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6/2. REPORTES PUBLICACIÓN/"/>
    </mc:Choice>
  </mc:AlternateContent>
  <xr:revisionPtr revIDLastSave="1466" documentId="8_{D2DFF51C-9955-458A-91F4-DBC61DBB6585}" xr6:coauthVersionLast="47" xr6:coauthVersionMax="47" xr10:uidLastSave="{69A1AF30-C1BA-4642-8AEB-7E544033BA99}"/>
  <bookViews>
    <workbookView xWindow="-120" yWindow="-120" windowWidth="20730" windowHeight="11040" activeTab="1" xr2:uid="{1FDCDD85-B02A-4679-9348-EA84D5141F7F}"/>
  </bookViews>
  <sheets>
    <sheet name="DENOMINACION" sheetId="2" r:id="rId1"/>
    <sheet name="1.CPF" sheetId="8" r:id="rId2"/>
    <sheet name="2.CREO" sheetId="14" r:id="rId3"/>
    <sheet name="3.DAD" sheetId="15" r:id="rId4"/>
    <sheet name="4.FCB" sheetId="3" r:id="rId5"/>
    <sheet name="5.FCE" sheetId="13" r:id="rId6"/>
    <sheet name="6.FCS" sheetId="6" r:id="rId7"/>
    <sheet name="7.FEE" sheetId="1" r:id="rId8"/>
    <sheet name="8.FHU" sheetId="7" r:id="rId9"/>
    <sheet name="9.FIN" sheetId="4" r:id="rId10"/>
    <sheet name="10.VAC" sheetId="12" r:id="rId11"/>
    <sheet name="11.VAD.ADMIN" sheetId="17" r:id="rId12"/>
    <sheet name="12.VAD.CONT." sheetId="5" r:id="rId13"/>
    <sheet name="13.VEX" sheetId="16" r:id="rId14"/>
    <sheet name="14.VIN" sheetId="10" r:id="rId15"/>
  </sheets>
  <externalReferences>
    <externalReference r:id="rId16"/>
    <externalReference r:id="rId17"/>
  </externalReferences>
  <definedNames>
    <definedName name="_xlnm._FilterDatabase" localSheetId="1" hidden="1">'1.CPF'!$A$7:$BE$32</definedName>
    <definedName name="_xlnm._FilterDatabase" localSheetId="10" hidden="1">'10.VAC'!$A$7:$BV$7</definedName>
    <definedName name="_xlnm._FilterDatabase" localSheetId="11" hidden="1">'11.VAD.ADMIN'!$B$6:$BF$60</definedName>
    <definedName name="_xlnm._FilterDatabase" localSheetId="12" hidden="1">'12.VAD.CONT.'!$A$7:$CB$7</definedName>
    <definedName name="_xlnm._FilterDatabase" localSheetId="13" hidden="1">'13.VEX'!$A$7:$BV$7</definedName>
    <definedName name="_xlnm._FilterDatabase" localSheetId="14" hidden="1">'14.VIN'!$A$7:$BV$261</definedName>
    <definedName name="_xlnm._FilterDatabase" localSheetId="2" hidden="1">'2.CREO'!$A$7:$BV$66</definedName>
    <definedName name="_xlnm._FilterDatabase" localSheetId="3" hidden="1">'3.DAD'!$A$7:$BV$202</definedName>
    <definedName name="_xlnm._FilterDatabase" localSheetId="4" hidden="1">'4.FCB'!$A$7:$BV$7</definedName>
    <definedName name="_xlnm._FilterDatabase" localSheetId="5" hidden="1">'5.FCE'!$A$7:$BV$28</definedName>
    <definedName name="_xlnm._FilterDatabase" localSheetId="6" hidden="1">'6.FCS'!$A$7:$BV$22</definedName>
    <definedName name="_xlnm._FilterDatabase" localSheetId="7" hidden="1">'7.FEE'!$A$6:$BE$26</definedName>
    <definedName name="_xlnm._FilterDatabase" localSheetId="8" hidden="1">'8.FHU'!$A$7:$BV$18</definedName>
    <definedName name="_xlnm._FilterDatabase" localSheetId="9" hidden="1">'9.FIN'!$A$7:$BV$7</definedName>
    <definedName name="cortea" localSheetId="5">[1]Datos!$C$2:$C$14</definedName>
    <definedName name="cortea">[2]Datos!$C$2:$C$14</definedName>
    <definedName name="Delegatarios" localSheetId="5">[1]Datos!$B$2:$B$17</definedName>
    <definedName name="Delegatarios">[2]Datos!$B$2:$B$17</definedName>
    <definedName name="modalidad" localSheetId="5">[1]Datos!$E$2:$E$9</definedName>
    <definedName name="modalidad">[2]Datos!$E$2:$E$9</definedName>
    <definedName name="rubro" localSheetId="5">[1]Datos!$D$2:$D$6</definedName>
    <definedName name="rubro">[2]Datos!$D$2:$D$6</definedName>
    <definedName name="tipologia" localSheetId="5">[1]Datos!$F$2:$F$10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17" l="1"/>
  <c r="L60" i="17"/>
  <c r="AC60" i="17"/>
  <c r="AD60" i="17"/>
  <c r="AE60" i="17"/>
  <c r="AH60" i="17"/>
  <c r="AI60" i="17"/>
  <c r="AL60" i="17"/>
  <c r="AS60" i="17"/>
  <c r="AU60" i="17"/>
  <c r="AW60" i="17"/>
  <c r="K4" i="17"/>
  <c r="AG7" i="17"/>
  <c r="AP7" i="17"/>
  <c r="AQ7" i="17"/>
  <c r="AY7" i="17" s="1"/>
  <c r="AG8" i="17"/>
  <c r="AP8" i="17"/>
  <c r="AQ8" i="17"/>
  <c r="AX8" i="17" s="1"/>
  <c r="AG9" i="17"/>
  <c r="AP9" i="17"/>
  <c r="AQ9" i="17"/>
  <c r="AX9" i="17" s="1"/>
  <c r="AG10" i="17"/>
  <c r="AP10" i="17"/>
  <c r="AQ10" i="17"/>
  <c r="AY10" i="17" s="1"/>
  <c r="AG11" i="17"/>
  <c r="AP11" i="17"/>
  <c r="AQ11" i="17"/>
  <c r="AY11" i="17" s="1"/>
  <c r="AG12" i="17"/>
  <c r="AP12" i="17"/>
  <c r="AQ12" i="17"/>
  <c r="AX12" i="17" s="1"/>
  <c r="AG13" i="17"/>
  <c r="AP13" i="17"/>
  <c r="AQ13" i="17"/>
  <c r="AY13" i="17" s="1"/>
  <c r="AG14" i="17"/>
  <c r="AP14" i="17"/>
  <c r="AQ14" i="17"/>
  <c r="AY14" i="17" s="1"/>
  <c r="AG15" i="17"/>
  <c r="AP15" i="17"/>
  <c r="AQ15" i="17"/>
  <c r="AY15" i="17" s="1"/>
  <c r="AG16" i="17"/>
  <c r="AP16" i="17"/>
  <c r="AQ16" i="17"/>
  <c r="AY16" i="17" s="1"/>
  <c r="AG17" i="17"/>
  <c r="AP17" i="17"/>
  <c r="AQ17" i="17"/>
  <c r="AY17" i="17" s="1"/>
  <c r="AG18" i="17"/>
  <c r="AP18" i="17"/>
  <c r="AQ18" i="17"/>
  <c r="AX18" i="17" s="1"/>
  <c r="AG19" i="17"/>
  <c r="AP19" i="17"/>
  <c r="AQ19" i="17"/>
  <c r="AY19" i="17" s="1"/>
  <c r="AG20" i="17"/>
  <c r="AP20" i="17"/>
  <c r="AQ20" i="17"/>
  <c r="AY20" i="17" s="1"/>
  <c r="AG21" i="17"/>
  <c r="AP21" i="17"/>
  <c r="AQ21" i="17"/>
  <c r="AX21" i="17" s="1"/>
  <c r="AG22" i="17"/>
  <c r="AP22" i="17"/>
  <c r="AQ22" i="17"/>
  <c r="AY22" i="17" s="1"/>
  <c r="AG23" i="17"/>
  <c r="AP23" i="17"/>
  <c r="AQ23" i="17"/>
  <c r="AY23" i="17" s="1"/>
  <c r="AG24" i="17"/>
  <c r="AP24" i="17"/>
  <c r="AQ24" i="17"/>
  <c r="AY24" i="17" s="1"/>
  <c r="AG25" i="17"/>
  <c r="AP25" i="17"/>
  <c r="AQ25" i="17"/>
  <c r="AY25" i="17" s="1"/>
  <c r="AG26" i="17"/>
  <c r="AP26" i="17"/>
  <c r="AQ26" i="17"/>
  <c r="AY26" i="17" s="1"/>
  <c r="AG27" i="17"/>
  <c r="AP27" i="17"/>
  <c r="AQ27" i="17"/>
  <c r="AX27" i="17" s="1"/>
  <c r="AG28" i="17"/>
  <c r="AP28" i="17"/>
  <c r="AQ28" i="17"/>
  <c r="AY28" i="17" s="1"/>
  <c r="AG29" i="17"/>
  <c r="AP29" i="17"/>
  <c r="AQ29" i="17"/>
  <c r="AY29" i="17" s="1"/>
  <c r="AG30" i="17"/>
  <c r="AP30" i="17"/>
  <c r="AQ30" i="17"/>
  <c r="AX30" i="17" s="1"/>
  <c r="AG31" i="17"/>
  <c r="AP31" i="17"/>
  <c r="AQ31" i="17"/>
  <c r="AY31" i="17" s="1"/>
  <c r="AG32" i="17"/>
  <c r="AP32" i="17"/>
  <c r="AQ32" i="17"/>
  <c r="AY32" i="17" s="1"/>
  <c r="AG33" i="17"/>
  <c r="AP33" i="17"/>
  <c r="AQ33" i="17"/>
  <c r="AX33" i="17" s="1"/>
  <c r="AG34" i="17"/>
  <c r="AP34" i="17"/>
  <c r="AQ34" i="17"/>
  <c r="AY34" i="17" s="1"/>
  <c r="AG35" i="17"/>
  <c r="AP35" i="17"/>
  <c r="AQ35" i="17"/>
  <c r="AY35" i="17" s="1"/>
  <c r="AG36" i="17"/>
  <c r="AP36" i="17"/>
  <c r="AQ36" i="17"/>
  <c r="AY36" i="17" s="1"/>
  <c r="AG37" i="17"/>
  <c r="AP37" i="17"/>
  <c r="AQ37" i="17"/>
  <c r="AY37" i="17" s="1"/>
  <c r="AG38" i="17"/>
  <c r="AP38" i="17"/>
  <c r="AQ38" i="17"/>
  <c r="AY38" i="17" s="1"/>
  <c r="AG39" i="17"/>
  <c r="AP39" i="17"/>
  <c r="AQ39" i="17"/>
  <c r="AX39" i="17" s="1"/>
  <c r="AG40" i="17"/>
  <c r="AP40" i="17"/>
  <c r="AQ40" i="17"/>
  <c r="AY40" i="17" s="1"/>
  <c r="AG41" i="17"/>
  <c r="AP41" i="17"/>
  <c r="AQ41" i="17"/>
  <c r="AY41" i="17" s="1"/>
  <c r="AG42" i="17"/>
  <c r="AP42" i="17"/>
  <c r="AQ42" i="17"/>
  <c r="AX42" i="17" s="1"/>
  <c r="AG43" i="17"/>
  <c r="AP43" i="17"/>
  <c r="AQ43" i="17"/>
  <c r="AY43" i="17" s="1"/>
  <c r="AG44" i="17"/>
  <c r="AP44" i="17"/>
  <c r="AQ44" i="17"/>
  <c r="AY44" i="17" s="1"/>
  <c r="AG45" i="17"/>
  <c r="AP45" i="17"/>
  <c r="AQ45" i="17"/>
  <c r="AY45" i="17" s="1"/>
  <c r="AG46" i="17"/>
  <c r="AP46" i="17"/>
  <c r="AQ46" i="17"/>
  <c r="AY46" i="17" s="1"/>
  <c r="AG47" i="17"/>
  <c r="AP47" i="17"/>
  <c r="AQ47" i="17"/>
  <c r="AY47" i="17" s="1"/>
  <c r="AG48" i="17"/>
  <c r="AP48" i="17"/>
  <c r="AQ48" i="17"/>
  <c r="AX48" i="17" s="1"/>
  <c r="AG49" i="17"/>
  <c r="AP49" i="17"/>
  <c r="AQ49" i="17"/>
  <c r="AY49" i="17" s="1"/>
  <c r="AG50" i="17"/>
  <c r="AP50" i="17"/>
  <c r="AQ50" i="17"/>
  <c r="AY50" i="17" s="1"/>
  <c r="AG51" i="17"/>
  <c r="AP51" i="17"/>
  <c r="AQ51" i="17"/>
  <c r="AY51" i="17" s="1"/>
  <c r="AG52" i="17"/>
  <c r="AP52" i="17"/>
  <c r="AQ52" i="17"/>
  <c r="AY52" i="17" s="1"/>
  <c r="AG53" i="17"/>
  <c r="AP53" i="17"/>
  <c r="AQ53" i="17"/>
  <c r="AY53" i="17" s="1"/>
  <c r="AG54" i="17"/>
  <c r="AP54" i="17"/>
  <c r="AQ54" i="17"/>
  <c r="AX54" i="17" s="1"/>
  <c r="AG55" i="17"/>
  <c r="AP55" i="17"/>
  <c r="AQ55" i="17"/>
  <c r="AY55" i="17" s="1"/>
  <c r="AG56" i="17"/>
  <c r="AP56" i="17"/>
  <c r="AQ56" i="17"/>
  <c r="AY56" i="17" s="1"/>
  <c r="AG57" i="17"/>
  <c r="AP57" i="17"/>
  <c r="AQ57" i="17"/>
  <c r="AX57" i="17" s="1"/>
  <c r="AG58" i="17"/>
  <c r="AP58" i="17"/>
  <c r="AQ58" i="17"/>
  <c r="AY58" i="17" s="1"/>
  <c r="AG59" i="17"/>
  <c r="AP59" i="17"/>
  <c r="AQ59" i="17"/>
  <c r="AY59" i="17" s="1"/>
  <c r="AX40" i="17" l="1"/>
  <c r="AX15" i="17"/>
  <c r="AX51" i="17"/>
  <c r="AX50" i="17"/>
  <c r="AX49" i="17"/>
  <c r="AX19" i="17"/>
  <c r="AX29" i="17"/>
  <c r="AX28" i="17"/>
  <c r="AY27" i="17"/>
  <c r="AX56" i="17"/>
  <c r="AX55" i="17"/>
  <c r="AY54" i="17"/>
  <c r="AX31" i="17"/>
  <c r="AX20" i="17"/>
  <c r="AG60" i="17"/>
  <c r="AX59" i="17"/>
  <c r="AX58" i="17"/>
  <c r="AX45" i="17"/>
  <c r="AX38" i="17"/>
  <c r="AX37" i="17"/>
  <c r="AX36" i="17"/>
  <c r="AX24" i="17"/>
  <c r="AX13" i="17"/>
  <c r="AY42" i="17"/>
  <c r="AY18" i="17"/>
  <c r="AQ60" i="17"/>
  <c r="AX47" i="17"/>
  <c r="AX46" i="17"/>
  <c r="AX22" i="17"/>
  <c r="AY33" i="17"/>
  <c r="AX11" i="17"/>
  <c r="AX10" i="17"/>
  <c r="AX7" i="17"/>
  <c r="AX41" i="17"/>
  <c r="AX32" i="17"/>
  <c r="AX23" i="17"/>
  <c r="AX14" i="17"/>
  <c r="AY9" i="17"/>
  <c r="AY57" i="17"/>
  <c r="AX53" i="17"/>
  <c r="AY48" i="17"/>
  <c r="AX44" i="17"/>
  <c r="AY39" i="17"/>
  <c r="AX35" i="17"/>
  <c r="AY30" i="17"/>
  <c r="AX26" i="17"/>
  <c r="AY21" i="17"/>
  <c r="AX17" i="17"/>
  <c r="AY12" i="17"/>
  <c r="AY8" i="17"/>
  <c r="AX52" i="17"/>
  <c r="AX43" i="17"/>
  <c r="AX34" i="17"/>
  <c r="AX25" i="17"/>
  <c r="AX16" i="17"/>
  <c r="AX60" i="17" l="1"/>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AQ175" i="16"/>
  <c r="AQ176" i="16"/>
  <c r="AQ177" i="16"/>
  <c r="AQ178" i="16"/>
  <c r="AQ179" i="16"/>
  <c r="AQ180" i="16"/>
  <c r="AQ181" i="16"/>
  <c r="AQ182" i="16"/>
  <c r="AQ183" i="16"/>
  <c r="AQ184" i="16"/>
  <c r="AQ185" i="16"/>
  <c r="AQ186" i="16"/>
  <c r="AQ187" i="16"/>
  <c r="AQ188" i="16"/>
  <c r="AQ189" i="16"/>
  <c r="AQ190" i="16"/>
  <c r="AQ191" i="16"/>
  <c r="AQ192" i="16"/>
  <c r="AQ193" i="16"/>
  <c r="AQ194" i="16"/>
  <c r="AQ195" i="16"/>
  <c r="AQ196" i="16"/>
  <c r="AQ197" i="16"/>
  <c r="AQ198" i="16"/>
  <c r="AQ199" i="16"/>
  <c r="AQ200" i="16"/>
  <c r="AQ201" i="16"/>
  <c r="AQ202" i="16"/>
  <c r="AQ203" i="16"/>
  <c r="AQ204" i="16"/>
  <c r="AQ205" i="16"/>
  <c r="AQ206" i="16"/>
  <c r="AQ207" i="16"/>
  <c r="AQ208" i="16"/>
  <c r="AQ209" i="16"/>
  <c r="AQ210" i="16"/>
  <c r="AQ211" i="16"/>
  <c r="AQ212" i="16"/>
  <c r="AQ213" i="16"/>
  <c r="AQ214" i="16"/>
  <c r="AQ215" i="16"/>
  <c r="AQ216" i="16"/>
  <c r="AQ217" i="16"/>
  <c r="AQ218" i="16"/>
  <c r="AQ219" i="16"/>
  <c r="AQ220" i="16"/>
  <c r="AQ221" i="16"/>
  <c r="AQ222" i="16"/>
  <c r="AQ223" i="16"/>
  <c r="AQ224" i="16"/>
  <c r="AQ225" i="16"/>
  <c r="AQ226" i="16"/>
  <c r="AQ227" i="16"/>
  <c r="AQ228" i="16"/>
  <c r="AQ229" i="16"/>
  <c r="AQ230" i="16"/>
  <c r="AQ231" i="16"/>
  <c r="AQ232" i="16"/>
  <c r="AQ233" i="16"/>
  <c r="AQ234" i="16"/>
  <c r="AQ235" i="16"/>
  <c r="AQ236" i="16"/>
  <c r="AQ237" i="16"/>
  <c r="AQ238" i="16"/>
  <c r="AQ239" i="16"/>
  <c r="AQ240" i="16"/>
  <c r="AQ241" i="16"/>
  <c r="AQ242" i="16"/>
  <c r="AQ243" i="16"/>
  <c r="AQ244" i="16"/>
  <c r="AQ245" i="16"/>
  <c r="AQ246" i="16"/>
  <c r="AQ247" i="16"/>
  <c r="AQ248" i="16"/>
  <c r="AQ249" i="16"/>
  <c r="AQ250" i="16"/>
  <c r="AQ251" i="16"/>
  <c r="AQ252" i="16"/>
  <c r="AQ253" i="16"/>
  <c r="AQ254" i="16"/>
  <c r="AQ255" i="16"/>
  <c r="AQ256" i="16"/>
  <c r="AQ257" i="16"/>
  <c r="AQ258" i="16"/>
  <c r="AQ259" i="16"/>
  <c r="AQ260" i="16"/>
  <c r="AQ261" i="16"/>
  <c r="AQ262" i="16"/>
  <c r="AQ263" i="16"/>
  <c r="AQ264" i="16"/>
  <c r="AQ265" i="16"/>
  <c r="AQ266" i="16"/>
  <c r="AQ267" i="16"/>
  <c r="AQ268" i="16"/>
  <c r="AQ269" i="16"/>
  <c r="AQ270" i="16"/>
  <c r="AQ271" i="16"/>
  <c r="AQ272" i="16"/>
  <c r="AQ273" i="16"/>
  <c r="AQ274" i="16"/>
  <c r="AQ275" i="16"/>
  <c r="AQ276" i="16"/>
  <c r="AQ277" i="16"/>
  <c r="AQ278" i="16"/>
  <c r="AQ279" i="16"/>
  <c r="AQ280" i="16"/>
  <c r="AQ281" i="16"/>
  <c r="AQ282" i="16"/>
  <c r="AQ283" i="16"/>
  <c r="AQ284" i="16"/>
  <c r="AQ285" i="16"/>
  <c r="AQ286" i="16"/>
  <c r="AQ287" i="16"/>
  <c r="AQ288" i="16"/>
  <c r="AQ289" i="16"/>
  <c r="AQ290" i="16"/>
  <c r="AQ291" i="16"/>
  <c r="AQ292" i="16"/>
  <c r="AQ293" i="16"/>
  <c r="AQ294" i="16"/>
  <c r="AQ295" i="16"/>
  <c r="AQ296" i="16"/>
  <c r="AQ297" i="16"/>
  <c r="AQ298" i="16"/>
  <c r="AQ299" i="16"/>
  <c r="AQ300" i="16"/>
  <c r="AQ301" i="16"/>
  <c r="AQ302" i="16"/>
  <c r="AQ303" i="16"/>
  <c r="AQ304" i="16"/>
  <c r="AQ305" i="16"/>
  <c r="AQ306" i="16"/>
  <c r="AQ307" i="16"/>
  <c r="AQ308" i="16"/>
  <c r="AQ309" i="16"/>
  <c r="AQ310" i="16"/>
  <c r="AQ311" i="16"/>
  <c r="AQ312" i="16"/>
  <c r="AQ313" i="16"/>
  <c r="AQ314" i="16"/>
  <c r="AQ315" i="16"/>
  <c r="AQ316" i="16"/>
  <c r="AQ317" i="16"/>
  <c r="AQ318" i="16"/>
  <c r="AQ319" i="16"/>
  <c r="AQ320" i="16"/>
  <c r="AQ321" i="16"/>
  <c r="AQ322" i="16"/>
  <c r="AQ323" i="16"/>
  <c r="AQ324" i="16"/>
  <c r="AQ325" i="16"/>
  <c r="AQ326" i="16"/>
  <c r="AQ327" i="16"/>
  <c r="AQ328" i="16"/>
  <c r="AQ329" i="16"/>
  <c r="AQ330" i="16"/>
  <c r="AQ331" i="16"/>
  <c r="AQ332" i="16"/>
  <c r="AQ333" i="16"/>
  <c r="AQ334" i="16"/>
  <c r="AQ335" i="16"/>
  <c r="AQ336" i="16"/>
  <c r="AQ337" i="16"/>
  <c r="AQ338" i="16"/>
  <c r="AQ339" i="16"/>
  <c r="AQ340" i="16"/>
  <c r="AQ341" i="16"/>
  <c r="AQ342" i="16"/>
  <c r="AQ343" i="16"/>
  <c r="AQ344" i="16"/>
  <c r="AQ345" i="16"/>
  <c r="AQ346" i="16"/>
  <c r="AQ347" i="16"/>
  <c r="AQ348" i="16"/>
  <c r="AQ349" i="16"/>
  <c r="AQ350" i="16"/>
  <c r="AQ351" i="16"/>
  <c r="AQ352" i="16"/>
  <c r="AQ353" i="16"/>
  <c r="AQ354" i="16"/>
  <c r="AQ355" i="16"/>
  <c r="AQ356" i="16"/>
  <c r="AQ357" i="16"/>
  <c r="AQ358" i="16"/>
  <c r="AQ359" i="16"/>
  <c r="AQ360" i="16"/>
  <c r="AQ361" i="16"/>
  <c r="AQ362" i="16"/>
  <c r="AQ363" i="16"/>
  <c r="AQ364" i="16"/>
  <c r="AQ365" i="16"/>
  <c r="AQ366" i="16"/>
  <c r="AQ367" i="16"/>
  <c r="AQ368" i="16"/>
  <c r="AQ369" i="16"/>
  <c r="AQ370" i="16"/>
  <c r="AQ371" i="16"/>
  <c r="AQ372" i="16"/>
  <c r="AQ373" i="16"/>
  <c r="AQ374" i="16"/>
  <c r="AQ375" i="16"/>
  <c r="AQ376" i="16"/>
  <c r="AQ377" i="16"/>
  <c r="AQ378" i="16"/>
  <c r="AQ379" i="16"/>
  <c r="AQ380" i="16"/>
  <c r="AQ381" i="16"/>
  <c r="AQ382" i="16"/>
  <c r="AQ383" i="16"/>
  <c r="AQ384" i="16"/>
  <c r="AQ385" i="16"/>
  <c r="AQ386" i="16"/>
  <c r="AQ387" i="16"/>
  <c r="AQ388" i="16"/>
  <c r="AQ389" i="16"/>
  <c r="AQ390" i="16"/>
  <c r="AQ391" i="16"/>
  <c r="AQ392" i="16"/>
  <c r="AQ393" i="16"/>
  <c r="AQ394" i="16"/>
  <c r="AQ395" i="16"/>
  <c r="AQ396" i="16"/>
  <c r="AQ397" i="16"/>
  <c r="AQ398" i="16"/>
  <c r="AQ399" i="16"/>
  <c r="AQ400" i="16"/>
  <c r="AQ401" i="16"/>
  <c r="AQ402" i="16"/>
  <c r="AQ403" i="16"/>
  <c r="AQ404" i="16"/>
  <c r="AQ405" i="16"/>
  <c r="AQ406" i="16"/>
  <c r="AQ407" i="16"/>
  <c r="AQ408" i="16"/>
  <c r="AQ409" i="16"/>
  <c r="AQ410" i="16"/>
  <c r="AQ411" i="16"/>
  <c r="AQ412" i="16"/>
  <c r="AQ413" i="16"/>
  <c r="AQ414" i="16"/>
  <c r="AQ415" i="16"/>
  <c r="AQ416" i="16"/>
  <c r="AQ417" i="16"/>
  <c r="AQ418" i="16"/>
  <c r="AQ419" i="16"/>
  <c r="AQ420" i="16"/>
  <c r="AQ421" i="16"/>
  <c r="AQ422" i="16"/>
  <c r="AQ423" i="16"/>
  <c r="AQ424" i="16"/>
  <c r="AQ425" i="16"/>
  <c r="AQ426" i="16"/>
  <c r="AQ427" i="16"/>
  <c r="AQ428" i="16"/>
  <c r="AQ429" i="16"/>
  <c r="AQ430" i="16"/>
  <c r="AQ431" i="16"/>
  <c r="AQ432" i="16"/>
  <c r="AQ433" i="16"/>
  <c r="AQ434" i="16"/>
  <c r="AQ435" i="16"/>
  <c r="AQ436" i="16"/>
  <c r="AQ437" i="16"/>
  <c r="AQ438" i="16"/>
  <c r="AQ439" i="16"/>
  <c r="AQ440" i="16"/>
  <c r="AQ441" i="16"/>
  <c r="AQ442" i="16"/>
  <c r="AQ443" i="16"/>
  <c r="AQ444" i="16"/>
  <c r="AQ445" i="16"/>
  <c r="AQ446" i="16"/>
  <c r="AQ447" i="16"/>
  <c r="AQ448" i="16"/>
  <c r="AQ449" i="16"/>
  <c r="AQ450" i="16"/>
  <c r="AQ451" i="16"/>
  <c r="AQ452" i="16"/>
  <c r="AQ453" i="16"/>
  <c r="AQ454" i="16"/>
  <c r="AQ455" i="16"/>
  <c r="AQ456" i="16"/>
  <c r="AQ457" i="16"/>
  <c r="AQ458" i="16"/>
  <c r="AQ459" i="16"/>
  <c r="AQ460" i="16"/>
  <c r="AQ461" i="16"/>
  <c r="AQ462" i="16"/>
  <c r="AQ463" i="16"/>
  <c r="AQ464" i="16"/>
  <c r="AQ465" i="16"/>
  <c r="AQ466" i="16"/>
  <c r="AQ467" i="16"/>
  <c r="AQ468" i="16"/>
  <c r="AQ469" i="16"/>
  <c r="AQ470" i="16"/>
  <c r="AQ471" i="16"/>
  <c r="AQ472" i="16"/>
  <c r="AQ473" i="16"/>
  <c r="AQ474" i="16"/>
  <c r="AQ475" i="16"/>
  <c r="AQ476" i="16"/>
  <c r="AQ477" i="16"/>
  <c r="AQ478" i="16"/>
  <c r="AQ479" i="16"/>
  <c r="AQ480" i="16"/>
  <c r="AQ481" i="16"/>
  <c r="AQ482" i="16"/>
  <c r="AQ483" i="16"/>
  <c r="AQ484" i="16"/>
  <c r="AQ485" i="16"/>
  <c r="AQ486" i="16"/>
  <c r="AQ487" i="16"/>
  <c r="AQ488" i="16"/>
  <c r="AQ489" i="16"/>
  <c r="AQ490" i="16"/>
  <c r="AQ491" i="16"/>
  <c r="AQ492" i="16"/>
  <c r="AQ493" i="16"/>
  <c r="AQ494" i="16"/>
  <c r="AQ495" i="16"/>
  <c r="AQ496" i="16"/>
  <c r="AQ497" i="16"/>
  <c r="AQ498" i="16"/>
  <c r="AQ499" i="16"/>
  <c r="AQ500" i="16"/>
  <c r="AQ501" i="16"/>
  <c r="AQ502" i="16"/>
  <c r="AQ503" i="16"/>
  <c r="AQ504" i="16"/>
  <c r="AQ505" i="16"/>
  <c r="AQ506" i="16"/>
  <c r="AQ507" i="16"/>
  <c r="AQ508" i="16"/>
  <c r="AQ509" i="16"/>
  <c r="AQ510" i="16"/>
  <c r="AQ511" i="16"/>
  <c r="AQ512" i="16"/>
  <c r="AQ513" i="16"/>
  <c r="AQ514" i="16"/>
  <c r="AQ515" i="16"/>
  <c r="AQ516" i="16"/>
  <c r="AQ517" i="16"/>
  <c r="AQ518" i="16"/>
  <c r="AQ519" i="16"/>
  <c r="AQ520" i="16"/>
  <c r="AQ521" i="16"/>
  <c r="AQ522" i="16"/>
  <c r="AQ523" i="16"/>
  <c r="AQ524" i="16"/>
  <c r="AQ525" i="16"/>
  <c r="AQ526" i="16"/>
  <c r="AQ527" i="16"/>
  <c r="AQ528" i="16"/>
  <c r="AQ529" i="16"/>
  <c r="AQ530" i="16"/>
  <c r="AQ531" i="16"/>
  <c r="AQ532" i="16"/>
  <c r="AQ533" i="16"/>
  <c r="AQ534" i="16"/>
  <c r="AQ535" i="16"/>
  <c r="AQ536" i="16"/>
  <c r="AQ537" i="16"/>
  <c r="AQ538" i="16"/>
  <c r="AQ539" i="16"/>
  <c r="AQ540" i="16"/>
  <c r="AQ541" i="16"/>
  <c r="AQ542" i="16"/>
  <c r="AQ543" i="16"/>
  <c r="AQ544" i="16"/>
  <c r="AQ545" i="16"/>
  <c r="AQ546" i="16"/>
  <c r="AQ547" i="16"/>
  <c r="AQ548" i="16"/>
  <c r="AQ549" i="16"/>
  <c r="AQ550" i="16"/>
  <c r="AQ551" i="16"/>
  <c r="AQ552" i="16"/>
  <c r="AQ553" i="16"/>
  <c r="AQ554" i="16"/>
  <c r="AQ555" i="16"/>
  <c r="AQ556" i="16"/>
  <c r="AQ557" i="16"/>
  <c r="AQ558" i="16"/>
  <c r="AQ559" i="16"/>
  <c r="AQ560" i="16"/>
  <c r="AQ561" i="16"/>
  <c r="AQ562" i="16"/>
  <c r="AQ563" i="16"/>
  <c r="AQ564" i="16"/>
  <c r="AQ565" i="16"/>
  <c r="AQ566" i="16"/>
  <c r="AQ567" i="16"/>
  <c r="AQ568" i="16"/>
  <c r="AQ569" i="16"/>
  <c r="AQ570" i="16"/>
  <c r="AQ571" i="16"/>
  <c r="AQ572" i="16"/>
  <c r="AQ573" i="16"/>
  <c r="AQ574" i="16"/>
  <c r="AQ575" i="16"/>
  <c r="AQ576" i="16"/>
  <c r="AQ577" i="16"/>
  <c r="AQ578" i="16"/>
  <c r="AQ579" i="16"/>
  <c r="AQ580" i="16"/>
  <c r="AQ581" i="16"/>
  <c r="AQ582" i="16"/>
  <c r="AQ583" i="16"/>
  <c r="AQ584" i="16"/>
  <c r="AQ585" i="16"/>
  <c r="AQ586" i="16"/>
  <c r="AQ587" i="16"/>
  <c r="AQ588" i="16"/>
  <c r="AQ589" i="16"/>
  <c r="AQ590" i="16"/>
  <c r="AQ591" i="16"/>
  <c r="AQ592" i="16"/>
  <c r="AQ593" i="16"/>
  <c r="AQ594" i="16"/>
  <c r="AQ595" i="16"/>
  <c r="AQ596" i="16"/>
  <c r="AQ597" i="16"/>
  <c r="AQ598" i="16"/>
  <c r="AQ599" i="16"/>
  <c r="AQ600" i="16"/>
  <c r="AQ601" i="16"/>
  <c r="AQ602" i="16"/>
  <c r="AQ603" i="16"/>
  <c r="AQ604" i="16"/>
  <c r="AQ605" i="16"/>
  <c r="AQ606" i="16"/>
  <c r="AQ607" i="16"/>
  <c r="AQ608" i="16"/>
  <c r="AQ609" i="16"/>
  <c r="AQ610" i="16"/>
  <c r="AQ611" i="16"/>
  <c r="AQ612" i="16"/>
  <c r="AQ613" i="16"/>
  <c r="AQ614" i="16"/>
  <c r="AQ615" i="16"/>
  <c r="AQ616" i="16"/>
  <c r="AQ617" i="16"/>
  <c r="AQ618" i="16"/>
  <c r="AQ619" i="16"/>
  <c r="AQ620" i="16"/>
  <c r="AQ621" i="16"/>
  <c r="AQ622" i="16"/>
  <c r="AQ623" i="16"/>
  <c r="AQ624" i="16"/>
  <c r="AQ625" i="16"/>
  <c r="AQ626" i="16"/>
  <c r="AQ627" i="16"/>
  <c r="AQ628" i="16"/>
  <c r="AQ629" i="16"/>
  <c r="AQ630" i="16"/>
  <c r="AQ631" i="16"/>
  <c r="AQ632" i="16"/>
  <c r="AQ633" i="16"/>
  <c r="AQ634" i="16"/>
  <c r="AQ635" i="16"/>
  <c r="AQ636" i="16"/>
  <c r="AQ637" i="16"/>
  <c r="AQ638" i="16"/>
  <c r="AQ639" i="16"/>
  <c r="AQ640" i="16"/>
  <c r="AQ641" i="16"/>
  <c r="AQ642" i="16"/>
  <c r="AQ643" i="16"/>
  <c r="AQ644" i="16"/>
  <c r="AQ645" i="16"/>
  <c r="AQ646" i="16"/>
  <c r="AQ647" i="16"/>
  <c r="AQ648" i="16"/>
  <c r="AQ649" i="16"/>
  <c r="AQ650" i="16"/>
  <c r="AQ651" i="16"/>
  <c r="AQ652" i="16"/>
  <c r="AQ653" i="16"/>
  <c r="AQ654" i="16"/>
  <c r="AQ655" i="16"/>
  <c r="AQ656" i="16"/>
  <c r="AQ657" i="16"/>
  <c r="AQ658" i="16"/>
  <c r="AQ659" i="16"/>
  <c r="AQ660" i="16"/>
  <c r="AQ661" i="16"/>
  <c r="AQ662" i="16"/>
  <c r="AQ663" i="16"/>
  <c r="AQ664" i="16"/>
  <c r="AQ665" i="16"/>
  <c r="AQ666" i="16"/>
  <c r="AQ667" i="16"/>
  <c r="AQ668" i="16"/>
  <c r="AQ669" i="16"/>
  <c r="AQ670" i="16"/>
  <c r="AQ671" i="16"/>
  <c r="AQ672" i="16"/>
  <c r="AQ673" i="16"/>
  <c r="AQ674" i="16"/>
  <c r="AQ675" i="16"/>
  <c r="AQ676" i="16"/>
  <c r="AQ677" i="16"/>
  <c r="AQ678" i="16"/>
  <c r="AQ679" i="16"/>
  <c r="AQ680" i="16"/>
  <c r="AQ681" i="16"/>
  <c r="AQ682" i="16"/>
  <c r="AQ683" i="16"/>
  <c r="AQ684" i="16"/>
  <c r="AQ685" i="16"/>
  <c r="AQ686" i="16"/>
  <c r="AQ687" i="16"/>
  <c r="AQ688" i="16"/>
  <c r="AQ689" i="16"/>
  <c r="AQ690" i="16"/>
  <c r="AQ691" i="16"/>
  <c r="AQ692" i="16"/>
  <c r="AQ693" i="16"/>
  <c r="AQ694" i="16"/>
  <c r="AQ695" i="16"/>
  <c r="AQ696" i="16"/>
  <c r="AQ697" i="16"/>
  <c r="AQ698" i="16"/>
  <c r="AQ699" i="16"/>
  <c r="AQ700" i="16"/>
  <c r="AQ701" i="16"/>
  <c r="AQ702" i="16"/>
  <c r="AQ703" i="16"/>
  <c r="AQ704" i="16"/>
  <c r="AQ705" i="16"/>
  <c r="AQ706" i="16"/>
  <c r="AQ707" i="16"/>
  <c r="AQ708" i="16"/>
  <c r="AQ709" i="16"/>
  <c r="AQ710" i="16"/>
  <c r="AQ711" i="16"/>
  <c r="AQ712" i="16"/>
  <c r="AQ713" i="16"/>
  <c r="AQ714" i="16"/>
  <c r="AQ715" i="16"/>
  <c r="AQ716" i="16"/>
  <c r="AQ717" i="16"/>
  <c r="AQ718" i="16"/>
  <c r="AQ719" i="16"/>
  <c r="AQ720" i="16"/>
  <c r="AQ721" i="16"/>
  <c r="AQ722" i="16"/>
  <c r="AQ723" i="16"/>
  <c r="AQ724" i="16"/>
  <c r="AQ725" i="16"/>
  <c r="AQ726" i="16"/>
  <c r="AQ727" i="16"/>
  <c r="AQ728" i="16"/>
  <c r="AQ729" i="16"/>
  <c r="AQ730" i="16"/>
  <c r="AQ731" i="16"/>
  <c r="AQ732" i="16"/>
  <c r="AQ733" i="16"/>
  <c r="AQ734" i="16"/>
  <c r="AQ735" i="16"/>
  <c r="AQ736" i="16"/>
  <c r="AQ737" i="16"/>
  <c r="AQ738" i="16"/>
  <c r="AQ739" i="16"/>
  <c r="AQ740" i="16"/>
  <c r="AQ741" i="16"/>
  <c r="AQ742" i="16"/>
  <c r="AQ743" i="16"/>
  <c r="AQ744" i="16"/>
  <c r="AQ745" i="16"/>
  <c r="AQ746" i="16"/>
  <c r="AQ747" i="16"/>
  <c r="AQ748" i="16"/>
  <c r="AQ749" i="16"/>
  <c r="AQ750" i="16"/>
  <c r="AQ751" i="16"/>
  <c r="AQ752" i="16"/>
  <c r="AQ753" i="16"/>
  <c r="AQ754" i="16"/>
  <c r="AQ755" i="16"/>
  <c r="AQ756" i="16"/>
  <c r="AQ757" i="16"/>
  <c r="AQ758" i="16"/>
  <c r="AQ759" i="16"/>
  <c r="AQ760" i="16"/>
  <c r="AQ761" i="16"/>
  <c r="AQ762" i="16"/>
  <c r="AQ763" i="16"/>
  <c r="AQ764" i="16"/>
  <c r="AQ765" i="16"/>
  <c r="AQ766" i="16"/>
  <c r="AQ767" i="16"/>
  <c r="AQ768" i="16"/>
  <c r="AQ769" i="16"/>
  <c r="AQ770" i="16"/>
  <c r="AQ771" i="16"/>
  <c r="AQ772" i="16"/>
  <c r="AQ773" i="16"/>
  <c r="AQ774" i="16"/>
  <c r="AQ775" i="16"/>
  <c r="AQ776" i="16"/>
  <c r="AQ777" i="16"/>
  <c r="AQ778" i="16"/>
  <c r="AQ779" i="16"/>
  <c r="AQ780" i="16"/>
  <c r="AQ781" i="16"/>
  <c r="AQ782" i="16"/>
  <c r="AQ783" i="16"/>
  <c r="AQ784" i="16"/>
  <c r="AQ785" i="16"/>
  <c r="AQ786" i="16"/>
  <c r="AQ787" i="16"/>
  <c r="AQ788" i="16"/>
  <c r="AQ789" i="16"/>
  <c r="AQ790" i="16"/>
  <c r="AQ791" i="16"/>
  <c r="AQ792" i="16"/>
  <c r="AQ793" i="16"/>
  <c r="AQ794" i="16"/>
  <c r="AQ795" i="16"/>
  <c r="AQ796" i="16"/>
  <c r="AQ797" i="16"/>
  <c r="AQ798" i="16"/>
  <c r="AQ799" i="16"/>
  <c r="AQ800" i="16"/>
  <c r="AQ801" i="16"/>
  <c r="AQ802" i="16"/>
  <c r="AQ803" i="16"/>
  <c r="AQ804" i="16"/>
  <c r="AQ805" i="16"/>
  <c r="AQ806" i="16"/>
  <c r="AQ807" i="16"/>
  <c r="AQ808" i="16"/>
  <c r="AQ809" i="16"/>
  <c r="AQ810" i="16"/>
  <c r="AQ811" i="16"/>
  <c r="AQ812" i="16"/>
  <c r="AQ813" i="16"/>
  <c r="AQ814" i="16"/>
  <c r="AQ815" i="16"/>
  <c r="AQ816" i="16"/>
  <c r="AQ817" i="16"/>
  <c r="AQ818" i="16"/>
  <c r="AQ819" i="16"/>
  <c r="AQ820" i="16"/>
  <c r="AQ821" i="16"/>
  <c r="AQ822" i="16"/>
  <c r="AQ823" i="16"/>
  <c r="AQ824" i="16"/>
  <c r="AQ825" i="16"/>
  <c r="AQ826" i="16"/>
  <c r="AQ827" i="16"/>
  <c r="AQ828" i="16"/>
  <c r="AQ829" i="16"/>
  <c r="AQ830" i="16"/>
  <c r="AQ831" i="16"/>
  <c r="AQ832" i="16"/>
  <c r="AQ833" i="16"/>
  <c r="AQ834" i="16"/>
  <c r="AQ835" i="16"/>
  <c r="AQ836" i="16"/>
  <c r="AQ837" i="16"/>
  <c r="AQ838" i="16"/>
  <c r="AQ839" i="16"/>
  <c r="AQ840" i="16"/>
  <c r="AQ841" i="16"/>
  <c r="AQ842" i="16"/>
  <c r="AQ843" i="16"/>
  <c r="AQ844" i="16"/>
  <c r="AQ845" i="16"/>
  <c r="AQ846" i="16"/>
  <c r="AQ847" i="16"/>
  <c r="AQ848" i="16"/>
  <c r="AQ849" i="16"/>
  <c r="AQ850" i="16"/>
  <c r="AQ851" i="16"/>
  <c r="AQ852" i="16"/>
  <c r="AQ853" i="16"/>
  <c r="AQ854" i="16"/>
  <c r="AQ855" i="16"/>
  <c r="AQ856" i="16"/>
  <c r="AQ857" i="16"/>
  <c r="AQ858" i="16"/>
  <c r="AQ859" i="16"/>
  <c r="AQ860" i="16"/>
  <c r="AQ861" i="16"/>
  <c r="AQ862" i="16"/>
  <c r="AQ863" i="16"/>
  <c r="AQ864" i="16"/>
  <c r="AQ865" i="16"/>
  <c r="AQ866" i="16"/>
  <c r="AQ867" i="16"/>
  <c r="AQ868" i="16"/>
  <c r="AQ869" i="16"/>
  <c r="AQ870" i="16"/>
  <c r="AQ871" i="16"/>
  <c r="AQ872" i="16"/>
  <c r="AQ873" i="16"/>
  <c r="AQ874" i="16"/>
  <c r="AQ875" i="16"/>
  <c r="AQ876" i="16"/>
  <c r="AQ877" i="16"/>
  <c r="AQ878" i="16"/>
  <c r="AQ879" i="16"/>
  <c r="AQ880" i="16"/>
  <c r="AQ881" i="16"/>
  <c r="AQ882" i="16"/>
  <c r="AQ883" i="16"/>
  <c r="AQ884" i="16"/>
  <c r="AQ885" i="16"/>
  <c r="AQ886" i="16"/>
  <c r="AQ887" i="16"/>
  <c r="AQ888" i="16"/>
  <c r="AQ889" i="16"/>
  <c r="AQ890" i="16"/>
  <c r="AQ891" i="16"/>
  <c r="AQ892" i="16"/>
  <c r="AQ893" i="16"/>
  <c r="AQ894" i="16"/>
  <c r="AQ895" i="16"/>
  <c r="AQ896" i="16"/>
  <c r="AQ897" i="16"/>
  <c r="AQ898" i="16"/>
  <c r="AQ899" i="16"/>
  <c r="AQ900" i="16"/>
  <c r="AQ901" i="16"/>
  <c r="AQ902" i="16"/>
  <c r="AQ903" i="16"/>
  <c r="AQ904" i="16"/>
  <c r="AQ905" i="16"/>
  <c r="AQ906" i="16"/>
  <c r="AQ907" i="16"/>
  <c r="AQ908" i="16"/>
  <c r="AQ909" i="16"/>
  <c r="AQ910" i="16"/>
  <c r="AQ911" i="16"/>
  <c r="AQ912" i="16"/>
  <c r="AQ913" i="16"/>
  <c r="AQ914" i="16"/>
  <c r="AQ915" i="16"/>
  <c r="AQ916" i="16"/>
  <c r="AQ917" i="16"/>
  <c r="AQ918" i="16"/>
  <c r="AQ919" i="16"/>
  <c r="AQ920" i="16"/>
  <c r="AQ921" i="16"/>
  <c r="AQ922" i="16"/>
  <c r="AQ923" i="16"/>
  <c r="AQ924" i="16"/>
  <c r="AQ925" i="16"/>
  <c r="AQ926" i="16"/>
  <c r="AQ927" i="16"/>
  <c r="AQ928" i="16"/>
  <c r="AQ929" i="16"/>
  <c r="AQ930" i="16"/>
  <c r="AQ931" i="16"/>
  <c r="AQ932" i="16"/>
  <c r="AQ933" i="16"/>
  <c r="AQ934" i="16"/>
  <c r="AQ935" i="16"/>
  <c r="AQ936" i="16"/>
  <c r="AQ937" i="16"/>
  <c r="AQ938" i="16"/>
  <c r="AQ939" i="16"/>
  <c r="AQ940" i="16"/>
  <c r="AQ941" i="16"/>
  <c r="AQ942" i="16"/>
  <c r="AQ943" i="16"/>
  <c r="AQ944" i="16"/>
  <c r="AQ945" i="16"/>
  <c r="AQ946" i="16"/>
  <c r="AQ947" i="16"/>
  <c r="AQ948" i="16"/>
  <c r="AQ949" i="16"/>
  <c r="AQ950" i="16"/>
  <c r="AQ951" i="16"/>
  <c r="AQ952" i="16"/>
  <c r="AQ953" i="16"/>
  <c r="AQ954" i="16"/>
  <c r="AQ955" i="16"/>
  <c r="AQ956" i="16"/>
  <c r="AQ957" i="16"/>
  <c r="AQ958" i="16"/>
  <c r="AQ959" i="16"/>
  <c r="AQ960" i="16"/>
  <c r="AQ961" i="16"/>
  <c r="AQ962" i="16"/>
  <c r="AQ963" i="16"/>
  <c r="AQ964" i="16"/>
  <c r="AQ965" i="16"/>
  <c r="AQ966" i="16"/>
  <c r="AQ967" i="16"/>
  <c r="AQ968" i="16"/>
  <c r="AQ969" i="16"/>
  <c r="AQ970" i="16"/>
  <c r="AQ971" i="16"/>
  <c r="AQ972" i="16"/>
  <c r="AQ973" i="16"/>
  <c r="AQ974" i="16"/>
  <c r="AQ975" i="16"/>
  <c r="AQ976" i="16"/>
  <c r="AQ977" i="16"/>
  <c r="AQ978" i="16"/>
  <c r="AQ979" i="16"/>
  <c r="AQ980" i="16"/>
  <c r="AQ981" i="16"/>
  <c r="AQ982" i="16"/>
  <c r="AQ983" i="16"/>
  <c r="AQ984" i="16"/>
  <c r="AQ985" i="16"/>
  <c r="AQ986" i="16"/>
  <c r="AQ987" i="16"/>
  <c r="AQ988" i="16"/>
  <c r="AQ989" i="16"/>
  <c r="AQ990" i="16"/>
  <c r="AQ991" i="16"/>
  <c r="AQ992" i="16"/>
  <c r="AQ993" i="16"/>
  <c r="AQ994" i="16"/>
  <c r="AQ995" i="16"/>
  <c r="AQ996" i="16"/>
  <c r="AQ997" i="16"/>
  <c r="AQ998" i="16"/>
  <c r="AQ999" i="16"/>
  <c r="AQ1000" i="16"/>
  <c r="AQ1001" i="16"/>
  <c r="AQ1002" i="16"/>
  <c r="AQ1003" i="16"/>
  <c r="AQ1004" i="16"/>
  <c r="AQ1005" i="16"/>
  <c r="AQ1006" i="16"/>
  <c r="AQ1007" i="16"/>
  <c r="AQ1008" i="16"/>
  <c r="AQ1009" i="16"/>
  <c r="AQ1010" i="16"/>
  <c r="AQ1011" i="16"/>
  <c r="AQ1012" i="16"/>
  <c r="AQ1013" i="16"/>
  <c r="AQ1014" i="16"/>
  <c r="AQ1015" i="16"/>
  <c r="AQ1016" i="16"/>
  <c r="AQ1017" i="16"/>
  <c r="AQ1018" i="16"/>
  <c r="AQ1019" i="16"/>
  <c r="AQ1020" i="16"/>
  <c r="AQ1021" i="16"/>
  <c r="AQ1022" i="16"/>
  <c r="AQ1023" i="16"/>
  <c r="AQ1024" i="16"/>
  <c r="AQ1025" i="16"/>
  <c r="AQ1026" i="16"/>
  <c r="AQ1027" i="16"/>
  <c r="AQ1028" i="16"/>
  <c r="AQ1029" i="16"/>
  <c r="AQ1030" i="16"/>
  <c r="AQ1031" i="16"/>
  <c r="AQ1032" i="16"/>
  <c r="AQ1033" i="16"/>
  <c r="AQ1034" i="16"/>
  <c r="AQ1035" i="16"/>
  <c r="AQ1036" i="16"/>
  <c r="AQ1037" i="16"/>
  <c r="AQ1038" i="16"/>
  <c r="AQ1039" i="16"/>
  <c r="AQ1040" i="16"/>
  <c r="AQ1041" i="16"/>
  <c r="AQ1042" i="16"/>
  <c r="AQ1043" i="16"/>
  <c r="AQ1044" i="16"/>
  <c r="AQ1045" i="16"/>
  <c r="AQ1046" i="16"/>
  <c r="AQ1047" i="16"/>
  <c r="AQ1048" i="16"/>
  <c r="AQ1049" i="16"/>
  <c r="AQ1050" i="16"/>
  <c r="AQ1051" i="16"/>
  <c r="AQ1052" i="16"/>
  <c r="AQ1053" i="16"/>
  <c r="AQ1054" i="16"/>
  <c r="AQ1055" i="16"/>
  <c r="AQ1056" i="16"/>
  <c r="AQ1057" i="16"/>
  <c r="AQ1058" i="16"/>
  <c r="AQ1059" i="16"/>
  <c r="AQ1060" i="16"/>
  <c r="AQ1061" i="16"/>
  <c r="AQ1062" i="16"/>
  <c r="AQ1063" i="16"/>
  <c r="AQ1064" i="16"/>
  <c r="AQ1065" i="16"/>
  <c r="AQ1066" i="16"/>
  <c r="AQ1067" i="16"/>
  <c r="AQ1068" i="16"/>
  <c r="AQ1069" i="16"/>
  <c r="AQ1070" i="16"/>
  <c r="AQ1071" i="16"/>
  <c r="AQ1072" i="16"/>
  <c r="AQ1073" i="16"/>
  <c r="AQ1074" i="16"/>
  <c r="AQ1075" i="16"/>
  <c r="AQ1076" i="16"/>
  <c r="AQ1077" i="16"/>
  <c r="AQ1078" i="16"/>
  <c r="AQ1079" i="16"/>
  <c r="AQ1080" i="16"/>
  <c r="AQ1081" i="16"/>
  <c r="AQ1082" i="16"/>
  <c r="AQ1083" i="16"/>
  <c r="AQ1084" i="16"/>
  <c r="AQ1085" i="16"/>
  <c r="AQ1086" i="16"/>
  <c r="AQ1087" i="16"/>
  <c r="AQ1088" i="16"/>
  <c r="AQ1089" i="16"/>
  <c r="AQ1090" i="16"/>
  <c r="AQ1091" i="16"/>
  <c r="AQ1092" i="16"/>
  <c r="AQ1093" i="16"/>
  <c r="AQ1094" i="16"/>
  <c r="AQ1095" i="16"/>
  <c r="AQ1096" i="16"/>
  <c r="AQ1097" i="16"/>
  <c r="AQ1098" i="16"/>
  <c r="AQ1099" i="16"/>
  <c r="AQ1100" i="16"/>
  <c r="AQ1101" i="16"/>
  <c r="AQ1102" i="16"/>
  <c r="AQ1103" i="16"/>
  <c r="AQ1104" i="16"/>
  <c r="AQ1105" i="16"/>
  <c r="AQ1106" i="16"/>
  <c r="AQ1107" i="16"/>
  <c r="AQ1108" i="16"/>
  <c r="AQ1109" i="16"/>
  <c r="AQ1110" i="16"/>
  <c r="AQ1111" i="16"/>
  <c r="AQ1112" i="16"/>
  <c r="AQ1113" i="16"/>
  <c r="AQ1114" i="16"/>
  <c r="AQ1115" i="16"/>
  <c r="AQ1116" i="16"/>
  <c r="AQ1117" i="16"/>
  <c r="AQ1118" i="16"/>
  <c r="AQ1119" i="16"/>
  <c r="AQ1120" i="16"/>
  <c r="AQ1121" i="16"/>
  <c r="AQ1122" i="16"/>
  <c r="AQ1123" i="16"/>
  <c r="AQ1124" i="16"/>
  <c r="AQ1125" i="16"/>
  <c r="AQ1126" i="16"/>
  <c r="AQ1127" i="16"/>
  <c r="AQ1128" i="16"/>
  <c r="AQ1129" i="16"/>
  <c r="AQ1130" i="16"/>
  <c r="AQ1131" i="16"/>
  <c r="AQ1132" i="16"/>
  <c r="AQ1133" i="16"/>
  <c r="AQ1134" i="16"/>
  <c r="AQ1135" i="16"/>
  <c r="AQ1136" i="16"/>
  <c r="AQ1137" i="16"/>
  <c r="AQ1138" i="16"/>
  <c r="AQ1139" i="16"/>
  <c r="AQ1140" i="16"/>
  <c r="AQ1141" i="16"/>
  <c r="AQ1142" i="16"/>
  <c r="AQ1143" i="16"/>
  <c r="AQ1144" i="16"/>
  <c r="AQ1145" i="16"/>
  <c r="AQ1146" i="16"/>
  <c r="AQ1147" i="16"/>
  <c r="AQ1148" i="16"/>
  <c r="AQ1149" i="16"/>
  <c r="AQ1150" i="16"/>
  <c r="AQ1151" i="16"/>
  <c r="AQ1152" i="16"/>
  <c r="AQ1153" i="16"/>
  <c r="AQ1154" i="16"/>
  <c r="AQ1155" i="16"/>
  <c r="AQ1156" i="16"/>
  <c r="AQ1157" i="16"/>
  <c r="AQ1158" i="16"/>
  <c r="AQ1159" i="16"/>
  <c r="AQ1160" i="16"/>
  <c r="AQ1161" i="16"/>
  <c r="AQ1162" i="16"/>
  <c r="AQ1163" i="16"/>
  <c r="AQ1164" i="16"/>
  <c r="AQ1165" i="16"/>
  <c r="AQ1166" i="16"/>
  <c r="AQ1167" i="16"/>
  <c r="AQ1168" i="16"/>
  <c r="AQ1169" i="16"/>
  <c r="AQ1170" i="16"/>
  <c r="AQ1171" i="16"/>
  <c r="AQ1172" i="16"/>
  <c r="AQ1173" i="16"/>
  <c r="AQ1174" i="16"/>
  <c r="AQ1175" i="16"/>
  <c r="AQ1176" i="16"/>
  <c r="AQ1177" i="16"/>
  <c r="AQ1178" i="16"/>
  <c r="AQ1179" i="16"/>
  <c r="AQ1180" i="16"/>
  <c r="AQ1181" i="16"/>
  <c r="AQ1182" i="16"/>
  <c r="AQ1183" i="16"/>
  <c r="AQ1184" i="16"/>
  <c r="AQ1185" i="16"/>
  <c r="AQ1186" i="16"/>
  <c r="AQ1187" i="16"/>
  <c r="AQ1188" i="16"/>
  <c r="AQ1189" i="16"/>
  <c r="AQ1190" i="16"/>
  <c r="AQ1191" i="16"/>
  <c r="AQ1192" i="16"/>
  <c r="AQ1193" i="16"/>
  <c r="AQ1194" i="16"/>
  <c r="AQ8" i="16"/>
  <c r="L1195" i="16" l="1"/>
  <c r="AC1195" i="16"/>
  <c r="AD1195" i="16"/>
  <c r="AE1195" i="16"/>
  <c r="AH1195" i="16"/>
  <c r="AI1195" i="16"/>
  <c r="AL1195" i="16"/>
  <c r="AW1195" i="16"/>
  <c r="AU1195" i="16"/>
  <c r="AS1195" i="16"/>
  <c r="L38" i="4"/>
  <c r="L202" i="15"/>
  <c r="E1195" i="16" l="1"/>
  <c r="K5" i="16"/>
  <c r="AB8" i="16"/>
  <c r="AG8" i="16"/>
  <c r="AP8" i="16"/>
  <c r="AB9" i="16"/>
  <c r="AG9" i="16"/>
  <c r="AP9" i="16"/>
  <c r="AX9" i="16"/>
  <c r="AB10" i="16"/>
  <c r="AG10" i="16"/>
  <c r="AP10" i="16"/>
  <c r="AY10" i="16"/>
  <c r="AB11" i="16"/>
  <c r="AG11" i="16"/>
  <c r="AP11" i="16"/>
  <c r="AX11" i="16"/>
  <c r="AB12" i="16"/>
  <c r="AG12" i="16"/>
  <c r="AP12" i="16"/>
  <c r="AX12" i="16"/>
  <c r="AB13" i="16"/>
  <c r="AG13" i="16"/>
  <c r="AP13" i="16"/>
  <c r="AB14" i="16"/>
  <c r="AG14" i="16"/>
  <c r="AP14" i="16"/>
  <c r="AB15" i="16"/>
  <c r="AG15" i="16"/>
  <c r="AP15" i="16"/>
  <c r="AX15" i="16"/>
  <c r="AB16" i="16"/>
  <c r="AG16" i="16"/>
  <c r="AP16" i="16"/>
  <c r="AY16" i="16"/>
  <c r="AB17" i="16"/>
  <c r="AG17" i="16"/>
  <c r="AP17" i="16"/>
  <c r="AX17" i="16"/>
  <c r="AB18" i="16"/>
  <c r="AG18" i="16"/>
  <c r="AP18" i="16"/>
  <c r="AX18" i="16"/>
  <c r="AB19" i="16"/>
  <c r="AG19" i="16"/>
  <c r="AP19" i="16"/>
  <c r="AB20" i="16"/>
  <c r="AG20" i="16"/>
  <c r="AP20" i="16"/>
  <c r="AX20" i="16"/>
  <c r="AB21" i="16"/>
  <c r="AG21" i="16"/>
  <c r="AP21" i="16"/>
  <c r="AX21" i="16"/>
  <c r="AB22" i="16"/>
  <c r="AG22" i="16"/>
  <c r="AP22" i="16"/>
  <c r="AY22" i="16"/>
  <c r="AB23" i="16"/>
  <c r="AG23" i="16"/>
  <c r="AP23" i="16"/>
  <c r="AX23" i="16"/>
  <c r="AB24" i="16"/>
  <c r="AG24" i="16"/>
  <c r="AP24" i="16"/>
  <c r="AB25" i="16"/>
  <c r="AG25" i="16"/>
  <c r="AP25" i="16"/>
  <c r="AY25" i="16"/>
  <c r="AB26" i="16"/>
  <c r="AG26" i="16"/>
  <c r="AP26" i="16"/>
  <c r="AB27" i="16"/>
  <c r="AG27" i="16"/>
  <c r="AP27" i="16"/>
  <c r="AX27" i="16"/>
  <c r="AB28" i="16"/>
  <c r="AG28" i="16"/>
  <c r="AP28" i="16"/>
  <c r="AY28" i="16"/>
  <c r="AB29" i="16"/>
  <c r="AG29" i="16"/>
  <c r="AP29" i="16"/>
  <c r="AX29" i="16"/>
  <c r="AB30" i="16"/>
  <c r="AG30" i="16"/>
  <c r="AP30" i="16"/>
  <c r="AY30" i="16"/>
  <c r="AB31" i="16"/>
  <c r="AG31" i="16"/>
  <c r="AP31" i="16"/>
  <c r="AY31" i="16"/>
  <c r="AB32" i="16"/>
  <c r="AG32" i="16"/>
  <c r="AP32" i="16"/>
  <c r="AB33" i="16"/>
  <c r="AG33" i="16"/>
  <c r="AP33" i="16"/>
  <c r="AX33" i="16"/>
  <c r="AB34" i="16"/>
  <c r="AG34" i="16"/>
  <c r="AP34" i="16"/>
  <c r="AY34" i="16"/>
  <c r="AB35" i="16"/>
  <c r="AG35" i="16"/>
  <c r="AP35" i="16"/>
  <c r="AB36" i="16"/>
  <c r="AG36" i="16"/>
  <c r="AP36" i="16"/>
  <c r="AX36" i="16"/>
  <c r="AB37" i="16"/>
  <c r="AG37" i="16"/>
  <c r="AP37" i="16"/>
  <c r="AY37" i="16"/>
  <c r="AB38" i="16"/>
  <c r="AG38" i="16"/>
  <c r="AP38" i="16"/>
  <c r="AX38" i="16"/>
  <c r="AB39" i="16"/>
  <c r="AG39" i="16"/>
  <c r="AP39" i="16"/>
  <c r="AX39" i="16"/>
  <c r="AB40" i="16"/>
  <c r="AG40" i="16"/>
  <c r="AP40" i="16"/>
  <c r="AY40" i="16"/>
  <c r="AB41" i="16"/>
  <c r="AG41" i="16"/>
  <c r="AP41" i="16"/>
  <c r="AB42" i="16"/>
  <c r="AG42" i="16"/>
  <c r="AP42" i="16"/>
  <c r="AB43" i="16"/>
  <c r="AG43" i="16"/>
  <c r="AP43" i="16"/>
  <c r="AY43" i="16"/>
  <c r="AB44" i="16"/>
  <c r="AG44" i="16"/>
  <c r="AP44" i="16"/>
  <c r="AX44" i="16"/>
  <c r="AB45" i="16"/>
  <c r="AG45" i="16"/>
  <c r="AP45" i="16"/>
  <c r="AX45" i="16"/>
  <c r="AB46" i="16"/>
  <c r="AG46" i="16"/>
  <c r="AP46" i="16"/>
  <c r="AY46" i="16"/>
  <c r="AB47" i="16"/>
  <c r="AG47" i="16"/>
  <c r="AP47" i="16"/>
  <c r="AY47" i="16"/>
  <c r="AB48" i="16"/>
  <c r="AG48" i="16"/>
  <c r="AP48" i="16"/>
  <c r="AX48" i="16"/>
  <c r="AB49" i="16"/>
  <c r="AG49" i="16"/>
  <c r="AP49" i="16"/>
  <c r="AY49" i="16"/>
  <c r="AB50" i="16"/>
  <c r="AG50" i="16"/>
  <c r="AP50" i="16"/>
  <c r="AX50" i="16"/>
  <c r="AB51" i="16"/>
  <c r="AG51" i="16"/>
  <c r="AP51" i="16"/>
  <c r="AB52" i="16"/>
  <c r="AG52" i="16"/>
  <c r="AP52" i="16"/>
  <c r="AY52" i="16"/>
  <c r="AB53" i="16"/>
  <c r="AG53" i="16"/>
  <c r="AP53" i="16"/>
  <c r="AY53" i="16"/>
  <c r="AB54" i="16"/>
  <c r="AG54" i="16"/>
  <c r="AP54" i="16"/>
  <c r="AX54" i="16"/>
  <c r="AB55" i="16"/>
  <c r="AG55" i="16"/>
  <c r="AP55" i="16"/>
  <c r="AY55" i="16"/>
  <c r="AB56" i="16"/>
  <c r="AG56" i="16"/>
  <c r="AP56" i="16"/>
  <c r="AY56" i="16"/>
  <c r="AB57" i="16"/>
  <c r="AG57" i="16"/>
  <c r="AP57" i="16"/>
  <c r="AX57" i="16"/>
  <c r="AB58" i="16"/>
  <c r="AG58" i="16"/>
  <c r="AP58" i="16"/>
  <c r="AY58" i="16"/>
  <c r="AB59" i="16"/>
  <c r="AG59" i="16"/>
  <c r="AP59" i="16"/>
  <c r="AB60" i="16"/>
  <c r="AG60" i="16"/>
  <c r="AP60" i="16"/>
  <c r="AX60" i="16"/>
  <c r="AB61" i="16"/>
  <c r="AG61" i="16"/>
  <c r="AP61" i="16"/>
  <c r="AY61" i="16"/>
  <c r="AB62" i="16"/>
  <c r="AG62" i="16"/>
  <c r="AP62" i="16"/>
  <c r="AX62" i="16"/>
  <c r="AB63" i="16"/>
  <c r="AG63" i="16"/>
  <c r="AP63" i="16"/>
  <c r="AY63" i="16"/>
  <c r="AB64" i="16"/>
  <c r="AG64" i="16"/>
  <c r="AP64" i="16"/>
  <c r="AY64" i="16"/>
  <c r="AB65" i="16"/>
  <c r="AG65" i="16"/>
  <c r="AP65" i="16"/>
  <c r="AX65" i="16"/>
  <c r="AB66" i="16"/>
  <c r="AG66" i="16"/>
  <c r="AP66" i="16"/>
  <c r="AX66" i="16"/>
  <c r="AB67" i="16"/>
  <c r="AG67" i="16"/>
  <c r="AP67" i="16"/>
  <c r="AY67" i="16"/>
  <c r="AB68" i="16"/>
  <c r="AG68" i="16"/>
  <c r="AP68" i="16"/>
  <c r="AB69" i="16"/>
  <c r="AG69" i="16"/>
  <c r="AP69" i="16"/>
  <c r="AX69" i="16"/>
  <c r="AB70" i="16"/>
  <c r="AG70" i="16"/>
  <c r="AP70" i="16"/>
  <c r="AY70" i="16"/>
  <c r="AB71" i="16"/>
  <c r="AG71" i="16"/>
  <c r="AP71" i="16"/>
  <c r="AB72" i="16"/>
  <c r="AG72" i="16"/>
  <c r="AP72" i="16"/>
  <c r="AX72" i="16"/>
  <c r="AB73" i="16"/>
  <c r="AG73" i="16"/>
  <c r="AP73" i="16"/>
  <c r="AB74" i="16"/>
  <c r="AG74" i="16"/>
  <c r="AP74" i="16"/>
  <c r="AX74" i="16"/>
  <c r="AB75" i="16"/>
  <c r="AG75" i="16"/>
  <c r="AP75" i="16"/>
  <c r="AX75" i="16"/>
  <c r="AB76" i="16"/>
  <c r="AG76" i="16"/>
  <c r="AP76" i="16"/>
  <c r="AY76" i="16"/>
  <c r="AB77" i="16"/>
  <c r="AG77" i="16"/>
  <c r="AP77" i="16"/>
  <c r="AX77" i="16"/>
  <c r="AB78" i="16"/>
  <c r="AG78" i="16"/>
  <c r="AP78" i="16"/>
  <c r="AY78" i="16"/>
  <c r="AB79" i="16"/>
  <c r="AG79" i="16"/>
  <c r="AP79" i="16"/>
  <c r="AB80" i="16"/>
  <c r="AG80" i="16"/>
  <c r="AP80" i="16"/>
  <c r="AX80" i="16"/>
  <c r="AB81" i="16"/>
  <c r="AG81" i="16"/>
  <c r="AP81" i="16"/>
  <c r="AX81" i="16"/>
  <c r="AB82" i="16"/>
  <c r="AG82" i="16"/>
  <c r="AP82" i="16"/>
  <c r="AY82" i="16"/>
  <c r="AB83" i="16"/>
  <c r="AG83" i="16"/>
  <c r="AP83" i="16"/>
  <c r="AY83" i="16"/>
  <c r="AB84" i="16"/>
  <c r="AG84" i="16"/>
  <c r="AP84" i="16"/>
  <c r="AY84" i="16"/>
  <c r="AB85" i="16"/>
  <c r="AG85" i="16"/>
  <c r="AP85" i="16"/>
  <c r="AY85" i="16"/>
  <c r="AB86" i="16"/>
  <c r="AG86" i="16"/>
  <c r="AP86" i="16"/>
  <c r="AY86" i="16"/>
  <c r="AB87" i="16"/>
  <c r="AG87" i="16"/>
  <c r="AP87" i="16"/>
  <c r="AB88" i="16"/>
  <c r="AG88" i="16"/>
  <c r="AP88" i="16"/>
  <c r="AY88" i="16"/>
  <c r="AB89" i="16"/>
  <c r="AG89" i="16"/>
  <c r="AP89" i="16"/>
  <c r="AX89" i="16"/>
  <c r="AB90" i="16"/>
  <c r="AG90" i="16"/>
  <c r="AP90" i="16"/>
  <c r="AX90" i="16"/>
  <c r="AB91" i="16"/>
  <c r="AG91" i="16"/>
  <c r="AP91" i="16"/>
  <c r="AY91" i="16"/>
  <c r="AB92" i="16"/>
  <c r="AG92" i="16"/>
  <c r="AP92" i="16"/>
  <c r="AY92" i="16"/>
  <c r="AB93" i="16"/>
  <c r="AG93" i="16"/>
  <c r="AP93" i="16"/>
  <c r="AX93" i="16"/>
  <c r="AB94" i="16"/>
  <c r="AG94" i="16"/>
  <c r="AP94" i="16"/>
  <c r="AY94" i="16"/>
  <c r="AB95" i="16"/>
  <c r="AG95" i="16"/>
  <c r="AP95" i="16"/>
  <c r="AX95" i="16"/>
  <c r="AB96" i="16"/>
  <c r="AG96" i="16"/>
  <c r="AP96" i="16"/>
  <c r="AX96" i="16"/>
  <c r="AB97" i="16"/>
  <c r="AG97" i="16"/>
  <c r="AP97" i="16"/>
  <c r="AY97" i="16"/>
  <c r="AB98" i="16"/>
  <c r="AG98" i="16"/>
  <c r="AP98" i="16"/>
  <c r="AB99" i="16"/>
  <c r="AG99" i="16"/>
  <c r="AP99" i="16"/>
  <c r="AY99" i="16"/>
  <c r="AB100" i="16"/>
  <c r="AG100" i="16"/>
  <c r="AP100" i="16"/>
  <c r="AY100" i="16"/>
  <c r="AB101" i="16"/>
  <c r="AG101" i="16"/>
  <c r="AP101" i="16"/>
  <c r="AX101" i="16"/>
  <c r="AB102" i="16"/>
  <c r="AG102" i="16"/>
  <c r="AP102" i="16"/>
  <c r="AX102" i="16"/>
  <c r="AB103" i="16"/>
  <c r="AG103" i="16"/>
  <c r="AP103" i="16"/>
  <c r="AY103" i="16"/>
  <c r="AB104" i="16"/>
  <c r="AG104" i="16"/>
  <c r="AP104" i="16"/>
  <c r="AY104" i="16"/>
  <c r="AB105" i="16"/>
  <c r="AG105" i="16"/>
  <c r="AP105" i="16"/>
  <c r="AX105" i="16"/>
  <c r="AB106" i="16"/>
  <c r="AG106" i="16"/>
  <c r="AP106" i="16"/>
  <c r="AY106" i="16"/>
  <c r="AB107" i="16"/>
  <c r="AG107" i="16"/>
  <c r="AP107" i="16"/>
  <c r="AX107" i="16"/>
  <c r="AB108" i="16"/>
  <c r="AG108" i="16"/>
  <c r="AP108" i="16"/>
  <c r="AX108" i="16"/>
  <c r="AB109" i="16"/>
  <c r="AG109" i="16"/>
  <c r="AP109" i="16"/>
  <c r="AB110" i="16"/>
  <c r="AG110" i="16"/>
  <c r="AP110" i="16"/>
  <c r="AB111" i="16"/>
  <c r="AG111" i="16"/>
  <c r="AP111" i="16"/>
  <c r="AX111" i="16"/>
  <c r="AB112" i="16"/>
  <c r="AG112" i="16"/>
  <c r="AP112" i="16"/>
  <c r="AY112" i="16"/>
  <c r="AB113" i="16"/>
  <c r="AG113" i="16"/>
  <c r="AP113" i="16"/>
  <c r="AX113" i="16"/>
  <c r="AB114" i="16"/>
  <c r="AG114" i="16"/>
  <c r="AP114" i="16"/>
  <c r="AX114" i="16"/>
  <c r="AB115" i="16"/>
  <c r="AG115" i="16"/>
  <c r="AP115" i="16"/>
  <c r="AY115" i="16"/>
  <c r="AB116" i="16"/>
  <c r="AG116" i="16"/>
  <c r="AP116" i="16"/>
  <c r="AY116" i="16"/>
  <c r="AB117" i="16"/>
  <c r="AG117" i="16"/>
  <c r="AP117" i="16"/>
  <c r="AB118" i="16"/>
  <c r="AG118" i="16"/>
  <c r="AP118" i="16"/>
  <c r="AY118" i="16"/>
  <c r="AB119" i="16"/>
  <c r="AG119" i="16"/>
  <c r="AP119" i="16"/>
  <c r="AY119" i="16"/>
  <c r="AB120" i="16"/>
  <c r="AG120" i="16"/>
  <c r="AP120" i="16"/>
  <c r="AX120" i="16"/>
  <c r="AB121" i="16"/>
  <c r="AG121" i="16"/>
  <c r="AP121" i="16"/>
  <c r="AY121" i="16"/>
  <c r="AB122" i="16"/>
  <c r="AG122" i="16"/>
  <c r="AP122" i="16"/>
  <c r="AB123" i="16"/>
  <c r="AG123" i="16"/>
  <c r="AP123" i="16"/>
  <c r="AX123" i="16"/>
  <c r="AB124" i="16"/>
  <c r="AG124" i="16"/>
  <c r="AP124" i="16"/>
  <c r="AY124" i="16"/>
  <c r="AB125" i="16"/>
  <c r="AG125" i="16"/>
  <c r="AP125" i="16"/>
  <c r="AX125" i="16"/>
  <c r="AB126" i="16"/>
  <c r="AG126" i="16"/>
  <c r="AP126" i="16"/>
  <c r="AX126" i="16"/>
  <c r="AB127" i="16"/>
  <c r="AG127" i="16"/>
  <c r="AP127" i="16"/>
  <c r="AB128" i="16"/>
  <c r="AG128" i="16"/>
  <c r="AP128" i="16"/>
  <c r="AB129" i="16"/>
  <c r="AG129" i="16"/>
  <c r="AP129" i="16"/>
  <c r="AX129" i="16"/>
  <c r="AB130" i="16"/>
  <c r="AG130" i="16"/>
  <c r="AP130" i="16"/>
  <c r="AY130" i="16"/>
  <c r="AB131" i="16"/>
  <c r="AG131" i="16"/>
  <c r="AP131" i="16"/>
  <c r="AX131" i="16"/>
  <c r="AB132" i="16"/>
  <c r="AG132" i="16"/>
  <c r="AP132" i="16"/>
  <c r="AX132" i="16"/>
  <c r="AB133" i="16"/>
  <c r="AG133" i="16"/>
  <c r="AP133" i="16"/>
  <c r="AY133" i="16"/>
  <c r="AB134" i="16"/>
  <c r="AG134" i="16"/>
  <c r="AP134" i="16"/>
  <c r="AB135" i="16"/>
  <c r="AG135" i="16"/>
  <c r="AP135" i="16"/>
  <c r="AX135" i="16"/>
  <c r="AB136" i="16"/>
  <c r="AG136" i="16"/>
  <c r="AP136" i="16"/>
  <c r="AY136" i="16"/>
  <c r="AB137" i="16"/>
  <c r="AG137" i="16"/>
  <c r="AP137" i="16"/>
  <c r="AX137" i="16"/>
  <c r="AB138" i="16"/>
  <c r="AG138" i="16"/>
  <c r="AP138" i="16"/>
  <c r="AY138" i="16"/>
  <c r="AB139" i="16"/>
  <c r="AG139" i="16"/>
  <c r="AP139" i="16"/>
  <c r="AY139" i="16"/>
  <c r="AB140" i="16"/>
  <c r="AG140" i="16"/>
  <c r="AP140" i="16"/>
  <c r="AX140" i="16"/>
  <c r="AB141" i="16"/>
  <c r="AG141" i="16"/>
  <c r="AP141" i="16"/>
  <c r="AX141" i="16"/>
  <c r="AB142" i="16"/>
  <c r="AG142" i="16"/>
  <c r="AP142" i="16"/>
  <c r="AB143" i="16"/>
  <c r="AG143" i="16"/>
  <c r="AP143" i="16"/>
  <c r="AB144" i="16"/>
  <c r="AG144" i="16"/>
  <c r="AP144" i="16"/>
  <c r="AX144" i="16"/>
  <c r="AB145" i="16"/>
  <c r="AG145" i="16"/>
  <c r="AP145" i="16"/>
  <c r="AY145" i="16"/>
  <c r="AB146" i="16"/>
  <c r="AG146" i="16"/>
  <c r="AP146" i="16"/>
  <c r="AX146" i="16"/>
  <c r="AB147" i="16"/>
  <c r="AG147" i="16"/>
  <c r="AP147" i="16"/>
  <c r="AX147" i="16"/>
  <c r="AB148" i="16"/>
  <c r="AG148" i="16"/>
  <c r="AP148" i="16"/>
  <c r="AY148" i="16"/>
  <c r="AB149" i="16"/>
  <c r="AG149" i="16"/>
  <c r="AP149" i="16"/>
  <c r="AY149" i="16"/>
  <c r="AB150" i="16"/>
  <c r="AG150" i="16"/>
  <c r="AP150" i="16"/>
  <c r="AX150" i="16"/>
  <c r="AB151" i="16"/>
  <c r="AG151" i="16"/>
  <c r="AP151" i="16"/>
  <c r="AY151" i="16"/>
  <c r="AB152" i="16"/>
  <c r="AG152" i="16"/>
  <c r="AP152" i="16"/>
  <c r="AB153" i="16"/>
  <c r="AG153" i="16"/>
  <c r="AP153" i="16"/>
  <c r="AX153" i="16"/>
  <c r="AB154" i="16"/>
  <c r="AG154" i="16"/>
  <c r="AP154" i="16"/>
  <c r="AY154" i="16"/>
  <c r="AB155" i="16"/>
  <c r="AG155" i="16"/>
  <c r="AP155" i="16"/>
  <c r="AX155" i="16"/>
  <c r="AB156" i="16"/>
  <c r="AG156" i="16"/>
  <c r="AP156" i="16"/>
  <c r="AB157" i="16"/>
  <c r="AG157" i="16"/>
  <c r="AP157" i="16"/>
  <c r="AY157" i="16"/>
  <c r="AB158" i="16"/>
  <c r="AG158" i="16"/>
  <c r="AP158" i="16"/>
  <c r="AY158" i="16"/>
  <c r="AB159" i="16"/>
  <c r="AG159" i="16"/>
  <c r="AP159" i="16"/>
  <c r="AX159" i="16"/>
  <c r="AB160" i="16"/>
  <c r="AG160" i="16"/>
  <c r="AP160" i="16"/>
  <c r="AB161" i="16"/>
  <c r="AG161" i="16"/>
  <c r="AP161" i="16"/>
  <c r="AB162" i="16"/>
  <c r="AG162" i="16"/>
  <c r="AP162" i="16"/>
  <c r="AX162" i="16"/>
  <c r="AB163" i="16"/>
  <c r="AG163" i="16"/>
  <c r="AP163" i="16"/>
  <c r="AB164" i="16"/>
  <c r="AG164" i="16"/>
  <c r="AP164" i="16"/>
  <c r="AX164" i="16"/>
  <c r="AB165" i="16"/>
  <c r="AG165" i="16"/>
  <c r="AP165" i="16"/>
  <c r="AX165" i="16"/>
  <c r="AB166" i="16"/>
  <c r="AG166" i="16"/>
  <c r="AP166" i="16"/>
  <c r="AY166" i="16"/>
  <c r="AB167" i="16"/>
  <c r="AG167" i="16"/>
  <c r="AP167" i="16"/>
  <c r="AY167" i="16"/>
  <c r="AB168" i="16"/>
  <c r="AG168" i="16"/>
  <c r="AP168" i="16"/>
  <c r="AX168" i="16"/>
  <c r="AB169" i="16"/>
  <c r="AG169" i="16"/>
  <c r="AP169" i="16"/>
  <c r="AY169" i="16"/>
  <c r="AB170" i="16"/>
  <c r="AG170" i="16"/>
  <c r="AP170" i="16"/>
  <c r="AX170" i="16"/>
  <c r="AB171" i="16"/>
  <c r="AG171" i="16"/>
  <c r="AP171" i="16"/>
  <c r="AB172" i="16"/>
  <c r="AG172" i="16"/>
  <c r="AP172" i="16"/>
  <c r="AY172" i="16"/>
  <c r="AB173" i="16"/>
  <c r="AG173" i="16"/>
  <c r="AP173" i="16"/>
  <c r="AB174" i="16"/>
  <c r="AG174" i="16"/>
  <c r="AP174" i="16"/>
  <c r="AX174" i="16"/>
  <c r="AB175" i="16"/>
  <c r="AG175" i="16"/>
  <c r="AP175" i="16"/>
  <c r="AY175" i="16"/>
  <c r="AB176" i="16"/>
  <c r="AG176" i="16"/>
  <c r="AP176" i="16"/>
  <c r="AX176" i="16"/>
  <c r="AB177" i="16"/>
  <c r="AG177" i="16"/>
  <c r="AP177" i="16"/>
  <c r="AB178" i="16"/>
  <c r="AG178" i="16"/>
  <c r="AP178" i="16"/>
  <c r="AY178" i="16"/>
  <c r="AB179" i="16"/>
  <c r="AG179" i="16"/>
  <c r="AP179" i="16"/>
  <c r="AB180" i="16"/>
  <c r="AG180" i="16"/>
  <c r="AP180" i="16"/>
  <c r="AX180" i="16"/>
  <c r="AB181" i="16"/>
  <c r="AG181" i="16"/>
  <c r="AP181" i="16"/>
  <c r="AY181" i="16"/>
  <c r="AB182" i="16"/>
  <c r="AG182" i="16"/>
  <c r="AP182" i="16"/>
  <c r="AY182" i="16"/>
  <c r="AB183" i="16"/>
  <c r="AG183" i="16"/>
  <c r="AP183" i="16"/>
  <c r="AX183" i="16"/>
  <c r="AB184" i="16"/>
  <c r="AG184" i="16"/>
  <c r="AP184" i="16"/>
  <c r="AY184" i="16"/>
  <c r="AB185" i="16"/>
  <c r="AG185" i="16"/>
  <c r="AP185" i="16"/>
  <c r="AX185" i="16"/>
  <c r="AB186" i="16"/>
  <c r="AG186" i="16"/>
  <c r="AP186" i="16"/>
  <c r="AX186" i="16"/>
  <c r="AB187" i="16"/>
  <c r="AG187" i="16"/>
  <c r="AP187" i="16"/>
  <c r="AY187" i="16"/>
  <c r="AB188" i="16"/>
  <c r="AG188" i="16"/>
  <c r="AP188" i="16"/>
  <c r="AX188" i="16"/>
  <c r="AB189" i="16"/>
  <c r="AG189" i="16"/>
  <c r="AP189" i="16"/>
  <c r="AB190" i="16"/>
  <c r="AG190" i="16"/>
  <c r="AP190" i="16"/>
  <c r="AY190" i="16"/>
  <c r="AB191" i="16"/>
  <c r="AG191" i="16"/>
  <c r="AP191" i="16"/>
  <c r="AX191" i="16"/>
  <c r="AB192" i="16"/>
  <c r="AG192" i="16"/>
  <c r="AP192" i="16"/>
  <c r="AX192" i="16"/>
  <c r="AB193" i="16"/>
  <c r="AG193" i="16"/>
  <c r="AP193" i="16"/>
  <c r="AY193" i="16"/>
  <c r="AB194" i="16"/>
  <c r="AG194" i="16"/>
  <c r="AP194" i="16"/>
  <c r="AB195" i="16"/>
  <c r="AG195" i="16"/>
  <c r="AP195" i="16"/>
  <c r="AX195" i="16"/>
  <c r="AB196" i="16"/>
  <c r="AG196" i="16"/>
  <c r="AP196" i="16"/>
  <c r="AY196" i="16"/>
  <c r="AB197" i="16"/>
  <c r="AG197" i="16"/>
  <c r="AP197" i="16"/>
  <c r="AX197" i="16"/>
  <c r="AB198" i="16"/>
  <c r="AG198" i="16"/>
  <c r="AP198" i="16"/>
  <c r="AX198" i="16"/>
  <c r="AB199" i="16"/>
  <c r="AG199" i="16"/>
  <c r="AP199" i="16"/>
  <c r="AY199" i="16"/>
  <c r="AB200" i="16"/>
  <c r="AG200" i="16"/>
  <c r="AP200" i="16"/>
  <c r="AB201" i="16"/>
  <c r="AG201" i="16"/>
  <c r="AP201" i="16"/>
  <c r="AX201" i="16"/>
  <c r="AB202" i="16"/>
  <c r="AG202" i="16"/>
  <c r="AP202" i="16"/>
  <c r="AY202" i="16"/>
  <c r="AB203" i="16"/>
  <c r="AG203" i="16"/>
  <c r="AP203" i="16"/>
  <c r="AX203" i="16"/>
  <c r="AB204" i="16"/>
  <c r="AG204" i="16"/>
  <c r="AP204" i="16"/>
  <c r="AX204" i="16"/>
  <c r="AB205" i="16"/>
  <c r="AG205" i="16"/>
  <c r="AP205" i="16"/>
  <c r="AY205" i="16"/>
  <c r="AB206" i="16"/>
  <c r="AG206" i="16"/>
  <c r="AP206" i="16"/>
  <c r="AB207" i="16"/>
  <c r="AG207" i="16"/>
  <c r="AP207" i="16"/>
  <c r="AB208" i="16"/>
  <c r="AG208" i="16"/>
  <c r="AP208" i="16"/>
  <c r="AY208" i="16"/>
  <c r="AB209" i="16"/>
  <c r="AG209" i="16"/>
  <c r="AP209" i="16"/>
  <c r="AX209" i="16"/>
  <c r="AB210" i="16"/>
  <c r="AG210" i="16"/>
  <c r="AP210" i="16"/>
  <c r="AX210" i="16"/>
  <c r="AB211" i="16"/>
  <c r="AG211" i="16"/>
  <c r="AP211" i="16"/>
  <c r="AY211" i="16"/>
  <c r="AB212" i="16"/>
  <c r="AG212" i="16"/>
  <c r="AP212" i="16"/>
  <c r="AB213" i="16"/>
  <c r="AG213" i="16"/>
  <c r="AP213" i="16"/>
  <c r="AB214" i="16"/>
  <c r="AG214" i="16"/>
  <c r="AP214" i="16"/>
  <c r="AY214" i="16"/>
  <c r="AB215" i="16"/>
  <c r="AG215" i="16"/>
  <c r="AP215" i="16"/>
  <c r="AX215" i="16"/>
  <c r="AB216" i="16"/>
  <c r="AG216" i="16"/>
  <c r="AP216" i="16"/>
  <c r="AX216" i="16"/>
  <c r="AB217" i="16"/>
  <c r="AG217" i="16"/>
  <c r="AP217" i="16"/>
  <c r="AB218" i="16"/>
  <c r="AG218" i="16"/>
  <c r="AP218" i="16"/>
  <c r="AX218" i="16"/>
  <c r="AB219" i="16"/>
  <c r="AG219" i="16"/>
  <c r="AP219" i="16"/>
  <c r="AB220" i="16"/>
  <c r="AG220" i="16"/>
  <c r="AP220" i="16"/>
  <c r="AY220" i="16"/>
  <c r="AB221" i="16"/>
  <c r="AG221" i="16"/>
  <c r="AP221" i="16"/>
  <c r="AX221" i="16"/>
  <c r="AB222" i="16"/>
  <c r="AG222" i="16"/>
  <c r="AP222" i="16"/>
  <c r="AY222" i="16"/>
  <c r="AB223" i="16"/>
  <c r="AG223" i="16"/>
  <c r="AP223" i="16"/>
  <c r="AY223" i="16"/>
  <c r="AB224" i="16"/>
  <c r="AG224" i="16"/>
  <c r="AP224" i="16"/>
  <c r="AB225" i="16"/>
  <c r="AG225" i="16"/>
  <c r="AP225" i="16"/>
  <c r="AX225" i="16"/>
  <c r="AB226" i="16"/>
  <c r="AG226" i="16"/>
  <c r="AP226" i="16"/>
  <c r="AB227" i="16"/>
  <c r="AG227" i="16"/>
  <c r="AP227" i="16"/>
  <c r="AX227" i="16"/>
  <c r="AB228" i="16"/>
  <c r="AG228" i="16"/>
  <c r="AP228" i="16"/>
  <c r="AY228" i="16"/>
  <c r="AB229" i="16"/>
  <c r="AG229" i="16"/>
  <c r="AP229" i="16"/>
  <c r="AY229" i="16"/>
  <c r="AB230" i="16"/>
  <c r="AG230" i="16"/>
  <c r="AP230" i="16"/>
  <c r="AX230" i="16"/>
  <c r="AB231" i="16"/>
  <c r="AG231" i="16"/>
  <c r="AP231" i="16"/>
  <c r="AB232" i="16"/>
  <c r="AG232" i="16"/>
  <c r="AP232" i="16"/>
  <c r="AY232" i="16"/>
  <c r="AB233" i="16"/>
  <c r="AG233" i="16"/>
  <c r="AP233" i="16"/>
  <c r="AB234" i="16"/>
  <c r="AG234" i="16"/>
  <c r="AP234" i="16"/>
  <c r="AX234" i="16"/>
  <c r="AB235" i="16"/>
  <c r="AG235" i="16"/>
  <c r="AP235" i="16"/>
  <c r="AY235" i="16"/>
  <c r="AB236" i="16"/>
  <c r="AG236" i="16"/>
  <c r="AP236" i="16"/>
  <c r="AY236" i="16"/>
  <c r="AB237" i="16"/>
  <c r="AG237" i="16"/>
  <c r="AP237" i="16"/>
  <c r="AB238" i="16"/>
  <c r="AG238" i="16"/>
  <c r="AP238" i="16"/>
  <c r="AY238" i="16"/>
  <c r="AB239" i="16"/>
  <c r="AG239" i="16"/>
  <c r="AP239" i="16"/>
  <c r="AY239" i="16"/>
  <c r="AB240" i="16"/>
  <c r="AG240" i="16"/>
  <c r="AP240" i="16"/>
  <c r="AY240" i="16"/>
  <c r="AB241" i="16"/>
  <c r="AG241" i="16"/>
  <c r="AP241" i="16"/>
  <c r="AY241" i="16"/>
  <c r="AB242" i="16"/>
  <c r="AG242" i="16"/>
  <c r="AP242" i="16"/>
  <c r="AX242" i="16"/>
  <c r="AB243" i="16"/>
  <c r="AG243" i="16"/>
  <c r="AP243" i="16"/>
  <c r="AB244" i="16"/>
  <c r="AG244" i="16"/>
  <c r="AP244" i="16"/>
  <c r="AB245" i="16"/>
  <c r="AG245" i="16"/>
  <c r="AP245" i="16"/>
  <c r="AX245" i="16"/>
  <c r="AB246" i="16"/>
  <c r="AG246" i="16"/>
  <c r="AP246" i="16"/>
  <c r="AB247" i="16"/>
  <c r="AG247" i="16"/>
  <c r="AP247" i="16"/>
  <c r="AY247" i="16"/>
  <c r="AB248" i="16"/>
  <c r="AG248" i="16"/>
  <c r="AP248" i="16"/>
  <c r="AY248" i="16"/>
  <c r="AB249" i="16"/>
  <c r="AG249" i="16"/>
  <c r="AP249" i="16"/>
  <c r="AX249" i="16"/>
  <c r="AB250" i="16"/>
  <c r="AG250" i="16"/>
  <c r="AP250" i="16"/>
  <c r="AY250" i="16"/>
  <c r="AB251" i="16"/>
  <c r="AG251" i="16"/>
  <c r="AP251" i="16"/>
  <c r="AB252" i="16"/>
  <c r="AG252" i="16"/>
  <c r="AP252" i="16"/>
  <c r="AX252" i="16"/>
  <c r="AB253" i="16"/>
  <c r="AG253" i="16"/>
  <c r="AP253" i="16"/>
  <c r="AY253" i="16"/>
  <c r="AB254" i="16"/>
  <c r="AG254" i="16"/>
  <c r="AP254" i="16"/>
  <c r="AX254" i="16"/>
  <c r="AB255" i="16"/>
  <c r="AG255" i="16"/>
  <c r="AP255" i="16"/>
  <c r="AB256" i="16"/>
  <c r="AG256" i="16"/>
  <c r="AP256" i="16"/>
  <c r="AY256" i="16"/>
  <c r="AB257" i="16"/>
  <c r="AG257" i="16"/>
  <c r="AP257" i="16"/>
  <c r="AY257" i="16"/>
  <c r="AB258" i="16"/>
  <c r="AG258" i="16"/>
  <c r="AP258" i="16"/>
  <c r="AY258" i="16"/>
  <c r="AB259" i="16"/>
  <c r="AG259" i="16"/>
  <c r="AP259" i="16"/>
  <c r="AY259" i="16"/>
  <c r="AB260" i="16"/>
  <c r="AG260" i="16"/>
  <c r="AP260" i="16"/>
  <c r="AB261" i="16"/>
  <c r="AG261" i="16"/>
  <c r="AP261" i="16"/>
  <c r="AY261" i="16"/>
  <c r="AB262" i="16"/>
  <c r="AG262" i="16"/>
  <c r="AP262" i="16"/>
  <c r="AB263" i="16"/>
  <c r="AG263" i="16"/>
  <c r="AP263" i="16"/>
  <c r="AX263" i="16"/>
  <c r="AB264" i="16"/>
  <c r="AG264" i="16"/>
  <c r="AP264" i="16"/>
  <c r="AX264" i="16"/>
  <c r="AB265" i="16"/>
  <c r="AG265" i="16"/>
  <c r="AP265" i="16"/>
  <c r="AY265" i="16"/>
  <c r="AB266" i="16"/>
  <c r="AG266" i="16"/>
  <c r="AP266" i="16"/>
  <c r="AX266" i="16"/>
  <c r="AB267" i="16"/>
  <c r="AG267" i="16"/>
  <c r="AP267" i="16"/>
  <c r="AB268" i="16"/>
  <c r="AG268" i="16"/>
  <c r="AP268" i="16"/>
  <c r="AY268" i="16"/>
  <c r="AB269" i="16"/>
  <c r="AG269" i="16"/>
  <c r="AP269" i="16"/>
  <c r="AX269" i="16"/>
  <c r="AB270" i="16"/>
  <c r="AG270" i="16"/>
  <c r="AP270" i="16"/>
  <c r="AY270" i="16"/>
  <c r="AB271" i="16"/>
  <c r="AG271" i="16"/>
  <c r="AP271" i="16"/>
  <c r="AY271" i="16"/>
  <c r="AB272" i="16"/>
  <c r="AG272" i="16"/>
  <c r="AP272" i="16"/>
  <c r="AX272" i="16"/>
  <c r="AB273" i="16"/>
  <c r="AG273" i="16"/>
  <c r="AP273" i="16"/>
  <c r="AY273" i="16"/>
  <c r="AB274" i="16"/>
  <c r="AG274" i="16"/>
  <c r="AP274" i="16"/>
  <c r="AY274" i="16"/>
  <c r="AB275" i="16"/>
  <c r="AG275" i="16"/>
  <c r="AP275" i="16"/>
  <c r="AX275" i="16"/>
  <c r="AB276" i="16"/>
  <c r="AG276" i="16"/>
  <c r="AP276" i="16"/>
  <c r="AX276" i="16"/>
  <c r="AB277" i="16"/>
  <c r="AG277" i="16"/>
  <c r="AP277" i="16"/>
  <c r="AY277" i="16"/>
  <c r="AB278" i="16"/>
  <c r="AG278" i="16"/>
  <c r="AP278" i="16"/>
  <c r="AX278" i="16"/>
  <c r="AB279" i="16"/>
  <c r="AG279" i="16"/>
  <c r="AP279" i="16"/>
  <c r="AB280" i="16"/>
  <c r="AG280" i="16"/>
  <c r="AP280" i="16"/>
  <c r="AY280" i="16"/>
  <c r="AB281" i="16"/>
  <c r="AG281" i="16"/>
  <c r="AP281" i="16"/>
  <c r="AX281" i="16"/>
  <c r="AB282" i="16"/>
  <c r="AG282" i="16"/>
  <c r="AP282" i="16"/>
  <c r="AB283" i="16"/>
  <c r="AG283" i="16"/>
  <c r="AP283" i="16"/>
  <c r="AY283" i="16"/>
  <c r="AB284" i="16"/>
  <c r="AG284" i="16"/>
  <c r="AP284" i="16"/>
  <c r="AX284" i="16"/>
  <c r="AB285" i="16"/>
  <c r="AG285" i="16"/>
  <c r="AP285" i="16"/>
  <c r="AY285" i="16"/>
  <c r="AB286" i="16"/>
  <c r="AG286" i="16"/>
  <c r="AP286" i="16"/>
  <c r="AY286" i="16"/>
  <c r="AB287" i="16"/>
  <c r="AG287" i="16"/>
  <c r="AP287" i="16"/>
  <c r="AX287" i="16"/>
  <c r="AB288" i="16"/>
  <c r="AG288" i="16"/>
  <c r="AP288" i="16"/>
  <c r="AY288" i="16"/>
  <c r="AB289" i="16"/>
  <c r="AG289" i="16"/>
  <c r="AP289" i="16"/>
  <c r="AY289" i="16"/>
  <c r="AB290" i="16"/>
  <c r="AG290" i="16"/>
  <c r="AP290" i="16"/>
  <c r="AX290" i="16"/>
  <c r="AB291" i="16"/>
  <c r="AG291" i="16"/>
  <c r="AP291" i="16"/>
  <c r="AB292" i="16"/>
  <c r="AG292" i="16"/>
  <c r="AP292" i="16"/>
  <c r="AY292" i="16"/>
  <c r="AB293" i="16"/>
  <c r="AG293" i="16"/>
  <c r="AP293" i="16"/>
  <c r="AX293" i="16"/>
  <c r="AB294" i="16"/>
  <c r="AG294" i="16"/>
  <c r="AP294" i="16"/>
  <c r="AB295" i="16"/>
  <c r="AG295" i="16"/>
  <c r="AP295" i="16"/>
  <c r="AB296" i="16"/>
  <c r="AG296" i="16"/>
  <c r="AP296" i="16"/>
  <c r="AX296" i="16"/>
  <c r="AB297" i="16"/>
  <c r="AG297" i="16"/>
  <c r="AP297" i="16"/>
  <c r="AX297" i="16"/>
  <c r="AB298" i="16"/>
  <c r="AG298" i="16"/>
  <c r="AP298" i="16"/>
  <c r="AY298" i="16"/>
  <c r="AB299" i="16"/>
  <c r="AG299" i="16"/>
  <c r="AP299" i="16"/>
  <c r="AX299" i="16"/>
  <c r="AB300" i="16"/>
  <c r="AG300" i="16"/>
  <c r="AP300" i="16"/>
  <c r="AY300" i="16"/>
  <c r="AB301" i="16"/>
  <c r="AG301" i="16"/>
  <c r="AP301" i="16"/>
  <c r="AY301" i="16"/>
  <c r="AB302" i="16"/>
  <c r="AG302" i="16"/>
  <c r="AP302" i="16"/>
  <c r="AX302" i="16"/>
  <c r="AB303" i="16"/>
  <c r="AG303" i="16"/>
  <c r="AP303" i="16"/>
  <c r="AB304" i="16"/>
  <c r="AG304" i="16"/>
  <c r="AP304" i="16"/>
  <c r="AY304" i="16"/>
  <c r="AB305" i="16"/>
  <c r="AG305" i="16"/>
  <c r="AP305" i="16"/>
  <c r="AX305" i="16"/>
  <c r="AB306" i="16"/>
  <c r="AG306" i="16"/>
  <c r="AP306" i="16"/>
  <c r="AX306" i="16"/>
  <c r="AB307" i="16"/>
  <c r="AG307" i="16"/>
  <c r="AP307" i="16"/>
  <c r="AY307" i="16"/>
  <c r="AB308" i="16"/>
  <c r="AG308" i="16"/>
  <c r="AP308" i="16"/>
  <c r="AX308" i="16"/>
  <c r="AB309" i="16"/>
  <c r="AG309" i="16"/>
  <c r="AP309" i="16"/>
  <c r="AY309" i="16"/>
  <c r="AB310" i="16"/>
  <c r="AG310" i="16"/>
  <c r="AP310" i="16"/>
  <c r="AY310" i="16"/>
  <c r="AB311" i="16"/>
  <c r="AG311" i="16"/>
  <c r="AP311" i="16"/>
  <c r="AX311" i="16"/>
  <c r="AB312" i="16"/>
  <c r="AG312" i="16"/>
  <c r="AP312" i="16"/>
  <c r="AX312" i="16"/>
  <c r="AB313" i="16"/>
  <c r="AG313" i="16"/>
  <c r="AP313" i="16"/>
  <c r="AY313" i="16"/>
  <c r="AB314" i="16"/>
  <c r="AG314" i="16"/>
  <c r="AP314" i="16"/>
  <c r="AX314" i="16"/>
  <c r="AB315" i="16"/>
  <c r="AG315" i="16"/>
  <c r="AP315" i="16"/>
  <c r="AX315" i="16"/>
  <c r="AB316" i="16"/>
  <c r="AG316" i="16"/>
  <c r="AP316" i="16"/>
  <c r="AY316" i="16"/>
  <c r="AB317" i="16"/>
  <c r="AG317" i="16"/>
  <c r="AP317" i="16"/>
  <c r="AX317" i="16"/>
  <c r="AB318" i="16"/>
  <c r="AG318" i="16"/>
  <c r="AP318" i="16"/>
  <c r="AB319" i="16"/>
  <c r="AG319" i="16"/>
  <c r="AP319" i="16"/>
  <c r="AB320" i="16"/>
  <c r="AG320" i="16"/>
  <c r="AP320" i="16"/>
  <c r="AX320" i="16"/>
  <c r="AB321" i="16"/>
  <c r="AG321" i="16"/>
  <c r="AP321" i="16"/>
  <c r="AX321" i="16"/>
  <c r="AB322" i="16"/>
  <c r="AG322" i="16"/>
  <c r="AP322" i="16"/>
  <c r="AY322" i="16"/>
  <c r="AB323" i="16"/>
  <c r="AG323" i="16"/>
  <c r="AP323" i="16"/>
  <c r="AX323" i="16"/>
  <c r="AB324" i="16"/>
  <c r="AG324" i="16"/>
  <c r="AP324" i="16"/>
  <c r="AY324" i="16"/>
  <c r="AB325" i="16"/>
  <c r="AG325" i="16"/>
  <c r="AP325" i="16"/>
  <c r="AY325" i="16"/>
  <c r="AB326" i="16"/>
  <c r="AG326" i="16"/>
  <c r="AP326" i="16"/>
  <c r="AY326" i="16"/>
  <c r="AB327" i="16"/>
  <c r="AG327" i="16"/>
  <c r="AP327" i="16"/>
  <c r="AY327" i="16"/>
  <c r="AB328" i="16"/>
  <c r="AG328" i="16"/>
  <c r="AP328" i="16"/>
  <c r="AY328" i="16"/>
  <c r="AB329" i="16"/>
  <c r="AG329" i="16"/>
  <c r="AP329" i="16"/>
  <c r="AX329" i="16"/>
  <c r="AB330" i="16"/>
  <c r="AG330" i="16"/>
  <c r="AP330" i="16"/>
  <c r="AY330" i="16"/>
  <c r="AB331" i="16"/>
  <c r="AG331" i="16"/>
  <c r="AP331" i="16"/>
  <c r="AY331" i="16"/>
  <c r="AB332" i="16"/>
  <c r="AG332" i="16"/>
  <c r="AP332" i="16"/>
  <c r="AX332" i="16"/>
  <c r="AB333" i="16"/>
  <c r="AG333" i="16"/>
  <c r="AP333" i="16"/>
  <c r="AX333" i="16"/>
  <c r="AB334" i="16"/>
  <c r="AG334" i="16"/>
  <c r="AP334" i="16"/>
  <c r="AY334" i="16"/>
  <c r="AB335" i="16"/>
  <c r="AG335" i="16"/>
  <c r="AP335" i="16"/>
  <c r="AX335" i="16"/>
  <c r="AB336" i="16"/>
  <c r="AG336" i="16"/>
  <c r="AP336" i="16"/>
  <c r="AX336" i="16"/>
  <c r="AB337" i="16"/>
  <c r="AG337" i="16"/>
  <c r="AP337" i="16"/>
  <c r="AY337" i="16"/>
  <c r="AB338" i="16"/>
  <c r="AG338" i="16"/>
  <c r="AP338" i="16"/>
  <c r="AX338" i="16"/>
  <c r="AB339" i="16"/>
  <c r="AG339" i="16"/>
  <c r="AP339" i="16"/>
  <c r="AY339" i="16"/>
  <c r="AB340" i="16"/>
  <c r="AG340" i="16"/>
  <c r="AP340" i="16"/>
  <c r="AY340" i="16"/>
  <c r="AB341" i="16"/>
  <c r="AG341" i="16"/>
  <c r="AP341" i="16"/>
  <c r="AX341" i="16"/>
  <c r="AB342" i="16"/>
  <c r="AG342" i="16"/>
  <c r="AP342" i="16"/>
  <c r="AX342" i="16"/>
  <c r="AB343" i="16"/>
  <c r="AG343" i="16"/>
  <c r="AP343" i="16"/>
  <c r="AY343" i="16"/>
  <c r="AB344" i="16"/>
  <c r="AG344" i="16"/>
  <c r="AP344" i="16"/>
  <c r="AX344" i="16"/>
  <c r="AB345" i="16"/>
  <c r="AG345" i="16"/>
  <c r="AP345" i="16"/>
  <c r="AB346" i="16"/>
  <c r="AG346" i="16"/>
  <c r="AP346" i="16"/>
  <c r="AY346" i="16"/>
  <c r="AB347" i="16"/>
  <c r="AG347" i="16"/>
  <c r="AP347" i="16"/>
  <c r="AX347" i="16"/>
  <c r="AB348" i="16"/>
  <c r="AG348" i="16"/>
  <c r="AP348" i="16"/>
  <c r="AB349" i="16"/>
  <c r="AG349" i="16"/>
  <c r="AP349" i="16"/>
  <c r="AY349" i="16"/>
  <c r="AB350" i="16"/>
  <c r="AG350" i="16"/>
  <c r="AP350" i="16"/>
  <c r="AX350" i="16"/>
  <c r="AB351" i="16"/>
  <c r="AG351" i="16"/>
  <c r="AP351" i="16"/>
  <c r="AB352" i="16"/>
  <c r="AG352" i="16"/>
  <c r="AP352" i="16"/>
  <c r="AY352" i="16"/>
  <c r="AB353" i="16"/>
  <c r="AG353" i="16"/>
  <c r="AP353" i="16"/>
  <c r="AX353" i="16"/>
  <c r="AB354" i="16"/>
  <c r="AG354" i="16"/>
  <c r="AP354" i="16"/>
  <c r="AY354" i="16"/>
  <c r="AB355" i="16"/>
  <c r="AG355" i="16"/>
  <c r="AP355" i="16"/>
  <c r="AY355" i="16"/>
  <c r="AB356" i="16"/>
  <c r="AG356" i="16"/>
  <c r="AP356" i="16"/>
  <c r="AY356" i="16"/>
  <c r="AB357" i="16"/>
  <c r="AG357" i="16"/>
  <c r="AP357" i="16"/>
  <c r="AX357" i="16"/>
  <c r="AB358" i="16"/>
  <c r="AG358" i="16"/>
  <c r="AP358" i="16"/>
  <c r="AB359" i="16"/>
  <c r="AG359" i="16"/>
  <c r="AP359" i="16"/>
  <c r="AB360" i="16"/>
  <c r="AG360" i="16"/>
  <c r="AP360" i="16"/>
  <c r="AX360" i="16"/>
  <c r="AB361" i="16"/>
  <c r="AG361" i="16"/>
  <c r="AP361" i="16"/>
  <c r="AX361" i="16"/>
  <c r="AB362" i="16"/>
  <c r="AG362" i="16"/>
  <c r="AP362" i="16"/>
  <c r="AY362" i="16"/>
  <c r="AB363" i="16"/>
  <c r="AG363" i="16"/>
  <c r="AP363" i="16"/>
  <c r="AY363" i="16"/>
  <c r="AB364" i="16"/>
  <c r="AG364" i="16"/>
  <c r="AP364" i="16"/>
  <c r="AX364" i="16"/>
  <c r="AB365" i="16"/>
  <c r="AG365" i="16"/>
  <c r="AP365" i="16"/>
  <c r="AY365" i="16"/>
  <c r="AB366" i="16"/>
  <c r="AG366" i="16"/>
  <c r="AP366" i="16"/>
  <c r="AB367" i="16"/>
  <c r="AG367" i="16"/>
  <c r="AP367" i="16"/>
  <c r="AY367" i="16"/>
  <c r="AB368" i="16"/>
  <c r="AG368" i="16"/>
  <c r="AP368" i="16"/>
  <c r="AY368" i="16"/>
  <c r="AB369" i="16"/>
  <c r="AG369" i="16"/>
  <c r="AP369" i="16"/>
  <c r="AX369" i="16"/>
  <c r="AB370" i="16"/>
  <c r="AG370" i="16"/>
  <c r="AP370" i="16"/>
  <c r="AB371" i="16"/>
  <c r="AG371" i="16"/>
  <c r="AP371" i="16"/>
  <c r="AY371" i="16"/>
  <c r="AB372" i="16"/>
  <c r="AG372" i="16"/>
  <c r="AP372" i="16"/>
  <c r="AX372" i="16"/>
  <c r="AB373" i="16"/>
  <c r="AG373" i="16"/>
  <c r="AP373" i="16"/>
  <c r="AB374" i="16"/>
  <c r="AG374" i="16"/>
  <c r="AP374" i="16"/>
  <c r="AB375" i="16"/>
  <c r="AG375" i="16"/>
  <c r="AP375" i="16"/>
  <c r="AX375" i="16"/>
  <c r="AB376" i="16"/>
  <c r="AG376" i="16"/>
  <c r="AP376" i="16"/>
  <c r="AX376" i="16"/>
  <c r="AB377" i="16"/>
  <c r="AG377" i="16"/>
  <c r="AP377" i="16"/>
  <c r="AY377" i="16"/>
  <c r="AB378" i="16"/>
  <c r="AG378" i="16"/>
  <c r="AP378" i="16"/>
  <c r="AY378" i="16"/>
  <c r="AB379" i="16"/>
  <c r="AG379" i="16"/>
  <c r="AP379" i="16"/>
  <c r="AY379" i="16"/>
  <c r="AB380" i="16"/>
  <c r="AG380" i="16"/>
  <c r="AP380" i="16"/>
  <c r="AY380" i="16"/>
  <c r="AB381" i="16"/>
  <c r="AG381" i="16"/>
  <c r="AP381" i="16"/>
  <c r="AB382" i="16"/>
  <c r="AG382" i="16"/>
  <c r="AP382" i="16"/>
  <c r="AX382" i="16"/>
  <c r="AB383" i="16"/>
  <c r="AG383" i="16"/>
  <c r="AP383" i="16"/>
  <c r="AY383" i="16"/>
  <c r="AB384" i="16"/>
  <c r="AG384" i="16"/>
  <c r="AP384" i="16"/>
  <c r="AY384" i="16"/>
  <c r="AB385" i="16"/>
  <c r="AG385" i="16"/>
  <c r="AP385" i="16"/>
  <c r="AY385" i="16"/>
  <c r="AB386" i="16"/>
  <c r="AG386" i="16"/>
  <c r="AP386" i="16"/>
  <c r="AY386" i="16"/>
  <c r="AB387" i="16"/>
  <c r="AG387" i="16"/>
  <c r="AP387" i="16"/>
  <c r="AX387" i="16"/>
  <c r="AB388" i="16"/>
  <c r="AG388" i="16"/>
  <c r="AP388" i="16"/>
  <c r="AB389" i="16"/>
  <c r="AG389" i="16"/>
  <c r="AP389" i="16"/>
  <c r="AB390" i="16"/>
  <c r="AG390" i="16"/>
  <c r="AP390" i="16"/>
  <c r="AX390" i="16"/>
  <c r="AB391" i="16"/>
  <c r="AG391" i="16"/>
  <c r="AP391" i="16"/>
  <c r="AB392" i="16"/>
  <c r="AG392" i="16"/>
  <c r="AP392" i="16"/>
  <c r="AY392" i="16"/>
  <c r="AB393" i="16"/>
  <c r="AG393" i="16"/>
  <c r="AP393" i="16"/>
  <c r="AY393" i="16"/>
  <c r="AB394" i="16"/>
  <c r="AG394" i="16"/>
  <c r="AP394" i="16"/>
  <c r="AY394" i="16"/>
  <c r="AB395" i="16"/>
  <c r="AG395" i="16"/>
  <c r="AP395" i="16"/>
  <c r="AY395" i="16"/>
  <c r="AB396" i="16"/>
  <c r="AG396" i="16"/>
  <c r="AP396" i="16"/>
  <c r="AX396" i="16"/>
  <c r="AB397" i="16"/>
  <c r="AG397" i="16"/>
  <c r="AP397" i="16"/>
  <c r="AB398" i="16"/>
  <c r="AG398" i="16"/>
  <c r="AP398" i="16"/>
  <c r="AB399" i="16"/>
  <c r="AG399" i="16"/>
  <c r="AP399" i="16"/>
  <c r="AX399" i="16"/>
  <c r="AB400" i="16"/>
  <c r="AG400" i="16"/>
  <c r="AP400" i="16"/>
  <c r="AY400" i="16"/>
  <c r="AB401" i="16"/>
  <c r="AG401" i="16"/>
  <c r="AP401" i="16"/>
  <c r="AX401" i="16"/>
  <c r="AB402" i="16"/>
  <c r="AG402" i="16"/>
  <c r="AP402" i="16"/>
  <c r="AY402" i="16"/>
  <c r="AB403" i="16"/>
  <c r="AG403" i="16"/>
  <c r="AP403" i="16"/>
  <c r="AB404" i="16"/>
  <c r="AG404" i="16"/>
  <c r="AP404" i="16"/>
  <c r="AY404" i="16"/>
  <c r="AB405" i="16"/>
  <c r="AG405" i="16"/>
  <c r="AP405" i="16"/>
  <c r="AY405" i="16"/>
  <c r="AB406" i="16"/>
  <c r="AG406" i="16"/>
  <c r="AP406" i="16"/>
  <c r="AY406" i="16"/>
  <c r="AB407" i="16"/>
  <c r="AG407" i="16"/>
  <c r="AP407" i="16"/>
  <c r="AX407" i="16"/>
  <c r="AB408" i="16"/>
  <c r="AG408" i="16"/>
  <c r="AP408" i="16"/>
  <c r="AY408" i="16"/>
  <c r="AB409" i="16"/>
  <c r="AG409" i="16"/>
  <c r="AP409" i="16"/>
  <c r="AY409" i="16"/>
  <c r="AB410" i="16"/>
  <c r="AG410" i="16"/>
  <c r="AP410" i="16"/>
  <c r="AX410" i="16"/>
  <c r="AB411" i="16"/>
  <c r="AG411" i="16"/>
  <c r="AP411" i="16"/>
  <c r="AY411" i="16"/>
  <c r="AB412" i="16"/>
  <c r="AG412" i="16"/>
  <c r="AP412" i="16"/>
  <c r="AY412" i="16"/>
  <c r="AB413" i="16"/>
  <c r="AG413" i="16"/>
  <c r="AP413" i="16"/>
  <c r="AX413" i="16"/>
  <c r="AB414" i="16"/>
  <c r="AG414" i="16"/>
  <c r="AP414" i="16"/>
  <c r="AY414" i="16"/>
  <c r="AB415" i="16"/>
  <c r="AG415" i="16"/>
  <c r="AP415" i="16"/>
  <c r="AB416" i="16"/>
  <c r="AG416" i="16"/>
  <c r="AP416" i="16"/>
  <c r="AX416" i="16"/>
  <c r="AB417" i="16"/>
  <c r="AG417" i="16"/>
  <c r="AP417" i="16"/>
  <c r="AX417" i="16"/>
  <c r="AB418" i="16"/>
  <c r="AG418" i="16"/>
  <c r="AP418" i="16"/>
  <c r="AY418" i="16"/>
  <c r="AB419" i="16"/>
  <c r="AG419" i="16"/>
  <c r="AP419" i="16"/>
  <c r="AX419" i="16"/>
  <c r="AB420" i="16"/>
  <c r="AG420" i="16"/>
  <c r="AP420" i="16"/>
  <c r="AB421" i="16"/>
  <c r="AG421" i="16"/>
  <c r="AP421" i="16"/>
  <c r="AY421" i="16"/>
  <c r="AB422" i="16"/>
  <c r="AG422" i="16"/>
  <c r="AP422" i="16"/>
  <c r="AX422" i="16"/>
  <c r="AB423" i="16"/>
  <c r="AG423" i="16"/>
  <c r="AP423" i="16"/>
  <c r="AX423" i="16"/>
  <c r="AB424" i="16"/>
  <c r="AG424" i="16"/>
  <c r="AP424" i="16"/>
  <c r="AY424" i="16"/>
  <c r="AB425" i="16"/>
  <c r="AG425" i="16"/>
  <c r="AP425" i="16"/>
  <c r="AX425" i="16"/>
  <c r="AB426" i="16"/>
  <c r="AG426" i="16"/>
  <c r="AP426" i="16"/>
  <c r="AY426" i="16"/>
  <c r="AB427" i="16"/>
  <c r="AG427" i="16"/>
  <c r="AP427" i="16"/>
  <c r="AY427" i="16"/>
  <c r="AB428" i="16"/>
  <c r="AG428" i="16"/>
  <c r="AP428" i="16"/>
  <c r="AX428" i="16"/>
  <c r="AB429" i="16"/>
  <c r="AG429" i="16"/>
  <c r="AP429" i="16"/>
  <c r="AB430" i="16"/>
  <c r="AG430" i="16"/>
  <c r="AP430" i="16"/>
  <c r="AY430" i="16"/>
  <c r="AB431" i="16"/>
  <c r="AG431" i="16"/>
  <c r="AP431" i="16"/>
  <c r="AX431" i="16"/>
  <c r="AB432" i="16"/>
  <c r="AG432" i="16"/>
  <c r="AP432" i="16"/>
  <c r="AB433" i="16"/>
  <c r="AG433" i="16"/>
  <c r="AP433" i="16"/>
  <c r="AY433" i="16"/>
  <c r="AB434" i="16"/>
  <c r="AG434" i="16"/>
  <c r="AP434" i="16"/>
  <c r="AY434" i="16"/>
  <c r="AB435" i="16"/>
  <c r="AG435" i="16"/>
  <c r="AP435" i="16"/>
  <c r="AX435" i="16"/>
  <c r="AB436" i="16"/>
  <c r="AG436" i="16"/>
  <c r="AP436" i="16"/>
  <c r="AY436" i="16"/>
  <c r="AB437" i="16"/>
  <c r="AG437" i="16"/>
  <c r="AP437" i="16"/>
  <c r="AB438" i="16"/>
  <c r="AG438" i="16"/>
  <c r="AP438" i="16"/>
  <c r="AY438" i="16"/>
  <c r="AB439" i="16"/>
  <c r="AG439" i="16"/>
  <c r="AP439" i="16"/>
  <c r="AY439" i="16"/>
  <c r="AB440" i="16"/>
  <c r="AG440" i="16"/>
  <c r="AP440" i="16"/>
  <c r="AX440" i="16"/>
  <c r="AB441" i="16"/>
  <c r="AG441" i="16"/>
  <c r="AP441" i="16"/>
  <c r="AB442" i="16"/>
  <c r="AG442" i="16"/>
  <c r="AP442" i="16"/>
  <c r="AB443" i="16"/>
  <c r="AG443" i="16"/>
  <c r="AP443" i="16"/>
  <c r="AX443" i="16"/>
  <c r="AB444" i="16"/>
  <c r="AG444" i="16"/>
  <c r="AP444" i="16"/>
  <c r="AX444" i="16"/>
  <c r="AB445" i="16"/>
  <c r="AG445" i="16"/>
  <c r="AP445" i="16"/>
  <c r="AB446" i="16"/>
  <c r="AG446" i="16"/>
  <c r="AP446" i="16"/>
  <c r="AX446" i="16"/>
  <c r="AB447" i="16"/>
  <c r="AG447" i="16"/>
  <c r="AP447" i="16"/>
  <c r="AX447" i="16"/>
  <c r="AB448" i="16"/>
  <c r="AG448" i="16"/>
  <c r="AP448" i="16"/>
  <c r="AB449" i="16"/>
  <c r="AG449" i="16"/>
  <c r="AP449" i="16"/>
  <c r="AX449" i="16"/>
  <c r="AB450" i="16"/>
  <c r="AG450" i="16"/>
  <c r="AP450" i="16"/>
  <c r="AX450" i="16"/>
  <c r="AB451" i="16"/>
  <c r="AG451" i="16"/>
  <c r="AP451" i="16"/>
  <c r="AY451" i="16"/>
  <c r="AB452" i="16"/>
  <c r="AG452" i="16"/>
  <c r="AP452" i="16"/>
  <c r="AX452" i="16"/>
  <c r="AB453" i="16"/>
  <c r="AG453" i="16"/>
  <c r="AP453" i="16"/>
  <c r="AY453" i="16"/>
  <c r="AB454" i="16"/>
  <c r="AG454" i="16"/>
  <c r="AP454" i="16"/>
  <c r="AY454" i="16"/>
  <c r="AB455" i="16"/>
  <c r="AG455" i="16"/>
  <c r="AP455" i="16"/>
  <c r="AB456" i="16"/>
  <c r="AG456" i="16"/>
  <c r="AP456" i="16"/>
  <c r="AX456" i="16"/>
  <c r="AB457" i="16"/>
  <c r="AG457" i="16"/>
  <c r="AP457" i="16"/>
  <c r="AY457" i="16"/>
  <c r="AB458" i="16"/>
  <c r="AG458" i="16"/>
  <c r="AP458" i="16"/>
  <c r="AB459" i="16"/>
  <c r="AG459" i="16"/>
  <c r="AP459" i="16"/>
  <c r="AX459" i="16"/>
  <c r="AB460" i="16"/>
  <c r="AG460" i="16"/>
  <c r="AP460" i="16"/>
  <c r="AB461" i="16"/>
  <c r="AG461" i="16"/>
  <c r="AP461" i="16"/>
  <c r="AX461" i="16"/>
  <c r="AB462" i="16"/>
  <c r="AG462" i="16"/>
  <c r="AP462" i="16"/>
  <c r="AX462" i="16"/>
  <c r="AB463" i="16"/>
  <c r="AG463" i="16"/>
  <c r="AP463" i="16"/>
  <c r="AY463" i="16"/>
  <c r="AB464" i="16"/>
  <c r="AG464" i="16"/>
  <c r="AP464" i="16"/>
  <c r="AX464" i="16"/>
  <c r="AB465" i="16"/>
  <c r="AG465" i="16"/>
  <c r="AP465" i="16"/>
  <c r="AY465" i="16"/>
  <c r="AB466" i="16"/>
  <c r="AG466" i="16"/>
  <c r="AP466" i="16"/>
  <c r="AY466" i="16"/>
  <c r="AB467" i="16"/>
  <c r="AG467" i="16"/>
  <c r="AP467" i="16"/>
  <c r="AX467" i="16"/>
  <c r="AB468" i="16"/>
  <c r="AG468" i="16"/>
  <c r="AP468" i="16"/>
  <c r="AB469" i="16"/>
  <c r="AG469" i="16"/>
  <c r="AP469" i="16"/>
  <c r="AY469" i="16"/>
  <c r="AB470" i="16"/>
  <c r="AG470" i="16"/>
  <c r="AP470" i="16"/>
  <c r="AX470" i="16"/>
  <c r="AB471" i="16"/>
  <c r="AG471" i="16"/>
  <c r="AP471" i="16"/>
  <c r="AB472" i="16"/>
  <c r="AG472" i="16"/>
  <c r="AP472" i="16"/>
  <c r="AY472" i="16"/>
  <c r="AB473" i="16"/>
  <c r="AG473" i="16"/>
  <c r="AP473" i="16"/>
  <c r="AX473" i="16"/>
  <c r="AB474" i="16"/>
  <c r="AG474" i="16"/>
  <c r="AP474" i="16"/>
  <c r="AY474" i="16"/>
  <c r="AB475" i="16"/>
  <c r="AG475" i="16"/>
  <c r="AP475" i="16"/>
  <c r="AY475" i="16"/>
  <c r="AB476" i="16"/>
  <c r="AG476" i="16"/>
  <c r="AP476" i="16"/>
  <c r="AY476" i="16"/>
  <c r="AB477" i="16"/>
  <c r="AG477" i="16"/>
  <c r="AP477" i="16"/>
  <c r="AX477" i="16"/>
  <c r="AB478" i="16"/>
  <c r="AG478" i="16"/>
  <c r="AP478" i="16"/>
  <c r="AY478" i="16"/>
  <c r="AB479" i="16"/>
  <c r="AG479" i="16"/>
  <c r="AP479" i="16"/>
  <c r="AY479" i="16"/>
  <c r="AB480" i="16"/>
  <c r="AG480" i="16"/>
  <c r="AP480" i="16"/>
  <c r="AY480" i="16"/>
  <c r="AB481" i="16"/>
  <c r="AG481" i="16"/>
  <c r="AP481" i="16"/>
  <c r="AY481" i="16"/>
  <c r="AB482" i="16"/>
  <c r="AG482" i="16"/>
  <c r="AP482" i="16"/>
  <c r="AY482" i="16"/>
  <c r="AB483" i="16"/>
  <c r="AG483" i="16"/>
  <c r="AP483" i="16"/>
  <c r="AB484" i="16"/>
  <c r="AG484" i="16"/>
  <c r="AP484" i="16"/>
  <c r="AY484" i="16"/>
  <c r="AB485" i="16"/>
  <c r="AG485" i="16"/>
  <c r="AP485" i="16"/>
  <c r="AY485" i="16"/>
  <c r="AB486" i="16"/>
  <c r="AG486" i="16"/>
  <c r="AP486" i="16"/>
  <c r="AY486" i="16"/>
  <c r="AB487" i="16"/>
  <c r="AG487" i="16"/>
  <c r="AP487" i="16"/>
  <c r="AY487" i="16"/>
  <c r="AB488" i="16"/>
  <c r="AG488" i="16"/>
  <c r="AP488" i="16"/>
  <c r="AY488" i="16"/>
  <c r="AB489" i="16"/>
  <c r="AG489" i="16"/>
  <c r="AP489" i="16"/>
  <c r="AX489" i="16"/>
  <c r="AB490" i="16"/>
  <c r="AG490" i="16"/>
  <c r="AP490" i="16"/>
  <c r="AY490" i="16"/>
  <c r="AB491" i="16"/>
  <c r="AG491" i="16"/>
  <c r="AP491" i="16"/>
  <c r="AY491" i="16"/>
  <c r="AB492" i="16"/>
  <c r="AG492" i="16"/>
  <c r="AP492" i="16"/>
  <c r="AB493" i="16"/>
  <c r="AG493" i="16"/>
  <c r="AP493" i="16"/>
  <c r="AY493" i="16"/>
  <c r="AB494" i="16"/>
  <c r="AG494" i="16"/>
  <c r="AP494" i="16"/>
  <c r="AX494" i="16"/>
  <c r="AB495" i="16"/>
  <c r="AG495" i="16"/>
  <c r="AP495" i="16"/>
  <c r="AB496" i="16"/>
  <c r="AG496" i="16"/>
  <c r="AP496" i="16"/>
  <c r="AY496" i="16"/>
  <c r="AB497" i="16"/>
  <c r="AG497" i="16"/>
  <c r="AP497" i="16"/>
  <c r="AX497" i="16"/>
  <c r="AB498" i="16"/>
  <c r="AG498" i="16"/>
  <c r="AP498" i="16"/>
  <c r="AY498" i="16"/>
  <c r="AB499" i="16"/>
  <c r="AG499" i="16"/>
  <c r="AP499" i="16"/>
  <c r="AY499" i="16"/>
  <c r="AB500" i="16"/>
  <c r="AG500" i="16"/>
  <c r="AP500" i="16"/>
  <c r="AX500" i="16"/>
  <c r="AB501" i="16"/>
  <c r="AG501" i="16"/>
  <c r="AP501" i="16"/>
  <c r="AB502" i="16"/>
  <c r="AG502" i="16"/>
  <c r="AP502" i="16"/>
  <c r="AY502" i="16"/>
  <c r="AB503" i="16"/>
  <c r="AG503" i="16"/>
  <c r="AP503" i="16"/>
  <c r="AX503" i="16"/>
  <c r="AB504" i="16"/>
  <c r="AG504" i="16"/>
  <c r="AP504" i="16"/>
  <c r="AY504" i="16"/>
  <c r="AB505" i="16"/>
  <c r="AG505" i="16"/>
  <c r="AP505" i="16"/>
  <c r="AY505" i="16"/>
  <c r="AB506" i="16"/>
  <c r="AG506" i="16"/>
  <c r="AP506" i="16"/>
  <c r="AX506" i="16"/>
  <c r="AB507" i="16"/>
  <c r="AG507" i="16"/>
  <c r="AP507" i="16"/>
  <c r="AY507" i="16"/>
  <c r="AB508" i="16"/>
  <c r="AG508" i="16"/>
  <c r="AP508" i="16"/>
  <c r="AB509" i="16"/>
  <c r="AG509" i="16"/>
  <c r="AP509" i="16"/>
  <c r="AX509" i="16"/>
  <c r="AB510" i="16"/>
  <c r="AG510" i="16"/>
  <c r="AP510" i="16"/>
  <c r="AX510" i="16"/>
  <c r="AB511" i="16"/>
  <c r="AG511" i="16"/>
  <c r="AP511" i="16"/>
  <c r="AY511" i="16"/>
  <c r="AB512" i="16"/>
  <c r="AG512" i="16"/>
  <c r="AP512" i="16"/>
  <c r="AX512" i="16"/>
  <c r="AB513" i="16"/>
  <c r="AG513" i="16"/>
  <c r="AP513" i="16"/>
  <c r="AY513" i="16"/>
  <c r="AB514" i="16"/>
  <c r="AG514" i="16"/>
  <c r="AP514" i="16"/>
  <c r="AB515" i="16"/>
  <c r="AG515" i="16"/>
  <c r="AP515" i="16"/>
  <c r="AX515" i="16"/>
  <c r="AB516" i="16"/>
  <c r="AG516" i="16"/>
  <c r="AP516" i="16"/>
  <c r="AB517" i="16"/>
  <c r="AG517" i="16"/>
  <c r="AP517" i="16"/>
  <c r="AY517" i="16"/>
  <c r="AB518" i="16"/>
  <c r="AG518" i="16"/>
  <c r="AP518" i="16"/>
  <c r="AX518" i="16"/>
  <c r="AB519" i="16"/>
  <c r="AG519" i="16"/>
  <c r="AP519" i="16"/>
  <c r="AX519" i="16"/>
  <c r="AB520" i="16"/>
  <c r="AG520" i="16"/>
  <c r="AP520" i="16"/>
  <c r="AB521" i="16"/>
  <c r="AG521" i="16"/>
  <c r="AP521" i="16"/>
  <c r="AX521" i="16"/>
  <c r="AB522" i="16"/>
  <c r="AG522" i="16"/>
  <c r="AP522" i="16"/>
  <c r="AY522" i="16"/>
  <c r="AB523" i="16"/>
  <c r="AG523" i="16"/>
  <c r="AP523" i="16"/>
  <c r="AY523" i="16"/>
  <c r="AB524" i="16"/>
  <c r="AG524" i="16"/>
  <c r="AP524" i="16"/>
  <c r="AX524" i="16"/>
  <c r="AB525" i="16"/>
  <c r="AG525" i="16"/>
  <c r="AP525" i="16"/>
  <c r="AX525" i="16"/>
  <c r="AB526" i="16"/>
  <c r="AG526" i="16"/>
  <c r="AP526" i="16"/>
  <c r="AY526" i="16"/>
  <c r="AB527" i="16"/>
  <c r="AG527" i="16"/>
  <c r="AP527" i="16"/>
  <c r="AX527" i="16"/>
  <c r="AB528" i="16"/>
  <c r="AG528" i="16"/>
  <c r="AP528" i="16"/>
  <c r="AY528" i="16"/>
  <c r="AB529" i="16"/>
  <c r="AG529" i="16"/>
  <c r="AP529" i="16"/>
  <c r="AY529" i="16"/>
  <c r="AB530" i="16"/>
  <c r="AG530" i="16"/>
  <c r="AP530" i="16"/>
  <c r="AX530" i="16"/>
  <c r="AB531" i="16"/>
  <c r="AG531" i="16"/>
  <c r="AP531" i="16"/>
  <c r="AB532" i="16"/>
  <c r="AG532" i="16"/>
  <c r="AP532" i="16"/>
  <c r="AY532" i="16"/>
  <c r="AB533" i="16"/>
  <c r="AG533" i="16"/>
  <c r="AP533" i="16"/>
  <c r="AX533" i="16"/>
  <c r="AB534" i="16"/>
  <c r="AG534" i="16"/>
  <c r="AP534" i="16"/>
  <c r="AY534" i="16"/>
  <c r="AB535" i="16"/>
  <c r="AG535" i="16"/>
  <c r="AP535" i="16"/>
  <c r="AY535" i="16"/>
  <c r="AB536" i="16"/>
  <c r="AG536" i="16"/>
  <c r="AP536" i="16"/>
  <c r="AX536" i="16"/>
  <c r="AB537" i="16"/>
  <c r="AG537" i="16"/>
  <c r="AP537" i="16"/>
  <c r="AY537" i="16"/>
  <c r="AB538" i="16"/>
  <c r="AG538" i="16"/>
  <c r="AP538" i="16"/>
  <c r="AY538" i="16"/>
  <c r="AB539" i="16"/>
  <c r="AG539" i="16"/>
  <c r="AP539" i="16"/>
  <c r="AX539" i="16"/>
  <c r="AB540" i="16"/>
  <c r="AG540" i="16"/>
  <c r="AP540" i="16"/>
  <c r="AX540" i="16"/>
  <c r="AB541" i="16"/>
  <c r="AG541" i="16"/>
  <c r="AP541" i="16"/>
  <c r="AY541" i="16"/>
  <c r="AB542" i="16"/>
  <c r="AG542" i="16"/>
  <c r="AP542" i="16"/>
  <c r="AX542" i="16"/>
  <c r="AB543" i="16"/>
  <c r="AG543" i="16"/>
  <c r="AP543" i="16"/>
  <c r="AX543" i="16"/>
  <c r="AB544" i="16"/>
  <c r="AG544" i="16"/>
  <c r="AP544" i="16"/>
  <c r="AB545" i="16"/>
  <c r="AG545" i="16"/>
  <c r="AP545" i="16"/>
  <c r="AX545" i="16"/>
  <c r="AB546" i="16"/>
  <c r="AG546" i="16"/>
  <c r="AP546" i="16"/>
  <c r="AX546" i="16"/>
  <c r="AB547" i="16"/>
  <c r="AG547" i="16"/>
  <c r="AP547" i="16"/>
  <c r="AY547" i="16"/>
  <c r="AB548" i="16"/>
  <c r="AG548" i="16"/>
  <c r="AP548" i="16"/>
  <c r="AB549" i="16"/>
  <c r="AG549" i="16"/>
  <c r="AP549" i="16"/>
  <c r="AX549" i="16"/>
  <c r="AB550" i="16"/>
  <c r="AG550" i="16"/>
  <c r="AP550" i="16"/>
  <c r="AY550" i="16"/>
  <c r="AB551" i="16"/>
  <c r="AG551" i="16"/>
  <c r="AP551" i="16"/>
  <c r="AB552" i="16"/>
  <c r="AG552" i="16"/>
  <c r="AP552" i="16"/>
  <c r="AX552" i="16"/>
  <c r="AB553" i="16"/>
  <c r="AG553" i="16"/>
  <c r="AP553" i="16"/>
  <c r="AB554" i="16"/>
  <c r="AG554" i="16"/>
  <c r="AP554" i="16"/>
  <c r="AX554" i="16"/>
  <c r="AB555" i="16"/>
  <c r="AG555" i="16"/>
  <c r="AP555" i="16"/>
  <c r="AY555" i="16"/>
  <c r="AB556" i="16"/>
  <c r="AG556" i="16"/>
  <c r="AP556" i="16"/>
  <c r="AY556" i="16"/>
  <c r="AB557" i="16"/>
  <c r="AG557" i="16"/>
  <c r="AP557" i="16"/>
  <c r="AB558" i="16"/>
  <c r="AG558" i="16"/>
  <c r="AP558" i="16"/>
  <c r="AX558" i="16"/>
  <c r="AB559" i="16"/>
  <c r="AG559" i="16"/>
  <c r="AP559" i="16"/>
  <c r="AY559" i="16"/>
  <c r="AB560" i="16"/>
  <c r="AG560" i="16"/>
  <c r="AP560" i="16"/>
  <c r="AY560" i="16"/>
  <c r="AB561" i="16"/>
  <c r="AG561" i="16"/>
  <c r="AP561" i="16"/>
  <c r="AB562" i="16"/>
  <c r="AG562" i="16"/>
  <c r="AP562" i="16"/>
  <c r="AY562" i="16"/>
  <c r="AB563" i="16"/>
  <c r="AG563" i="16"/>
  <c r="AP563" i="16"/>
  <c r="AY563" i="16"/>
  <c r="AB564" i="16"/>
  <c r="AG564" i="16"/>
  <c r="AP564" i="16"/>
  <c r="AY564" i="16"/>
  <c r="AB565" i="16"/>
  <c r="AG565" i="16"/>
  <c r="AP565" i="16"/>
  <c r="AY565" i="16"/>
  <c r="AB566" i="16"/>
  <c r="AG566" i="16"/>
  <c r="AP566" i="16"/>
  <c r="AY566" i="16"/>
  <c r="AB567" i="16"/>
  <c r="AG567" i="16"/>
  <c r="AP567" i="16"/>
  <c r="AB568" i="16"/>
  <c r="AG568" i="16"/>
  <c r="AP568" i="16"/>
  <c r="AY568" i="16"/>
  <c r="AB569" i="16"/>
  <c r="AG569" i="16"/>
  <c r="AP569" i="16"/>
  <c r="AY569" i="16"/>
  <c r="AB570" i="16"/>
  <c r="AG570" i="16"/>
  <c r="AP570" i="16"/>
  <c r="AX570" i="16"/>
  <c r="AB571" i="16"/>
  <c r="AG571" i="16"/>
  <c r="AP571" i="16"/>
  <c r="AB572" i="16"/>
  <c r="AG572" i="16"/>
  <c r="AP572" i="16"/>
  <c r="AX572" i="16"/>
  <c r="AB573" i="16"/>
  <c r="AG573" i="16"/>
  <c r="AP573" i="16"/>
  <c r="AB574" i="16"/>
  <c r="AG574" i="16"/>
  <c r="AP574" i="16"/>
  <c r="AY574" i="16"/>
  <c r="AB575" i="16"/>
  <c r="AG575" i="16"/>
  <c r="AP575" i="16"/>
  <c r="AX575" i="16"/>
  <c r="AB576" i="16"/>
  <c r="AG576" i="16"/>
  <c r="AP576" i="16"/>
  <c r="AX576" i="16"/>
  <c r="AB577" i="16"/>
  <c r="AG577" i="16"/>
  <c r="AP577" i="16"/>
  <c r="AY577" i="16"/>
  <c r="AB578" i="16"/>
  <c r="AG578" i="16"/>
  <c r="AP578" i="16"/>
  <c r="AX578" i="16"/>
  <c r="AB579" i="16"/>
  <c r="AG579" i="16"/>
  <c r="AP579" i="16"/>
  <c r="AB580" i="16"/>
  <c r="AG580" i="16"/>
  <c r="AP580" i="16"/>
  <c r="AY580" i="16"/>
  <c r="AB581" i="16"/>
  <c r="AG581" i="16"/>
  <c r="AP581" i="16"/>
  <c r="AX581" i="16"/>
  <c r="AB582" i="16"/>
  <c r="AG582" i="16"/>
  <c r="AP582" i="16"/>
  <c r="AB583" i="16"/>
  <c r="AG583" i="16"/>
  <c r="AP583" i="16"/>
  <c r="AY583" i="16"/>
  <c r="AB584" i="16"/>
  <c r="AG584" i="16"/>
  <c r="AP584" i="16"/>
  <c r="AX584" i="16"/>
  <c r="AB585" i="16"/>
  <c r="AG585" i="16"/>
  <c r="AP585" i="16"/>
  <c r="AY585" i="16"/>
  <c r="AB586" i="16"/>
  <c r="AG586" i="16"/>
  <c r="AP586" i="16"/>
  <c r="AY586" i="16"/>
  <c r="AB587" i="16"/>
  <c r="AG587" i="16"/>
  <c r="AP587" i="16"/>
  <c r="AB588" i="16"/>
  <c r="AG588" i="16"/>
  <c r="AP588" i="16"/>
  <c r="AB589" i="16"/>
  <c r="AG589" i="16"/>
  <c r="AP589" i="16"/>
  <c r="AX589" i="16"/>
  <c r="AB590" i="16"/>
  <c r="AG590" i="16"/>
  <c r="AP590" i="16"/>
  <c r="AY590" i="16"/>
  <c r="AB591" i="16"/>
  <c r="AG591" i="16"/>
  <c r="AP591" i="16"/>
  <c r="AB592" i="16"/>
  <c r="AG592" i="16"/>
  <c r="AP592" i="16"/>
  <c r="AX592" i="16"/>
  <c r="AB593" i="16"/>
  <c r="AG593" i="16"/>
  <c r="AP593" i="16"/>
  <c r="AB594" i="16"/>
  <c r="AG594" i="16"/>
  <c r="AP594" i="16"/>
  <c r="AY594" i="16"/>
  <c r="AB595" i="16"/>
  <c r="AG595" i="16"/>
  <c r="AP595" i="16"/>
  <c r="AX595" i="16"/>
  <c r="AB596" i="16"/>
  <c r="AG596" i="16"/>
  <c r="AP596" i="16"/>
  <c r="AB597" i="16"/>
  <c r="AG597" i="16"/>
  <c r="AP597" i="16"/>
  <c r="AX597" i="16"/>
  <c r="AB598" i="16"/>
  <c r="AG598" i="16"/>
  <c r="AP598" i="16"/>
  <c r="AX598" i="16"/>
  <c r="AB599" i="16"/>
  <c r="AG599" i="16"/>
  <c r="AP599" i="16"/>
  <c r="AY599" i="16"/>
  <c r="AB600" i="16"/>
  <c r="AG600" i="16"/>
  <c r="AP600" i="16"/>
  <c r="AY600" i="16"/>
  <c r="AB601" i="16"/>
  <c r="AG601" i="16"/>
  <c r="AP601" i="16"/>
  <c r="AY601" i="16"/>
  <c r="AB602" i="16"/>
  <c r="AG602" i="16"/>
  <c r="AP602" i="16"/>
  <c r="AY602" i="16"/>
  <c r="AB603" i="16"/>
  <c r="AG603" i="16"/>
  <c r="AP603" i="16"/>
  <c r="AB604" i="16"/>
  <c r="AG604" i="16"/>
  <c r="AP604" i="16"/>
  <c r="AY604" i="16"/>
  <c r="AB605" i="16"/>
  <c r="AG605" i="16"/>
  <c r="AP605" i="16"/>
  <c r="AY605" i="16"/>
  <c r="AB606" i="16"/>
  <c r="AG606" i="16"/>
  <c r="AP606" i="16"/>
  <c r="AX606" i="16"/>
  <c r="AB607" i="16"/>
  <c r="AG607" i="16"/>
  <c r="AP607" i="16"/>
  <c r="AB608" i="16"/>
  <c r="AG608" i="16"/>
  <c r="AP608" i="16"/>
  <c r="AY608" i="16"/>
  <c r="AB609" i="16"/>
  <c r="AG609" i="16"/>
  <c r="AP609" i="16"/>
  <c r="AX609" i="16"/>
  <c r="AB610" i="16"/>
  <c r="AG610" i="16"/>
  <c r="AP610" i="16"/>
  <c r="AB611" i="16"/>
  <c r="AG611" i="16"/>
  <c r="AP611" i="16"/>
  <c r="AB612" i="16"/>
  <c r="AG612" i="16"/>
  <c r="AP612" i="16"/>
  <c r="AX612" i="16"/>
  <c r="AB613" i="16"/>
  <c r="AG613" i="16"/>
  <c r="AP613" i="16"/>
  <c r="AX613" i="16"/>
  <c r="AB614" i="16"/>
  <c r="AG614" i="16"/>
  <c r="AP614" i="16"/>
  <c r="AY614" i="16"/>
  <c r="AB615" i="16"/>
  <c r="AG615" i="16"/>
  <c r="AP615" i="16"/>
  <c r="AY615" i="16"/>
  <c r="AB616" i="16"/>
  <c r="AG616" i="16"/>
  <c r="AP616" i="16"/>
  <c r="AX616" i="16"/>
  <c r="AB617" i="16"/>
  <c r="AG617" i="16"/>
  <c r="AP617" i="16"/>
  <c r="AY617" i="16"/>
  <c r="AB618" i="16"/>
  <c r="AG618" i="16"/>
  <c r="AP618" i="16"/>
  <c r="AB619" i="16"/>
  <c r="AG619" i="16"/>
  <c r="AP619" i="16"/>
  <c r="AY619" i="16"/>
  <c r="AB620" i="16"/>
  <c r="AG620" i="16"/>
  <c r="AP620" i="16"/>
  <c r="AX620" i="16"/>
  <c r="AB621" i="16"/>
  <c r="AG621" i="16"/>
  <c r="AP621" i="16"/>
  <c r="AB622" i="16"/>
  <c r="AG622" i="16"/>
  <c r="AP622" i="16"/>
  <c r="AY622" i="16"/>
  <c r="AB623" i="16"/>
  <c r="AG623" i="16"/>
  <c r="AP623" i="16"/>
  <c r="AX623" i="16"/>
  <c r="AB624" i="16"/>
  <c r="AG624" i="16"/>
  <c r="AP624" i="16"/>
  <c r="AB625" i="16"/>
  <c r="AG625" i="16"/>
  <c r="AP625" i="16"/>
  <c r="AY625" i="16"/>
  <c r="AB626" i="16"/>
  <c r="AG626" i="16"/>
  <c r="AP626" i="16"/>
  <c r="AX626" i="16"/>
  <c r="AB627" i="16"/>
  <c r="AG627" i="16"/>
  <c r="AP627" i="16"/>
  <c r="AX627" i="16"/>
  <c r="AB628" i="16"/>
  <c r="AG628" i="16"/>
  <c r="AP628" i="16"/>
  <c r="AB629" i="16"/>
  <c r="AG629" i="16"/>
  <c r="AP629" i="16"/>
  <c r="AX629" i="16"/>
  <c r="AB630" i="16"/>
  <c r="AG630" i="16"/>
  <c r="AP630" i="16"/>
  <c r="AB631" i="16"/>
  <c r="AG631" i="16"/>
  <c r="AP631" i="16"/>
  <c r="AY631" i="16"/>
  <c r="AB632" i="16"/>
  <c r="AG632" i="16"/>
  <c r="AP632" i="16"/>
  <c r="AX632" i="16"/>
  <c r="AB633" i="16"/>
  <c r="AG633" i="16"/>
  <c r="AP633" i="16"/>
  <c r="AY633" i="16"/>
  <c r="AB634" i="16"/>
  <c r="AG634" i="16"/>
  <c r="AP634" i="16"/>
  <c r="AY634" i="16"/>
  <c r="AB635" i="16"/>
  <c r="AG635" i="16"/>
  <c r="AP635" i="16"/>
  <c r="AX635" i="16"/>
  <c r="AB636" i="16"/>
  <c r="AG636" i="16"/>
  <c r="AP636" i="16"/>
  <c r="AB637" i="16"/>
  <c r="AG637" i="16"/>
  <c r="AP637" i="16"/>
  <c r="AB638" i="16"/>
  <c r="AG638" i="16"/>
  <c r="AP638" i="16"/>
  <c r="AX638" i="16"/>
  <c r="AB639" i="16"/>
  <c r="AG639" i="16"/>
  <c r="AP639" i="16"/>
  <c r="AY639" i="16"/>
  <c r="AB640" i="16"/>
  <c r="AG640" i="16"/>
  <c r="AP640" i="16"/>
  <c r="AY640" i="16"/>
  <c r="AB641" i="16"/>
  <c r="AG641" i="16"/>
  <c r="AP641" i="16"/>
  <c r="AX641" i="16"/>
  <c r="AB642" i="16"/>
  <c r="AG642" i="16"/>
  <c r="AP642" i="16"/>
  <c r="AB643" i="16"/>
  <c r="AG643" i="16"/>
  <c r="AP643" i="16"/>
  <c r="AY643" i="16"/>
  <c r="AB644" i="16"/>
  <c r="AG644" i="16"/>
  <c r="AP644" i="16"/>
  <c r="AX644" i="16"/>
  <c r="AB645" i="16"/>
  <c r="AG645" i="16"/>
  <c r="AP645" i="16"/>
  <c r="AY645" i="16"/>
  <c r="AB646" i="16"/>
  <c r="AG646" i="16"/>
  <c r="AP646" i="16"/>
  <c r="AY646" i="16"/>
  <c r="AB647" i="16"/>
  <c r="AG647" i="16"/>
  <c r="AP647" i="16"/>
  <c r="AX647" i="16"/>
  <c r="AB648" i="16"/>
  <c r="AG648" i="16"/>
  <c r="AP648" i="16"/>
  <c r="AB649" i="16"/>
  <c r="AG649" i="16"/>
  <c r="AP649" i="16"/>
  <c r="AB650" i="16"/>
  <c r="AG650" i="16"/>
  <c r="AP650" i="16"/>
  <c r="AX650" i="16"/>
  <c r="AB651" i="16"/>
  <c r="AG651" i="16"/>
  <c r="AP651" i="16"/>
  <c r="AX651" i="16"/>
  <c r="AB652" i="16"/>
  <c r="AG652" i="16"/>
  <c r="AP652" i="16"/>
  <c r="AY652" i="16"/>
  <c r="AB653" i="16"/>
  <c r="AG653" i="16"/>
  <c r="AP653" i="16"/>
  <c r="AX653" i="16"/>
  <c r="AB654" i="16"/>
  <c r="AG654" i="16"/>
  <c r="AP654" i="16"/>
  <c r="AB655" i="16"/>
  <c r="AG655" i="16"/>
  <c r="AP655" i="16"/>
  <c r="AY655" i="16"/>
  <c r="AB656" i="16"/>
  <c r="AG656" i="16"/>
  <c r="AP656" i="16"/>
  <c r="AX656" i="16"/>
  <c r="AB657" i="16"/>
  <c r="AG657" i="16"/>
  <c r="AP657" i="16"/>
  <c r="AX657" i="16"/>
  <c r="AB658" i="16"/>
  <c r="AG658" i="16"/>
  <c r="AP658" i="16"/>
  <c r="AB659" i="16"/>
  <c r="AG659" i="16"/>
  <c r="AP659" i="16"/>
  <c r="AB660" i="16"/>
  <c r="AG660" i="16"/>
  <c r="AP660" i="16"/>
  <c r="AX660" i="16"/>
  <c r="AB661" i="16"/>
  <c r="AG661" i="16"/>
  <c r="AP661" i="16"/>
  <c r="AY661" i="16"/>
  <c r="AB662" i="16"/>
  <c r="AG662" i="16"/>
  <c r="AP662" i="16"/>
  <c r="AX662" i="16"/>
  <c r="AB663" i="16"/>
  <c r="AG663" i="16"/>
  <c r="AP663" i="16"/>
  <c r="AY663" i="16"/>
  <c r="AB664" i="16"/>
  <c r="AG664" i="16"/>
  <c r="AP664" i="16"/>
  <c r="AY664" i="16"/>
  <c r="AB665" i="16"/>
  <c r="AG665" i="16"/>
  <c r="AP665" i="16"/>
  <c r="AB666" i="16"/>
  <c r="AG666" i="16"/>
  <c r="AP666" i="16"/>
  <c r="AY666" i="16"/>
  <c r="AB667" i="16"/>
  <c r="AG667" i="16"/>
  <c r="AP667" i="16"/>
  <c r="AY667" i="16"/>
  <c r="AB668" i="16"/>
  <c r="AG668" i="16"/>
  <c r="AP668" i="16"/>
  <c r="AX668" i="16"/>
  <c r="AB669" i="16"/>
  <c r="AG669" i="16"/>
  <c r="AP669" i="16"/>
  <c r="AB670" i="16"/>
  <c r="AG670" i="16"/>
  <c r="AP670" i="16"/>
  <c r="AY670" i="16"/>
  <c r="AB671" i="16"/>
  <c r="AG671" i="16"/>
  <c r="AP671" i="16"/>
  <c r="AX671" i="16"/>
  <c r="AB672" i="16"/>
  <c r="AG672" i="16"/>
  <c r="AP672" i="16"/>
  <c r="AX672" i="16"/>
  <c r="AB673" i="16"/>
  <c r="AG673" i="16"/>
  <c r="AP673" i="16"/>
  <c r="AB674" i="16"/>
  <c r="AG674" i="16"/>
  <c r="AP674" i="16"/>
  <c r="AB675" i="16"/>
  <c r="AG675" i="16"/>
  <c r="AP675" i="16"/>
  <c r="AY675" i="16"/>
  <c r="AB676" i="16"/>
  <c r="AG676" i="16"/>
  <c r="AP676" i="16"/>
  <c r="AY676" i="16"/>
  <c r="AB677" i="16"/>
  <c r="AG677" i="16"/>
  <c r="AP677" i="16"/>
  <c r="AX677" i="16"/>
  <c r="AB678" i="16"/>
  <c r="AG678" i="16"/>
  <c r="AP678" i="16"/>
  <c r="AY678" i="16"/>
  <c r="AB679" i="16"/>
  <c r="AG679" i="16"/>
  <c r="AP679" i="16"/>
  <c r="AY679" i="16"/>
  <c r="AB680" i="16"/>
  <c r="AG680" i="16"/>
  <c r="AP680" i="16"/>
  <c r="AB681" i="16"/>
  <c r="AG681" i="16"/>
  <c r="AP681" i="16"/>
  <c r="AY681" i="16"/>
  <c r="AB682" i="16"/>
  <c r="AG682" i="16"/>
  <c r="AP682" i="16"/>
  <c r="AY682" i="16"/>
  <c r="AB683" i="16"/>
  <c r="AG683" i="16"/>
  <c r="AP683" i="16"/>
  <c r="AB684" i="16"/>
  <c r="AG684" i="16"/>
  <c r="AP684" i="16"/>
  <c r="AX684" i="16"/>
  <c r="AB685" i="16"/>
  <c r="AG685" i="16"/>
  <c r="AP685" i="16"/>
  <c r="AY685" i="16"/>
  <c r="AB686" i="16"/>
  <c r="AG686" i="16"/>
  <c r="AP686" i="16"/>
  <c r="AB687" i="16"/>
  <c r="AG687" i="16"/>
  <c r="AP687" i="16"/>
  <c r="AY687" i="16"/>
  <c r="AB688" i="16"/>
  <c r="AG688" i="16"/>
  <c r="AP688" i="16"/>
  <c r="AY688" i="16"/>
  <c r="AB689" i="16"/>
  <c r="AG689" i="16"/>
  <c r="AP689" i="16"/>
  <c r="AX689" i="16"/>
  <c r="AB690" i="16"/>
  <c r="AG690" i="16"/>
  <c r="AP690" i="16"/>
  <c r="AB691" i="16"/>
  <c r="AG691" i="16"/>
  <c r="AP691" i="16"/>
  <c r="AY691" i="16"/>
  <c r="AB692" i="16"/>
  <c r="AG692" i="16"/>
  <c r="AP692" i="16"/>
  <c r="AB693" i="16"/>
  <c r="AG693" i="16"/>
  <c r="AP693" i="16"/>
  <c r="AY693" i="16"/>
  <c r="AB694" i="16"/>
  <c r="AG694" i="16"/>
  <c r="AP694" i="16"/>
  <c r="AY694" i="16"/>
  <c r="AB695" i="16"/>
  <c r="AG695" i="16"/>
  <c r="AP695" i="16"/>
  <c r="AB696" i="16"/>
  <c r="AG696" i="16"/>
  <c r="AP696" i="16"/>
  <c r="AY696" i="16"/>
  <c r="AB697" i="16"/>
  <c r="AG697" i="16"/>
  <c r="AP697" i="16"/>
  <c r="AY697" i="16"/>
  <c r="AB698" i="16"/>
  <c r="AG698" i="16"/>
  <c r="AP698" i="16"/>
  <c r="AX698" i="16"/>
  <c r="AB699" i="16"/>
  <c r="AG699" i="16"/>
  <c r="AP699" i="16"/>
  <c r="AY699" i="16"/>
  <c r="AB700" i="16"/>
  <c r="AG700" i="16"/>
  <c r="AP700" i="16"/>
  <c r="AY700" i="16"/>
  <c r="AB701" i="16"/>
  <c r="AG701" i="16"/>
  <c r="AP701" i="16"/>
  <c r="AB702" i="16"/>
  <c r="AG702" i="16"/>
  <c r="AP702" i="16"/>
  <c r="AY702" i="16"/>
  <c r="AB703" i="16"/>
  <c r="AG703" i="16"/>
  <c r="AP703" i="16"/>
  <c r="AY703" i="16"/>
  <c r="AB704" i="16"/>
  <c r="AG704" i="16"/>
  <c r="AP704" i="16"/>
  <c r="AX704" i="16"/>
  <c r="AB705" i="16"/>
  <c r="AG705" i="16"/>
  <c r="AP705" i="16"/>
  <c r="AY705" i="16"/>
  <c r="AB706" i="16"/>
  <c r="AG706" i="16"/>
  <c r="AP706" i="16"/>
  <c r="AY706" i="16"/>
  <c r="AB707" i="16"/>
  <c r="AG707" i="16"/>
  <c r="AP707" i="16"/>
  <c r="AX707" i="16"/>
  <c r="AB708" i="16"/>
  <c r="AG708" i="16"/>
  <c r="AP708" i="16"/>
  <c r="AX708" i="16"/>
  <c r="AB709" i="16"/>
  <c r="AG709" i="16"/>
  <c r="AP709" i="16"/>
  <c r="AB710" i="16"/>
  <c r="AG710" i="16"/>
  <c r="AP710" i="16"/>
  <c r="AB711" i="16"/>
  <c r="AG711" i="16"/>
  <c r="AP711" i="16"/>
  <c r="AX711" i="16"/>
  <c r="AB712" i="16"/>
  <c r="AG712" i="16"/>
  <c r="AP712" i="16"/>
  <c r="AY712" i="16"/>
  <c r="AB713" i="16"/>
  <c r="AG713" i="16"/>
  <c r="AP713" i="16"/>
  <c r="AB714" i="16"/>
  <c r="AG714" i="16"/>
  <c r="AP714" i="16"/>
  <c r="AY714" i="16"/>
  <c r="AB715" i="16"/>
  <c r="AG715" i="16"/>
  <c r="AP715" i="16"/>
  <c r="AB716" i="16"/>
  <c r="AG716" i="16"/>
  <c r="AP716" i="16"/>
  <c r="AX716" i="16"/>
  <c r="AB717" i="16"/>
  <c r="AG717" i="16"/>
  <c r="AP717" i="16"/>
  <c r="AX717" i="16"/>
  <c r="AB718" i="16"/>
  <c r="AG718" i="16"/>
  <c r="AP718" i="16"/>
  <c r="AY718" i="16"/>
  <c r="AB719" i="16"/>
  <c r="AG719" i="16"/>
  <c r="AP719" i="16"/>
  <c r="AB720" i="16"/>
  <c r="AG720" i="16"/>
  <c r="AP720" i="16"/>
  <c r="AY720" i="16"/>
  <c r="AB721" i="16"/>
  <c r="AG721" i="16"/>
  <c r="AP721" i="16"/>
  <c r="AB722" i="16"/>
  <c r="AG722" i="16"/>
  <c r="AP722" i="16"/>
  <c r="AX722" i="16"/>
  <c r="AB723" i="16"/>
  <c r="AG723" i="16"/>
  <c r="AP723" i="16"/>
  <c r="AB724" i="16"/>
  <c r="AG724" i="16"/>
  <c r="AP724" i="16"/>
  <c r="AY724" i="16"/>
  <c r="AB725" i="16"/>
  <c r="AG725" i="16"/>
  <c r="AP725" i="16"/>
  <c r="AX725" i="16"/>
  <c r="AB726" i="16"/>
  <c r="AG726" i="16"/>
  <c r="AP726" i="16"/>
  <c r="AX726" i="16"/>
  <c r="AB727" i="16"/>
  <c r="AG727" i="16"/>
  <c r="AP727" i="16"/>
  <c r="AB728" i="16"/>
  <c r="AG728" i="16"/>
  <c r="AP728" i="16"/>
  <c r="AB729" i="16"/>
  <c r="AG729" i="16"/>
  <c r="AP729" i="16"/>
  <c r="AY729" i="16"/>
  <c r="AB730" i="16"/>
  <c r="AG730" i="16"/>
  <c r="AP730" i="16"/>
  <c r="AY730" i="16"/>
  <c r="AB731" i="16"/>
  <c r="AG731" i="16"/>
  <c r="AP731" i="16"/>
  <c r="AX731" i="16"/>
  <c r="AB732" i="16"/>
  <c r="AG732" i="16"/>
  <c r="AP732" i="16"/>
  <c r="AY732" i="16"/>
  <c r="AB733" i="16"/>
  <c r="AG733" i="16"/>
  <c r="AP733" i="16"/>
  <c r="AY733" i="16"/>
  <c r="AB734" i="16"/>
  <c r="AG734" i="16"/>
  <c r="AP734" i="16"/>
  <c r="AX734" i="16"/>
  <c r="AB735" i="16"/>
  <c r="AG735" i="16"/>
  <c r="AP735" i="16"/>
  <c r="AX735" i="16"/>
  <c r="AB736" i="16"/>
  <c r="AG736" i="16"/>
  <c r="AP736" i="16"/>
  <c r="AY736" i="16"/>
  <c r="AB737" i="16"/>
  <c r="AG737" i="16"/>
  <c r="AP737" i="16"/>
  <c r="AB738" i="16"/>
  <c r="AG738" i="16"/>
  <c r="AP738" i="16"/>
  <c r="AB739" i="16"/>
  <c r="AG739" i="16"/>
  <c r="AP739" i="16"/>
  <c r="AY739" i="16"/>
  <c r="AB740" i="16"/>
  <c r="AG740" i="16"/>
  <c r="AP740" i="16"/>
  <c r="AX740" i="16"/>
  <c r="AB741" i="16"/>
  <c r="AG741" i="16"/>
  <c r="AP741" i="16"/>
  <c r="AY741" i="16"/>
  <c r="AB742" i="16"/>
  <c r="AG742" i="16"/>
  <c r="AP742" i="16"/>
  <c r="AB743" i="16"/>
  <c r="AG743" i="16"/>
  <c r="AP743" i="16"/>
  <c r="AX743" i="16"/>
  <c r="AB744" i="16"/>
  <c r="AG744" i="16"/>
  <c r="AP744" i="16"/>
  <c r="AB745" i="16"/>
  <c r="AG745" i="16"/>
  <c r="AP745" i="16"/>
  <c r="AB746" i="16"/>
  <c r="AG746" i="16"/>
  <c r="AP746" i="16"/>
  <c r="AX746" i="16"/>
  <c r="AB747" i="16"/>
  <c r="AG747" i="16"/>
  <c r="AP747" i="16"/>
  <c r="AX747" i="16"/>
  <c r="AB748" i="16"/>
  <c r="AG748" i="16"/>
  <c r="AP748" i="16"/>
  <c r="AY748" i="16"/>
  <c r="AB749" i="16"/>
  <c r="AG749" i="16"/>
  <c r="AP749" i="16"/>
  <c r="AB750" i="16"/>
  <c r="AG750" i="16"/>
  <c r="AP750" i="16"/>
  <c r="AX750" i="16"/>
  <c r="AB751" i="16"/>
  <c r="AG751" i="16"/>
  <c r="AP751" i="16"/>
  <c r="AB752" i="16"/>
  <c r="AG752" i="16"/>
  <c r="AP752" i="16"/>
  <c r="AY752" i="16"/>
  <c r="AB753" i="16"/>
  <c r="AG753" i="16"/>
  <c r="AP753" i="16"/>
  <c r="AX753" i="16"/>
  <c r="AB754" i="16"/>
  <c r="AG754" i="16"/>
  <c r="AP754" i="16"/>
  <c r="AY754" i="16"/>
  <c r="AB755" i="16"/>
  <c r="AG755" i="16"/>
  <c r="AP755" i="16"/>
  <c r="AY755" i="16"/>
  <c r="AB756" i="16"/>
  <c r="AG756" i="16"/>
  <c r="AP756" i="16"/>
  <c r="AB757" i="16"/>
  <c r="AG757" i="16"/>
  <c r="AP757" i="16"/>
  <c r="AY757" i="16"/>
  <c r="AB758" i="16"/>
  <c r="AG758" i="16"/>
  <c r="AP758" i="16"/>
  <c r="AX758" i="16"/>
  <c r="AB759" i="16"/>
  <c r="AG759" i="16"/>
  <c r="AP759" i="16"/>
  <c r="AB760" i="16"/>
  <c r="AG760" i="16"/>
  <c r="AP760" i="16"/>
  <c r="AY760" i="16"/>
  <c r="AB761" i="16"/>
  <c r="AG761" i="16"/>
  <c r="AP761" i="16"/>
  <c r="AX761" i="16"/>
  <c r="AB762" i="16"/>
  <c r="AG762" i="16"/>
  <c r="AP762" i="16"/>
  <c r="AX762" i="16"/>
  <c r="AB763" i="16"/>
  <c r="AG763" i="16"/>
  <c r="AP763" i="16"/>
  <c r="AB764" i="16"/>
  <c r="AG764" i="16"/>
  <c r="AP764" i="16"/>
  <c r="AX764" i="16"/>
  <c r="AB765" i="16"/>
  <c r="AG765" i="16"/>
  <c r="AP765" i="16"/>
  <c r="AY765" i="16"/>
  <c r="AB766" i="16"/>
  <c r="AG766" i="16"/>
  <c r="AP766" i="16"/>
  <c r="AY766" i="16"/>
  <c r="AB767" i="16"/>
  <c r="AG767" i="16"/>
  <c r="AP767" i="16"/>
  <c r="AB768" i="16"/>
  <c r="AG768" i="16"/>
  <c r="AP768" i="16"/>
  <c r="AB769" i="16"/>
  <c r="AG769" i="16"/>
  <c r="AP769" i="16"/>
  <c r="AY769" i="16"/>
  <c r="AB770" i="16"/>
  <c r="AG770" i="16"/>
  <c r="AP770" i="16"/>
  <c r="AY770" i="16"/>
  <c r="AB771" i="16"/>
  <c r="AG771" i="16"/>
  <c r="AP771" i="16"/>
  <c r="AY771" i="16"/>
  <c r="AB772" i="16"/>
  <c r="AG772" i="16"/>
  <c r="AP772" i="16"/>
  <c r="AY772" i="16"/>
  <c r="AB773" i="16"/>
  <c r="AG773" i="16"/>
  <c r="AP773" i="16"/>
  <c r="AX773" i="16"/>
  <c r="AB774" i="16"/>
  <c r="AG774" i="16"/>
  <c r="AP774" i="16"/>
  <c r="AB775" i="16"/>
  <c r="AG775" i="16"/>
  <c r="AP775" i="16"/>
  <c r="AB776" i="16"/>
  <c r="AG776" i="16"/>
  <c r="AP776" i="16"/>
  <c r="AX776" i="16"/>
  <c r="AB777" i="16"/>
  <c r="AG777" i="16"/>
  <c r="AP777" i="16"/>
  <c r="AY777" i="16"/>
  <c r="AB778" i="16"/>
  <c r="AG778" i="16"/>
  <c r="AP778" i="16"/>
  <c r="AB779" i="16"/>
  <c r="AG779" i="16"/>
  <c r="AP779" i="16"/>
  <c r="AX779" i="16"/>
  <c r="AB780" i="16"/>
  <c r="AG780" i="16"/>
  <c r="AP780" i="16"/>
  <c r="AB781" i="16"/>
  <c r="AG781" i="16"/>
  <c r="AP781" i="16"/>
  <c r="AB782" i="16"/>
  <c r="AG782" i="16"/>
  <c r="AP782" i="16"/>
  <c r="AX782" i="16"/>
  <c r="AB783" i="16"/>
  <c r="AG783" i="16"/>
  <c r="AP783" i="16"/>
  <c r="AY783" i="16"/>
  <c r="AB784" i="16"/>
  <c r="AG784" i="16"/>
  <c r="AP784" i="16"/>
  <c r="AY784" i="16"/>
  <c r="AB785" i="16"/>
  <c r="AG785" i="16"/>
  <c r="AP785" i="16"/>
  <c r="AB786" i="16"/>
  <c r="AG786" i="16"/>
  <c r="AP786" i="16"/>
  <c r="AY786" i="16"/>
  <c r="AB787" i="16"/>
  <c r="AG787" i="16"/>
  <c r="AP787" i="16"/>
  <c r="AY787" i="16"/>
  <c r="AB788" i="16"/>
  <c r="AG788" i="16"/>
  <c r="AP788" i="16"/>
  <c r="AY788" i="16"/>
  <c r="AB789" i="16"/>
  <c r="AG789" i="16"/>
  <c r="AP789" i="16"/>
  <c r="AY789" i="16"/>
  <c r="AB790" i="16"/>
  <c r="AG790" i="16"/>
  <c r="AP790" i="16"/>
  <c r="AB791" i="16"/>
  <c r="AG791" i="16"/>
  <c r="AP791" i="16"/>
  <c r="AY791" i="16"/>
  <c r="AB792" i="16"/>
  <c r="AG792" i="16"/>
  <c r="AP792" i="16"/>
  <c r="AB793" i="16"/>
  <c r="AG793" i="16"/>
  <c r="AP793" i="16"/>
  <c r="AY793" i="16"/>
  <c r="AB794" i="16"/>
  <c r="AG794" i="16"/>
  <c r="AP794" i="16"/>
  <c r="AX794" i="16"/>
  <c r="AB795" i="16"/>
  <c r="AG795" i="16"/>
  <c r="AP795" i="16"/>
  <c r="AY795" i="16"/>
  <c r="AB796" i="16"/>
  <c r="AG796" i="16"/>
  <c r="AP796" i="16"/>
  <c r="AY796" i="16"/>
  <c r="AB797" i="16"/>
  <c r="AG797" i="16"/>
  <c r="AP797" i="16"/>
  <c r="AX797" i="16"/>
  <c r="AB798" i="16"/>
  <c r="AG798" i="16"/>
  <c r="AP798" i="16"/>
  <c r="AB799" i="16"/>
  <c r="AG799" i="16"/>
  <c r="AP799" i="16"/>
  <c r="AB800" i="16"/>
  <c r="AG800" i="16"/>
  <c r="AP800" i="16"/>
  <c r="AX800" i="16"/>
  <c r="AB801" i="16"/>
  <c r="AG801" i="16"/>
  <c r="AP801" i="16"/>
  <c r="AX801" i="16"/>
  <c r="AB802" i="16"/>
  <c r="AG802" i="16"/>
  <c r="AP802" i="16"/>
  <c r="AB803" i="16"/>
  <c r="AG803" i="16"/>
  <c r="AP803" i="16"/>
  <c r="AB804" i="16"/>
  <c r="AG804" i="16"/>
  <c r="AP804" i="16"/>
  <c r="AY804" i="16"/>
  <c r="AB805" i="16"/>
  <c r="AG805" i="16"/>
  <c r="AP805" i="16"/>
  <c r="AY805" i="16"/>
  <c r="AB806" i="16"/>
  <c r="AG806" i="16"/>
  <c r="AP806" i="16"/>
  <c r="AY806" i="16"/>
  <c r="AB807" i="16"/>
  <c r="AG807" i="16"/>
  <c r="AP807" i="16"/>
  <c r="AX807" i="16"/>
  <c r="AB808" i="16"/>
  <c r="AG808" i="16"/>
  <c r="AP808" i="16"/>
  <c r="AY808" i="16"/>
  <c r="AB809" i="16"/>
  <c r="AG809" i="16"/>
  <c r="AP809" i="16"/>
  <c r="AY809" i="16"/>
  <c r="AB810" i="16"/>
  <c r="AG810" i="16"/>
  <c r="AP810" i="16"/>
  <c r="AB811" i="16"/>
  <c r="AG811" i="16"/>
  <c r="AP811" i="16"/>
  <c r="AY811" i="16"/>
  <c r="AB812" i="16"/>
  <c r="AG812" i="16"/>
  <c r="AP812" i="16"/>
  <c r="AB813" i="16"/>
  <c r="AG813" i="16"/>
  <c r="AP813" i="16"/>
  <c r="AY813" i="16"/>
  <c r="AB814" i="16"/>
  <c r="AG814" i="16"/>
  <c r="AP814" i="16"/>
  <c r="AY814" i="16"/>
  <c r="AB815" i="16"/>
  <c r="AG815" i="16"/>
  <c r="AP815" i="16"/>
  <c r="AY815" i="16"/>
  <c r="AB816" i="16"/>
  <c r="AG816" i="16"/>
  <c r="AP816" i="16"/>
  <c r="AY816" i="16"/>
  <c r="AB817" i="16"/>
  <c r="AG817" i="16"/>
  <c r="AP817" i="16"/>
  <c r="AB818" i="16"/>
  <c r="AG818" i="16"/>
  <c r="AP818" i="16"/>
  <c r="AB819" i="16"/>
  <c r="AG819" i="16"/>
  <c r="AP819" i="16"/>
  <c r="AY819" i="16"/>
  <c r="AB820" i="16"/>
  <c r="AG820" i="16"/>
  <c r="AP820" i="16"/>
  <c r="AY820" i="16"/>
  <c r="AB821" i="16"/>
  <c r="AG821" i="16"/>
  <c r="AP821" i="16"/>
  <c r="AB822" i="16"/>
  <c r="AG822" i="16"/>
  <c r="AP822" i="16"/>
  <c r="AX822" i="16"/>
  <c r="AB823" i="16"/>
  <c r="AG823" i="16"/>
  <c r="AP823" i="16"/>
  <c r="AY823" i="16"/>
  <c r="AB824" i="16"/>
  <c r="AG824" i="16"/>
  <c r="AP824" i="16"/>
  <c r="AB825" i="16"/>
  <c r="AG825" i="16"/>
  <c r="AP825" i="16"/>
  <c r="AX825" i="16"/>
  <c r="AB826" i="16"/>
  <c r="AG826" i="16"/>
  <c r="AP826" i="16"/>
  <c r="AY826" i="16"/>
  <c r="AB827" i="16"/>
  <c r="AG827" i="16"/>
  <c r="AP827" i="16"/>
  <c r="AX827" i="16"/>
  <c r="AB828" i="16"/>
  <c r="AG828" i="16"/>
  <c r="AP828" i="16"/>
  <c r="AB829" i="16"/>
  <c r="AG829" i="16"/>
  <c r="AP829" i="16"/>
  <c r="AY829" i="16"/>
  <c r="AB830" i="16"/>
  <c r="AG830" i="16"/>
  <c r="AP830" i="16"/>
  <c r="AY830" i="16"/>
  <c r="AB831" i="16"/>
  <c r="AG831" i="16"/>
  <c r="AP831" i="16"/>
  <c r="AY831" i="16"/>
  <c r="AB832" i="16"/>
  <c r="AG832" i="16"/>
  <c r="AP832" i="16"/>
  <c r="AY832" i="16"/>
  <c r="AB833" i="16"/>
  <c r="AG833" i="16"/>
  <c r="AP833" i="16"/>
  <c r="AX833" i="16"/>
  <c r="AB834" i="16"/>
  <c r="AG834" i="16"/>
  <c r="AP834" i="16"/>
  <c r="AX834" i="16"/>
  <c r="AB835" i="16"/>
  <c r="AG835" i="16"/>
  <c r="AP835" i="16"/>
  <c r="AB836" i="16"/>
  <c r="AG836" i="16"/>
  <c r="AP836" i="16"/>
  <c r="AX836" i="16"/>
  <c r="AB837" i="16"/>
  <c r="AG837" i="16"/>
  <c r="AP837" i="16"/>
  <c r="AY837" i="16"/>
  <c r="AB838" i="16"/>
  <c r="AG838" i="16"/>
  <c r="AP838" i="16"/>
  <c r="AB839" i="16"/>
  <c r="AG839" i="16"/>
  <c r="AP839" i="16"/>
  <c r="AB840" i="16"/>
  <c r="AG840" i="16"/>
  <c r="AP840" i="16"/>
  <c r="AX840" i="16"/>
  <c r="AB841" i="16"/>
  <c r="AG841" i="16"/>
  <c r="AP841" i="16"/>
  <c r="AY841" i="16"/>
  <c r="AB842" i="16"/>
  <c r="AG842" i="16"/>
  <c r="AP842" i="16"/>
  <c r="AY842" i="16"/>
  <c r="AB843" i="16"/>
  <c r="AG843" i="16"/>
  <c r="AP843" i="16"/>
  <c r="AY843" i="16"/>
  <c r="AB844" i="16"/>
  <c r="AG844" i="16"/>
  <c r="AP844" i="16"/>
  <c r="AY844" i="16"/>
  <c r="AB845" i="16"/>
  <c r="AG845" i="16"/>
  <c r="AP845" i="16"/>
  <c r="AX845" i="16"/>
  <c r="AB846" i="16"/>
  <c r="AG846" i="16"/>
  <c r="AP846" i="16"/>
  <c r="AB847" i="16"/>
  <c r="AG847" i="16"/>
  <c r="AP847" i="16"/>
  <c r="AB848" i="16"/>
  <c r="AG848" i="16"/>
  <c r="AP848" i="16"/>
  <c r="AY848" i="16"/>
  <c r="AB849" i="16"/>
  <c r="AG849" i="16"/>
  <c r="AP849" i="16"/>
  <c r="AY849" i="16"/>
  <c r="AB850" i="16"/>
  <c r="AG850" i="16"/>
  <c r="AP850" i="16"/>
  <c r="AY850" i="16"/>
  <c r="AB851" i="16"/>
  <c r="AG851" i="16"/>
  <c r="AP851" i="16"/>
  <c r="AX851" i="16"/>
  <c r="AB852" i="16"/>
  <c r="AG852" i="16"/>
  <c r="AP852" i="16"/>
  <c r="AX852" i="16"/>
  <c r="AB853" i="16"/>
  <c r="AG853" i="16"/>
  <c r="AP853" i="16"/>
  <c r="AB854" i="16"/>
  <c r="AG854" i="16"/>
  <c r="AP854" i="16"/>
  <c r="AX854" i="16"/>
  <c r="AB855" i="16"/>
  <c r="AG855" i="16"/>
  <c r="AP855" i="16"/>
  <c r="AB856" i="16"/>
  <c r="AG856" i="16"/>
  <c r="AP856" i="16"/>
  <c r="AY856" i="16"/>
  <c r="AB857" i="16"/>
  <c r="AG857" i="16"/>
  <c r="AP857" i="16"/>
  <c r="AB858" i="16"/>
  <c r="AG858" i="16"/>
  <c r="AP858" i="16"/>
  <c r="AY858" i="16"/>
  <c r="AB859" i="16"/>
  <c r="AG859" i="16"/>
  <c r="AP859" i="16"/>
  <c r="AY859" i="16"/>
  <c r="AB860" i="16"/>
  <c r="AG860" i="16"/>
  <c r="AP860" i="16"/>
  <c r="AY860" i="16"/>
  <c r="AB861" i="16"/>
  <c r="AG861" i="16"/>
  <c r="AP861" i="16"/>
  <c r="AB862" i="16"/>
  <c r="AG862" i="16"/>
  <c r="AP862" i="16"/>
  <c r="AY862" i="16"/>
  <c r="AB863" i="16"/>
  <c r="AG863" i="16"/>
  <c r="AP863" i="16"/>
  <c r="AX863" i="16"/>
  <c r="AB864" i="16"/>
  <c r="AG864" i="16"/>
  <c r="AP864" i="16"/>
  <c r="AB865" i="16"/>
  <c r="AG865" i="16"/>
  <c r="AP865" i="16"/>
  <c r="AY865" i="16"/>
  <c r="AB866" i="16"/>
  <c r="AG866" i="16"/>
  <c r="AP866" i="16"/>
  <c r="AX866" i="16"/>
  <c r="AB867" i="16"/>
  <c r="AG867" i="16"/>
  <c r="AP867" i="16"/>
  <c r="AB868" i="16"/>
  <c r="AG868" i="16"/>
  <c r="AP868" i="16"/>
  <c r="AY868" i="16"/>
  <c r="AB869" i="16"/>
  <c r="AG869" i="16"/>
  <c r="AP869" i="16"/>
  <c r="AX869" i="16"/>
  <c r="AB870" i="16"/>
  <c r="AG870" i="16"/>
  <c r="AP870" i="16"/>
  <c r="AY870" i="16"/>
  <c r="AB871" i="16"/>
  <c r="AG871" i="16"/>
  <c r="AP871" i="16"/>
  <c r="AB872" i="16"/>
  <c r="AG872" i="16"/>
  <c r="AP872" i="16"/>
  <c r="AX872" i="16"/>
  <c r="AB873" i="16"/>
  <c r="AG873" i="16"/>
  <c r="AP873" i="16"/>
  <c r="AX873" i="16"/>
  <c r="AB874" i="16"/>
  <c r="AG874" i="16"/>
  <c r="AP874" i="16"/>
  <c r="AY874" i="16"/>
  <c r="AB875" i="16"/>
  <c r="AG875" i="16"/>
  <c r="AP875" i="16"/>
  <c r="AY875" i="16"/>
  <c r="AB876" i="16"/>
  <c r="AG876" i="16"/>
  <c r="AP876" i="16"/>
  <c r="AY876" i="16"/>
  <c r="AB877" i="16"/>
  <c r="AG877" i="16"/>
  <c r="AP877" i="16"/>
  <c r="AY877" i="16"/>
  <c r="AB878" i="16"/>
  <c r="AG878" i="16"/>
  <c r="AP878" i="16"/>
  <c r="AY878" i="16"/>
  <c r="AB879" i="16"/>
  <c r="AG879" i="16"/>
  <c r="AP879" i="16"/>
  <c r="AB880" i="16"/>
  <c r="AG880" i="16"/>
  <c r="AP880" i="16"/>
  <c r="AY880" i="16"/>
  <c r="AB881" i="16"/>
  <c r="AG881" i="16"/>
  <c r="AP881" i="16"/>
  <c r="AX881" i="16"/>
  <c r="AB882" i="16"/>
  <c r="AG882" i="16"/>
  <c r="AP882" i="16"/>
  <c r="AY882" i="16"/>
  <c r="AB883" i="16"/>
  <c r="AG883" i="16"/>
  <c r="AP883" i="16"/>
  <c r="AY883" i="16"/>
  <c r="AB884" i="16"/>
  <c r="AG884" i="16"/>
  <c r="AP884" i="16"/>
  <c r="AX884" i="16"/>
  <c r="AB885" i="16"/>
  <c r="AG885" i="16"/>
  <c r="AP885" i="16"/>
  <c r="AX885" i="16"/>
  <c r="AB886" i="16"/>
  <c r="AG886" i="16"/>
  <c r="AP886" i="16"/>
  <c r="AB887" i="16"/>
  <c r="AG887" i="16"/>
  <c r="AP887" i="16"/>
  <c r="AX887" i="16"/>
  <c r="AB888" i="16"/>
  <c r="AG888" i="16"/>
  <c r="AP888" i="16"/>
  <c r="AY888" i="16"/>
  <c r="AB889" i="16"/>
  <c r="AG889" i="16"/>
  <c r="AP889" i="16"/>
  <c r="AY889" i="16"/>
  <c r="AB890" i="16"/>
  <c r="AG890" i="16"/>
  <c r="AP890" i="16"/>
  <c r="AB891" i="16"/>
  <c r="AG891" i="16"/>
  <c r="AP891" i="16"/>
  <c r="AX891" i="16"/>
  <c r="AB892" i="16"/>
  <c r="AG892" i="16"/>
  <c r="AP892" i="16"/>
  <c r="AY892" i="16"/>
  <c r="AB893" i="16"/>
  <c r="AG893" i="16"/>
  <c r="AP893" i="16"/>
  <c r="AY893" i="16"/>
  <c r="AB894" i="16"/>
  <c r="AG894" i="16"/>
  <c r="AP894" i="16"/>
  <c r="AX894" i="16"/>
  <c r="AB895" i="16"/>
  <c r="AG895" i="16"/>
  <c r="AP895" i="16"/>
  <c r="AY895" i="16"/>
  <c r="AB896" i="16"/>
  <c r="AG896" i="16"/>
  <c r="AP896" i="16"/>
  <c r="AY896" i="16"/>
  <c r="AB897" i="16"/>
  <c r="AG897" i="16"/>
  <c r="AP897" i="16"/>
  <c r="AB898" i="16"/>
  <c r="AG898" i="16"/>
  <c r="AP898" i="16"/>
  <c r="AY898" i="16"/>
  <c r="AB899" i="16"/>
  <c r="AG899" i="16"/>
  <c r="AP899" i="16"/>
  <c r="AY899" i="16"/>
  <c r="AB900" i="16"/>
  <c r="AG900" i="16"/>
  <c r="AP900" i="16"/>
  <c r="AY900" i="16"/>
  <c r="AB901" i="16"/>
  <c r="AG901" i="16"/>
  <c r="AP901" i="16"/>
  <c r="AY901" i="16"/>
  <c r="AB902" i="16"/>
  <c r="AG902" i="16"/>
  <c r="AP902" i="16"/>
  <c r="AX902" i="16"/>
  <c r="AB903" i="16"/>
  <c r="AG903" i="16"/>
  <c r="AP903" i="16"/>
  <c r="AY903" i="16"/>
  <c r="AB904" i="16"/>
  <c r="AG904" i="16"/>
  <c r="AP904" i="16"/>
  <c r="AB905" i="16"/>
  <c r="AG905" i="16"/>
  <c r="AP905" i="16"/>
  <c r="AX905" i="16"/>
  <c r="AB906" i="16"/>
  <c r="AG906" i="16"/>
  <c r="AP906" i="16"/>
  <c r="AX906" i="16"/>
  <c r="AB907" i="16"/>
  <c r="AG907" i="16"/>
  <c r="AP907" i="16"/>
  <c r="AY907" i="16"/>
  <c r="AB908" i="16"/>
  <c r="AG908" i="16"/>
  <c r="AP908" i="16"/>
  <c r="AB909" i="16"/>
  <c r="AG909" i="16"/>
  <c r="AP909" i="16"/>
  <c r="AY909" i="16"/>
  <c r="AB910" i="16"/>
  <c r="AG910" i="16"/>
  <c r="AP910" i="16"/>
  <c r="AY910" i="16"/>
  <c r="AB911" i="16"/>
  <c r="AG911" i="16"/>
  <c r="AP911" i="16"/>
  <c r="AY911" i="16"/>
  <c r="AB912" i="16"/>
  <c r="AG912" i="16"/>
  <c r="AP912" i="16"/>
  <c r="AX912" i="16"/>
  <c r="AB913" i="16"/>
  <c r="AG913" i="16"/>
  <c r="AP913" i="16"/>
  <c r="AY913" i="16"/>
  <c r="AB914" i="16"/>
  <c r="AG914" i="16"/>
  <c r="AP914" i="16"/>
  <c r="AX914" i="16"/>
  <c r="AB915" i="16"/>
  <c r="AG915" i="16"/>
  <c r="AP915" i="16"/>
  <c r="AB916" i="16"/>
  <c r="AG916" i="16"/>
  <c r="AP916" i="16"/>
  <c r="AY916" i="16"/>
  <c r="AB917" i="16"/>
  <c r="AG917" i="16"/>
  <c r="AP917" i="16"/>
  <c r="AX917" i="16"/>
  <c r="AB918" i="16"/>
  <c r="AG918" i="16"/>
  <c r="AP918" i="16"/>
  <c r="AY918" i="16"/>
  <c r="AB919" i="16"/>
  <c r="AG919" i="16"/>
  <c r="AP919" i="16"/>
  <c r="AY919" i="16"/>
  <c r="AB920" i="16"/>
  <c r="AG920" i="16"/>
  <c r="AP920" i="16"/>
  <c r="AX920" i="16"/>
  <c r="AB921" i="16"/>
  <c r="AG921" i="16"/>
  <c r="AP921" i="16"/>
  <c r="AX921" i="16"/>
  <c r="AB922" i="16"/>
  <c r="AG922" i="16"/>
  <c r="AP922" i="16"/>
  <c r="AB923" i="16"/>
  <c r="AG923" i="16"/>
  <c r="AP923" i="16"/>
  <c r="AX923" i="16"/>
  <c r="AB924" i="16"/>
  <c r="AG924" i="16"/>
  <c r="AP924" i="16"/>
  <c r="AX924" i="16"/>
  <c r="AB925" i="16"/>
  <c r="AG925" i="16"/>
  <c r="AP925" i="16"/>
  <c r="AY925" i="16"/>
  <c r="AB926" i="16"/>
  <c r="AG926" i="16"/>
  <c r="AP926" i="16"/>
  <c r="AX926" i="16"/>
  <c r="AB927" i="16"/>
  <c r="AG927" i="16"/>
  <c r="AP927" i="16"/>
  <c r="AY927" i="16"/>
  <c r="AB928" i="16"/>
  <c r="AG928" i="16"/>
  <c r="AP928" i="16"/>
  <c r="AY928" i="16"/>
  <c r="AB929" i="16"/>
  <c r="AG929" i="16"/>
  <c r="AP929" i="16"/>
  <c r="AX929" i="16"/>
  <c r="AB930" i="16"/>
  <c r="AG930" i="16"/>
  <c r="AP930" i="16"/>
  <c r="AX930" i="16"/>
  <c r="AB931" i="16"/>
  <c r="AG931" i="16"/>
  <c r="AP931" i="16"/>
  <c r="AY931" i="16"/>
  <c r="AB932" i="16"/>
  <c r="AG932" i="16"/>
  <c r="AP932" i="16"/>
  <c r="AX932" i="16"/>
  <c r="AB933" i="16"/>
  <c r="AG933" i="16"/>
  <c r="AP933" i="16"/>
  <c r="AX933" i="16"/>
  <c r="AB934" i="16"/>
  <c r="AG934" i="16"/>
  <c r="AP934" i="16"/>
  <c r="AY934" i="16"/>
  <c r="AB935" i="16"/>
  <c r="AG935" i="16"/>
  <c r="AP935" i="16"/>
  <c r="AX935" i="16"/>
  <c r="AB936" i="16"/>
  <c r="AG936" i="16"/>
  <c r="AP936" i="16"/>
  <c r="AX936" i="16"/>
  <c r="AB937" i="16"/>
  <c r="AG937" i="16"/>
  <c r="AP937" i="16"/>
  <c r="AY937" i="16"/>
  <c r="AB938" i="16"/>
  <c r="AG938" i="16"/>
  <c r="AP938" i="16"/>
  <c r="AY938" i="16"/>
  <c r="AB939" i="16"/>
  <c r="AG939" i="16"/>
  <c r="AP939" i="16"/>
  <c r="AX939" i="16"/>
  <c r="AB940" i="16"/>
  <c r="AG940" i="16"/>
  <c r="AP940" i="16"/>
  <c r="AY940" i="16"/>
  <c r="AB941" i="16"/>
  <c r="AG941" i="16"/>
  <c r="AP941" i="16"/>
  <c r="AY941" i="16"/>
  <c r="AB942" i="16"/>
  <c r="AG942" i="16"/>
  <c r="AP942" i="16"/>
  <c r="AX942" i="16"/>
  <c r="AB943" i="16"/>
  <c r="AG943" i="16"/>
  <c r="AP943" i="16"/>
  <c r="AY943" i="16"/>
  <c r="AB944" i="16"/>
  <c r="AG944" i="16"/>
  <c r="AP944" i="16"/>
  <c r="AX944" i="16"/>
  <c r="AB945" i="16"/>
  <c r="AG945" i="16"/>
  <c r="AP945" i="16"/>
  <c r="AY945" i="16"/>
  <c r="AB946" i="16"/>
  <c r="AG946" i="16"/>
  <c r="AP946" i="16"/>
  <c r="AY946" i="16"/>
  <c r="AB947" i="16"/>
  <c r="AG947" i="16"/>
  <c r="AP947" i="16"/>
  <c r="AX947" i="16"/>
  <c r="AB948" i="16"/>
  <c r="AG948" i="16"/>
  <c r="AP948" i="16"/>
  <c r="AX948" i="16"/>
  <c r="AB949" i="16"/>
  <c r="AG949" i="16"/>
  <c r="AP949" i="16"/>
  <c r="AY949" i="16"/>
  <c r="AB950" i="16"/>
  <c r="AG950" i="16"/>
  <c r="AP950" i="16"/>
  <c r="AX950" i="16"/>
  <c r="AB951" i="16"/>
  <c r="AG951" i="16"/>
  <c r="AP951" i="16"/>
  <c r="AY951" i="16"/>
  <c r="AB952" i="16"/>
  <c r="AG952" i="16"/>
  <c r="AP952" i="16"/>
  <c r="AY952" i="16"/>
  <c r="AB953" i="16"/>
  <c r="AG953" i="16"/>
  <c r="AP953" i="16"/>
  <c r="AX953" i="16"/>
  <c r="AB954" i="16"/>
  <c r="AG954" i="16"/>
  <c r="AP954" i="16"/>
  <c r="AX954" i="16"/>
  <c r="AB955" i="16"/>
  <c r="AG955" i="16"/>
  <c r="AP955" i="16"/>
  <c r="AY955" i="16"/>
  <c r="AB956" i="16"/>
  <c r="AG956" i="16"/>
  <c r="AP956" i="16"/>
  <c r="AY956" i="16"/>
  <c r="AB957" i="16"/>
  <c r="AG957" i="16"/>
  <c r="AP957" i="16"/>
  <c r="AX957" i="16"/>
  <c r="AB958" i="16"/>
  <c r="AG958" i="16"/>
  <c r="AP958" i="16"/>
  <c r="AY958" i="16"/>
  <c r="AB959" i="16"/>
  <c r="AG959" i="16"/>
  <c r="AP959" i="16"/>
  <c r="AY959" i="16"/>
  <c r="AB960" i="16"/>
  <c r="AG960" i="16"/>
  <c r="AP960" i="16"/>
  <c r="AX960" i="16"/>
  <c r="AB961" i="16"/>
  <c r="AG961" i="16"/>
  <c r="AP961" i="16"/>
  <c r="AY961" i="16"/>
  <c r="AB962" i="16"/>
  <c r="AG962" i="16"/>
  <c r="AP962" i="16"/>
  <c r="AX962" i="16"/>
  <c r="AB963" i="16"/>
  <c r="AG963" i="16"/>
  <c r="AP963" i="16"/>
  <c r="AY963" i="16"/>
  <c r="AB964" i="16"/>
  <c r="AG964" i="16"/>
  <c r="AP964" i="16"/>
  <c r="AY964" i="16"/>
  <c r="AB965" i="16"/>
  <c r="AG965" i="16"/>
  <c r="AP965" i="16"/>
  <c r="AX965" i="16"/>
  <c r="AB966" i="16"/>
  <c r="AG966" i="16"/>
  <c r="AP966" i="16"/>
  <c r="AX966" i="16"/>
  <c r="AB967" i="16"/>
  <c r="AG967" i="16"/>
  <c r="AP967" i="16"/>
  <c r="AY967" i="16"/>
  <c r="AB968" i="16"/>
  <c r="AG968" i="16"/>
  <c r="AP968" i="16"/>
  <c r="AX968" i="16"/>
  <c r="AB969" i="16"/>
  <c r="AG969" i="16"/>
  <c r="AP969" i="16"/>
  <c r="AX969" i="16"/>
  <c r="AB970" i="16"/>
  <c r="AG970" i="16"/>
  <c r="AP970" i="16"/>
  <c r="AY970" i="16"/>
  <c r="AB971" i="16"/>
  <c r="AG971" i="16"/>
  <c r="AP971" i="16"/>
  <c r="AX971" i="16"/>
  <c r="AB972" i="16"/>
  <c r="AG972" i="16"/>
  <c r="AP972" i="16"/>
  <c r="AX972" i="16"/>
  <c r="AB973" i="16"/>
  <c r="AG973" i="16"/>
  <c r="AP973" i="16"/>
  <c r="AY973" i="16"/>
  <c r="AB974" i="16"/>
  <c r="AG974" i="16"/>
  <c r="AP974" i="16"/>
  <c r="AX974" i="16"/>
  <c r="AB975" i="16"/>
  <c r="AG975" i="16"/>
  <c r="AP975" i="16"/>
  <c r="AX975" i="16"/>
  <c r="AB976" i="16"/>
  <c r="AG976" i="16"/>
  <c r="AP976" i="16"/>
  <c r="AY976" i="16"/>
  <c r="AB977" i="16"/>
  <c r="AG977" i="16"/>
  <c r="AP977" i="16"/>
  <c r="AX977" i="16"/>
  <c r="AB978" i="16"/>
  <c r="AG978" i="16"/>
  <c r="AP978" i="16"/>
  <c r="AY978" i="16"/>
  <c r="AB979" i="16"/>
  <c r="AG979" i="16"/>
  <c r="AP979" i="16"/>
  <c r="AY979" i="16"/>
  <c r="AB980" i="16"/>
  <c r="AG980" i="16"/>
  <c r="AP980" i="16"/>
  <c r="AX980" i="16"/>
  <c r="AB981" i="16"/>
  <c r="AG981" i="16"/>
  <c r="AP981" i="16"/>
  <c r="AY981" i="16"/>
  <c r="AB982" i="16"/>
  <c r="AG982" i="16"/>
  <c r="AP982" i="16"/>
  <c r="AY982" i="16"/>
  <c r="AB983" i="16"/>
  <c r="AG983" i="16"/>
  <c r="AP983" i="16"/>
  <c r="AX983" i="16"/>
  <c r="AB984" i="16"/>
  <c r="AG984" i="16"/>
  <c r="AP984" i="16"/>
  <c r="AX984" i="16"/>
  <c r="AB985" i="16"/>
  <c r="AG985" i="16"/>
  <c r="AP985" i="16"/>
  <c r="AY985" i="16"/>
  <c r="AB986" i="16"/>
  <c r="AG986" i="16"/>
  <c r="AP986" i="16"/>
  <c r="AY986" i="16"/>
  <c r="AB987" i="16"/>
  <c r="AG987" i="16"/>
  <c r="AP987" i="16"/>
  <c r="AX987" i="16"/>
  <c r="AB988" i="16"/>
  <c r="AG988" i="16"/>
  <c r="AP988" i="16"/>
  <c r="AY988" i="16"/>
  <c r="AB989" i="16"/>
  <c r="AG989" i="16"/>
  <c r="AP989" i="16"/>
  <c r="AY989" i="16"/>
  <c r="AB990" i="16"/>
  <c r="AG990" i="16"/>
  <c r="AP990" i="16"/>
  <c r="AY990" i="16"/>
  <c r="AB991" i="16"/>
  <c r="AG991" i="16"/>
  <c r="AP991" i="16"/>
  <c r="AY991" i="16"/>
  <c r="AB992" i="16"/>
  <c r="AG992" i="16"/>
  <c r="AP992" i="16"/>
  <c r="AX992" i="16"/>
  <c r="AB993" i="16"/>
  <c r="AG993" i="16"/>
  <c r="AP993" i="16"/>
  <c r="AX993" i="16"/>
  <c r="AB994" i="16"/>
  <c r="AG994" i="16"/>
  <c r="AP994" i="16"/>
  <c r="AY994" i="16"/>
  <c r="AB995" i="16"/>
  <c r="AG995" i="16"/>
  <c r="AP995" i="16"/>
  <c r="AX995" i="16"/>
  <c r="AB996" i="16"/>
  <c r="AG996" i="16"/>
  <c r="AP996" i="16"/>
  <c r="AX996" i="16"/>
  <c r="AB997" i="16"/>
  <c r="AG997" i="16"/>
  <c r="AP997" i="16"/>
  <c r="AY997" i="16"/>
  <c r="AB998" i="16"/>
  <c r="AG998" i="16"/>
  <c r="AP998" i="16"/>
  <c r="AY998" i="16"/>
  <c r="AB999" i="16"/>
  <c r="AG999" i="16"/>
  <c r="AP999" i="16"/>
  <c r="AX999" i="16"/>
  <c r="AB1000" i="16"/>
  <c r="AG1000" i="16"/>
  <c r="AP1000" i="16"/>
  <c r="AY1000" i="16"/>
  <c r="AB1001" i="16"/>
  <c r="AG1001" i="16"/>
  <c r="AP1001" i="16"/>
  <c r="AX1001" i="16"/>
  <c r="AB1002" i="16"/>
  <c r="AG1002" i="16"/>
  <c r="AP1002" i="16"/>
  <c r="AX1002" i="16"/>
  <c r="AB1003" i="16"/>
  <c r="AG1003" i="16"/>
  <c r="AP1003" i="16"/>
  <c r="AY1003" i="16"/>
  <c r="AB1004" i="16"/>
  <c r="AG1004" i="16"/>
  <c r="AP1004" i="16"/>
  <c r="AX1004" i="16"/>
  <c r="AB1005" i="16"/>
  <c r="AG1005" i="16"/>
  <c r="AP1005" i="16"/>
  <c r="AY1005" i="16"/>
  <c r="AB1006" i="16"/>
  <c r="AG1006" i="16"/>
  <c r="AP1006" i="16"/>
  <c r="AY1006" i="16"/>
  <c r="AB1007" i="16"/>
  <c r="AG1007" i="16"/>
  <c r="AP1007" i="16"/>
  <c r="AX1007" i="16"/>
  <c r="AB1008" i="16"/>
  <c r="AG1008" i="16"/>
  <c r="AP1008" i="16"/>
  <c r="AX1008" i="16"/>
  <c r="AB1009" i="16"/>
  <c r="AG1009" i="16"/>
  <c r="AP1009" i="16"/>
  <c r="AY1009" i="16"/>
  <c r="AB1010" i="16"/>
  <c r="AG1010" i="16"/>
  <c r="AP1010" i="16"/>
  <c r="AY1010" i="16"/>
  <c r="AB1011" i="16"/>
  <c r="AG1011" i="16"/>
  <c r="AP1011" i="16"/>
  <c r="AY1011" i="16"/>
  <c r="AB1012" i="16"/>
  <c r="AG1012" i="16"/>
  <c r="AP1012" i="16"/>
  <c r="AY1012" i="16"/>
  <c r="AB1013" i="16"/>
  <c r="AG1013" i="16"/>
  <c r="AP1013" i="16"/>
  <c r="AX1013" i="16"/>
  <c r="AB1014" i="16"/>
  <c r="AG1014" i="16"/>
  <c r="AP1014" i="16"/>
  <c r="AY1014" i="16"/>
  <c r="AB1015" i="16"/>
  <c r="AG1015" i="16"/>
  <c r="AP1015" i="16"/>
  <c r="AY1015" i="16"/>
  <c r="AB1016" i="16"/>
  <c r="AG1016" i="16"/>
  <c r="AP1016" i="16"/>
  <c r="AX1016" i="16"/>
  <c r="AB1017" i="16"/>
  <c r="AG1017" i="16"/>
  <c r="AP1017" i="16"/>
  <c r="AX1017" i="16"/>
  <c r="AB1018" i="16"/>
  <c r="AG1018" i="16"/>
  <c r="AP1018" i="16"/>
  <c r="AY1018" i="16"/>
  <c r="AB1019" i="16"/>
  <c r="AG1019" i="16"/>
  <c r="AP1019" i="16"/>
  <c r="AX1019" i="16"/>
  <c r="AB1020" i="16"/>
  <c r="AG1020" i="16"/>
  <c r="AP1020" i="16"/>
  <c r="AY1020" i="16"/>
  <c r="AB1021" i="16"/>
  <c r="AG1021" i="16"/>
  <c r="AP1021" i="16"/>
  <c r="AY1021" i="16"/>
  <c r="AB1022" i="16"/>
  <c r="AG1022" i="16"/>
  <c r="AP1022" i="16"/>
  <c r="AX1022" i="16"/>
  <c r="AB1023" i="16"/>
  <c r="AG1023" i="16"/>
  <c r="AP1023" i="16"/>
  <c r="AX1023" i="16"/>
  <c r="AB1024" i="16"/>
  <c r="AG1024" i="16"/>
  <c r="AP1024" i="16"/>
  <c r="AY1024" i="16"/>
  <c r="AB1025" i="16"/>
  <c r="AG1025" i="16"/>
  <c r="AP1025" i="16"/>
  <c r="AX1025" i="16"/>
  <c r="AB1026" i="16"/>
  <c r="AG1026" i="16"/>
  <c r="AP1026" i="16"/>
  <c r="AX1026" i="16"/>
  <c r="AB1027" i="16"/>
  <c r="AG1027" i="16"/>
  <c r="AP1027" i="16"/>
  <c r="AY1027" i="16"/>
  <c r="AB1028" i="16"/>
  <c r="AG1028" i="16"/>
  <c r="AP1028" i="16"/>
  <c r="AX1028" i="16"/>
  <c r="AB1029" i="16"/>
  <c r="AG1029" i="16"/>
  <c r="AP1029" i="16"/>
  <c r="AX1029" i="16"/>
  <c r="AB1030" i="16"/>
  <c r="AG1030" i="16"/>
  <c r="AP1030" i="16"/>
  <c r="AY1030" i="16"/>
  <c r="AB1031" i="16"/>
  <c r="AG1031" i="16"/>
  <c r="AP1031" i="16"/>
  <c r="AX1031" i="16"/>
  <c r="AB1032" i="16"/>
  <c r="AG1032" i="16"/>
  <c r="AP1032" i="16"/>
  <c r="AX1032" i="16"/>
  <c r="AB1033" i="16"/>
  <c r="AG1033" i="16"/>
  <c r="AP1033" i="16"/>
  <c r="AY1033" i="16"/>
  <c r="AB1034" i="16"/>
  <c r="AG1034" i="16"/>
  <c r="AP1034" i="16"/>
  <c r="AY1034" i="16"/>
  <c r="AB1035" i="16"/>
  <c r="AG1035" i="16"/>
  <c r="AP1035" i="16"/>
  <c r="AX1035" i="16"/>
  <c r="AB1036" i="16"/>
  <c r="AG1036" i="16"/>
  <c r="AP1036" i="16"/>
  <c r="AY1036" i="16"/>
  <c r="AB1037" i="16"/>
  <c r="AG1037" i="16"/>
  <c r="AP1037" i="16"/>
  <c r="AX1037" i="16"/>
  <c r="AB1038" i="16"/>
  <c r="AG1038" i="16"/>
  <c r="AP1038" i="16"/>
  <c r="AX1038" i="16"/>
  <c r="AB1039" i="16"/>
  <c r="AG1039" i="16"/>
  <c r="AP1039" i="16"/>
  <c r="AY1039" i="16"/>
  <c r="AB1040" i="16"/>
  <c r="AG1040" i="16"/>
  <c r="AP1040" i="16"/>
  <c r="AX1040" i="16"/>
  <c r="AB1041" i="16"/>
  <c r="AG1041" i="16"/>
  <c r="AP1041" i="16"/>
  <c r="AY1041" i="16"/>
  <c r="AB1042" i="16"/>
  <c r="AG1042" i="16"/>
  <c r="AP1042" i="16"/>
  <c r="AY1042" i="16"/>
  <c r="AB1043" i="16"/>
  <c r="AG1043" i="16"/>
  <c r="AP1043" i="16"/>
  <c r="AY1043" i="16"/>
  <c r="AB1044" i="16"/>
  <c r="AG1044" i="16"/>
  <c r="AP1044" i="16"/>
  <c r="AY1044" i="16"/>
  <c r="AB1045" i="16"/>
  <c r="AG1045" i="16"/>
  <c r="AP1045" i="16"/>
  <c r="AY1045" i="16"/>
  <c r="AB1046" i="16"/>
  <c r="AG1046" i="16"/>
  <c r="AP1046" i="16"/>
  <c r="AX1046" i="16"/>
  <c r="AB1047" i="16"/>
  <c r="AG1047" i="16"/>
  <c r="AP1047" i="16"/>
  <c r="AX1047" i="16"/>
  <c r="AB1048" i="16"/>
  <c r="AG1048" i="16"/>
  <c r="AP1048" i="16"/>
  <c r="AY1048" i="16"/>
  <c r="AB1049" i="16"/>
  <c r="AG1049" i="16"/>
  <c r="AP1049" i="16"/>
  <c r="AY1049" i="16"/>
  <c r="AB1050" i="16"/>
  <c r="AG1050" i="16"/>
  <c r="AP1050" i="16"/>
  <c r="AX1050" i="16"/>
  <c r="AB1051" i="16"/>
  <c r="AG1051" i="16"/>
  <c r="AP1051" i="16"/>
  <c r="AY1051" i="16"/>
  <c r="AB1052" i="16"/>
  <c r="AG1052" i="16"/>
  <c r="AP1052" i="16"/>
  <c r="AY1052" i="16"/>
  <c r="AB1053" i="16"/>
  <c r="AG1053" i="16"/>
  <c r="AP1053" i="16"/>
  <c r="AY1053" i="16"/>
  <c r="AB1054" i="16"/>
  <c r="AG1054" i="16"/>
  <c r="AP1054" i="16"/>
  <c r="AY1054" i="16"/>
  <c r="AB1055" i="16"/>
  <c r="AG1055" i="16"/>
  <c r="AP1055" i="16"/>
  <c r="AX1055" i="16"/>
  <c r="AB1056" i="16"/>
  <c r="AG1056" i="16"/>
  <c r="AP1056" i="16"/>
  <c r="AX1056" i="16"/>
  <c r="AB1057" i="16"/>
  <c r="AG1057" i="16"/>
  <c r="AP1057" i="16"/>
  <c r="AY1057" i="16"/>
  <c r="AB1058" i="16"/>
  <c r="AG1058" i="16"/>
  <c r="AP1058" i="16"/>
  <c r="AX1058" i="16"/>
  <c r="AB1059" i="16"/>
  <c r="AG1059" i="16"/>
  <c r="AP1059" i="16"/>
  <c r="AX1059" i="16"/>
  <c r="AB1060" i="16"/>
  <c r="AG1060" i="16"/>
  <c r="AP1060" i="16"/>
  <c r="AY1060" i="16"/>
  <c r="AB1061" i="16"/>
  <c r="AG1061" i="16"/>
  <c r="AP1061" i="16"/>
  <c r="AY1061" i="16"/>
  <c r="AB1062" i="16"/>
  <c r="AG1062" i="16"/>
  <c r="AP1062" i="16"/>
  <c r="AX1062" i="16"/>
  <c r="AB1063" i="16"/>
  <c r="AG1063" i="16"/>
  <c r="AP1063" i="16"/>
  <c r="AY1063" i="16"/>
  <c r="AB1064" i="16"/>
  <c r="AG1064" i="16"/>
  <c r="AP1064" i="16"/>
  <c r="AY1064" i="16"/>
  <c r="AB1065" i="16"/>
  <c r="AG1065" i="16"/>
  <c r="AP1065" i="16"/>
  <c r="AY1065" i="16"/>
  <c r="AB1066" i="16"/>
  <c r="AG1066" i="16"/>
  <c r="AP1066" i="16"/>
  <c r="AY1066" i="16"/>
  <c r="BH1066" i="16"/>
  <c r="AB1067" i="16"/>
  <c r="AG1067" i="16"/>
  <c r="AP1067" i="16"/>
  <c r="AX1067" i="16"/>
  <c r="AB1068" i="16"/>
  <c r="AG1068" i="16"/>
  <c r="AP1068" i="16"/>
  <c r="AY1068" i="16"/>
  <c r="AB1069" i="16"/>
  <c r="AG1069" i="16"/>
  <c r="AP1069" i="16"/>
  <c r="AB1070" i="16"/>
  <c r="AG1070" i="16"/>
  <c r="AP1070" i="16"/>
  <c r="AX1070" i="16"/>
  <c r="AB1071" i="16"/>
  <c r="AG1071" i="16"/>
  <c r="AP1071" i="16"/>
  <c r="AY1071" i="16"/>
  <c r="AB1072" i="16"/>
  <c r="AG1072" i="16"/>
  <c r="AP1072" i="16"/>
  <c r="AB1073" i="16"/>
  <c r="AG1073" i="16"/>
  <c r="AP1073" i="16"/>
  <c r="AX1073" i="16"/>
  <c r="AB1074" i="16"/>
  <c r="AG1074" i="16"/>
  <c r="AP1074" i="16"/>
  <c r="AX1074" i="16"/>
  <c r="AB1075" i="16"/>
  <c r="AG1075" i="16"/>
  <c r="AP1075" i="16"/>
  <c r="AX1075" i="16"/>
  <c r="AB1076" i="16"/>
  <c r="AG1076" i="16"/>
  <c r="AP1076" i="16"/>
  <c r="AY1076" i="16"/>
  <c r="AB1077" i="16"/>
  <c r="AG1077" i="16"/>
  <c r="AP1077" i="16"/>
  <c r="AX1077" i="16"/>
  <c r="AB1078" i="16"/>
  <c r="AG1078" i="16"/>
  <c r="AP1078" i="16"/>
  <c r="AX1078" i="16"/>
  <c r="AB1079" i="16"/>
  <c r="AG1079" i="16"/>
  <c r="AP1079" i="16"/>
  <c r="AY1079" i="16"/>
  <c r="AB1080" i="16"/>
  <c r="AG1080" i="16"/>
  <c r="AP1080" i="16"/>
  <c r="AX1080" i="16"/>
  <c r="AB1081" i="16"/>
  <c r="AG1081" i="16"/>
  <c r="AP1081" i="16"/>
  <c r="AX1081" i="16"/>
  <c r="AB1082" i="16"/>
  <c r="AG1082" i="16"/>
  <c r="AP1082" i="16"/>
  <c r="AX1082" i="16"/>
  <c r="AB1083" i="16"/>
  <c r="AG1083" i="16"/>
  <c r="AP1083" i="16"/>
  <c r="AY1083" i="16"/>
  <c r="AB1084" i="16"/>
  <c r="AG1084" i="16"/>
  <c r="AP1084" i="16"/>
  <c r="AX1084" i="16"/>
  <c r="AB1085" i="16"/>
  <c r="AG1085" i="16"/>
  <c r="AP1085" i="16"/>
  <c r="AX1085" i="16"/>
  <c r="AB1086" i="16"/>
  <c r="AG1086" i="16"/>
  <c r="AP1086" i="16"/>
  <c r="AY1086" i="16"/>
  <c r="AB1087" i="16"/>
  <c r="AG1087" i="16"/>
  <c r="AP1087" i="16"/>
  <c r="AX1087" i="16"/>
  <c r="AB1088" i="16"/>
  <c r="AG1088" i="16"/>
  <c r="AP1088" i="16"/>
  <c r="AX1088" i="16"/>
  <c r="AB1089" i="16"/>
  <c r="AG1089" i="16"/>
  <c r="AP1089" i="16"/>
  <c r="AX1089" i="16"/>
  <c r="AB1090" i="16"/>
  <c r="AG1090" i="16"/>
  <c r="AP1090" i="16"/>
  <c r="AX1090" i="16"/>
  <c r="AB1091" i="16"/>
  <c r="AG1091" i="16"/>
  <c r="AP1091" i="16"/>
  <c r="AY1091" i="16"/>
  <c r="AB1092" i="16"/>
  <c r="AG1092" i="16"/>
  <c r="AP1092" i="16"/>
  <c r="AX1092" i="16"/>
  <c r="AB1093" i="16"/>
  <c r="AG1093" i="16"/>
  <c r="AP1093" i="16"/>
  <c r="AX1093" i="16"/>
  <c r="AB1094" i="16"/>
  <c r="AG1094" i="16"/>
  <c r="AP1094" i="16"/>
  <c r="AX1094" i="16"/>
  <c r="AB1095" i="16"/>
  <c r="AG1095" i="16"/>
  <c r="AP1095" i="16"/>
  <c r="AX1095" i="16"/>
  <c r="AB1096" i="16"/>
  <c r="AG1096" i="16"/>
  <c r="AP1096" i="16"/>
  <c r="AX1096" i="16"/>
  <c r="AB1097" i="16"/>
  <c r="AG1097" i="16"/>
  <c r="AP1097" i="16"/>
  <c r="AY1097" i="16"/>
  <c r="AB1098" i="16"/>
  <c r="AG1098" i="16"/>
  <c r="AP1098" i="16"/>
  <c r="AX1098" i="16"/>
  <c r="AB1099" i="16"/>
  <c r="AG1099" i="16"/>
  <c r="AP1099" i="16"/>
  <c r="AX1099" i="16"/>
  <c r="AB1100" i="16"/>
  <c r="AG1100" i="16"/>
  <c r="AP1100" i="16"/>
  <c r="AX1100" i="16"/>
  <c r="AB1101" i="16"/>
  <c r="AG1101" i="16"/>
  <c r="AP1101" i="16"/>
  <c r="AY1101" i="16"/>
  <c r="AB1102" i="16"/>
  <c r="AG1102" i="16"/>
  <c r="AP1102" i="16"/>
  <c r="AY1102" i="16"/>
  <c r="AB1103" i="16"/>
  <c r="AG1103" i="16"/>
  <c r="AP1103" i="16"/>
  <c r="AX1103" i="16"/>
  <c r="AB1104" i="16"/>
  <c r="AG1104" i="16"/>
  <c r="AP1104" i="16"/>
  <c r="AY1104" i="16"/>
  <c r="AB1105" i="16"/>
  <c r="AG1105" i="16"/>
  <c r="AP1105" i="16"/>
  <c r="AX1105" i="16"/>
  <c r="AB1106" i="16"/>
  <c r="AG1106" i="16"/>
  <c r="AP1106" i="16"/>
  <c r="AX1106" i="16"/>
  <c r="AB1107" i="16"/>
  <c r="AG1107" i="16"/>
  <c r="AP1107" i="16"/>
  <c r="AX1107" i="16"/>
  <c r="AB1108" i="16"/>
  <c r="AG1108" i="16"/>
  <c r="AP1108" i="16"/>
  <c r="AY1108" i="16"/>
  <c r="AB1109" i="16"/>
  <c r="AG1109" i="16"/>
  <c r="AP1109" i="16"/>
  <c r="AY1109" i="16"/>
  <c r="AB1110" i="16"/>
  <c r="AG1110" i="16"/>
  <c r="AP1110" i="16"/>
  <c r="AX1110" i="16"/>
  <c r="AB1111" i="16"/>
  <c r="AG1111" i="16"/>
  <c r="AP1111" i="16"/>
  <c r="AX1111" i="16"/>
  <c r="AB1112" i="16"/>
  <c r="AG1112" i="16"/>
  <c r="AP1112" i="16"/>
  <c r="AX1112" i="16"/>
  <c r="AB1113" i="16"/>
  <c r="AG1113" i="16"/>
  <c r="AP1113" i="16"/>
  <c r="AY1113" i="16"/>
  <c r="AB1114" i="16"/>
  <c r="AG1114" i="16"/>
  <c r="AP1114" i="16"/>
  <c r="AX1114" i="16"/>
  <c r="AB1115" i="16"/>
  <c r="AG1115" i="16"/>
  <c r="AP1115" i="16"/>
  <c r="AX1115" i="16"/>
  <c r="AB1116" i="16"/>
  <c r="AG1116" i="16"/>
  <c r="AP1116" i="16"/>
  <c r="AY1116" i="16"/>
  <c r="AB1117" i="16"/>
  <c r="AG1117" i="16"/>
  <c r="AP1117" i="16"/>
  <c r="AX1117" i="16"/>
  <c r="AB1118" i="16"/>
  <c r="AG1118" i="16"/>
  <c r="AP1118" i="16"/>
  <c r="AY1118" i="16"/>
  <c r="AB1119" i="16"/>
  <c r="AG1119" i="16"/>
  <c r="AP1119" i="16"/>
  <c r="AX1119" i="16"/>
  <c r="AB1120" i="16"/>
  <c r="AG1120" i="16"/>
  <c r="AP1120" i="16"/>
  <c r="AX1120" i="16"/>
  <c r="AB1121" i="16"/>
  <c r="AG1121" i="16"/>
  <c r="AP1121" i="16"/>
  <c r="AY1121" i="16"/>
  <c r="AB1122" i="16"/>
  <c r="AG1122" i="16"/>
  <c r="AP1122" i="16"/>
  <c r="AY1122" i="16"/>
  <c r="AB1123" i="16"/>
  <c r="AG1123" i="16"/>
  <c r="AP1123" i="16"/>
  <c r="AX1123" i="16"/>
  <c r="AB1124" i="16"/>
  <c r="AG1124" i="16"/>
  <c r="AP1124" i="16"/>
  <c r="AX1124" i="16"/>
  <c r="AB1125" i="16"/>
  <c r="AG1125" i="16"/>
  <c r="AP1125" i="16"/>
  <c r="AY1125" i="16"/>
  <c r="AB1126" i="16"/>
  <c r="AG1126" i="16"/>
  <c r="AP1126" i="16"/>
  <c r="AX1126" i="16"/>
  <c r="AB1127" i="16"/>
  <c r="AG1127" i="16"/>
  <c r="AP1127" i="16"/>
  <c r="AY1127" i="16"/>
  <c r="AB1128" i="16"/>
  <c r="AG1128" i="16"/>
  <c r="AP1128" i="16"/>
  <c r="AY1128" i="16"/>
  <c r="AB1129" i="16"/>
  <c r="AG1129" i="16"/>
  <c r="AP1129" i="16"/>
  <c r="AX1129" i="16"/>
  <c r="AB1130" i="16"/>
  <c r="AG1130" i="16"/>
  <c r="AP1130" i="16"/>
  <c r="AY1130" i="16"/>
  <c r="AB1131" i="16"/>
  <c r="AG1131" i="16"/>
  <c r="AP1131" i="16"/>
  <c r="AY1131" i="16"/>
  <c r="AB1132" i="16"/>
  <c r="AG1132" i="16"/>
  <c r="AP1132" i="16"/>
  <c r="AY1132" i="16"/>
  <c r="AB1133" i="16"/>
  <c r="AG1133" i="16"/>
  <c r="AP1133" i="16"/>
  <c r="AX1133" i="16"/>
  <c r="AB1134" i="16"/>
  <c r="AG1134" i="16"/>
  <c r="AP1134" i="16"/>
  <c r="AX1134" i="16"/>
  <c r="AB1135" i="16"/>
  <c r="AG1135" i="16"/>
  <c r="AP1135" i="16"/>
  <c r="AY1135" i="16"/>
  <c r="AB1136" i="16"/>
  <c r="AG1136" i="16"/>
  <c r="AP1136" i="16"/>
  <c r="AX1136" i="16"/>
  <c r="AB1137" i="16"/>
  <c r="AG1137" i="16"/>
  <c r="AP1137" i="16"/>
  <c r="AX1137" i="16"/>
  <c r="AB1138" i="16"/>
  <c r="AG1138" i="16"/>
  <c r="AP1138" i="16"/>
  <c r="AY1138" i="16"/>
  <c r="AB1139" i="16"/>
  <c r="AG1139" i="16"/>
  <c r="AP1139" i="16"/>
  <c r="AX1139" i="16"/>
  <c r="AB1140" i="16"/>
  <c r="AG1140" i="16"/>
  <c r="AP1140" i="16"/>
  <c r="AX1140" i="16"/>
  <c r="AB1141" i="16"/>
  <c r="AG1141" i="16"/>
  <c r="AP1141" i="16"/>
  <c r="AY1141" i="16"/>
  <c r="AB1142" i="16"/>
  <c r="AG1142" i="16"/>
  <c r="AP1142" i="16"/>
  <c r="AY1142" i="16"/>
  <c r="AB1143" i="16"/>
  <c r="AG1143" i="16"/>
  <c r="AP1143" i="16"/>
  <c r="AX1143" i="16"/>
  <c r="AB1144" i="16"/>
  <c r="AG1144" i="16"/>
  <c r="AP1144" i="16"/>
  <c r="AY1144" i="16"/>
  <c r="AB1145" i="16"/>
  <c r="AG1145" i="16"/>
  <c r="AP1145" i="16"/>
  <c r="AX1145" i="16"/>
  <c r="AB1146" i="16"/>
  <c r="AG1146" i="16"/>
  <c r="AP1146" i="16"/>
  <c r="AX1146" i="16"/>
  <c r="AB1147" i="16"/>
  <c r="AG1147" i="16"/>
  <c r="AP1147" i="16"/>
  <c r="AY1147" i="16"/>
  <c r="AB1148" i="16"/>
  <c r="AG1148" i="16"/>
  <c r="AP1148" i="16"/>
  <c r="AX1148" i="16"/>
  <c r="AB1149" i="16"/>
  <c r="AG1149" i="16"/>
  <c r="AP1149" i="16"/>
  <c r="AY1149" i="16"/>
  <c r="AB1150" i="16"/>
  <c r="AG1150" i="16"/>
  <c r="AP1150" i="16"/>
  <c r="AY1150" i="16"/>
  <c r="AB1151" i="16"/>
  <c r="AG1151" i="16"/>
  <c r="AP1151" i="16"/>
  <c r="AX1151" i="16"/>
  <c r="AB1152" i="16"/>
  <c r="AG1152" i="16"/>
  <c r="AP1152" i="16"/>
  <c r="AY1152" i="16"/>
  <c r="AB1153" i="16"/>
  <c r="AG1153" i="16"/>
  <c r="AP1153" i="16"/>
  <c r="AX1153" i="16"/>
  <c r="AB1154" i="16"/>
  <c r="AG1154" i="16"/>
  <c r="AP1154" i="16"/>
  <c r="AX1154" i="16"/>
  <c r="AB1155" i="16"/>
  <c r="AG1155" i="16"/>
  <c r="AP1155" i="16"/>
  <c r="AX1155" i="16"/>
  <c r="AB1156" i="16"/>
  <c r="AG1156" i="16"/>
  <c r="AP1156" i="16"/>
  <c r="AY1156" i="16"/>
  <c r="AB1157" i="16"/>
  <c r="AG1157" i="16"/>
  <c r="AP1157" i="16"/>
  <c r="AY1157" i="16"/>
  <c r="AB1158" i="16"/>
  <c r="AG1158" i="16"/>
  <c r="AP1158" i="16"/>
  <c r="AX1158" i="16"/>
  <c r="AB1159" i="16"/>
  <c r="AG1159" i="16"/>
  <c r="AP1159" i="16"/>
  <c r="AY1159" i="16"/>
  <c r="AB1160" i="16"/>
  <c r="AG1160" i="16"/>
  <c r="AP1160" i="16"/>
  <c r="AY1160" i="16"/>
  <c r="AB1161" i="16"/>
  <c r="AG1161" i="16"/>
  <c r="AP1161" i="16"/>
  <c r="AX1161" i="16"/>
  <c r="AB1162" i="16"/>
  <c r="AG1162" i="16"/>
  <c r="AP1162" i="16"/>
  <c r="AY1162" i="16"/>
  <c r="AB1163" i="16"/>
  <c r="AG1163" i="16"/>
  <c r="AP1163" i="16"/>
  <c r="AX1163" i="16"/>
  <c r="AB1164" i="16"/>
  <c r="AG1164" i="16"/>
  <c r="AP1164" i="16"/>
  <c r="AY1164" i="16"/>
  <c r="AB1165" i="16"/>
  <c r="AG1165" i="16"/>
  <c r="AP1165" i="16"/>
  <c r="AX1165" i="16"/>
  <c r="AB1166" i="16"/>
  <c r="AG1166" i="16"/>
  <c r="AP1166" i="16"/>
  <c r="AX1166" i="16"/>
  <c r="AB1167" i="16"/>
  <c r="AG1167" i="16"/>
  <c r="AP1167" i="16"/>
  <c r="AY1167" i="16"/>
  <c r="AB1168" i="16"/>
  <c r="AG1168" i="16"/>
  <c r="AP1168" i="16"/>
  <c r="AX1168" i="16"/>
  <c r="AB1169" i="16"/>
  <c r="AG1169" i="16"/>
  <c r="AP1169" i="16"/>
  <c r="AY1169" i="16"/>
  <c r="AB1170" i="16"/>
  <c r="AG1170" i="16"/>
  <c r="AP1170" i="16"/>
  <c r="AX1170" i="16"/>
  <c r="AB1171" i="16"/>
  <c r="AG1171" i="16"/>
  <c r="AP1171" i="16"/>
  <c r="AX1171" i="16"/>
  <c r="AB1172" i="16"/>
  <c r="AG1172" i="16"/>
  <c r="AP1172" i="16"/>
  <c r="AX1172" i="16"/>
  <c r="AB1173" i="16"/>
  <c r="AG1173" i="16"/>
  <c r="AP1173" i="16"/>
  <c r="AY1173" i="16"/>
  <c r="AB1174" i="16"/>
  <c r="AG1174" i="16"/>
  <c r="AP1174" i="16"/>
  <c r="AX1174" i="16"/>
  <c r="AB1175" i="16"/>
  <c r="AG1175" i="16"/>
  <c r="AP1175" i="16"/>
  <c r="AX1175" i="16"/>
  <c r="AB1176" i="16"/>
  <c r="AG1176" i="16"/>
  <c r="AP1176" i="16"/>
  <c r="AY1176" i="16"/>
  <c r="AB1177" i="16"/>
  <c r="AG1177" i="16"/>
  <c r="AP1177" i="16"/>
  <c r="AX1177" i="16"/>
  <c r="AB1178" i="16"/>
  <c r="AG1178" i="16"/>
  <c r="AP1178" i="16"/>
  <c r="AY1178" i="16"/>
  <c r="AB1179" i="16"/>
  <c r="AG1179" i="16"/>
  <c r="AP1179" i="16"/>
  <c r="AX1179" i="16"/>
  <c r="AB1180" i="16"/>
  <c r="AG1180" i="16"/>
  <c r="AP1180" i="16"/>
  <c r="AY1180" i="16"/>
  <c r="AB1181" i="16"/>
  <c r="AG1181" i="16"/>
  <c r="AP1181" i="16"/>
  <c r="AX1181" i="16"/>
  <c r="AB1182" i="16"/>
  <c r="AG1182" i="16"/>
  <c r="AP1182" i="16"/>
  <c r="AX1182" i="16"/>
  <c r="AB1183" i="16"/>
  <c r="AG1183" i="16"/>
  <c r="AP1183" i="16"/>
  <c r="AX1183" i="16"/>
  <c r="AB1184" i="16"/>
  <c r="AG1184" i="16"/>
  <c r="AP1184" i="16"/>
  <c r="AX1184" i="16"/>
  <c r="AB1185" i="16"/>
  <c r="AG1185" i="16"/>
  <c r="AP1185" i="16"/>
  <c r="AX1185" i="16"/>
  <c r="AB1186" i="16"/>
  <c r="AG1186" i="16"/>
  <c r="AP1186" i="16"/>
  <c r="AY1186" i="16"/>
  <c r="AB1187" i="16"/>
  <c r="AG1187" i="16"/>
  <c r="AP1187" i="16"/>
  <c r="AY1187" i="16"/>
  <c r="AB1188" i="16"/>
  <c r="AG1188" i="16"/>
  <c r="AP1188" i="16"/>
  <c r="AX1188" i="16"/>
  <c r="AB1189" i="16"/>
  <c r="AG1189" i="16"/>
  <c r="AP1189" i="16"/>
  <c r="AY1189" i="16"/>
  <c r="AB1190" i="16"/>
  <c r="AG1190" i="16"/>
  <c r="AP1190" i="16"/>
  <c r="AY1190" i="16"/>
  <c r="AB1191" i="16"/>
  <c r="AG1191" i="16"/>
  <c r="AP1191" i="16"/>
  <c r="AX1191" i="16"/>
  <c r="AB1192" i="16"/>
  <c r="AG1192" i="16"/>
  <c r="AP1192" i="16"/>
  <c r="AY1192" i="16"/>
  <c r="AB1193" i="16"/>
  <c r="AG1193" i="16"/>
  <c r="AP1193" i="16"/>
  <c r="AX1193" i="16"/>
  <c r="AB1194" i="16"/>
  <c r="AG1194" i="16"/>
  <c r="AP1194" i="16"/>
  <c r="AX1194" i="16"/>
  <c r="AQ1195" i="16" l="1"/>
  <c r="AG1195" i="16"/>
  <c r="AX703" i="16"/>
  <c r="AX418" i="16"/>
  <c r="AX951" i="16"/>
  <c r="AY873" i="16"/>
  <c r="AX860" i="16"/>
  <c r="AX182" i="16"/>
  <c r="AX1121" i="16"/>
  <c r="AY776" i="16"/>
  <c r="AY1025" i="16"/>
  <c r="AX615" i="16"/>
  <c r="AX1169" i="16"/>
  <c r="AY1008" i="16"/>
  <c r="AX820" i="16"/>
  <c r="AX600" i="16"/>
  <c r="AY153" i="16"/>
  <c r="AY1134" i="16"/>
  <c r="AY984" i="16"/>
  <c r="AY801" i="16"/>
  <c r="AX479" i="16"/>
  <c r="AX119" i="16"/>
  <c r="AX1068" i="16"/>
  <c r="AX919" i="16"/>
  <c r="AY740" i="16"/>
  <c r="AY399" i="16"/>
  <c r="AX270" i="16"/>
  <c r="AY929" i="16"/>
  <c r="AX826" i="16"/>
  <c r="AY761" i="16"/>
  <c r="AX633" i="16"/>
  <c r="AX498" i="16"/>
  <c r="AY306" i="16"/>
  <c r="AX1192" i="16"/>
  <c r="AX1104" i="16"/>
  <c r="AY140" i="16"/>
  <c r="AY1184" i="16"/>
  <c r="AY1001" i="16"/>
  <c r="AY881" i="16"/>
  <c r="AX816" i="16"/>
  <c r="AX712" i="16"/>
  <c r="AX608" i="16"/>
  <c r="AX439" i="16"/>
  <c r="AX257" i="16"/>
  <c r="AX236" i="16"/>
  <c r="AY107" i="16"/>
  <c r="AY684" i="16"/>
  <c r="AX559" i="16"/>
  <c r="AY80" i="16"/>
  <c r="AX1054" i="16"/>
  <c r="AX934" i="16"/>
  <c r="AX848" i="16"/>
  <c r="AX772" i="16"/>
  <c r="AX666" i="16"/>
  <c r="AY519" i="16"/>
  <c r="AX384" i="16"/>
  <c r="AY174" i="16"/>
  <c r="AY1145" i="16"/>
  <c r="AX1083" i="16"/>
  <c r="AX1033" i="16"/>
  <c r="AX956" i="16"/>
  <c r="AX893" i="16"/>
  <c r="AY833" i="16"/>
  <c r="AX789" i="16"/>
  <c r="AY726" i="16"/>
  <c r="AX640" i="16"/>
  <c r="AX577" i="16"/>
  <c r="AY459" i="16"/>
  <c r="AY315" i="16"/>
  <c r="AY215" i="16"/>
  <c r="AY29" i="16"/>
  <c r="AX1159" i="16"/>
  <c r="AX1049" i="16"/>
  <c r="AX978" i="16"/>
  <c r="AY906" i="16"/>
  <c r="AY845" i="16"/>
  <c r="AY794" i="16"/>
  <c r="AX739" i="16"/>
  <c r="AX646" i="16"/>
  <c r="AY597" i="16"/>
  <c r="AX474" i="16"/>
  <c r="AX367" i="16"/>
  <c r="AX228" i="16"/>
  <c r="AY125" i="16"/>
  <c r="AX31" i="16"/>
  <c r="AY1181" i="16"/>
  <c r="AX1157" i="16"/>
  <c r="AY1103" i="16"/>
  <c r="AX1044" i="16"/>
  <c r="AY1017" i="16"/>
  <c r="AY993" i="16"/>
  <c r="AY969" i="16"/>
  <c r="AX946" i="16"/>
  <c r="AX925" i="16"/>
  <c r="AX901" i="16"/>
  <c r="AX856" i="16"/>
  <c r="AX829" i="16"/>
  <c r="AX811" i="16"/>
  <c r="AX787" i="16"/>
  <c r="AX748" i="16"/>
  <c r="AY722" i="16"/>
  <c r="AX702" i="16"/>
  <c r="AX661" i="16"/>
  <c r="AX625" i="16"/>
  <c r="AX555" i="16"/>
  <c r="AX513" i="16"/>
  <c r="AY435" i="16"/>
  <c r="AX393" i="16"/>
  <c r="AX356" i="16"/>
  <c r="AX149" i="16"/>
  <c r="AX1152" i="16"/>
  <c r="AX1130" i="16"/>
  <c r="AX1097" i="16"/>
  <c r="AX1065" i="16"/>
  <c r="AX1043" i="16"/>
  <c r="AY992" i="16"/>
  <c r="AX945" i="16"/>
  <c r="AY923" i="16"/>
  <c r="AX899" i="16"/>
  <c r="AX876" i="16"/>
  <c r="AX849" i="16"/>
  <c r="AY827" i="16"/>
  <c r="AX804" i="16"/>
  <c r="AY779" i="16"/>
  <c r="AX714" i="16"/>
  <c r="AX694" i="16"/>
  <c r="AY651" i="16"/>
  <c r="AX619" i="16"/>
  <c r="AX590" i="16"/>
  <c r="AY549" i="16"/>
  <c r="AX507" i="16"/>
  <c r="AX466" i="16"/>
  <c r="AX426" i="16"/>
  <c r="AY387" i="16"/>
  <c r="AX354" i="16"/>
  <c r="AY254" i="16"/>
  <c r="AY102" i="16"/>
  <c r="AY74" i="16"/>
  <c r="AX1173" i="16"/>
  <c r="AX1147" i="16"/>
  <c r="AX1061" i="16"/>
  <c r="AY1037" i="16"/>
  <c r="AY1013" i="16"/>
  <c r="AX990" i="16"/>
  <c r="AX963" i="16"/>
  <c r="AX941" i="16"/>
  <c r="AX537" i="16"/>
  <c r="AX339" i="16"/>
  <c r="AX300" i="16"/>
  <c r="AX248" i="16"/>
  <c r="AY209" i="16"/>
  <c r="AX169" i="16"/>
  <c r="AY135" i="16"/>
  <c r="AY95" i="16"/>
  <c r="AY69" i="16"/>
  <c r="AY912" i="16"/>
  <c r="AY885" i="16"/>
  <c r="AY869" i="16"/>
  <c r="AY734" i="16"/>
  <c r="AY711" i="16"/>
  <c r="AX681" i="16"/>
  <c r="AY576" i="16"/>
  <c r="AX534" i="16"/>
  <c r="AX491" i="16"/>
  <c r="AX454" i="16"/>
  <c r="AX408" i="16"/>
  <c r="AY376" i="16"/>
  <c r="AX327" i="16"/>
  <c r="AX283" i="16"/>
  <c r="AX199" i="16"/>
  <c r="AX167" i="16"/>
  <c r="AX86" i="16"/>
  <c r="AY48" i="16"/>
  <c r="AY1185" i="16"/>
  <c r="AX1164" i="16"/>
  <c r="AX1142" i="16"/>
  <c r="AY1112" i="16"/>
  <c r="AX1053" i="16"/>
  <c r="AY1029" i="16"/>
  <c r="AX1005" i="16"/>
  <c r="AX982" i="16"/>
  <c r="AX955" i="16"/>
  <c r="AY933" i="16"/>
  <c r="AX862" i="16"/>
  <c r="AX837" i="16"/>
  <c r="AX819" i="16"/>
  <c r="AX791" i="16"/>
  <c r="AX765" i="16"/>
  <c r="AX729" i="16"/>
  <c r="AX675" i="16"/>
  <c r="AX639" i="16"/>
  <c r="AY606" i="16"/>
  <c r="AX568" i="16"/>
  <c r="AX526" i="16"/>
  <c r="AX486" i="16"/>
  <c r="AY447" i="16"/>
  <c r="AX405" i="16"/>
  <c r="AY369" i="16"/>
  <c r="AX324" i="16"/>
  <c r="AX277" i="16"/>
  <c r="AX235" i="16"/>
  <c r="AY197" i="16"/>
  <c r="AX158" i="16"/>
  <c r="AX84" i="16"/>
  <c r="AY1193" i="16"/>
  <c r="AX1167" i="16"/>
  <c r="AY1155" i="16"/>
  <c r="AY1143" i="16"/>
  <c r="AX1131" i="16"/>
  <c r="AX1116" i="16"/>
  <c r="AY1100" i="16"/>
  <c r="AX1076" i="16"/>
  <c r="AX1064" i="16"/>
  <c r="AX1052" i="16"/>
  <c r="AX1041" i="16"/>
  <c r="AY1028" i="16"/>
  <c r="AX1015" i="16"/>
  <c r="AY1004" i="16"/>
  <c r="AX981" i="16"/>
  <c r="AY965" i="16"/>
  <c r="AX952" i="16"/>
  <c r="AX943" i="16"/>
  <c r="AY930" i="16"/>
  <c r="AY920" i="16"/>
  <c r="AX909" i="16"/>
  <c r="AX896" i="16"/>
  <c r="AX883" i="16"/>
  <c r="AX870" i="16"/>
  <c r="AX858" i="16"/>
  <c r="AX843" i="16"/>
  <c r="AX814" i="16"/>
  <c r="AX788" i="16"/>
  <c r="AX754" i="16"/>
  <c r="AY735" i="16"/>
  <c r="AY698" i="16"/>
  <c r="AY677" i="16"/>
  <c r="AY657" i="16"/>
  <c r="AX614" i="16"/>
  <c r="AX594" i="16"/>
  <c r="AX569" i="16"/>
  <c r="AY552" i="16"/>
  <c r="AX528" i="16"/>
  <c r="AX504" i="16"/>
  <c r="AX476" i="16"/>
  <c r="AX453" i="16"/>
  <c r="AY423" i="16"/>
  <c r="AX400" i="16"/>
  <c r="AX385" i="16"/>
  <c r="AX349" i="16"/>
  <c r="AY321" i="16"/>
  <c r="AY249" i="16"/>
  <c r="AY230" i="16"/>
  <c r="AY210" i="16"/>
  <c r="AY192" i="16"/>
  <c r="AY170" i="16"/>
  <c r="AY123" i="16"/>
  <c r="AY101" i="16"/>
  <c r="AX83" i="16"/>
  <c r="AY65" i="16"/>
  <c r="AY45" i="16"/>
  <c r="AY23" i="16"/>
  <c r="AY17" i="16"/>
  <c r="AX63" i="16"/>
  <c r="AY38" i="16"/>
  <c r="AY12" i="16"/>
  <c r="AX1190" i="16"/>
  <c r="AX1178" i="16"/>
  <c r="AX1162" i="16"/>
  <c r="AY1151" i="16"/>
  <c r="AX1141" i="16"/>
  <c r="AX1128" i="16"/>
  <c r="AY1095" i="16"/>
  <c r="AY1056" i="16"/>
  <c r="AY1047" i="16"/>
  <c r="AX1036" i="16"/>
  <c r="AX1021" i="16"/>
  <c r="AX1000" i="16"/>
  <c r="AX989" i="16"/>
  <c r="AY977" i="16"/>
  <c r="AY962" i="16"/>
  <c r="AY950" i="16"/>
  <c r="AX940" i="16"/>
  <c r="AX918" i="16"/>
  <c r="AX892" i="16"/>
  <c r="AY866" i="16"/>
  <c r="AX808" i="16"/>
  <c r="AX786" i="16"/>
  <c r="AX770" i="16"/>
  <c r="AY747" i="16"/>
  <c r="AX732" i="16"/>
  <c r="AY717" i="16"/>
  <c r="AX706" i="16"/>
  <c r="AX691" i="16"/>
  <c r="AY672" i="16"/>
  <c r="AY589" i="16"/>
  <c r="AX564" i="16"/>
  <c r="AY540" i="16"/>
  <c r="AX414" i="16"/>
  <c r="AY396" i="16"/>
  <c r="AX380" i="16"/>
  <c r="AX363" i="16"/>
  <c r="AY336" i="16"/>
  <c r="AX313" i="16"/>
  <c r="AX288" i="16"/>
  <c r="AY264" i="16"/>
  <c r="AY245" i="16"/>
  <c r="AY227" i="16"/>
  <c r="AX181" i="16"/>
  <c r="AX91" i="16"/>
  <c r="AX55" i="16"/>
  <c r="AX34" i="16"/>
  <c r="AY11" i="16"/>
  <c r="AX1189" i="16"/>
  <c r="AX1176" i="16"/>
  <c r="AX1160" i="16"/>
  <c r="AY1148" i="16"/>
  <c r="AY1137" i="16"/>
  <c r="AX1125" i="16"/>
  <c r="AY1107" i="16"/>
  <c r="AY1090" i="16"/>
  <c r="AY1067" i="16"/>
  <c r="AY1055" i="16"/>
  <c r="AX1045" i="16"/>
  <c r="AX1034" i="16"/>
  <c r="AX1020" i="16"/>
  <c r="AX1011" i="16"/>
  <c r="AX998" i="16"/>
  <c r="AX985" i="16"/>
  <c r="AY972" i="16"/>
  <c r="AX959" i="16"/>
  <c r="AY947" i="16"/>
  <c r="AY936" i="16"/>
  <c r="AY926" i="16"/>
  <c r="AX916" i="16"/>
  <c r="AY902" i="16"/>
  <c r="AX888" i="16"/>
  <c r="AX877" i="16"/>
  <c r="AX832" i="16"/>
  <c r="AX805" i="16"/>
  <c r="AX793" i="16"/>
  <c r="AY782" i="16"/>
  <c r="AX766" i="16"/>
  <c r="AY743" i="16"/>
  <c r="AX730" i="16"/>
  <c r="AY704" i="16"/>
  <c r="AX688" i="16"/>
  <c r="AX643" i="16"/>
  <c r="AX622" i="16"/>
  <c r="AX604" i="16"/>
  <c r="AX583" i="16"/>
  <c r="AX560" i="16"/>
  <c r="AY489" i="16"/>
  <c r="AX465" i="16"/>
  <c r="AX436" i="16"/>
  <c r="AX411" i="16"/>
  <c r="AX394" i="16"/>
  <c r="AX377" i="16"/>
  <c r="AY357" i="16"/>
  <c r="AX309" i="16"/>
  <c r="AX285" i="16"/>
  <c r="AX239" i="16"/>
  <c r="AY221" i="16"/>
  <c r="AY203" i="16"/>
  <c r="AY176" i="16"/>
  <c r="AY159" i="16"/>
  <c r="AY137" i="16"/>
  <c r="AX116" i="16"/>
  <c r="AY77" i="16"/>
  <c r="AX53" i="16"/>
  <c r="AY33" i="16"/>
  <c r="AX861" i="16"/>
  <c r="AY861" i="16"/>
  <c r="AX812" i="16"/>
  <c r="AY812" i="16"/>
  <c r="AY649" i="16"/>
  <c r="AX649" i="16"/>
  <c r="AY514" i="16"/>
  <c r="AX514" i="16"/>
  <c r="AX358" i="16"/>
  <c r="AY358" i="16"/>
  <c r="AX243" i="16"/>
  <c r="AY243" i="16"/>
  <c r="AY224" i="16"/>
  <c r="AX224" i="16"/>
  <c r="AX206" i="16"/>
  <c r="AY206" i="16"/>
  <c r="AX179" i="16"/>
  <c r="AY179" i="16"/>
  <c r="AY163" i="16"/>
  <c r="AX163" i="16"/>
  <c r="AY8" i="16"/>
  <c r="AX8" i="16"/>
  <c r="AY790" i="16"/>
  <c r="AX790" i="16"/>
  <c r="AX780" i="16"/>
  <c r="AY780" i="16"/>
  <c r="AX695" i="16"/>
  <c r="AY695" i="16"/>
  <c r="AX1122" i="16"/>
  <c r="AX1113" i="16"/>
  <c r="AY1088" i="16"/>
  <c r="AY1073" i="16"/>
  <c r="AX1014" i="16"/>
  <c r="AX986" i="16"/>
  <c r="AX970" i="16"/>
  <c r="AX964" i="16"/>
  <c r="AX958" i="16"/>
  <c r="AX913" i="16"/>
  <c r="AX907" i="16"/>
  <c r="AY894" i="16"/>
  <c r="AY887" i="16"/>
  <c r="AX882" i="16"/>
  <c r="AY838" i="16"/>
  <c r="AX838" i="16"/>
  <c r="AX809" i="16"/>
  <c r="AX798" i="16"/>
  <c r="AY798" i="16"/>
  <c r="AY797" i="16"/>
  <c r="AY778" i="16"/>
  <c r="AX778" i="16"/>
  <c r="AX777" i="16"/>
  <c r="AX768" i="16"/>
  <c r="AY768" i="16"/>
  <c r="AY751" i="16"/>
  <c r="AX751" i="16"/>
  <c r="AY750" i="16"/>
  <c r="AY727" i="16"/>
  <c r="AX727" i="16"/>
  <c r="AY715" i="16"/>
  <c r="AX715" i="16"/>
  <c r="AX693" i="16"/>
  <c r="AX680" i="16"/>
  <c r="AY680" i="16"/>
  <c r="AX678" i="16"/>
  <c r="AX665" i="16"/>
  <c r="AY665" i="16"/>
  <c r="AX663" i="16"/>
  <c r="AX645" i="16"/>
  <c r="AY628" i="16"/>
  <c r="AX628" i="16"/>
  <c r="AY627" i="16"/>
  <c r="AX610" i="16"/>
  <c r="AY610" i="16"/>
  <c r="AY609" i="16"/>
  <c r="AX573" i="16"/>
  <c r="AY573" i="16"/>
  <c r="AY570" i="16"/>
  <c r="AY109" i="16"/>
  <c r="AX109" i="16"/>
  <c r="AX32" i="16"/>
  <c r="AY32" i="16"/>
  <c r="AY867" i="16"/>
  <c r="AX867" i="16"/>
  <c r="AX738" i="16"/>
  <c r="AY738" i="16"/>
  <c r="AX713" i="16"/>
  <c r="AY713" i="16"/>
  <c r="AY593" i="16"/>
  <c r="AX593" i="16"/>
  <c r="AY553" i="16"/>
  <c r="AX553" i="16"/>
  <c r="AX483" i="16"/>
  <c r="AY483" i="16"/>
  <c r="AY458" i="16"/>
  <c r="AX458" i="16"/>
  <c r="AX429" i="16"/>
  <c r="AY429" i="16"/>
  <c r="AY391" i="16"/>
  <c r="AX391" i="16"/>
  <c r="AX279" i="16"/>
  <c r="AY279" i="16"/>
  <c r="AX128" i="16"/>
  <c r="AY128" i="16"/>
  <c r="AX71" i="16"/>
  <c r="AY71" i="16"/>
  <c r="AY847" i="16"/>
  <c r="AX847" i="16"/>
  <c r="AX818" i="16"/>
  <c r="AY818" i="16"/>
  <c r="AY723" i="16"/>
  <c r="AX723" i="16"/>
  <c r="AX690" i="16"/>
  <c r="AY690" i="16"/>
  <c r="AY658" i="16"/>
  <c r="AX658" i="16"/>
  <c r="AX351" i="16"/>
  <c r="AY351" i="16"/>
  <c r="AY251" i="16"/>
  <c r="AX251" i="16"/>
  <c r="AX231" i="16"/>
  <c r="AY231" i="16"/>
  <c r="AX213" i="16"/>
  <c r="AY213" i="16"/>
  <c r="AY194" i="16"/>
  <c r="AX194" i="16"/>
  <c r="AX171" i="16"/>
  <c r="AY171" i="16"/>
  <c r="AY24" i="16"/>
  <c r="AX24" i="16"/>
  <c r="AY1172" i="16"/>
  <c r="AY1163" i="16"/>
  <c r="AX1150" i="16"/>
  <c r="AY1140" i="16"/>
  <c r="AY1133" i="16"/>
  <c r="AX1127" i="16"/>
  <c r="AX1118" i="16"/>
  <c r="AX1109" i="16"/>
  <c r="AX1102" i="16"/>
  <c r="AY1080" i="16"/>
  <c r="AY1059" i="16"/>
  <c r="AY1040" i="16"/>
  <c r="AX997" i="16"/>
  <c r="AY974" i="16"/>
  <c r="AY966" i="16"/>
  <c r="AY954" i="16"/>
  <c r="AY948" i="16"/>
  <c r="AY944" i="16"/>
  <c r="AX938" i="16"/>
  <c r="AX928" i="16"/>
  <c r="AY921" i="16"/>
  <c r="AY917" i="16"/>
  <c r="AX911" i="16"/>
  <c r="AY905" i="16"/>
  <c r="AX898" i="16"/>
  <c r="AY891" i="16"/>
  <c r="AY884" i="16"/>
  <c r="AX880" i="16"/>
  <c r="AX865" i="16"/>
  <c r="AX855" i="16"/>
  <c r="AY855" i="16"/>
  <c r="AY851" i="16"/>
  <c r="AY824" i="16"/>
  <c r="AX824" i="16"/>
  <c r="AY822" i="16"/>
  <c r="AX815" i="16"/>
  <c r="AX783" i="16"/>
  <c r="AY775" i="16"/>
  <c r="AX775" i="16"/>
  <c r="AY759" i="16"/>
  <c r="AX759" i="16"/>
  <c r="AY758" i="16"/>
  <c r="AX744" i="16"/>
  <c r="AY744" i="16"/>
  <c r="AY721" i="16"/>
  <c r="AX721" i="16"/>
  <c r="AX720" i="16"/>
  <c r="AX699" i="16"/>
  <c r="AX686" i="16"/>
  <c r="AY686" i="16"/>
  <c r="AX685" i="16"/>
  <c r="AY673" i="16"/>
  <c r="AX673" i="16"/>
  <c r="AX655" i="16"/>
  <c r="AX621" i="16"/>
  <c r="AY621" i="16"/>
  <c r="AY588" i="16"/>
  <c r="AX588" i="16"/>
  <c r="AY548" i="16"/>
  <c r="AX548" i="16"/>
  <c r="AY543" i="16"/>
  <c r="AY319" i="16"/>
  <c r="AX319" i="16"/>
  <c r="AX98" i="16"/>
  <c r="AY98" i="16"/>
  <c r="AY42" i="16"/>
  <c r="AX42" i="16"/>
  <c r="AX14" i="16"/>
  <c r="AY14" i="16"/>
  <c r="AY1188" i="16"/>
  <c r="AX1180" i="16"/>
  <c r="AX1156" i="16"/>
  <c r="AX1149" i="16"/>
  <c r="AX1144" i="16"/>
  <c r="AX1138" i="16"/>
  <c r="AX1132" i="16"/>
  <c r="AX1108" i="16"/>
  <c r="AX1101" i="16"/>
  <c r="AX1091" i="16"/>
  <c r="AY1032" i="16"/>
  <c r="AY1023" i="16"/>
  <c r="AY1016" i="16"/>
  <c r="AX1010" i="16"/>
  <c r="AX1003" i="16"/>
  <c r="AY996" i="16"/>
  <c r="AX937" i="16"/>
  <c r="AY932" i="16"/>
  <c r="AX927" i="16"/>
  <c r="AX903" i="16"/>
  <c r="AX878" i="16"/>
  <c r="AX850" i="16"/>
  <c r="AX844" i="16"/>
  <c r="AX830" i="16"/>
  <c r="AY802" i="16"/>
  <c r="AX802" i="16"/>
  <c r="AX771" i="16"/>
  <c r="AX755" i="16"/>
  <c r="AY742" i="16"/>
  <c r="AX742" i="16"/>
  <c r="AX741" i="16"/>
  <c r="AY709" i="16"/>
  <c r="AX709" i="16"/>
  <c r="AY708" i="16"/>
  <c r="AY637" i="16"/>
  <c r="AX637" i="16"/>
  <c r="AX582" i="16"/>
  <c r="AY582" i="16"/>
  <c r="AY561" i="16"/>
  <c r="AX561" i="16"/>
  <c r="AY520" i="16"/>
  <c r="AX520" i="16"/>
  <c r="AX495" i="16"/>
  <c r="AY495" i="16"/>
  <c r="AX471" i="16"/>
  <c r="AY471" i="16"/>
  <c r="AY445" i="16"/>
  <c r="AX445" i="16"/>
  <c r="AY415" i="16"/>
  <c r="AX415" i="16"/>
  <c r="AY397" i="16"/>
  <c r="AX397" i="16"/>
  <c r="AX381" i="16"/>
  <c r="AY381" i="16"/>
  <c r="AX291" i="16"/>
  <c r="AY291" i="16"/>
  <c r="AY142" i="16"/>
  <c r="AX142" i="16"/>
  <c r="AX59" i="16"/>
  <c r="AY59" i="16"/>
  <c r="AX490" i="16"/>
  <c r="AY477" i="16"/>
  <c r="AX438" i="16"/>
  <c r="AX424" i="16"/>
  <c r="AX402" i="16"/>
  <c r="AX378" i="16"/>
  <c r="AX368" i="16"/>
  <c r="AX343" i="16"/>
  <c r="AX326" i="16"/>
  <c r="AX301" i="16"/>
  <c r="AX273" i="16"/>
  <c r="AX261" i="16"/>
  <c r="AY188" i="16"/>
  <c r="AX138" i="16"/>
  <c r="AX106" i="16"/>
  <c r="AX92" i="16"/>
  <c r="AX78" i="16"/>
  <c r="AY66" i="16"/>
  <c r="AX47" i="16"/>
  <c r="AX37" i="16"/>
  <c r="AX30" i="16"/>
  <c r="AY20" i="16"/>
  <c r="AY155" i="16"/>
  <c r="AY146" i="16"/>
  <c r="AY120" i="16"/>
  <c r="AY113" i="16"/>
  <c r="AY89" i="16"/>
  <c r="AY50" i="16"/>
  <c r="AY44" i="16"/>
  <c r="AY27" i="16"/>
  <c r="AY9" i="16"/>
  <c r="AY840" i="16"/>
  <c r="AX831" i="16"/>
  <c r="AX760" i="16"/>
  <c r="AX752" i="16"/>
  <c r="AX724" i="16"/>
  <c r="AX696" i="16"/>
  <c r="AX676" i="16"/>
  <c r="AX670" i="16"/>
  <c r="AY660" i="16"/>
  <c r="AX631" i="16"/>
  <c r="AY612" i="16"/>
  <c r="AX566" i="16"/>
  <c r="AY558" i="16"/>
  <c r="AX522" i="16"/>
  <c r="AY510" i="16"/>
  <c r="AX496" i="16"/>
  <c r="AX485" i="16"/>
  <c r="AX472" i="16"/>
  <c r="AY417" i="16"/>
  <c r="AX406" i="16"/>
  <c r="AX392" i="16"/>
  <c r="AY372" i="16"/>
  <c r="AX362" i="16"/>
  <c r="AX307" i="16"/>
  <c r="AX265" i="16"/>
  <c r="AX232" i="16"/>
  <c r="AX214" i="16"/>
  <c r="AX196" i="16"/>
  <c r="AY164" i="16"/>
  <c r="AY131" i="16"/>
  <c r="AX99" i="16"/>
  <c r="AY81" i="16"/>
  <c r="AY62" i="16"/>
  <c r="AY15" i="16"/>
  <c r="AX846" i="16"/>
  <c r="AY846" i="16"/>
  <c r="AY143" i="16"/>
  <c r="AX143" i="16"/>
  <c r="AY26" i="16"/>
  <c r="AX26" i="16"/>
  <c r="AY922" i="16"/>
  <c r="AX922" i="16"/>
  <c r="AX908" i="16"/>
  <c r="AY908" i="16"/>
  <c r="AX710" i="16"/>
  <c r="AY710" i="16"/>
  <c r="AX659" i="16"/>
  <c r="AY659" i="16"/>
  <c r="AX591" i="16"/>
  <c r="AY591" i="16"/>
  <c r="AY160" i="16"/>
  <c r="AX160" i="16"/>
  <c r="AX897" i="16"/>
  <c r="AY897" i="16"/>
  <c r="AY886" i="16"/>
  <c r="AX886" i="16"/>
  <c r="AY871" i="16"/>
  <c r="AX871" i="16"/>
  <c r="AX810" i="16"/>
  <c r="AY810" i="16"/>
  <c r="AX792" i="16"/>
  <c r="AY792" i="16"/>
  <c r="AY781" i="16"/>
  <c r="AX781" i="16"/>
  <c r="AX728" i="16"/>
  <c r="AY728" i="16"/>
  <c r="AX579" i="16"/>
  <c r="AY579" i="16"/>
  <c r="AX345" i="16"/>
  <c r="AY345" i="16"/>
  <c r="AX303" i="16"/>
  <c r="AY303" i="16"/>
  <c r="AY189" i="16"/>
  <c r="AX189" i="16"/>
  <c r="AX152" i="16"/>
  <c r="AY152" i="16"/>
  <c r="AX828" i="16"/>
  <c r="AY828" i="16"/>
  <c r="AY799" i="16"/>
  <c r="AX799" i="16"/>
  <c r="AY571" i="16"/>
  <c r="AX571" i="16"/>
  <c r="AX110" i="16"/>
  <c r="AY110" i="16"/>
  <c r="AX674" i="16"/>
  <c r="AY674" i="16"/>
  <c r="AX318" i="16"/>
  <c r="AY318" i="16"/>
  <c r="AY1191" i="16"/>
  <c r="AY1179" i="16"/>
  <c r="AY1175" i="16"/>
  <c r="AY1170" i="16"/>
  <c r="AY1166" i="16"/>
  <c r="AY1158" i="16"/>
  <c r="AY1136" i="16"/>
  <c r="AY1124" i="16"/>
  <c r="AY1119" i="16"/>
  <c r="AY1115" i="16"/>
  <c r="AY1110" i="16"/>
  <c r="AY1098" i="16"/>
  <c r="AY1094" i="16"/>
  <c r="AY1062" i="16"/>
  <c r="AY1058" i="16"/>
  <c r="AX1051" i="16"/>
  <c r="AX1039" i="16"/>
  <c r="AY1035" i="16"/>
  <c r="AY1019" i="16"/>
  <c r="AY1007" i="16"/>
  <c r="AY999" i="16"/>
  <c r="AY987" i="16"/>
  <c r="AY980" i="16"/>
  <c r="AY968" i="16"/>
  <c r="AX961" i="16"/>
  <c r="AY957" i="16"/>
  <c r="AY939" i="16"/>
  <c r="AX803" i="16"/>
  <c r="AY803" i="16"/>
  <c r="AY745" i="16"/>
  <c r="AX745" i="16"/>
  <c r="AX648" i="16"/>
  <c r="AY648" i="16"/>
  <c r="AX630" i="16"/>
  <c r="AY630" i="16"/>
  <c r="AY611" i="16"/>
  <c r="AX611" i="16"/>
  <c r="AY551" i="16"/>
  <c r="AX551" i="16"/>
  <c r="AY501" i="16"/>
  <c r="AX501" i="16"/>
  <c r="AY460" i="16"/>
  <c r="AX460" i="16"/>
  <c r="AY448" i="16"/>
  <c r="AX448" i="16"/>
  <c r="AY217" i="16"/>
  <c r="AX217" i="16"/>
  <c r="AX200" i="16"/>
  <c r="AY200" i="16"/>
  <c r="AY544" i="16"/>
  <c r="AX544" i="16"/>
  <c r="AX767" i="16"/>
  <c r="AY767" i="16"/>
  <c r="AX692" i="16"/>
  <c r="AY692" i="16"/>
  <c r="AX531" i="16"/>
  <c r="AY531" i="16"/>
  <c r="AX516" i="16"/>
  <c r="AY516" i="16"/>
  <c r="AY388" i="16"/>
  <c r="AX388" i="16"/>
  <c r="AY41" i="16"/>
  <c r="AX41" i="16"/>
  <c r="AY1194" i="16"/>
  <c r="AX1187" i="16"/>
  <c r="AY1182" i="16"/>
  <c r="AY1161" i="16"/>
  <c r="AY1154" i="16"/>
  <c r="AY1146" i="16"/>
  <c r="AY1139" i="16"/>
  <c r="AY1106" i="16"/>
  <c r="AY1087" i="16"/>
  <c r="AY1077" i="16"/>
  <c r="AY1070" i="16"/>
  <c r="AY1050" i="16"/>
  <c r="AY1046" i="16"/>
  <c r="AY1038" i="16"/>
  <c r="AY1031" i="16"/>
  <c r="AY1026" i="16"/>
  <c r="AY1022" i="16"/>
  <c r="AY1002" i="16"/>
  <c r="AY995" i="16"/>
  <c r="AX991" i="16"/>
  <c r="AY983" i="16"/>
  <c r="AY975" i="16"/>
  <c r="AY971" i="16"/>
  <c r="AY960" i="16"/>
  <c r="AY953" i="16"/>
  <c r="AY942" i="16"/>
  <c r="AY935" i="16"/>
  <c r="AY924" i="16"/>
  <c r="AX915" i="16"/>
  <c r="AY915" i="16"/>
  <c r="AY914" i="16"/>
  <c r="AX910" i="16"/>
  <c r="AX900" i="16"/>
  <c r="AX895" i="16"/>
  <c r="AX890" i="16"/>
  <c r="AY890" i="16"/>
  <c r="AX889" i="16"/>
  <c r="AX875" i="16"/>
  <c r="AX864" i="16"/>
  <c r="AY864" i="16"/>
  <c r="AY863" i="16"/>
  <c r="AX859" i="16"/>
  <c r="AY853" i="16"/>
  <c r="AX853" i="16"/>
  <c r="AY852" i="16"/>
  <c r="AX842" i="16"/>
  <c r="AY835" i="16"/>
  <c r="AX835" i="16"/>
  <c r="AY834" i="16"/>
  <c r="AX823" i="16"/>
  <c r="AX813" i="16"/>
  <c r="AX795" i="16"/>
  <c r="AX785" i="16"/>
  <c r="AY785" i="16"/>
  <c r="AX784" i="16"/>
  <c r="AX774" i="16"/>
  <c r="AY774" i="16"/>
  <c r="AY773" i="16"/>
  <c r="AX769" i="16"/>
  <c r="AY763" i="16"/>
  <c r="AX763" i="16"/>
  <c r="AY762" i="16"/>
  <c r="AY731" i="16"/>
  <c r="AX719" i="16"/>
  <c r="AY719" i="16"/>
  <c r="AX718" i="16"/>
  <c r="AX701" i="16"/>
  <c r="AY701" i="16"/>
  <c r="AX700" i="16"/>
  <c r="AX683" i="16"/>
  <c r="AY683" i="16"/>
  <c r="AX682" i="16"/>
  <c r="AY662" i="16"/>
  <c r="AY596" i="16"/>
  <c r="AX596" i="16"/>
  <c r="AX567" i="16"/>
  <c r="AY567" i="16"/>
  <c r="AY420" i="16"/>
  <c r="AX420" i="16"/>
  <c r="AX246" i="16"/>
  <c r="AY246" i="16"/>
  <c r="AX749" i="16"/>
  <c r="AY749" i="16"/>
  <c r="AX441" i="16"/>
  <c r="AY441" i="16"/>
  <c r="AX370" i="16"/>
  <c r="AY370" i="16"/>
  <c r="AX857" i="16"/>
  <c r="AY857" i="16"/>
  <c r="AX839" i="16"/>
  <c r="AY839" i="16"/>
  <c r="AX821" i="16"/>
  <c r="AY821" i="16"/>
  <c r="AX642" i="16"/>
  <c r="AY642" i="16"/>
  <c r="AX624" i="16"/>
  <c r="AY624" i="16"/>
  <c r="AX607" i="16"/>
  <c r="AY607" i="16"/>
  <c r="AY13" i="16"/>
  <c r="AX13" i="16"/>
  <c r="AX1186" i="16"/>
  <c r="AX1135" i="16"/>
  <c r="AY1084" i="16"/>
  <c r="AX1057" i="16"/>
  <c r="AX1018" i="16"/>
  <c r="AX979" i="16"/>
  <c r="AX967" i="16"/>
  <c r="AX949" i="16"/>
  <c r="AX931" i="16"/>
  <c r="AY904" i="16"/>
  <c r="AX904" i="16"/>
  <c r="AX879" i="16"/>
  <c r="AY879" i="16"/>
  <c r="AX874" i="16"/>
  <c r="AX841" i="16"/>
  <c r="AY817" i="16"/>
  <c r="AX817" i="16"/>
  <c r="AX806" i="16"/>
  <c r="AX756" i="16"/>
  <c r="AY756" i="16"/>
  <c r="AX737" i="16"/>
  <c r="AY737" i="16"/>
  <c r="AX736" i="16"/>
  <c r="AX705" i="16"/>
  <c r="AX687" i="16"/>
  <c r="AX669" i="16"/>
  <c r="AY669" i="16"/>
  <c r="AX667" i="16"/>
  <c r="AX654" i="16"/>
  <c r="AY654" i="16"/>
  <c r="AX652" i="16"/>
  <c r="AX636" i="16"/>
  <c r="AY636" i="16"/>
  <c r="AX634" i="16"/>
  <c r="AX618" i="16"/>
  <c r="AY618" i="16"/>
  <c r="AX603" i="16"/>
  <c r="AY603" i="16"/>
  <c r="AX601" i="16"/>
  <c r="AX585" i="16"/>
  <c r="AY557" i="16"/>
  <c r="AX557" i="16"/>
  <c r="AY508" i="16"/>
  <c r="AX508" i="16"/>
  <c r="AY432" i="16"/>
  <c r="AX432" i="16"/>
  <c r="AX430" i="16"/>
  <c r="AX373" i="16"/>
  <c r="AY373" i="16"/>
  <c r="AX294" i="16"/>
  <c r="AY294" i="16"/>
  <c r="AX282" i="16"/>
  <c r="AY282" i="16"/>
  <c r="AX267" i="16"/>
  <c r="AY267" i="16"/>
  <c r="AY134" i="16"/>
  <c r="AX134" i="16"/>
  <c r="AY73" i="16"/>
  <c r="AX73" i="16"/>
  <c r="AY437" i="16"/>
  <c r="AX437" i="16"/>
  <c r="AY359" i="16"/>
  <c r="AX359" i="16"/>
  <c r="AX233" i="16"/>
  <c r="AY233" i="16"/>
  <c r="AX207" i="16"/>
  <c r="AY207" i="16"/>
  <c r="AY127" i="16"/>
  <c r="AX127" i="16"/>
  <c r="AX87" i="16"/>
  <c r="AY87" i="16"/>
  <c r="AX51" i="16"/>
  <c r="AY51" i="16"/>
  <c r="AX35" i="16"/>
  <c r="AY35" i="16"/>
  <c r="AY872" i="16"/>
  <c r="AY854" i="16"/>
  <c r="AY836" i="16"/>
  <c r="AY825" i="16"/>
  <c r="AY807" i="16"/>
  <c r="AY800" i="16"/>
  <c r="AY764" i="16"/>
  <c r="AX757" i="16"/>
  <c r="AY753" i="16"/>
  <c r="AY746" i="16"/>
  <c r="AY725" i="16"/>
  <c r="AY716" i="16"/>
  <c r="AY707" i="16"/>
  <c r="AY689" i="16"/>
  <c r="AY592" i="16"/>
  <c r="AX563" i="16"/>
  <c r="AY546" i="16"/>
  <c r="AX532" i="16"/>
  <c r="AY525" i="16"/>
  <c r="AX492" i="16"/>
  <c r="AY492" i="16"/>
  <c r="AX480" i="16"/>
  <c r="AX173" i="16"/>
  <c r="AY173" i="16"/>
  <c r="AX156" i="16"/>
  <c r="AY156" i="16"/>
  <c r="AX117" i="16"/>
  <c r="AY117" i="16"/>
  <c r="AY19" i="16"/>
  <c r="AX19" i="16"/>
  <c r="AX868" i="16"/>
  <c r="AX796" i="16"/>
  <c r="AX733" i="16"/>
  <c r="AX697" i="16"/>
  <c r="AX679" i="16"/>
  <c r="AX664" i="16"/>
  <c r="AX562" i="16"/>
  <c r="AX538" i="16"/>
  <c r="AX502" i="16"/>
  <c r="AX468" i="16"/>
  <c r="AY468" i="16"/>
  <c r="AY455" i="16"/>
  <c r="AX455" i="16"/>
  <c r="AY442" i="16"/>
  <c r="AX442" i="16"/>
  <c r="AX412" i="16"/>
  <c r="AY398" i="16"/>
  <c r="AX398" i="16"/>
  <c r="AY374" i="16"/>
  <c r="AX374" i="16"/>
  <c r="AX348" i="16"/>
  <c r="AY348" i="16"/>
  <c r="AX330" i="16"/>
  <c r="AY295" i="16"/>
  <c r="AX295" i="16"/>
  <c r="AX271" i="16"/>
  <c r="AX212" i="16"/>
  <c r="AY212" i="16"/>
  <c r="AX104" i="16"/>
  <c r="AY79" i="16"/>
  <c r="AX79" i="16"/>
  <c r="AX68" i="16"/>
  <c r="AY68" i="16"/>
  <c r="AX67" i="16"/>
  <c r="AX56" i="16"/>
  <c r="AY403" i="16"/>
  <c r="AX403" i="16"/>
  <c r="AY389" i="16"/>
  <c r="AX389" i="16"/>
  <c r="AX366" i="16"/>
  <c r="AY366" i="16"/>
  <c r="AX260" i="16"/>
  <c r="AY260" i="16"/>
  <c r="AX177" i="16"/>
  <c r="AY177" i="16"/>
  <c r="AX161" i="16"/>
  <c r="AY161" i="16"/>
  <c r="AX122" i="16"/>
  <c r="AY122" i="16"/>
  <c r="AY141" i="16"/>
  <c r="AX124" i="16"/>
  <c r="AX85" i="16"/>
  <c r="AX70" i="16"/>
  <c r="AX49" i="16"/>
  <c r="AX16" i="16"/>
  <c r="AY462" i="16"/>
  <c r="AY456" i="16"/>
  <c r="AY450" i="16"/>
  <c r="AY444" i="16"/>
  <c r="AX434" i="16"/>
  <c r="AX395" i="16"/>
  <c r="AY390" i="16"/>
  <c r="AX386" i="16"/>
  <c r="AY375" i="16"/>
  <c r="AY360" i="16"/>
  <c r="AY342" i="16"/>
  <c r="AY333" i="16"/>
  <c r="AY312" i="16"/>
  <c r="AY297" i="16"/>
  <c r="AY276" i="16"/>
  <c r="AY242" i="16"/>
  <c r="AY225" i="16"/>
  <c r="AY218" i="16"/>
  <c r="AY191" i="16"/>
  <c r="AY185" i="16"/>
  <c r="AX488" i="16"/>
  <c r="AX482" i="16"/>
  <c r="AX433" i="16"/>
  <c r="AX427" i="16"/>
  <c r="AX421" i="16"/>
  <c r="AX409" i="16"/>
  <c r="AX404" i="16"/>
  <c r="AX379" i="16"/>
  <c r="AX355" i="16"/>
  <c r="AX325" i="16"/>
  <c r="AX289" i="16"/>
  <c r="AX253" i="16"/>
  <c r="AX229" i="16"/>
  <c r="AY195" i="16"/>
  <c r="AX178" i="16"/>
  <c r="AX145" i="16"/>
  <c r="AY105" i="16"/>
  <c r="AX88" i="16"/>
  <c r="AX52" i="16"/>
  <c r="AY1183" i="16"/>
  <c r="AY1177" i="16"/>
  <c r="AY1174" i="16"/>
  <c r="AY1171" i="16"/>
  <c r="AY1168" i="16"/>
  <c r="AY1165" i="16"/>
  <c r="AY1153" i="16"/>
  <c r="AY1129" i="16"/>
  <c r="AY1126" i="16"/>
  <c r="AY1123" i="16"/>
  <c r="AY1120" i="16"/>
  <c r="AY1117" i="16"/>
  <c r="AY1114" i="16"/>
  <c r="AY1111" i="16"/>
  <c r="AY1105" i="16"/>
  <c r="AY1099" i="16"/>
  <c r="AY1096" i="16"/>
  <c r="AY1093" i="16"/>
  <c r="AY1089" i="16"/>
  <c r="AX1086" i="16"/>
  <c r="AY1082" i="16"/>
  <c r="AX1079" i="16"/>
  <c r="AY1075" i="16"/>
  <c r="AX1071" i="16"/>
  <c r="AX1060" i="16"/>
  <c r="AX1042" i="16"/>
  <c r="AX1024" i="16"/>
  <c r="AX1006" i="16"/>
  <c r="AX988" i="16"/>
  <c r="AY1092" i="16"/>
  <c r="AY1085" i="16"/>
  <c r="AY1078" i="16"/>
  <c r="AY1074" i="16"/>
  <c r="AX1063" i="16"/>
  <c r="AX1027" i="16"/>
  <c r="AX1009" i="16"/>
  <c r="AX973" i="16"/>
  <c r="AY1081" i="16"/>
  <c r="AX1066" i="16"/>
  <c r="AX1048" i="16"/>
  <c r="AX1030" i="16"/>
  <c r="AX1012" i="16"/>
  <c r="AX994" i="16"/>
  <c r="AX976" i="16"/>
  <c r="AX1069" i="16"/>
  <c r="AY1069" i="16"/>
  <c r="AX1072" i="16"/>
  <c r="AY1072" i="16"/>
  <c r="AY671" i="16"/>
  <c r="AY668" i="16"/>
  <c r="AY656" i="16"/>
  <c r="AY653" i="16"/>
  <c r="AY650" i="16"/>
  <c r="AY647" i="16"/>
  <c r="AY644" i="16"/>
  <c r="AY641" i="16"/>
  <c r="AY638" i="16"/>
  <c r="AY635" i="16"/>
  <c r="AY632" i="16"/>
  <c r="AY629" i="16"/>
  <c r="AY626" i="16"/>
  <c r="AY623" i="16"/>
  <c r="AY620" i="16"/>
  <c r="AX617" i="16"/>
  <c r="AY613" i="16"/>
  <c r="AX599" i="16"/>
  <c r="AY595" i="16"/>
  <c r="AX547" i="16"/>
  <c r="AX541" i="16"/>
  <c r="AX535" i="16"/>
  <c r="AX529" i="16"/>
  <c r="AX523" i="16"/>
  <c r="AX517" i="16"/>
  <c r="AX511" i="16"/>
  <c r="AX505" i="16"/>
  <c r="AX499" i="16"/>
  <c r="AX493" i="16"/>
  <c r="AX484" i="16"/>
  <c r="AX475" i="16"/>
  <c r="AX469" i="16"/>
  <c r="AX463" i="16"/>
  <c r="AY616" i="16"/>
  <c r="AX602" i="16"/>
  <c r="AY598" i="16"/>
  <c r="AX565" i="16"/>
  <c r="AX556" i="16"/>
  <c r="AX457" i="16"/>
  <c r="AX605" i="16"/>
  <c r="AX587" i="16"/>
  <c r="AY587" i="16"/>
  <c r="AX586" i="16"/>
  <c r="AX580" i="16"/>
  <c r="AX574" i="16"/>
  <c r="AX550" i="16"/>
  <c r="AX487" i="16"/>
  <c r="AX478" i="16"/>
  <c r="AX451" i="16"/>
  <c r="AX481" i="16"/>
  <c r="AY584" i="16"/>
  <c r="AY581" i="16"/>
  <c r="AY578" i="16"/>
  <c r="AY575" i="16"/>
  <c r="AY572" i="16"/>
  <c r="AY554" i="16"/>
  <c r="AY545" i="16"/>
  <c r="AY542" i="16"/>
  <c r="AY539" i="16"/>
  <c r="AY536" i="16"/>
  <c r="AY533" i="16"/>
  <c r="AY530" i="16"/>
  <c r="AY527" i="16"/>
  <c r="AY524" i="16"/>
  <c r="AY521" i="16"/>
  <c r="AY518" i="16"/>
  <c r="AY515" i="16"/>
  <c r="AY512" i="16"/>
  <c r="AY509" i="16"/>
  <c r="AY506" i="16"/>
  <c r="AY503" i="16"/>
  <c r="AY500" i="16"/>
  <c r="AY497" i="16"/>
  <c r="AY494" i="16"/>
  <c r="AY473" i="16"/>
  <c r="AY470" i="16"/>
  <c r="AY467" i="16"/>
  <c r="AY464" i="16"/>
  <c r="AY461" i="16"/>
  <c r="AY452" i="16"/>
  <c r="AY449" i="16"/>
  <c r="AY446" i="16"/>
  <c r="AY443" i="16"/>
  <c r="AY440" i="16"/>
  <c r="AY431" i="16"/>
  <c r="AY428" i="16"/>
  <c r="AY425" i="16"/>
  <c r="AY422" i="16"/>
  <c r="AY419" i="16"/>
  <c r="AY416" i="16"/>
  <c r="AY413" i="16"/>
  <c r="AY410" i="16"/>
  <c r="AY407" i="16"/>
  <c r="AY401" i="16"/>
  <c r="AX383" i="16"/>
  <c r="AX365" i="16"/>
  <c r="AY361" i="16"/>
  <c r="AX258" i="16"/>
  <c r="AX247" i="16"/>
  <c r="AX237" i="16"/>
  <c r="AY237" i="16"/>
  <c r="AX222" i="16"/>
  <c r="AY382" i="16"/>
  <c r="AY364" i="16"/>
  <c r="AX352" i="16"/>
  <c r="AX346" i="16"/>
  <c r="AX340" i="16"/>
  <c r="AX334" i="16"/>
  <c r="AX328" i="16"/>
  <c r="AX371" i="16"/>
  <c r="AX322" i="16"/>
  <c r="AX316" i="16"/>
  <c r="AX310" i="16"/>
  <c r="AX304" i="16"/>
  <c r="AX298" i="16"/>
  <c r="AX292" i="16"/>
  <c r="AX286" i="16"/>
  <c r="AX280" i="16"/>
  <c r="AX274" i="16"/>
  <c r="AX268" i="16"/>
  <c r="AY262" i="16"/>
  <c r="AX262" i="16"/>
  <c r="AX250" i="16"/>
  <c r="AY226" i="16"/>
  <c r="AX226" i="16"/>
  <c r="AX255" i="16"/>
  <c r="AY255" i="16"/>
  <c r="AX240" i="16"/>
  <c r="AX219" i="16"/>
  <c r="AY219" i="16"/>
  <c r="AX337" i="16"/>
  <c r="AX331" i="16"/>
  <c r="AY244" i="16"/>
  <c r="AX244" i="16"/>
  <c r="AY353" i="16"/>
  <c r="AY350" i="16"/>
  <c r="AY347" i="16"/>
  <c r="AY344" i="16"/>
  <c r="AY341" i="16"/>
  <c r="AY338" i="16"/>
  <c r="AY335" i="16"/>
  <c r="AY332" i="16"/>
  <c r="AY329" i="16"/>
  <c r="AY323" i="16"/>
  <c r="AY320" i="16"/>
  <c r="AY317" i="16"/>
  <c r="AY314" i="16"/>
  <c r="AY311" i="16"/>
  <c r="AY308" i="16"/>
  <c r="AY305" i="16"/>
  <c r="AY302" i="16"/>
  <c r="AY299" i="16"/>
  <c r="AY296" i="16"/>
  <c r="AY293" i="16"/>
  <c r="AY290" i="16"/>
  <c r="AY287" i="16"/>
  <c r="AY284" i="16"/>
  <c r="AY281" i="16"/>
  <c r="AY278" i="16"/>
  <c r="AY275" i="16"/>
  <c r="AY272" i="16"/>
  <c r="AY269" i="16"/>
  <c r="AY266" i="16"/>
  <c r="AY263" i="16"/>
  <c r="AX256" i="16"/>
  <c r="AY252" i="16"/>
  <c r="AX238" i="16"/>
  <c r="AY234" i="16"/>
  <c r="AX220" i="16"/>
  <c r="AY216" i="16"/>
  <c r="AX202" i="16"/>
  <c r="AY198" i="16"/>
  <c r="AX184" i="16"/>
  <c r="AY180" i="16"/>
  <c r="AX166" i="16"/>
  <c r="AY162" i="16"/>
  <c r="AX148" i="16"/>
  <c r="AY144" i="16"/>
  <c r="AX130" i="16"/>
  <c r="AY126" i="16"/>
  <c r="AX112" i="16"/>
  <c r="AY108" i="16"/>
  <c r="AX94" i="16"/>
  <c r="AY90" i="16"/>
  <c r="AX76" i="16"/>
  <c r="AY72" i="16"/>
  <c r="AX58" i="16"/>
  <c r="AY54" i="16"/>
  <c r="AX40" i="16"/>
  <c r="AY36" i="16"/>
  <c r="AX22" i="16"/>
  <c r="AY18" i="16"/>
  <c r="AX259" i="16"/>
  <c r="AX241" i="16"/>
  <c r="AX223" i="16"/>
  <c r="AX205" i="16"/>
  <c r="AY201" i="16"/>
  <c r="AX187" i="16"/>
  <c r="AY183" i="16"/>
  <c r="AY165" i="16"/>
  <c r="AX151" i="16"/>
  <c r="AY147" i="16"/>
  <c r="AX133" i="16"/>
  <c r="AY129" i="16"/>
  <c r="AX115" i="16"/>
  <c r="AY111" i="16"/>
  <c r="AX97" i="16"/>
  <c r="AY93" i="16"/>
  <c r="AY75" i="16"/>
  <c r="AX61" i="16"/>
  <c r="AY57" i="16"/>
  <c r="AX43" i="16"/>
  <c r="AY39" i="16"/>
  <c r="AX25" i="16"/>
  <c r="AY21" i="16"/>
  <c r="AX208" i="16"/>
  <c r="AY204" i="16"/>
  <c r="AX190" i="16"/>
  <c r="AY186" i="16"/>
  <c r="AX172" i="16"/>
  <c r="AY168" i="16"/>
  <c r="AX154" i="16"/>
  <c r="AY150" i="16"/>
  <c r="AX136" i="16"/>
  <c r="AY132" i="16"/>
  <c r="AX118" i="16"/>
  <c r="AY114" i="16"/>
  <c r="AX100" i="16"/>
  <c r="AY96" i="16"/>
  <c r="AX82" i="16"/>
  <c r="AX64" i="16"/>
  <c r="AY60" i="16"/>
  <c r="AX46" i="16"/>
  <c r="AX28" i="16"/>
  <c r="AX10" i="16"/>
  <c r="AX211" i="16"/>
  <c r="AX193" i="16"/>
  <c r="AX175" i="16"/>
  <c r="AX157" i="16"/>
  <c r="AX139" i="16"/>
  <c r="AX121" i="16"/>
  <c r="AX103" i="16"/>
  <c r="AX1195" i="16" l="1"/>
  <c r="E202" i="15"/>
  <c r="K5" i="15"/>
  <c r="AG8" i="15"/>
  <c r="AP8" i="15"/>
  <c r="AQ8" i="15"/>
  <c r="AY8" i="15" s="1"/>
  <c r="AG9" i="15"/>
  <c r="AP9" i="15"/>
  <c r="AQ9" i="15"/>
  <c r="AY9" i="15" s="1"/>
  <c r="AG10" i="15"/>
  <c r="AP10" i="15"/>
  <c r="AQ10" i="15"/>
  <c r="AY10" i="15" s="1"/>
  <c r="AG11" i="15"/>
  <c r="AP11" i="15"/>
  <c r="AQ11" i="15"/>
  <c r="AY11" i="15" s="1"/>
  <c r="AG12" i="15"/>
  <c r="AP12" i="15"/>
  <c r="AQ12" i="15"/>
  <c r="AY12" i="15" s="1"/>
  <c r="AG13" i="15"/>
  <c r="AP13" i="15"/>
  <c r="AQ13" i="15"/>
  <c r="AY13" i="15" s="1"/>
  <c r="AG14" i="15"/>
  <c r="AP14" i="15"/>
  <c r="AQ14" i="15"/>
  <c r="AY14" i="15" s="1"/>
  <c r="AG15" i="15"/>
  <c r="AP15" i="15"/>
  <c r="AQ15" i="15"/>
  <c r="AY15" i="15" s="1"/>
  <c r="AG16" i="15"/>
  <c r="AP16" i="15"/>
  <c r="AQ16" i="15"/>
  <c r="AY16" i="15" s="1"/>
  <c r="AG17" i="15"/>
  <c r="AP17" i="15"/>
  <c r="AQ17" i="15"/>
  <c r="AY17" i="15" s="1"/>
  <c r="AG18" i="15"/>
  <c r="AP18" i="15"/>
  <c r="AQ18" i="15"/>
  <c r="AY18" i="15" s="1"/>
  <c r="AG19" i="15"/>
  <c r="AP19" i="15"/>
  <c r="AQ19" i="15"/>
  <c r="AY19" i="15" s="1"/>
  <c r="AG20" i="15"/>
  <c r="AP20" i="15"/>
  <c r="AQ20" i="15"/>
  <c r="AY20" i="15" s="1"/>
  <c r="AG21" i="15"/>
  <c r="AP21" i="15"/>
  <c r="AQ21" i="15"/>
  <c r="AY21" i="15" s="1"/>
  <c r="AG22" i="15"/>
  <c r="AP22" i="15"/>
  <c r="AQ22" i="15"/>
  <c r="AY22" i="15" s="1"/>
  <c r="AG23" i="15"/>
  <c r="AP23" i="15"/>
  <c r="AQ23" i="15"/>
  <c r="AY23" i="15" s="1"/>
  <c r="AG24" i="15"/>
  <c r="AP24" i="15"/>
  <c r="AQ24" i="15"/>
  <c r="AY24" i="15" s="1"/>
  <c r="AG25" i="15"/>
  <c r="AP25" i="15"/>
  <c r="AQ25" i="15"/>
  <c r="AY25" i="15" s="1"/>
  <c r="AG26" i="15"/>
  <c r="AP26" i="15"/>
  <c r="AQ26" i="15"/>
  <c r="AY26" i="15" s="1"/>
  <c r="AG27" i="15"/>
  <c r="AP27" i="15"/>
  <c r="AQ27" i="15"/>
  <c r="AY27" i="15" s="1"/>
  <c r="AG28" i="15"/>
  <c r="AP28" i="15"/>
  <c r="AQ28" i="15"/>
  <c r="AY28" i="15" s="1"/>
  <c r="AG29" i="15"/>
  <c r="AP29" i="15"/>
  <c r="AQ29" i="15"/>
  <c r="AY29" i="15" s="1"/>
  <c r="AG30" i="15"/>
  <c r="AP30" i="15"/>
  <c r="AQ30" i="15"/>
  <c r="AY30" i="15" s="1"/>
  <c r="AG31" i="15"/>
  <c r="AP31" i="15"/>
  <c r="AQ31" i="15"/>
  <c r="AY31" i="15" s="1"/>
  <c r="AG32" i="15"/>
  <c r="AP32" i="15"/>
  <c r="AQ32" i="15"/>
  <c r="AY32" i="15" s="1"/>
  <c r="AG33" i="15"/>
  <c r="AP33" i="15"/>
  <c r="AQ33" i="15"/>
  <c r="AY33" i="15" s="1"/>
  <c r="AG34" i="15"/>
  <c r="AP34" i="15"/>
  <c r="AQ34" i="15"/>
  <c r="AY34" i="15" s="1"/>
  <c r="AG35" i="15"/>
  <c r="AP35" i="15"/>
  <c r="AQ35" i="15"/>
  <c r="AY35" i="15" s="1"/>
  <c r="AG36" i="15"/>
  <c r="AP36" i="15"/>
  <c r="AQ36" i="15"/>
  <c r="AY36" i="15" s="1"/>
  <c r="AG37" i="15"/>
  <c r="AP37" i="15"/>
  <c r="AQ37" i="15"/>
  <c r="AY37" i="15" s="1"/>
  <c r="AG38" i="15"/>
  <c r="AP38" i="15"/>
  <c r="AQ38" i="15"/>
  <c r="AY38" i="15" s="1"/>
  <c r="AG39" i="15"/>
  <c r="AP39" i="15"/>
  <c r="AQ39" i="15"/>
  <c r="AY39" i="15" s="1"/>
  <c r="AG40" i="15"/>
  <c r="AP40" i="15"/>
  <c r="AQ40" i="15"/>
  <c r="AY40" i="15" s="1"/>
  <c r="AG41" i="15"/>
  <c r="AP41" i="15"/>
  <c r="AQ41" i="15"/>
  <c r="AY41" i="15" s="1"/>
  <c r="AG42" i="15"/>
  <c r="AP42" i="15"/>
  <c r="AQ42" i="15"/>
  <c r="AY42" i="15" s="1"/>
  <c r="AG43" i="15"/>
  <c r="AP43" i="15"/>
  <c r="AQ43" i="15"/>
  <c r="AY43" i="15" s="1"/>
  <c r="AG44" i="15"/>
  <c r="AP44" i="15"/>
  <c r="AQ44" i="15"/>
  <c r="AY44" i="15" s="1"/>
  <c r="AG45" i="15"/>
  <c r="AP45" i="15"/>
  <c r="AQ45" i="15"/>
  <c r="AY45" i="15" s="1"/>
  <c r="AG46" i="15"/>
  <c r="AP46" i="15"/>
  <c r="AQ46" i="15"/>
  <c r="AY46" i="15" s="1"/>
  <c r="AG47" i="15"/>
  <c r="AP47" i="15"/>
  <c r="AQ47" i="15"/>
  <c r="AY47" i="15" s="1"/>
  <c r="AG48" i="15"/>
  <c r="AP48" i="15"/>
  <c r="AQ48" i="15"/>
  <c r="AY48" i="15" s="1"/>
  <c r="AG49" i="15"/>
  <c r="AP49" i="15"/>
  <c r="AQ49" i="15"/>
  <c r="AY49" i="15" s="1"/>
  <c r="AG50" i="15"/>
  <c r="AP50" i="15"/>
  <c r="AQ50" i="15"/>
  <c r="AY50" i="15" s="1"/>
  <c r="AG51" i="15"/>
  <c r="AP51" i="15"/>
  <c r="AQ51" i="15"/>
  <c r="AY51" i="15" s="1"/>
  <c r="AG52" i="15"/>
  <c r="AP52" i="15"/>
  <c r="AQ52" i="15"/>
  <c r="AY52" i="15" s="1"/>
  <c r="AG53" i="15"/>
  <c r="AP53" i="15"/>
  <c r="AQ53" i="15"/>
  <c r="AY53" i="15" s="1"/>
  <c r="AG54" i="15"/>
  <c r="AP54" i="15"/>
  <c r="AQ54" i="15"/>
  <c r="AY54" i="15" s="1"/>
  <c r="AG55" i="15"/>
  <c r="AP55" i="15"/>
  <c r="AQ55" i="15"/>
  <c r="AY55" i="15" s="1"/>
  <c r="AG56" i="15"/>
  <c r="AP56" i="15"/>
  <c r="AQ56" i="15"/>
  <c r="AY56" i="15" s="1"/>
  <c r="AG57" i="15"/>
  <c r="AP57" i="15"/>
  <c r="AQ57" i="15"/>
  <c r="AY57" i="15" s="1"/>
  <c r="AG58" i="15"/>
  <c r="AP58" i="15"/>
  <c r="AQ58" i="15"/>
  <c r="AY58" i="15" s="1"/>
  <c r="AG59" i="15"/>
  <c r="AP59" i="15"/>
  <c r="AQ59" i="15"/>
  <c r="AY59" i="15" s="1"/>
  <c r="AG60" i="15"/>
  <c r="AP60" i="15"/>
  <c r="AQ60" i="15"/>
  <c r="AY60" i="15" s="1"/>
  <c r="AG61" i="15"/>
  <c r="AP61" i="15"/>
  <c r="AQ61" i="15"/>
  <c r="AY61" i="15" s="1"/>
  <c r="AG62" i="15"/>
  <c r="AP62" i="15"/>
  <c r="AQ62" i="15"/>
  <c r="AY62" i="15" s="1"/>
  <c r="AG63" i="15"/>
  <c r="AP63" i="15"/>
  <c r="AQ63" i="15"/>
  <c r="AY63" i="15" s="1"/>
  <c r="AG64" i="15"/>
  <c r="AP64" i="15"/>
  <c r="AQ64" i="15"/>
  <c r="AY64" i="15" s="1"/>
  <c r="AG65" i="15"/>
  <c r="AP65" i="15"/>
  <c r="AQ65" i="15"/>
  <c r="AY65" i="15" s="1"/>
  <c r="AG66" i="15"/>
  <c r="AP66" i="15"/>
  <c r="AQ66" i="15"/>
  <c r="AY66" i="15" s="1"/>
  <c r="AG67" i="15"/>
  <c r="AP67" i="15"/>
  <c r="AQ67" i="15"/>
  <c r="AY67" i="15" s="1"/>
  <c r="AG68" i="15"/>
  <c r="AP68" i="15"/>
  <c r="AQ68" i="15"/>
  <c r="AY68" i="15" s="1"/>
  <c r="AG69" i="15"/>
  <c r="AP69" i="15"/>
  <c r="AQ69" i="15"/>
  <c r="AY69" i="15" s="1"/>
  <c r="AG70" i="15"/>
  <c r="AP70" i="15"/>
  <c r="AQ70" i="15"/>
  <c r="AY70" i="15" s="1"/>
  <c r="AG71" i="15"/>
  <c r="AP71" i="15"/>
  <c r="AQ71" i="15"/>
  <c r="AY71" i="15" s="1"/>
  <c r="AG72" i="15"/>
  <c r="AP72" i="15"/>
  <c r="AQ72" i="15"/>
  <c r="AY72" i="15" s="1"/>
  <c r="AG73" i="15"/>
  <c r="AP73" i="15"/>
  <c r="AQ73" i="15"/>
  <c r="AY73" i="15" s="1"/>
  <c r="AG74" i="15"/>
  <c r="AP74" i="15"/>
  <c r="AQ74" i="15"/>
  <c r="AY74" i="15" s="1"/>
  <c r="AG75" i="15"/>
  <c r="AP75" i="15"/>
  <c r="AQ75" i="15"/>
  <c r="AY75" i="15" s="1"/>
  <c r="AG76" i="15"/>
  <c r="AP76" i="15"/>
  <c r="AQ76" i="15"/>
  <c r="AY76" i="15" s="1"/>
  <c r="AG77" i="15"/>
  <c r="AP77" i="15"/>
  <c r="AQ77" i="15"/>
  <c r="AY77" i="15" s="1"/>
  <c r="AG78" i="15"/>
  <c r="AP78" i="15"/>
  <c r="AQ78" i="15"/>
  <c r="AY78" i="15" s="1"/>
  <c r="AG79" i="15"/>
  <c r="AP79" i="15"/>
  <c r="AQ79" i="15"/>
  <c r="AY79" i="15" s="1"/>
  <c r="AG80" i="15"/>
  <c r="AP80" i="15"/>
  <c r="AQ80" i="15"/>
  <c r="AY80" i="15" s="1"/>
  <c r="AG81" i="15"/>
  <c r="AP81" i="15"/>
  <c r="AQ81" i="15"/>
  <c r="AY81" i="15" s="1"/>
  <c r="AG82" i="15"/>
  <c r="AP82" i="15"/>
  <c r="AQ82" i="15"/>
  <c r="AY82" i="15" s="1"/>
  <c r="AG83" i="15"/>
  <c r="AP83" i="15"/>
  <c r="AQ83" i="15"/>
  <c r="AY83" i="15" s="1"/>
  <c r="AG84" i="15"/>
  <c r="AP84" i="15"/>
  <c r="AQ84" i="15"/>
  <c r="AY84" i="15" s="1"/>
  <c r="AG85" i="15"/>
  <c r="AP85" i="15"/>
  <c r="AQ85" i="15"/>
  <c r="AY85" i="15" s="1"/>
  <c r="AG86" i="15"/>
  <c r="AP86" i="15"/>
  <c r="AQ86" i="15"/>
  <c r="AY86" i="15" s="1"/>
  <c r="AG87" i="15"/>
  <c r="AP87" i="15"/>
  <c r="AQ87" i="15"/>
  <c r="AY87" i="15" s="1"/>
  <c r="AG88" i="15"/>
  <c r="AP88" i="15"/>
  <c r="AQ88" i="15"/>
  <c r="AY88" i="15" s="1"/>
  <c r="AG89" i="15"/>
  <c r="AP89" i="15"/>
  <c r="AQ89" i="15"/>
  <c r="AY89" i="15" s="1"/>
  <c r="AG90" i="15"/>
  <c r="AP90" i="15"/>
  <c r="AQ90" i="15"/>
  <c r="AY90" i="15" s="1"/>
  <c r="AG91" i="15"/>
  <c r="AP91" i="15"/>
  <c r="AQ91" i="15"/>
  <c r="AY91" i="15" s="1"/>
  <c r="AG92" i="15"/>
  <c r="AP92" i="15"/>
  <c r="AQ92" i="15"/>
  <c r="AY92" i="15" s="1"/>
  <c r="AG93" i="15"/>
  <c r="AP93" i="15"/>
  <c r="AQ93" i="15"/>
  <c r="AY93" i="15" s="1"/>
  <c r="AG94" i="15"/>
  <c r="AP94" i="15"/>
  <c r="AQ94" i="15"/>
  <c r="AY94" i="15" s="1"/>
  <c r="AG95" i="15"/>
  <c r="AP95" i="15"/>
  <c r="AQ95" i="15"/>
  <c r="AY95" i="15" s="1"/>
  <c r="AG96" i="15"/>
  <c r="AP96" i="15"/>
  <c r="AQ96" i="15"/>
  <c r="AY96" i="15" s="1"/>
  <c r="AG97" i="15"/>
  <c r="AP97" i="15"/>
  <c r="AQ97" i="15"/>
  <c r="AY97" i="15" s="1"/>
  <c r="AG98" i="15"/>
  <c r="AP98" i="15"/>
  <c r="AQ98" i="15"/>
  <c r="AY98" i="15" s="1"/>
  <c r="AG99" i="15"/>
  <c r="AP99" i="15"/>
  <c r="AQ99" i="15"/>
  <c r="AY99" i="15" s="1"/>
  <c r="AG100" i="15"/>
  <c r="AP100" i="15"/>
  <c r="AQ100" i="15"/>
  <c r="AY100" i="15" s="1"/>
  <c r="AG101" i="15"/>
  <c r="AP101" i="15"/>
  <c r="AQ101" i="15"/>
  <c r="AY101" i="15" s="1"/>
  <c r="AG102" i="15"/>
  <c r="AP102" i="15"/>
  <c r="AQ102" i="15"/>
  <c r="AY102" i="15" s="1"/>
  <c r="AG103" i="15"/>
  <c r="AP103" i="15"/>
  <c r="AQ103" i="15"/>
  <c r="AY103" i="15" s="1"/>
  <c r="AG104" i="15"/>
  <c r="AP104" i="15"/>
  <c r="AQ104" i="15"/>
  <c r="AY104" i="15" s="1"/>
  <c r="AG105" i="15"/>
  <c r="AP105" i="15"/>
  <c r="AQ105" i="15"/>
  <c r="AY105" i="15" s="1"/>
  <c r="AG106" i="15"/>
  <c r="AP106" i="15"/>
  <c r="AQ106" i="15"/>
  <c r="AY106" i="15" s="1"/>
  <c r="AG107" i="15"/>
  <c r="AP107" i="15"/>
  <c r="AQ107" i="15"/>
  <c r="AY107" i="15" s="1"/>
  <c r="AG108" i="15"/>
  <c r="AP108" i="15"/>
  <c r="AQ108" i="15"/>
  <c r="AY108" i="15" s="1"/>
  <c r="AG109" i="15"/>
  <c r="AP109" i="15"/>
  <c r="AQ109" i="15"/>
  <c r="AY109" i="15" s="1"/>
  <c r="AG110" i="15"/>
  <c r="AP110" i="15"/>
  <c r="AQ110" i="15"/>
  <c r="AY110" i="15" s="1"/>
  <c r="AG111" i="15"/>
  <c r="AP111" i="15"/>
  <c r="AQ111" i="15"/>
  <c r="AY111" i="15" s="1"/>
  <c r="AG112" i="15"/>
  <c r="AP112" i="15"/>
  <c r="AQ112" i="15"/>
  <c r="AY112" i="15" s="1"/>
  <c r="AG113" i="15"/>
  <c r="AP113" i="15"/>
  <c r="AQ113" i="15"/>
  <c r="AY113" i="15" s="1"/>
  <c r="AG114" i="15"/>
  <c r="AP114" i="15"/>
  <c r="AQ114" i="15"/>
  <c r="AY114" i="15" s="1"/>
  <c r="AG115" i="15"/>
  <c r="AP115" i="15"/>
  <c r="AQ115" i="15"/>
  <c r="AY115" i="15" s="1"/>
  <c r="AG116" i="15"/>
  <c r="AP116" i="15"/>
  <c r="AQ116" i="15"/>
  <c r="AG117" i="15"/>
  <c r="AP117" i="15"/>
  <c r="AQ117" i="15"/>
  <c r="AG118" i="15"/>
  <c r="AP118" i="15"/>
  <c r="AQ118" i="15"/>
  <c r="AX118" i="15" s="1"/>
  <c r="AG119" i="15"/>
  <c r="AP119" i="15"/>
  <c r="AQ119" i="15"/>
  <c r="AY119" i="15" s="1"/>
  <c r="AG120" i="15"/>
  <c r="AP120" i="15"/>
  <c r="AQ120" i="15"/>
  <c r="AX120" i="15" s="1"/>
  <c r="AG121" i="15"/>
  <c r="AP121" i="15"/>
  <c r="AQ121" i="15"/>
  <c r="AY121" i="15" s="1"/>
  <c r="AG122" i="15"/>
  <c r="AP122" i="15"/>
  <c r="AQ122" i="15"/>
  <c r="AX122" i="15" s="1"/>
  <c r="AG123" i="15"/>
  <c r="AP123" i="15"/>
  <c r="AQ123" i="15"/>
  <c r="AY123" i="15" s="1"/>
  <c r="AG124" i="15"/>
  <c r="AP124" i="15"/>
  <c r="AQ124" i="15"/>
  <c r="AY124" i="15" s="1"/>
  <c r="AG125" i="15"/>
  <c r="AP125" i="15"/>
  <c r="AQ125" i="15"/>
  <c r="AX125" i="15" s="1"/>
  <c r="AG126" i="15"/>
  <c r="AP126" i="15"/>
  <c r="AQ126" i="15"/>
  <c r="AY126" i="15" s="1"/>
  <c r="AG127" i="15"/>
  <c r="AP127" i="15"/>
  <c r="AQ127" i="15"/>
  <c r="AX127" i="15" s="1"/>
  <c r="AG128" i="15"/>
  <c r="AP128" i="15"/>
  <c r="AQ128" i="15"/>
  <c r="AX128" i="15" s="1"/>
  <c r="AG129" i="15"/>
  <c r="AP129" i="15"/>
  <c r="AQ129" i="15"/>
  <c r="AY129" i="15" s="1"/>
  <c r="AG130" i="15"/>
  <c r="AP130" i="15"/>
  <c r="AQ130" i="15"/>
  <c r="AX130" i="15" s="1"/>
  <c r="AG131" i="15"/>
  <c r="AP131" i="15"/>
  <c r="AQ131" i="15"/>
  <c r="AY131" i="15" s="1"/>
  <c r="AG132" i="15"/>
  <c r="AP132" i="15"/>
  <c r="AQ132" i="15"/>
  <c r="AX132" i="15" s="1"/>
  <c r="AG133" i="15"/>
  <c r="AP133" i="15"/>
  <c r="AQ133" i="15"/>
  <c r="AX133" i="15" s="1"/>
  <c r="AG134" i="15"/>
  <c r="AP134" i="15"/>
  <c r="AQ134" i="15"/>
  <c r="AX134" i="15" s="1"/>
  <c r="AG135" i="15"/>
  <c r="AP135" i="15"/>
  <c r="AQ135" i="15"/>
  <c r="AY135" i="15" s="1"/>
  <c r="AG136" i="15"/>
  <c r="AP136" i="15"/>
  <c r="AQ136" i="15"/>
  <c r="AX136" i="15" s="1"/>
  <c r="AG137" i="15"/>
  <c r="AP137" i="15"/>
  <c r="AQ137" i="15"/>
  <c r="AY137" i="15" s="1"/>
  <c r="AG138" i="15"/>
  <c r="AP138" i="15"/>
  <c r="AQ138" i="15"/>
  <c r="AX138" i="15" s="1"/>
  <c r="AG139" i="15"/>
  <c r="AP139" i="15"/>
  <c r="AQ139" i="15"/>
  <c r="AX139" i="15" s="1"/>
  <c r="AG140" i="15"/>
  <c r="AP140" i="15"/>
  <c r="AQ140" i="15"/>
  <c r="AX140" i="15" s="1"/>
  <c r="AG141" i="15"/>
  <c r="AP141" i="15"/>
  <c r="AQ141" i="15"/>
  <c r="AY141" i="15" s="1"/>
  <c r="AG142" i="15"/>
  <c r="AP142" i="15"/>
  <c r="AQ142" i="15"/>
  <c r="AX142" i="15" s="1"/>
  <c r="AG143" i="15"/>
  <c r="AP143" i="15"/>
  <c r="AQ143" i="15"/>
  <c r="AY143" i="15" s="1"/>
  <c r="AG144" i="15"/>
  <c r="AP144" i="15"/>
  <c r="AQ144" i="15"/>
  <c r="AY144" i="15" s="1"/>
  <c r="AG145" i="15"/>
  <c r="AP145" i="15"/>
  <c r="AQ145" i="15"/>
  <c r="AY145" i="15" s="1"/>
  <c r="AG146" i="15"/>
  <c r="AP146" i="15"/>
  <c r="AQ146" i="15"/>
  <c r="AX146" i="15" s="1"/>
  <c r="AG147" i="15"/>
  <c r="AP147" i="15"/>
  <c r="AQ147" i="15"/>
  <c r="AY147" i="15" s="1"/>
  <c r="AG148" i="15"/>
  <c r="AP148" i="15"/>
  <c r="AQ148" i="15"/>
  <c r="AX148" i="15" s="1"/>
  <c r="AG149" i="15"/>
  <c r="AP149" i="15"/>
  <c r="AQ149" i="15"/>
  <c r="AX149" i="15" s="1"/>
  <c r="AG150" i="15"/>
  <c r="AP150" i="15"/>
  <c r="AQ150" i="15"/>
  <c r="AY150" i="15" s="1"/>
  <c r="AG151" i="15"/>
  <c r="AP151" i="15"/>
  <c r="AQ151" i="15"/>
  <c r="AX151" i="15" s="1"/>
  <c r="AG152" i="15"/>
  <c r="AP152" i="15"/>
  <c r="AQ152" i="15"/>
  <c r="AX152" i="15" s="1"/>
  <c r="AG153" i="15"/>
  <c r="AP153" i="15"/>
  <c r="AQ153" i="15"/>
  <c r="AY153" i="15" s="1"/>
  <c r="AG154" i="15"/>
  <c r="AP154" i="15"/>
  <c r="AQ154" i="15"/>
  <c r="AX154" i="15" s="1"/>
  <c r="AG155" i="15"/>
  <c r="AP155" i="15"/>
  <c r="AQ155" i="15"/>
  <c r="AY155" i="15" s="1"/>
  <c r="AG156" i="15"/>
  <c r="AP156" i="15"/>
  <c r="AQ156" i="15"/>
  <c r="AY156" i="15" s="1"/>
  <c r="AG157" i="15"/>
  <c r="AP157" i="15"/>
  <c r="AQ157" i="15"/>
  <c r="AX157" i="15" s="1"/>
  <c r="AG158" i="15"/>
  <c r="AP158" i="15"/>
  <c r="AQ158" i="15"/>
  <c r="AX158" i="15" s="1"/>
  <c r="AG159" i="15"/>
  <c r="AP159" i="15"/>
  <c r="AQ159" i="15"/>
  <c r="AY159" i="15" s="1"/>
  <c r="AG160" i="15"/>
  <c r="AP160" i="15"/>
  <c r="AQ160" i="15"/>
  <c r="AX160" i="15" s="1"/>
  <c r="AG161" i="15"/>
  <c r="AP161" i="15"/>
  <c r="AQ161" i="15"/>
  <c r="AX161" i="15" s="1"/>
  <c r="AG162" i="15"/>
  <c r="AP162" i="15"/>
  <c r="AQ162" i="15"/>
  <c r="AX162" i="15" s="1"/>
  <c r="AG163" i="15"/>
  <c r="AP163" i="15"/>
  <c r="AQ163" i="15"/>
  <c r="AX163" i="15" s="1"/>
  <c r="AG164" i="15"/>
  <c r="AP164" i="15"/>
  <c r="AQ164" i="15"/>
  <c r="AX164" i="15" s="1"/>
  <c r="AG165" i="15"/>
  <c r="AP165" i="15"/>
  <c r="AQ165" i="15"/>
  <c r="AY165" i="15" s="1"/>
  <c r="AG166" i="15"/>
  <c r="AP166" i="15"/>
  <c r="AQ166" i="15"/>
  <c r="AX166" i="15" s="1"/>
  <c r="AG167" i="15"/>
  <c r="AP167" i="15"/>
  <c r="AQ167" i="15"/>
  <c r="AY167" i="15" s="1"/>
  <c r="AG168" i="15"/>
  <c r="AP168" i="15"/>
  <c r="AQ168" i="15"/>
  <c r="AX168" i="15" s="1"/>
  <c r="AG169" i="15"/>
  <c r="AP169" i="15"/>
  <c r="AQ169" i="15"/>
  <c r="AX169" i="15" s="1"/>
  <c r="AG170" i="15"/>
  <c r="AP170" i="15"/>
  <c r="AQ170" i="15"/>
  <c r="AX170" i="15" s="1"/>
  <c r="AG171" i="15"/>
  <c r="AP171" i="15"/>
  <c r="AQ171" i="15"/>
  <c r="AY171" i="15" s="1"/>
  <c r="AG172" i="15"/>
  <c r="AP172" i="15"/>
  <c r="AQ172" i="15"/>
  <c r="AX172" i="15" s="1"/>
  <c r="AG173" i="15"/>
  <c r="AP173" i="15"/>
  <c r="AQ173" i="15"/>
  <c r="AY173" i="15" s="1"/>
  <c r="AG174" i="15"/>
  <c r="AP174" i="15"/>
  <c r="AQ174" i="15"/>
  <c r="AX174" i="15" s="1"/>
  <c r="AG175" i="15"/>
  <c r="AP175" i="15"/>
  <c r="AQ175" i="15"/>
  <c r="AX175" i="15" s="1"/>
  <c r="AG176" i="15"/>
  <c r="AP176" i="15"/>
  <c r="AQ176" i="15"/>
  <c r="AX176" i="15" s="1"/>
  <c r="AG177" i="15"/>
  <c r="AP177" i="15"/>
  <c r="AQ177" i="15"/>
  <c r="AY177" i="15" s="1"/>
  <c r="AG178" i="15"/>
  <c r="AP178" i="15"/>
  <c r="AQ178" i="15"/>
  <c r="AX178" i="15" s="1"/>
  <c r="AG179" i="15"/>
  <c r="AP179" i="15"/>
  <c r="AQ179" i="15"/>
  <c r="AY179" i="15" s="1"/>
  <c r="AG180" i="15"/>
  <c r="AP180" i="15"/>
  <c r="AQ180" i="15"/>
  <c r="AX180" i="15" s="1"/>
  <c r="AG181" i="15"/>
  <c r="AP181" i="15"/>
  <c r="AQ181" i="15"/>
  <c r="AX181" i="15" s="1"/>
  <c r="AG182" i="15"/>
  <c r="AP182" i="15"/>
  <c r="AQ182" i="15"/>
  <c r="AY182" i="15" s="1"/>
  <c r="AG183" i="15"/>
  <c r="AP183" i="15"/>
  <c r="AQ183" i="15"/>
  <c r="AX183" i="15" s="1"/>
  <c r="AG184" i="15"/>
  <c r="AP184" i="15"/>
  <c r="AQ184" i="15"/>
  <c r="AX184" i="15" s="1"/>
  <c r="AG185" i="15"/>
  <c r="AP185" i="15"/>
  <c r="AQ185" i="15"/>
  <c r="AX185" i="15" s="1"/>
  <c r="AG186" i="15"/>
  <c r="AP186" i="15"/>
  <c r="AQ186" i="15"/>
  <c r="AY186" i="15" s="1"/>
  <c r="AG187" i="15"/>
  <c r="AP187" i="15"/>
  <c r="AQ187" i="15"/>
  <c r="AX187" i="15" s="1"/>
  <c r="AG188" i="15"/>
  <c r="AP188" i="15"/>
  <c r="AQ188" i="15"/>
  <c r="AX188" i="15" s="1"/>
  <c r="AG189" i="15"/>
  <c r="AP189" i="15"/>
  <c r="AQ189" i="15"/>
  <c r="AY189" i="15" s="1"/>
  <c r="AG190" i="15"/>
  <c r="AP190" i="15"/>
  <c r="AQ190" i="15"/>
  <c r="AX190" i="15" s="1"/>
  <c r="AG191" i="15"/>
  <c r="AP191" i="15"/>
  <c r="AQ191" i="15"/>
  <c r="AY191" i="15" s="1"/>
  <c r="AG192" i="15"/>
  <c r="AP192" i="15"/>
  <c r="AQ192" i="15"/>
  <c r="AX192" i="15" s="1"/>
  <c r="AG193" i="15"/>
  <c r="AP193" i="15"/>
  <c r="AQ193" i="15"/>
  <c r="AX193" i="15" s="1"/>
  <c r="AG194" i="15"/>
  <c r="AP194" i="15"/>
  <c r="AQ194" i="15"/>
  <c r="AX194" i="15" s="1"/>
  <c r="AG195" i="15"/>
  <c r="AP195" i="15"/>
  <c r="AQ195" i="15"/>
  <c r="AY195" i="15" s="1"/>
  <c r="AG196" i="15"/>
  <c r="AP196" i="15"/>
  <c r="AQ196" i="15"/>
  <c r="AX196" i="15" s="1"/>
  <c r="AG197" i="15"/>
  <c r="AP197" i="15"/>
  <c r="AQ197" i="15"/>
  <c r="AY197" i="15" s="1"/>
  <c r="AG198" i="15"/>
  <c r="AP198" i="15"/>
  <c r="AQ198" i="15"/>
  <c r="AX198" i="15" s="1"/>
  <c r="AG199" i="15"/>
  <c r="AP199" i="15"/>
  <c r="AQ199" i="15"/>
  <c r="AX199" i="15" s="1"/>
  <c r="AG200" i="15"/>
  <c r="AP200" i="15"/>
  <c r="AQ200" i="15"/>
  <c r="AY200" i="15" s="1"/>
  <c r="AG201" i="15"/>
  <c r="AP201" i="15"/>
  <c r="AQ201" i="15"/>
  <c r="AX201" i="15" s="1"/>
  <c r="AC202" i="15"/>
  <c r="AD202" i="15"/>
  <c r="AE202" i="15"/>
  <c r="AH202" i="15"/>
  <c r="AI202" i="15"/>
  <c r="AL202" i="15"/>
  <c r="AU202" i="15"/>
  <c r="AW202" i="15"/>
  <c r="AY117" i="15" l="1"/>
  <c r="AX117" i="15"/>
  <c r="AY116" i="15"/>
  <c r="AX116" i="15"/>
  <c r="AX112" i="15"/>
  <c r="AX156" i="15"/>
  <c r="AX135" i="15"/>
  <c r="AX129" i="15"/>
  <c r="AX94" i="15"/>
  <c r="AX111" i="15"/>
  <c r="AX50" i="15"/>
  <c r="AX177" i="15"/>
  <c r="AX102" i="15"/>
  <c r="AX63" i="15"/>
  <c r="AX38" i="15"/>
  <c r="AX153" i="15"/>
  <c r="AX126" i="15"/>
  <c r="AX105" i="15"/>
  <c r="AX68" i="15"/>
  <c r="AX43" i="15"/>
  <c r="AX16" i="15"/>
  <c r="AX165" i="15"/>
  <c r="AX119" i="15"/>
  <c r="AX106" i="15"/>
  <c r="AX101" i="15"/>
  <c r="AX8" i="15"/>
  <c r="AX13" i="15"/>
  <c r="AY160" i="15"/>
  <c r="AY157" i="15"/>
  <c r="AX171" i="15"/>
  <c r="AX143" i="15"/>
  <c r="AX121" i="15"/>
  <c r="AX80" i="15"/>
  <c r="AX48" i="15"/>
  <c r="AX26" i="15"/>
  <c r="AX144" i="15"/>
  <c r="AX131" i="15"/>
  <c r="AX124" i="15"/>
  <c r="AX72" i="15"/>
  <c r="AX27" i="15"/>
  <c r="AX159" i="15"/>
  <c r="AX145" i="15"/>
  <c r="AX73" i="15"/>
  <c r="AX45" i="15"/>
  <c r="AX34" i="15"/>
  <c r="AY176" i="15"/>
  <c r="AY138" i="15"/>
  <c r="AY183" i="15"/>
  <c r="AY180" i="15"/>
  <c r="AY174" i="15"/>
  <c r="AY148" i="15"/>
  <c r="AX197" i="15"/>
  <c r="AX182" i="15"/>
  <c r="AX179" i="15"/>
  <c r="AX155" i="15"/>
  <c r="AX123" i="15"/>
  <c r="AX114" i="15"/>
  <c r="AX91" i="15"/>
  <c r="AX67" i="15"/>
  <c r="AX62" i="15"/>
  <c r="AX40" i="15"/>
  <c r="AX33" i="15"/>
  <c r="AX18" i="15"/>
  <c r="AY161" i="15"/>
  <c r="AY132" i="15"/>
  <c r="AY168" i="15"/>
  <c r="AX173" i="15"/>
  <c r="AX137" i="15"/>
  <c r="AX97" i="15"/>
  <c r="AX84" i="15"/>
  <c r="AX64" i="15"/>
  <c r="AX55" i="15"/>
  <c r="AY172" i="15"/>
  <c r="AY169" i="15"/>
  <c r="AY125" i="15"/>
  <c r="AX189" i="15"/>
  <c r="AX150" i="15"/>
  <c r="AX147" i="15"/>
  <c r="AX141" i="15"/>
  <c r="AX99" i="15"/>
  <c r="AX75" i="15"/>
  <c r="AX70" i="15"/>
  <c r="AX58" i="15"/>
  <c r="AX49" i="15"/>
  <c r="AX44" i="15"/>
  <c r="AX39" i="15"/>
  <c r="AX21" i="15"/>
  <c r="AX14" i="15"/>
  <c r="AX9" i="15"/>
  <c r="AY162" i="15"/>
  <c r="AY149" i="15"/>
  <c r="AY136" i="15"/>
  <c r="AY133" i="15"/>
  <c r="AY120" i="15"/>
  <c r="AX167" i="15"/>
  <c r="AX113" i="15"/>
  <c r="AX110" i="15"/>
  <c r="AX85" i="15"/>
  <c r="AX78" i="15"/>
  <c r="AX54" i="15"/>
  <c r="AY166" i="15"/>
  <c r="AY163" i="15"/>
  <c r="AY154" i="15"/>
  <c r="AY151" i="15"/>
  <c r="AY142" i="15"/>
  <c r="AY139" i="15"/>
  <c r="AY130" i="15"/>
  <c r="AY127" i="15"/>
  <c r="AY118" i="15"/>
  <c r="AX186" i="15"/>
  <c r="AX108" i="15"/>
  <c r="AX103" i="15"/>
  <c r="AX100" i="15"/>
  <c r="AX95" i="15"/>
  <c r="AX90" i="15"/>
  <c r="AX57" i="15"/>
  <c r="AX52" i="15"/>
  <c r="AY170" i="15"/>
  <c r="AY164" i="15"/>
  <c r="AY158" i="15"/>
  <c r="AY152" i="15"/>
  <c r="AY146" i="15"/>
  <c r="AY140" i="15"/>
  <c r="AY134" i="15"/>
  <c r="AY128" i="15"/>
  <c r="AY122" i="15"/>
  <c r="AY198" i="15"/>
  <c r="AY194" i="15"/>
  <c r="AY192" i="15"/>
  <c r="AY188" i="15"/>
  <c r="AX200" i="15"/>
  <c r="AX191" i="15"/>
  <c r="AX107" i="15"/>
  <c r="AX96" i="15"/>
  <c r="AX93" i="15"/>
  <c r="AX86" i="15"/>
  <c r="AX81" i="15"/>
  <c r="AX76" i="15"/>
  <c r="AX36" i="15"/>
  <c r="AX31" i="15"/>
  <c r="AX22" i="15"/>
  <c r="AX12" i="15"/>
  <c r="AY201" i="15"/>
  <c r="AY185" i="15"/>
  <c r="AX195" i="15"/>
  <c r="AX115" i="15"/>
  <c r="AX109" i="15"/>
  <c r="AX104" i="15"/>
  <c r="AX98" i="15"/>
  <c r="AX88" i="15"/>
  <c r="AX79" i="15"/>
  <c r="AX74" i="15"/>
  <c r="AX69" i="15"/>
  <c r="AX60" i="15"/>
  <c r="AX42" i="15"/>
  <c r="AX37" i="15"/>
  <c r="AX32" i="15"/>
  <c r="AX28" i="15"/>
  <c r="AX19" i="15"/>
  <c r="AX24" i="15"/>
  <c r="AG202" i="15"/>
  <c r="AQ202" i="15"/>
  <c r="AS202" i="15" s="1"/>
  <c r="AX92" i="15"/>
  <c r="AX87" i="15"/>
  <c r="AX82" i="15"/>
  <c r="AX66" i="15"/>
  <c r="AX61" i="15"/>
  <c r="AX56" i="15"/>
  <c r="AX51" i="15"/>
  <c r="AX46" i="15"/>
  <c r="AX30" i="15"/>
  <c r="AX25" i="15"/>
  <c r="AX20" i="15"/>
  <c r="AX15" i="15"/>
  <c r="AX10" i="15"/>
  <c r="AY199" i="15"/>
  <c r="AY196" i="15"/>
  <c r="AY193" i="15"/>
  <c r="AY190" i="15"/>
  <c r="AY187" i="15"/>
  <c r="AY184" i="15"/>
  <c r="AY181" i="15"/>
  <c r="AY178" i="15"/>
  <c r="AY175" i="15"/>
  <c r="AX89" i="15"/>
  <c r="AX83" i="15"/>
  <c r="AX77" i="15"/>
  <c r="AX71" i="15"/>
  <c r="AX65" i="15"/>
  <c r="AX59" i="15"/>
  <c r="AX53" i="15"/>
  <c r="AX47" i="15"/>
  <c r="AX41" i="15"/>
  <c r="AX35" i="15"/>
  <c r="AX29" i="15"/>
  <c r="AX23" i="15"/>
  <c r="AX17" i="15"/>
  <c r="AX11" i="15"/>
  <c r="AX202" i="15" l="1"/>
  <c r="K5" i="14" l="1"/>
  <c r="AB8" i="14"/>
  <c r="AG8" i="14"/>
  <c r="AP8" i="14"/>
  <c r="AQ8" i="14"/>
  <c r="AY8" i="14" s="1"/>
  <c r="AX8" i="14"/>
  <c r="AB9" i="14"/>
  <c r="AG9" i="14"/>
  <c r="AP9" i="14"/>
  <c r="AQ9" i="14"/>
  <c r="AX9" i="14" s="1"/>
  <c r="AB10" i="14"/>
  <c r="AG10" i="14"/>
  <c r="AP10" i="14"/>
  <c r="AQ10" i="14"/>
  <c r="AX10" i="14" s="1"/>
  <c r="AB11" i="14"/>
  <c r="AG11" i="14"/>
  <c r="AP11" i="14"/>
  <c r="AQ11" i="14"/>
  <c r="AY11" i="14" s="1"/>
  <c r="AB12" i="14"/>
  <c r="AG12" i="14"/>
  <c r="AP12" i="14"/>
  <c r="AQ12" i="14"/>
  <c r="AX12" i="14" s="1"/>
  <c r="AB13" i="14"/>
  <c r="AG13" i="14"/>
  <c r="AP13" i="14"/>
  <c r="AQ13" i="14"/>
  <c r="AX13" i="14" s="1"/>
  <c r="AB14" i="14"/>
  <c r="AG14" i="14"/>
  <c r="AP14" i="14"/>
  <c r="AQ14" i="14"/>
  <c r="AY14" i="14" s="1"/>
  <c r="AB15" i="14"/>
  <c r="AG15" i="14"/>
  <c r="AP15" i="14"/>
  <c r="AQ15" i="14"/>
  <c r="AX15" i="14" s="1"/>
  <c r="AB16" i="14"/>
  <c r="AG16" i="14"/>
  <c r="AP16" i="14"/>
  <c r="AQ16" i="14"/>
  <c r="AX16" i="14" s="1"/>
  <c r="AB17" i="14"/>
  <c r="AG17" i="14"/>
  <c r="AP17" i="14"/>
  <c r="AQ17" i="14"/>
  <c r="AY17" i="14" s="1"/>
  <c r="AB18" i="14"/>
  <c r="AG18" i="14"/>
  <c r="AP18" i="14"/>
  <c r="AQ18" i="14"/>
  <c r="AX18" i="14" s="1"/>
  <c r="AB19" i="14"/>
  <c r="AG19" i="14"/>
  <c r="AP19" i="14"/>
  <c r="AQ19" i="14"/>
  <c r="AY19" i="14" s="1"/>
  <c r="AB20" i="14"/>
  <c r="AG20" i="14"/>
  <c r="AP20" i="14"/>
  <c r="AQ20" i="14"/>
  <c r="AY20" i="14" s="1"/>
  <c r="AB21" i="14"/>
  <c r="AG21" i="14"/>
  <c r="AP21" i="14"/>
  <c r="AQ21" i="14"/>
  <c r="AY21" i="14" s="1"/>
  <c r="AB22" i="14"/>
  <c r="AG22" i="14"/>
  <c r="AP22" i="14"/>
  <c r="AQ22" i="14"/>
  <c r="AX22" i="14" s="1"/>
  <c r="AB23" i="14"/>
  <c r="AG23" i="14"/>
  <c r="AP23" i="14"/>
  <c r="AQ23" i="14"/>
  <c r="AY23" i="14" s="1"/>
  <c r="AB24" i="14"/>
  <c r="AG24" i="14"/>
  <c r="AP24" i="14"/>
  <c r="AQ24" i="14"/>
  <c r="AX24" i="14" s="1"/>
  <c r="AB25" i="14"/>
  <c r="AG25" i="14"/>
  <c r="AP25" i="14"/>
  <c r="AQ25" i="14"/>
  <c r="AX25" i="14" s="1"/>
  <c r="AB26" i="14"/>
  <c r="AG26" i="14"/>
  <c r="AP26" i="14"/>
  <c r="AQ26" i="14"/>
  <c r="AY26" i="14" s="1"/>
  <c r="AB27" i="14"/>
  <c r="AG27" i="14"/>
  <c r="AP27" i="14"/>
  <c r="AQ27" i="14"/>
  <c r="AX27" i="14" s="1"/>
  <c r="AB28" i="14"/>
  <c r="AG28" i="14"/>
  <c r="AP28" i="14"/>
  <c r="AQ28" i="14"/>
  <c r="AY28" i="14" s="1"/>
  <c r="AB29" i="14"/>
  <c r="AG29" i="14"/>
  <c r="AP29" i="14"/>
  <c r="AQ29" i="14"/>
  <c r="AY29" i="14" s="1"/>
  <c r="AB30" i="14"/>
  <c r="AG30" i="14"/>
  <c r="AP30" i="14"/>
  <c r="AQ30" i="14"/>
  <c r="AY30" i="14" s="1"/>
  <c r="AB31" i="14"/>
  <c r="AG31" i="14"/>
  <c r="AP31" i="14"/>
  <c r="AQ31" i="14"/>
  <c r="AX31" i="14" s="1"/>
  <c r="AB32" i="14"/>
  <c r="AG32" i="14"/>
  <c r="AP32" i="14"/>
  <c r="AQ32" i="14"/>
  <c r="AY32" i="14" s="1"/>
  <c r="AB33" i="14"/>
  <c r="AG33" i="14"/>
  <c r="AP33" i="14"/>
  <c r="AQ33" i="14"/>
  <c r="AX33" i="14" s="1"/>
  <c r="AB34" i="14"/>
  <c r="AG34" i="14"/>
  <c r="AP34" i="14"/>
  <c r="AQ34" i="14"/>
  <c r="AX34" i="14" s="1"/>
  <c r="AB35" i="14"/>
  <c r="AG35" i="14"/>
  <c r="AP35" i="14"/>
  <c r="AQ35" i="14"/>
  <c r="AY35" i="14" s="1"/>
  <c r="AB36" i="14"/>
  <c r="AG36" i="14"/>
  <c r="AP36" i="14"/>
  <c r="AQ36" i="14"/>
  <c r="AY36" i="14" s="1"/>
  <c r="AB37" i="14"/>
  <c r="AG37" i="14"/>
  <c r="AP37" i="14"/>
  <c r="AQ37" i="14"/>
  <c r="AY37" i="14" s="1"/>
  <c r="AB38" i="14"/>
  <c r="AG38" i="14"/>
  <c r="AP38" i="14"/>
  <c r="AQ38" i="14"/>
  <c r="AY38" i="14" s="1"/>
  <c r="AB39" i="14"/>
  <c r="AG39" i="14"/>
  <c r="AP39" i="14"/>
  <c r="AQ39" i="14"/>
  <c r="AX39" i="14" s="1"/>
  <c r="AB40" i="14"/>
  <c r="AG40" i="14"/>
  <c r="AP40" i="14"/>
  <c r="AQ40" i="14"/>
  <c r="AX40" i="14" s="1"/>
  <c r="AB41" i="14"/>
  <c r="AG41" i="14"/>
  <c r="AP41" i="14"/>
  <c r="AQ41" i="14"/>
  <c r="AY41" i="14" s="1"/>
  <c r="AB42" i="14"/>
  <c r="AG42" i="14"/>
  <c r="AP42" i="14"/>
  <c r="AQ42" i="14"/>
  <c r="AX42" i="14" s="1"/>
  <c r="AB43" i="14"/>
  <c r="AG43" i="14"/>
  <c r="AP43" i="14"/>
  <c r="AQ43" i="14"/>
  <c r="AY43" i="14" s="1"/>
  <c r="AB44" i="14"/>
  <c r="AG44" i="14"/>
  <c r="AP44" i="14"/>
  <c r="AQ44" i="14"/>
  <c r="AY44" i="14" s="1"/>
  <c r="AB45" i="14"/>
  <c r="AG45" i="14"/>
  <c r="AP45" i="14"/>
  <c r="AQ45" i="14"/>
  <c r="AX45" i="14" s="1"/>
  <c r="AB46" i="14"/>
  <c r="AG46" i="14"/>
  <c r="AP46" i="14"/>
  <c r="AQ46" i="14"/>
  <c r="AX46" i="14" s="1"/>
  <c r="AB47" i="14"/>
  <c r="AG47" i="14"/>
  <c r="AP47" i="14"/>
  <c r="AQ47" i="14"/>
  <c r="AY47" i="14" s="1"/>
  <c r="AB48" i="14"/>
  <c r="AG48" i="14"/>
  <c r="AP48" i="14"/>
  <c r="AQ48" i="14"/>
  <c r="AY48" i="14" s="1"/>
  <c r="AB49" i="14"/>
  <c r="AG49" i="14"/>
  <c r="AP49" i="14"/>
  <c r="AQ49" i="14"/>
  <c r="AX49" i="14" s="1"/>
  <c r="AB50" i="14"/>
  <c r="AG50" i="14"/>
  <c r="AP50" i="14"/>
  <c r="AQ50" i="14"/>
  <c r="AY50" i="14" s="1"/>
  <c r="AB51" i="14"/>
  <c r="AG51" i="14"/>
  <c r="AP51" i="14"/>
  <c r="AB52" i="14"/>
  <c r="AG52" i="14"/>
  <c r="AP52" i="14"/>
  <c r="AQ52" i="14"/>
  <c r="AY52" i="14" s="1"/>
  <c r="AB53" i="14"/>
  <c r="AG53" i="14"/>
  <c r="AP53" i="14"/>
  <c r="AQ53" i="14"/>
  <c r="AY53" i="14" s="1"/>
  <c r="AB54" i="14"/>
  <c r="AG54" i="14"/>
  <c r="AP54" i="14"/>
  <c r="AQ54" i="14"/>
  <c r="AX54" i="14" s="1"/>
  <c r="AB55" i="14"/>
  <c r="AG55" i="14"/>
  <c r="AP55" i="14"/>
  <c r="AQ55" i="14"/>
  <c r="AX55" i="14" s="1"/>
  <c r="AB56" i="14"/>
  <c r="AG56" i="14"/>
  <c r="AP56" i="14"/>
  <c r="AQ56" i="14"/>
  <c r="AY56" i="14" s="1"/>
  <c r="AB57" i="14"/>
  <c r="AG57" i="14"/>
  <c r="AP57" i="14"/>
  <c r="AQ57" i="14"/>
  <c r="AY57" i="14" s="1"/>
  <c r="AB58" i="14"/>
  <c r="AG58" i="14"/>
  <c r="AP58" i="14"/>
  <c r="AQ58" i="14"/>
  <c r="AX58" i="14" s="1"/>
  <c r="AB59" i="14"/>
  <c r="AG59" i="14"/>
  <c r="AP59" i="14"/>
  <c r="AQ59" i="14"/>
  <c r="AY59" i="14" s="1"/>
  <c r="AB60" i="14"/>
  <c r="AG60" i="14"/>
  <c r="AP60" i="14"/>
  <c r="AQ60" i="14"/>
  <c r="AX60" i="14" s="1"/>
  <c r="AB61" i="14"/>
  <c r="AG61" i="14"/>
  <c r="AP61" i="14"/>
  <c r="AQ61" i="14"/>
  <c r="AX61" i="14" s="1"/>
  <c r="AB62" i="14"/>
  <c r="AG62" i="14"/>
  <c r="AP62" i="14"/>
  <c r="AQ62" i="14"/>
  <c r="AY62" i="14" s="1"/>
  <c r="AB63" i="14"/>
  <c r="AG63" i="14"/>
  <c r="AP63" i="14"/>
  <c r="AQ63" i="14"/>
  <c r="AX63" i="14" s="1"/>
  <c r="AY63" i="14"/>
  <c r="AB64" i="14"/>
  <c r="AG64" i="14"/>
  <c r="AP64" i="14"/>
  <c r="AQ64" i="14"/>
  <c r="AY64" i="14" s="1"/>
  <c r="AB65" i="14"/>
  <c r="AG65" i="14"/>
  <c r="AP65" i="14"/>
  <c r="AQ65" i="14"/>
  <c r="AY65" i="14" s="1"/>
  <c r="E66" i="14"/>
  <c r="L66" i="14"/>
  <c r="AC66" i="14"/>
  <c r="AD66" i="14"/>
  <c r="AE66" i="14"/>
  <c r="AH66" i="14"/>
  <c r="AI66" i="14"/>
  <c r="AQ51" i="14" s="1"/>
  <c r="AL66" i="14"/>
  <c r="AU66" i="14"/>
  <c r="AW66" i="14"/>
  <c r="AW28" i="13"/>
  <c r="AU28" i="13"/>
  <c r="AL28" i="13"/>
  <c r="AI28" i="13"/>
  <c r="AH28" i="13"/>
  <c r="AE28" i="13"/>
  <c r="AD28" i="13"/>
  <c r="AC28" i="13"/>
  <c r="L28" i="13"/>
  <c r="E28" i="13"/>
  <c r="AQ27" i="13"/>
  <c r="AX27" i="13" s="1"/>
  <c r="AP27" i="13"/>
  <c r="AG27" i="13"/>
  <c r="AB27" i="13"/>
  <c r="AQ26" i="13"/>
  <c r="AY26" i="13" s="1"/>
  <c r="AP26" i="13"/>
  <c r="AG26" i="13"/>
  <c r="AB26" i="13"/>
  <c r="AQ25" i="13"/>
  <c r="AY25" i="13" s="1"/>
  <c r="AP25" i="13"/>
  <c r="AG25" i="13"/>
  <c r="AB25" i="13"/>
  <c r="AQ24" i="13"/>
  <c r="AX24" i="13" s="1"/>
  <c r="AP24" i="13"/>
  <c r="AG24" i="13"/>
  <c r="AB24" i="13"/>
  <c r="AQ23" i="13"/>
  <c r="AY23" i="13" s="1"/>
  <c r="AP23" i="13"/>
  <c r="AG23" i="13"/>
  <c r="AB23" i="13"/>
  <c r="AQ22" i="13"/>
  <c r="AY22" i="13" s="1"/>
  <c r="AP22" i="13"/>
  <c r="AG22" i="13"/>
  <c r="AB22" i="13"/>
  <c r="AQ21" i="13"/>
  <c r="AX21" i="13" s="1"/>
  <c r="AP21" i="13"/>
  <c r="AG21" i="13"/>
  <c r="AB21" i="13"/>
  <c r="AQ20" i="13"/>
  <c r="AY20" i="13" s="1"/>
  <c r="AP20" i="13"/>
  <c r="AG20" i="13"/>
  <c r="AB20" i="13"/>
  <c r="AQ19" i="13"/>
  <c r="AX19" i="13" s="1"/>
  <c r="AP19" i="13"/>
  <c r="AG19" i="13"/>
  <c r="AB19" i="13"/>
  <c r="AQ18" i="13"/>
  <c r="AX18" i="13" s="1"/>
  <c r="AP18" i="13"/>
  <c r="AG18" i="13"/>
  <c r="AB18" i="13"/>
  <c r="AQ17" i="13"/>
  <c r="AY17" i="13" s="1"/>
  <c r="AP17" i="13"/>
  <c r="AG17" i="13"/>
  <c r="AB17" i="13"/>
  <c r="AQ16" i="13"/>
  <c r="AY16" i="13" s="1"/>
  <c r="AP16" i="13"/>
  <c r="AG16" i="13"/>
  <c r="AB16" i="13"/>
  <c r="AQ15" i="13"/>
  <c r="AX15" i="13" s="1"/>
  <c r="AP15" i="13"/>
  <c r="AG15" i="13"/>
  <c r="AB15" i="13"/>
  <c r="AQ14" i="13"/>
  <c r="AY14" i="13" s="1"/>
  <c r="AP14" i="13"/>
  <c r="AG14" i="13"/>
  <c r="AB14" i="13"/>
  <c r="AQ13" i="13"/>
  <c r="AY13" i="13" s="1"/>
  <c r="AP13" i="13"/>
  <c r="AG13" i="13"/>
  <c r="AB13" i="13"/>
  <c r="AQ12" i="13"/>
  <c r="AX12" i="13" s="1"/>
  <c r="AP12" i="13"/>
  <c r="AG12" i="13"/>
  <c r="AB12" i="13"/>
  <c r="AQ11" i="13"/>
  <c r="AY11" i="13" s="1"/>
  <c r="AP11" i="13"/>
  <c r="AG11" i="13"/>
  <c r="AB11" i="13"/>
  <c r="AQ10" i="13"/>
  <c r="AY10" i="13" s="1"/>
  <c r="AP10" i="13"/>
  <c r="AG10" i="13"/>
  <c r="AB10" i="13"/>
  <c r="AQ9" i="13"/>
  <c r="AX9" i="13" s="1"/>
  <c r="AP9" i="13"/>
  <c r="AG9" i="13"/>
  <c r="AB9" i="13"/>
  <c r="AQ8" i="13"/>
  <c r="AY8" i="13" s="1"/>
  <c r="AP8" i="13"/>
  <c r="AG8" i="13"/>
  <c r="AB8" i="13"/>
  <c r="K5" i="13"/>
  <c r="AX59" i="14" l="1"/>
  <c r="AX43" i="14"/>
  <c r="AX26" i="14"/>
  <c r="AY25" i="14"/>
  <c r="AY9" i="13"/>
  <c r="AY12" i="13"/>
  <c r="AY15" i="13"/>
  <c r="AY18" i="13"/>
  <c r="AY21" i="13"/>
  <c r="AY24" i="13"/>
  <c r="AY27" i="13"/>
  <c r="AG28" i="13"/>
  <c r="AY39" i="14"/>
  <c r="AX21" i="14"/>
  <c r="AX52" i="14"/>
  <c r="AX50" i="14"/>
  <c r="AX36" i="14"/>
  <c r="AX19" i="14"/>
  <c r="AX48" i="14"/>
  <c r="AY33" i="14"/>
  <c r="AY18" i="14"/>
  <c r="AY46" i="14"/>
  <c r="AX28" i="14"/>
  <c r="AY15" i="14"/>
  <c r="AX57" i="14"/>
  <c r="AX35" i="14"/>
  <c r="AX14" i="14"/>
  <c r="AY12" i="14"/>
  <c r="AY55" i="14"/>
  <c r="AX64" i="14"/>
  <c r="AY40" i="14"/>
  <c r="AX32" i="14"/>
  <c r="AX62" i="14"/>
  <c r="AX53" i="14"/>
  <c r="AX44" i="14"/>
  <c r="AX37" i="14"/>
  <c r="AX30" i="14"/>
  <c r="AY22" i="14"/>
  <c r="AY10" i="14"/>
  <c r="AY60" i="14"/>
  <c r="AX17" i="14"/>
  <c r="AX56" i="14"/>
  <c r="AX47" i="14"/>
  <c r="AX29" i="14"/>
  <c r="AX11" i="14"/>
  <c r="AY58" i="14"/>
  <c r="AY49" i="14"/>
  <c r="AY42" i="14"/>
  <c r="AY31" i="14"/>
  <c r="AY24" i="14"/>
  <c r="AY13" i="14"/>
  <c r="AG66" i="14"/>
  <c r="AX65" i="14"/>
  <c r="AY61" i="14"/>
  <c r="AY54" i="14"/>
  <c r="AY45" i="14"/>
  <c r="AX38" i="14"/>
  <c r="AY34" i="14"/>
  <c r="AY27" i="14"/>
  <c r="AX20" i="14"/>
  <c r="AY16" i="14"/>
  <c r="AY9" i="14"/>
  <c r="AX41" i="14"/>
  <c r="AX23" i="14"/>
  <c r="AY51" i="14"/>
  <c r="AX51" i="14"/>
  <c r="AQ66" i="14"/>
  <c r="AS66" i="14" s="1"/>
  <c r="AX10" i="13"/>
  <c r="AX13" i="13"/>
  <c r="AX25" i="13"/>
  <c r="AY19" i="13"/>
  <c r="AX8" i="13"/>
  <c r="AX11" i="13"/>
  <c r="AX14" i="13"/>
  <c r="AX17" i="13"/>
  <c r="AX20" i="13"/>
  <c r="AX23" i="13"/>
  <c r="AX26" i="13"/>
  <c r="AQ28" i="13"/>
  <c r="AS28" i="13" s="1"/>
  <c r="AX16" i="13"/>
  <c r="AX22" i="13"/>
  <c r="AX66" i="14" l="1"/>
  <c r="AX28" i="13"/>
  <c r="K5" i="12" l="1"/>
  <c r="AB8" i="12"/>
  <c r="AG8" i="12"/>
  <c r="AG9" i="12" s="1"/>
  <c r="AP8" i="12"/>
  <c r="AQ8" i="12"/>
  <c r="AY8" i="12" s="1"/>
  <c r="AX8" i="12"/>
  <c r="AX9" i="12" s="1"/>
  <c r="E9" i="12"/>
  <c r="L9" i="12"/>
  <c r="AC9" i="12"/>
  <c r="AD9" i="12"/>
  <c r="AE9" i="12"/>
  <c r="AH9" i="12"/>
  <c r="AI9" i="12"/>
  <c r="AL9" i="12"/>
  <c r="AU9" i="12"/>
  <c r="AW9" i="12"/>
  <c r="AQ9" i="12" l="1"/>
  <c r="AS9" i="12" s="1"/>
  <c r="K5" i="10"/>
  <c r="AG8" i="10"/>
  <c r="AP8" i="10"/>
  <c r="AQ8" i="10"/>
  <c r="AW8" i="10" s="1"/>
  <c r="AY8" i="10" s="1"/>
  <c r="AG9" i="10"/>
  <c r="AP9" i="10"/>
  <c r="AQ9" i="10"/>
  <c r="AS9" i="10" s="1"/>
  <c r="AG10" i="10"/>
  <c r="AP10" i="10"/>
  <c r="AQ10" i="10"/>
  <c r="AS10" i="10" s="1"/>
  <c r="AG11" i="10"/>
  <c r="AP11" i="10"/>
  <c r="AQ11" i="10"/>
  <c r="AW11" i="10" s="1"/>
  <c r="AY11" i="10" s="1"/>
  <c r="AG12" i="10"/>
  <c r="AP12" i="10"/>
  <c r="AQ12" i="10"/>
  <c r="AW12" i="10" s="1"/>
  <c r="AY12" i="10" s="1"/>
  <c r="AG13" i="10"/>
  <c r="AP13" i="10"/>
  <c r="AQ13" i="10"/>
  <c r="AW13" i="10" s="1"/>
  <c r="AY13" i="10" s="1"/>
  <c r="AG14" i="10"/>
  <c r="AP14" i="10"/>
  <c r="AQ14" i="10"/>
  <c r="AG15" i="10"/>
  <c r="AP15" i="10"/>
  <c r="AQ15" i="10"/>
  <c r="AW15" i="10" s="1"/>
  <c r="AY15" i="10" s="1"/>
  <c r="AG16" i="10"/>
  <c r="AP16" i="10"/>
  <c r="AQ16" i="10"/>
  <c r="AS16" i="10" s="1"/>
  <c r="AG17" i="10"/>
  <c r="AP17" i="10"/>
  <c r="AQ17" i="10"/>
  <c r="AW17" i="10" s="1"/>
  <c r="AY17" i="10" s="1"/>
  <c r="AG18" i="10"/>
  <c r="AP18" i="10"/>
  <c r="AQ18" i="10"/>
  <c r="AG19" i="10"/>
  <c r="AP19" i="10"/>
  <c r="AQ19" i="10"/>
  <c r="AG20" i="10"/>
  <c r="AP20" i="10"/>
  <c r="AQ20" i="10"/>
  <c r="AW20" i="10" s="1"/>
  <c r="AY20" i="10" s="1"/>
  <c r="AG21" i="10"/>
  <c r="AP21" i="10"/>
  <c r="AQ21" i="10"/>
  <c r="AS21" i="10" s="1"/>
  <c r="AG22" i="10"/>
  <c r="AP22" i="10"/>
  <c r="AQ22" i="10"/>
  <c r="AW22" i="10" s="1"/>
  <c r="AY22" i="10" s="1"/>
  <c r="AG23" i="10"/>
  <c r="AP23" i="10"/>
  <c r="AQ23" i="10"/>
  <c r="AW23" i="10" s="1"/>
  <c r="AY23" i="10" s="1"/>
  <c r="AG24" i="10"/>
  <c r="AP24" i="10"/>
  <c r="AQ24" i="10"/>
  <c r="AW24" i="10" s="1"/>
  <c r="AY24" i="10" s="1"/>
  <c r="AG25" i="10"/>
  <c r="AP25" i="10"/>
  <c r="AQ25" i="10"/>
  <c r="AW25" i="10" s="1"/>
  <c r="AY25" i="10" s="1"/>
  <c r="AG26" i="10"/>
  <c r="AP26" i="10"/>
  <c r="AQ26" i="10"/>
  <c r="AG27" i="10"/>
  <c r="AP27" i="10"/>
  <c r="AQ27" i="10"/>
  <c r="AW27" i="10" s="1"/>
  <c r="AY27" i="10" s="1"/>
  <c r="AG28" i="10"/>
  <c r="AP28" i="10"/>
  <c r="AQ28" i="10"/>
  <c r="AS28" i="10" s="1"/>
  <c r="AG29" i="10"/>
  <c r="AP29" i="10"/>
  <c r="AQ29" i="10"/>
  <c r="AW29" i="10" s="1"/>
  <c r="AY29" i="10" s="1"/>
  <c r="AG30" i="10"/>
  <c r="AP30" i="10"/>
  <c r="AQ30" i="10"/>
  <c r="AG31" i="10"/>
  <c r="AP31" i="10"/>
  <c r="AQ31" i="10"/>
  <c r="AG32" i="10"/>
  <c r="AP32" i="10"/>
  <c r="AQ32" i="10"/>
  <c r="AW32" i="10" s="1"/>
  <c r="AY32" i="10" s="1"/>
  <c r="AG33" i="10"/>
  <c r="AP33" i="10"/>
  <c r="AQ33" i="10"/>
  <c r="AS33" i="10" s="1"/>
  <c r="AG34" i="10"/>
  <c r="AP34" i="10"/>
  <c r="AQ34" i="10"/>
  <c r="AW34" i="10" s="1"/>
  <c r="AY34" i="10" s="1"/>
  <c r="AG35" i="10"/>
  <c r="AP35" i="10"/>
  <c r="AQ35" i="10"/>
  <c r="AW35" i="10" s="1"/>
  <c r="AY35" i="10" s="1"/>
  <c r="AG36" i="10"/>
  <c r="AP36" i="10"/>
  <c r="AQ36" i="10"/>
  <c r="AW36" i="10" s="1"/>
  <c r="AY36" i="10" s="1"/>
  <c r="AG37" i="10"/>
  <c r="AP37" i="10"/>
  <c r="AQ37" i="10"/>
  <c r="AS37" i="10" s="1"/>
  <c r="AG38" i="10"/>
  <c r="AP38" i="10"/>
  <c r="AQ38" i="10"/>
  <c r="AG39" i="10"/>
  <c r="AP39" i="10"/>
  <c r="AQ39" i="10"/>
  <c r="AW39" i="10" s="1"/>
  <c r="AY39" i="10" s="1"/>
  <c r="AG40" i="10"/>
  <c r="AP40" i="10"/>
  <c r="AQ40" i="10"/>
  <c r="AW40" i="10" s="1"/>
  <c r="AY40" i="10" s="1"/>
  <c r="AG41" i="10"/>
  <c r="AP41" i="10"/>
  <c r="AQ41" i="10"/>
  <c r="AS41" i="10" s="1"/>
  <c r="AG42" i="10"/>
  <c r="AP42" i="10"/>
  <c r="AQ42" i="10"/>
  <c r="AG43" i="10"/>
  <c r="AP43" i="10"/>
  <c r="AQ43" i="10"/>
  <c r="AS43" i="10" s="1"/>
  <c r="AG44" i="10"/>
  <c r="AP44" i="10"/>
  <c r="AQ44" i="10"/>
  <c r="AW44" i="10" s="1"/>
  <c r="AY44" i="10" s="1"/>
  <c r="AG45" i="10"/>
  <c r="AP45" i="10"/>
  <c r="AQ45" i="10"/>
  <c r="AS45" i="10" s="1"/>
  <c r="AG46" i="10"/>
  <c r="AP46" i="10"/>
  <c r="AQ46" i="10"/>
  <c r="AS46" i="10" s="1"/>
  <c r="AG47" i="10"/>
  <c r="AP47" i="10"/>
  <c r="AQ47" i="10"/>
  <c r="AG48" i="10"/>
  <c r="AP48" i="10"/>
  <c r="AQ48" i="10"/>
  <c r="AS48" i="10" s="1"/>
  <c r="AG49" i="10"/>
  <c r="AP49" i="10"/>
  <c r="AQ49" i="10"/>
  <c r="AS49" i="10" s="1"/>
  <c r="AG50" i="10"/>
  <c r="AP50" i="10"/>
  <c r="AQ50" i="10"/>
  <c r="AS50" i="10" s="1"/>
  <c r="AG51" i="10"/>
  <c r="AP51" i="10"/>
  <c r="AQ51" i="10"/>
  <c r="AS51" i="10" s="1"/>
  <c r="AG52" i="10"/>
  <c r="AP52" i="10"/>
  <c r="AQ52" i="10"/>
  <c r="AS52" i="10" s="1"/>
  <c r="AG53" i="10"/>
  <c r="AP53" i="10"/>
  <c r="AQ53" i="10"/>
  <c r="AG54" i="10"/>
  <c r="AP54" i="10"/>
  <c r="AQ54" i="10"/>
  <c r="AG55" i="10"/>
  <c r="AP55" i="10"/>
  <c r="AQ55" i="10"/>
  <c r="AS55" i="10" s="1"/>
  <c r="AG56" i="10"/>
  <c r="AP56" i="10"/>
  <c r="AQ56" i="10"/>
  <c r="AW56" i="10" s="1"/>
  <c r="AY56" i="10" s="1"/>
  <c r="AG57" i="10"/>
  <c r="AP57" i="10"/>
  <c r="AQ57" i="10"/>
  <c r="AG58" i="10"/>
  <c r="AP58" i="10"/>
  <c r="AQ58" i="10"/>
  <c r="AS58" i="10" s="1"/>
  <c r="AG59" i="10"/>
  <c r="AP59" i="10"/>
  <c r="AQ59" i="10"/>
  <c r="AS59" i="10" s="1"/>
  <c r="AG60" i="10"/>
  <c r="AP60" i="10"/>
  <c r="AQ60" i="10"/>
  <c r="AG61" i="10"/>
  <c r="AP61" i="10"/>
  <c r="AQ61" i="10"/>
  <c r="AS61" i="10" s="1"/>
  <c r="AG62" i="10"/>
  <c r="AP62" i="10"/>
  <c r="AQ62" i="10"/>
  <c r="AS62" i="10" s="1"/>
  <c r="AG63" i="10"/>
  <c r="AP63" i="10"/>
  <c r="AQ63" i="10"/>
  <c r="AG64" i="10"/>
  <c r="AP64" i="10"/>
  <c r="AQ64" i="10"/>
  <c r="AW64" i="10" s="1"/>
  <c r="AY64" i="10" s="1"/>
  <c r="AG65" i="10"/>
  <c r="AP65" i="10"/>
  <c r="AQ65" i="10"/>
  <c r="AW65" i="10" s="1"/>
  <c r="AY65" i="10" s="1"/>
  <c r="AG66" i="10"/>
  <c r="AP66" i="10"/>
  <c r="AQ66" i="10"/>
  <c r="AG67" i="10"/>
  <c r="AP67" i="10"/>
  <c r="AQ67" i="10"/>
  <c r="AG68" i="10"/>
  <c r="AP68" i="10"/>
  <c r="AQ68" i="10"/>
  <c r="AW68" i="10" s="1"/>
  <c r="AY68" i="10" s="1"/>
  <c r="AG69" i="10"/>
  <c r="AP69" i="10"/>
  <c r="AQ69" i="10"/>
  <c r="AW69" i="10" s="1"/>
  <c r="AY69" i="10" s="1"/>
  <c r="AG70" i="10"/>
  <c r="AP70" i="10"/>
  <c r="AQ70" i="10"/>
  <c r="AG71" i="10"/>
  <c r="AP71" i="10"/>
  <c r="AQ71" i="10"/>
  <c r="AS71" i="10" s="1"/>
  <c r="AG72" i="10"/>
  <c r="AP72" i="10"/>
  <c r="AQ72" i="10"/>
  <c r="AS72" i="10" s="1"/>
  <c r="AG73" i="10"/>
  <c r="AP73" i="10"/>
  <c r="AQ73" i="10"/>
  <c r="AG74" i="10"/>
  <c r="AP74" i="10"/>
  <c r="AQ74" i="10"/>
  <c r="AS74" i="10" s="1"/>
  <c r="AG75" i="10"/>
  <c r="AP75" i="10"/>
  <c r="AQ75" i="10"/>
  <c r="AS75" i="10" s="1"/>
  <c r="AG76" i="10"/>
  <c r="AP76" i="10"/>
  <c r="AQ76" i="10"/>
  <c r="AG77" i="10"/>
  <c r="AP77" i="10"/>
  <c r="AQ77" i="10"/>
  <c r="AS77" i="10" s="1"/>
  <c r="AG78" i="10"/>
  <c r="AP78" i="10"/>
  <c r="AQ78" i="10"/>
  <c r="AG79" i="10"/>
  <c r="AP79" i="10"/>
  <c r="AQ79" i="10"/>
  <c r="AW79" i="10" s="1"/>
  <c r="AY79" i="10" s="1"/>
  <c r="AG80" i="10"/>
  <c r="AP80" i="10"/>
  <c r="AQ80" i="10"/>
  <c r="AW80" i="10" s="1"/>
  <c r="AY80" i="10" s="1"/>
  <c r="AG81" i="10"/>
  <c r="AP81" i="10"/>
  <c r="AQ81" i="10"/>
  <c r="AS81" i="10" s="1"/>
  <c r="AG82" i="10"/>
  <c r="AP82" i="10"/>
  <c r="AQ82" i="10"/>
  <c r="AW82" i="10" s="1"/>
  <c r="AY82" i="10" s="1"/>
  <c r="AG83" i="10"/>
  <c r="AP83" i="10"/>
  <c r="AQ83" i="10"/>
  <c r="AW83" i="10" s="1"/>
  <c r="AY83" i="10" s="1"/>
  <c r="AG84" i="10"/>
  <c r="AP84" i="10"/>
  <c r="AQ84" i="10"/>
  <c r="AW84" i="10" s="1"/>
  <c r="AY84" i="10" s="1"/>
  <c r="AG85" i="10"/>
  <c r="AP85" i="10"/>
  <c r="AQ85" i="10"/>
  <c r="AW85" i="10" s="1"/>
  <c r="AY85" i="10" s="1"/>
  <c r="AG86" i="10"/>
  <c r="AP86" i="10"/>
  <c r="AQ86" i="10"/>
  <c r="AS86" i="10" s="1"/>
  <c r="AG87" i="10"/>
  <c r="AP87" i="10"/>
  <c r="AQ87" i="10"/>
  <c r="AW87" i="10" s="1"/>
  <c r="AY87" i="10" s="1"/>
  <c r="AG88" i="10"/>
  <c r="AP88" i="10"/>
  <c r="AQ88" i="10"/>
  <c r="AW88" i="10" s="1"/>
  <c r="AY88" i="10" s="1"/>
  <c r="AG89" i="10"/>
  <c r="AP89" i="10"/>
  <c r="AQ89" i="10"/>
  <c r="AS89" i="10" s="1"/>
  <c r="AG90" i="10"/>
  <c r="AP90" i="10"/>
  <c r="AQ90" i="10"/>
  <c r="AG91" i="10"/>
  <c r="AP91" i="10"/>
  <c r="AQ91" i="10"/>
  <c r="AS91" i="10" s="1"/>
  <c r="AG92" i="10"/>
  <c r="AP92" i="10"/>
  <c r="AQ92" i="10"/>
  <c r="AG93" i="10"/>
  <c r="AP93" i="10"/>
  <c r="AQ93" i="10"/>
  <c r="AS93" i="10" s="1"/>
  <c r="AG94" i="10"/>
  <c r="AP94" i="10"/>
  <c r="AQ94" i="10"/>
  <c r="AS94" i="10" s="1"/>
  <c r="AG95" i="10"/>
  <c r="AP95" i="10"/>
  <c r="AQ95" i="10"/>
  <c r="AG96" i="10"/>
  <c r="AP96" i="10"/>
  <c r="AQ96" i="10"/>
  <c r="AS96" i="10" s="1"/>
  <c r="AG97" i="10"/>
  <c r="AP97" i="10"/>
  <c r="AQ97" i="10"/>
  <c r="AS97" i="10" s="1"/>
  <c r="AG98" i="10"/>
  <c r="AP98" i="10"/>
  <c r="AQ98" i="10"/>
  <c r="AS98" i="10" s="1"/>
  <c r="AG99" i="10"/>
  <c r="AP99" i="10"/>
  <c r="AQ99" i="10"/>
  <c r="AS99" i="10" s="1"/>
  <c r="AG100" i="10"/>
  <c r="AP100" i="10"/>
  <c r="AQ100" i="10"/>
  <c r="AG101" i="10"/>
  <c r="AP101" i="10"/>
  <c r="AQ101" i="10"/>
  <c r="AW101" i="10" s="1"/>
  <c r="AY101" i="10" s="1"/>
  <c r="AG102" i="10"/>
  <c r="AP102" i="10"/>
  <c r="AQ102" i="10"/>
  <c r="AG103" i="10"/>
  <c r="AP103" i="10"/>
  <c r="AQ103" i="10"/>
  <c r="AS103" i="10" s="1"/>
  <c r="AG104" i="10"/>
  <c r="AP104" i="10"/>
  <c r="AQ104" i="10"/>
  <c r="AW104" i="10" s="1"/>
  <c r="AY104" i="10" s="1"/>
  <c r="AG105" i="10"/>
  <c r="AP105" i="10"/>
  <c r="AQ105" i="10"/>
  <c r="AW105" i="10" s="1"/>
  <c r="AY105" i="10" s="1"/>
  <c r="AG106" i="10"/>
  <c r="AP106" i="10"/>
  <c r="AQ106" i="10"/>
  <c r="AS106" i="10" s="1"/>
  <c r="AG107" i="10"/>
  <c r="AP107" i="10"/>
  <c r="AQ107" i="10"/>
  <c r="AS107" i="10" s="1"/>
  <c r="AG108" i="10"/>
  <c r="AP108" i="10"/>
  <c r="AQ108" i="10"/>
  <c r="AS108" i="10" s="1"/>
  <c r="AG109" i="10"/>
  <c r="AP109" i="10"/>
  <c r="AQ109" i="10"/>
  <c r="AS109" i="10" s="1"/>
  <c r="AG110" i="10"/>
  <c r="AP110" i="10"/>
  <c r="AQ110" i="10"/>
  <c r="AS110" i="10" s="1"/>
  <c r="AG111" i="10"/>
  <c r="AP111" i="10"/>
  <c r="AQ111" i="10"/>
  <c r="AS111" i="10" s="1"/>
  <c r="AG112" i="10"/>
  <c r="AP112" i="10"/>
  <c r="AQ112" i="10"/>
  <c r="AS112" i="10" s="1"/>
  <c r="AG113" i="10"/>
  <c r="AP113" i="10"/>
  <c r="AQ113" i="10"/>
  <c r="AS113" i="10" s="1"/>
  <c r="AG114" i="10"/>
  <c r="AP114" i="10"/>
  <c r="AQ114" i="10"/>
  <c r="AG115" i="10"/>
  <c r="AP115" i="10"/>
  <c r="AQ115" i="10"/>
  <c r="AW115" i="10" s="1"/>
  <c r="AY115" i="10" s="1"/>
  <c r="AG116" i="10"/>
  <c r="AP116" i="10"/>
  <c r="AQ116" i="10"/>
  <c r="AW116" i="10" s="1"/>
  <c r="AY116" i="10" s="1"/>
  <c r="AG117" i="10"/>
  <c r="AP117" i="10"/>
  <c r="AQ117" i="10"/>
  <c r="AS117" i="10" s="1"/>
  <c r="AG118" i="10"/>
  <c r="AP118" i="10"/>
  <c r="AQ118" i="10"/>
  <c r="AS118" i="10" s="1"/>
  <c r="AG119" i="10"/>
  <c r="AP119" i="10"/>
  <c r="AQ119" i="10"/>
  <c r="AW119" i="10" s="1"/>
  <c r="AY119" i="10" s="1"/>
  <c r="AG120" i="10"/>
  <c r="AP120" i="10"/>
  <c r="AQ120" i="10"/>
  <c r="AS120" i="10" s="1"/>
  <c r="AG121" i="10"/>
  <c r="AP121" i="10"/>
  <c r="AQ121" i="10"/>
  <c r="AW121" i="10" s="1"/>
  <c r="AY121" i="10" s="1"/>
  <c r="AG122" i="10"/>
  <c r="AP122" i="10"/>
  <c r="AQ122" i="10"/>
  <c r="AG123" i="10"/>
  <c r="AP123" i="10"/>
  <c r="AQ123" i="10"/>
  <c r="AW123" i="10" s="1"/>
  <c r="AY123" i="10" s="1"/>
  <c r="AG124" i="10"/>
  <c r="AP124" i="10"/>
  <c r="AQ124" i="10"/>
  <c r="AW124" i="10" s="1"/>
  <c r="AY124" i="10" s="1"/>
  <c r="AG125" i="10"/>
  <c r="AP125" i="10"/>
  <c r="AQ125" i="10"/>
  <c r="AW125" i="10" s="1"/>
  <c r="AY125" i="10" s="1"/>
  <c r="AG126" i="10"/>
  <c r="AP126" i="10"/>
  <c r="AQ126" i="10"/>
  <c r="AG127" i="10"/>
  <c r="AP127" i="10"/>
  <c r="AQ127" i="10"/>
  <c r="AS127" i="10" s="1"/>
  <c r="AG128" i="10"/>
  <c r="AP128" i="10"/>
  <c r="AQ128" i="10"/>
  <c r="AW128" i="10" s="1"/>
  <c r="AY128" i="10" s="1"/>
  <c r="AG129" i="10"/>
  <c r="AP129" i="10"/>
  <c r="AQ129" i="10"/>
  <c r="AW129" i="10" s="1"/>
  <c r="AY129" i="10" s="1"/>
  <c r="AG130" i="10"/>
  <c r="AP130" i="10"/>
  <c r="AQ130" i="10"/>
  <c r="AS130" i="10" s="1"/>
  <c r="AG131" i="10"/>
  <c r="AP131" i="10"/>
  <c r="AQ131" i="10"/>
  <c r="AS131" i="10" s="1"/>
  <c r="AG132" i="10"/>
  <c r="AP132" i="10"/>
  <c r="AQ132" i="10"/>
  <c r="AS132" i="10" s="1"/>
  <c r="AG133" i="10"/>
  <c r="AP133" i="10"/>
  <c r="AQ133" i="10"/>
  <c r="AS133" i="10" s="1"/>
  <c r="AG134" i="10"/>
  <c r="AP134" i="10"/>
  <c r="AQ134" i="10"/>
  <c r="AS134" i="10" s="1"/>
  <c r="AG135" i="10"/>
  <c r="AP135" i="10"/>
  <c r="AQ135" i="10"/>
  <c r="AS135" i="10" s="1"/>
  <c r="AG136" i="10"/>
  <c r="AP136" i="10"/>
  <c r="AQ136" i="10"/>
  <c r="AG137" i="10"/>
  <c r="AP137" i="10"/>
  <c r="AQ137" i="10"/>
  <c r="AS137" i="10" s="1"/>
  <c r="AG138" i="10"/>
  <c r="AP138" i="10"/>
  <c r="AQ138" i="10"/>
  <c r="AG139" i="10"/>
  <c r="AP139" i="10"/>
  <c r="AQ139" i="10"/>
  <c r="AS139" i="10" s="1"/>
  <c r="AG140" i="10"/>
  <c r="AP140" i="10"/>
  <c r="AQ140" i="10"/>
  <c r="AG141" i="10"/>
  <c r="AP141" i="10"/>
  <c r="AQ141" i="10"/>
  <c r="AS141" i="10" s="1"/>
  <c r="AG142" i="10"/>
  <c r="AP142" i="10"/>
  <c r="AQ142" i="10"/>
  <c r="AG143" i="10"/>
  <c r="AP143" i="10"/>
  <c r="AQ143" i="10"/>
  <c r="AW143" i="10" s="1"/>
  <c r="AY143" i="10" s="1"/>
  <c r="AG144" i="10"/>
  <c r="AP144" i="10"/>
  <c r="AQ144" i="10"/>
  <c r="AW144" i="10" s="1"/>
  <c r="AY144" i="10" s="1"/>
  <c r="AG145" i="10"/>
  <c r="AP145" i="10"/>
  <c r="AQ145" i="10"/>
  <c r="AW145" i="10" s="1"/>
  <c r="AY145" i="10" s="1"/>
  <c r="AG146" i="10"/>
  <c r="AP146" i="10"/>
  <c r="AQ146" i="10"/>
  <c r="AG147" i="10"/>
  <c r="AP147" i="10"/>
  <c r="AQ147" i="10"/>
  <c r="AS147" i="10" s="1"/>
  <c r="AG148" i="10"/>
  <c r="AP148" i="10"/>
  <c r="AQ148" i="10"/>
  <c r="AW148" i="10" s="1"/>
  <c r="AY148" i="10" s="1"/>
  <c r="AG149" i="10"/>
  <c r="AP149" i="10"/>
  <c r="AQ149" i="10"/>
  <c r="AW149" i="10" s="1"/>
  <c r="AY149" i="10" s="1"/>
  <c r="AG150" i="10"/>
  <c r="AP150" i="10"/>
  <c r="AQ150" i="10"/>
  <c r="AG151" i="10"/>
  <c r="AP151" i="10"/>
  <c r="AQ151" i="10"/>
  <c r="AS151" i="10" s="1"/>
  <c r="AG152" i="10"/>
  <c r="AP152" i="10"/>
  <c r="AQ152" i="10"/>
  <c r="AG153" i="10"/>
  <c r="AP153" i="10"/>
  <c r="AQ153" i="10"/>
  <c r="AW153" i="10" s="1"/>
  <c r="AY153" i="10" s="1"/>
  <c r="AG154" i="10"/>
  <c r="AP154" i="10"/>
  <c r="AQ154" i="10"/>
  <c r="AG155" i="10"/>
  <c r="AP155" i="10"/>
  <c r="AQ155" i="10"/>
  <c r="AW155" i="10" s="1"/>
  <c r="AY155" i="10" s="1"/>
  <c r="AG156" i="10"/>
  <c r="AP156" i="10"/>
  <c r="AQ156" i="10"/>
  <c r="AW156" i="10" s="1"/>
  <c r="AY156" i="10" s="1"/>
  <c r="AG157" i="10"/>
  <c r="AP157" i="10"/>
  <c r="AQ157" i="10"/>
  <c r="AS157" i="10" s="1"/>
  <c r="AG158" i="10"/>
  <c r="AP158" i="10"/>
  <c r="AQ158" i="10"/>
  <c r="AG159" i="10"/>
  <c r="AP159" i="10"/>
  <c r="AQ159" i="10"/>
  <c r="AW159" i="10" s="1"/>
  <c r="AY159" i="10" s="1"/>
  <c r="AG160" i="10"/>
  <c r="AP160" i="10"/>
  <c r="AQ160" i="10"/>
  <c r="AW160" i="10" s="1"/>
  <c r="AY160" i="10" s="1"/>
  <c r="AG161" i="10"/>
  <c r="AP161" i="10"/>
  <c r="AQ161" i="10"/>
  <c r="AW161" i="10" s="1"/>
  <c r="AY161" i="10" s="1"/>
  <c r="AG162" i="10"/>
  <c r="AP162" i="10"/>
  <c r="AQ162" i="10"/>
  <c r="AG163" i="10"/>
  <c r="AP163" i="10"/>
  <c r="AQ163" i="10"/>
  <c r="AS163" i="10" s="1"/>
  <c r="AG164" i="10"/>
  <c r="AP164" i="10"/>
  <c r="AQ164" i="10"/>
  <c r="AG165" i="10"/>
  <c r="AP165" i="10"/>
  <c r="AQ165" i="10"/>
  <c r="AW165" i="10" s="1"/>
  <c r="AY165" i="10" s="1"/>
  <c r="AG166" i="10"/>
  <c r="AP166" i="10"/>
  <c r="AQ166" i="10"/>
  <c r="AG167" i="10"/>
  <c r="AP167" i="10"/>
  <c r="AQ167" i="10"/>
  <c r="AW167" i="10" s="1"/>
  <c r="AY167" i="10" s="1"/>
  <c r="AG168" i="10"/>
  <c r="AP168" i="10"/>
  <c r="AQ168" i="10"/>
  <c r="AW168" i="10" s="1"/>
  <c r="AY168" i="10" s="1"/>
  <c r="AG169" i="10"/>
  <c r="AP169" i="10"/>
  <c r="AQ169" i="10"/>
  <c r="AW169" i="10" s="1"/>
  <c r="AY169" i="10" s="1"/>
  <c r="AG170" i="10"/>
  <c r="AP170" i="10"/>
  <c r="AQ170" i="10"/>
  <c r="AG171" i="10"/>
  <c r="AP171" i="10"/>
  <c r="AQ171" i="10"/>
  <c r="AW171" i="10" s="1"/>
  <c r="AY171" i="10" s="1"/>
  <c r="AG172" i="10"/>
  <c r="AP172" i="10"/>
  <c r="AQ172" i="10"/>
  <c r="AW172" i="10" s="1"/>
  <c r="AY172" i="10" s="1"/>
  <c r="AG173" i="10"/>
  <c r="AP173" i="10"/>
  <c r="AQ173" i="10"/>
  <c r="AS173" i="10" s="1"/>
  <c r="AG174" i="10"/>
  <c r="AP174" i="10"/>
  <c r="AQ174" i="10"/>
  <c r="AG175" i="10"/>
  <c r="AP175" i="10"/>
  <c r="AQ175" i="10"/>
  <c r="AS175" i="10" s="1"/>
  <c r="AG176" i="10"/>
  <c r="AP176" i="10"/>
  <c r="AQ176" i="10"/>
  <c r="AG177" i="10"/>
  <c r="AP177" i="10"/>
  <c r="AQ177" i="10"/>
  <c r="AW177" i="10" s="1"/>
  <c r="AY177" i="10" s="1"/>
  <c r="AG178" i="10"/>
  <c r="AP178" i="10"/>
  <c r="AQ178" i="10"/>
  <c r="AW178" i="10" s="1"/>
  <c r="AY178" i="10" s="1"/>
  <c r="AG179" i="10"/>
  <c r="AP179" i="10"/>
  <c r="AQ179" i="10"/>
  <c r="AW179" i="10" s="1"/>
  <c r="AY179" i="10" s="1"/>
  <c r="AG180" i="10"/>
  <c r="AP180" i="10"/>
  <c r="AQ180" i="10"/>
  <c r="AG181" i="10"/>
  <c r="AP181" i="10"/>
  <c r="AQ181" i="10"/>
  <c r="AW181" i="10" s="1"/>
  <c r="AY181" i="10" s="1"/>
  <c r="AG182" i="10"/>
  <c r="AP182" i="10"/>
  <c r="AQ182" i="10"/>
  <c r="AS182" i="10" s="1"/>
  <c r="AG183" i="10"/>
  <c r="AP183" i="10"/>
  <c r="AQ183" i="10"/>
  <c r="AW183" i="10" s="1"/>
  <c r="AY183" i="10" s="1"/>
  <c r="AG184" i="10"/>
  <c r="AP184" i="10"/>
  <c r="AQ184" i="10"/>
  <c r="AW184" i="10" s="1"/>
  <c r="AY184" i="10" s="1"/>
  <c r="AG185" i="10"/>
  <c r="AP185" i="10"/>
  <c r="AQ185" i="10"/>
  <c r="AW185" i="10" s="1"/>
  <c r="AY185" i="10" s="1"/>
  <c r="AG186" i="10"/>
  <c r="AP186" i="10"/>
  <c r="AQ186" i="10"/>
  <c r="AG187" i="10"/>
  <c r="AP187" i="10"/>
  <c r="AQ187" i="10"/>
  <c r="AW187" i="10" s="1"/>
  <c r="AY187" i="10" s="1"/>
  <c r="AG188" i="10"/>
  <c r="AP188" i="10"/>
  <c r="AQ188" i="10"/>
  <c r="AS188" i="10" s="1"/>
  <c r="AG189" i="10"/>
  <c r="AP189" i="10"/>
  <c r="AQ189" i="10"/>
  <c r="AW189" i="10" s="1"/>
  <c r="AY189" i="10" s="1"/>
  <c r="AG190" i="10"/>
  <c r="AP190" i="10"/>
  <c r="AQ190" i="10"/>
  <c r="AS190" i="10" s="1"/>
  <c r="AG191" i="10"/>
  <c r="AP191" i="10"/>
  <c r="AQ191" i="10"/>
  <c r="AW191" i="10" s="1"/>
  <c r="AY191" i="10" s="1"/>
  <c r="AG192" i="10"/>
  <c r="AP192" i="10"/>
  <c r="AQ192" i="10"/>
  <c r="AG193" i="10"/>
  <c r="AP193" i="10"/>
  <c r="AQ193" i="10"/>
  <c r="AW193" i="10" s="1"/>
  <c r="AY193" i="10" s="1"/>
  <c r="AG194" i="10"/>
  <c r="AP194" i="10"/>
  <c r="AQ194" i="10"/>
  <c r="AS194" i="10" s="1"/>
  <c r="AG195" i="10"/>
  <c r="AP195" i="10"/>
  <c r="AQ195" i="10"/>
  <c r="AW195" i="10" s="1"/>
  <c r="AY195" i="10" s="1"/>
  <c r="AG196" i="10"/>
  <c r="AP196" i="10"/>
  <c r="AQ196" i="10"/>
  <c r="AW196" i="10" s="1"/>
  <c r="AY196" i="10" s="1"/>
  <c r="AG197" i="10"/>
  <c r="AP197" i="10"/>
  <c r="AQ197" i="10"/>
  <c r="AW197" i="10" s="1"/>
  <c r="AY197" i="10" s="1"/>
  <c r="AG198" i="10"/>
  <c r="AP198" i="10"/>
  <c r="AQ198" i="10"/>
  <c r="AG199" i="10"/>
  <c r="AP199" i="10"/>
  <c r="AQ199" i="10"/>
  <c r="AW199" i="10" s="1"/>
  <c r="AY199" i="10" s="1"/>
  <c r="AG200" i="10"/>
  <c r="AP200" i="10"/>
  <c r="AQ200" i="10"/>
  <c r="AS200" i="10" s="1"/>
  <c r="AG201" i="10"/>
  <c r="AP201" i="10"/>
  <c r="AQ201" i="10"/>
  <c r="AW201" i="10" s="1"/>
  <c r="AY201" i="10" s="1"/>
  <c r="AG202" i="10"/>
  <c r="AP202" i="10"/>
  <c r="AQ202" i="10"/>
  <c r="AW202" i="10" s="1"/>
  <c r="AY202" i="10" s="1"/>
  <c r="AG203" i="10"/>
  <c r="AP203" i="10"/>
  <c r="AQ203" i="10"/>
  <c r="AW203" i="10" s="1"/>
  <c r="AY203" i="10" s="1"/>
  <c r="AG204" i="10"/>
  <c r="AP204" i="10"/>
  <c r="AQ204" i="10"/>
  <c r="AG205" i="10"/>
  <c r="AP205" i="10"/>
  <c r="AQ205" i="10"/>
  <c r="AW205" i="10" s="1"/>
  <c r="AY205" i="10" s="1"/>
  <c r="AG206" i="10"/>
  <c r="AP206" i="10"/>
  <c r="AQ206" i="10"/>
  <c r="AS206" i="10" s="1"/>
  <c r="AG207" i="10"/>
  <c r="AP207" i="10"/>
  <c r="AQ207" i="10"/>
  <c r="AW207" i="10" s="1"/>
  <c r="AY207" i="10" s="1"/>
  <c r="AG208" i="10"/>
  <c r="AP208" i="10"/>
  <c r="AQ208" i="10"/>
  <c r="AS208" i="10" s="1"/>
  <c r="AG209" i="10"/>
  <c r="AP209" i="10"/>
  <c r="AQ209" i="10"/>
  <c r="AW209" i="10" s="1"/>
  <c r="AY209" i="10" s="1"/>
  <c r="AG210" i="10"/>
  <c r="AP210" i="10"/>
  <c r="AQ210" i="10"/>
  <c r="AG211" i="10"/>
  <c r="AP211" i="10"/>
  <c r="AQ211" i="10"/>
  <c r="AW211" i="10" s="1"/>
  <c r="AY211" i="10" s="1"/>
  <c r="AG212" i="10"/>
  <c r="AP212" i="10"/>
  <c r="AQ212" i="10"/>
  <c r="AS212" i="10" s="1"/>
  <c r="AG213" i="10"/>
  <c r="AP213" i="10"/>
  <c r="AQ213" i="10"/>
  <c r="AW213" i="10" s="1"/>
  <c r="AY213" i="10" s="1"/>
  <c r="AG214" i="10"/>
  <c r="AP214" i="10"/>
  <c r="AQ214" i="10"/>
  <c r="AW214" i="10" s="1"/>
  <c r="AY214" i="10" s="1"/>
  <c r="AG215" i="10"/>
  <c r="AP215" i="10"/>
  <c r="AQ215" i="10"/>
  <c r="AW215" i="10" s="1"/>
  <c r="AY215" i="10" s="1"/>
  <c r="AG216" i="10"/>
  <c r="AP216" i="10"/>
  <c r="AQ216" i="10"/>
  <c r="AG217" i="10"/>
  <c r="AP217" i="10"/>
  <c r="AQ217" i="10"/>
  <c r="AW217" i="10" s="1"/>
  <c r="AY217" i="10" s="1"/>
  <c r="AG218" i="10"/>
  <c r="AP218" i="10"/>
  <c r="AQ218" i="10"/>
  <c r="AS218" i="10" s="1"/>
  <c r="AG219" i="10"/>
  <c r="AP219" i="10"/>
  <c r="AQ219" i="10"/>
  <c r="AW219" i="10" s="1"/>
  <c r="AY219" i="10" s="1"/>
  <c r="AG220" i="10"/>
  <c r="AP220" i="10"/>
  <c r="AQ220" i="10"/>
  <c r="AW220" i="10" s="1"/>
  <c r="AY220" i="10" s="1"/>
  <c r="AG221" i="10"/>
  <c r="AP221" i="10"/>
  <c r="AQ221" i="10"/>
  <c r="AW221" i="10" s="1"/>
  <c r="AY221" i="10" s="1"/>
  <c r="AG222" i="10"/>
  <c r="AP222" i="10"/>
  <c r="AQ222" i="10"/>
  <c r="AG223" i="10"/>
  <c r="AP223" i="10"/>
  <c r="AQ223" i="10"/>
  <c r="AW223" i="10" s="1"/>
  <c r="AY223" i="10" s="1"/>
  <c r="AG224" i="10"/>
  <c r="AP224" i="10"/>
  <c r="AQ224" i="10"/>
  <c r="AS224" i="10" s="1"/>
  <c r="AG225" i="10"/>
  <c r="AP225" i="10"/>
  <c r="AQ225" i="10"/>
  <c r="AW225" i="10" s="1"/>
  <c r="AY225" i="10" s="1"/>
  <c r="AG226" i="10"/>
  <c r="AP226" i="10"/>
  <c r="AQ226" i="10"/>
  <c r="AS226" i="10" s="1"/>
  <c r="AG227" i="10"/>
  <c r="AP227" i="10"/>
  <c r="AQ227" i="10"/>
  <c r="AW227" i="10" s="1"/>
  <c r="AY227" i="10" s="1"/>
  <c r="AG228" i="10"/>
  <c r="AP228" i="10"/>
  <c r="AQ228" i="10"/>
  <c r="AG229" i="10"/>
  <c r="AP229" i="10"/>
  <c r="AQ229" i="10"/>
  <c r="AW229" i="10" s="1"/>
  <c r="AY229" i="10" s="1"/>
  <c r="AG230" i="10"/>
  <c r="AP230" i="10"/>
  <c r="AQ230" i="10"/>
  <c r="AS230" i="10" s="1"/>
  <c r="AG231" i="10"/>
  <c r="AP231" i="10"/>
  <c r="AQ231" i="10"/>
  <c r="AW231" i="10" s="1"/>
  <c r="AY231" i="10" s="1"/>
  <c r="AG232" i="10"/>
  <c r="AP232" i="10"/>
  <c r="AQ232" i="10"/>
  <c r="AW232" i="10" s="1"/>
  <c r="AY232" i="10" s="1"/>
  <c r="AG233" i="10"/>
  <c r="AP233" i="10"/>
  <c r="AQ233" i="10"/>
  <c r="AW233" i="10" s="1"/>
  <c r="AY233" i="10" s="1"/>
  <c r="AG234" i="10"/>
  <c r="AP234" i="10"/>
  <c r="AQ234" i="10"/>
  <c r="AG235" i="10"/>
  <c r="AP235" i="10"/>
  <c r="AQ235" i="10"/>
  <c r="AW235" i="10" s="1"/>
  <c r="AY235" i="10" s="1"/>
  <c r="AG236" i="10"/>
  <c r="AP236" i="10"/>
  <c r="AQ236" i="10"/>
  <c r="AS236" i="10" s="1"/>
  <c r="AG237" i="10"/>
  <c r="AP237" i="10"/>
  <c r="AQ237" i="10"/>
  <c r="AW237" i="10" s="1"/>
  <c r="AY237" i="10" s="1"/>
  <c r="AG238" i="10"/>
  <c r="AP238" i="10"/>
  <c r="AQ238" i="10"/>
  <c r="AW238" i="10" s="1"/>
  <c r="AY238" i="10" s="1"/>
  <c r="AG239" i="10"/>
  <c r="AP239" i="10"/>
  <c r="AQ239" i="10"/>
  <c r="AW239" i="10" s="1"/>
  <c r="AY239" i="10" s="1"/>
  <c r="AG240" i="10"/>
  <c r="AP240" i="10"/>
  <c r="AQ240" i="10"/>
  <c r="AS240" i="10" s="1"/>
  <c r="AG241" i="10"/>
  <c r="AP241" i="10"/>
  <c r="AQ241" i="10"/>
  <c r="AW241" i="10" s="1"/>
  <c r="AY241" i="10" s="1"/>
  <c r="AG242" i="10"/>
  <c r="AP242" i="10"/>
  <c r="AQ242" i="10"/>
  <c r="AS242" i="10" s="1"/>
  <c r="AG243" i="10"/>
  <c r="AP243" i="10"/>
  <c r="AQ243" i="10"/>
  <c r="AW243" i="10" s="1"/>
  <c r="AY243" i="10" s="1"/>
  <c r="AG244" i="10"/>
  <c r="AP244" i="10"/>
  <c r="AQ244" i="10"/>
  <c r="AS244" i="10" s="1"/>
  <c r="AG245" i="10"/>
  <c r="AP245" i="10"/>
  <c r="AQ245" i="10"/>
  <c r="AW245" i="10" s="1"/>
  <c r="AY245" i="10" s="1"/>
  <c r="AG246" i="10"/>
  <c r="AP246" i="10"/>
  <c r="AQ246" i="10"/>
  <c r="AG247" i="10"/>
  <c r="AP247" i="10"/>
  <c r="AQ247" i="10"/>
  <c r="AW247" i="10" s="1"/>
  <c r="AY247" i="10" s="1"/>
  <c r="AG248" i="10"/>
  <c r="AP248" i="10"/>
  <c r="AQ248" i="10"/>
  <c r="AS248" i="10" s="1"/>
  <c r="AG249" i="10"/>
  <c r="AP249" i="10"/>
  <c r="AQ249" i="10"/>
  <c r="AW249" i="10" s="1"/>
  <c r="AY249" i="10" s="1"/>
  <c r="AG250" i="10"/>
  <c r="AP250" i="10"/>
  <c r="AQ250" i="10"/>
  <c r="AW250" i="10" s="1"/>
  <c r="AY250" i="10" s="1"/>
  <c r="AG251" i="10"/>
  <c r="AP251" i="10"/>
  <c r="AQ251" i="10"/>
  <c r="AW251" i="10" s="1"/>
  <c r="AY251" i="10" s="1"/>
  <c r="AG252" i="10"/>
  <c r="AP252" i="10"/>
  <c r="AQ252" i="10"/>
  <c r="AG253" i="10"/>
  <c r="AP253" i="10"/>
  <c r="AQ253" i="10"/>
  <c r="AW253" i="10" s="1"/>
  <c r="AY253" i="10" s="1"/>
  <c r="AG254" i="10"/>
  <c r="AP254" i="10"/>
  <c r="AQ254" i="10"/>
  <c r="AS254" i="10" s="1"/>
  <c r="AG255" i="10"/>
  <c r="AP255" i="10"/>
  <c r="AQ255" i="10"/>
  <c r="AW255" i="10" s="1"/>
  <c r="AY255" i="10" s="1"/>
  <c r="AG256" i="10"/>
  <c r="AP256" i="10"/>
  <c r="AQ256" i="10"/>
  <c r="AW256" i="10" s="1"/>
  <c r="AY256" i="10" s="1"/>
  <c r="AG257" i="10"/>
  <c r="AP257" i="10"/>
  <c r="AQ257" i="10"/>
  <c r="AW257" i="10" s="1"/>
  <c r="AY257" i="10" s="1"/>
  <c r="AG258" i="10"/>
  <c r="AP258" i="10"/>
  <c r="AQ258" i="10"/>
  <c r="AS258" i="10" s="1"/>
  <c r="AG259" i="10"/>
  <c r="AP259" i="10"/>
  <c r="AQ259" i="10"/>
  <c r="AW259" i="10" s="1"/>
  <c r="AY259" i="10" s="1"/>
  <c r="AG260" i="10"/>
  <c r="AP260" i="10"/>
  <c r="AQ260" i="10"/>
  <c r="AS260" i="10" s="1"/>
  <c r="E261" i="10"/>
  <c r="L261" i="10"/>
  <c r="AC261" i="10"/>
  <c r="AD261" i="10"/>
  <c r="AE261" i="10"/>
  <c r="AH261" i="10"/>
  <c r="AI261" i="10"/>
  <c r="AL261" i="10"/>
  <c r="AU261" i="10"/>
  <c r="AX261" i="10"/>
  <c r="AS233" i="10" l="1"/>
  <c r="AW208" i="10"/>
  <c r="AY208" i="10" s="1"/>
  <c r="AS177" i="10"/>
  <c r="AS171" i="10"/>
  <c r="AS256" i="10"/>
  <c r="AS143" i="10"/>
  <c r="AS202" i="10"/>
  <c r="AW111" i="10"/>
  <c r="AY111" i="10" s="1"/>
  <c r="AW77" i="10"/>
  <c r="AY77" i="10" s="1"/>
  <c r="AS56" i="10"/>
  <c r="AW45" i="10"/>
  <c r="AY45" i="10" s="1"/>
  <c r="AS225" i="10"/>
  <c r="AW151" i="10"/>
  <c r="AY151" i="10" s="1"/>
  <c r="AS245" i="10"/>
  <c r="AS220" i="10"/>
  <c r="AS191" i="10"/>
  <c r="AS169" i="10"/>
  <c r="AW141" i="10"/>
  <c r="AY141" i="10" s="1"/>
  <c r="AW94" i="10"/>
  <c r="AY94" i="10" s="1"/>
  <c r="AW72" i="10"/>
  <c r="AY72" i="10" s="1"/>
  <c r="AS36" i="10"/>
  <c r="AW244" i="10"/>
  <c r="AY244" i="10" s="1"/>
  <c r="AS213" i="10"/>
  <c r="AS189" i="10"/>
  <c r="AS161" i="10"/>
  <c r="AW93" i="10"/>
  <c r="AY93" i="10" s="1"/>
  <c r="AW58" i="10"/>
  <c r="AY58" i="10" s="1"/>
  <c r="AS35" i="10"/>
  <c r="AS243" i="10"/>
  <c r="AS209" i="10"/>
  <c r="AS187" i="10"/>
  <c r="AS160" i="10"/>
  <c r="AS123" i="10"/>
  <c r="AS24" i="10"/>
  <c r="AS159" i="10"/>
  <c r="AW112" i="10"/>
  <c r="AY112" i="10" s="1"/>
  <c r="AS83" i="10"/>
  <c r="AW48" i="10"/>
  <c r="AY48" i="10" s="1"/>
  <c r="AS22" i="10"/>
  <c r="AS8" i="10"/>
  <c r="AS255" i="10"/>
  <c r="AS223" i="10"/>
  <c r="AS197" i="10"/>
  <c r="AW108" i="10"/>
  <c r="AY108" i="10" s="1"/>
  <c r="AW75" i="10"/>
  <c r="AY75" i="10" s="1"/>
  <c r="AW37" i="10"/>
  <c r="AY37" i="10" s="1"/>
  <c r="AS17" i="10"/>
  <c r="AS241" i="10"/>
  <c r="AW135" i="10"/>
  <c r="AY135" i="10" s="1"/>
  <c r="AS87" i="10"/>
  <c r="AS32" i="10"/>
  <c r="AW16" i="10"/>
  <c r="AY16" i="10" s="1"/>
  <c r="AS253" i="10"/>
  <c r="AS219" i="10"/>
  <c r="AS201" i="10"/>
  <c r="AS184" i="10"/>
  <c r="AS168" i="10"/>
  <c r="AS125" i="10"/>
  <c r="AS105" i="10"/>
  <c r="AS85" i="10"/>
  <c r="AW71" i="10"/>
  <c r="AY71" i="10" s="1"/>
  <c r="AS44" i="10"/>
  <c r="AS27" i="10"/>
  <c r="AS15" i="10"/>
  <c r="AS251" i="10"/>
  <c r="AS235" i="10"/>
  <c r="AS199" i="10"/>
  <c r="AS179" i="10"/>
  <c r="AS167" i="10"/>
  <c r="AS148" i="10"/>
  <c r="AS124" i="10"/>
  <c r="AW96" i="10"/>
  <c r="AY96" i="10" s="1"/>
  <c r="AW61" i="10"/>
  <c r="AY61" i="10" s="1"/>
  <c r="AS40" i="10"/>
  <c r="AS25" i="10"/>
  <c r="AS12" i="10"/>
  <c r="AW157" i="10"/>
  <c r="AY157" i="10" s="1"/>
  <c r="AW120" i="10"/>
  <c r="AY120" i="10" s="1"/>
  <c r="AW52" i="10"/>
  <c r="AY52" i="10" s="1"/>
  <c r="AW41" i="10"/>
  <c r="AY41" i="10" s="1"/>
  <c r="AS34" i="10"/>
  <c r="AS13" i="10"/>
  <c r="AS259" i="10"/>
  <c r="AS238" i="10"/>
  <c r="AS231" i="10"/>
  <c r="AS217" i="10"/>
  <c r="AS207" i="10"/>
  <c r="AS183" i="10"/>
  <c r="AW173" i="10"/>
  <c r="AY173" i="10" s="1"/>
  <c r="AS165" i="10"/>
  <c r="AS145" i="10"/>
  <c r="AW134" i="10"/>
  <c r="AY134" i="10" s="1"/>
  <c r="AS101" i="10"/>
  <c r="AW89" i="10"/>
  <c r="AY89" i="10" s="1"/>
  <c r="AW81" i="10"/>
  <c r="AY81" i="10" s="1"/>
  <c r="AS69" i="10"/>
  <c r="AW51" i="10"/>
  <c r="AY51" i="10" s="1"/>
  <c r="AW258" i="10"/>
  <c r="AY258" i="10" s="1"/>
  <c r="AS249" i="10"/>
  <c r="AS237" i="10"/>
  <c r="AS227" i="10"/>
  <c r="AS215" i="10"/>
  <c r="AS205" i="10"/>
  <c r="AS195" i="10"/>
  <c r="AS181" i="10"/>
  <c r="AS172" i="10"/>
  <c r="AS155" i="10"/>
  <c r="AS144" i="10"/>
  <c r="AW131" i="10"/>
  <c r="AY131" i="10" s="1"/>
  <c r="AW117" i="10"/>
  <c r="AY117" i="10" s="1"/>
  <c r="AW99" i="10"/>
  <c r="AY99" i="10" s="1"/>
  <c r="AS80" i="10"/>
  <c r="AW62" i="10"/>
  <c r="AY62" i="10" s="1"/>
  <c r="AW49" i="10"/>
  <c r="AY49" i="10" s="1"/>
  <c r="AS29" i="10"/>
  <c r="AS20" i="10"/>
  <c r="AS11" i="10"/>
  <c r="AS257" i="10"/>
  <c r="AS250" i="10"/>
  <c r="AS229" i="10"/>
  <c r="AS221" i="10"/>
  <c r="AS214" i="10"/>
  <c r="AS193" i="10"/>
  <c r="AS185" i="10"/>
  <c r="AS178" i="10"/>
  <c r="AS156" i="10"/>
  <c r="AS149" i="10"/>
  <c r="AW139" i="10"/>
  <c r="AY139" i="10" s="1"/>
  <c r="AW133" i="10"/>
  <c r="AY133" i="10" s="1"/>
  <c r="AS119" i="10"/>
  <c r="AW110" i="10"/>
  <c r="AY110" i="10" s="1"/>
  <c r="AW98" i="10"/>
  <c r="AY98" i="10" s="1"/>
  <c r="AS84" i="10"/>
  <c r="AS79" i="10"/>
  <c r="AW59" i="10"/>
  <c r="AY59" i="10" s="1"/>
  <c r="AW50" i="10"/>
  <c r="AY50" i="10" s="1"/>
  <c r="AW43" i="10"/>
  <c r="AY43" i="10" s="1"/>
  <c r="AW21" i="10"/>
  <c r="AY21" i="10" s="1"/>
  <c r="AW226" i="10"/>
  <c r="AY226" i="10" s="1"/>
  <c r="AW190" i="10"/>
  <c r="AY190" i="10" s="1"/>
  <c r="AW147" i="10"/>
  <c r="AY147" i="10" s="1"/>
  <c r="AW137" i="10"/>
  <c r="AY137" i="10" s="1"/>
  <c r="AW28" i="10"/>
  <c r="AY28" i="10" s="1"/>
  <c r="AW10" i="10"/>
  <c r="AY10" i="10" s="1"/>
  <c r="AS247" i="10"/>
  <c r="AS239" i="10"/>
  <c r="AS232" i="10"/>
  <c r="AS211" i="10"/>
  <c r="AS203" i="10"/>
  <c r="AS196" i="10"/>
  <c r="AW175" i="10"/>
  <c r="AY175" i="10" s="1"/>
  <c r="AW163" i="10"/>
  <c r="AY163" i="10" s="1"/>
  <c r="AS153" i="10"/>
  <c r="AS129" i="10"/>
  <c r="AS121" i="10"/>
  <c r="AS115" i="10"/>
  <c r="AW103" i="10"/>
  <c r="AY103" i="10" s="1"/>
  <c r="AS88" i="10"/>
  <c r="AS82" i="10"/>
  <c r="AW74" i="10"/>
  <c r="AY74" i="10" s="1"/>
  <c r="AS65" i="10"/>
  <c r="AW55" i="10"/>
  <c r="AY55" i="10" s="1"/>
  <c r="AW46" i="10"/>
  <c r="AY46" i="10" s="1"/>
  <c r="AS39" i="10"/>
  <c r="AS23" i="10"/>
  <c r="AS204" i="10"/>
  <c r="AW204" i="10"/>
  <c r="AY204" i="10" s="1"/>
  <c r="AS170" i="10"/>
  <c r="AW170" i="10"/>
  <c r="AY170" i="10" s="1"/>
  <c r="AW154" i="10"/>
  <c r="AY154" i="10" s="1"/>
  <c r="AS154" i="10"/>
  <c r="AS70" i="10"/>
  <c r="AW70" i="10"/>
  <c r="AY70" i="10" s="1"/>
  <c r="AS60" i="10"/>
  <c r="AW60" i="10"/>
  <c r="AY60" i="10" s="1"/>
  <c r="AS26" i="10"/>
  <c r="AW26" i="10"/>
  <c r="AY26" i="10" s="1"/>
  <c r="AS252" i="10"/>
  <c r="AW252" i="10"/>
  <c r="AY252" i="10" s="1"/>
  <c r="AW164" i="10"/>
  <c r="AY164" i="10" s="1"/>
  <c r="AS164" i="10"/>
  <c r="AS216" i="10"/>
  <c r="AW216" i="10"/>
  <c r="AY216" i="10" s="1"/>
  <c r="AW152" i="10"/>
  <c r="AY152" i="10" s="1"/>
  <c r="AS152" i="10"/>
  <c r="AS146" i="10"/>
  <c r="AW146" i="10"/>
  <c r="AY146" i="10" s="1"/>
  <c r="AS76" i="10"/>
  <c r="AW76" i="10"/>
  <c r="AY76" i="10" s="1"/>
  <c r="AS222" i="10"/>
  <c r="AW222" i="10"/>
  <c r="AY222" i="10" s="1"/>
  <c r="AS186" i="10"/>
  <c r="AW186" i="10"/>
  <c r="AY186" i="10" s="1"/>
  <c r="AW127" i="10"/>
  <c r="AY127" i="10" s="1"/>
  <c r="AS122" i="10"/>
  <c r="AW122" i="10"/>
  <c r="AY122" i="10" s="1"/>
  <c r="AW109" i="10"/>
  <c r="AY109" i="10" s="1"/>
  <c r="AW100" i="10"/>
  <c r="AY100" i="10" s="1"/>
  <c r="AS100" i="10"/>
  <c r="AS47" i="10"/>
  <c r="AW47" i="10"/>
  <c r="AY47" i="10" s="1"/>
  <c r="AS19" i="10"/>
  <c r="AW19" i="10"/>
  <c r="AY19" i="10" s="1"/>
  <c r="AS14" i="10"/>
  <c r="AW14" i="10"/>
  <c r="AY14" i="10" s="1"/>
  <c r="AS246" i="10"/>
  <c r="AW246" i="10"/>
  <c r="AY246" i="10" s="1"/>
  <c r="AS31" i="10"/>
  <c r="AW31" i="10"/>
  <c r="AY31" i="10" s="1"/>
  <c r="AS180" i="10"/>
  <c r="AW180" i="10"/>
  <c r="AY180" i="10" s="1"/>
  <c r="AW136" i="10"/>
  <c r="AY136" i="10" s="1"/>
  <c r="AS136" i="10"/>
  <c r="AS57" i="10"/>
  <c r="AW57" i="10"/>
  <c r="AY57" i="10" s="1"/>
  <c r="AS228" i="10"/>
  <c r="AW228" i="10"/>
  <c r="AY228" i="10" s="1"/>
  <c r="AS192" i="10"/>
  <c r="AW192" i="10"/>
  <c r="AY192" i="10" s="1"/>
  <c r="AW140" i="10"/>
  <c r="AY140" i="10" s="1"/>
  <c r="AS140" i="10"/>
  <c r="AS73" i="10"/>
  <c r="AW73" i="10"/>
  <c r="AY73" i="10" s="1"/>
  <c r="AS63" i="10"/>
  <c r="AW63" i="10"/>
  <c r="AY63" i="10" s="1"/>
  <c r="AS53" i="10"/>
  <c r="AW53" i="10"/>
  <c r="AY53" i="10" s="1"/>
  <c r="AS38" i="10"/>
  <c r="AW38" i="10"/>
  <c r="AY38" i="10" s="1"/>
  <c r="AW176" i="10"/>
  <c r="AY176" i="10" s="1"/>
  <c r="AS176" i="10"/>
  <c r="AS210" i="10"/>
  <c r="AW210" i="10"/>
  <c r="AY210" i="10" s="1"/>
  <c r="AS158" i="10"/>
  <c r="AW158" i="10"/>
  <c r="AY158" i="10" s="1"/>
  <c r="AW142" i="10"/>
  <c r="AY142" i="10" s="1"/>
  <c r="AS142" i="10"/>
  <c r="AS95" i="10"/>
  <c r="AW95" i="10"/>
  <c r="AY95" i="10" s="1"/>
  <c r="AS67" i="10"/>
  <c r="AW67" i="10"/>
  <c r="AY67" i="10" s="1"/>
  <c r="AW240" i="10"/>
  <c r="AY240" i="10" s="1"/>
  <c r="AS234" i="10"/>
  <c r="AW234" i="10"/>
  <c r="AY234" i="10" s="1"/>
  <c r="AS198" i="10"/>
  <c r="AW198" i="10"/>
  <c r="AY198" i="10" s="1"/>
  <c r="AW166" i="10"/>
  <c r="AY166" i="10" s="1"/>
  <c r="AS166" i="10"/>
  <c r="AW132" i="10"/>
  <c r="AY132" i="10" s="1"/>
  <c r="AW113" i="10"/>
  <c r="AY113" i="10" s="1"/>
  <c r="AW107" i="10"/>
  <c r="AY107" i="10" s="1"/>
  <c r="AW97" i="10"/>
  <c r="AY97" i="10" s="1"/>
  <c r="AW92" i="10"/>
  <c r="AY92" i="10" s="1"/>
  <c r="AS92" i="10"/>
  <c r="AW91" i="10"/>
  <c r="AY91" i="10" s="1"/>
  <c r="AW33" i="10"/>
  <c r="AY33" i="10" s="1"/>
  <c r="AW9" i="10"/>
  <c r="AY9" i="10" s="1"/>
  <c r="AW86" i="10"/>
  <c r="AY86" i="10" s="1"/>
  <c r="AS68" i="10"/>
  <c r="AS64" i="10"/>
  <c r="AS78" i="10"/>
  <c r="AW78" i="10"/>
  <c r="AY78" i="10" s="1"/>
  <c r="AS126" i="10"/>
  <c r="AW126" i="10"/>
  <c r="AY126" i="10" s="1"/>
  <c r="AS102" i="10"/>
  <c r="AW102" i="10"/>
  <c r="AY102" i="10" s="1"/>
  <c r="AS174" i="10"/>
  <c r="AW174" i="10"/>
  <c r="AY174" i="10" s="1"/>
  <c r="AS138" i="10"/>
  <c r="AW138" i="10"/>
  <c r="AY138" i="10" s="1"/>
  <c r="AS128" i="10"/>
  <c r="AS116" i="10"/>
  <c r="AS104" i="10"/>
  <c r="AG261" i="10"/>
  <c r="AW260" i="10"/>
  <c r="AY260" i="10" s="1"/>
  <c r="AW254" i="10"/>
  <c r="AY254" i="10" s="1"/>
  <c r="AW248" i="10"/>
  <c r="AY248" i="10" s="1"/>
  <c r="AW236" i="10"/>
  <c r="AY236" i="10" s="1"/>
  <c r="AW230" i="10"/>
  <c r="AY230" i="10" s="1"/>
  <c r="AW224" i="10"/>
  <c r="AY224" i="10" s="1"/>
  <c r="AW218" i="10"/>
  <c r="AY218" i="10" s="1"/>
  <c r="AW212" i="10"/>
  <c r="AY212" i="10" s="1"/>
  <c r="AW206" i="10"/>
  <c r="AY206" i="10" s="1"/>
  <c r="AW200" i="10"/>
  <c r="AY200" i="10" s="1"/>
  <c r="AW194" i="10"/>
  <c r="AY194" i="10" s="1"/>
  <c r="AW188" i="10"/>
  <c r="AY188" i="10" s="1"/>
  <c r="AW182" i="10"/>
  <c r="AY182" i="10" s="1"/>
  <c r="AW130" i="10"/>
  <c r="AY130" i="10" s="1"/>
  <c r="AW118" i="10"/>
  <c r="AY118" i="10" s="1"/>
  <c r="AW106" i="10"/>
  <c r="AY106" i="10" s="1"/>
  <c r="AS30" i="10"/>
  <c r="AW30" i="10"/>
  <c r="AY30" i="10" s="1"/>
  <c r="AS18" i="10"/>
  <c r="AW18" i="10"/>
  <c r="AY18" i="10" s="1"/>
  <c r="AS90" i="10"/>
  <c r="AW90" i="10"/>
  <c r="AY90" i="10" s="1"/>
  <c r="AS66" i="10"/>
  <c r="AW66" i="10"/>
  <c r="AY66" i="10" s="1"/>
  <c r="AS114" i="10"/>
  <c r="AW114" i="10"/>
  <c r="AY114" i="10" s="1"/>
  <c r="AS162" i="10"/>
  <c r="AW162" i="10"/>
  <c r="AY162" i="10" s="1"/>
  <c r="AS150" i="10"/>
  <c r="AW150" i="10"/>
  <c r="AY150" i="10" s="1"/>
  <c r="AW242" i="10"/>
  <c r="AY242" i="10" s="1"/>
  <c r="AQ261" i="10"/>
  <c r="AS261" i="10" s="1"/>
  <c r="AS54" i="10"/>
  <c r="AW54" i="10"/>
  <c r="AY54" i="10" s="1"/>
  <c r="AS42" i="10"/>
  <c r="AW42" i="10"/>
  <c r="AY42" i="10" s="1"/>
  <c r="AW261" i="10" l="1"/>
  <c r="K5" i="8"/>
  <c r="AB8" i="8"/>
  <c r="AG8" i="8"/>
  <c r="AP8" i="8"/>
  <c r="AY8" i="8" s="1"/>
  <c r="AQ8" i="8"/>
  <c r="AX8" i="8" s="1"/>
  <c r="AB9" i="8"/>
  <c r="AG9" i="8"/>
  <c r="AP9" i="8"/>
  <c r="AY9" i="8" s="1"/>
  <c r="AQ9" i="8"/>
  <c r="AX9" i="8" s="1"/>
  <c r="AB10" i="8"/>
  <c r="AG10" i="8"/>
  <c r="AP10" i="8"/>
  <c r="AY10" i="8" s="1"/>
  <c r="AQ10" i="8"/>
  <c r="AX10" i="8" s="1"/>
  <c r="AB11" i="8"/>
  <c r="AG11" i="8"/>
  <c r="AP11" i="8"/>
  <c r="AY11" i="8" s="1"/>
  <c r="AQ11" i="8"/>
  <c r="AX11" i="8" s="1"/>
  <c r="AB12" i="8"/>
  <c r="AG12" i="8"/>
  <c r="AP12" i="8"/>
  <c r="AY12" i="8" s="1"/>
  <c r="AQ12" i="8"/>
  <c r="AX12" i="8" s="1"/>
  <c r="AB13" i="8"/>
  <c r="AG13" i="8"/>
  <c r="AP13" i="8"/>
  <c r="AY13" i="8" s="1"/>
  <c r="AQ13" i="8"/>
  <c r="AX13" i="8" s="1"/>
  <c r="AB14" i="8"/>
  <c r="AG14" i="8"/>
  <c r="AP14" i="8"/>
  <c r="AY14" i="8" s="1"/>
  <c r="AQ14" i="8"/>
  <c r="AX14" i="8" s="1"/>
  <c r="AB15" i="8"/>
  <c r="AG15" i="8"/>
  <c r="AP15" i="8"/>
  <c r="AY15" i="8" s="1"/>
  <c r="AQ15" i="8"/>
  <c r="AX15" i="8" s="1"/>
  <c r="AB16" i="8"/>
  <c r="AG16" i="8"/>
  <c r="AP16" i="8"/>
  <c r="AY16" i="8" s="1"/>
  <c r="AQ16" i="8"/>
  <c r="AX16" i="8" s="1"/>
  <c r="AB17" i="8"/>
  <c r="AG17" i="8"/>
  <c r="AP17" i="8"/>
  <c r="AY17" i="8" s="1"/>
  <c r="AQ17" i="8"/>
  <c r="AX17" i="8" s="1"/>
  <c r="AB18" i="8"/>
  <c r="AG18" i="8"/>
  <c r="AP18" i="8"/>
  <c r="AY18" i="8" s="1"/>
  <c r="AQ18" i="8"/>
  <c r="AX18" i="8" s="1"/>
  <c r="AB19" i="8"/>
  <c r="AG19" i="8"/>
  <c r="AP19" i="8"/>
  <c r="AY19" i="8" s="1"/>
  <c r="AQ19" i="8"/>
  <c r="AX19" i="8" s="1"/>
  <c r="AB20" i="8"/>
  <c r="AG20" i="8"/>
  <c r="AP20" i="8"/>
  <c r="AY20" i="8" s="1"/>
  <c r="AQ20" i="8"/>
  <c r="AX20" i="8" s="1"/>
  <c r="AB21" i="8"/>
  <c r="AG21" i="8"/>
  <c r="AP21" i="8"/>
  <c r="AY21" i="8" s="1"/>
  <c r="AQ21" i="8"/>
  <c r="AX21" i="8" s="1"/>
  <c r="AB22" i="8"/>
  <c r="AG22" i="8"/>
  <c r="AP22" i="8"/>
  <c r="AY22" i="8" s="1"/>
  <c r="AQ22" i="8"/>
  <c r="AX22" i="8" s="1"/>
  <c r="AB23" i="8"/>
  <c r="AG23" i="8"/>
  <c r="AP23" i="8"/>
  <c r="AY23" i="8" s="1"/>
  <c r="AQ23" i="8"/>
  <c r="AX23" i="8" s="1"/>
  <c r="AB24" i="8"/>
  <c r="AG24" i="8"/>
  <c r="AP24" i="8"/>
  <c r="AY24" i="8" s="1"/>
  <c r="AQ24" i="8"/>
  <c r="AX24" i="8" s="1"/>
  <c r="AB25" i="8"/>
  <c r="AG25" i="8"/>
  <c r="AP25" i="8"/>
  <c r="AY25" i="8" s="1"/>
  <c r="AQ25" i="8"/>
  <c r="AX25" i="8" s="1"/>
  <c r="AB26" i="8"/>
  <c r="AG26" i="8"/>
  <c r="AP26" i="8"/>
  <c r="AY26" i="8" s="1"/>
  <c r="AQ26" i="8"/>
  <c r="AX26" i="8" s="1"/>
  <c r="AB27" i="8"/>
  <c r="AG27" i="8"/>
  <c r="AP27" i="8"/>
  <c r="AY27" i="8" s="1"/>
  <c r="AQ27" i="8"/>
  <c r="AX27" i="8" s="1"/>
  <c r="AB28" i="8"/>
  <c r="AG28" i="8"/>
  <c r="AP28" i="8"/>
  <c r="AY28" i="8" s="1"/>
  <c r="AQ28" i="8"/>
  <c r="AX28" i="8" s="1"/>
  <c r="AB29" i="8"/>
  <c r="AG29" i="8"/>
  <c r="AP29" i="8"/>
  <c r="AY29" i="8" s="1"/>
  <c r="AQ29" i="8"/>
  <c r="AX29" i="8" s="1"/>
  <c r="AB30" i="8"/>
  <c r="AG30" i="8"/>
  <c r="AP30" i="8"/>
  <c r="AY30" i="8" s="1"/>
  <c r="AQ30" i="8"/>
  <c r="AX30" i="8" s="1"/>
  <c r="AB31" i="8"/>
  <c r="AG31" i="8"/>
  <c r="AP31" i="8"/>
  <c r="AY31" i="8" s="1"/>
  <c r="AQ31" i="8"/>
  <c r="AX31" i="8" s="1"/>
  <c r="E32" i="8"/>
  <c r="L32" i="8"/>
  <c r="AC32" i="8"/>
  <c r="AD32" i="8"/>
  <c r="AE32" i="8"/>
  <c r="AH32" i="8"/>
  <c r="AI32" i="8"/>
  <c r="AL32" i="8"/>
  <c r="AU32" i="8"/>
  <c r="AW32" i="8"/>
  <c r="AG32" i="8" l="1"/>
  <c r="AQ32" i="8"/>
  <c r="AS32" i="8" s="1"/>
  <c r="AX32" i="8"/>
  <c r="K5" i="7"/>
  <c r="AB8" i="7"/>
  <c r="AG8" i="7"/>
  <c r="AP8" i="7"/>
  <c r="AQ8" i="7"/>
  <c r="AY8" i="7" s="1"/>
  <c r="AB9" i="7"/>
  <c r="AG9" i="7"/>
  <c r="AP9" i="7"/>
  <c r="AQ9" i="7"/>
  <c r="AX9" i="7" s="1"/>
  <c r="AB10" i="7"/>
  <c r="AG10" i="7"/>
  <c r="AP10" i="7"/>
  <c r="AQ10" i="7"/>
  <c r="AX10" i="7" s="1"/>
  <c r="AB11" i="7"/>
  <c r="AG11" i="7"/>
  <c r="AP11" i="7"/>
  <c r="AQ11" i="7"/>
  <c r="AY11" i="7" s="1"/>
  <c r="AB12" i="7"/>
  <c r="AG12" i="7"/>
  <c r="AP12" i="7"/>
  <c r="AQ12" i="7"/>
  <c r="AY12" i="7" s="1"/>
  <c r="AB13" i="7"/>
  <c r="AG13" i="7"/>
  <c r="AP13" i="7"/>
  <c r="AQ13" i="7"/>
  <c r="AX13" i="7" s="1"/>
  <c r="AB14" i="7"/>
  <c r="AG14" i="7"/>
  <c r="AP14" i="7"/>
  <c r="AQ14" i="7"/>
  <c r="AX14" i="7" s="1"/>
  <c r="AB15" i="7"/>
  <c r="AG15" i="7"/>
  <c r="AP15" i="7"/>
  <c r="AQ15" i="7"/>
  <c r="AX15" i="7" s="1"/>
  <c r="AB16" i="7"/>
  <c r="AG16" i="7"/>
  <c r="AP16" i="7"/>
  <c r="AQ16" i="7"/>
  <c r="AX16" i="7" s="1"/>
  <c r="AB17" i="7"/>
  <c r="AG17" i="7"/>
  <c r="AP17" i="7"/>
  <c r="AQ17" i="7"/>
  <c r="AY17" i="7" s="1"/>
  <c r="E18" i="7"/>
  <c r="L18" i="7"/>
  <c r="AC18" i="7"/>
  <c r="AD18" i="7"/>
  <c r="AE18" i="7"/>
  <c r="AH18" i="7"/>
  <c r="AI18" i="7"/>
  <c r="AL18" i="7"/>
  <c r="AU18" i="7"/>
  <c r="AW18" i="7"/>
  <c r="AX17" i="7" l="1"/>
  <c r="AX12" i="7"/>
  <c r="AX8" i="7"/>
  <c r="AY13" i="7"/>
  <c r="AX11" i="7"/>
  <c r="AG18" i="7"/>
  <c r="AY10" i="7"/>
  <c r="AY15" i="7"/>
  <c r="AY9" i="7"/>
  <c r="AQ18" i="7"/>
  <c r="AS18" i="7" s="1"/>
  <c r="AY16" i="7"/>
  <c r="AY14" i="7"/>
  <c r="K5" i="6"/>
  <c r="AB8" i="6"/>
  <c r="AG8" i="6"/>
  <c r="AP8" i="6"/>
  <c r="AY8" i="6" s="1"/>
  <c r="AZ8" i="6" s="1"/>
  <c r="AQ8" i="6"/>
  <c r="AX8" i="6" s="1"/>
  <c r="AB9" i="6"/>
  <c r="AG9" i="6"/>
  <c r="AP9" i="6"/>
  <c r="AY9" i="6" s="1"/>
  <c r="AZ9" i="6" s="1"/>
  <c r="AQ9" i="6"/>
  <c r="AS9" i="6" s="1"/>
  <c r="AB10" i="6"/>
  <c r="AG10" i="6"/>
  <c r="AP10" i="6"/>
  <c r="AY10" i="6" s="1"/>
  <c r="AZ10" i="6" s="1"/>
  <c r="AQ10" i="6"/>
  <c r="AS10" i="6" s="1"/>
  <c r="AB11" i="6"/>
  <c r="AG11" i="6"/>
  <c r="AP11" i="6"/>
  <c r="AY11" i="6" s="1"/>
  <c r="AZ11" i="6" s="1"/>
  <c r="AQ11" i="6"/>
  <c r="AX11" i="6" s="1"/>
  <c r="AB12" i="6"/>
  <c r="AG12" i="6"/>
  <c r="AP12" i="6"/>
  <c r="AY12" i="6" s="1"/>
  <c r="AZ12" i="6" s="1"/>
  <c r="AQ12" i="6"/>
  <c r="AS12" i="6" s="1"/>
  <c r="AB13" i="6"/>
  <c r="AG13" i="6"/>
  <c r="AP13" i="6"/>
  <c r="AY13" i="6" s="1"/>
  <c r="AZ13" i="6" s="1"/>
  <c r="AQ13" i="6"/>
  <c r="AX13" i="6" s="1"/>
  <c r="AS13" i="6"/>
  <c r="AB14" i="6"/>
  <c r="AG14" i="6"/>
  <c r="AP14" i="6"/>
  <c r="AY14" i="6" s="1"/>
  <c r="AZ14" i="6" s="1"/>
  <c r="AQ14" i="6"/>
  <c r="AX14" i="6" s="1"/>
  <c r="AB15" i="6"/>
  <c r="AG15" i="6"/>
  <c r="AP15" i="6"/>
  <c r="AY15" i="6" s="1"/>
  <c r="AZ15" i="6" s="1"/>
  <c r="AQ15" i="6"/>
  <c r="AS15" i="6" s="1"/>
  <c r="AB16" i="6"/>
  <c r="AG16" i="6"/>
  <c r="AP16" i="6"/>
  <c r="AY16" i="6" s="1"/>
  <c r="AZ16" i="6" s="1"/>
  <c r="AQ16" i="6"/>
  <c r="AS16" i="6" s="1"/>
  <c r="AB17" i="6"/>
  <c r="AG17" i="6"/>
  <c r="AP17" i="6"/>
  <c r="AY17" i="6" s="1"/>
  <c r="AZ17" i="6" s="1"/>
  <c r="AQ17" i="6"/>
  <c r="AX17" i="6" s="1"/>
  <c r="AB18" i="6"/>
  <c r="AG18" i="6"/>
  <c r="AP18" i="6"/>
  <c r="AY18" i="6" s="1"/>
  <c r="AZ18" i="6" s="1"/>
  <c r="AQ18" i="6"/>
  <c r="AS18" i="6" s="1"/>
  <c r="AB19" i="6"/>
  <c r="AG19" i="6"/>
  <c r="AP19" i="6"/>
  <c r="AY19" i="6" s="1"/>
  <c r="AZ19" i="6" s="1"/>
  <c r="AQ19" i="6"/>
  <c r="AX19" i="6" s="1"/>
  <c r="AB20" i="6"/>
  <c r="AG20" i="6"/>
  <c r="AP20" i="6"/>
  <c r="AY20" i="6" s="1"/>
  <c r="AZ20" i="6" s="1"/>
  <c r="AQ20" i="6"/>
  <c r="AX20" i="6" s="1"/>
  <c r="AB21" i="6"/>
  <c r="AG21" i="6"/>
  <c r="AP21" i="6"/>
  <c r="AY21" i="6" s="1"/>
  <c r="AZ21" i="6" s="1"/>
  <c r="AQ21" i="6"/>
  <c r="AX21" i="6" s="1"/>
  <c r="E22" i="6"/>
  <c r="L22" i="6"/>
  <c r="AC22" i="6"/>
  <c r="AD22" i="6"/>
  <c r="AE22" i="6"/>
  <c r="AH22" i="6"/>
  <c r="AI22" i="6"/>
  <c r="AL22" i="6"/>
  <c r="AU22" i="6"/>
  <c r="AW22" i="6"/>
  <c r="AX18" i="7" l="1"/>
  <c r="AS20" i="6"/>
  <c r="AS14" i="6"/>
  <c r="AS21" i="6"/>
  <c r="AS8" i="6"/>
  <c r="AS19" i="6"/>
  <c r="AS17" i="6"/>
  <c r="AS11" i="6"/>
  <c r="AX16" i="6"/>
  <c r="AX10" i="6"/>
  <c r="AX9" i="6"/>
  <c r="AX18" i="6"/>
  <c r="AX15" i="6"/>
  <c r="AX12" i="6"/>
  <c r="AQ22" i="6"/>
  <c r="AS22" i="6" s="1"/>
  <c r="AG22" i="6"/>
  <c r="K5" i="5"/>
  <c r="AB8" i="5"/>
  <c r="AG8" i="5"/>
  <c r="AP8" i="5"/>
  <c r="AQ8" i="5"/>
  <c r="AY8" i="5" s="1"/>
  <c r="AB9" i="5"/>
  <c r="AG9" i="5"/>
  <c r="AP9" i="5"/>
  <c r="AQ9" i="5"/>
  <c r="AX9" i="5" s="1"/>
  <c r="AB10" i="5"/>
  <c r="AG10" i="5"/>
  <c r="AP10" i="5"/>
  <c r="AQ10" i="5"/>
  <c r="AB11" i="5"/>
  <c r="AG11" i="5"/>
  <c r="AP11" i="5"/>
  <c r="AQ11" i="5"/>
  <c r="AB12" i="5"/>
  <c r="AG12" i="5"/>
  <c r="AP12" i="5"/>
  <c r="AQ12" i="5"/>
  <c r="AB13" i="5"/>
  <c r="AG13" i="5"/>
  <c r="AP13" i="5"/>
  <c r="AQ13" i="5"/>
  <c r="AB14" i="5"/>
  <c r="AG14" i="5"/>
  <c r="AP14" i="5"/>
  <c r="AQ14" i="5"/>
  <c r="AX14" i="5" s="1"/>
  <c r="AB15" i="5"/>
  <c r="AG15" i="5"/>
  <c r="AP15" i="5"/>
  <c r="AQ15" i="5"/>
  <c r="AX15" i="5" s="1"/>
  <c r="AB16" i="5"/>
  <c r="AG16" i="5"/>
  <c r="AP16" i="5"/>
  <c r="AQ16" i="5"/>
  <c r="AB17" i="5"/>
  <c r="AG17" i="5"/>
  <c r="AP17" i="5"/>
  <c r="AQ17" i="5"/>
  <c r="AB18" i="5"/>
  <c r="AG18" i="5"/>
  <c r="AP18" i="5"/>
  <c r="AQ18" i="5"/>
  <c r="AX18" i="5" s="1"/>
  <c r="AB19" i="5"/>
  <c r="AG19" i="5"/>
  <c r="AP19" i="5"/>
  <c r="AQ19" i="5"/>
  <c r="AB20" i="5"/>
  <c r="AG20" i="5"/>
  <c r="AP20" i="5"/>
  <c r="AQ20" i="5"/>
  <c r="AX20" i="5" s="1"/>
  <c r="AB21" i="5"/>
  <c r="AG21" i="5"/>
  <c r="AP21" i="5"/>
  <c r="AQ21" i="5"/>
  <c r="AX21" i="5" s="1"/>
  <c r="AB22" i="5"/>
  <c r="AG22" i="5"/>
  <c r="AP22" i="5"/>
  <c r="AQ22" i="5"/>
  <c r="AB23" i="5"/>
  <c r="AG23" i="5"/>
  <c r="AP23" i="5"/>
  <c r="AQ23" i="5"/>
  <c r="AB24" i="5"/>
  <c r="AG24" i="5"/>
  <c r="AP24" i="5"/>
  <c r="AQ24" i="5"/>
  <c r="AB25" i="5"/>
  <c r="AG25" i="5"/>
  <c r="AP25" i="5"/>
  <c r="AQ25" i="5"/>
  <c r="AB26" i="5"/>
  <c r="AG26" i="5"/>
  <c r="AP26" i="5"/>
  <c r="AQ26" i="5"/>
  <c r="AX26" i="5" s="1"/>
  <c r="AB27" i="5"/>
  <c r="AG27" i="5"/>
  <c r="AP27" i="5"/>
  <c r="AQ27" i="5"/>
  <c r="AX27" i="5" s="1"/>
  <c r="AB28" i="5"/>
  <c r="AG28" i="5"/>
  <c r="AP28" i="5"/>
  <c r="AQ28" i="5"/>
  <c r="AY28" i="5" s="1"/>
  <c r="AB29" i="5"/>
  <c r="AG29" i="5"/>
  <c r="AP29" i="5"/>
  <c r="AQ29" i="5"/>
  <c r="AX29" i="5" s="1"/>
  <c r="AB30" i="5"/>
  <c r="AG30" i="5"/>
  <c r="AP30" i="5"/>
  <c r="AQ30" i="5"/>
  <c r="AY30" i="5" s="1"/>
  <c r="AB31" i="5"/>
  <c r="AG31" i="5"/>
  <c r="AP31" i="5"/>
  <c r="AQ31" i="5"/>
  <c r="AB32" i="5"/>
  <c r="AG32" i="5"/>
  <c r="AP32" i="5"/>
  <c r="AQ32" i="5"/>
  <c r="AX32" i="5" s="1"/>
  <c r="AB33" i="5"/>
  <c r="AG33" i="5"/>
  <c r="AP33" i="5"/>
  <c r="AQ33" i="5"/>
  <c r="AX33" i="5" s="1"/>
  <c r="AB34" i="5"/>
  <c r="AG34" i="5"/>
  <c r="AP34" i="5"/>
  <c r="AQ34" i="5"/>
  <c r="AB35" i="5"/>
  <c r="AG35" i="5"/>
  <c r="AP35" i="5"/>
  <c r="AQ35" i="5"/>
  <c r="AB36" i="5"/>
  <c r="AG36" i="5"/>
  <c r="AP36" i="5"/>
  <c r="AQ36" i="5"/>
  <c r="AB37" i="5"/>
  <c r="AG37" i="5"/>
  <c r="AP37" i="5"/>
  <c r="AQ37" i="5"/>
  <c r="AB38" i="5"/>
  <c r="AG38" i="5"/>
  <c r="AP38" i="5"/>
  <c r="AQ38" i="5"/>
  <c r="AX38" i="5" s="1"/>
  <c r="AB39" i="5"/>
  <c r="AG39" i="5"/>
  <c r="AP39" i="5"/>
  <c r="AQ39" i="5"/>
  <c r="AX39" i="5" s="1"/>
  <c r="AB40" i="5"/>
  <c r="AG40" i="5"/>
  <c r="AP40" i="5"/>
  <c r="AQ40" i="5"/>
  <c r="AB41" i="5"/>
  <c r="AG41" i="5"/>
  <c r="AP41" i="5"/>
  <c r="AQ41" i="5"/>
  <c r="AB42" i="5"/>
  <c r="AG42" i="5"/>
  <c r="AP42" i="5"/>
  <c r="AQ42" i="5"/>
  <c r="AX42" i="5" s="1"/>
  <c r="AB43" i="5"/>
  <c r="AG43" i="5"/>
  <c r="AP43" i="5"/>
  <c r="AQ43" i="5"/>
  <c r="AB44" i="5"/>
  <c r="AG44" i="5"/>
  <c r="AP44" i="5"/>
  <c r="AQ44" i="5"/>
  <c r="AB45" i="5"/>
  <c r="AG45" i="5"/>
  <c r="AP45" i="5"/>
  <c r="AQ45" i="5"/>
  <c r="AX45" i="5" s="1"/>
  <c r="AB46" i="5"/>
  <c r="AG46" i="5"/>
  <c r="AP46" i="5"/>
  <c r="AQ46" i="5"/>
  <c r="AY46" i="5" s="1"/>
  <c r="AB47" i="5"/>
  <c r="AG47" i="5"/>
  <c r="AP47" i="5"/>
  <c r="AQ47" i="5"/>
  <c r="AX47" i="5" s="1"/>
  <c r="AB48" i="5"/>
  <c r="AG48" i="5"/>
  <c r="AP48" i="5"/>
  <c r="AQ48" i="5"/>
  <c r="AX48" i="5" s="1"/>
  <c r="AB49" i="5"/>
  <c r="AG49" i="5"/>
  <c r="AP49" i="5"/>
  <c r="AQ49" i="5"/>
  <c r="AB50" i="5"/>
  <c r="AG50" i="5"/>
  <c r="AP50" i="5"/>
  <c r="AQ50" i="5"/>
  <c r="AB51" i="5"/>
  <c r="AG51" i="5"/>
  <c r="AP51" i="5"/>
  <c r="AQ51" i="5"/>
  <c r="AX51" i="5" s="1"/>
  <c r="AB52" i="5"/>
  <c r="AG52" i="5"/>
  <c r="AP52" i="5"/>
  <c r="AQ52" i="5"/>
  <c r="AY52" i="5" s="1"/>
  <c r="AB53" i="5"/>
  <c r="AG53" i="5"/>
  <c r="AP53" i="5"/>
  <c r="AQ53" i="5"/>
  <c r="AX53" i="5" s="1"/>
  <c r="AB54" i="5"/>
  <c r="AG54" i="5"/>
  <c r="AP54" i="5"/>
  <c r="AQ54" i="5"/>
  <c r="AX54" i="5" s="1"/>
  <c r="AB55" i="5"/>
  <c r="AG55" i="5"/>
  <c r="AP55" i="5"/>
  <c r="AQ55" i="5"/>
  <c r="AB56" i="5"/>
  <c r="AG56" i="5"/>
  <c r="AP56" i="5"/>
  <c r="AQ56" i="5"/>
  <c r="AX56" i="5" s="1"/>
  <c r="AB57" i="5"/>
  <c r="AG57" i="5"/>
  <c r="AP57" i="5"/>
  <c r="AQ57" i="5"/>
  <c r="AX57" i="5" s="1"/>
  <c r="AB58" i="5"/>
  <c r="AG58" i="5"/>
  <c r="AP58" i="5"/>
  <c r="AQ58" i="5"/>
  <c r="AB59" i="5"/>
  <c r="AG59" i="5"/>
  <c r="AP59" i="5"/>
  <c r="AQ59" i="5"/>
  <c r="AB60" i="5"/>
  <c r="AG60" i="5"/>
  <c r="AP60" i="5"/>
  <c r="AQ60" i="5"/>
  <c r="AB61" i="5"/>
  <c r="AG61" i="5"/>
  <c r="AP61" i="5"/>
  <c r="AQ61" i="5"/>
  <c r="AB62" i="5"/>
  <c r="AG62" i="5"/>
  <c r="AP62" i="5"/>
  <c r="AQ62" i="5"/>
  <c r="AX62" i="5" s="1"/>
  <c r="AB63" i="5"/>
  <c r="AG63" i="5"/>
  <c r="AP63" i="5"/>
  <c r="AQ63" i="5"/>
  <c r="AX63" i="5" s="1"/>
  <c r="AB64" i="5"/>
  <c r="AG64" i="5"/>
  <c r="AP64" i="5"/>
  <c r="AQ64" i="5"/>
  <c r="AB65" i="5"/>
  <c r="AG65" i="5"/>
  <c r="AP65" i="5"/>
  <c r="AQ65" i="5"/>
  <c r="AB66" i="5"/>
  <c r="AG66" i="5"/>
  <c r="AP66" i="5"/>
  <c r="AQ66" i="5"/>
  <c r="AY66" i="5" s="1"/>
  <c r="AB67" i="5"/>
  <c r="AG67" i="5"/>
  <c r="AP67" i="5"/>
  <c r="AQ67" i="5"/>
  <c r="AB68" i="5"/>
  <c r="AG68" i="5"/>
  <c r="AP68" i="5"/>
  <c r="AQ68" i="5"/>
  <c r="AX68" i="5" s="1"/>
  <c r="AB69" i="5"/>
  <c r="AG69" i="5"/>
  <c r="AP69" i="5"/>
  <c r="AQ69" i="5"/>
  <c r="AB70" i="5"/>
  <c r="AG70" i="5"/>
  <c r="AP70" i="5"/>
  <c r="AQ70" i="5"/>
  <c r="AX70" i="5" s="1"/>
  <c r="AB71" i="5"/>
  <c r="AG71" i="5"/>
  <c r="AP71" i="5"/>
  <c r="AQ71" i="5"/>
  <c r="AX71" i="5" s="1"/>
  <c r="AB72" i="5"/>
  <c r="AG72" i="5"/>
  <c r="AP72" i="5"/>
  <c r="AQ72" i="5"/>
  <c r="AB73" i="5"/>
  <c r="AG73" i="5"/>
  <c r="AP73" i="5"/>
  <c r="AQ73" i="5"/>
  <c r="AX73" i="5" s="1"/>
  <c r="AB74" i="5"/>
  <c r="AG74" i="5"/>
  <c r="AP74" i="5"/>
  <c r="AQ74" i="5"/>
  <c r="AX74" i="5" s="1"/>
  <c r="AB75" i="5"/>
  <c r="AG75" i="5"/>
  <c r="AP75" i="5"/>
  <c r="AQ75" i="5"/>
  <c r="AY75" i="5" s="1"/>
  <c r="AB76" i="5"/>
  <c r="AG76" i="5"/>
  <c r="AP76" i="5"/>
  <c r="AQ76" i="5"/>
  <c r="AB77" i="5"/>
  <c r="AG77" i="5"/>
  <c r="AP77" i="5"/>
  <c r="AQ77" i="5"/>
  <c r="AX77" i="5" s="1"/>
  <c r="AB78" i="5"/>
  <c r="AG78" i="5"/>
  <c r="AP78" i="5"/>
  <c r="AQ78" i="5"/>
  <c r="AX78" i="5" s="1"/>
  <c r="AB79" i="5"/>
  <c r="AG79" i="5"/>
  <c r="AP79" i="5"/>
  <c r="AQ79" i="5"/>
  <c r="AX79" i="5" s="1"/>
  <c r="AB80" i="5"/>
  <c r="AG80" i="5"/>
  <c r="AP80" i="5"/>
  <c r="AQ80" i="5"/>
  <c r="AX80" i="5" s="1"/>
  <c r="AB81" i="5"/>
  <c r="AG81" i="5"/>
  <c r="AP81" i="5"/>
  <c r="AQ81" i="5"/>
  <c r="AB82" i="5"/>
  <c r="AG82" i="5"/>
  <c r="AP82" i="5"/>
  <c r="AQ82" i="5"/>
  <c r="AB83" i="5"/>
  <c r="AG83" i="5"/>
  <c r="AP83" i="5"/>
  <c r="AQ83" i="5"/>
  <c r="AB84" i="5"/>
  <c r="AG84" i="5"/>
  <c r="AP84" i="5"/>
  <c r="AQ84" i="5"/>
  <c r="AB85" i="5"/>
  <c r="AG85" i="5"/>
  <c r="AP85" i="5"/>
  <c r="AQ85" i="5"/>
  <c r="AB86" i="5"/>
  <c r="AG86" i="5"/>
  <c r="AP86" i="5"/>
  <c r="AQ86" i="5"/>
  <c r="AX86" i="5" s="1"/>
  <c r="AB87" i="5"/>
  <c r="AG87" i="5"/>
  <c r="AP87" i="5"/>
  <c r="AQ87" i="5"/>
  <c r="AB88" i="5"/>
  <c r="AG88" i="5"/>
  <c r="AP88" i="5"/>
  <c r="AQ88" i="5"/>
  <c r="AX88" i="5" s="1"/>
  <c r="AB89" i="5"/>
  <c r="AG89" i="5"/>
  <c r="AP89" i="5"/>
  <c r="AQ89" i="5"/>
  <c r="AX89" i="5" s="1"/>
  <c r="AB90" i="5"/>
  <c r="AG90" i="5"/>
  <c r="AP90" i="5"/>
  <c r="AQ90" i="5"/>
  <c r="AB91" i="5"/>
  <c r="AG91" i="5"/>
  <c r="AP91" i="5"/>
  <c r="AQ91" i="5"/>
  <c r="AB92" i="5"/>
  <c r="AG92" i="5"/>
  <c r="AP92" i="5"/>
  <c r="AQ92" i="5"/>
  <c r="AB93" i="5"/>
  <c r="AG93" i="5"/>
  <c r="AP93" i="5"/>
  <c r="AQ93" i="5"/>
  <c r="AB94" i="5"/>
  <c r="AG94" i="5"/>
  <c r="AP94" i="5"/>
  <c r="AQ94" i="5"/>
  <c r="AB95" i="5"/>
  <c r="AG95" i="5"/>
  <c r="AP95" i="5"/>
  <c r="AQ95" i="5"/>
  <c r="AX95" i="5" s="1"/>
  <c r="AB96" i="5"/>
  <c r="AG96" i="5"/>
  <c r="AP96" i="5"/>
  <c r="AQ96" i="5"/>
  <c r="AB97" i="5"/>
  <c r="AG97" i="5"/>
  <c r="AP97" i="5"/>
  <c r="AQ97" i="5"/>
  <c r="AB98" i="5"/>
  <c r="AG98" i="5"/>
  <c r="AP98" i="5"/>
  <c r="AQ98" i="5"/>
  <c r="AX98" i="5" s="1"/>
  <c r="AB99" i="5"/>
  <c r="AG99" i="5"/>
  <c r="AP99" i="5"/>
  <c r="AQ99" i="5"/>
  <c r="AB100" i="5"/>
  <c r="AG100" i="5"/>
  <c r="AP100" i="5"/>
  <c r="AQ100" i="5"/>
  <c r="AX100" i="5" s="1"/>
  <c r="AB101" i="5"/>
  <c r="AG101" i="5"/>
  <c r="AP101" i="5"/>
  <c r="AQ101" i="5"/>
  <c r="AX101" i="5" s="1"/>
  <c r="AB102" i="5"/>
  <c r="AG102" i="5"/>
  <c r="AP102" i="5"/>
  <c r="AQ102" i="5"/>
  <c r="AY102" i="5" s="1"/>
  <c r="AB103" i="5"/>
  <c r="AG103" i="5"/>
  <c r="AP103" i="5"/>
  <c r="AQ103" i="5"/>
  <c r="AB104" i="5"/>
  <c r="AG104" i="5"/>
  <c r="AP104" i="5"/>
  <c r="AQ104" i="5"/>
  <c r="AX104" i="5" s="1"/>
  <c r="AB105" i="5"/>
  <c r="AG105" i="5"/>
  <c r="AP105" i="5"/>
  <c r="AQ105" i="5"/>
  <c r="AX105" i="5" s="1"/>
  <c r="AB106" i="5"/>
  <c r="AG106" i="5"/>
  <c r="AP106" i="5"/>
  <c r="AQ106" i="5"/>
  <c r="AY106" i="5" s="1"/>
  <c r="AB107" i="5"/>
  <c r="AG107" i="5"/>
  <c r="AP107" i="5"/>
  <c r="AQ107" i="5"/>
  <c r="AB108" i="5"/>
  <c r="AG108" i="5"/>
  <c r="AP108" i="5"/>
  <c r="AQ108" i="5"/>
  <c r="AB109" i="5"/>
  <c r="AG109" i="5"/>
  <c r="AP109" i="5"/>
  <c r="AQ109" i="5"/>
  <c r="AB110" i="5"/>
  <c r="AG110" i="5"/>
  <c r="AP110" i="5"/>
  <c r="AQ110" i="5"/>
  <c r="AB111" i="5"/>
  <c r="AG111" i="5"/>
  <c r="AP111" i="5"/>
  <c r="AQ111" i="5"/>
  <c r="AX111" i="5" s="1"/>
  <c r="AB112" i="5"/>
  <c r="AG112" i="5"/>
  <c r="AP112" i="5"/>
  <c r="AQ112" i="5"/>
  <c r="AB113" i="5"/>
  <c r="AG113" i="5"/>
  <c r="AP113" i="5"/>
  <c r="AQ113" i="5"/>
  <c r="AX113" i="5" s="1"/>
  <c r="AB114" i="5"/>
  <c r="AG114" i="5"/>
  <c r="AP114" i="5"/>
  <c r="AQ114" i="5"/>
  <c r="AX114" i="5" s="1"/>
  <c r="AB115" i="5"/>
  <c r="AG115" i="5"/>
  <c r="AP115" i="5"/>
  <c r="AQ115" i="5"/>
  <c r="AX115" i="5" s="1"/>
  <c r="AB116" i="5"/>
  <c r="AG116" i="5"/>
  <c r="AP116" i="5"/>
  <c r="AQ116" i="5"/>
  <c r="AB117" i="5"/>
  <c r="AG117" i="5"/>
  <c r="AP117" i="5"/>
  <c r="AQ117" i="5"/>
  <c r="AB118" i="5"/>
  <c r="AG118" i="5"/>
  <c r="AP118" i="5"/>
  <c r="AQ118" i="5"/>
  <c r="AX118" i="5" s="1"/>
  <c r="AB119" i="5"/>
  <c r="AG119" i="5"/>
  <c r="AP119" i="5"/>
  <c r="AQ119" i="5"/>
  <c r="AX119" i="5" s="1"/>
  <c r="AB120" i="5"/>
  <c r="AG120" i="5"/>
  <c r="AP120" i="5"/>
  <c r="AQ120" i="5"/>
  <c r="AX120" i="5" s="1"/>
  <c r="AB121" i="5"/>
  <c r="AG121" i="5"/>
  <c r="AP121" i="5"/>
  <c r="AQ121" i="5"/>
  <c r="AB122" i="5"/>
  <c r="AG122" i="5"/>
  <c r="AP122" i="5"/>
  <c r="AQ122" i="5"/>
  <c r="AX122" i="5" s="1"/>
  <c r="AB123" i="5"/>
  <c r="AG123" i="5"/>
  <c r="AP123" i="5"/>
  <c r="AQ123" i="5"/>
  <c r="AX123" i="5" s="1"/>
  <c r="AB124" i="5"/>
  <c r="AG124" i="5"/>
  <c r="AP124" i="5"/>
  <c r="AQ124" i="5"/>
  <c r="AX124" i="5" s="1"/>
  <c r="AB125" i="5"/>
  <c r="AG125" i="5"/>
  <c r="AP125" i="5"/>
  <c r="AQ125" i="5"/>
  <c r="AX125" i="5" s="1"/>
  <c r="AB126" i="5"/>
  <c r="AG126" i="5"/>
  <c r="AP126" i="5"/>
  <c r="AQ126" i="5"/>
  <c r="AB127" i="5"/>
  <c r="AG127" i="5"/>
  <c r="AP127" i="5"/>
  <c r="AQ127" i="5"/>
  <c r="AB128" i="5"/>
  <c r="AG128" i="5"/>
  <c r="AP128" i="5"/>
  <c r="AQ128" i="5"/>
  <c r="AB129" i="5"/>
  <c r="AG129" i="5"/>
  <c r="AP129" i="5"/>
  <c r="AQ129" i="5"/>
  <c r="AB130" i="5"/>
  <c r="AG130" i="5"/>
  <c r="AP130" i="5"/>
  <c r="AQ130" i="5"/>
  <c r="AB131" i="5"/>
  <c r="AG131" i="5"/>
  <c r="AP131" i="5"/>
  <c r="AQ131" i="5"/>
  <c r="AX131" i="5" s="1"/>
  <c r="AB132" i="5"/>
  <c r="AG132" i="5"/>
  <c r="AP132" i="5"/>
  <c r="AQ132" i="5"/>
  <c r="AX132" i="5" s="1"/>
  <c r="AB133" i="5"/>
  <c r="AG133" i="5"/>
  <c r="AP133" i="5"/>
  <c r="AQ133" i="5"/>
  <c r="AY133" i="5" s="1"/>
  <c r="AB134" i="5"/>
  <c r="AG134" i="5"/>
  <c r="AP134" i="5"/>
  <c r="AQ134" i="5"/>
  <c r="AB135" i="5"/>
  <c r="AG135" i="5"/>
  <c r="AP135" i="5"/>
  <c r="AQ135" i="5"/>
  <c r="AB136" i="5"/>
  <c r="AG136" i="5"/>
  <c r="AP136" i="5"/>
  <c r="AQ136" i="5"/>
  <c r="AX136" i="5" s="1"/>
  <c r="AB137" i="5"/>
  <c r="AG137" i="5"/>
  <c r="AP137" i="5"/>
  <c r="AQ137" i="5"/>
  <c r="AY137" i="5" s="1"/>
  <c r="AB138" i="5"/>
  <c r="AG138" i="5"/>
  <c r="AP138" i="5"/>
  <c r="AQ138" i="5"/>
  <c r="AB139" i="5"/>
  <c r="AG139" i="5"/>
  <c r="AP139" i="5"/>
  <c r="AQ139" i="5"/>
  <c r="AX139" i="5" s="1"/>
  <c r="AB140" i="5"/>
  <c r="AG140" i="5"/>
  <c r="AP140" i="5"/>
  <c r="AQ140" i="5"/>
  <c r="AX140" i="5" s="1"/>
  <c r="AB141" i="5"/>
  <c r="AG141" i="5"/>
  <c r="AP141" i="5"/>
  <c r="AQ141" i="5"/>
  <c r="AB142" i="5"/>
  <c r="AG142" i="5"/>
  <c r="AP142" i="5"/>
  <c r="AQ142" i="5"/>
  <c r="AX142" i="5" s="1"/>
  <c r="AB143" i="5"/>
  <c r="AG143" i="5"/>
  <c r="AP143" i="5"/>
  <c r="AQ143" i="5"/>
  <c r="AY143" i="5" s="1"/>
  <c r="AB144" i="5"/>
  <c r="AG144" i="5"/>
  <c r="AP144" i="5"/>
  <c r="AQ144" i="5"/>
  <c r="AB145" i="5"/>
  <c r="AG145" i="5"/>
  <c r="AP145" i="5"/>
  <c r="AQ145" i="5"/>
  <c r="AX145" i="5" s="1"/>
  <c r="AB146" i="5"/>
  <c r="AG146" i="5"/>
  <c r="AP146" i="5"/>
  <c r="AQ146" i="5"/>
  <c r="AB147" i="5"/>
  <c r="AG147" i="5"/>
  <c r="AP147" i="5"/>
  <c r="AQ147" i="5"/>
  <c r="AY147" i="5" s="1"/>
  <c r="AB148" i="5"/>
  <c r="AG148" i="5"/>
  <c r="AP148" i="5"/>
  <c r="AQ148" i="5"/>
  <c r="AX148" i="5" s="1"/>
  <c r="AB149" i="5"/>
  <c r="AG149" i="5"/>
  <c r="AP149" i="5"/>
  <c r="AQ149" i="5"/>
  <c r="AX149" i="5" s="1"/>
  <c r="AB150" i="5"/>
  <c r="AG150" i="5"/>
  <c r="AP150" i="5"/>
  <c r="AQ150" i="5"/>
  <c r="AB151" i="5"/>
  <c r="AG151" i="5"/>
  <c r="AP151" i="5"/>
  <c r="AQ151" i="5"/>
  <c r="AX151" i="5" s="1"/>
  <c r="AB152" i="5"/>
  <c r="AG152" i="5"/>
  <c r="AP152" i="5"/>
  <c r="AQ152" i="5"/>
  <c r="AY152" i="5" s="1"/>
  <c r="AB153" i="5"/>
  <c r="AG153" i="5"/>
  <c r="AP153" i="5"/>
  <c r="AQ153" i="5"/>
  <c r="AY153" i="5" s="1"/>
  <c r="AB154" i="5"/>
  <c r="AG154" i="5"/>
  <c r="AP154" i="5"/>
  <c r="AQ154" i="5"/>
  <c r="AX154" i="5" s="1"/>
  <c r="AB155" i="5"/>
  <c r="AG155" i="5"/>
  <c r="AP155" i="5"/>
  <c r="AQ155" i="5"/>
  <c r="AX155" i="5" s="1"/>
  <c r="AB156" i="5"/>
  <c r="AG156" i="5"/>
  <c r="AP156" i="5"/>
  <c r="AQ156" i="5"/>
  <c r="AB157" i="5"/>
  <c r="AG157" i="5"/>
  <c r="AP157" i="5"/>
  <c r="AQ157" i="5"/>
  <c r="AX157" i="5" s="1"/>
  <c r="AB158" i="5"/>
  <c r="AG158" i="5"/>
  <c r="AP158" i="5"/>
  <c r="AQ158" i="5"/>
  <c r="AX158" i="5" s="1"/>
  <c r="AB159" i="5"/>
  <c r="AG159" i="5"/>
  <c r="AP159" i="5"/>
  <c r="AQ159" i="5"/>
  <c r="AY159" i="5" s="1"/>
  <c r="AB160" i="5"/>
  <c r="AG160" i="5"/>
  <c r="AP160" i="5"/>
  <c r="AQ160" i="5"/>
  <c r="AX160" i="5" s="1"/>
  <c r="AB161" i="5"/>
  <c r="AG161" i="5"/>
  <c r="AP161" i="5"/>
  <c r="AQ161" i="5"/>
  <c r="AX161" i="5" s="1"/>
  <c r="AB162" i="5"/>
  <c r="AG162" i="5"/>
  <c r="AP162" i="5"/>
  <c r="AQ162" i="5"/>
  <c r="AB163" i="5"/>
  <c r="AG163" i="5"/>
  <c r="AP163" i="5"/>
  <c r="AQ163" i="5"/>
  <c r="AX163" i="5" s="1"/>
  <c r="AB164" i="5"/>
  <c r="AG164" i="5"/>
  <c r="AP164" i="5"/>
  <c r="AQ164" i="5"/>
  <c r="AY164" i="5" s="1"/>
  <c r="AB165" i="5"/>
  <c r="AG165" i="5"/>
  <c r="AP165" i="5"/>
  <c r="AQ165" i="5"/>
  <c r="AB166" i="5"/>
  <c r="AG166" i="5"/>
  <c r="AP166" i="5"/>
  <c r="AQ166" i="5"/>
  <c r="AX166" i="5" s="1"/>
  <c r="AB167" i="5"/>
  <c r="AG167" i="5"/>
  <c r="AP167" i="5"/>
  <c r="AQ167" i="5"/>
  <c r="AX167" i="5" s="1"/>
  <c r="AB168" i="5"/>
  <c r="AG168" i="5"/>
  <c r="AP168" i="5"/>
  <c r="AQ168" i="5"/>
  <c r="AB169" i="5"/>
  <c r="AG169" i="5"/>
  <c r="AP169" i="5"/>
  <c r="AQ169" i="5"/>
  <c r="AX169" i="5" s="1"/>
  <c r="AB170" i="5"/>
  <c r="AG170" i="5"/>
  <c r="AP170" i="5"/>
  <c r="AQ170" i="5"/>
  <c r="AX170" i="5" s="1"/>
  <c r="AB171" i="5"/>
  <c r="AG171" i="5"/>
  <c r="AP171" i="5"/>
  <c r="AQ171" i="5"/>
  <c r="AB172" i="5"/>
  <c r="AG172" i="5"/>
  <c r="AP172" i="5"/>
  <c r="AQ172" i="5"/>
  <c r="AX172" i="5" s="1"/>
  <c r="AB173" i="5"/>
  <c r="AG173" i="5"/>
  <c r="AP173" i="5"/>
  <c r="AQ173" i="5"/>
  <c r="AY173" i="5" s="1"/>
  <c r="AB174" i="5"/>
  <c r="AG174" i="5"/>
  <c r="AP174" i="5"/>
  <c r="AQ174" i="5"/>
  <c r="AB175" i="5"/>
  <c r="AG175" i="5"/>
  <c r="AP175" i="5"/>
  <c r="AQ175" i="5"/>
  <c r="AX175" i="5" s="1"/>
  <c r="AB176" i="5"/>
  <c r="AG176" i="5"/>
  <c r="AP176" i="5"/>
  <c r="AQ176" i="5"/>
  <c r="AX176" i="5" s="1"/>
  <c r="AB177" i="5"/>
  <c r="AG177" i="5"/>
  <c r="AP177" i="5"/>
  <c r="AQ177" i="5"/>
  <c r="AY177" i="5" s="1"/>
  <c r="AB178" i="5"/>
  <c r="AG178" i="5"/>
  <c r="AP178" i="5"/>
  <c r="AQ178" i="5"/>
  <c r="AX178" i="5" s="1"/>
  <c r="AB179" i="5"/>
  <c r="AG179" i="5"/>
  <c r="AP179" i="5"/>
  <c r="AQ179" i="5"/>
  <c r="AB180" i="5"/>
  <c r="AG180" i="5"/>
  <c r="AP180" i="5"/>
  <c r="AQ180" i="5"/>
  <c r="AB181" i="5"/>
  <c r="AG181" i="5"/>
  <c r="AP181" i="5"/>
  <c r="AQ181" i="5"/>
  <c r="AX181" i="5" s="1"/>
  <c r="AB182" i="5"/>
  <c r="AG182" i="5"/>
  <c r="AP182" i="5"/>
  <c r="AQ182" i="5"/>
  <c r="AB183" i="5"/>
  <c r="AG183" i="5"/>
  <c r="AP183" i="5"/>
  <c r="AQ183" i="5"/>
  <c r="AB184" i="5"/>
  <c r="AG184" i="5"/>
  <c r="AP184" i="5"/>
  <c r="AQ184" i="5"/>
  <c r="AX184" i="5" s="1"/>
  <c r="AB185" i="5"/>
  <c r="AG185" i="5"/>
  <c r="AP185" i="5"/>
  <c r="AQ185" i="5"/>
  <c r="AY185" i="5" s="1"/>
  <c r="AB186" i="5"/>
  <c r="AG186" i="5"/>
  <c r="AP186" i="5"/>
  <c r="AQ186" i="5"/>
  <c r="AB187" i="5"/>
  <c r="AG187" i="5"/>
  <c r="AP187" i="5"/>
  <c r="AQ187" i="5"/>
  <c r="AX187" i="5" s="1"/>
  <c r="AB188" i="5"/>
  <c r="AG188" i="5"/>
  <c r="AP188" i="5"/>
  <c r="AQ188" i="5"/>
  <c r="AY188" i="5" s="1"/>
  <c r="AB189" i="5"/>
  <c r="AG189" i="5"/>
  <c r="AP189" i="5"/>
  <c r="AQ189" i="5"/>
  <c r="AB190" i="5"/>
  <c r="AG190" i="5"/>
  <c r="AP190" i="5"/>
  <c r="AQ190" i="5"/>
  <c r="AX190" i="5" s="1"/>
  <c r="AB191" i="5"/>
  <c r="AG191" i="5"/>
  <c r="AP191" i="5"/>
  <c r="AQ191" i="5"/>
  <c r="AX191" i="5" s="1"/>
  <c r="AB192" i="5"/>
  <c r="AG192" i="5"/>
  <c r="AP192" i="5"/>
  <c r="AQ192" i="5"/>
  <c r="AB193" i="5"/>
  <c r="AG193" i="5"/>
  <c r="AP193" i="5"/>
  <c r="AQ193" i="5"/>
  <c r="AX193" i="5" s="1"/>
  <c r="AB194" i="5"/>
  <c r="AG194" i="5"/>
  <c r="AP194" i="5"/>
  <c r="AQ194" i="5"/>
  <c r="AX194" i="5" s="1"/>
  <c r="AB195" i="5"/>
  <c r="AG195" i="5"/>
  <c r="AP195" i="5"/>
  <c r="AQ195" i="5"/>
  <c r="AY195" i="5" s="1"/>
  <c r="AB196" i="5"/>
  <c r="AG196" i="5"/>
  <c r="AP196" i="5"/>
  <c r="AQ196" i="5"/>
  <c r="AX196" i="5" s="1"/>
  <c r="AB197" i="5"/>
  <c r="AG197" i="5"/>
  <c r="AP197" i="5"/>
  <c r="AQ197" i="5"/>
  <c r="AX197" i="5" s="1"/>
  <c r="AB198" i="5"/>
  <c r="AG198" i="5"/>
  <c r="AP198" i="5"/>
  <c r="AQ198" i="5"/>
  <c r="AB199" i="5"/>
  <c r="AG199" i="5"/>
  <c r="AP199" i="5"/>
  <c r="AQ199" i="5"/>
  <c r="AX199" i="5" s="1"/>
  <c r="AB200" i="5"/>
  <c r="AG200" i="5"/>
  <c r="AP200" i="5"/>
  <c r="AQ200" i="5"/>
  <c r="AY200" i="5" s="1"/>
  <c r="AB201" i="5"/>
  <c r="AG201" i="5"/>
  <c r="AP201" i="5"/>
  <c r="AQ201" i="5"/>
  <c r="AB202" i="5"/>
  <c r="AG202" i="5"/>
  <c r="AP202" i="5"/>
  <c r="AQ202" i="5"/>
  <c r="AX202" i="5" s="1"/>
  <c r="AB203" i="5"/>
  <c r="AG203" i="5"/>
  <c r="AP203" i="5"/>
  <c r="AQ203" i="5"/>
  <c r="AY203" i="5" s="1"/>
  <c r="AB204" i="5"/>
  <c r="AG204" i="5"/>
  <c r="AP204" i="5"/>
  <c r="AQ204" i="5"/>
  <c r="AB205" i="5"/>
  <c r="AG205" i="5"/>
  <c r="AP205" i="5"/>
  <c r="AQ205" i="5"/>
  <c r="AX205" i="5" s="1"/>
  <c r="AB206" i="5"/>
  <c r="AG206" i="5"/>
  <c r="AP206" i="5"/>
  <c r="AQ206" i="5"/>
  <c r="AX206" i="5" s="1"/>
  <c r="AB207" i="5"/>
  <c r="AG207" i="5"/>
  <c r="AP207" i="5"/>
  <c r="AQ207" i="5"/>
  <c r="AB208" i="5"/>
  <c r="AG208" i="5"/>
  <c r="AP208" i="5"/>
  <c r="AQ208" i="5"/>
  <c r="AX208" i="5" s="1"/>
  <c r="AB209" i="5"/>
  <c r="AG209" i="5"/>
  <c r="AP209" i="5"/>
  <c r="AQ209" i="5"/>
  <c r="AY209" i="5" s="1"/>
  <c r="AB210" i="5"/>
  <c r="AG210" i="5"/>
  <c r="AP210" i="5"/>
  <c r="AQ210" i="5"/>
  <c r="AB211" i="5"/>
  <c r="AG211" i="5"/>
  <c r="AP211" i="5"/>
  <c r="AQ211" i="5"/>
  <c r="AB212" i="5"/>
  <c r="AG212" i="5"/>
  <c r="AP212" i="5"/>
  <c r="AQ212" i="5"/>
  <c r="AB213" i="5"/>
  <c r="AG213" i="5"/>
  <c r="AP213" i="5"/>
  <c r="AQ213" i="5"/>
  <c r="AX213" i="5" s="1"/>
  <c r="AB214" i="5"/>
  <c r="AG214" i="5"/>
  <c r="AP214" i="5"/>
  <c r="AQ214" i="5"/>
  <c r="AB215" i="5"/>
  <c r="AG215" i="5"/>
  <c r="AP215" i="5"/>
  <c r="AQ215" i="5"/>
  <c r="AB216" i="5"/>
  <c r="AG216" i="5"/>
  <c r="AP216" i="5"/>
  <c r="AQ216" i="5"/>
  <c r="AB217" i="5"/>
  <c r="AG217" i="5"/>
  <c r="AP217" i="5"/>
  <c r="AQ217" i="5"/>
  <c r="AB218" i="5"/>
  <c r="AG218" i="5"/>
  <c r="AP218" i="5"/>
  <c r="AQ218" i="5"/>
  <c r="AX218" i="5" s="1"/>
  <c r="AB219" i="5"/>
  <c r="AG219" i="5"/>
  <c r="AP219" i="5"/>
  <c r="AQ219" i="5"/>
  <c r="AB220" i="5"/>
  <c r="AG220" i="5"/>
  <c r="AP220" i="5"/>
  <c r="AQ220" i="5"/>
  <c r="AB221" i="5"/>
  <c r="AG221" i="5"/>
  <c r="AP221" i="5"/>
  <c r="AQ221" i="5"/>
  <c r="AY221" i="5" s="1"/>
  <c r="AB222" i="5"/>
  <c r="AG222" i="5"/>
  <c r="AP222" i="5"/>
  <c r="AQ222" i="5"/>
  <c r="AY222" i="5" s="1"/>
  <c r="AB223" i="5"/>
  <c r="AG223" i="5"/>
  <c r="AP223" i="5"/>
  <c r="AQ223" i="5"/>
  <c r="AB224" i="5"/>
  <c r="AG224" i="5"/>
  <c r="AP224" i="5"/>
  <c r="AQ224" i="5"/>
  <c r="AY224" i="5" s="1"/>
  <c r="AB225" i="5"/>
  <c r="AG225" i="5"/>
  <c r="AP225" i="5"/>
  <c r="AQ225" i="5"/>
  <c r="AX225" i="5" s="1"/>
  <c r="AB226" i="5"/>
  <c r="AG226" i="5"/>
  <c r="AP226" i="5"/>
  <c r="AQ226" i="5"/>
  <c r="AB227" i="5"/>
  <c r="AG227" i="5"/>
  <c r="AP227" i="5"/>
  <c r="AQ227" i="5"/>
  <c r="AX227" i="5" s="1"/>
  <c r="AB228" i="5"/>
  <c r="AG228" i="5"/>
  <c r="AP228" i="5"/>
  <c r="AQ228" i="5"/>
  <c r="AB229" i="5"/>
  <c r="AG229" i="5"/>
  <c r="AP229" i="5"/>
  <c r="AQ229" i="5"/>
  <c r="AB230" i="5"/>
  <c r="AG230" i="5"/>
  <c r="AP230" i="5"/>
  <c r="AQ230" i="5"/>
  <c r="AY230" i="5" s="1"/>
  <c r="AB231" i="5"/>
  <c r="AG231" i="5"/>
  <c r="AP231" i="5"/>
  <c r="AQ231" i="5"/>
  <c r="AX231" i="5" s="1"/>
  <c r="AB232" i="5"/>
  <c r="AG232" i="5"/>
  <c r="AP232" i="5"/>
  <c r="AQ232" i="5"/>
  <c r="AB233" i="5"/>
  <c r="AG233" i="5"/>
  <c r="AP233" i="5"/>
  <c r="AQ233" i="5"/>
  <c r="AB234" i="5"/>
  <c r="AG234" i="5"/>
  <c r="AP234" i="5"/>
  <c r="AQ234" i="5"/>
  <c r="AY234" i="5" s="1"/>
  <c r="AB235" i="5"/>
  <c r="AG235" i="5"/>
  <c r="AP235" i="5"/>
  <c r="AQ235" i="5"/>
  <c r="AB236" i="5"/>
  <c r="AG236" i="5"/>
  <c r="AP236" i="5"/>
  <c r="AQ236" i="5"/>
  <c r="AY236" i="5" s="1"/>
  <c r="AB237" i="5"/>
  <c r="AG237" i="5"/>
  <c r="AP237" i="5"/>
  <c r="AQ237" i="5"/>
  <c r="AB238" i="5"/>
  <c r="AG238" i="5"/>
  <c r="AP238" i="5"/>
  <c r="AQ238" i="5"/>
  <c r="AB239" i="5"/>
  <c r="AG239" i="5"/>
  <c r="AP239" i="5"/>
  <c r="AQ239" i="5"/>
  <c r="AY239" i="5" s="1"/>
  <c r="AB240" i="5"/>
  <c r="AG240" i="5"/>
  <c r="AP240" i="5"/>
  <c r="AQ240" i="5"/>
  <c r="AX240" i="5" s="1"/>
  <c r="AB241" i="5"/>
  <c r="AG241" i="5"/>
  <c r="AP241" i="5"/>
  <c r="AQ241" i="5"/>
  <c r="AB242" i="5"/>
  <c r="AG242" i="5"/>
  <c r="AP242" i="5"/>
  <c r="AQ242" i="5"/>
  <c r="AX242" i="5" s="1"/>
  <c r="AB243" i="5"/>
  <c r="AG243" i="5"/>
  <c r="AP243" i="5"/>
  <c r="AQ243" i="5"/>
  <c r="AY243" i="5" s="1"/>
  <c r="AB244" i="5"/>
  <c r="AG244" i="5"/>
  <c r="AP244" i="5"/>
  <c r="AQ244" i="5"/>
  <c r="AB245" i="5"/>
  <c r="AG245" i="5"/>
  <c r="AP245" i="5"/>
  <c r="AQ245" i="5"/>
  <c r="AY245" i="5" s="1"/>
  <c r="AB246" i="5"/>
  <c r="AG246" i="5"/>
  <c r="AP246" i="5"/>
  <c r="AQ246" i="5"/>
  <c r="AB247" i="5"/>
  <c r="AG247" i="5"/>
  <c r="AP247" i="5"/>
  <c r="AQ247" i="5"/>
  <c r="AB248" i="5"/>
  <c r="AG248" i="5"/>
  <c r="AP248" i="5"/>
  <c r="AQ248" i="5"/>
  <c r="AB249" i="5"/>
  <c r="AG249" i="5"/>
  <c r="AP249" i="5"/>
  <c r="AQ249" i="5"/>
  <c r="AX249" i="5" s="1"/>
  <c r="AB250" i="5"/>
  <c r="AG250" i="5"/>
  <c r="AP250" i="5"/>
  <c r="AQ250" i="5"/>
  <c r="AB251" i="5"/>
  <c r="AG251" i="5"/>
  <c r="AP251" i="5"/>
  <c r="AQ251" i="5"/>
  <c r="AB252" i="5"/>
  <c r="AG252" i="5"/>
  <c r="AP252" i="5"/>
  <c r="AQ252" i="5"/>
  <c r="AX252" i="5" s="1"/>
  <c r="AB253" i="5"/>
  <c r="AG253" i="5"/>
  <c r="AP253" i="5"/>
  <c r="AQ253" i="5"/>
  <c r="AB254" i="5"/>
  <c r="AG254" i="5"/>
  <c r="AP254" i="5"/>
  <c r="AQ254" i="5"/>
  <c r="AY254" i="5" s="1"/>
  <c r="AB255" i="5"/>
  <c r="AG255" i="5"/>
  <c r="AP255" i="5"/>
  <c r="AQ255" i="5"/>
  <c r="AB256" i="5"/>
  <c r="AG256" i="5"/>
  <c r="AP256" i="5"/>
  <c r="AQ256" i="5"/>
  <c r="AB257" i="5"/>
  <c r="AG257" i="5"/>
  <c r="AP257" i="5"/>
  <c r="AQ257" i="5"/>
  <c r="AX257" i="5" s="1"/>
  <c r="AB258" i="5"/>
  <c r="AG258" i="5"/>
  <c r="AP258" i="5"/>
  <c r="AQ258" i="5"/>
  <c r="AX258" i="5" s="1"/>
  <c r="AB259" i="5"/>
  <c r="AG259" i="5"/>
  <c r="AP259" i="5"/>
  <c r="AQ259" i="5"/>
  <c r="AB260" i="5"/>
  <c r="AG260" i="5"/>
  <c r="AP260" i="5"/>
  <c r="AQ260" i="5"/>
  <c r="AX260" i="5" s="1"/>
  <c r="AB261" i="5"/>
  <c r="AG261" i="5"/>
  <c r="AP261" i="5"/>
  <c r="AQ261" i="5"/>
  <c r="AX261" i="5" s="1"/>
  <c r="AB262" i="5"/>
  <c r="AG262" i="5"/>
  <c r="AP262" i="5"/>
  <c r="AQ262" i="5"/>
  <c r="AB263" i="5"/>
  <c r="AG263" i="5"/>
  <c r="AP263" i="5"/>
  <c r="AQ263" i="5"/>
  <c r="AX263" i="5" s="1"/>
  <c r="AB264" i="5"/>
  <c r="AG264" i="5"/>
  <c r="AP264" i="5"/>
  <c r="AQ264" i="5"/>
  <c r="AB265" i="5"/>
  <c r="AG265" i="5"/>
  <c r="AP265" i="5"/>
  <c r="AQ265" i="5"/>
  <c r="AB266" i="5"/>
  <c r="AG266" i="5"/>
  <c r="AP266" i="5"/>
  <c r="AQ266" i="5"/>
  <c r="AX266" i="5" s="1"/>
  <c r="AB267" i="5"/>
  <c r="AG267" i="5"/>
  <c r="AP267" i="5"/>
  <c r="AQ267" i="5"/>
  <c r="AX267" i="5" s="1"/>
  <c r="AB268" i="5"/>
  <c r="AG268" i="5"/>
  <c r="AP268" i="5"/>
  <c r="AQ268" i="5"/>
  <c r="AB269" i="5"/>
  <c r="AG269" i="5"/>
  <c r="AP269" i="5"/>
  <c r="AQ269" i="5"/>
  <c r="AX269" i="5" s="1"/>
  <c r="AB270" i="5"/>
  <c r="AG270" i="5"/>
  <c r="AP270" i="5"/>
  <c r="AQ270" i="5"/>
  <c r="AY270" i="5" s="1"/>
  <c r="AB271" i="5"/>
  <c r="AG271" i="5"/>
  <c r="AP271" i="5"/>
  <c r="AQ271" i="5"/>
  <c r="AB272" i="5"/>
  <c r="AG272" i="5"/>
  <c r="AP272" i="5"/>
  <c r="AQ272" i="5"/>
  <c r="AY272" i="5" s="1"/>
  <c r="AB273" i="5"/>
  <c r="AG273" i="5"/>
  <c r="AP273" i="5"/>
  <c r="AQ273" i="5"/>
  <c r="AB274" i="5"/>
  <c r="AG274" i="5"/>
  <c r="AP274" i="5"/>
  <c r="AQ274" i="5"/>
  <c r="AB275" i="5"/>
  <c r="AG275" i="5"/>
  <c r="AP275" i="5"/>
  <c r="AQ275" i="5"/>
  <c r="AX275" i="5" s="1"/>
  <c r="AB276" i="5"/>
  <c r="AG276" i="5"/>
  <c r="AP276" i="5"/>
  <c r="AQ276" i="5"/>
  <c r="AY276" i="5" s="1"/>
  <c r="AB277" i="5"/>
  <c r="AG277" i="5"/>
  <c r="AP277" i="5"/>
  <c r="AQ277" i="5"/>
  <c r="AB278" i="5"/>
  <c r="AG278" i="5"/>
  <c r="AP278" i="5"/>
  <c r="AQ278" i="5"/>
  <c r="AY278" i="5" s="1"/>
  <c r="AB279" i="5"/>
  <c r="AG279" i="5"/>
  <c r="AP279" i="5"/>
  <c r="AQ279" i="5"/>
  <c r="AX279" i="5" s="1"/>
  <c r="AB280" i="5"/>
  <c r="AG280" i="5"/>
  <c r="AP280" i="5"/>
  <c r="AQ280" i="5"/>
  <c r="AB281" i="5"/>
  <c r="AG281" i="5"/>
  <c r="AP281" i="5"/>
  <c r="AQ281" i="5"/>
  <c r="AX281" i="5" s="1"/>
  <c r="AB282" i="5"/>
  <c r="AG282" i="5"/>
  <c r="AP282" i="5"/>
  <c r="AQ282" i="5"/>
  <c r="AB283" i="5"/>
  <c r="AG283" i="5"/>
  <c r="AP283" i="5"/>
  <c r="AQ283" i="5"/>
  <c r="AB284" i="5"/>
  <c r="AG284" i="5"/>
  <c r="AP284" i="5"/>
  <c r="AQ284" i="5"/>
  <c r="AB285" i="5"/>
  <c r="AG285" i="5"/>
  <c r="AP285" i="5"/>
  <c r="AQ285" i="5"/>
  <c r="AX285" i="5" s="1"/>
  <c r="AB286" i="5"/>
  <c r="AG286" i="5"/>
  <c r="AP286" i="5"/>
  <c r="AQ286" i="5"/>
  <c r="AB287" i="5"/>
  <c r="AG287" i="5"/>
  <c r="AP287" i="5"/>
  <c r="AQ287" i="5"/>
  <c r="AB288" i="5"/>
  <c r="AG288" i="5"/>
  <c r="AP288" i="5"/>
  <c r="AQ288" i="5"/>
  <c r="AX288" i="5" s="1"/>
  <c r="AB289" i="5"/>
  <c r="AG289" i="5"/>
  <c r="AP289" i="5"/>
  <c r="AQ289" i="5"/>
  <c r="AY289" i="5" s="1"/>
  <c r="AB290" i="5"/>
  <c r="AG290" i="5"/>
  <c r="AP290" i="5"/>
  <c r="AQ290" i="5"/>
  <c r="AB291" i="5"/>
  <c r="AG291" i="5"/>
  <c r="AP291" i="5"/>
  <c r="AQ291" i="5"/>
  <c r="AY291" i="5" s="1"/>
  <c r="AB292" i="5"/>
  <c r="AG292" i="5"/>
  <c r="AP292" i="5"/>
  <c r="AQ292" i="5"/>
  <c r="AX292" i="5" s="1"/>
  <c r="AB293" i="5"/>
  <c r="AG293" i="5"/>
  <c r="AP293" i="5"/>
  <c r="AQ293" i="5"/>
  <c r="AB294" i="5"/>
  <c r="AG294" i="5"/>
  <c r="AP294" i="5"/>
  <c r="AQ294" i="5"/>
  <c r="AX294" i="5" s="1"/>
  <c r="AB295" i="5"/>
  <c r="AG295" i="5"/>
  <c r="AP295" i="5"/>
  <c r="AQ295" i="5"/>
  <c r="AX295" i="5" s="1"/>
  <c r="AB296" i="5"/>
  <c r="AG296" i="5"/>
  <c r="AP296" i="5"/>
  <c r="AQ296" i="5"/>
  <c r="AB297" i="5"/>
  <c r="AG297" i="5"/>
  <c r="AP297" i="5"/>
  <c r="AQ297" i="5"/>
  <c r="AY297" i="5" s="1"/>
  <c r="AB298" i="5"/>
  <c r="AG298" i="5"/>
  <c r="AP298" i="5"/>
  <c r="AQ298" i="5"/>
  <c r="AX298" i="5" s="1"/>
  <c r="AB299" i="5"/>
  <c r="AG299" i="5"/>
  <c r="AP299" i="5"/>
  <c r="AQ299" i="5"/>
  <c r="AB300" i="5"/>
  <c r="AG300" i="5"/>
  <c r="AP300" i="5"/>
  <c r="AQ300" i="5"/>
  <c r="AX300" i="5" s="1"/>
  <c r="AB301" i="5"/>
  <c r="AG301" i="5"/>
  <c r="AP301" i="5"/>
  <c r="AQ301" i="5"/>
  <c r="AX301" i="5" s="1"/>
  <c r="AB302" i="5"/>
  <c r="AG302" i="5"/>
  <c r="AP302" i="5"/>
  <c r="AQ302" i="5"/>
  <c r="AB303" i="5"/>
  <c r="AG303" i="5"/>
  <c r="AP303" i="5"/>
  <c r="AQ303" i="5"/>
  <c r="AX303" i="5" s="1"/>
  <c r="AB304" i="5"/>
  <c r="AG304" i="5"/>
  <c r="AP304" i="5"/>
  <c r="AQ304" i="5"/>
  <c r="AX304" i="5" s="1"/>
  <c r="AB305" i="5"/>
  <c r="AG305" i="5"/>
  <c r="AP305" i="5"/>
  <c r="AQ305" i="5"/>
  <c r="AB306" i="5"/>
  <c r="AG306" i="5"/>
  <c r="AP306" i="5"/>
  <c r="AQ306" i="5"/>
  <c r="AY306" i="5" s="1"/>
  <c r="AB307" i="5"/>
  <c r="AG307" i="5"/>
  <c r="AP307" i="5"/>
  <c r="AQ307" i="5"/>
  <c r="AX307" i="5" s="1"/>
  <c r="AB308" i="5"/>
  <c r="AG308" i="5"/>
  <c r="AP308" i="5"/>
  <c r="AQ308" i="5"/>
  <c r="AB309" i="5"/>
  <c r="AG309" i="5"/>
  <c r="AP309" i="5"/>
  <c r="AQ309" i="5"/>
  <c r="AX309" i="5" s="1"/>
  <c r="AB310" i="5"/>
  <c r="AG310" i="5"/>
  <c r="AP310" i="5"/>
  <c r="AQ310" i="5"/>
  <c r="AY310" i="5" s="1"/>
  <c r="AB311" i="5"/>
  <c r="AG311" i="5"/>
  <c r="AP311" i="5"/>
  <c r="AQ311" i="5"/>
  <c r="AB312" i="5"/>
  <c r="AG312" i="5"/>
  <c r="AP312" i="5"/>
  <c r="AQ312" i="5"/>
  <c r="AY312" i="5" s="1"/>
  <c r="AB313" i="5"/>
  <c r="AG313" i="5"/>
  <c r="AP313" i="5"/>
  <c r="AQ313" i="5"/>
  <c r="AX313" i="5" s="1"/>
  <c r="AB314" i="5"/>
  <c r="AG314" i="5"/>
  <c r="AP314" i="5"/>
  <c r="AQ314" i="5"/>
  <c r="AB315" i="5"/>
  <c r="AG315" i="5"/>
  <c r="AP315" i="5"/>
  <c r="AQ315" i="5"/>
  <c r="AX315" i="5" s="1"/>
  <c r="AB316" i="5"/>
  <c r="AG316" i="5"/>
  <c r="AP316" i="5"/>
  <c r="AQ316" i="5"/>
  <c r="AY316" i="5" s="1"/>
  <c r="AB317" i="5"/>
  <c r="AG317" i="5"/>
  <c r="AP317" i="5"/>
  <c r="AQ317" i="5"/>
  <c r="AB318" i="5"/>
  <c r="AG318" i="5"/>
  <c r="AP318" i="5"/>
  <c r="AQ318" i="5"/>
  <c r="AB319" i="5"/>
  <c r="AG319" i="5"/>
  <c r="AP319" i="5"/>
  <c r="AQ319" i="5"/>
  <c r="AB320" i="5"/>
  <c r="AG320" i="5"/>
  <c r="AP320" i="5"/>
  <c r="AQ320" i="5"/>
  <c r="AB321" i="5"/>
  <c r="AG321" i="5"/>
  <c r="AP321" i="5"/>
  <c r="AQ321" i="5"/>
  <c r="AX321" i="5" s="1"/>
  <c r="AB322" i="5"/>
  <c r="AG322" i="5"/>
  <c r="AP322" i="5"/>
  <c r="AQ322" i="5"/>
  <c r="AX322" i="5" s="1"/>
  <c r="AB323" i="5"/>
  <c r="AG323" i="5"/>
  <c r="AP323" i="5"/>
  <c r="AQ323" i="5"/>
  <c r="AB324" i="5"/>
  <c r="AG324" i="5"/>
  <c r="AP324" i="5"/>
  <c r="AQ324" i="5"/>
  <c r="AB325" i="5"/>
  <c r="AG325" i="5"/>
  <c r="AP325" i="5"/>
  <c r="AQ325" i="5"/>
  <c r="AY325" i="5" s="1"/>
  <c r="AB326" i="5"/>
  <c r="AG326" i="5"/>
  <c r="AP326" i="5"/>
  <c r="AQ326" i="5"/>
  <c r="AB327" i="5"/>
  <c r="AG327" i="5"/>
  <c r="AP327" i="5"/>
  <c r="AQ327" i="5"/>
  <c r="AY327" i="5" s="1"/>
  <c r="AB328" i="5"/>
  <c r="AG328" i="5"/>
  <c r="AP328" i="5"/>
  <c r="AQ328" i="5"/>
  <c r="AX328" i="5" s="1"/>
  <c r="AB329" i="5"/>
  <c r="AG329" i="5"/>
  <c r="AP329" i="5"/>
  <c r="AQ329" i="5"/>
  <c r="AB330" i="5"/>
  <c r="AG330" i="5"/>
  <c r="AP330" i="5"/>
  <c r="AQ330" i="5"/>
  <c r="AX330" i="5" s="1"/>
  <c r="AB331" i="5"/>
  <c r="AG331" i="5"/>
  <c r="AP331" i="5"/>
  <c r="AQ331" i="5"/>
  <c r="AX331" i="5" s="1"/>
  <c r="AB332" i="5"/>
  <c r="AG332" i="5"/>
  <c r="AP332" i="5"/>
  <c r="AQ332" i="5"/>
  <c r="AB333" i="5"/>
  <c r="AG333" i="5"/>
  <c r="AP333" i="5"/>
  <c r="AQ333" i="5"/>
  <c r="AY333" i="5" s="1"/>
  <c r="AB334" i="5"/>
  <c r="AG334" i="5"/>
  <c r="AP334" i="5"/>
  <c r="AQ334" i="5"/>
  <c r="AX334" i="5" s="1"/>
  <c r="AB335" i="5"/>
  <c r="AG335" i="5"/>
  <c r="AP335" i="5"/>
  <c r="AQ335" i="5"/>
  <c r="AB336" i="5"/>
  <c r="AG336" i="5"/>
  <c r="AP336" i="5"/>
  <c r="AQ336" i="5"/>
  <c r="AX336" i="5" s="1"/>
  <c r="AB337" i="5"/>
  <c r="AG337" i="5"/>
  <c r="AP337" i="5"/>
  <c r="AQ337" i="5"/>
  <c r="AX337" i="5" s="1"/>
  <c r="AB338" i="5"/>
  <c r="AG338" i="5"/>
  <c r="AP338" i="5"/>
  <c r="AQ338" i="5"/>
  <c r="AB339" i="5"/>
  <c r="AG339" i="5"/>
  <c r="AP339" i="5"/>
  <c r="AQ339" i="5"/>
  <c r="AX339" i="5" s="1"/>
  <c r="AB340" i="5"/>
  <c r="AG340" i="5"/>
  <c r="AP340" i="5"/>
  <c r="AQ340" i="5"/>
  <c r="AX340" i="5" s="1"/>
  <c r="AB341" i="5"/>
  <c r="AG341" i="5"/>
  <c r="AP341" i="5"/>
  <c r="AQ341" i="5"/>
  <c r="AB342" i="5"/>
  <c r="AG342" i="5"/>
  <c r="AP342" i="5"/>
  <c r="AQ342" i="5"/>
  <c r="AX342" i="5" s="1"/>
  <c r="AB343" i="5"/>
  <c r="AG343" i="5"/>
  <c r="AP343" i="5"/>
  <c r="AQ343" i="5"/>
  <c r="AX343" i="5" s="1"/>
  <c r="AB344" i="5"/>
  <c r="AG344" i="5"/>
  <c r="AP344" i="5"/>
  <c r="AQ344" i="5"/>
  <c r="AB345" i="5"/>
  <c r="AG345" i="5"/>
  <c r="AP345" i="5"/>
  <c r="AQ345" i="5"/>
  <c r="AY345" i="5" s="1"/>
  <c r="AB346" i="5"/>
  <c r="AG346" i="5"/>
  <c r="AP346" i="5"/>
  <c r="AQ346" i="5"/>
  <c r="AY346" i="5" s="1"/>
  <c r="AB347" i="5"/>
  <c r="AG347" i="5"/>
  <c r="AP347" i="5"/>
  <c r="AQ347" i="5"/>
  <c r="AB348" i="5"/>
  <c r="AG348" i="5"/>
  <c r="AP348" i="5"/>
  <c r="AQ348" i="5"/>
  <c r="AY348" i="5" s="1"/>
  <c r="AB349" i="5"/>
  <c r="AG349" i="5"/>
  <c r="AP349" i="5"/>
  <c r="AQ349" i="5"/>
  <c r="AX349" i="5" s="1"/>
  <c r="AB350" i="5"/>
  <c r="AG350" i="5"/>
  <c r="AP350" i="5"/>
  <c r="AQ350" i="5"/>
  <c r="AB351" i="5"/>
  <c r="AG351" i="5"/>
  <c r="AP351" i="5"/>
  <c r="AQ351" i="5"/>
  <c r="AX351" i="5" s="1"/>
  <c r="AB352" i="5"/>
  <c r="AG352" i="5"/>
  <c r="AP352" i="5"/>
  <c r="AQ352" i="5"/>
  <c r="AY352" i="5" s="1"/>
  <c r="AB353" i="5"/>
  <c r="AG353" i="5"/>
  <c r="AP353" i="5"/>
  <c r="AQ353" i="5"/>
  <c r="AB354" i="5"/>
  <c r="AG354" i="5"/>
  <c r="AP354" i="5"/>
  <c r="AQ354" i="5"/>
  <c r="AB355" i="5"/>
  <c r="AG355" i="5"/>
  <c r="AP355" i="5"/>
  <c r="AQ355" i="5"/>
  <c r="AB356" i="5"/>
  <c r="AG356" i="5"/>
  <c r="AP356" i="5"/>
  <c r="AQ356" i="5"/>
  <c r="AB357" i="5"/>
  <c r="AG357" i="5"/>
  <c r="AP357" i="5"/>
  <c r="AQ357" i="5"/>
  <c r="AX357" i="5" s="1"/>
  <c r="AB358" i="5"/>
  <c r="AG358" i="5"/>
  <c r="AP358" i="5"/>
  <c r="AQ358" i="5"/>
  <c r="AX358" i="5" s="1"/>
  <c r="AB359" i="5"/>
  <c r="AG359" i="5"/>
  <c r="AP359" i="5"/>
  <c r="AQ359" i="5"/>
  <c r="AB360" i="5"/>
  <c r="AG360" i="5"/>
  <c r="AP360" i="5"/>
  <c r="AQ360" i="5"/>
  <c r="AY360" i="5" s="1"/>
  <c r="AB361" i="5"/>
  <c r="AG361" i="5"/>
  <c r="AP361" i="5"/>
  <c r="AQ361" i="5"/>
  <c r="AX361" i="5" s="1"/>
  <c r="AB362" i="5"/>
  <c r="AG362" i="5"/>
  <c r="AP362" i="5"/>
  <c r="AQ362" i="5"/>
  <c r="AB363" i="5"/>
  <c r="AG363" i="5"/>
  <c r="AP363" i="5"/>
  <c r="AQ363" i="5"/>
  <c r="AX363" i="5" s="1"/>
  <c r="AB364" i="5"/>
  <c r="AG364" i="5"/>
  <c r="AP364" i="5"/>
  <c r="AQ364" i="5"/>
  <c r="AX364" i="5" s="1"/>
  <c r="AB365" i="5"/>
  <c r="AG365" i="5"/>
  <c r="AP365" i="5"/>
  <c r="AQ365" i="5"/>
  <c r="AB366" i="5"/>
  <c r="AG366" i="5"/>
  <c r="AP366" i="5"/>
  <c r="AQ366" i="5"/>
  <c r="AB367" i="5"/>
  <c r="AG367" i="5"/>
  <c r="AP367" i="5"/>
  <c r="AQ367" i="5"/>
  <c r="AX367" i="5" s="1"/>
  <c r="AB368" i="5"/>
  <c r="AG368" i="5"/>
  <c r="AP368" i="5"/>
  <c r="AQ368" i="5"/>
  <c r="AB369" i="5"/>
  <c r="AG369" i="5"/>
  <c r="AP369" i="5"/>
  <c r="AQ369" i="5"/>
  <c r="AY369" i="5" s="1"/>
  <c r="AB370" i="5"/>
  <c r="AG370" i="5"/>
  <c r="AP370" i="5"/>
  <c r="AQ370" i="5"/>
  <c r="AX370" i="5" s="1"/>
  <c r="AB371" i="5"/>
  <c r="AG371" i="5"/>
  <c r="AP371" i="5"/>
  <c r="AQ371" i="5"/>
  <c r="AB372" i="5"/>
  <c r="AG372" i="5"/>
  <c r="AP372" i="5"/>
  <c r="AQ372" i="5"/>
  <c r="AX372" i="5" s="1"/>
  <c r="AB373" i="5"/>
  <c r="AG373" i="5"/>
  <c r="AP373" i="5"/>
  <c r="AQ373" i="5"/>
  <c r="AX373" i="5" s="1"/>
  <c r="AB374" i="5"/>
  <c r="AG374" i="5"/>
  <c r="AP374" i="5"/>
  <c r="AQ374" i="5"/>
  <c r="AB375" i="5"/>
  <c r="AG375" i="5"/>
  <c r="AP375" i="5"/>
  <c r="AQ375" i="5"/>
  <c r="AX375" i="5" s="1"/>
  <c r="AB376" i="5"/>
  <c r="AG376" i="5"/>
  <c r="AP376" i="5"/>
  <c r="AQ376" i="5"/>
  <c r="AX376" i="5" s="1"/>
  <c r="AB377" i="5"/>
  <c r="AG377" i="5"/>
  <c r="AP377" i="5"/>
  <c r="AQ377" i="5"/>
  <c r="AB378" i="5"/>
  <c r="AG378" i="5"/>
  <c r="AP378" i="5"/>
  <c r="AQ378" i="5"/>
  <c r="AB379" i="5"/>
  <c r="AG379" i="5"/>
  <c r="AP379" i="5"/>
  <c r="AQ379" i="5"/>
  <c r="AX379" i="5" s="1"/>
  <c r="AB380" i="5"/>
  <c r="AG380" i="5"/>
  <c r="AP380" i="5"/>
  <c r="AQ380" i="5"/>
  <c r="AB381" i="5"/>
  <c r="AG381" i="5"/>
  <c r="AP381" i="5"/>
  <c r="AQ381" i="5"/>
  <c r="AX381" i="5" s="1"/>
  <c r="AB382" i="5"/>
  <c r="AG382" i="5"/>
  <c r="AP382" i="5"/>
  <c r="AQ382" i="5"/>
  <c r="AY382" i="5" s="1"/>
  <c r="AB383" i="5"/>
  <c r="AG383" i="5"/>
  <c r="AP383" i="5"/>
  <c r="AQ383" i="5"/>
  <c r="AB384" i="5"/>
  <c r="AG384" i="5"/>
  <c r="AP384" i="5"/>
  <c r="AQ384" i="5"/>
  <c r="AY384" i="5" s="1"/>
  <c r="AB385" i="5"/>
  <c r="AG385" i="5"/>
  <c r="AP385" i="5"/>
  <c r="AQ385" i="5"/>
  <c r="AX385" i="5" s="1"/>
  <c r="AB386" i="5"/>
  <c r="AG386" i="5"/>
  <c r="AP386" i="5"/>
  <c r="AQ386" i="5"/>
  <c r="AB387" i="5"/>
  <c r="AG387" i="5"/>
  <c r="AP387" i="5"/>
  <c r="AQ387" i="5"/>
  <c r="AX387" i="5" s="1"/>
  <c r="AB388" i="5"/>
  <c r="AG388" i="5"/>
  <c r="AP388" i="5"/>
  <c r="AQ388" i="5"/>
  <c r="AB389" i="5"/>
  <c r="AG389" i="5"/>
  <c r="AP389" i="5"/>
  <c r="AQ389" i="5"/>
  <c r="AB390" i="5"/>
  <c r="AG390" i="5"/>
  <c r="AP390" i="5"/>
  <c r="AQ390" i="5"/>
  <c r="AY390" i="5" s="1"/>
  <c r="AB391" i="5"/>
  <c r="AG391" i="5"/>
  <c r="AP391" i="5"/>
  <c r="AQ391" i="5"/>
  <c r="AX391" i="5" s="1"/>
  <c r="AB392" i="5"/>
  <c r="AG392" i="5"/>
  <c r="AP392" i="5"/>
  <c r="AQ392" i="5"/>
  <c r="AB393" i="5"/>
  <c r="AG393" i="5"/>
  <c r="AP393" i="5"/>
  <c r="AQ393" i="5"/>
  <c r="AX393" i="5" s="1"/>
  <c r="AB394" i="5"/>
  <c r="AG394" i="5"/>
  <c r="AP394" i="5"/>
  <c r="AQ394" i="5"/>
  <c r="AX394" i="5" s="1"/>
  <c r="AB395" i="5"/>
  <c r="AG395" i="5"/>
  <c r="AP395" i="5"/>
  <c r="AQ395" i="5"/>
  <c r="AB396" i="5"/>
  <c r="AG396" i="5"/>
  <c r="AP396" i="5"/>
  <c r="AQ396" i="5"/>
  <c r="AX396" i="5" s="1"/>
  <c r="AB397" i="5"/>
  <c r="AG397" i="5"/>
  <c r="AP397" i="5"/>
  <c r="AQ397" i="5"/>
  <c r="AX397" i="5" s="1"/>
  <c r="AB398" i="5"/>
  <c r="AG398" i="5"/>
  <c r="AP398" i="5"/>
  <c r="AQ398" i="5"/>
  <c r="AB399" i="5"/>
  <c r="AG399" i="5"/>
  <c r="AP399" i="5"/>
  <c r="AQ399" i="5"/>
  <c r="AX399" i="5" s="1"/>
  <c r="AB400" i="5"/>
  <c r="AG400" i="5"/>
  <c r="AP400" i="5"/>
  <c r="AQ400" i="5"/>
  <c r="AY400" i="5" s="1"/>
  <c r="AB401" i="5"/>
  <c r="AG401" i="5"/>
  <c r="AP401" i="5"/>
  <c r="AQ401" i="5"/>
  <c r="AB402" i="5"/>
  <c r="AG402" i="5"/>
  <c r="AP402" i="5"/>
  <c r="AQ402" i="5"/>
  <c r="AY402" i="5" s="1"/>
  <c r="AB403" i="5"/>
  <c r="AG403" i="5"/>
  <c r="AP403" i="5"/>
  <c r="AQ403" i="5"/>
  <c r="AX403" i="5" s="1"/>
  <c r="AB404" i="5"/>
  <c r="AG404" i="5"/>
  <c r="AP404" i="5"/>
  <c r="AQ404" i="5"/>
  <c r="AB405" i="5"/>
  <c r="AG405" i="5"/>
  <c r="AP405" i="5"/>
  <c r="AQ405" i="5"/>
  <c r="AX405" i="5" s="1"/>
  <c r="AB406" i="5"/>
  <c r="AG406" i="5"/>
  <c r="AP406" i="5"/>
  <c r="AQ406" i="5"/>
  <c r="AX406" i="5" s="1"/>
  <c r="AB407" i="5"/>
  <c r="AG407" i="5"/>
  <c r="AP407" i="5"/>
  <c r="AQ407" i="5"/>
  <c r="AB408" i="5"/>
  <c r="AG408" i="5"/>
  <c r="AP408" i="5"/>
  <c r="AQ408" i="5"/>
  <c r="AX408" i="5" s="1"/>
  <c r="AB409" i="5"/>
  <c r="AG409" i="5"/>
  <c r="AP409" i="5"/>
  <c r="AQ409" i="5"/>
  <c r="AX409" i="5" s="1"/>
  <c r="AB410" i="5"/>
  <c r="AG410" i="5"/>
  <c r="AP410" i="5"/>
  <c r="AQ410" i="5"/>
  <c r="AB411" i="5"/>
  <c r="AG411" i="5"/>
  <c r="AP411" i="5"/>
  <c r="AQ411" i="5"/>
  <c r="AY411" i="5" s="1"/>
  <c r="AB412" i="5"/>
  <c r="AG412" i="5"/>
  <c r="AP412" i="5"/>
  <c r="AQ412" i="5"/>
  <c r="AX412" i="5" s="1"/>
  <c r="AB413" i="5"/>
  <c r="AG413" i="5"/>
  <c r="AP413" i="5"/>
  <c r="AQ413" i="5"/>
  <c r="AB414" i="5"/>
  <c r="AG414" i="5"/>
  <c r="AP414" i="5"/>
  <c r="AQ414" i="5"/>
  <c r="AB415" i="5"/>
  <c r="AG415" i="5"/>
  <c r="AP415" i="5"/>
  <c r="AQ415" i="5"/>
  <c r="AB416" i="5"/>
  <c r="AG416" i="5"/>
  <c r="AP416" i="5"/>
  <c r="AQ416" i="5"/>
  <c r="AB417" i="5"/>
  <c r="AG417" i="5"/>
  <c r="AP417" i="5"/>
  <c r="AQ417" i="5"/>
  <c r="AX417" i="5" s="1"/>
  <c r="AB418" i="5"/>
  <c r="AG418" i="5"/>
  <c r="AP418" i="5"/>
  <c r="AQ418" i="5"/>
  <c r="AB419" i="5"/>
  <c r="AG419" i="5"/>
  <c r="AP419" i="5"/>
  <c r="AQ419" i="5"/>
  <c r="AB420" i="5"/>
  <c r="AG420" i="5"/>
  <c r="AP420" i="5"/>
  <c r="AQ420" i="5"/>
  <c r="AX420" i="5" s="1"/>
  <c r="AB421" i="5"/>
  <c r="AG421" i="5"/>
  <c r="AP421" i="5"/>
  <c r="AQ421" i="5"/>
  <c r="AX421" i="5" s="1"/>
  <c r="AB422" i="5"/>
  <c r="AG422" i="5"/>
  <c r="AP422" i="5"/>
  <c r="AQ422" i="5"/>
  <c r="AB423" i="5"/>
  <c r="AG423" i="5"/>
  <c r="AP423" i="5"/>
  <c r="AQ423" i="5"/>
  <c r="AY423" i="5" s="1"/>
  <c r="AB424" i="5"/>
  <c r="AG424" i="5"/>
  <c r="AP424" i="5"/>
  <c r="AQ424" i="5"/>
  <c r="AB425" i="5"/>
  <c r="AG425" i="5"/>
  <c r="AP425" i="5"/>
  <c r="AQ425" i="5"/>
  <c r="AB426" i="5"/>
  <c r="AG426" i="5"/>
  <c r="AP426" i="5"/>
  <c r="AQ426" i="5"/>
  <c r="AX426" i="5" s="1"/>
  <c r="AB427" i="5"/>
  <c r="AG427" i="5"/>
  <c r="AP427" i="5"/>
  <c r="AQ427" i="5"/>
  <c r="AX427" i="5" s="1"/>
  <c r="AB428" i="5"/>
  <c r="AG428" i="5"/>
  <c r="AP428" i="5"/>
  <c r="AQ428" i="5"/>
  <c r="AB429" i="5"/>
  <c r="AG429" i="5"/>
  <c r="AP429" i="5"/>
  <c r="AQ429" i="5"/>
  <c r="AX429" i="5" s="1"/>
  <c r="AB430" i="5"/>
  <c r="AG430" i="5"/>
  <c r="AP430" i="5"/>
  <c r="AQ430" i="5"/>
  <c r="AX430" i="5" s="1"/>
  <c r="AB431" i="5"/>
  <c r="AG431" i="5"/>
  <c r="AP431" i="5"/>
  <c r="AQ431" i="5"/>
  <c r="AB432" i="5"/>
  <c r="AG432" i="5"/>
  <c r="AP432" i="5"/>
  <c r="AQ432" i="5"/>
  <c r="AX432" i="5" s="1"/>
  <c r="AB433" i="5"/>
  <c r="AG433" i="5"/>
  <c r="AP433" i="5"/>
  <c r="AQ433" i="5"/>
  <c r="AX433" i="5" s="1"/>
  <c r="AB434" i="5"/>
  <c r="AG434" i="5"/>
  <c r="AP434" i="5"/>
  <c r="AQ434" i="5"/>
  <c r="AB435" i="5"/>
  <c r="AG435" i="5"/>
  <c r="AP435" i="5"/>
  <c r="AQ435" i="5"/>
  <c r="AB436" i="5"/>
  <c r="AG436" i="5"/>
  <c r="AP436" i="5"/>
  <c r="AQ436" i="5"/>
  <c r="AY436" i="5" s="1"/>
  <c r="AB437" i="5"/>
  <c r="AG437" i="5"/>
  <c r="AP437" i="5"/>
  <c r="AQ437" i="5"/>
  <c r="AB438" i="5"/>
  <c r="AG438" i="5"/>
  <c r="AP438" i="5"/>
  <c r="AQ438" i="5"/>
  <c r="AY438" i="5" s="1"/>
  <c r="AB439" i="5"/>
  <c r="AG439" i="5"/>
  <c r="AP439" i="5"/>
  <c r="AQ439" i="5"/>
  <c r="AX439" i="5" s="1"/>
  <c r="AB440" i="5"/>
  <c r="AG440" i="5"/>
  <c r="AP440" i="5"/>
  <c r="AQ440" i="5"/>
  <c r="AB441" i="5"/>
  <c r="AG441" i="5"/>
  <c r="AP441" i="5"/>
  <c r="AQ441" i="5"/>
  <c r="AX441" i="5" s="1"/>
  <c r="AB442" i="5"/>
  <c r="AG442" i="5"/>
  <c r="AP442" i="5"/>
  <c r="AQ442" i="5"/>
  <c r="AX442" i="5" s="1"/>
  <c r="AB443" i="5"/>
  <c r="AG443" i="5"/>
  <c r="AP443" i="5"/>
  <c r="AQ443" i="5"/>
  <c r="AB444" i="5"/>
  <c r="AG444" i="5"/>
  <c r="AP444" i="5"/>
  <c r="AQ444" i="5"/>
  <c r="AX444" i="5" s="1"/>
  <c r="AB445" i="5"/>
  <c r="AG445" i="5"/>
  <c r="AP445" i="5"/>
  <c r="AQ445" i="5"/>
  <c r="AX445" i="5" s="1"/>
  <c r="AB446" i="5"/>
  <c r="AG446" i="5"/>
  <c r="AP446" i="5"/>
  <c r="AQ446" i="5"/>
  <c r="AB447" i="5"/>
  <c r="AG447" i="5"/>
  <c r="AP447" i="5"/>
  <c r="AQ447" i="5"/>
  <c r="AX447" i="5" s="1"/>
  <c r="AB448" i="5"/>
  <c r="AG448" i="5"/>
  <c r="AP448" i="5"/>
  <c r="AQ448" i="5"/>
  <c r="AX448" i="5" s="1"/>
  <c r="AB449" i="5"/>
  <c r="AG449" i="5"/>
  <c r="AP449" i="5"/>
  <c r="AQ449" i="5"/>
  <c r="AB450" i="5"/>
  <c r="AG450" i="5"/>
  <c r="AP450" i="5"/>
  <c r="AQ450" i="5"/>
  <c r="AB451" i="5"/>
  <c r="AG451" i="5"/>
  <c r="AP451" i="5"/>
  <c r="AQ451" i="5"/>
  <c r="AX451" i="5" s="1"/>
  <c r="AB452" i="5"/>
  <c r="AG452" i="5"/>
  <c r="AP452" i="5"/>
  <c r="AQ452" i="5"/>
  <c r="AB453" i="5"/>
  <c r="AG453" i="5"/>
  <c r="AP453" i="5"/>
  <c r="AQ453" i="5"/>
  <c r="AB454" i="5"/>
  <c r="AG454" i="5"/>
  <c r="AP454" i="5"/>
  <c r="AQ454" i="5"/>
  <c r="AX454" i="5" s="1"/>
  <c r="AB455" i="5"/>
  <c r="AG455" i="5"/>
  <c r="AP455" i="5"/>
  <c r="AQ455" i="5"/>
  <c r="AB456" i="5"/>
  <c r="AG456" i="5"/>
  <c r="AP456" i="5"/>
  <c r="AQ456" i="5"/>
  <c r="AB457" i="5"/>
  <c r="AG457" i="5"/>
  <c r="AP457" i="5"/>
  <c r="AQ457" i="5"/>
  <c r="AX457" i="5" s="1"/>
  <c r="AB458" i="5"/>
  <c r="AG458" i="5"/>
  <c r="AP458" i="5"/>
  <c r="AQ458" i="5"/>
  <c r="AY458" i="5" s="1"/>
  <c r="AB459" i="5"/>
  <c r="AG459" i="5"/>
  <c r="AP459" i="5"/>
  <c r="AQ459" i="5"/>
  <c r="AX459" i="5" s="1"/>
  <c r="AB460" i="5"/>
  <c r="AG460" i="5"/>
  <c r="AP460" i="5"/>
  <c r="AQ460" i="5"/>
  <c r="AX460" i="5" s="1"/>
  <c r="AB461" i="5"/>
  <c r="AG461" i="5"/>
  <c r="AP461" i="5"/>
  <c r="AQ461" i="5"/>
  <c r="AX461" i="5" s="1"/>
  <c r="AB462" i="5"/>
  <c r="AG462" i="5"/>
  <c r="AP462" i="5"/>
  <c r="AQ462" i="5"/>
  <c r="AX462" i="5" s="1"/>
  <c r="AB463" i="5"/>
  <c r="AG463" i="5"/>
  <c r="AP463" i="5"/>
  <c r="AQ463" i="5"/>
  <c r="AX463" i="5" s="1"/>
  <c r="AB464" i="5"/>
  <c r="AG464" i="5"/>
  <c r="AP464" i="5"/>
  <c r="AQ464" i="5"/>
  <c r="AX464" i="5" s="1"/>
  <c r="AB465" i="5"/>
  <c r="AG465" i="5"/>
  <c r="AP465" i="5"/>
  <c r="AQ465" i="5"/>
  <c r="AY465" i="5" s="1"/>
  <c r="AB466" i="5"/>
  <c r="AG466" i="5"/>
  <c r="AP466" i="5"/>
  <c r="AQ466" i="5"/>
  <c r="AX466" i="5" s="1"/>
  <c r="AB467" i="5"/>
  <c r="AG467" i="5"/>
  <c r="AP467" i="5"/>
  <c r="AQ467" i="5"/>
  <c r="AY467" i="5" s="1"/>
  <c r="AB468" i="5"/>
  <c r="AG468" i="5"/>
  <c r="AP468" i="5"/>
  <c r="AQ468" i="5"/>
  <c r="AX468" i="5" s="1"/>
  <c r="AB469" i="5"/>
  <c r="AG469" i="5"/>
  <c r="AP469" i="5"/>
  <c r="AQ469" i="5"/>
  <c r="AX469" i="5" s="1"/>
  <c r="AB470" i="5"/>
  <c r="AG470" i="5"/>
  <c r="AP470" i="5"/>
  <c r="AQ470" i="5"/>
  <c r="AX470" i="5" s="1"/>
  <c r="AB471" i="5"/>
  <c r="AG471" i="5"/>
  <c r="AP471" i="5"/>
  <c r="AQ471" i="5"/>
  <c r="AX471" i="5" s="1"/>
  <c r="AB472" i="5"/>
  <c r="AG472" i="5"/>
  <c r="AP472" i="5"/>
  <c r="AQ472" i="5"/>
  <c r="AX472" i="5" s="1"/>
  <c r="AB473" i="5"/>
  <c r="AG473" i="5"/>
  <c r="AP473" i="5"/>
  <c r="AQ473" i="5"/>
  <c r="AX473" i="5" s="1"/>
  <c r="AB474" i="5"/>
  <c r="AG474" i="5"/>
  <c r="AP474" i="5"/>
  <c r="AQ474" i="5"/>
  <c r="AY474" i="5" s="1"/>
  <c r="AB475" i="5"/>
  <c r="AG475" i="5"/>
  <c r="AP475" i="5"/>
  <c r="AQ475" i="5"/>
  <c r="AX475" i="5" s="1"/>
  <c r="AB476" i="5"/>
  <c r="AG476" i="5"/>
  <c r="AP476" i="5"/>
  <c r="AQ476" i="5"/>
  <c r="AB477" i="5"/>
  <c r="AG477" i="5"/>
  <c r="AP477" i="5"/>
  <c r="AQ477" i="5"/>
  <c r="AY477" i="5" s="1"/>
  <c r="AB478" i="5"/>
  <c r="AG478" i="5"/>
  <c r="AP478" i="5"/>
  <c r="AQ478" i="5"/>
  <c r="AX478" i="5" s="1"/>
  <c r="AB479" i="5"/>
  <c r="AG479" i="5"/>
  <c r="AP479" i="5"/>
  <c r="AQ479" i="5"/>
  <c r="AY479" i="5" s="1"/>
  <c r="AB480" i="5"/>
  <c r="AG480" i="5"/>
  <c r="AP480" i="5"/>
  <c r="AQ480" i="5"/>
  <c r="AB481" i="5"/>
  <c r="AG481" i="5"/>
  <c r="AP481" i="5"/>
  <c r="AQ481" i="5"/>
  <c r="AX481" i="5" s="1"/>
  <c r="AB482" i="5"/>
  <c r="AG482" i="5"/>
  <c r="AP482" i="5"/>
  <c r="AQ482" i="5"/>
  <c r="AY482" i="5" s="1"/>
  <c r="AB483" i="5"/>
  <c r="AG483" i="5"/>
  <c r="AP483" i="5"/>
  <c r="AQ483" i="5"/>
  <c r="AY483" i="5" s="1"/>
  <c r="AB484" i="5"/>
  <c r="AG484" i="5"/>
  <c r="AP484" i="5"/>
  <c r="AQ484" i="5"/>
  <c r="AX484" i="5" s="1"/>
  <c r="AB485" i="5"/>
  <c r="AG485" i="5"/>
  <c r="AP485" i="5"/>
  <c r="AQ485" i="5"/>
  <c r="AY485" i="5" s="1"/>
  <c r="AB486" i="5"/>
  <c r="AG486" i="5"/>
  <c r="AP486" i="5"/>
  <c r="AQ486" i="5"/>
  <c r="AX486" i="5" s="1"/>
  <c r="AB487" i="5"/>
  <c r="AG487" i="5"/>
  <c r="AP487" i="5"/>
  <c r="AQ487" i="5"/>
  <c r="AX487" i="5" s="1"/>
  <c r="AB488" i="5"/>
  <c r="AG488" i="5"/>
  <c r="AP488" i="5"/>
  <c r="AQ488" i="5"/>
  <c r="AX488" i="5" s="1"/>
  <c r="AB489" i="5"/>
  <c r="AG489" i="5"/>
  <c r="AP489" i="5"/>
  <c r="AQ489" i="5"/>
  <c r="AY489" i="5" s="1"/>
  <c r="AB490" i="5"/>
  <c r="AG490" i="5"/>
  <c r="AP490" i="5"/>
  <c r="AQ490" i="5"/>
  <c r="AX490" i="5" s="1"/>
  <c r="AB491" i="5"/>
  <c r="AG491" i="5"/>
  <c r="AP491" i="5"/>
  <c r="AQ491" i="5"/>
  <c r="AY491" i="5" s="1"/>
  <c r="AB492" i="5"/>
  <c r="AG492" i="5"/>
  <c r="AP492" i="5"/>
  <c r="AQ492" i="5"/>
  <c r="AB493" i="5"/>
  <c r="AG493" i="5"/>
  <c r="AP493" i="5"/>
  <c r="AQ493" i="5"/>
  <c r="AX493" i="5" s="1"/>
  <c r="AB494" i="5"/>
  <c r="AG494" i="5"/>
  <c r="AP494" i="5"/>
  <c r="AQ494" i="5"/>
  <c r="AY494" i="5" s="1"/>
  <c r="AB495" i="5"/>
  <c r="AG495" i="5"/>
  <c r="AP495" i="5"/>
  <c r="AQ495" i="5"/>
  <c r="AX495" i="5" s="1"/>
  <c r="AB496" i="5"/>
  <c r="AG496" i="5"/>
  <c r="AP496" i="5"/>
  <c r="AQ496" i="5"/>
  <c r="AX496" i="5" s="1"/>
  <c r="AB497" i="5"/>
  <c r="AG497" i="5"/>
  <c r="AP497" i="5"/>
  <c r="AQ497" i="5"/>
  <c r="AX497" i="5" s="1"/>
  <c r="AB498" i="5"/>
  <c r="AG498" i="5"/>
  <c r="AP498" i="5"/>
  <c r="AQ498" i="5"/>
  <c r="AX498" i="5" s="1"/>
  <c r="AB499" i="5"/>
  <c r="AG499" i="5"/>
  <c r="AP499" i="5"/>
  <c r="AQ499" i="5"/>
  <c r="AX499" i="5" s="1"/>
  <c r="AB500" i="5"/>
  <c r="AG500" i="5"/>
  <c r="AP500" i="5"/>
  <c r="AQ500" i="5"/>
  <c r="AX500" i="5" s="1"/>
  <c r="AB501" i="5"/>
  <c r="AG501" i="5"/>
  <c r="AP501" i="5"/>
  <c r="AQ501" i="5"/>
  <c r="AY501" i="5" s="1"/>
  <c r="AB502" i="5"/>
  <c r="AG502" i="5"/>
  <c r="AP502" i="5"/>
  <c r="AQ502" i="5"/>
  <c r="AX502" i="5" s="1"/>
  <c r="AB503" i="5"/>
  <c r="AG503" i="5"/>
  <c r="AP503" i="5"/>
  <c r="AQ503" i="5"/>
  <c r="AX503" i="5" s="1"/>
  <c r="AB504" i="5"/>
  <c r="AG504" i="5"/>
  <c r="AP504" i="5"/>
  <c r="AQ504" i="5"/>
  <c r="AX504" i="5" s="1"/>
  <c r="AB505" i="5"/>
  <c r="AG505" i="5"/>
  <c r="AP505" i="5"/>
  <c r="AQ505" i="5"/>
  <c r="AX505" i="5" s="1"/>
  <c r="AB506" i="5"/>
  <c r="AG506" i="5"/>
  <c r="AP506" i="5"/>
  <c r="AQ506" i="5"/>
  <c r="AX506" i="5" s="1"/>
  <c r="AB507" i="5"/>
  <c r="AG507" i="5"/>
  <c r="AP507" i="5"/>
  <c r="AQ507" i="5"/>
  <c r="AX507" i="5" s="1"/>
  <c r="AB508" i="5"/>
  <c r="AG508" i="5"/>
  <c r="AP508" i="5"/>
  <c r="AQ508" i="5"/>
  <c r="AX508" i="5" s="1"/>
  <c r="AB509" i="5"/>
  <c r="AG509" i="5"/>
  <c r="AP509" i="5"/>
  <c r="AQ509" i="5"/>
  <c r="AX509" i="5" s="1"/>
  <c r="AB510" i="5"/>
  <c r="AG510" i="5"/>
  <c r="AP510" i="5"/>
  <c r="AQ510" i="5"/>
  <c r="AX510" i="5" s="1"/>
  <c r="AB511" i="5"/>
  <c r="AG511" i="5"/>
  <c r="AP511" i="5"/>
  <c r="AQ511" i="5"/>
  <c r="AX511" i="5" s="1"/>
  <c r="AB512" i="5"/>
  <c r="AG512" i="5"/>
  <c r="AP512" i="5"/>
  <c r="AQ512" i="5"/>
  <c r="AX512" i="5" s="1"/>
  <c r="AB513" i="5"/>
  <c r="AG513" i="5"/>
  <c r="AP513" i="5"/>
  <c r="AQ513" i="5"/>
  <c r="AY513" i="5" s="1"/>
  <c r="AB514" i="5"/>
  <c r="AG514" i="5"/>
  <c r="AP514" i="5"/>
  <c r="AQ514" i="5"/>
  <c r="AX514" i="5" s="1"/>
  <c r="AB515" i="5"/>
  <c r="AG515" i="5"/>
  <c r="AP515" i="5"/>
  <c r="AQ515" i="5"/>
  <c r="AY515" i="5" s="1"/>
  <c r="AB516" i="5"/>
  <c r="AG516" i="5"/>
  <c r="AP516" i="5"/>
  <c r="AQ516" i="5"/>
  <c r="AX516" i="5" s="1"/>
  <c r="AB517" i="5"/>
  <c r="AG517" i="5"/>
  <c r="AP517" i="5"/>
  <c r="AQ517" i="5"/>
  <c r="AX517" i="5" s="1"/>
  <c r="AB518" i="5"/>
  <c r="AG518" i="5"/>
  <c r="AP518" i="5"/>
  <c r="AQ518" i="5"/>
  <c r="AX518" i="5" s="1"/>
  <c r="AB519" i="5"/>
  <c r="AG519" i="5"/>
  <c r="AP519" i="5"/>
  <c r="AQ519" i="5"/>
  <c r="AX519" i="5" s="1"/>
  <c r="AB520" i="5"/>
  <c r="AG520" i="5"/>
  <c r="AP520" i="5"/>
  <c r="AQ520" i="5"/>
  <c r="AX520" i="5" s="1"/>
  <c r="AB521" i="5"/>
  <c r="AG521" i="5"/>
  <c r="AP521" i="5"/>
  <c r="AQ521" i="5"/>
  <c r="AX521" i="5" s="1"/>
  <c r="AB522" i="5"/>
  <c r="AG522" i="5"/>
  <c r="AP522" i="5"/>
  <c r="AQ522" i="5"/>
  <c r="AX522" i="5" s="1"/>
  <c r="AB523" i="5"/>
  <c r="AG523" i="5"/>
  <c r="AP523" i="5"/>
  <c r="AQ523" i="5"/>
  <c r="AX523" i="5" s="1"/>
  <c r="AB524" i="5"/>
  <c r="AG524" i="5"/>
  <c r="AP524" i="5"/>
  <c r="AQ524" i="5"/>
  <c r="AX524" i="5" s="1"/>
  <c r="AB525" i="5"/>
  <c r="AG525" i="5"/>
  <c r="AP525" i="5"/>
  <c r="AQ525" i="5"/>
  <c r="AY525" i="5" s="1"/>
  <c r="AB526" i="5"/>
  <c r="AG526" i="5"/>
  <c r="AP526" i="5"/>
  <c r="AQ526" i="5"/>
  <c r="AX526" i="5" s="1"/>
  <c r="AB527" i="5"/>
  <c r="AG527" i="5"/>
  <c r="AP527" i="5"/>
  <c r="AQ527" i="5"/>
  <c r="AY527" i="5" s="1"/>
  <c r="AB528" i="5"/>
  <c r="AG528" i="5"/>
  <c r="AP528" i="5"/>
  <c r="AQ528" i="5"/>
  <c r="AX528" i="5" s="1"/>
  <c r="AB529" i="5"/>
  <c r="AG529" i="5"/>
  <c r="AP529" i="5"/>
  <c r="AQ529" i="5"/>
  <c r="AX529" i="5" s="1"/>
  <c r="AB530" i="5"/>
  <c r="AG530" i="5"/>
  <c r="AP530" i="5"/>
  <c r="AQ530" i="5"/>
  <c r="AX530" i="5" s="1"/>
  <c r="AB531" i="5"/>
  <c r="AG531" i="5"/>
  <c r="AP531" i="5"/>
  <c r="AQ531" i="5"/>
  <c r="AY531" i="5" s="1"/>
  <c r="AB532" i="5"/>
  <c r="AG532" i="5"/>
  <c r="AP532" i="5"/>
  <c r="AQ532" i="5"/>
  <c r="AX532" i="5" s="1"/>
  <c r="AB533" i="5"/>
  <c r="AG533" i="5"/>
  <c r="AP533" i="5"/>
  <c r="AQ533" i="5"/>
  <c r="AY533" i="5" s="1"/>
  <c r="AB534" i="5"/>
  <c r="AG534" i="5"/>
  <c r="AP534" i="5"/>
  <c r="AQ534" i="5"/>
  <c r="AX534" i="5" s="1"/>
  <c r="AB535" i="5"/>
  <c r="AG535" i="5"/>
  <c r="AP535" i="5"/>
  <c r="AQ535" i="5"/>
  <c r="AX535" i="5" s="1"/>
  <c r="AB536" i="5"/>
  <c r="AG536" i="5"/>
  <c r="AP536" i="5"/>
  <c r="AQ536" i="5"/>
  <c r="AX536" i="5" s="1"/>
  <c r="AB537" i="5"/>
  <c r="AG537" i="5"/>
  <c r="AP537" i="5"/>
  <c r="AQ537" i="5"/>
  <c r="AX537" i="5" s="1"/>
  <c r="AB538" i="5"/>
  <c r="AG538" i="5"/>
  <c r="AP538" i="5"/>
  <c r="AQ538" i="5"/>
  <c r="AX538" i="5" s="1"/>
  <c r="AB539" i="5"/>
  <c r="AG539" i="5"/>
  <c r="AP539" i="5"/>
  <c r="AQ539" i="5"/>
  <c r="AX539" i="5" s="1"/>
  <c r="AB540" i="5"/>
  <c r="AG540" i="5"/>
  <c r="AP540" i="5"/>
  <c r="AQ540" i="5"/>
  <c r="AX540" i="5" s="1"/>
  <c r="AB541" i="5"/>
  <c r="AG541" i="5"/>
  <c r="AP541" i="5"/>
  <c r="AQ541" i="5"/>
  <c r="AX541" i="5" s="1"/>
  <c r="AB542" i="5"/>
  <c r="AG542" i="5"/>
  <c r="AP542" i="5"/>
  <c r="AQ542" i="5"/>
  <c r="AX542" i="5" s="1"/>
  <c r="AB543" i="5"/>
  <c r="AG543" i="5"/>
  <c r="AP543" i="5"/>
  <c r="AQ543" i="5"/>
  <c r="AY543" i="5" s="1"/>
  <c r="AB544" i="5"/>
  <c r="AG544" i="5"/>
  <c r="AP544" i="5"/>
  <c r="AQ544" i="5"/>
  <c r="AX544" i="5" s="1"/>
  <c r="AB545" i="5"/>
  <c r="AG545" i="5"/>
  <c r="AP545" i="5"/>
  <c r="AQ545" i="5"/>
  <c r="AY545" i="5" s="1"/>
  <c r="AB546" i="5"/>
  <c r="AG546" i="5"/>
  <c r="AP546" i="5"/>
  <c r="AQ546" i="5"/>
  <c r="AX546" i="5" s="1"/>
  <c r="AB547" i="5"/>
  <c r="AG547" i="5"/>
  <c r="AP547" i="5"/>
  <c r="AQ547" i="5"/>
  <c r="AX547" i="5" s="1"/>
  <c r="AB548" i="5"/>
  <c r="AG548" i="5"/>
  <c r="AP548" i="5"/>
  <c r="AQ548" i="5"/>
  <c r="AX548" i="5" s="1"/>
  <c r="AB549" i="5"/>
  <c r="AG549" i="5"/>
  <c r="AP549" i="5"/>
  <c r="AQ549" i="5"/>
  <c r="AY549" i="5" s="1"/>
  <c r="AB550" i="5"/>
  <c r="AG550" i="5"/>
  <c r="AP550" i="5"/>
  <c r="AQ550" i="5"/>
  <c r="AX550" i="5" s="1"/>
  <c r="AB551" i="5"/>
  <c r="AG551" i="5"/>
  <c r="AP551" i="5"/>
  <c r="AQ551" i="5"/>
  <c r="AY551" i="5" s="1"/>
  <c r="AB552" i="5"/>
  <c r="AG552" i="5"/>
  <c r="AP552" i="5"/>
  <c r="AQ552" i="5"/>
  <c r="AX552" i="5" s="1"/>
  <c r="AB553" i="5"/>
  <c r="AG553" i="5"/>
  <c r="AP553" i="5"/>
  <c r="AQ553" i="5"/>
  <c r="AX553" i="5" s="1"/>
  <c r="AB554" i="5"/>
  <c r="AG554" i="5"/>
  <c r="AP554" i="5"/>
  <c r="AQ554" i="5"/>
  <c r="AX554" i="5" s="1"/>
  <c r="AB555" i="5"/>
  <c r="AG555" i="5"/>
  <c r="AP555" i="5"/>
  <c r="AQ555" i="5"/>
  <c r="AX555" i="5" s="1"/>
  <c r="AB556" i="5"/>
  <c r="AG556" i="5"/>
  <c r="AP556" i="5"/>
  <c r="AQ556" i="5"/>
  <c r="AX556" i="5" s="1"/>
  <c r="AB557" i="5"/>
  <c r="AG557" i="5"/>
  <c r="AP557" i="5"/>
  <c r="AQ557" i="5"/>
  <c r="AX557" i="5" s="1"/>
  <c r="AB558" i="5"/>
  <c r="AG558" i="5"/>
  <c r="AP558" i="5"/>
  <c r="AQ558" i="5"/>
  <c r="AY558" i="5" s="1"/>
  <c r="AB559" i="5"/>
  <c r="AG559" i="5"/>
  <c r="AP559" i="5"/>
  <c r="AQ559" i="5"/>
  <c r="AX559" i="5" s="1"/>
  <c r="AB560" i="5"/>
  <c r="AG560" i="5"/>
  <c r="AP560" i="5"/>
  <c r="AQ560" i="5"/>
  <c r="AX560" i="5" s="1"/>
  <c r="AB561" i="5"/>
  <c r="AG561" i="5"/>
  <c r="AP561" i="5"/>
  <c r="AQ561" i="5"/>
  <c r="AY561" i="5" s="1"/>
  <c r="AB562" i="5"/>
  <c r="AG562" i="5"/>
  <c r="AP562" i="5"/>
  <c r="AQ562" i="5"/>
  <c r="AX562" i="5" s="1"/>
  <c r="AB563" i="5"/>
  <c r="AG563" i="5"/>
  <c r="AP563" i="5"/>
  <c r="AQ563" i="5"/>
  <c r="AY563" i="5" s="1"/>
  <c r="AB564" i="5"/>
  <c r="AG564" i="5"/>
  <c r="AP564" i="5"/>
  <c r="AQ564" i="5"/>
  <c r="AY564" i="5" s="1"/>
  <c r="AB565" i="5"/>
  <c r="AG565" i="5"/>
  <c r="AP565" i="5"/>
  <c r="AQ565" i="5"/>
  <c r="AX565" i="5" s="1"/>
  <c r="AB566" i="5"/>
  <c r="AG566" i="5"/>
  <c r="AP566" i="5"/>
  <c r="AQ566" i="5"/>
  <c r="AY566" i="5" s="1"/>
  <c r="AB567" i="5"/>
  <c r="AG567" i="5"/>
  <c r="AP567" i="5"/>
  <c r="AQ567" i="5"/>
  <c r="AY567" i="5" s="1"/>
  <c r="AB568" i="5"/>
  <c r="AG568" i="5"/>
  <c r="AP568" i="5"/>
  <c r="AQ568" i="5"/>
  <c r="AX568" i="5" s="1"/>
  <c r="AB569" i="5"/>
  <c r="AG569" i="5"/>
  <c r="AP569" i="5"/>
  <c r="AQ569" i="5"/>
  <c r="AY569" i="5" s="1"/>
  <c r="AB570" i="5"/>
  <c r="AG570" i="5"/>
  <c r="AP570" i="5"/>
  <c r="AQ570" i="5"/>
  <c r="AX570" i="5" s="1"/>
  <c r="AB571" i="5"/>
  <c r="AG571" i="5"/>
  <c r="AP571" i="5"/>
  <c r="AQ571" i="5"/>
  <c r="AX571" i="5" s="1"/>
  <c r="AB572" i="5"/>
  <c r="AG572" i="5"/>
  <c r="AP572" i="5"/>
  <c r="AQ572" i="5"/>
  <c r="AX572" i="5" s="1"/>
  <c r="AB573" i="5"/>
  <c r="AG573" i="5"/>
  <c r="AP573" i="5"/>
  <c r="AQ573" i="5"/>
  <c r="AY573" i="5" s="1"/>
  <c r="AB574" i="5"/>
  <c r="AG574" i="5"/>
  <c r="AP574" i="5"/>
  <c r="AQ574" i="5"/>
  <c r="AX574" i="5" s="1"/>
  <c r="AB575" i="5"/>
  <c r="AG575" i="5"/>
  <c r="AP575" i="5"/>
  <c r="AQ575" i="5"/>
  <c r="AY575" i="5" s="1"/>
  <c r="AB576" i="5"/>
  <c r="AG576" i="5"/>
  <c r="AP576" i="5"/>
  <c r="AQ576" i="5"/>
  <c r="AX576" i="5" s="1"/>
  <c r="AB577" i="5"/>
  <c r="AG577" i="5"/>
  <c r="AP577" i="5"/>
  <c r="AQ577" i="5"/>
  <c r="AX577" i="5" s="1"/>
  <c r="AB578" i="5"/>
  <c r="AG578" i="5"/>
  <c r="AP578" i="5"/>
  <c r="AQ578" i="5"/>
  <c r="AX578" i="5" s="1"/>
  <c r="AB579" i="5"/>
  <c r="AG579" i="5"/>
  <c r="AP579" i="5"/>
  <c r="AQ579" i="5"/>
  <c r="AY579" i="5" s="1"/>
  <c r="AB580" i="5"/>
  <c r="AG580" i="5"/>
  <c r="AP580" i="5"/>
  <c r="AQ580" i="5"/>
  <c r="AX580" i="5" s="1"/>
  <c r="AB581" i="5"/>
  <c r="AG581" i="5"/>
  <c r="AP581" i="5"/>
  <c r="AQ581" i="5"/>
  <c r="AY581" i="5" s="1"/>
  <c r="AB582" i="5"/>
  <c r="AG582" i="5"/>
  <c r="AP582" i="5"/>
  <c r="AQ582" i="5"/>
  <c r="AX582" i="5" s="1"/>
  <c r="AB583" i="5"/>
  <c r="AG583" i="5"/>
  <c r="AP583" i="5"/>
  <c r="AQ583" i="5"/>
  <c r="AX583" i="5" s="1"/>
  <c r="AB584" i="5"/>
  <c r="AG584" i="5"/>
  <c r="AP584" i="5"/>
  <c r="AQ584" i="5"/>
  <c r="AX584" i="5" s="1"/>
  <c r="AB585" i="5"/>
  <c r="AG585" i="5"/>
  <c r="AP585" i="5"/>
  <c r="AQ585" i="5"/>
  <c r="AY585" i="5" s="1"/>
  <c r="AB586" i="5"/>
  <c r="AG586" i="5"/>
  <c r="AP586" i="5"/>
  <c r="AQ586" i="5"/>
  <c r="AX586" i="5" s="1"/>
  <c r="AB587" i="5"/>
  <c r="AG587" i="5"/>
  <c r="AP587" i="5"/>
  <c r="AQ587" i="5"/>
  <c r="AY587" i="5" s="1"/>
  <c r="AB588" i="5"/>
  <c r="AG588" i="5"/>
  <c r="AP588" i="5"/>
  <c r="AQ588" i="5"/>
  <c r="AX588" i="5" s="1"/>
  <c r="AB589" i="5"/>
  <c r="AG589" i="5"/>
  <c r="AP589" i="5"/>
  <c r="AQ589" i="5"/>
  <c r="AX589" i="5" s="1"/>
  <c r="AB590" i="5"/>
  <c r="AG590" i="5"/>
  <c r="AP590" i="5"/>
  <c r="AQ590" i="5"/>
  <c r="AX590" i="5" s="1"/>
  <c r="AB591" i="5"/>
  <c r="AG591" i="5"/>
  <c r="AP591" i="5"/>
  <c r="AQ591" i="5"/>
  <c r="AX591" i="5" s="1"/>
  <c r="AB592" i="5"/>
  <c r="AG592" i="5"/>
  <c r="AP592" i="5"/>
  <c r="AQ592" i="5"/>
  <c r="AX592" i="5" s="1"/>
  <c r="AB593" i="5"/>
  <c r="AG593" i="5"/>
  <c r="AP593" i="5"/>
  <c r="AQ593" i="5"/>
  <c r="AX593" i="5" s="1"/>
  <c r="AB594" i="5"/>
  <c r="AG594" i="5"/>
  <c r="AP594" i="5"/>
  <c r="AQ594" i="5"/>
  <c r="AX594" i="5" s="1"/>
  <c r="AB595" i="5"/>
  <c r="AG595" i="5"/>
  <c r="AP595" i="5"/>
  <c r="AQ595" i="5"/>
  <c r="AX595" i="5" s="1"/>
  <c r="AB596" i="5"/>
  <c r="AG596" i="5"/>
  <c r="AP596" i="5"/>
  <c r="AQ596" i="5"/>
  <c r="AX596" i="5" s="1"/>
  <c r="AB597" i="5"/>
  <c r="AG597" i="5"/>
  <c r="AP597" i="5"/>
  <c r="AQ597" i="5"/>
  <c r="AY597" i="5" s="1"/>
  <c r="AB598" i="5"/>
  <c r="AG598" i="5"/>
  <c r="AP598" i="5"/>
  <c r="AQ598" i="5"/>
  <c r="AX598" i="5" s="1"/>
  <c r="AB599" i="5"/>
  <c r="AG599" i="5"/>
  <c r="AP599" i="5"/>
  <c r="AQ599" i="5"/>
  <c r="AY599" i="5" s="1"/>
  <c r="AB600" i="5"/>
  <c r="AG600" i="5"/>
  <c r="AP600" i="5"/>
  <c r="AQ600" i="5"/>
  <c r="AX600" i="5" s="1"/>
  <c r="AB601" i="5"/>
  <c r="AG601" i="5"/>
  <c r="AP601" i="5"/>
  <c r="AQ601" i="5"/>
  <c r="AX601" i="5" s="1"/>
  <c r="AB602" i="5"/>
  <c r="AG602" i="5"/>
  <c r="AP602" i="5"/>
  <c r="AQ602" i="5"/>
  <c r="AX602" i="5" s="1"/>
  <c r="AB603" i="5"/>
  <c r="AG603" i="5"/>
  <c r="AP603" i="5"/>
  <c r="AQ603" i="5"/>
  <c r="AY603" i="5" s="1"/>
  <c r="AB604" i="5"/>
  <c r="AG604" i="5"/>
  <c r="AP604" i="5"/>
  <c r="AQ604" i="5"/>
  <c r="AX604" i="5" s="1"/>
  <c r="AB605" i="5"/>
  <c r="AG605" i="5"/>
  <c r="AP605" i="5"/>
  <c r="AQ605" i="5"/>
  <c r="AY605" i="5" s="1"/>
  <c r="AB606" i="5"/>
  <c r="AG606" i="5"/>
  <c r="AP606" i="5"/>
  <c r="AQ606" i="5"/>
  <c r="AX606" i="5" s="1"/>
  <c r="AB607" i="5"/>
  <c r="AG607" i="5"/>
  <c r="AP607" i="5"/>
  <c r="AQ607" i="5"/>
  <c r="AX607" i="5" s="1"/>
  <c r="AB608" i="5"/>
  <c r="AG608" i="5"/>
  <c r="AP608" i="5"/>
  <c r="AQ608" i="5"/>
  <c r="AX608" i="5" s="1"/>
  <c r="AB609" i="5"/>
  <c r="AG609" i="5"/>
  <c r="AP609" i="5"/>
  <c r="AQ609" i="5"/>
  <c r="AX609" i="5" s="1"/>
  <c r="AB610" i="5"/>
  <c r="AG610" i="5"/>
  <c r="AP610" i="5"/>
  <c r="AQ610" i="5"/>
  <c r="AX610" i="5" s="1"/>
  <c r="AB611" i="5"/>
  <c r="AG611" i="5"/>
  <c r="AP611" i="5"/>
  <c r="AQ611" i="5"/>
  <c r="AX611" i="5" s="1"/>
  <c r="AB612" i="5"/>
  <c r="AG612" i="5"/>
  <c r="AP612" i="5"/>
  <c r="AQ612" i="5"/>
  <c r="AY612" i="5" s="1"/>
  <c r="AB613" i="5"/>
  <c r="AG613" i="5"/>
  <c r="AP613" i="5"/>
  <c r="AQ613" i="5"/>
  <c r="AX613" i="5" s="1"/>
  <c r="AB614" i="5"/>
  <c r="AG614" i="5"/>
  <c r="AP614" i="5"/>
  <c r="AQ614" i="5"/>
  <c r="AX614" i="5" s="1"/>
  <c r="AB615" i="5"/>
  <c r="AG615" i="5"/>
  <c r="AP615" i="5"/>
  <c r="AQ615" i="5"/>
  <c r="AY615" i="5" s="1"/>
  <c r="AB616" i="5"/>
  <c r="AG616" i="5"/>
  <c r="AP616" i="5"/>
  <c r="AQ616" i="5"/>
  <c r="AX616" i="5" s="1"/>
  <c r="AB617" i="5"/>
  <c r="AG617" i="5"/>
  <c r="AP617" i="5"/>
  <c r="AQ617" i="5"/>
  <c r="AY617" i="5" s="1"/>
  <c r="AB618" i="5"/>
  <c r="AG618" i="5"/>
  <c r="AP618" i="5"/>
  <c r="AQ618" i="5"/>
  <c r="AX618" i="5" s="1"/>
  <c r="AB619" i="5"/>
  <c r="AG619" i="5"/>
  <c r="AP619" i="5"/>
  <c r="AQ619" i="5"/>
  <c r="AX619" i="5" s="1"/>
  <c r="AB620" i="5"/>
  <c r="AG620" i="5"/>
  <c r="AP620" i="5"/>
  <c r="AQ620" i="5"/>
  <c r="AX620" i="5" s="1"/>
  <c r="AB621" i="5"/>
  <c r="AG621" i="5"/>
  <c r="AP621" i="5"/>
  <c r="AQ621" i="5"/>
  <c r="AY621" i="5" s="1"/>
  <c r="AB622" i="5"/>
  <c r="AG622" i="5"/>
  <c r="AP622" i="5"/>
  <c r="AQ622" i="5"/>
  <c r="AX622" i="5" s="1"/>
  <c r="AB623" i="5"/>
  <c r="AG623" i="5"/>
  <c r="AP623" i="5"/>
  <c r="AQ623" i="5"/>
  <c r="AY623" i="5" s="1"/>
  <c r="AB624" i="5"/>
  <c r="AG624" i="5"/>
  <c r="AP624" i="5"/>
  <c r="AQ624" i="5"/>
  <c r="AX624" i="5" s="1"/>
  <c r="AB625" i="5"/>
  <c r="AG625" i="5"/>
  <c r="AP625" i="5"/>
  <c r="AQ625" i="5"/>
  <c r="AX625" i="5" s="1"/>
  <c r="AB626" i="5"/>
  <c r="AG626" i="5"/>
  <c r="AP626" i="5"/>
  <c r="AQ626" i="5"/>
  <c r="AX626" i="5" s="1"/>
  <c r="AB627" i="5"/>
  <c r="AG627" i="5"/>
  <c r="AP627" i="5"/>
  <c r="AQ627" i="5"/>
  <c r="AX627" i="5" s="1"/>
  <c r="AB628" i="5"/>
  <c r="AG628" i="5"/>
  <c r="AP628" i="5"/>
  <c r="AQ628" i="5"/>
  <c r="AX628" i="5" s="1"/>
  <c r="AB629" i="5"/>
  <c r="AG629" i="5"/>
  <c r="AP629" i="5"/>
  <c r="AQ629" i="5"/>
  <c r="AX629" i="5" s="1"/>
  <c r="AB630" i="5"/>
  <c r="AG630" i="5"/>
  <c r="AP630" i="5"/>
  <c r="AQ630" i="5"/>
  <c r="AY630" i="5" s="1"/>
  <c r="AB631" i="5"/>
  <c r="AG631" i="5"/>
  <c r="AP631" i="5"/>
  <c r="AQ631" i="5"/>
  <c r="AX631" i="5" s="1"/>
  <c r="AB632" i="5"/>
  <c r="AG632" i="5"/>
  <c r="AP632" i="5"/>
  <c r="AQ632" i="5"/>
  <c r="AX632" i="5" s="1"/>
  <c r="AB633" i="5"/>
  <c r="AG633" i="5"/>
  <c r="AP633" i="5"/>
  <c r="AQ633" i="5"/>
  <c r="AY633" i="5" s="1"/>
  <c r="AB634" i="5"/>
  <c r="AG634" i="5"/>
  <c r="AP634" i="5"/>
  <c r="AQ634" i="5"/>
  <c r="AX634" i="5" s="1"/>
  <c r="AB635" i="5"/>
  <c r="AG635" i="5"/>
  <c r="AP635" i="5"/>
  <c r="AQ635" i="5"/>
  <c r="AY635" i="5" s="1"/>
  <c r="AB636" i="5"/>
  <c r="AG636" i="5"/>
  <c r="AP636" i="5"/>
  <c r="AQ636" i="5"/>
  <c r="AY636" i="5" s="1"/>
  <c r="AB637" i="5"/>
  <c r="AG637" i="5"/>
  <c r="AP637" i="5"/>
  <c r="AQ637" i="5"/>
  <c r="AX637" i="5" s="1"/>
  <c r="AB638" i="5"/>
  <c r="AG638" i="5"/>
  <c r="AP638" i="5"/>
  <c r="AQ638" i="5"/>
  <c r="AY638" i="5" s="1"/>
  <c r="AB639" i="5"/>
  <c r="AG639" i="5"/>
  <c r="AP639" i="5"/>
  <c r="AQ639" i="5"/>
  <c r="AX639" i="5" s="1"/>
  <c r="AB640" i="5"/>
  <c r="AG640" i="5"/>
  <c r="AP640" i="5"/>
  <c r="AQ640" i="5"/>
  <c r="AX640" i="5" s="1"/>
  <c r="AB641" i="5"/>
  <c r="AG641" i="5"/>
  <c r="AP641" i="5"/>
  <c r="AQ641" i="5"/>
  <c r="AX641" i="5" s="1"/>
  <c r="AB642" i="5"/>
  <c r="AG642" i="5"/>
  <c r="AP642" i="5"/>
  <c r="AQ642" i="5"/>
  <c r="AX642" i="5" s="1"/>
  <c r="AB643" i="5"/>
  <c r="AG643" i="5"/>
  <c r="AP643" i="5"/>
  <c r="AQ643" i="5"/>
  <c r="AX643" i="5" s="1"/>
  <c r="AB644" i="5"/>
  <c r="AG644" i="5"/>
  <c r="AP644" i="5"/>
  <c r="AQ644" i="5"/>
  <c r="AX644" i="5" s="1"/>
  <c r="AB645" i="5"/>
  <c r="AG645" i="5"/>
  <c r="AP645" i="5"/>
  <c r="AQ645" i="5"/>
  <c r="AX645" i="5" s="1"/>
  <c r="AB646" i="5"/>
  <c r="AG646" i="5"/>
  <c r="AP646" i="5"/>
  <c r="AQ646" i="5"/>
  <c r="AX646" i="5" s="1"/>
  <c r="AB647" i="5"/>
  <c r="AG647" i="5"/>
  <c r="AP647" i="5"/>
  <c r="AQ647" i="5"/>
  <c r="AX647" i="5" s="1"/>
  <c r="AB648" i="5"/>
  <c r="AG648" i="5"/>
  <c r="AP648" i="5"/>
  <c r="AQ648" i="5"/>
  <c r="AY648" i="5" s="1"/>
  <c r="AB649" i="5"/>
  <c r="AG649" i="5"/>
  <c r="AP649" i="5"/>
  <c r="AQ649" i="5"/>
  <c r="AX649" i="5" s="1"/>
  <c r="AB650" i="5"/>
  <c r="AG650" i="5"/>
  <c r="AP650" i="5"/>
  <c r="AQ650" i="5"/>
  <c r="AY650" i="5" s="1"/>
  <c r="AB651" i="5"/>
  <c r="AG651" i="5"/>
  <c r="AP651" i="5"/>
  <c r="AQ651" i="5"/>
  <c r="AY651" i="5" s="1"/>
  <c r="AB652" i="5"/>
  <c r="AG652" i="5"/>
  <c r="AP652" i="5"/>
  <c r="AQ652" i="5"/>
  <c r="AX652" i="5" s="1"/>
  <c r="AB653" i="5"/>
  <c r="AG653" i="5"/>
  <c r="AP653" i="5"/>
  <c r="AQ653" i="5"/>
  <c r="AY653" i="5" s="1"/>
  <c r="AB654" i="5"/>
  <c r="AG654" i="5"/>
  <c r="AP654" i="5"/>
  <c r="AQ654" i="5"/>
  <c r="AX654" i="5" s="1"/>
  <c r="AB655" i="5"/>
  <c r="AG655" i="5"/>
  <c r="AP655" i="5"/>
  <c r="AQ655" i="5"/>
  <c r="AX655" i="5" s="1"/>
  <c r="AB656" i="5"/>
  <c r="AG656" i="5"/>
  <c r="AP656" i="5"/>
  <c r="AQ656" i="5"/>
  <c r="AY656" i="5" s="1"/>
  <c r="AB657" i="5"/>
  <c r="AG657" i="5"/>
  <c r="AP657" i="5"/>
  <c r="AQ657" i="5"/>
  <c r="AX657" i="5" s="1"/>
  <c r="AB658" i="5"/>
  <c r="AG658" i="5"/>
  <c r="AP658" i="5"/>
  <c r="AQ658" i="5"/>
  <c r="AX658" i="5" s="1"/>
  <c r="AB659" i="5"/>
  <c r="AG659" i="5"/>
  <c r="AP659" i="5"/>
  <c r="AQ659" i="5"/>
  <c r="AX659" i="5" s="1"/>
  <c r="AB660" i="5"/>
  <c r="AG660" i="5"/>
  <c r="AP660" i="5"/>
  <c r="AQ660" i="5"/>
  <c r="AY660" i="5" s="1"/>
  <c r="AB661" i="5"/>
  <c r="AG661" i="5"/>
  <c r="AP661" i="5"/>
  <c r="AQ661" i="5"/>
  <c r="AX661" i="5" s="1"/>
  <c r="AB662" i="5"/>
  <c r="AG662" i="5"/>
  <c r="AP662" i="5"/>
  <c r="AQ662" i="5"/>
  <c r="AY662" i="5" s="1"/>
  <c r="AB663" i="5"/>
  <c r="AG663" i="5"/>
  <c r="AP663" i="5"/>
  <c r="AQ663" i="5"/>
  <c r="AX663" i="5" s="1"/>
  <c r="AB664" i="5"/>
  <c r="AG664" i="5"/>
  <c r="AP664" i="5"/>
  <c r="AQ664" i="5"/>
  <c r="AX664" i="5" s="1"/>
  <c r="AB665" i="5"/>
  <c r="AG665" i="5"/>
  <c r="AP665" i="5"/>
  <c r="AQ665" i="5"/>
  <c r="AX665" i="5" s="1"/>
  <c r="AB666" i="5"/>
  <c r="AG666" i="5"/>
  <c r="AP666" i="5"/>
  <c r="AQ666" i="5"/>
  <c r="AY666" i="5" s="1"/>
  <c r="AB667" i="5"/>
  <c r="AG667" i="5"/>
  <c r="AP667" i="5"/>
  <c r="AQ667" i="5"/>
  <c r="AX667" i="5" s="1"/>
  <c r="AB668" i="5"/>
  <c r="AG668" i="5"/>
  <c r="AP668" i="5"/>
  <c r="AQ668" i="5"/>
  <c r="AY668" i="5" s="1"/>
  <c r="AB669" i="5"/>
  <c r="AG669" i="5"/>
  <c r="AP669" i="5"/>
  <c r="AQ669" i="5"/>
  <c r="AY669" i="5" s="1"/>
  <c r="AB670" i="5"/>
  <c r="AG670" i="5"/>
  <c r="AP670" i="5"/>
  <c r="AQ670" i="5"/>
  <c r="AX670" i="5" s="1"/>
  <c r="AB671" i="5"/>
  <c r="AG671" i="5"/>
  <c r="AP671" i="5"/>
  <c r="AQ671" i="5"/>
  <c r="AY671" i="5" s="1"/>
  <c r="AB672" i="5"/>
  <c r="AG672" i="5"/>
  <c r="AP672" i="5"/>
  <c r="AQ672" i="5"/>
  <c r="AX672" i="5" s="1"/>
  <c r="AB673" i="5"/>
  <c r="AG673" i="5"/>
  <c r="AP673" i="5"/>
  <c r="AQ673" i="5"/>
  <c r="AX673" i="5" s="1"/>
  <c r="AB674" i="5"/>
  <c r="AG674" i="5"/>
  <c r="AP674" i="5"/>
  <c r="AQ674" i="5"/>
  <c r="AY674" i="5" s="1"/>
  <c r="AB675" i="5"/>
  <c r="AG675" i="5"/>
  <c r="AP675" i="5"/>
  <c r="AQ675" i="5"/>
  <c r="AX675" i="5" s="1"/>
  <c r="AB676" i="5"/>
  <c r="AG676" i="5"/>
  <c r="AP676" i="5"/>
  <c r="AQ676" i="5"/>
  <c r="AX676" i="5" s="1"/>
  <c r="AB677" i="5"/>
  <c r="AG677" i="5"/>
  <c r="AP677" i="5"/>
  <c r="AQ677" i="5"/>
  <c r="AX677" i="5" s="1"/>
  <c r="AB678" i="5"/>
  <c r="AG678" i="5"/>
  <c r="AP678" i="5"/>
  <c r="AQ678" i="5"/>
  <c r="AX678" i="5" s="1"/>
  <c r="AB679" i="5"/>
  <c r="AG679" i="5"/>
  <c r="AP679" i="5"/>
  <c r="AQ679" i="5"/>
  <c r="AX679" i="5" s="1"/>
  <c r="AB680" i="5"/>
  <c r="AG680" i="5"/>
  <c r="AP680" i="5"/>
  <c r="AQ680" i="5"/>
  <c r="AX680" i="5" s="1"/>
  <c r="AB681" i="5"/>
  <c r="AG681" i="5"/>
  <c r="AP681" i="5"/>
  <c r="AQ681" i="5"/>
  <c r="AX681" i="5" s="1"/>
  <c r="AB682" i="5"/>
  <c r="AG682" i="5"/>
  <c r="AP682" i="5"/>
  <c r="AQ682" i="5"/>
  <c r="AX682" i="5" s="1"/>
  <c r="AB683" i="5"/>
  <c r="AG683" i="5"/>
  <c r="AP683" i="5"/>
  <c r="AQ683" i="5"/>
  <c r="AX683" i="5" s="1"/>
  <c r="AB684" i="5"/>
  <c r="AG684" i="5"/>
  <c r="AP684" i="5"/>
  <c r="AQ684" i="5"/>
  <c r="AY684" i="5" s="1"/>
  <c r="AB685" i="5"/>
  <c r="AG685" i="5"/>
  <c r="AP685" i="5"/>
  <c r="AQ685" i="5"/>
  <c r="AX685" i="5" s="1"/>
  <c r="AB686" i="5"/>
  <c r="AG686" i="5"/>
  <c r="AP686" i="5"/>
  <c r="AQ686" i="5"/>
  <c r="AY686" i="5" s="1"/>
  <c r="AB687" i="5"/>
  <c r="AG687" i="5"/>
  <c r="AP687" i="5"/>
  <c r="AQ687" i="5"/>
  <c r="AY687" i="5" s="1"/>
  <c r="AB688" i="5"/>
  <c r="AG688" i="5"/>
  <c r="AP688" i="5"/>
  <c r="AQ688" i="5"/>
  <c r="AX688" i="5" s="1"/>
  <c r="AB689" i="5"/>
  <c r="AG689" i="5"/>
  <c r="AP689" i="5"/>
  <c r="AQ689" i="5"/>
  <c r="AY689" i="5" s="1"/>
  <c r="AB690" i="5"/>
  <c r="AG690" i="5"/>
  <c r="AP690" i="5"/>
  <c r="AQ690" i="5"/>
  <c r="AY690" i="5" s="1"/>
  <c r="AB691" i="5"/>
  <c r="AG691" i="5"/>
  <c r="AP691" i="5"/>
  <c r="AQ691" i="5"/>
  <c r="AX691" i="5" s="1"/>
  <c r="AB692" i="5"/>
  <c r="AG692" i="5"/>
  <c r="AP692" i="5"/>
  <c r="AQ692" i="5"/>
  <c r="AY692" i="5" s="1"/>
  <c r="AB693" i="5"/>
  <c r="AG693" i="5"/>
  <c r="AP693" i="5"/>
  <c r="AQ693" i="5"/>
  <c r="AX693" i="5" s="1"/>
  <c r="AB694" i="5"/>
  <c r="AG694" i="5"/>
  <c r="AP694" i="5"/>
  <c r="AQ694" i="5"/>
  <c r="AX694" i="5" s="1"/>
  <c r="AB695" i="5"/>
  <c r="AG695" i="5"/>
  <c r="AP695" i="5"/>
  <c r="AQ695" i="5"/>
  <c r="AX695" i="5" s="1"/>
  <c r="AB696" i="5"/>
  <c r="AG696" i="5"/>
  <c r="AP696" i="5"/>
  <c r="AQ696" i="5"/>
  <c r="AX696" i="5" s="1"/>
  <c r="AB697" i="5"/>
  <c r="AG697" i="5"/>
  <c r="AP697" i="5"/>
  <c r="AQ697" i="5"/>
  <c r="AX697" i="5" s="1"/>
  <c r="AB698" i="5"/>
  <c r="AG698" i="5"/>
  <c r="AP698" i="5"/>
  <c r="AQ698" i="5"/>
  <c r="AX698" i="5" s="1"/>
  <c r="AB699" i="5"/>
  <c r="AG699" i="5"/>
  <c r="AP699" i="5"/>
  <c r="AQ699" i="5"/>
  <c r="AX699" i="5" s="1"/>
  <c r="AB700" i="5"/>
  <c r="AG700" i="5"/>
  <c r="AP700" i="5"/>
  <c r="AQ700" i="5"/>
  <c r="AX700" i="5" s="1"/>
  <c r="AB701" i="5"/>
  <c r="AG701" i="5"/>
  <c r="AP701" i="5"/>
  <c r="AQ701" i="5"/>
  <c r="AX701" i="5" s="1"/>
  <c r="AB702" i="5"/>
  <c r="AG702" i="5"/>
  <c r="AP702" i="5"/>
  <c r="AQ702" i="5"/>
  <c r="AX702" i="5" s="1"/>
  <c r="AB703" i="5"/>
  <c r="AG703" i="5"/>
  <c r="AP703" i="5"/>
  <c r="AQ703" i="5"/>
  <c r="AX703" i="5" s="1"/>
  <c r="AB704" i="5"/>
  <c r="AG704" i="5"/>
  <c r="AP704" i="5"/>
  <c r="AQ704" i="5"/>
  <c r="AY704" i="5" s="1"/>
  <c r="AB705" i="5"/>
  <c r="AG705" i="5"/>
  <c r="AP705" i="5"/>
  <c r="AQ705" i="5"/>
  <c r="AY705" i="5" s="1"/>
  <c r="AB706" i="5"/>
  <c r="AG706" i="5"/>
  <c r="AP706" i="5"/>
  <c r="AQ706" i="5"/>
  <c r="AX706" i="5" s="1"/>
  <c r="AB707" i="5"/>
  <c r="AG707" i="5"/>
  <c r="AP707" i="5"/>
  <c r="AQ707" i="5"/>
  <c r="AY707" i="5" s="1"/>
  <c r="AB708" i="5"/>
  <c r="AG708" i="5"/>
  <c r="AP708" i="5"/>
  <c r="AQ708" i="5"/>
  <c r="AX708" i="5" s="1"/>
  <c r="AB709" i="5"/>
  <c r="AG709" i="5"/>
  <c r="AP709" i="5"/>
  <c r="AQ709" i="5"/>
  <c r="AX709" i="5" s="1"/>
  <c r="AB710" i="5"/>
  <c r="AG710" i="5"/>
  <c r="AP710" i="5"/>
  <c r="AQ710" i="5"/>
  <c r="AY710" i="5" s="1"/>
  <c r="AB711" i="5"/>
  <c r="AG711" i="5"/>
  <c r="AP711" i="5"/>
  <c r="AQ711" i="5"/>
  <c r="AX711" i="5" s="1"/>
  <c r="AB712" i="5"/>
  <c r="AG712" i="5"/>
  <c r="AP712" i="5"/>
  <c r="AQ712" i="5"/>
  <c r="AX712" i="5" s="1"/>
  <c r="AB713" i="5"/>
  <c r="AG713" i="5"/>
  <c r="AP713" i="5"/>
  <c r="AQ713" i="5"/>
  <c r="AX713" i="5" s="1"/>
  <c r="AB714" i="5"/>
  <c r="AG714" i="5"/>
  <c r="AP714" i="5"/>
  <c r="AQ714" i="5"/>
  <c r="AY714" i="5" s="1"/>
  <c r="AB715" i="5"/>
  <c r="AG715" i="5"/>
  <c r="AP715" i="5"/>
  <c r="AQ715" i="5"/>
  <c r="AX715" i="5" s="1"/>
  <c r="AB716" i="5"/>
  <c r="AG716" i="5"/>
  <c r="AP716" i="5"/>
  <c r="AQ716" i="5"/>
  <c r="AY716" i="5" s="1"/>
  <c r="AB717" i="5"/>
  <c r="AG717" i="5"/>
  <c r="AP717" i="5"/>
  <c r="AQ717" i="5"/>
  <c r="AX717" i="5" s="1"/>
  <c r="AB718" i="5"/>
  <c r="AG718" i="5"/>
  <c r="AP718" i="5"/>
  <c r="AQ718" i="5"/>
  <c r="AX718" i="5" s="1"/>
  <c r="AB719" i="5"/>
  <c r="AG719" i="5"/>
  <c r="AP719" i="5"/>
  <c r="AQ719" i="5"/>
  <c r="AX719" i="5" s="1"/>
  <c r="AB720" i="5"/>
  <c r="AG720" i="5"/>
  <c r="AP720" i="5"/>
  <c r="AQ720" i="5"/>
  <c r="AY720" i="5" s="1"/>
  <c r="AB721" i="5"/>
  <c r="AG721" i="5"/>
  <c r="AP721" i="5"/>
  <c r="AQ721" i="5"/>
  <c r="AX721" i="5" s="1"/>
  <c r="AB722" i="5"/>
  <c r="AG722" i="5"/>
  <c r="AP722" i="5"/>
  <c r="AQ722" i="5"/>
  <c r="AY722" i="5" s="1"/>
  <c r="AB723" i="5"/>
  <c r="AG723" i="5"/>
  <c r="AP723" i="5"/>
  <c r="AQ723" i="5"/>
  <c r="AY723" i="5" s="1"/>
  <c r="AB724" i="5"/>
  <c r="AG724" i="5"/>
  <c r="AP724" i="5"/>
  <c r="AQ724" i="5"/>
  <c r="AX724" i="5" s="1"/>
  <c r="AB725" i="5"/>
  <c r="AG725" i="5"/>
  <c r="AP725" i="5"/>
  <c r="AQ725" i="5"/>
  <c r="AY725" i="5" s="1"/>
  <c r="AB726" i="5"/>
  <c r="AG726" i="5"/>
  <c r="AP726" i="5"/>
  <c r="AQ726" i="5"/>
  <c r="AY726" i="5" s="1"/>
  <c r="AB727" i="5"/>
  <c r="AG727" i="5"/>
  <c r="AP727" i="5"/>
  <c r="AQ727" i="5"/>
  <c r="AX727" i="5" s="1"/>
  <c r="AB728" i="5"/>
  <c r="AG728" i="5"/>
  <c r="AP728" i="5"/>
  <c r="AQ728" i="5"/>
  <c r="AX728" i="5" s="1"/>
  <c r="AB729" i="5"/>
  <c r="AG729" i="5"/>
  <c r="AP729" i="5"/>
  <c r="AQ729" i="5"/>
  <c r="AX729" i="5" s="1"/>
  <c r="AB730" i="5"/>
  <c r="AG730" i="5"/>
  <c r="AP730" i="5"/>
  <c r="AQ730" i="5"/>
  <c r="AX730" i="5" s="1"/>
  <c r="AB731" i="5"/>
  <c r="AG731" i="5"/>
  <c r="AP731" i="5"/>
  <c r="AQ731" i="5"/>
  <c r="AX731" i="5" s="1"/>
  <c r="AB732" i="5"/>
  <c r="AG732" i="5"/>
  <c r="AP732" i="5"/>
  <c r="AQ732" i="5"/>
  <c r="AY732" i="5" s="1"/>
  <c r="AB733" i="5"/>
  <c r="AG733" i="5"/>
  <c r="AP733" i="5"/>
  <c r="AQ733" i="5"/>
  <c r="AX733" i="5" s="1"/>
  <c r="AB734" i="5"/>
  <c r="AG734" i="5"/>
  <c r="AP734" i="5"/>
  <c r="AQ734" i="5"/>
  <c r="AY734" i="5" s="1"/>
  <c r="AB735" i="5"/>
  <c r="AG735" i="5"/>
  <c r="AP735" i="5"/>
  <c r="AQ735" i="5"/>
  <c r="AX735" i="5" s="1"/>
  <c r="AB736" i="5"/>
  <c r="AG736" i="5"/>
  <c r="AP736" i="5"/>
  <c r="AQ736" i="5"/>
  <c r="AX736" i="5" s="1"/>
  <c r="AB737" i="5"/>
  <c r="AG737" i="5"/>
  <c r="AP737" i="5"/>
  <c r="AQ737" i="5"/>
  <c r="AX737" i="5" s="1"/>
  <c r="AB738" i="5"/>
  <c r="AG738" i="5"/>
  <c r="AP738" i="5"/>
  <c r="AQ738" i="5"/>
  <c r="AY738" i="5" s="1"/>
  <c r="AB739" i="5"/>
  <c r="AG739" i="5"/>
  <c r="AP739" i="5"/>
  <c r="AQ739" i="5"/>
  <c r="AX739" i="5" s="1"/>
  <c r="AB740" i="5"/>
  <c r="AG740" i="5"/>
  <c r="AP740" i="5"/>
  <c r="AQ740" i="5"/>
  <c r="AX740" i="5" s="1"/>
  <c r="AB741" i="5"/>
  <c r="AG741" i="5"/>
  <c r="AP741" i="5"/>
  <c r="AQ741" i="5"/>
  <c r="AY741" i="5" s="1"/>
  <c r="AB742" i="5"/>
  <c r="AG742" i="5"/>
  <c r="AP742" i="5"/>
  <c r="AQ742" i="5"/>
  <c r="AX742" i="5" s="1"/>
  <c r="AB743" i="5"/>
  <c r="AG743" i="5"/>
  <c r="AP743" i="5"/>
  <c r="AQ743" i="5"/>
  <c r="AY743" i="5" s="1"/>
  <c r="AB744" i="5"/>
  <c r="AG744" i="5"/>
  <c r="AP744" i="5"/>
  <c r="AQ744" i="5"/>
  <c r="AY744" i="5" s="1"/>
  <c r="AB745" i="5"/>
  <c r="AG745" i="5"/>
  <c r="AP745" i="5"/>
  <c r="AQ745" i="5"/>
  <c r="AX745" i="5" s="1"/>
  <c r="AB746" i="5"/>
  <c r="AG746" i="5"/>
  <c r="AP746" i="5"/>
  <c r="AQ746" i="5"/>
  <c r="AY746" i="5" s="1"/>
  <c r="AB747" i="5"/>
  <c r="AG747" i="5"/>
  <c r="AP747" i="5"/>
  <c r="AQ747" i="5"/>
  <c r="AX747" i="5" s="1"/>
  <c r="AB748" i="5"/>
  <c r="AG748" i="5"/>
  <c r="AP748" i="5"/>
  <c r="AQ748" i="5"/>
  <c r="AX748" i="5" s="1"/>
  <c r="AB749" i="5"/>
  <c r="AG749" i="5"/>
  <c r="AP749" i="5"/>
  <c r="AQ749" i="5"/>
  <c r="AX749" i="5" s="1"/>
  <c r="AB750" i="5"/>
  <c r="AG750" i="5"/>
  <c r="AP750" i="5"/>
  <c r="AQ750" i="5"/>
  <c r="AX750" i="5" s="1"/>
  <c r="AB751" i="5"/>
  <c r="AG751" i="5"/>
  <c r="AP751" i="5"/>
  <c r="AQ751" i="5"/>
  <c r="AX751" i="5" s="1"/>
  <c r="AB752" i="5"/>
  <c r="AG752" i="5"/>
  <c r="AP752" i="5"/>
  <c r="AQ752" i="5"/>
  <c r="AX752" i="5" s="1"/>
  <c r="AB753" i="5"/>
  <c r="AG753" i="5"/>
  <c r="AP753" i="5"/>
  <c r="AQ753" i="5"/>
  <c r="AY753" i="5" s="1"/>
  <c r="AB754" i="5"/>
  <c r="AG754" i="5"/>
  <c r="AP754" i="5"/>
  <c r="AQ754" i="5"/>
  <c r="AX754" i="5" s="1"/>
  <c r="AB755" i="5"/>
  <c r="AG755" i="5"/>
  <c r="AP755" i="5"/>
  <c r="AQ755" i="5"/>
  <c r="AX755" i="5" s="1"/>
  <c r="AB756" i="5"/>
  <c r="AG756" i="5"/>
  <c r="AP756" i="5"/>
  <c r="AQ756" i="5"/>
  <c r="AX756" i="5" s="1"/>
  <c r="AB757" i="5"/>
  <c r="AG757" i="5"/>
  <c r="AP757" i="5"/>
  <c r="AQ757" i="5"/>
  <c r="AX757" i="5" s="1"/>
  <c r="AB758" i="5"/>
  <c r="AG758" i="5"/>
  <c r="AP758" i="5"/>
  <c r="AQ758" i="5"/>
  <c r="AX758" i="5" s="1"/>
  <c r="AB759" i="5"/>
  <c r="AG759" i="5"/>
  <c r="AP759" i="5"/>
  <c r="AQ759" i="5"/>
  <c r="AY759" i="5" s="1"/>
  <c r="AB760" i="5"/>
  <c r="AG760" i="5"/>
  <c r="AP760" i="5"/>
  <c r="AQ760" i="5"/>
  <c r="AX760" i="5" s="1"/>
  <c r="AB761" i="5"/>
  <c r="AG761" i="5"/>
  <c r="AP761" i="5"/>
  <c r="AQ761" i="5"/>
  <c r="AY761" i="5" s="1"/>
  <c r="AB762" i="5"/>
  <c r="AG762" i="5"/>
  <c r="AP762" i="5"/>
  <c r="AQ762" i="5"/>
  <c r="AX762" i="5" s="1"/>
  <c r="AB763" i="5"/>
  <c r="AG763" i="5"/>
  <c r="AP763" i="5"/>
  <c r="AQ763" i="5"/>
  <c r="AX763" i="5" s="1"/>
  <c r="AB764" i="5"/>
  <c r="AG764" i="5"/>
  <c r="AP764" i="5"/>
  <c r="AQ764" i="5"/>
  <c r="AY764" i="5" s="1"/>
  <c r="AB765" i="5"/>
  <c r="AG765" i="5"/>
  <c r="AP765" i="5"/>
  <c r="AQ765" i="5"/>
  <c r="AY765" i="5" s="1"/>
  <c r="AB766" i="5"/>
  <c r="AG766" i="5"/>
  <c r="AP766" i="5"/>
  <c r="AQ766" i="5"/>
  <c r="AX766" i="5" s="1"/>
  <c r="AB767" i="5"/>
  <c r="AG767" i="5"/>
  <c r="AP767" i="5"/>
  <c r="AQ767" i="5"/>
  <c r="AX767" i="5" s="1"/>
  <c r="AB768" i="5"/>
  <c r="AG768" i="5"/>
  <c r="AP768" i="5"/>
  <c r="AQ768" i="5"/>
  <c r="AY768" i="5" s="1"/>
  <c r="AB769" i="5"/>
  <c r="AG769" i="5"/>
  <c r="AP769" i="5"/>
  <c r="AQ769" i="5"/>
  <c r="AX769" i="5" s="1"/>
  <c r="AB770" i="5"/>
  <c r="AG770" i="5"/>
  <c r="AP770" i="5"/>
  <c r="AQ770" i="5"/>
  <c r="AY770" i="5" s="1"/>
  <c r="AB771" i="5"/>
  <c r="AG771" i="5"/>
  <c r="AP771" i="5"/>
  <c r="AQ771" i="5"/>
  <c r="AY771" i="5" s="1"/>
  <c r="AB772" i="5"/>
  <c r="AG772" i="5"/>
  <c r="AP772" i="5"/>
  <c r="AQ772" i="5"/>
  <c r="AX772" i="5" s="1"/>
  <c r="AB773" i="5"/>
  <c r="AG773" i="5"/>
  <c r="AP773" i="5"/>
  <c r="AQ773" i="5"/>
  <c r="AX773" i="5" s="1"/>
  <c r="AB774" i="5"/>
  <c r="AG774" i="5"/>
  <c r="AP774" i="5"/>
  <c r="AQ774" i="5"/>
  <c r="AX774" i="5" s="1"/>
  <c r="AB775" i="5"/>
  <c r="AG775" i="5"/>
  <c r="AP775" i="5"/>
  <c r="AQ775" i="5"/>
  <c r="AX775" i="5" s="1"/>
  <c r="AB776" i="5"/>
  <c r="AG776" i="5"/>
  <c r="AP776" i="5"/>
  <c r="AQ776" i="5"/>
  <c r="AY776" i="5" s="1"/>
  <c r="AB777" i="5"/>
  <c r="AG777" i="5"/>
  <c r="AP777" i="5"/>
  <c r="AQ777" i="5"/>
  <c r="AY777" i="5" s="1"/>
  <c r="AB778" i="5"/>
  <c r="AG778" i="5"/>
  <c r="AP778" i="5"/>
  <c r="AQ778" i="5"/>
  <c r="AX778" i="5" s="1"/>
  <c r="AB779" i="5"/>
  <c r="AG779" i="5"/>
  <c r="AP779" i="5"/>
  <c r="AQ779" i="5"/>
  <c r="AX779" i="5" s="1"/>
  <c r="AB780" i="5"/>
  <c r="AG780" i="5"/>
  <c r="AP780" i="5"/>
  <c r="AQ780" i="5"/>
  <c r="AY780" i="5" s="1"/>
  <c r="AB781" i="5"/>
  <c r="AG781" i="5"/>
  <c r="AP781" i="5"/>
  <c r="AQ781" i="5"/>
  <c r="AX781" i="5" s="1"/>
  <c r="AB782" i="5"/>
  <c r="AG782" i="5"/>
  <c r="AP782" i="5"/>
  <c r="AQ782" i="5"/>
  <c r="AX782" i="5" s="1"/>
  <c r="AB783" i="5"/>
  <c r="AG783" i="5"/>
  <c r="AP783" i="5"/>
  <c r="AQ783" i="5"/>
  <c r="AY783" i="5" s="1"/>
  <c r="AB784" i="5"/>
  <c r="AG784" i="5"/>
  <c r="AP784" i="5"/>
  <c r="AQ784" i="5"/>
  <c r="AX784" i="5" s="1"/>
  <c r="AB785" i="5"/>
  <c r="AG785" i="5"/>
  <c r="AP785" i="5"/>
  <c r="AQ785" i="5"/>
  <c r="AX785" i="5" s="1"/>
  <c r="AB786" i="5"/>
  <c r="AG786" i="5"/>
  <c r="AP786" i="5"/>
  <c r="AQ786" i="5"/>
  <c r="AX786" i="5" s="1"/>
  <c r="AB787" i="5"/>
  <c r="AG787" i="5"/>
  <c r="AP787" i="5"/>
  <c r="AQ787" i="5"/>
  <c r="AX787" i="5" s="1"/>
  <c r="AB788" i="5"/>
  <c r="AG788" i="5"/>
  <c r="AP788" i="5"/>
  <c r="AQ788" i="5"/>
  <c r="AX788" i="5" s="1"/>
  <c r="AB789" i="5"/>
  <c r="AG789" i="5"/>
  <c r="AP789" i="5"/>
  <c r="AQ789" i="5"/>
  <c r="AY789" i="5" s="1"/>
  <c r="AB790" i="5"/>
  <c r="AG790" i="5"/>
  <c r="AP790" i="5"/>
  <c r="AQ790" i="5"/>
  <c r="AX790" i="5" s="1"/>
  <c r="AB791" i="5"/>
  <c r="AG791" i="5"/>
  <c r="AP791" i="5"/>
  <c r="AQ791" i="5"/>
  <c r="AX791" i="5" s="1"/>
  <c r="AB792" i="5"/>
  <c r="AG792" i="5"/>
  <c r="AP792" i="5"/>
  <c r="AQ792" i="5"/>
  <c r="AY792" i="5" s="1"/>
  <c r="AB793" i="5"/>
  <c r="AG793" i="5"/>
  <c r="AP793" i="5"/>
  <c r="AQ793" i="5"/>
  <c r="AX793" i="5" s="1"/>
  <c r="AB794" i="5"/>
  <c r="AG794" i="5"/>
  <c r="AP794" i="5"/>
  <c r="AQ794" i="5"/>
  <c r="AX794" i="5" s="1"/>
  <c r="AB795" i="5"/>
  <c r="AG795" i="5"/>
  <c r="AP795" i="5"/>
  <c r="AQ795" i="5"/>
  <c r="AX795" i="5" s="1"/>
  <c r="E796" i="5"/>
  <c r="L796" i="5"/>
  <c r="AC796" i="5"/>
  <c r="AD796" i="5"/>
  <c r="AE796" i="5"/>
  <c r="AH796" i="5"/>
  <c r="AI796" i="5"/>
  <c r="AL796" i="5"/>
  <c r="AS796" i="5"/>
  <c r="AU796" i="5"/>
  <c r="AW796" i="5"/>
  <c r="AX8" i="5" l="1"/>
  <c r="AX22" i="6"/>
  <c r="AX423" i="5"/>
  <c r="AY197" i="5"/>
  <c r="AY111" i="5"/>
  <c r="AY89" i="5"/>
  <c r="AY88" i="5"/>
  <c r="AY80" i="5"/>
  <c r="AY79" i="5"/>
  <c r="AX545" i="5"/>
  <c r="AY191" i="5"/>
  <c r="AX137" i="5"/>
  <c r="AY136" i="5"/>
  <c r="AY115" i="5"/>
  <c r="AY20" i="5"/>
  <c r="AX684" i="5"/>
  <c r="AY681" i="5"/>
  <c r="AX660" i="5"/>
  <c r="AX653" i="5"/>
  <c r="AY782" i="5"/>
  <c r="AY791" i="5"/>
  <c r="AX477" i="5"/>
  <c r="AX436" i="5"/>
  <c r="AY433" i="5"/>
  <c r="AY432" i="5"/>
  <c r="AX479" i="5"/>
  <c r="AY459" i="5"/>
  <c r="AX579" i="5"/>
  <c r="AY576" i="5"/>
  <c r="AX575" i="5"/>
  <c r="AX689" i="5"/>
  <c r="AY663" i="5"/>
  <c r="AX465" i="5"/>
  <c r="AY462" i="5"/>
  <c r="AY461" i="5"/>
  <c r="AY451" i="5"/>
  <c r="AX720" i="5"/>
  <c r="AY644" i="5"/>
  <c r="AX533" i="5"/>
  <c r="AY504" i="5"/>
  <c r="AY503" i="5"/>
  <c r="AX297" i="5"/>
  <c r="AX732" i="5"/>
  <c r="AX726" i="5"/>
  <c r="AY584" i="5"/>
  <c r="AY582" i="5"/>
  <c r="AX566" i="5"/>
  <c r="AY300" i="5"/>
  <c r="AY167" i="5"/>
  <c r="AX738" i="5"/>
  <c r="AY737" i="5"/>
  <c r="AX648" i="5"/>
  <c r="AY647" i="5"/>
  <c r="AY642" i="5"/>
  <c r="AX635" i="5"/>
  <c r="AY588" i="5"/>
  <c r="AX587" i="5"/>
  <c r="AX525" i="5"/>
  <c r="AY522" i="5"/>
  <c r="AX491" i="5"/>
  <c r="AX482" i="5"/>
  <c r="AX474" i="5"/>
  <c r="AX177" i="5"/>
  <c r="AY176" i="5"/>
  <c r="AY767" i="5"/>
  <c r="AX764" i="5"/>
  <c r="AY756" i="5"/>
  <c r="AY749" i="5"/>
  <c r="AX714" i="5"/>
  <c r="AX662" i="5"/>
  <c r="AY540" i="5"/>
  <c r="AY429" i="5"/>
  <c r="AY364" i="5"/>
  <c r="AY363" i="5"/>
  <c r="AY361" i="5"/>
  <c r="AX352" i="5"/>
  <c r="AX345" i="5"/>
  <c r="AX333" i="5"/>
  <c r="AY261" i="5"/>
  <c r="AX792" i="5"/>
  <c r="AX783" i="5"/>
  <c r="AX777" i="5"/>
  <c r="AX770" i="5"/>
  <c r="AX761" i="5"/>
  <c r="AY755" i="5"/>
  <c r="AY693" i="5"/>
  <c r="AX692" i="5"/>
  <c r="AX686" i="5"/>
  <c r="AY675" i="5"/>
  <c r="AX674" i="5"/>
  <c r="AY530" i="5"/>
  <c r="AY445" i="5"/>
  <c r="AY444" i="5"/>
  <c r="AX411" i="5"/>
  <c r="AY393" i="5"/>
  <c r="AY343" i="5"/>
  <c r="AY342" i="5"/>
  <c r="AX780" i="5"/>
  <c r="AX753" i="5"/>
  <c r="AY747" i="5"/>
  <c r="AX746" i="5"/>
  <c r="AY702" i="5"/>
  <c r="AX325" i="5"/>
  <c r="AY321" i="5"/>
  <c r="AX306" i="5"/>
  <c r="AX289" i="5"/>
  <c r="AY288" i="5"/>
  <c r="AY281" i="5"/>
  <c r="AX236" i="5"/>
  <c r="AX188" i="5"/>
  <c r="AX143" i="5"/>
  <c r="AX75" i="5"/>
  <c r="AY74" i="5"/>
  <c r="AX612" i="5"/>
  <c r="AY611" i="5"/>
  <c r="AY600" i="5"/>
  <c r="AY534" i="5"/>
  <c r="AY509" i="5"/>
  <c r="AY507" i="5"/>
  <c r="AY500" i="5"/>
  <c r="AY473" i="5"/>
  <c r="AY471" i="5"/>
  <c r="AY454" i="5"/>
  <c r="AY447" i="5"/>
  <c r="AY405" i="5"/>
  <c r="AX310" i="5"/>
  <c r="AY309" i="5"/>
  <c r="AY301" i="5"/>
  <c r="AX243" i="5"/>
  <c r="AY242" i="5"/>
  <c r="AX152" i="5"/>
  <c r="AX666" i="5"/>
  <c r="AY665" i="5"/>
  <c r="AX603" i="5"/>
  <c r="AY506" i="5"/>
  <c r="AY486" i="5"/>
  <c r="AX485" i="5"/>
  <c r="AY470" i="5"/>
  <c r="AX458" i="5"/>
  <c r="AY442" i="5"/>
  <c r="AY339" i="5"/>
  <c r="AX173" i="5"/>
  <c r="AX164" i="5"/>
  <c r="AY62" i="5"/>
  <c r="AY717" i="5"/>
  <c r="AY539" i="5"/>
  <c r="AY537" i="5"/>
  <c r="AX744" i="5"/>
  <c r="AX734" i="5"/>
  <c r="AX617" i="5"/>
  <c r="AX564" i="5"/>
  <c r="AY536" i="5"/>
  <c r="AX531" i="5"/>
  <c r="AY528" i="5"/>
  <c r="AY396" i="5"/>
  <c r="AY267" i="5"/>
  <c r="AX690" i="5"/>
  <c r="AX687" i="5"/>
  <c r="AX668" i="5"/>
  <c r="AX630" i="5"/>
  <c r="AX573" i="5"/>
  <c r="AY570" i="5"/>
  <c r="AX569" i="5"/>
  <c r="AX494" i="5"/>
  <c r="AX438" i="5"/>
  <c r="AX400" i="5"/>
  <c r="AX390" i="5"/>
  <c r="AX327" i="5"/>
  <c r="AY298" i="5"/>
  <c r="AX272" i="5"/>
  <c r="AX224" i="5"/>
  <c r="AX203" i="5"/>
  <c r="AX185" i="5"/>
  <c r="AY155" i="5"/>
  <c r="AY42" i="5"/>
  <c r="AY18" i="5"/>
  <c r="AX291" i="5"/>
  <c r="AX234" i="5"/>
  <c r="AY227" i="5"/>
  <c r="AY218" i="5"/>
  <c r="AX209" i="5"/>
  <c r="AX195" i="5"/>
  <c r="AY194" i="5"/>
  <c r="AY161" i="5"/>
  <c r="AY73" i="5"/>
  <c r="AY794" i="5"/>
  <c r="AY698" i="5"/>
  <c r="AY696" i="5"/>
  <c r="AY629" i="5"/>
  <c r="AY627" i="5"/>
  <c r="AY620" i="5"/>
  <c r="AY618" i="5"/>
  <c r="AY399" i="5"/>
  <c r="AY397" i="5"/>
  <c r="AY387" i="5"/>
  <c r="AY336" i="5"/>
  <c r="AY334" i="5"/>
  <c r="AY328" i="5"/>
  <c r="AY266" i="5"/>
  <c r="AY252" i="5"/>
  <c r="AY213" i="5"/>
  <c r="AX765" i="5"/>
  <c r="AX722" i="5"/>
  <c r="AX671" i="5"/>
  <c r="AY624" i="5"/>
  <c r="AX623" i="5"/>
  <c r="AX615" i="5"/>
  <c r="AY614" i="5"/>
  <c r="AY609" i="5"/>
  <c r="AX489" i="5"/>
  <c r="AY488" i="5"/>
  <c r="AX483" i="5"/>
  <c r="AX239" i="5"/>
  <c r="AX102" i="5"/>
  <c r="AY101" i="5"/>
  <c r="AY100" i="5"/>
  <c r="AY78" i="5"/>
  <c r="AY56" i="5"/>
  <c r="AY381" i="5"/>
  <c r="AY379" i="5"/>
  <c r="AY260" i="5"/>
  <c r="AY795" i="5"/>
  <c r="AY779" i="5"/>
  <c r="AX776" i="5"/>
  <c r="AX771" i="5"/>
  <c r="AX768" i="5"/>
  <c r="AX716" i="5"/>
  <c r="AY713" i="5"/>
  <c r="AX707" i="5"/>
  <c r="AY701" i="5"/>
  <c r="AY677" i="5"/>
  <c r="AX636" i="5"/>
  <c r="AX633" i="5"/>
  <c r="AY602" i="5"/>
  <c r="AX581" i="5"/>
  <c r="AX561" i="5"/>
  <c r="AY560" i="5"/>
  <c r="AX549" i="5"/>
  <c r="AY498" i="5"/>
  <c r="AY426" i="5"/>
  <c r="AY417" i="5"/>
  <c r="AY409" i="5"/>
  <c r="AY391" i="5"/>
  <c r="AX384" i="5"/>
  <c r="AY279" i="5"/>
  <c r="AX270" i="5"/>
  <c r="AY269" i="5"/>
  <c r="AY263" i="5"/>
  <c r="AY249" i="5"/>
  <c r="AX147" i="5"/>
  <c r="AY71" i="5"/>
  <c r="AY70" i="5"/>
  <c r="AY53" i="5"/>
  <c r="AX52" i="5"/>
  <c r="AQ796" i="5"/>
  <c r="AY659" i="5"/>
  <c r="AY654" i="5"/>
  <c r="AY639" i="5"/>
  <c r="AX638" i="5"/>
  <c r="AY608" i="5"/>
  <c r="AX597" i="5"/>
  <c r="AY596" i="5"/>
  <c r="AY593" i="5"/>
  <c r="AY591" i="5"/>
  <c r="AX563" i="5"/>
  <c r="AX558" i="5"/>
  <c r="AY557" i="5"/>
  <c r="AY555" i="5"/>
  <c r="AY548" i="5"/>
  <c r="AY546" i="5"/>
  <c r="AX527" i="5"/>
  <c r="AY521" i="5"/>
  <c r="AY519" i="5"/>
  <c r="AY512" i="5"/>
  <c r="AY510" i="5"/>
  <c r="AY497" i="5"/>
  <c r="AY495" i="5"/>
  <c r="AY441" i="5"/>
  <c r="AY420" i="5"/>
  <c r="AY408" i="5"/>
  <c r="AY375" i="5"/>
  <c r="AY373" i="5"/>
  <c r="AY370" i="5"/>
  <c r="AX369" i="5"/>
  <c r="AX348" i="5"/>
  <c r="AX316" i="5"/>
  <c r="AY315" i="5"/>
  <c r="AY303" i="5"/>
  <c r="AY294" i="5"/>
  <c r="AX276" i="5"/>
  <c r="AY275" i="5"/>
  <c r="AX230" i="5"/>
  <c r="AY206" i="5"/>
  <c r="AX200" i="5"/>
  <c r="AY140" i="5"/>
  <c r="AX133" i="5"/>
  <c r="AY132" i="5"/>
  <c r="AY125" i="5"/>
  <c r="AY124" i="5"/>
  <c r="AY120" i="5"/>
  <c r="AY114" i="5"/>
  <c r="AX106" i="5"/>
  <c r="AY105" i="5"/>
  <c r="AX66" i="5"/>
  <c r="AY48" i="5"/>
  <c r="AY47" i="5"/>
  <c r="AX46" i="5"/>
  <c r="AY38" i="5"/>
  <c r="AX30" i="5"/>
  <c r="AY26" i="5"/>
  <c r="AY14" i="5"/>
  <c r="AY785" i="5"/>
  <c r="AY774" i="5"/>
  <c r="AY762" i="5"/>
  <c r="AY740" i="5"/>
  <c r="AY729" i="5"/>
  <c r="AY708" i="5"/>
  <c r="AY672" i="5"/>
  <c r="AX789" i="5"/>
  <c r="AX759" i="5"/>
  <c r="AX743" i="5"/>
  <c r="AX723" i="5"/>
  <c r="AX705" i="5"/>
  <c r="AX669" i="5"/>
  <c r="AX651" i="5"/>
  <c r="AX599" i="5"/>
  <c r="AY590" i="5"/>
  <c r="AX585" i="5"/>
  <c r="AY554" i="5"/>
  <c r="AX543" i="5"/>
  <c r="AY542" i="5"/>
  <c r="AY516" i="5"/>
  <c r="AX515" i="5"/>
  <c r="AY372" i="5"/>
  <c r="AY357" i="5"/>
  <c r="AY307" i="5"/>
  <c r="AX278" i="5"/>
  <c r="AX245" i="5"/>
  <c r="AY240" i="5"/>
  <c r="AX222" i="5"/>
  <c r="AX159" i="5"/>
  <c r="AY158" i="5"/>
  <c r="AX153" i="5"/>
  <c r="AY123" i="5"/>
  <c r="AY119" i="5"/>
  <c r="AY118" i="5"/>
  <c r="AY32" i="5"/>
  <c r="AY29" i="5"/>
  <c r="AX28" i="5"/>
  <c r="AX212" i="5"/>
  <c r="AY212" i="5"/>
  <c r="AX127" i="5"/>
  <c r="AY127" i="5"/>
  <c r="AY456" i="5"/>
  <c r="AX456" i="5"/>
  <c r="AX450" i="5"/>
  <c r="AY450" i="5"/>
  <c r="AX378" i="5"/>
  <c r="AY378" i="5"/>
  <c r="AX319" i="5"/>
  <c r="AY319" i="5"/>
  <c r="AX179" i="5"/>
  <c r="AY179" i="5"/>
  <c r="AY165" i="5"/>
  <c r="AX165" i="5"/>
  <c r="AX60" i="5"/>
  <c r="AY60" i="5"/>
  <c r="AX41" i="5"/>
  <c r="AY41" i="5"/>
  <c r="AY34" i="5"/>
  <c r="AX34" i="5"/>
  <c r="AY22" i="5"/>
  <c r="AX22" i="5"/>
  <c r="AX17" i="5"/>
  <c r="AY17" i="5"/>
  <c r="AY10" i="5"/>
  <c r="AX10" i="5"/>
  <c r="AY731" i="5"/>
  <c r="AX725" i="5"/>
  <c r="AX704" i="5"/>
  <c r="AY695" i="5"/>
  <c r="AY683" i="5"/>
  <c r="AX650" i="5"/>
  <c r="AY641" i="5"/>
  <c r="AY626" i="5"/>
  <c r="AX621" i="5"/>
  <c r="AY606" i="5"/>
  <c r="AX605" i="5"/>
  <c r="AY578" i="5"/>
  <c r="AY518" i="5"/>
  <c r="AX513" i="5"/>
  <c r="AX501" i="5"/>
  <c r="AX453" i="5"/>
  <c r="AY453" i="5"/>
  <c r="AY427" i="5"/>
  <c r="AX424" i="5"/>
  <c r="AY424" i="5"/>
  <c r="AY388" i="5"/>
  <c r="AX388" i="5"/>
  <c r="AX366" i="5"/>
  <c r="AY366" i="5"/>
  <c r="AX360" i="5"/>
  <c r="AY351" i="5"/>
  <c r="AX324" i="5"/>
  <c r="AY324" i="5"/>
  <c r="AX312" i="5"/>
  <c r="AY292" i="5"/>
  <c r="AX146" i="5"/>
  <c r="AY146" i="5"/>
  <c r="AX110" i="5"/>
  <c r="AY110" i="5"/>
  <c r="AX87" i="5"/>
  <c r="AY87" i="5"/>
  <c r="AX35" i="5"/>
  <c r="AY35" i="5"/>
  <c r="AX11" i="5"/>
  <c r="AY11" i="5"/>
  <c r="AX254" i="5"/>
  <c r="AX233" i="5"/>
  <c r="AY233" i="5"/>
  <c r="AY225" i="5"/>
  <c r="AX221" i="5"/>
  <c r="AY207" i="5"/>
  <c r="AX207" i="5"/>
  <c r="AY201" i="5"/>
  <c r="AX201" i="5"/>
  <c r="AY171" i="5"/>
  <c r="AX171" i="5"/>
  <c r="AY170" i="5"/>
  <c r="AY149" i="5"/>
  <c r="AX91" i="5"/>
  <c r="AY91" i="5"/>
  <c r="AX82" i="5"/>
  <c r="AY82" i="5"/>
  <c r="AX36" i="5"/>
  <c r="AY36" i="5"/>
  <c r="AX24" i="5"/>
  <c r="AY24" i="5"/>
  <c r="AY318" i="5"/>
  <c r="AX318" i="5"/>
  <c r="AX480" i="5"/>
  <c r="AY480" i="5"/>
  <c r="AY788" i="5"/>
  <c r="AY752" i="5"/>
  <c r="AY735" i="5"/>
  <c r="AY492" i="5"/>
  <c r="AX492" i="5"/>
  <c r="AX284" i="5"/>
  <c r="AY284" i="5"/>
  <c r="AX216" i="5"/>
  <c r="AY216" i="5"/>
  <c r="AX69" i="5"/>
  <c r="AY69" i="5"/>
  <c r="AX59" i="5"/>
  <c r="AY59" i="5"/>
  <c r="AX50" i="5"/>
  <c r="AY50" i="5"/>
  <c r="AY40" i="5"/>
  <c r="AX40" i="5"/>
  <c r="AY16" i="5"/>
  <c r="AX16" i="5"/>
  <c r="AY414" i="5"/>
  <c r="AX414" i="5"/>
  <c r="AY786" i="5"/>
  <c r="AY758" i="5"/>
  <c r="AY750" i="5"/>
  <c r="AY728" i="5"/>
  <c r="AY680" i="5"/>
  <c r="AY678" i="5"/>
  <c r="AY594" i="5"/>
  <c r="AY476" i="5"/>
  <c r="AX476" i="5"/>
  <c r="AY464" i="5"/>
  <c r="AX435" i="5"/>
  <c r="AY435" i="5"/>
  <c r="AX415" i="5"/>
  <c r="AY415" i="5"/>
  <c r="AY354" i="5"/>
  <c r="AX354" i="5"/>
  <c r="AX248" i="5"/>
  <c r="AY248" i="5"/>
  <c r="AY182" i="5"/>
  <c r="AX182" i="5"/>
  <c r="AX116" i="5"/>
  <c r="AY116" i="5"/>
  <c r="AY64" i="5"/>
  <c r="AX64" i="5"/>
  <c r="AY773" i="5"/>
  <c r="AX741" i="5"/>
  <c r="AY719" i="5"/>
  <c r="AY711" i="5"/>
  <c r="AX710" i="5"/>
  <c r="AY699" i="5"/>
  <c r="AY657" i="5"/>
  <c r="AX656" i="5"/>
  <c r="AY645" i="5"/>
  <c r="AY632" i="5"/>
  <c r="AY572" i="5"/>
  <c r="AX567" i="5"/>
  <c r="AY552" i="5"/>
  <c r="AX551" i="5"/>
  <c r="AY524" i="5"/>
  <c r="AY468" i="5"/>
  <c r="AX467" i="5"/>
  <c r="AX418" i="5"/>
  <c r="AY418" i="5"/>
  <c r="AY406" i="5"/>
  <c r="AX402" i="5"/>
  <c r="AX382" i="5"/>
  <c r="AX355" i="5"/>
  <c r="AY355" i="5"/>
  <c r="AX346" i="5"/>
  <c r="AY337" i="5"/>
  <c r="AY330" i="5"/>
  <c r="AY257" i="5"/>
  <c r="AX251" i="5"/>
  <c r="AY251" i="5"/>
  <c r="AY215" i="5"/>
  <c r="AX215" i="5"/>
  <c r="AY189" i="5"/>
  <c r="AX189" i="5"/>
  <c r="AY183" i="5"/>
  <c r="AX183" i="5"/>
  <c r="AX93" i="5"/>
  <c r="AY93" i="5"/>
  <c r="AY84" i="5"/>
  <c r="AX84" i="5"/>
  <c r="AY141" i="5"/>
  <c r="AX141" i="5"/>
  <c r="AX134" i="5"/>
  <c r="AY134" i="5"/>
  <c r="AX92" i="5"/>
  <c r="AY92" i="5"/>
  <c r="AX83" i="5"/>
  <c r="AY83" i="5"/>
  <c r="AX44" i="5"/>
  <c r="AY44" i="5"/>
  <c r="AX12" i="5"/>
  <c r="AY12" i="5"/>
  <c r="AX128" i="5"/>
  <c r="AY128" i="5"/>
  <c r="AX109" i="5"/>
  <c r="AY109" i="5"/>
  <c r="AX96" i="5"/>
  <c r="AY96" i="5"/>
  <c r="AX65" i="5"/>
  <c r="AY65" i="5"/>
  <c r="AY58" i="5"/>
  <c r="AX58" i="5"/>
  <c r="AX23" i="5"/>
  <c r="AY23" i="5"/>
  <c r="AG796" i="5"/>
  <c r="AX434" i="5"/>
  <c r="AY434" i="5"/>
  <c r="AX425" i="5"/>
  <c r="AY425" i="5"/>
  <c r="AX371" i="5"/>
  <c r="AY371" i="5"/>
  <c r="AX362" i="5"/>
  <c r="AY362" i="5"/>
  <c r="AX353" i="5"/>
  <c r="AY353" i="5"/>
  <c r="AX344" i="5"/>
  <c r="AY344" i="5"/>
  <c r="AX335" i="5"/>
  <c r="AY335" i="5"/>
  <c r="AX326" i="5"/>
  <c r="AY326" i="5"/>
  <c r="AX308" i="5"/>
  <c r="AY308" i="5"/>
  <c r="AX290" i="5"/>
  <c r="AY290" i="5"/>
  <c r="AX246" i="5"/>
  <c r="AY246" i="5"/>
  <c r="AX241" i="5"/>
  <c r="AY241" i="5"/>
  <c r="AX214" i="5"/>
  <c r="AY214" i="5"/>
  <c r="AX455" i="5"/>
  <c r="AY455" i="5"/>
  <c r="AX446" i="5"/>
  <c r="AY446" i="5"/>
  <c r="AX437" i="5"/>
  <c r="AY437" i="5"/>
  <c r="AX428" i="5"/>
  <c r="AY428" i="5"/>
  <c r="AX419" i="5"/>
  <c r="AY419" i="5"/>
  <c r="AX410" i="5"/>
  <c r="AY410" i="5"/>
  <c r="AX401" i="5"/>
  <c r="AY401" i="5"/>
  <c r="AX392" i="5"/>
  <c r="AY392" i="5"/>
  <c r="AX383" i="5"/>
  <c r="AY383" i="5"/>
  <c r="AX374" i="5"/>
  <c r="AY374" i="5"/>
  <c r="AX365" i="5"/>
  <c r="AY365" i="5"/>
  <c r="AX356" i="5"/>
  <c r="AY356" i="5"/>
  <c r="AX347" i="5"/>
  <c r="AY347" i="5"/>
  <c r="AX338" i="5"/>
  <c r="AY338" i="5"/>
  <c r="AX329" i="5"/>
  <c r="AY329" i="5"/>
  <c r="AX320" i="5"/>
  <c r="AY320" i="5"/>
  <c r="AX311" i="5"/>
  <c r="AY311" i="5"/>
  <c r="AX302" i="5"/>
  <c r="AY302" i="5"/>
  <c r="AX293" i="5"/>
  <c r="AY293" i="5"/>
  <c r="AX282" i="5"/>
  <c r="AY282" i="5"/>
  <c r="AX277" i="5"/>
  <c r="AY277" i="5"/>
  <c r="AX271" i="5"/>
  <c r="AY271" i="5"/>
  <c r="AX255" i="5"/>
  <c r="AY255" i="5"/>
  <c r="AX250" i="5"/>
  <c r="AY250" i="5"/>
  <c r="AX244" i="5"/>
  <c r="AY244" i="5"/>
  <c r="AX228" i="5"/>
  <c r="AY228" i="5"/>
  <c r="AX223" i="5"/>
  <c r="AY223" i="5"/>
  <c r="AX217" i="5"/>
  <c r="AY217" i="5"/>
  <c r="AY198" i="5"/>
  <c r="AX198" i="5"/>
  <c r="AY162" i="5"/>
  <c r="AX162" i="5"/>
  <c r="AX129" i="5"/>
  <c r="AY129" i="5"/>
  <c r="AX117" i="5"/>
  <c r="AY117" i="5"/>
  <c r="AY31" i="5"/>
  <c r="AX31" i="5"/>
  <c r="AX416" i="5"/>
  <c r="AY416" i="5"/>
  <c r="AX398" i="5"/>
  <c r="AY398" i="5"/>
  <c r="AX380" i="5"/>
  <c r="AY380" i="5"/>
  <c r="AX299" i="5"/>
  <c r="AY299" i="5"/>
  <c r="AX273" i="5"/>
  <c r="AY273" i="5"/>
  <c r="AX268" i="5"/>
  <c r="AY268" i="5"/>
  <c r="AX262" i="5"/>
  <c r="AY262" i="5"/>
  <c r="AX235" i="5"/>
  <c r="AY235" i="5"/>
  <c r="AY186" i="5"/>
  <c r="AX186" i="5"/>
  <c r="AY150" i="5"/>
  <c r="AX150" i="5"/>
  <c r="AX135" i="5"/>
  <c r="AY135" i="5"/>
  <c r="AY192" i="5"/>
  <c r="AX192" i="5"/>
  <c r="AY156" i="5"/>
  <c r="AX156" i="5"/>
  <c r="AX107" i="5"/>
  <c r="AY107" i="5"/>
  <c r="AY19" i="5"/>
  <c r="AX19" i="5"/>
  <c r="AY204" i="5"/>
  <c r="AX204" i="5"/>
  <c r="AY168" i="5"/>
  <c r="AX168" i="5"/>
  <c r="AX126" i="5"/>
  <c r="AY126" i="5"/>
  <c r="AX97" i="5"/>
  <c r="AY97" i="5"/>
  <c r="AX94" i="5"/>
  <c r="AY94" i="5"/>
  <c r="AX81" i="5"/>
  <c r="AY81" i="5"/>
  <c r="AY43" i="5"/>
  <c r="AX43" i="5"/>
  <c r="AX452" i="5"/>
  <c r="AY452" i="5"/>
  <c r="AY793" i="5"/>
  <c r="AY790" i="5"/>
  <c r="AY787" i="5"/>
  <c r="AY784" i="5"/>
  <c r="AY781" i="5"/>
  <c r="AY778" i="5"/>
  <c r="AY775" i="5"/>
  <c r="AY772" i="5"/>
  <c r="AY769" i="5"/>
  <c r="AY766" i="5"/>
  <c r="AY763" i="5"/>
  <c r="AY760" i="5"/>
  <c r="AY757" i="5"/>
  <c r="AY754" i="5"/>
  <c r="AY751" i="5"/>
  <c r="AY748" i="5"/>
  <c r="AY745" i="5"/>
  <c r="AY742" i="5"/>
  <c r="AY739" i="5"/>
  <c r="AY736" i="5"/>
  <c r="AY733" i="5"/>
  <c r="AY730" i="5"/>
  <c r="AY727" i="5"/>
  <c r="AY724" i="5"/>
  <c r="AY721" i="5"/>
  <c r="AY718" i="5"/>
  <c r="AY715" i="5"/>
  <c r="AY712" i="5"/>
  <c r="AY709" i="5"/>
  <c r="AY706" i="5"/>
  <c r="AY703" i="5"/>
  <c r="AY700" i="5"/>
  <c r="AY697" i="5"/>
  <c r="AY694" i="5"/>
  <c r="AY691" i="5"/>
  <c r="AY688" i="5"/>
  <c r="AY685" i="5"/>
  <c r="AY682" i="5"/>
  <c r="AY679" i="5"/>
  <c r="AY676" i="5"/>
  <c r="AY673" i="5"/>
  <c r="AY670" i="5"/>
  <c r="AY667" i="5"/>
  <c r="AY664" i="5"/>
  <c r="AY661" i="5"/>
  <c r="AY658" i="5"/>
  <c r="AY655" i="5"/>
  <c r="AY652" i="5"/>
  <c r="AY649" i="5"/>
  <c r="AY646" i="5"/>
  <c r="AY643" i="5"/>
  <c r="AY640" i="5"/>
  <c r="AY637" i="5"/>
  <c r="AY634" i="5"/>
  <c r="AY631" i="5"/>
  <c r="AY628" i="5"/>
  <c r="AY625" i="5"/>
  <c r="AY622" i="5"/>
  <c r="AY619" i="5"/>
  <c r="AY616" i="5"/>
  <c r="AY613" i="5"/>
  <c r="AY610" i="5"/>
  <c r="AY607" i="5"/>
  <c r="AY604" i="5"/>
  <c r="AY601" i="5"/>
  <c r="AY598" i="5"/>
  <c r="AY595" i="5"/>
  <c r="AY592" i="5"/>
  <c r="AY589" i="5"/>
  <c r="AY586" i="5"/>
  <c r="AY583" i="5"/>
  <c r="AY580" i="5"/>
  <c r="AY577" i="5"/>
  <c r="AY574" i="5"/>
  <c r="AY571" i="5"/>
  <c r="AY568" i="5"/>
  <c r="AY565" i="5"/>
  <c r="AY562" i="5"/>
  <c r="AY559" i="5"/>
  <c r="AY556" i="5"/>
  <c r="AY553" i="5"/>
  <c r="AY550" i="5"/>
  <c r="AY547" i="5"/>
  <c r="AY544" i="5"/>
  <c r="AY541" i="5"/>
  <c r="AY538" i="5"/>
  <c r="AY535" i="5"/>
  <c r="AY532" i="5"/>
  <c r="AY529" i="5"/>
  <c r="AY526" i="5"/>
  <c r="AY523" i="5"/>
  <c r="AY520" i="5"/>
  <c r="AY517" i="5"/>
  <c r="AY514" i="5"/>
  <c r="AY511" i="5"/>
  <c r="AY508" i="5"/>
  <c r="AY505" i="5"/>
  <c r="AY502" i="5"/>
  <c r="AY499" i="5"/>
  <c r="AY496" i="5"/>
  <c r="AY493" i="5"/>
  <c r="AY490" i="5"/>
  <c r="AY487" i="5"/>
  <c r="AY484" i="5"/>
  <c r="AY481" i="5"/>
  <c r="AY478" i="5"/>
  <c r="AY475" i="5"/>
  <c r="AY472" i="5"/>
  <c r="AY469" i="5"/>
  <c r="AY466" i="5"/>
  <c r="AY463" i="5"/>
  <c r="AY460" i="5"/>
  <c r="AY457" i="5"/>
  <c r="AX449" i="5"/>
  <c r="AY449" i="5"/>
  <c r="AY448" i="5"/>
  <c r="AX440" i="5"/>
  <c r="AY440" i="5"/>
  <c r="AY439" i="5"/>
  <c r="AX431" i="5"/>
  <c r="AY431" i="5"/>
  <c r="AY430" i="5"/>
  <c r="AX422" i="5"/>
  <c r="AY422" i="5"/>
  <c r="AY421" i="5"/>
  <c r="AX413" i="5"/>
  <c r="AY413" i="5"/>
  <c r="AY412" i="5"/>
  <c r="AX404" i="5"/>
  <c r="AY404" i="5"/>
  <c r="AY403" i="5"/>
  <c r="AX395" i="5"/>
  <c r="AY395" i="5"/>
  <c r="AY394" i="5"/>
  <c r="AX386" i="5"/>
  <c r="AY386" i="5"/>
  <c r="AY385" i="5"/>
  <c r="AX377" i="5"/>
  <c r="AY377" i="5"/>
  <c r="AY376" i="5"/>
  <c r="AX368" i="5"/>
  <c r="AY368" i="5"/>
  <c r="AY367" i="5"/>
  <c r="AX359" i="5"/>
  <c r="AY359" i="5"/>
  <c r="AY358" i="5"/>
  <c r="AX350" i="5"/>
  <c r="AY350" i="5"/>
  <c r="AY349" i="5"/>
  <c r="AX341" i="5"/>
  <c r="AY341" i="5"/>
  <c r="AY340" i="5"/>
  <c r="AX332" i="5"/>
  <c r="AY332" i="5"/>
  <c r="AY331" i="5"/>
  <c r="AX323" i="5"/>
  <c r="AY323" i="5"/>
  <c r="AY322" i="5"/>
  <c r="AX314" i="5"/>
  <c r="AY314" i="5"/>
  <c r="AY313" i="5"/>
  <c r="AX305" i="5"/>
  <c r="AY305" i="5"/>
  <c r="AY304" i="5"/>
  <c r="AX296" i="5"/>
  <c r="AY296" i="5"/>
  <c r="AY295" i="5"/>
  <c r="AX287" i="5"/>
  <c r="AY287" i="5"/>
  <c r="AX286" i="5"/>
  <c r="AY286" i="5"/>
  <c r="AY285" i="5"/>
  <c r="AX280" i="5"/>
  <c r="AY280" i="5"/>
  <c r="AX264" i="5"/>
  <c r="AY264" i="5"/>
  <c r="AX259" i="5"/>
  <c r="AY259" i="5"/>
  <c r="AY258" i="5"/>
  <c r="AX253" i="5"/>
  <c r="AY253" i="5"/>
  <c r="AX237" i="5"/>
  <c r="AY237" i="5"/>
  <c r="AX232" i="5"/>
  <c r="AY232" i="5"/>
  <c r="AY231" i="5"/>
  <c r="AX226" i="5"/>
  <c r="AY226" i="5"/>
  <c r="AX210" i="5"/>
  <c r="AY210" i="5"/>
  <c r="AY174" i="5"/>
  <c r="AX174" i="5"/>
  <c r="AY138" i="5"/>
  <c r="AX138" i="5"/>
  <c r="AX112" i="5"/>
  <c r="AY112" i="5"/>
  <c r="AY55" i="5"/>
  <c r="AX55" i="5"/>
  <c r="AY54" i="5"/>
  <c r="AX443" i="5"/>
  <c r="AY443" i="5"/>
  <c r="AX407" i="5"/>
  <c r="AY407" i="5"/>
  <c r="AX389" i="5"/>
  <c r="AY389" i="5"/>
  <c r="AX317" i="5"/>
  <c r="AY317" i="5"/>
  <c r="AX219" i="5"/>
  <c r="AY219" i="5"/>
  <c r="AX103" i="5"/>
  <c r="AY103" i="5"/>
  <c r="AY180" i="5"/>
  <c r="AX180" i="5"/>
  <c r="AY144" i="5"/>
  <c r="AX144" i="5"/>
  <c r="AX67" i="5"/>
  <c r="AY67" i="5"/>
  <c r="AX121" i="5"/>
  <c r="AY121" i="5"/>
  <c r="AX90" i="5"/>
  <c r="AY90" i="5"/>
  <c r="AX72" i="5"/>
  <c r="AY72" i="5"/>
  <c r="AY61" i="5"/>
  <c r="AX61" i="5"/>
  <c r="AY49" i="5"/>
  <c r="AX49" i="5"/>
  <c r="AY37" i="5"/>
  <c r="AX37" i="5"/>
  <c r="AY25" i="5"/>
  <c r="AX25" i="5"/>
  <c r="AY13" i="5"/>
  <c r="AX13" i="5"/>
  <c r="AX283" i="5"/>
  <c r="AY283" i="5"/>
  <c r="AX274" i="5"/>
  <c r="AY274" i="5"/>
  <c r="AX265" i="5"/>
  <c r="AY265" i="5"/>
  <c r="AX256" i="5"/>
  <c r="AY256" i="5"/>
  <c r="AX247" i="5"/>
  <c r="AY247" i="5"/>
  <c r="AX238" i="5"/>
  <c r="AY238" i="5"/>
  <c r="AX229" i="5"/>
  <c r="AY229" i="5"/>
  <c r="AX220" i="5"/>
  <c r="AY220" i="5"/>
  <c r="AX211" i="5"/>
  <c r="AY211" i="5"/>
  <c r="AX130" i="5"/>
  <c r="AY130" i="5"/>
  <c r="AX99" i="5"/>
  <c r="AY99" i="5"/>
  <c r="AY98" i="5"/>
  <c r="AX108" i="5"/>
  <c r="AY108" i="5"/>
  <c r="AX85" i="5"/>
  <c r="AY85" i="5"/>
  <c r="AX76" i="5"/>
  <c r="AY76" i="5"/>
  <c r="AY208" i="5"/>
  <c r="AY205" i="5"/>
  <c r="AY202" i="5"/>
  <c r="AY199" i="5"/>
  <c r="AY196" i="5"/>
  <c r="AY193" i="5"/>
  <c r="AY190" i="5"/>
  <c r="AY187" i="5"/>
  <c r="AY184" i="5"/>
  <c r="AY181" i="5"/>
  <c r="AY178" i="5"/>
  <c r="AY175" i="5"/>
  <c r="AY172" i="5"/>
  <c r="AY169" i="5"/>
  <c r="AY166" i="5"/>
  <c r="AY163" i="5"/>
  <c r="AY160" i="5"/>
  <c r="AY157" i="5"/>
  <c r="AY154" i="5"/>
  <c r="AY151" i="5"/>
  <c r="AY148" i="5"/>
  <c r="AY145" i="5"/>
  <c r="AY142" i="5"/>
  <c r="AY139" i="5"/>
  <c r="AY63" i="5"/>
  <c r="AY57" i="5"/>
  <c r="AY51" i="5"/>
  <c r="AY45" i="5"/>
  <c r="AY39" i="5"/>
  <c r="AY33" i="5"/>
  <c r="AY27" i="5"/>
  <c r="AY21" i="5"/>
  <c r="AY15" i="5"/>
  <c r="AY9" i="5"/>
  <c r="AY131" i="5"/>
  <c r="AY122" i="5"/>
  <c r="AY113" i="5"/>
  <c r="AY104" i="5"/>
  <c r="AY95" i="5"/>
  <c r="AY86" i="5"/>
  <c r="AY77" i="5"/>
  <c r="AY68" i="5"/>
  <c r="K5" i="4"/>
  <c r="AB8" i="4"/>
  <c r="AG8" i="4"/>
  <c r="AP8" i="4"/>
  <c r="AQ8" i="4"/>
  <c r="AY8" i="4" s="1"/>
  <c r="AX8" i="4"/>
  <c r="AB9" i="4"/>
  <c r="AG9" i="4"/>
  <c r="AP9" i="4"/>
  <c r="AY9" i="4" s="1"/>
  <c r="AQ9" i="4"/>
  <c r="AX9" i="4" s="1"/>
  <c r="AB10" i="4"/>
  <c r="AG10" i="4"/>
  <c r="AP10" i="4"/>
  <c r="AY10" i="4" s="1"/>
  <c r="AQ10" i="4"/>
  <c r="AX10" i="4"/>
  <c r="AB11" i="4"/>
  <c r="AG11" i="4"/>
  <c r="AP11" i="4"/>
  <c r="AY11" i="4" s="1"/>
  <c r="AQ11" i="4"/>
  <c r="AX11" i="4" s="1"/>
  <c r="AB12" i="4"/>
  <c r="AG12" i="4"/>
  <c r="AP12" i="4"/>
  <c r="AY12" i="4" s="1"/>
  <c r="AQ12" i="4"/>
  <c r="AX12" i="4" s="1"/>
  <c r="AB13" i="4"/>
  <c r="AG13" i="4"/>
  <c r="AP13" i="4"/>
  <c r="AY13" i="4" s="1"/>
  <c r="AQ13" i="4"/>
  <c r="AX13" i="4" s="1"/>
  <c r="AB14" i="4"/>
  <c r="AG14" i="4"/>
  <c r="AP14" i="4"/>
  <c r="AY14" i="4" s="1"/>
  <c r="AQ14" i="4"/>
  <c r="AX14" i="4"/>
  <c r="AB15" i="4"/>
  <c r="AG15" i="4"/>
  <c r="AP15" i="4"/>
  <c r="AY15" i="4" s="1"/>
  <c r="AQ15" i="4"/>
  <c r="AX15" i="4" s="1"/>
  <c r="AB16" i="4"/>
  <c r="AG16" i="4"/>
  <c r="AP16" i="4"/>
  <c r="AQ16" i="4"/>
  <c r="AX16" i="4"/>
  <c r="AY16" i="4"/>
  <c r="AB17" i="4"/>
  <c r="AG17" i="4"/>
  <c r="AP17" i="4"/>
  <c r="AY17" i="4" s="1"/>
  <c r="AQ17" i="4"/>
  <c r="AX17" i="4"/>
  <c r="AB18" i="4"/>
  <c r="AG18" i="4"/>
  <c r="AP18" i="4"/>
  <c r="AY18" i="4" s="1"/>
  <c r="AQ18" i="4"/>
  <c r="AX18" i="4" s="1"/>
  <c r="AB19" i="4"/>
  <c r="AG19" i="4"/>
  <c r="AP19" i="4"/>
  <c r="AY19" i="4" s="1"/>
  <c r="AQ19" i="4"/>
  <c r="AX19" i="4"/>
  <c r="AB20" i="4"/>
  <c r="AG20" i="4"/>
  <c r="AP20" i="4"/>
  <c r="AY20" i="4" s="1"/>
  <c r="AQ20" i="4"/>
  <c r="AX20" i="4" s="1"/>
  <c r="AB21" i="4"/>
  <c r="AG21" i="4"/>
  <c r="AP21" i="4"/>
  <c r="AY21" i="4" s="1"/>
  <c r="AQ21" i="4"/>
  <c r="AX21" i="4" s="1"/>
  <c r="AB22" i="4"/>
  <c r="AG22" i="4"/>
  <c r="AP22" i="4"/>
  <c r="AY22" i="4" s="1"/>
  <c r="AQ22" i="4"/>
  <c r="AX22" i="4" s="1"/>
  <c r="AB23" i="4"/>
  <c r="AG23" i="4"/>
  <c r="AP23" i="4"/>
  <c r="AY23" i="4" s="1"/>
  <c r="AQ23" i="4"/>
  <c r="AX23" i="4"/>
  <c r="AB24" i="4"/>
  <c r="AG24" i="4"/>
  <c r="AP24" i="4"/>
  <c r="AY24" i="4" s="1"/>
  <c r="AQ24" i="4"/>
  <c r="AX24" i="4" s="1"/>
  <c r="AB25" i="4"/>
  <c r="AG25" i="4"/>
  <c r="AP25" i="4"/>
  <c r="AQ25" i="4"/>
  <c r="AX25" i="4"/>
  <c r="AY25" i="4"/>
  <c r="AB26" i="4"/>
  <c r="AG26" i="4"/>
  <c r="AP26" i="4"/>
  <c r="AY26" i="4" s="1"/>
  <c r="AQ26" i="4"/>
  <c r="AX26" i="4"/>
  <c r="AB27" i="4"/>
  <c r="AG27" i="4"/>
  <c r="AP27" i="4"/>
  <c r="AY27" i="4" s="1"/>
  <c r="AQ27" i="4"/>
  <c r="AX27" i="4" s="1"/>
  <c r="AB28" i="4"/>
  <c r="AG28" i="4"/>
  <c r="AP28" i="4"/>
  <c r="AY28" i="4" s="1"/>
  <c r="AQ28" i="4"/>
  <c r="AX28" i="4"/>
  <c r="AB29" i="4"/>
  <c r="AG29" i="4"/>
  <c r="AP29" i="4"/>
  <c r="AY29" i="4" s="1"/>
  <c r="AQ29" i="4"/>
  <c r="AX29" i="4"/>
  <c r="AB30" i="4"/>
  <c r="AG30" i="4"/>
  <c r="AP30" i="4"/>
  <c r="AY30" i="4" s="1"/>
  <c r="AQ30" i="4"/>
  <c r="AX30" i="4" s="1"/>
  <c r="AB31" i="4"/>
  <c r="AG31" i="4"/>
  <c r="AP31" i="4"/>
  <c r="AY31" i="4" s="1"/>
  <c r="AQ31" i="4"/>
  <c r="AX31" i="4"/>
  <c r="AB32" i="4"/>
  <c r="AG32" i="4"/>
  <c r="AP32" i="4"/>
  <c r="AY32" i="4" s="1"/>
  <c r="AQ32" i="4"/>
  <c r="AX32" i="4" s="1"/>
  <c r="AB33" i="4"/>
  <c r="AG33" i="4"/>
  <c r="AP33" i="4"/>
  <c r="AY33" i="4" s="1"/>
  <c r="AQ33" i="4"/>
  <c r="AX33" i="4" s="1"/>
  <c r="AB34" i="4"/>
  <c r="AG34" i="4"/>
  <c r="AP34" i="4"/>
  <c r="AY34" i="4" s="1"/>
  <c r="AQ34" i="4"/>
  <c r="AX34" i="4" s="1"/>
  <c r="AB35" i="4"/>
  <c r="AG35" i="4"/>
  <c r="AP35" i="4"/>
  <c r="AY35" i="4" s="1"/>
  <c r="AQ35" i="4"/>
  <c r="AX35" i="4" s="1"/>
  <c r="AB36" i="4"/>
  <c r="AG36" i="4"/>
  <c r="AP36" i="4"/>
  <c r="AY36" i="4" s="1"/>
  <c r="AQ36" i="4"/>
  <c r="AX36" i="4" s="1"/>
  <c r="AB37" i="4"/>
  <c r="AG37" i="4"/>
  <c r="AP37" i="4"/>
  <c r="AY37" i="4" s="1"/>
  <c r="AQ37" i="4"/>
  <c r="AX37" i="4" s="1"/>
  <c r="E38" i="4"/>
  <c r="AC38" i="4"/>
  <c r="AD38" i="4"/>
  <c r="AE38" i="4"/>
  <c r="AH38" i="4"/>
  <c r="AI38" i="4"/>
  <c r="AL38" i="4"/>
  <c r="AQ38" i="4"/>
  <c r="AS38" i="4" s="1"/>
  <c r="AU38" i="4"/>
  <c r="AW38" i="4"/>
  <c r="AG38" i="4" l="1"/>
  <c r="AX796" i="5"/>
  <c r="AX38" i="4"/>
  <c r="K5" i="3"/>
  <c r="AG8" i="3"/>
  <c r="AP8" i="3"/>
  <c r="AQ8" i="3"/>
  <c r="AX8" i="3" s="1"/>
  <c r="AY8" i="3"/>
  <c r="AB9" i="3"/>
  <c r="AG9" i="3"/>
  <c r="AP9" i="3"/>
  <c r="AQ9" i="3"/>
  <c r="AX9" i="3" s="1"/>
  <c r="AB10" i="3"/>
  <c r="AG10" i="3"/>
  <c r="AG11" i="3" s="1"/>
  <c r="AP10" i="3"/>
  <c r="AQ10" i="3"/>
  <c r="AX10" i="3" s="1"/>
  <c r="E11" i="3"/>
  <c r="L11" i="3"/>
  <c r="AC11" i="3"/>
  <c r="AD11" i="3"/>
  <c r="AE11" i="3"/>
  <c r="AH11" i="3"/>
  <c r="AI11" i="3"/>
  <c r="AL11" i="3"/>
  <c r="AU11" i="3"/>
  <c r="AW11" i="3"/>
  <c r="AX11" i="3" l="1"/>
  <c r="AQ11" i="3"/>
  <c r="AS11" i="3" s="1"/>
  <c r="AB8" i="1"/>
  <c r="AB9" i="1"/>
  <c r="AB10" i="1"/>
  <c r="AB11" i="1"/>
  <c r="AB12" i="1"/>
  <c r="AB13" i="1"/>
  <c r="AB14" i="1"/>
  <c r="AB15" i="1"/>
  <c r="AB16" i="1"/>
  <c r="AB17" i="1"/>
  <c r="AB18" i="1"/>
  <c r="AB19" i="1"/>
  <c r="AB20" i="1"/>
  <c r="AB21" i="1"/>
  <c r="AB22" i="1"/>
  <c r="AB23" i="1"/>
  <c r="AB24" i="1"/>
  <c r="AB25" i="1"/>
  <c r="AP7" i="1" l="1"/>
  <c r="AQ7" i="1"/>
  <c r="AG7" i="1"/>
  <c r="AB7" i="1"/>
  <c r="AX7" i="1" l="1"/>
  <c r="AY7" i="1"/>
  <c r="AU26" i="1"/>
  <c r="AW26" i="1"/>
  <c r="K4" i="1" l="1"/>
  <c r="AQ8" i="1"/>
  <c r="AX8" i="1" l="1"/>
  <c r="AY8" i="1"/>
  <c r="AG8" i="1" l="1"/>
  <c r="AG9" i="1"/>
  <c r="AG10" i="1"/>
  <c r="AG11" i="1"/>
  <c r="AG12" i="1"/>
  <c r="AG13" i="1"/>
  <c r="AG14" i="1"/>
  <c r="AG15" i="1"/>
  <c r="AG16" i="1"/>
  <c r="AG17" i="1"/>
  <c r="AG18" i="1"/>
  <c r="AG19" i="1"/>
  <c r="AG20" i="1"/>
  <c r="AG21" i="1"/>
  <c r="AG22" i="1"/>
  <c r="AG23" i="1"/>
  <c r="AG24" i="1"/>
  <c r="AG25" i="1"/>
  <c r="AP8" i="1"/>
  <c r="AP9" i="1"/>
  <c r="AP10" i="1"/>
  <c r="AP11" i="1"/>
  <c r="AP12" i="1"/>
  <c r="AP13" i="1"/>
  <c r="AP14" i="1"/>
  <c r="AP15" i="1"/>
  <c r="AP16" i="1"/>
  <c r="AP17" i="1"/>
  <c r="AP18" i="1"/>
  <c r="AP19" i="1"/>
  <c r="AP20" i="1"/>
  <c r="AP21" i="1"/>
  <c r="AP22" i="1"/>
  <c r="AP23" i="1"/>
  <c r="AP24" i="1"/>
  <c r="AP25" i="1"/>
  <c r="AQ9" i="1" l="1"/>
  <c r="AY9" i="1" s="1"/>
  <c r="AQ10" i="1"/>
  <c r="AY10" i="1" s="1"/>
  <c r="AQ11" i="1"/>
  <c r="AY11" i="1" s="1"/>
  <c r="AQ12" i="1"/>
  <c r="AY12" i="1" s="1"/>
  <c r="AQ13" i="1"/>
  <c r="AY13" i="1" s="1"/>
  <c r="AQ14" i="1"/>
  <c r="AY14" i="1" s="1"/>
  <c r="AQ15" i="1"/>
  <c r="AY15" i="1" s="1"/>
  <c r="AQ16" i="1"/>
  <c r="AY16" i="1" s="1"/>
  <c r="AQ17" i="1"/>
  <c r="AY17" i="1" s="1"/>
  <c r="AQ18" i="1"/>
  <c r="AY18" i="1" s="1"/>
  <c r="AQ19" i="1"/>
  <c r="AY19" i="1" s="1"/>
  <c r="AQ20" i="1"/>
  <c r="AY20" i="1" s="1"/>
  <c r="AQ21" i="1"/>
  <c r="AY21" i="1" s="1"/>
  <c r="AQ22" i="1"/>
  <c r="AY22" i="1" s="1"/>
  <c r="AQ23" i="1"/>
  <c r="AY23" i="1" s="1"/>
  <c r="AQ24" i="1"/>
  <c r="AY24" i="1" s="1"/>
  <c r="AQ25" i="1"/>
  <c r="AY25" i="1" s="1"/>
  <c r="AL26" i="1"/>
  <c r="AH26" i="1"/>
  <c r="AI26" i="1"/>
  <c r="AC26" i="1"/>
  <c r="AD26" i="1"/>
  <c r="AE26" i="1"/>
  <c r="L26" i="1"/>
  <c r="E26" i="1"/>
  <c r="AQ26" i="1" l="1"/>
  <c r="AS26" i="1" s="1"/>
  <c r="AX9" i="1"/>
  <c r="AX22" i="1"/>
  <c r="AX12" i="1"/>
  <c r="AX21" i="1"/>
  <c r="AX17" i="1"/>
  <c r="AX11" i="1"/>
  <c r="AX20" i="1"/>
  <c r="AX16" i="1"/>
  <c r="AX10" i="1"/>
  <c r="AX25" i="1"/>
  <c r="AX19" i="1"/>
  <c r="AX15" i="1"/>
  <c r="AX24" i="1"/>
  <c r="AX14" i="1"/>
  <c r="AX23" i="1"/>
  <c r="AX18" i="1"/>
  <c r="AX13" i="1"/>
  <c r="AG26" i="1"/>
  <c r="AX2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tc={3F91C832-7144-45CB-985F-5194C8F6FFC5}</author>
    <author>Unimagdalena</author>
    <author>tc={2A948177-EECE-405B-9E62-41AACFC1D77D}</author>
    <author>tc={F52F5EEE-E81B-4905-97EA-16C317F15478}</author>
    <author>tc={1536C4F0-FE1F-4843-BD8F-A42BF0718112}</author>
    <author>tc={E00A86F6-1B3E-44E2-A7F8-02C32419C2AE}</author>
    <author>tc={1E535528-A952-4223-8311-18F8A0DC60AD}</author>
    <author>tc={8EC161CC-52D1-46D6-822F-45A0273E5813}</author>
    <author>tc={ED8717C5-087B-4167-B324-12F2DFC203D6}</author>
    <author>tc={37541CAB-28B3-43D8-A976-B421A0D25CCA}</author>
  </authors>
  <commentList>
    <comment ref="E641" authorId="0" shapeId="0" xr:uid="{3F91C832-7144-45CB-985F-5194C8F6FFC5}">
      <text>
        <t>[Comentario encadenado]
Su versión de Excel le permite leer este comentario encadenado; sin embargo, las ediciones que se apliquen se quitarán si el archivo se abre en una versión más reciente de Excel. Más información: https://go.microsoft.com/fwlink/?linkid=870924
Comentario:
    Realizar adenda y corregir el CDP relacionado.</t>
      </text>
    </comment>
    <comment ref="E795" authorId="1" shapeId="0" xr:uid="{88895AA4-C5F2-4F9A-A8DB-49F680135A2C}">
      <text>
        <r>
          <rPr>
            <b/>
            <sz val="9"/>
            <color indexed="81"/>
            <rFont val="Tahoma"/>
            <family val="2"/>
          </rPr>
          <t>Unimagdalena:</t>
        </r>
        <r>
          <rPr>
            <sz val="9"/>
            <color indexed="81"/>
            <rFont val="Tahoma"/>
            <family val="2"/>
          </rPr>
          <t xml:space="preserve">
Cargar documentos </t>
        </r>
      </text>
    </comment>
    <comment ref="E826" authorId="2" shapeId="0" xr:uid="{2A948177-EECE-405B-9E62-41AACFC1D77D}">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TITULO EN SECOP</t>
      </text>
    </comment>
    <comment ref="E881" authorId="3" shapeId="0" xr:uid="{F52F5EEE-E81B-4905-97EA-16C317F15478}">
      <text>
        <t>[Comentario encadenado]
Su versión de Excel le permite leer este comentario encadenado; sin embargo, las ediciones que se apliquen se quitarán si el archivo se abre en una versión más reciente de Excel. Más información: https://go.microsoft.com/fwlink/?linkid=870924
Comentario:
    ORTOGRAFIA DEL OBJETO</t>
      </text>
    </comment>
    <comment ref="E883" authorId="4" shapeId="0" xr:uid="{1536C4F0-FE1F-4843-BD8F-A42BF0718112}">
      <text>
        <t>[Comentario encadenado]
Su versión de Excel le permite leer este comentario encadenado; sin embargo, las ediciones que se apliquen se quitarán si el archivo se abre en una versión más reciente de Excel. Más información: https://go.microsoft.com/fwlink/?linkid=870924
Comentario:
    ORTOGRAFIA DE LA ORDEN</t>
      </text>
    </comment>
    <comment ref="E887" authorId="5" shapeId="0" xr:uid="{E00A86F6-1B3E-44E2-A7F8-02C32419C2AE}">
      <text>
        <t>[Comentario encadenado]
Su versión de Excel le permite leer este comentario encadenado; sin embargo, las ediciones que se apliquen se quitarán si el archivo se abre en una versión más reciente de Excel. Más información: https://go.microsoft.com/fwlink/?linkid=870924
Comentario:
    ORTOGRAFIA OBJETO</t>
      </text>
    </comment>
    <comment ref="E890" authorId="6" shapeId="0" xr:uid="{1E535528-A952-4223-8311-18F8A0DC60AD}">
      <text>
        <t>[Comentario encadenado]
Su versión de Excel le permite leer este comentario encadenado; sin embargo, las ediciones que se apliquen se quitarán si el archivo se abre en una versión más reciente de Excel. Más información: https://go.microsoft.com/fwlink/?linkid=870924
Comentario:
    ORTOGRAFIA OBJETO</t>
      </text>
    </comment>
    <comment ref="E891" authorId="7" shapeId="0" xr:uid="{8EC161CC-52D1-46D6-822F-45A0273E5813}">
      <text>
        <t>[Comentario encadenado]
Su versión de Excel le permite leer este comentario encadenado; sin embargo, las ediciones que se apliquen se quitarán si el archivo se abre en una versión más reciente de Excel. Más información: https://go.microsoft.com/fwlink/?linkid=870924
Comentario:
    ORTOGRAFIA OBJETO</t>
      </text>
    </comment>
    <comment ref="E893" authorId="8" shapeId="0" xr:uid="{ED8717C5-087B-4167-B324-12F2DFC203D6}">
      <text>
        <t>[Comentario encadenado]
Su versión de Excel le permite leer este comentario encadenado; sin embargo, las ediciones que se apliquen se quitarán si el archivo se abre en una versión más reciente de Excel. Más información: https://go.microsoft.com/fwlink/?linkid=870924
Comentario:
    ORTOGRAFIA OBJETO</t>
      </text>
    </comment>
    <comment ref="E1147" authorId="9" shapeId="0" xr:uid="{37541CAB-28B3-43D8-A976-B421A0D25CCA}">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SI ES POSIBLE AJUSTAR TITULO Y DESCRIPCION CARGADO A SECOP</t>
      </text>
    </comment>
  </commentList>
</comments>
</file>

<file path=xl/sharedStrings.xml><?xml version="1.0" encoding="utf-8"?>
<sst xmlns="http://schemas.openxmlformats.org/spreadsheetml/2006/main" count="69682" uniqueCount="12685">
  <si>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</si>
  <si>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</si>
  <si>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</si>
  <si>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</si>
  <si>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</si>
  <si>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</si>
  <si>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</si>
  <si>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</si>
  <si>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</si>
  <si>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</si>
  <si>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</si>
  <si>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</si>
  <si>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</si>
  <si>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</si>
  <si>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</si>
  <si>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</si>
  <si>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</si>
  <si>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</si>
  <si>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</si>
  <si>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</si>
  <si>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</si>
  <si>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</si>
  <si>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</si>
  <si>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</si>
  <si>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</si>
  <si>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</si>
  <si>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</si>
  <si>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</si>
  <si>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</si>
  <si>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</si>
  <si>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</si>
  <si>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</si>
  <si>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</si>
  <si>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</si>
  <si>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</si>
  <si>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</si>
  <si>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</si>
  <si>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</si>
  <si>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</si>
  <si>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</si>
  <si>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</si>
  <si>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</si>
  <si>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</si>
  <si>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</si>
  <si>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</si>
  <si>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</si>
  <si>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</si>
  <si>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</si>
  <si>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</si>
  <si>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</si>
  <si>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</si>
  <si>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</si>
  <si>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</si>
  <si>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</si>
  <si>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</si>
  <si>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</si>
  <si>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</si>
  <si>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</si>
  <si>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</si>
  <si>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</si>
  <si>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</si>
  <si>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</si>
  <si>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</si>
  <si>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</si>
  <si>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</si>
  <si>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</si>
  <si>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</si>
  <si>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</si>
  <si>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</si>
  <si>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</si>
  <si>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</si>
  <si>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</si>
  <si>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</si>
  <si>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</si>
  <si>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</si>
  <si>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t>ORIGEN DE LOS RECURSOS</t>
  </si>
  <si>
    <t>(C) EL CONTRATO ES FINANCIADO CON RECURSOS PROPIOS</t>
  </si>
  <si>
    <t>(N) VALOR DE LOS RECURSOS PROPIOS ASIGNADOS AL CONTRATO</t>
  </si>
  <si>
    <t>(C) TIPOLOGIA DEL CONTRATO</t>
  </si>
  <si>
    <t>(F) FECHA FINAL POR ACTA DE REINICIO  (YYYY/MM/DD)</t>
  </si>
  <si>
    <t>(F) FECHA DE TERMINACIÓN POR ACTA FINAL
 (YYYY-MM-DD)</t>
  </si>
  <si>
    <t>PRESTACIÓN DE SERVICIOS</t>
  </si>
  <si>
    <t>(N)
PORCENTAJE DE PAGOS REALIZADOS
(%)</t>
  </si>
  <si>
    <t>(N) PORCENTAJE DE EJECUCIÓN (%)</t>
  </si>
  <si>
    <r>
      <t xml:space="preserve">Valor Salario Minimo en pesos </t>
    </r>
    <r>
      <rPr>
        <b/>
        <sz val="11"/>
        <color rgb="FFFF0000"/>
        <rFont val="Calibri"/>
        <family val="2"/>
        <scheme val="minor"/>
      </rPr>
      <t>(2026)</t>
    </r>
  </si>
  <si>
    <t>En ejecucion</t>
  </si>
  <si>
    <t>OPSP-FEE-0001-2026</t>
  </si>
  <si>
    <t>OPSP-FEE-0002-2026</t>
  </si>
  <si>
    <t>OPSP-FEE-0003-2026</t>
  </si>
  <si>
    <t>ODC-FEE-0001-2026</t>
  </si>
  <si>
    <t>OSM-FEE-0001-2026</t>
  </si>
  <si>
    <t>OPSP-FEE-0004-2026</t>
  </si>
  <si>
    <t>OPS-FEE-0001-2026</t>
  </si>
  <si>
    <t>OPSP-FEE-0005-2026</t>
  </si>
  <si>
    <t>OPSP-FEE-0006-2026</t>
  </si>
  <si>
    <t>OPSP-FEE-0007-2026</t>
  </si>
  <si>
    <t>OPS-FEE-0002-2026</t>
  </si>
  <si>
    <t>OPSP-FEE-0008-2026</t>
  </si>
  <si>
    <t>OPSP-FEE-0009-2026</t>
  </si>
  <si>
    <t>OPSP-FEE-0010-2026</t>
  </si>
  <si>
    <t>OPSP-FEE-0011-2026</t>
  </si>
  <si>
    <t>CO1.REQ.9875694</t>
  </si>
  <si>
    <t>CO1.REQ.9890134</t>
  </si>
  <si>
    <t>CO1.REQ.9890818</t>
  </si>
  <si>
    <t>CO1.REQ.9937951</t>
  </si>
  <si>
    <t>CO1.REQ.9940762</t>
  </si>
  <si>
    <t>CO1.REQ.9974546</t>
  </si>
  <si>
    <t>CO1.REQ.9973790</t>
  </si>
  <si>
    <t>CO1.REQ.10000707</t>
  </si>
  <si>
    <t>CO1.REQ.10002988</t>
  </si>
  <si>
    <t>CO1.REQ.10004281</t>
  </si>
  <si>
    <t>INVERSION</t>
  </si>
  <si>
    <t>OTROS TIPOS</t>
  </si>
  <si>
    <t>SUMINISTROS</t>
  </si>
  <si>
    <t>APOYAR A LA COORDINACIÓN DE PROGRAMA DE ECONOMÍA EN LA ATENCIÓN A DOCENTES Y ESTUDIANTES DEL PROGRAMA. 2. ELABORACIÓN DE ESTADÍSTICA DEL PROGRAMA, CUADROS DE INFORMACIÓN, DATOS Y ANÁLISIS DEL PROCESO DE MEJORA CONTINUA DE LA CALIDAD DEL PROGRAMA DE ECONOMÍA. 3. ORGANIZAR LA RETROALIMENTACIÓN DE BIBLIOGRAFÍA, PROGRAMAR LAS REUNIONES Y ACTAS DE LA REFORMA INTEGRAL DEL PLAN DE ESTUDIOS DEL PROGRAMA DE ECONOMÍA. 4. APOYAR EL SEGUIMIENTO A LOS INFORMES DE PLAN DE COMPROMISO PROFESORAL-PCP DE LOS DOCENTES DEL PROGRAMA DE ECONOMÍA EN EL MARCO DE LOS RESULTADOS DE APRENDIZAJE</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</si>
  <si>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t>
  </si>
  <si>
    <t>APOYAR EN LA ORGANIZACIÓN ADMINISTRATIVA Y FINANCIERA DE LOS RECURSOS GENERADOS POR VENTA DE SERVICIOS OFERTADOS POR LA FACULTAD DE CIENCIAS EMPRESARIALES Y ECONÓMICAS, PARA PERIODO 2026-1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</si>
  <si>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COMPRA DE CAMISAS Y CAMISUETER BORDADOS CON LOGO INSTITUCIONAL PARA PERSONAL ADMINISTRATIVO Y DOCENTE DE LA FACULTAD DE CIENCIAS EMPRESARIALES Y ECONOMICAS. LA PROPUESTA HACE PARTE INTEGRAL DE LA PRESENTE ORDEN.</t>
  </si>
  <si>
    <t>SUMINISTRO DE INSUMOS PARA PREPARACIÓN DE REFRIGERIOS Y ALMUERZOS REQUERIDOS PARA VENTA DE SERVICIOS DEL LABORATORIO DE GASTRONOMÍA Y EVENTOS PLANIFICADOS POR LA FACULTAD DE CIENCIAS EMPRESARIALES Y ECONÓMICAS. LA PROPUESTA HACE PARTE INTEGRAL DE LA PRESENTE ORDEN.</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</si>
  <si>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t>
  </si>
  <si>
    <t>APOYAR EN LA FORMULACIÓN, EJECUCIÓN Y SEGUIMIENTO DE LA ESTRATEGIA DE COMUNICACIÓN DIGITAL DE LA FACULTAD, ALINEADA CON LOS OBJETIVOS INSTITUCIONALES.  2. PROPONER CONTENIDO PARA REDES SOCIALES, CONSIDERANDO: OFERTA ACADÉMICA (PREGRADOS, POSGRADOS Y DIPLOMADOS), EVENTOS ACADÉMICOS, INVESTIGATIVOS Y DE EXTENSIÓN, LOGROS, NOTICIAS Y ACTIVIDADES DE INTERÉS PARA LA COMUNIDAD ACADÉMICA. 3. ADMINISTRAR Y DINAMIZAR LAS PLATAFORMAS DIGITALES OFICIALES DE LA FACULTAD COMO FACEBOOK, INSTAGRAM Y X</t>
  </si>
  <si>
    <t xml:space="preserve">SERVICIO DE CAPACITACIÓN CERTIFICADA, LABORATORIOS, Y VALORACIÓN MÉDICA EN BUENAS PRÁCTICAS DE MANUFACTURA, DE ACUERDO A LO ESTIPULADO POR EL MINISTERIO DE SALUD, REQUERIDOS PARA REALIZACIÓN DE COMPONENTE PRACTICO DE LAS ASIGNATURAS: " COCTELERÍA , CAFÉ Y OTRAS BEBIDAS, BEBIDAS , ENOLOGÍA I, BEBIDAS TRADICIONALES, ANCESTRALES Y ARTESANALES,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
</t>
  </si>
  <si>
    <t xml:space="preserve">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 3. APOYAR EN LOS TRÁMITES FINANCIEROS DE LOS DIPLOMADOS, INCLUYENDO LA GENERACIÓN DE VOLANTES DE PAGO Y ABONOS A LA MATRÍCULA, ASÍ COMO EL SEGUIMIENTO A LA CORRECTA APLICACIÓN DE LOS PAGOS REALIZADOS POR LOS ESTUDIANTES
</t>
  </si>
  <si>
    <t xml:space="preserve">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CONTRATISTAS DE LA FACULTAD. 4. APROBAR LAS SOLICITUDES DE HOSPEDAJE Y TIQUETES DE LOS DOCENTES DE POSTGRADO.
</t>
  </si>
  <si>
    <t xml:space="preserve">APOYAR EN LA FORMULACIÓN, PRESENTACIÓN Y SEGUIMIENTO DE PROPUESTAS Y PROYECTOS COMO VENTA DE SERVICIOS EXTERNOS ACADÉMICO, GARANTIZANDO SU ARTICULACIÓN CON LOS LINEAMIENTOS INSTITUCIONALES.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
</t>
  </si>
  <si>
    <t>SERVICIO DE IMPRESIÓN DE 216 CERTIFICADOS A FULL COLOR EN PAPEL PROPALCOTE TAMAÑO CARTA, 6METROS CUADRADOS DE RETABLO A FULL COLOR PEGADO SOBRE LAMINA DE MDF, 1 PORTA PENDÓN BASE METÁLICA TIPO ARAÑA DE P 2 X 1 METRO, 4 BANNER A COLOR INSTALADOS, 6 VINILOS FULL COLOR INSTALADOS, 4 METROS DE MICROPERFORADOS FULL COLOR INSTALADOS. DE CONFORMIDAD CON LA PROPUESTA PRESENTADA, LA CUAL HACE PARTE INTEGRAL DE LA PRESENTE ORDEN</t>
  </si>
  <si>
    <t>APOYAR Y GESTIONAR LOS ASPECTOS ACADÉMICOS DE LOS PROGRAMAS: ESPECIALIZACIÓN EN FINANZAS, GESTIÓN ESTRATÉGICA DEL TALENTO HUMANO Y FORMULACIÓN Y GESTIÓN INTEGRAL DE PROYECTOS,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</si>
  <si>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APOYAR EN LA FORMULACIÓN, EJECUCIÓN Y SEGUIMIENTO DEL PRESUPUESTO ASIGNADO A LOS PROGRAMAS: ESPECIALIZACIÓN EN FORMULACIÓN Y GESTIÓN INTEGRAL DE PROYECTOS, FINANZAS, GESTIÓN ESTRATÉGICA DEL TALENTO HUMANO, GESTIÓN DEL CONTROL FISCAL Y MAESTRÍA EN CONTROL FISCAL Y GESTIÓN FINANCIERA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</si>
  <si>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APOYAR Y GESTIONAR LOS ASPECTOS ACADÉMICOS DE LOS PROGRAMAS: ESPECIALIZACIÓN EN ALTA GERENCIA,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t>
  </si>
  <si>
    <t>APOYAR EN LA FORMULACIÓN, EJECUCIÓN Y SEGUIMIENTO DEL PRESUPUESTO ASIGNADO A LOS PROGRAMAS: MAESTRÍA EN ADMINISTRACIÓN, MAESTRÍA EN GESTIÓN DEL TURISMO SOSTENIBLE, MAESTRÍA EN GESTIÓN PARA EL DESARROLLO TERRITORIAL SOSTENIBLE Y REGENERATIVO, ESPECIALIZACIÓN EN ALTA GERENCIA Y ESPECIALIZACIÓN EN GESTIÓN PARA EL DESARROLLO TERRITORIAL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</si>
  <si>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APOYAR LA ATENCIÓN VIRTUAL Y PRESENCIAL A LA COMUNIDAD ACADÉMICA Y EXTERNA DE LA FACULTAD, BRINDANDO ORIENTACIÓN Y FILTRANDO SOLICITUDES A LAS DEPENDENCIAS CORRESPONDIENTES. 2. APOYAR EL DESARROLLO DE ACTIVIDADES DE SEGUIMIENTO A DOCENTES EN EL CUMPLIMIENTO DE ACTIVIDADES DE FORMACIÓN ESTUDIANTIL. 3. APOYAR EN LA GESTIÓN ADMINISTRATIVA Y ORGANIZATIVA DE LAS ACTIVIDADES RELACIONADAS CON LA TRANSICIÓN DE LA SECRETARÍA TÉCNICA DEL PACTO PPI MAGDALENA, EN ARTICULACIÓN CON LA FACULTAD DE CIENCIAS EMPRESARIALES Y ECONÓMICAS. 4. APOYAR LA RECOLECCIÓN, ORGANIZACIÓN Y SISTEMATIZACIÓN DE INFORMACIÓN PARA LA ELABORACIÓN DE INFORMES Y PRESENTACIONES EN EL MARCO DE LOS PROCESOS DE CALIDAD DE LA DECANATURA Y LOS PROGRAMAS DE PREGRADO PRESENCIAL. 5. APOYAR EL SEGUIMIENTO, ORGANIZACIÓN Y ARCHIVO DIGITAL DE LA DOCUMENTACIÓN DE LA FACULTAD, CONFORME A LAS NORMAS INSTITUCIONALES</t>
  </si>
  <si>
    <t>APOYAR EL RECIBIMIENTO DE MATERIA PRIMA PARA DESARROLLO DE CLASES Y EVENTOS, VERIFICANDO LA CALIDAD DE CADA PRODUCTO Y QUE SE ENCUENTREN EN ÓPTIMAS CONDICIONES PARA EL DESARROLLO DE CADA ACTIVIDAD RESPECTIVAMENTE. 2.REALIZAR CLASIFICACIÓN DE MATERIA PRIMA POR CLASES Y/O EVENTOS, ALMACENAR DE FORMA CORRECTA EN REFRIGERADORES Y CONGELADORES. 3.APOYAR LA ENTREGA DE INSUMOS, HERRAMIENTAS Y EQUIPOS PARA EL DESARROLLO DE CADA CLASE Y/O EVENTOS. 4.APOYAR EL DESARROLLO ÓPTIMO DE CLASES PRÁCTICAS (REALIZAR ENTREGA DE MATERIA PRIMA, SUPERVISAR EL INGRESO Y EGRESO DE LOS ESTUDIANTES Y DOCENTES AL LABORATORIO DE INNOVACIÓN GASTRONÓMICA Y ATENDER LOS REQUERIMIENTOS DE ESTOS DURANTE LA EJECUCIÓN DE LA CLASE).</t>
  </si>
  <si>
    <t>ANA ELIETH TARAZONA DE LA ROSA</t>
  </si>
  <si>
    <t>LIYIMIT MARBET PALMA SOCARRAS</t>
  </si>
  <si>
    <t>SANDRA MILENA CHAPARRO HOREJARENA</t>
  </si>
  <si>
    <t>LADYS CONFECCIONES S.A.S. BIC</t>
  </si>
  <si>
    <t>LOGISTICA, EVENTOS Y SUMINISTROS S.A.S.</t>
  </si>
  <si>
    <t>SARAY PATRICIA COTES CALA</t>
  </si>
  <si>
    <t>LEONARDO FABIO MONSALVO MARQUEZ</t>
  </si>
  <si>
    <t>ASOCIACION COLOMBIANA DE LA INDUSTRIA GASTRONOMICA CAPITULO MAGDALENA</t>
  </si>
  <si>
    <t>DIANA PATRICIA MALDONADO CARDENAS</t>
  </si>
  <si>
    <t>DIANA MARCELA GRANADOS MARIN</t>
  </si>
  <si>
    <t>BALVINA ISABEL ACONCHA REDONDO</t>
  </si>
  <si>
    <t>YELEINIS DANESSA RODRIGUEZ MEJIA</t>
  </si>
  <si>
    <t>MADELEIN NATALIA CARREÑO CALDERON</t>
  </si>
  <si>
    <t>ISABEL MARIA OSORIO CASADIEGO</t>
  </si>
  <si>
    <t>ISALIA CAROLINA AARON PIMIENTA</t>
  </si>
  <si>
    <t>MARIA DE JESUS AMADOR ZEA</t>
  </si>
  <si>
    <t>ALVARO JAVIER HERNANDEZ ACUÑA</t>
  </si>
  <si>
    <t>GENESIS DILENA ROBLES VARGAS</t>
  </si>
  <si>
    <t>ROQUE ARTURO RODRIGUEZ QUIROZ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</si>
  <si>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</si>
  <si>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900929189-6</t>
  </si>
  <si>
    <t>900489512-3</t>
  </si>
  <si>
    <t>819001433-1</t>
  </si>
  <si>
    <t>LUZ DARY RODRIGUEZ LUNA</t>
  </si>
  <si>
    <t>HUMBERTO CALABRIA ARRIETA</t>
  </si>
  <si>
    <t>ANDREA MONTERO RODRIGUEZ</t>
  </si>
  <si>
    <t>DAVID EDUARDO CAMARGO MACIAS</t>
  </si>
  <si>
    <t>YESID CUELLO CANTILLO</t>
  </si>
  <si>
    <t>ALEXANDER MALDONADO ATENCIO</t>
  </si>
  <si>
    <t>CARLOS ACOSTA MAIGUEL</t>
  </si>
  <si>
    <t>NO</t>
  </si>
  <si>
    <t>Por iniciar</t>
  </si>
  <si>
    <t>NA por TIPO Contrato</t>
  </si>
  <si>
    <t>https://community.secop.gov.co/Public/Tendering/OpportunityDetail/Index?noticeUID=CO1.NTC.9723261&amp;isFromPublicArea=True&amp;isModal=False</t>
  </si>
  <si>
    <t>https://community.secop.gov.co/Public/Tendering/OpportunityDetail/Index?noticeUID=CO1.NTC.9739158&amp;isFromPublicArea=True&amp;isModal=False</t>
  </si>
  <si>
    <t>https://community.secop.gov.co/Public/Tendering/OpportunityDetail/Index?noticeUID=CO1.NTC.9739664&amp;isFromPublicArea=True&amp;isModal=False</t>
  </si>
  <si>
    <t>https://community.secop.gov.co/Public/Tendering/OpportunityDetail/Index?noticeUID=CO1.NTC.9788345&amp;isFromPublicArea=True&amp;isModal=False</t>
  </si>
  <si>
    <t>https://community.secop.gov.co/Public/Tendering/OpportunityDetail/Index?noticeUID=CO1.NTC.9791504&amp;isFromPublicArea=True&amp;isModal=False</t>
  </si>
  <si>
    <t>https://community.secop.gov.co/Public/Tendering/OpportunityDetail/Index?noticeUID=CO1.NTC.9825138&amp;isFromPublicArea=True&amp;isModal=False</t>
  </si>
  <si>
    <t>https://community.secop.gov.co/Public/Tendering/OpportunityDetail/Index?noticeUID=CO1.NTC.9824573&amp;isFromPublicArea=True&amp;isModal=False</t>
  </si>
  <si>
    <t>https://community.secop.gov.co/Public/Tendering/OpportunityDetail/Index?noticeUID=CO1.NTC.9850990&amp;isFromPublicArea=True&amp;isModal=False</t>
  </si>
  <si>
    <t>https://community.secop.gov.co/Public/Tendering/OpportunityDetail/Index?noticeUID=CO1.NTC.9854403&amp;isFromPublicArea=True&amp;isModal=False</t>
  </si>
  <si>
    <t>https://community.secop.gov.co/Public/Tendering/OpportunityDetail/Index?noticeUID=CO1.NTC.9854831&amp;isFromPublicArea=True&amp;isModal=False</t>
  </si>
  <si>
    <t>CO1.REQ.10029145</t>
  </si>
  <si>
    <t>CO1.REQ.10099655</t>
  </si>
  <si>
    <t>CO1.REQ.10103619</t>
  </si>
  <si>
    <t>CO1.REQ.10103826</t>
  </si>
  <si>
    <t>CO1.REQ.10110914</t>
  </si>
  <si>
    <t>CO1.REQ.10110948</t>
  </si>
  <si>
    <t>CO1.REQ.10111392</t>
  </si>
  <si>
    <t>https://community.secop.gov.co/Public/Tendering/OpportunityDetail/Index?noticeUID=CO1.NTC.9880454&amp;isFromPublicArea=True&amp;isModal=False</t>
  </si>
  <si>
    <t>https://community.secop.gov.co/Public/Tendering/OpportunityDetail/Index?noticeUID=CO1.NTC.9954703&amp;isFromPublicArea=True&amp;isModal=False</t>
  </si>
  <si>
    <t>https://community.secop.gov.co/Public/Tendering/OpportunityDetail/Index?noticeUID=CO1.NTC.9958312&amp;isFromPublicArea=True&amp;isModal=False</t>
  </si>
  <si>
    <t>https://community.secop.gov.co/Public/Tendering/OpportunityDetail/Index?noticeUID=CO1.NTC.9958378&amp;isFromPublicArea=True&amp;isModal=False</t>
  </si>
  <si>
    <t>https://community.secop.gov.co/Public/Tendering/ContractNoticePhases/View?PPI=CO1.PPI.45843921&amp;isFromPublicArea=True&amp;isModal=False</t>
  </si>
  <si>
    <t>https://community.secop.gov.co/Public/Tendering/OpportunityDetail/Index?noticeUID=CO1.NTC.9966630&amp;isFromPublicArea=True&amp;isModal=False</t>
  </si>
  <si>
    <t>https://community.secop.gov.co/Public/Tendering/OpportunityDetail/Index?noticeUID=CO1.NTC.9966869&amp;isFromPublicArea=True&amp;isModal=False</t>
  </si>
  <si>
    <t>CO1.REQ.10112001</t>
  </si>
  <si>
    <t>https://community.secop.gov.co/Public/Tendering/OpportunityDetail/Index?noticeUID=CO1.NTC.9967246&amp;isFromPublicArea=True&amp;isModal=False</t>
  </si>
  <si>
    <t>OAG-FEE-0002-2026</t>
  </si>
  <si>
    <t>OAG-FEE-0003-2026</t>
  </si>
  <si>
    <t>OAG-FEE-0004-2026</t>
  </si>
  <si>
    <t>https://community.secop.gov.co/Public/Tendering/OpportunityDetail/Index?noticeUID=CO1.NTC.9975175&amp;isFromPublicArea=True&amp;isModal=False</t>
  </si>
  <si>
    <t>CO1.REQ.10119952</t>
  </si>
  <si>
    <t>ENERO</t>
  </si>
  <si>
    <t>DECANO FACULTAD DE CIENCIA ECONOMICAS Y EMPRESARIALES</t>
  </si>
  <si>
    <t>https://community.secop.gov.co/Public/Tendering/ContractNoticePhases/View?PPI=CO1.PPI.45166615&amp;isFromPublicArea=True&amp;isModal=False</t>
  </si>
  <si>
    <t>SAMUEL NUÑEZ RICARDO</t>
  </si>
  <si>
    <t>CYNTHIA MILENA YEPES CAMPO</t>
  </si>
  <si>
    <t>OBJETO APOYAR LAS SIGUIENTES ACTIVIDADES DE COORDINACIÓN ADMINISTRATIVA DEL DOCTORADO EN CIENCIAS DEL MAR: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</si>
  <si>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CO1.REQ.9842833</t>
  </si>
  <si>
    <t>OPSP-FCB-0003-2026</t>
  </si>
  <si>
    <t>https://community.secop.gov.co/Public/Tendering/ContractNoticePhases/View?PPI=CO1.PPI.45164175&amp;isFromPublicArea=True&amp;isModal=False</t>
  </si>
  <si>
    <t>ALBERTO ANTONIO RUIZ MIER</t>
  </si>
  <si>
    <t>RUBÉN DARÍO IRIARTE LÓPEZ</t>
  </si>
  <si>
    <r>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t>
    </r>
    <r>
      <rPr>
        <b/>
        <sz val="10"/>
        <color theme="1"/>
        <rFont val="Arial"/>
        <family val="2"/>
      </rPr>
      <t xml:space="preserve">2). </t>
    </r>
    <r>
      <rPr>
        <sz val="10"/>
        <color theme="1"/>
        <rFont val="Arial"/>
        <family val="2"/>
      </rPr>
      <t>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r>
  </si>
  <si>
    <t>CO1.REQ.9841770</t>
  </si>
  <si>
    <t>OPSP-FCB-0002-2026</t>
  </si>
  <si>
    <t>https://community.secop.gov.co/Public/Tendering/ContractNoticePhases/View?PPI=CO1.PPI.45132541&amp;isFromPublicArea=True&amp;isModal=False</t>
  </si>
  <si>
    <t>JOSE VILLACOB ROYERTH</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</si>
  <si>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t>
  </si>
  <si>
    <t>CO1.REQ.9841650</t>
  </si>
  <si>
    <t>OPSP-FCB-0001-2026</t>
  </si>
  <si>
    <t>DECANO FACULTAD DE CIENCIAS BASICAS</t>
  </si>
  <si>
    <t>https://community.secop.gov.co/Public/Tendering/ContractNoticePhases/View?PPI=CO1.PPI.45494538&amp;isFromPublicArea=True&amp;isModal=False</t>
  </si>
  <si>
    <t>AQUILES ALFONSO COHEN LLANES</t>
  </si>
  <si>
    <t>MARIA CAMILA SAMPER MEZA</t>
  </si>
  <si>
    <t xml:space="preserve">LA PRESENTE ORDEN TIENE POR OBJETO: 1) APOYAR Y GESTIONAR LOS ASPECTOS ACADÉMICOS DE LOS PROGRAMAS DE ESPECIALIZACIÓN EN DESARROLLO DE SOFTWARE Y ESPECIALIZACIÓN EN MACHINE LEARNING,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</si>
  <si>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CO1.REQ.9971801</t>
  </si>
  <si>
    <t>OPSP-FIN-0008-2026</t>
  </si>
  <si>
    <t>https://community.secop.gov.co/Public/Tendering/ContractNoticePhases/View?PPI=CO1.PPI.45493183&amp;isFromPublicArea=True&amp;isModal=False</t>
  </si>
  <si>
    <t>EVELYN OVALLES GOMEZ</t>
  </si>
  <si>
    <t>EDGARDO JOSÉ DIAZ OÑATE</t>
  </si>
  <si>
    <t xml:space="preserve">LA PRESENTE ORDEN TIENE POR OBJETO: 1) APOYAR Y GESTIONAR LOS ASPECTOS ACADÉMICOS DEL PROGRAMA ESPECIALIZACIÓN EN GERENCIA DE PROYECTOS DE INGENIERÍA,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</si>
  <si>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CO1.REQ.9970790</t>
  </si>
  <si>
    <t>OPSP-FIN-0007-2026</t>
  </si>
  <si>
    <t>https://community.secop.gov.co/Public/Tendering/ContractNoticePhases/View?PPI=CO1.PPI.45491921&amp;isFromPublicArea=True&amp;isModal=False</t>
  </si>
  <si>
    <t>ALBERTO RAFAEL PAEZ REDONDO</t>
  </si>
  <si>
    <t>ADRIANA JOSÉ FREILE BRITO</t>
  </si>
  <si>
    <t xml:space="preserve">LA PRESENTE ORDEN TIENE POR OBJETO: 1) APOYAR Y GESTIONAR LOS ASPECTOS ACADÉMICOS DEL PROGRAMA DE MAESTRÍA EN CIENCIAS AGRARIAS,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</si>
  <si>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CO1.REQ.9970182</t>
  </si>
  <si>
    <t>OPSP-FIN-0006-2026</t>
  </si>
  <si>
    <t>https://community.secop.gov.co/Public/Tendering/ContractNoticePhases/View?PPI=CO1.PPI.45489804&amp;isFromPublicArea=True&amp;isModal=False</t>
  </si>
  <si>
    <t>PEDRO LUIS SALCEDO RAMIREZ</t>
  </si>
  <si>
    <t>DANNA CAROLINA PALMET MONTIEL</t>
  </si>
  <si>
    <t xml:space="preserve">LA PRESENTE ORDEN TIENE POR OBJETO: 1) APOYAR Y GESTIONAR LOS ASPECTOS ACADÉMICOS DEL PROGRAMA ESPECIALIZACIÓN EN LOGÍSTICA Y TRANSPORTE INTERNACIONAL,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</si>
  <si>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CO1.REQ.9969284</t>
  </si>
  <si>
    <t>OPSP-FIN-0005-2026</t>
  </si>
  <si>
    <t>https://community.secop.gov.co/Public/Tendering/ContractNoticePhases/View?PPI=CO1.PPI.45486610&amp;isFromPublicArea=True&amp;isModal=False</t>
  </si>
  <si>
    <t>WILMER PONCE OBREGÓN</t>
  </si>
  <si>
    <t>DANIEL ESTEBAN BERMUDEZ VARGAS</t>
  </si>
  <si>
    <t>LA PRESENTE ORDEN TIENE POR OBJETO: 1) APOYAR Y GESTIONAR LOS ASPECTOS ACADÉMICOS DEL PROGRAMA DE ESPECIALIZACIÓN EN GESTIÓN Y LEGISLACIÓN AMBIENTAL,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t>
  </si>
  <si>
    <t>CO1.REQ.9968718</t>
  </si>
  <si>
    <t>OPSP-FIN-0004-2026</t>
  </si>
  <si>
    <t>https://community.secop.gov.co/Public/Tendering/ContractNoticePhases/View?PPI=CO1.PPI.45482642&amp;isFromPublicArea=True&amp;isModal=False</t>
  </si>
  <si>
    <t>JORGE GOMEZ ROJAS</t>
  </si>
  <si>
    <t>DANAY VANESSA PARDO BERMUDEZ</t>
  </si>
  <si>
    <t>LA PRESENTE ORDEN TIENE POR OBJETO: 1) APOYAR EN LA FORMULACIÓN, EJECUCIÓN Y SEGUIMIENTO DEL PRESUPUESTO ASIGNADO A LOS PROGRAMAS DE MAESTRÍA EN INGENIERÍA Y DOCTORADO EN INGENIERÍA,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t>
  </si>
  <si>
    <t>CO1.REQ.9966934</t>
  </si>
  <si>
    <t>OPSP-FIN-0003-2026</t>
  </si>
  <si>
    <t>https://community.secop.gov.co/Public/Tendering/ContractNoticePhases/View?PPI=CO1.PPI.45481248&amp;isFromPublicArea=True&amp;isModal=False</t>
  </si>
  <si>
    <t>VIVIANA QUINTERO DALLOS</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</si>
  <si>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</si>
  <si>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</si>
  <si>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CO1.REQ.9966418</t>
  </si>
  <si>
    <t>OPSP-FIN-0002-2026</t>
  </si>
  <si>
    <t>https://community.secop.gov.co/Public/Tendering/ContractNoticePhases/View?PPI=CO1.PPI.45412088&amp;isFromPublicArea=True&amp;isModal=False</t>
  </si>
  <si>
    <t>ALEXIS RAFAEL MERCADO GARCIA</t>
  </si>
  <si>
    <t>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t>
  </si>
  <si>
    <t>CO1.REQ.9962405</t>
  </si>
  <si>
    <t>OPSP-FIN-0001-2026</t>
  </si>
  <si>
    <t>DECANO FACULTAD DE INGENIERIAS</t>
  </si>
  <si>
    <t>https://community.secop.gov.co/Public/Tendering/OpportunityDetail/Index?noticeUID=CO1.NTC.9979469</t>
  </si>
  <si>
    <t>Nelson Rafael Toncel Herrera</t>
  </si>
  <si>
    <t>KARINA PATRICIA BALLESTAS ARZUZA</t>
  </si>
  <si>
    <t>La presente orden tiene por objeto la ejecución de las siguientes actividades en el marco del Contrato interadministrativo N° CI-002902-2025 “Formulación de políticas públicas educativas, participativas, inclusivas y sostenibles”: 1. Recopilar todos los lineamientos curriculares del MEN en las dimensiones macro, meso y micro curricular. 2. Analizar los principales componentes de los referentes de calidad y los lineamientos curriculares en las diferentes áreas académicas de las instituciones educativas. 3. Sistematizar los principales componentes de los referentes de calidad y los lineamientos curriculares en las diferentes áreas académicas. 4. Identificar y caracterizar los documentos y procesos que gestionan las instituciones educativas en las dimensiones macro, meso y micro curricular. 5. Caracterizar cada institución educativa, en cada documento y proceso macro, meso y micro curricular. 6. Analizar los elementos fundamentales de los diseños Microcurriculares de las diferentes áreas académicas de las instituciones educativas. 7. Sistematizar los elementos fundamentales de los diseños Microcurriculares de las diferentes áreas académicas de las instituciones educativas.</t>
  </si>
  <si>
    <t>OTROS</t>
  </si>
  <si>
    <t>CO1.REQ.10123851</t>
  </si>
  <si>
    <t>OAG-VAD-0812-2026</t>
  </si>
  <si>
    <t>https://community.secop.gov.co/Public/Tendering/OpportunityDetail/Index?noticeUID=CO1.NTC.9979529</t>
  </si>
  <si>
    <t>Lorena Luz Ramirez Mendoza</t>
  </si>
  <si>
    <t>YEISON DAVID DE LA TORRE CASILLO</t>
  </si>
  <si>
    <t>La presente orden tiene por objeto la ejecución de las siguientes actividades en el marco del Contrato interadministrativo N° CI-002902-2025 “Formulación de políticas públicas educativas, participativas, inclusivas y sostenibles”: 1. Contribuir a la Elaboración del diagnóstico y análisis de la política de educación Distrital 2012-2023. 2. Revisar documentos con fuentes secundarias, como Planes de Desarrollo Distrital, normativa jurídica. 3. Analizar fuentes primarias para análisis cualitativa de la política en educación en el Distrito de Santa Marta, a través de entrevistas con actores estratégicos en la temática y revisión de los informes de rendición de cuentas y construir plan de mejoramiento con lineamientos y orientaciones de política. 4. Realizar benchmarking para el diseño lineamientos, recomendaciones, basado en experiencia propia y experiencias significativas nacionales e internacionales. 5. Realizar benchmarking para el diseño lineamientos, recomendaciones, basado en experiencia propia y experiencias significativas nacionales e internacionales. 6. Elaborar Documento de informe de análisis de la política de educación Distrital 2012-2023.</t>
  </si>
  <si>
    <t>CO1.REQ.10123733</t>
  </si>
  <si>
    <t>OPSP-VAD-0811-2026</t>
  </si>
  <si>
    <t>https://community.secop.gov.co/Public/Tendering/OpportunityDetail/Index?noticeUID=CO1.NTC.9979519</t>
  </si>
  <si>
    <t>Roberto Luis Aguas Núñez</t>
  </si>
  <si>
    <t>MAX ROBINSON FERNANDEZ PEREIRA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</si>
  <si>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</si>
  <si>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CO1.REQ.10123551</t>
  </si>
  <si>
    <t>OAG-VAD-0810-2026</t>
  </si>
  <si>
    <t>https://community.secop.gov.co/Public/Tendering/OpportunityDetail/Index?noticeUID=CO1.NTC.9978956</t>
  </si>
  <si>
    <t>Mauricio Arrieta Fontanilla</t>
  </si>
  <si>
    <t>STEPHANIE DEL ROSARIO PEÑARANDA MEZA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</si>
  <si>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</si>
  <si>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CO1.REQ.10123438</t>
  </si>
  <si>
    <t>OAG-VAD-0809-2026</t>
  </si>
  <si>
    <t>https://community.secop.gov.co/Public/Tendering/OpportunityDetail/Index?noticeUID=CO1.NTC.9979151</t>
  </si>
  <si>
    <t>Soraya Maria Duarte Reyes</t>
  </si>
  <si>
    <t>MARIA ELENA MIRA RODRIGUEZ</t>
  </si>
  <si>
    <t>La presente orden tiene por objeto la ejecución de las siguientes actividades en el marco del Contrato interadministrativo N° CI-002902-2025 “Formulación de políticas públicas educativas, participativas, inclusivas y sostenibles”: 1. Realizar visitas de campo a las instituciones educativas focalizadas para observar y verificar las condiciones de funcionamiento técnico, administrativo, académico y financiero, aplicando los instrumentos correspondientes para su evaluación. 2. Desarrollar mesas de trabajo con directivos y docentes del grado de preescolar de las IED focalizadas. 3. Elaborar informe de evaluación por institución educativa de las condiciones de funcionamiento técnico, administrativo, académico y financiero de los grados del nivel preescolar para la atención integral con calidad y pertinencia de la infancia en las instituciones educativas.</t>
  </si>
  <si>
    <t>CO1.REQ.10122972</t>
  </si>
  <si>
    <t>OPSP-VAD-0808-2026</t>
  </si>
  <si>
    <t>https://community.secop.gov.co/Public/Tendering/OpportunityDetail/Index?noticeUID=CO1.NTC.9978377</t>
  </si>
  <si>
    <t>Jorge Oswaldo Sanchez Buitrago</t>
  </si>
  <si>
    <t>JOSE DAVID LOPEZ GONZALEZ</t>
  </si>
  <si>
    <t xml:space="preserve">La presente orden tiene por objeto la ejecución de actividades en marco del Contrato interadministrativo N° CI-002902-2025 “Formulación de políticas públicas educativas, participativas, inclusivas y sostenibles: 1. Análisis de contenido del Proyecto Educativo Institucional (PEI) de cada IED para establecer lo instituido de la gestión directiva. 2. Análisis de contenido del Proyecto Educativo Institucional (PEI) de cada IED para establecer lo instituido De la gestión académica. 3. Análisis de contenido del Proyecto Educativo Institucional (PEI) de cada IED para establecer lo instituido de la gestión administrativa y financiera. 4. Análisis de contenido del Proyecto Educativo Institucional (PEI) de cada IED para establecer lo instituido de la gestión comunitaria. </t>
  </si>
  <si>
    <t>CO1.REQ.10122748</t>
  </si>
  <si>
    <t>OPSP-VAD-0807-2026</t>
  </si>
  <si>
    <t>https://community.secop.gov.co/Public/Tendering/OpportunityDetail/Index?noticeUID=CO1.NTC.9978240</t>
  </si>
  <si>
    <t>KEITA FIORELLA BUSTAMANTE TORRES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</si>
  <si>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</si>
  <si>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CO1.REQ.10122714</t>
  </si>
  <si>
    <t>OPSP-VAD-0806-2026</t>
  </si>
  <si>
    <t>https://community.secop.gov.co/Public/Tendering/OpportunityDetail/Index?noticeUID=CO1.NTC.9978003</t>
  </si>
  <si>
    <t>SERGIO LUIS BUITRAGO PADILLA</t>
  </si>
  <si>
    <t xml:space="preserve">La presente orden tiene por objeto la ejecución de las siguientes actividades en el marco del Contrato interadministrativo N° CI-002902-2025 “Formulación de políticas públicas educativas, participativas, inclusivas y sostenibles”: 1. Diseñar piezas gráficas para la comunicación del proyecto. 2. Diseñar piezas gráficas para la difusión y comunicación de las actividades del proyecto. 3. Apoyar la elaboración de materiales gráficos para mesas participativas, talleres y encuentros. 4. Diseñar piezas de apoyo para informes, presentaciones y entregables del proyecto. 5. Apoyar la adaptación gráfica de contenidos técnicos para su socialización. 6. Organizar y actualizar el repositorio de piezas gráficas del proyecto. </t>
  </si>
  <si>
    <t>CO1.REQ.10122271</t>
  </si>
  <si>
    <t>OPSP-VAD-0805-2026</t>
  </si>
  <si>
    <t>https://community.secop.gov.co/Public/Tendering/OpportunityDetail/Index?noticeUID=CO1.NTC.9977752</t>
  </si>
  <si>
    <t>LAURA VILLEGAS PEREIRA</t>
  </si>
  <si>
    <t xml:space="preserve">La presente orden tiene por objeto la ejecución de las siguientes actividades en el marco del Contrato interadministrativo N° CI-002902-2025 “Formulación de políticas públicas educativas, participativas, inclusivas y sostenibles": 1. Apoyar la redacción de documentos técnicos, informes y entregables. 2. Apoyar la redacción, ajuste y consolidación de documentos técnicos del proyecto. 3. Apoyar la elaboración de informes de avance, informes parciales y finales. 4. Apoyar la estructuración de entregables conforme a los requerimientos contractuales y técnicos. 5. Apoyar la incorporación de ajustes derivados de observaciones de la supervisión. 6. Apoyar la organización y actualización de soportes documentales del proyecto. </t>
  </si>
  <si>
    <t>CO1.REQ.10122240</t>
  </si>
  <si>
    <t>OPSP-VAD-0804-2026</t>
  </si>
  <si>
    <t>https://community.secop.gov.co/Public/Tendering/OpportunityDetail/Index?noticeUID=CO1.NTC.9977625</t>
  </si>
  <si>
    <t>SOLAGIE JOHANA BARROS MUÑOZ</t>
  </si>
  <si>
    <t>CO1.REQ.10121582</t>
  </si>
  <si>
    <t>OPSP-VAD-0803-2026</t>
  </si>
  <si>
    <t>https://community.secop.gov.co/Public/Tendering/OpportunityDetail/Index?noticeUID=CO1.NTC.9977122</t>
  </si>
  <si>
    <t>YISELA PAOLA CAMACHO AGUIRRE</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</si>
  <si>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</si>
  <si>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CO1.REQ.10121198</t>
  </si>
  <si>
    <t>OAG-VAD-0802-2026</t>
  </si>
  <si>
    <t>https://community.secop.gov.co/Public/Tendering/OpportunityDetail/Index?noticeUID=CO1.NTC.9976593</t>
  </si>
  <si>
    <t>VALENTINA VASQUEZ ZUÑIGA</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</si>
  <si>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</si>
  <si>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CO1.REQ.10121168</t>
  </si>
  <si>
    <t>OPSP-VAD-0801-2026</t>
  </si>
  <si>
    <t>https://community.secop.gov.co/Public/Tendering/OpportunityDetail/Index?noticeUID=CO1.NTC.9976470</t>
  </si>
  <si>
    <t>CARLOS DE JESUS BARRETO PARODI</t>
  </si>
  <si>
    <t xml:space="preserve">La presente orden tiene por objeto la ejecución de actividades en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</si>
  <si>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CO1.REQ.10119391</t>
  </si>
  <si>
    <t>OAG-VAD-0800-2026</t>
  </si>
  <si>
    <t>https://community.secop.gov.co/Public/Tendering/OpportunityDetail/Index?noticeUID=CO1.NTC.9974637</t>
  </si>
  <si>
    <t>Monica Luz Perez Cervantes</t>
  </si>
  <si>
    <t>VERONICA ALZAMORA HERNANDEZ</t>
  </si>
  <si>
    <t xml:space="preserve">La presente orden tiene por objeto la ejecución de las siguientes actividades en el marco del Contrato interadministrativo N° CI-002902-2025 “Formulación de políticas públicas educativas, participativas, inclusivas y sostenibles”: 1. Consolidar la información de acuerdo con las indicaciones suministradas por el líder del proyecto y presentar informes de acciones desarrolladas en el marco de la ejecución del proyecto. 2.asesorar procedimientos de trabajo y sistemas de procesamiento de la información colectada en las instituciones educativas rurales </t>
  </si>
  <si>
    <t>CO1.REQ.10118956</t>
  </si>
  <si>
    <t>OPSP-VAD-0799-2026</t>
  </si>
  <si>
    <t>https://community.secop.gov.co/Public/Tendering/OpportunityDetail/Index?noticeUID=CO1.NTC.9978715</t>
  </si>
  <si>
    <t>Katherine Yiseth Olivos Collantes</t>
  </si>
  <si>
    <t>RAFAEL ANGEL DIAZ VASQUEZ</t>
  </si>
  <si>
    <t xml:space="preserve">La presente orden tiene por objeto la ejecución de actividades en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</si>
  <si>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CO1.REQ.10122663</t>
  </si>
  <si>
    <t>OPSP-VAD-0798-2026</t>
  </si>
  <si>
    <t>https://community.secop.gov.co/Public/Tendering/OpportunityDetail/Index?noticeUID=CO1.NTC.9978290</t>
  </si>
  <si>
    <t>CARLOS ANDRES SUAREZ GONZALEZ</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</si>
  <si>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</si>
  <si>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CO1.REQ.10122777</t>
  </si>
  <si>
    <t>OPSP-VAD-0797-2026</t>
  </si>
  <si>
    <t>https://community.secop.gov.co/Public/Tendering/OpportunityDetail/Index?noticeUID=CO1.NTC.9978317</t>
  </si>
  <si>
    <t>Harol Alberto Romero Cahuana</t>
  </si>
  <si>
    <t>MARIO ALFONSO QUINTANA HERNANDEZ</t>
  </si>
  <si>
    <t xml:space="preserve">La presente orden tiene por objeto: 1. Apoyar en el desarrollo del Sistema de Vigilancia Epidemiológico de Riesgo osteomuscular. 2.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3. Apoyar en la realización de inspecciones de seguridad de las diferentes áreas, sedes, Laboratorios y obras desarrolladas por la Universidad para la identificación, valoración y control de los riesgos, en concordancia con la normatividad vigente aplicable. 4. Apoyar en la elaboración y actualización de las diferentes matrices de peligros de la Universidad del Magdalena. 5. Apoyar en la sensibilización y socialización de los programas, planes y proyectos establecidos en la Universidad en materia de seguridad y salud en el trabajo. 6.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7. Realizar capacitación en temas de Riesgo osteomuscular a los empleados de la universidad en las áreas donde se requiera. 8. Apoyar en la realización de inspecciones de puesto de trabajo osteomuscular. </t>
  </si>
  <si>
    <t>CO1.REQ.10122720</t>
  </si>
  <si>
    <t>OPSP-VAD-0796-2026</t>
  </si>
  <si>
    <t>https://community.secop.gov.co/Public/Tendering/OpportunityDetail/Index?noticeUID=CO1.NTC.9978203</t>
  </si>
  <si>
    <t xml:space="preserve">Pedro Antonio Mercado Gonzalez </t>
  </si>
  <si>
    <t>ADRIANA ESTHER MOLINA CAMPO</t>
  </si>
  <si>
    <t xml:space="preserve">La presente orden tiene por objeto: 1. Apoyar en los requerimientos técnicos experimentales de la unidad de invernadero 2. Apoyar en el diligenciamiento, supervisión de las labores y tareas de campo de la sede Tayrona y sus cultivos. 3. Apoyar en los procesos de implementación de los cursos libres en la granja experimental. </t>
  </si>
  <si>
    <t>CO1.REQ.10121885</t>
  </si>
  <si>
    <t>OPSP-VAD-0795-2026</t>
  </si>
  <si>
    <t>https://community.secop.gov.co/Public/Tendering/OpportunityDetail/Index?noticeUID=CO1.NTC.9977907</t>
  </si>
  <si>
    <t>Julio Vega Baquero</t>
  </si>
  <si>
    <t>GRACE PAOLA ACOSTA BOTTO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</si>
  <si>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 Apoyar en los procesos técnicos de preparación de materiales bibliográficos, incluyendo actividades de catalogación, clasificación, etiquetado, asignación de códigos de barras, bandas magnéticas y demás métodos de identificación y seguridad.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</si>
  <si>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CO1.REQ.10122252</t>
  </si>
  <si>
    <t>OAG-VAD-0794-2026</t>
  </si>
  <si>
    <t>https://community.secop.gov.co/Public/Tendering/OpportunityDetail/Index?noticeUID=CO1.NTC.9977179</t>
  </si>
  <si>
    <t>Juan Carlos Vargas Ruíz</t>
  </si>
  <si>
    <t xml:space="preserve">WILMA  SUAREZ IZQUIERDO </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</si>
  <si>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Arhuaco. </t>
  </si>
  <si>
    <t>CO1.REQ.10122009</t>
  </si>
  <si>
    <t>OPSP-VAD-0793-2026</t>
  </si>
  <si>
    <t>https://community.secop.gov.co/Public/Tendering/OpportunityDetail/Index?noticeUID=CO1.NTC.9977401</t>
  </si>
  <si>
    <t>YULY ANDREA BERNAL JIMENEZ</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</si>
  <si>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</si>
  <si>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CO1.REQ.10121561</t>
  </si>
  <si>
    <t>OPSP-VAD-0792-2026</t>
  </si>
  <si>
    <t>https://community.secop.gov.co/Public/Tendering/OpportunityDetail/Index?noticeUID=CO1.NTC.9976923</t>
  </si>
  <si>
    <t>ELBA CECILIA SAUCEDO RUIDIAZ</t>
  </si>
  <si>
    <t>La presente orden tiene por objeto la ejecución de las siguientes actividades en el marco del Contrato interadministrativo N° CI-002902-2025 “Formulación de políticas públicas educativas, participativas, inclusivas y sostenibles”: 1. Apoyar la configuración de los instrumentos de recolección y sistematización de prácticas de gestión institucional que interpelan la calidad educativa. 2. Apoyar la definición de los criterios de análisis y categorías para la recolección y sistematización de prácticas de gestión institucional que interpelan la calidad educativa. 3. Apoyar la validación por juicio de experto de los instrumentos y protocolos de recolección y sistematización de prácticas de gestión institucional que interpelan la calidad educativa. 4. Apoyar la validación social (pilotaje) de los instrumentos de recolección y sistematización de prácticas de gestión institucional que interpelan la calidad educativa. 5. Apoyar la elaboración de protocolo de configuración y validación de recolección y sistematización de prácticas de gestión institucional que interpelan la calidad educativa.</t>
  </si>
  <si>
    <t>CO1.REQ.10121089</t>
  </si>
  <si>
    <t>OPSP-VAD-0791-2026</t>
  </si>
  <si>
    <t>https://community.secop.gov.co/Public/Tendering/OpportunityDetail/Index?noticeUID=CO1.NTC.9976283</t>
  </si>
  <si>
    <t>Angel Alfonso Jimenez Sierra</t>
  </si>
  <si>
    <t>YESSICA PATRICIA PALLARES MARTINEZ</t>
  </si>
  <si>
    <t xml:space="preserve">La presente orden tiene por objeto la ejecución de las siguientes actividades en el marco del Contrato interadministrativo N° CI-002902-2025 “Formulación de políticas públicas educativas, participativas, inclusivas y sostenibles”: Sistematizar y validar la información recolectada, cuidando la integridad, calidad y confidencialidad de los datos. </t>
  </si>
  <si>
    <t>CO1.REQ.10120764</t>
  </si>
  <si>
    <t>OPSP-VAD-0790-2026</t>
  </si>
  <si>
    <t>https://community.secop.gov.co/Public/Tendering/OpportunityDetail/Index?noticeUID=CO1.NTC.9976042</t>
  </si>
  <si>
    <t>LEANDRO JOSE PEÑA RODRIGUEZ</t>
  </si>
  <si>
    <t xml:space="preserve">La presente orden tiene por objeto la ejecución de las siguientes actividades en el marco del Contrato interadministrativo N° CI-002902-2025 “Formulación de políticas públicas educativas, participativas, inclusivas y sostenibles”: 1. Diseñar tableros, analizar datos y generar visualizaciones para la toma de decisiones. 2. Diseñar y actualizar tableros de seguimiento del proyecto. 3. Analizar la información cuantitativa y cualitativa generada en el marco del proyecto. 4. Elaborar visualizaciones de datos para apoyar la toma de decisiones técnicas y operativas. 5. Apoyar la consolidación de indicadores de avance y resultados del proyecto. 6. Apoyar la presentación de información analítica para informes y entregables. </t>
  </si>
  <si>
    <t>CO1.REQ.10120811</t>
  </si>
  <si>
    <t>OPSP-VAD-0789-2026</t>
  </si>
  <si>
    <t>https://community.secop.gov.co/Public/Tendering/OpportunityDetail/Index?noticeUID=CO1.NTC.9975756</t>
  </si>
  <si>
    <t>Eira Rosa Madera Reyes</t>
  </si>
  <si>
    <t>ORLANDO RAFAEL BOLAÑO ROBLES</t>
  </si>
  <si>
    <t xml:space="preserve">La presente orden tiene por objeto la ejecución de las siguientes actividades en el marco del Contrato interadministrativo N° CI-002902-2025 “Formulación de políticas públicas educativas, participativas, inclusivas y sostenibles”: 1.Asistir en la organización y archivo de la documentación e información. 2.Apoyar en la digitación y verificación de datos. 3. Colaborar en la preparación de tablas básicas y gráficos bajo la supervisión de los profesionales. 4. Dar soporte logístico a las reuniones y actividades del proyecto. </t>
  </si>
  <si>
    <t>CO1.REQ.10120605</t>
  </si>
  <si>
    <t>OPSP-VAD-0788-2026</t>
  </si>
  <si>
    <t>https://community.secop.gov.co/Public/Tendering/OpportunityDetail/Index?noticeUID=CO1.NTC.9975622</t>
  </si>
  <si>
    <t>BERNARDO JOSE NOGUERA DIAZ GRANADOS</t>
  </si>
  <si>
    <t xml:space="preserve">La presente orden tiene por objeto la ejecución de actividades en marco del Contrato interadministrativo N° CI-002902-2025 “Formulación de políticas públicas educativas, participativas, inclusivas y sostenibles”: 1) Realizar la gestión operativa e integral del proyecto en relación con la planificación, implementación y seguimiento a los planes y cronogramas aprobados. 2) Alinear en conjunto con el Director del proyecto, las estrategias propuestas para la implementación de las rutas metodológicas de las actividades, con los métodos de planificación. 3) Coordinar la articulación de los recursos técnicos tecnológicos y logísticos en conjunto con el Director del Proyecto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contratar para la ejecución del mismo. 5) Apoyar en los respectivos procesos de verificación de requisitos previos al inicio de la ejecución de los proyectos 6) Revisar y verificar ajustes que se hubiesen realizado a los proyectos que se encuentran en ejecución cofinanciados con recursos de la Universidad del Magdalena. 7) Apoyar en la proyección dentro de los términos legales, respuestas a consultas, solicitudes en general que sean asignadas por la Vicerrectoría Administrativa, originadas por parte del Director del proyecto que se encuentran en ejecución cofinanciados con recursos de la Universidad. 8) Apoyar en el seguimiento y elaboración de informes de ejecución del proyecto gestionados desde el área administrativa. </t>
  </si>
  <si>
    <t>CO1.REQ.10120162</t>
  </si>
  <si>
    <t>OPSP-VAD-0787-2026</t>
  </si>
  <si>
    <t>https://community.secop.gov.co/Public/Tendering/OpportunityDetail/Index?noticeUID=CO1.NTC.9974741</t>
  </si>
  <si>
    <t>EVILA ROJAS PARRA</t>
  </si>
  <si>
    <t xml:space="preserve">La presente orden tiene por objeto la ejecución de las siguientes actividades en el marco del Contrato interadministrativo N° CI-002902-2025 “Formulación de políticas públicas educativas, participativas, inclusivas y sostenibles”: 1. Pilotear dron y tomar imágenes aéreas en las IE pertenecientes al distrito de Santa Marta. 2. Operar el dron para la captura de imágenes aéreas en las instituciones educativas del Distrito de Santa Marta. 3. Realizar registros audiovisuales aéreos para apoyar actividades de diagnóstico y documentación del proyecto. 4. Organizar y entregar los archivos audiovisuales generados conforme a los requerimientos del proyecto. 5. Apoyar la georreferenciación y clasificación básica de las imágenes capturadas. 6. Cumplir los protocolos de operación, seguridad y autorización requeridos para la toma de imágenes. </t>
  </si>
  <si>
    <t>CO1.REQ.10119529</t>
  </si>
  <si>
    <t>OPSP-VAD-0786-2026</t>
  </si>
  <si>
    <t>https://community.secop.gov.co/Public/Tendering/OpportunityDetail/Index?noticeUID=CO1.NTC.9974660</t>
  </si>
  <si>
    <t>ORLANDO CLARETH LABORDE MONTES</t>
  </si>
  <si>
    <t xml:space="preserve">La presente orden tiene por objeto la ejecución de las siguientes actividades, en el marco del Contrato interadministrativo N° CI-002902-2025 “Formulación de políticas públicas educativas, participativas, inclusivas y sostenibles”: 1. Apoyo en el componente educativo de las mesas participativas y la formulación del plan. 2. Apoyar la planeación, desarrollo y sistematización de las mesas participativas del componente educativo. 3. Recopilar, organizar y consolidar los insumos derivados de los ejercicios participativos. 4. Apoyar la elaboración de documentos técnicos asociados a la formulación del Plan Distrital Decenal de Educación. 5. Acompañar la validación de propuestas y lineamientos construidos en el marco del componente educativo. 6. Apoyar la articulación de los aportes del componente educativo con el diagnóstico y los demás componentes del Plan. 7. Apoyar la elaboración de informes de avance y productos relacionados con el componente educativo. </t>
  </si>
  <si>
    <t>CO1.REQ.10119239</t>
  </si>
  <si>
    <t>OPSP-VAD-0785-2026</t>
  </si>
  <si>
    <t>https://community.secop.gov.co/Public/Tendering/OpportunityDetail/Index?noticeUID=CO1.NTC.9974720</t>
  </si>
  <si>
    <t>INDIRA CELESTE MAHECHA AGUDELO</t>
  </si>
  <si>
    <t xml:space="preserve">La presente orden tiene por objeto la ejecución de las siguientes actividades, en el marco del Contrato interadministrativo N° CI-002902-2025 “Formulación de políticas públicas educativas, participativas, inclusivas y sostenibles”: 1. Asistir al director del proyecto en la coordinación técnica, metodológica y operativa. 2. Asistir al director del proyecto en la coordinación de las actividades técnicas, metodológicas y operativas del contrato. 3. Apoyar la articulación entre los diferentes componentes, equipos de trabajo y líderes de actividades. 4. Realizar seguimiento al cumplimiento del cronograma, productos y actividades del proyecto. 5. Apoyar la preparación de insumos técnicos y administrativos para la toma de decisiones del director del proyecto. 6. Apoyar la coordinación de reuniones técnicas, metodológicas y operativas del proyecto, incluyendo la elaboración de actas y registros. 7. Apoyar la consolidación de información para la elaboración de informes de avance y entregables contractuales. </t>
  </si>
  <si>
    <t>CO1.REQ.10119220</t>
  </si>
  <si>
    <t>OPSP-VAD-0784-2026</t>
  </si>
  <si>
    <t>https://community.secop.gov.co/Public/Tendering/OpportunityDetail/Index?noticeUID=CO1.NTC.9974323</t>
  </si>
  <si>
    <t>EDUTH JOSE MOZO VARGAS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</si>
  <si>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</si>
  <si>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CO1.REQ.10118584</t>
  </si>
  <si>
    <t>OAG-VAD-0783-2026</t>
  </si>
  <si>
    <t>https://community.secop.gov.co/Public/Tendering/OpportunityDetail/Index?noticeUID=CO1.NTC.9979134</t>
  </si>
  <si>
    <t xml:space="preserve">La presente orden tiene por objeto la ejecución de las siguientes actividades, en el marco del Contrato interadministrativo N° CI-002902-2025 “Formulación de políticas públicas educativas, participativas, inclusivas y sostenibles”: 1.Realizar visitas a las instituciones educativas. 2.Asistir en la organización y archivo de la documentación e información. 3.Apoyar en la digitación y verificación de datos. 4.Colaborar en la preparación de tablas básicas y gráficos bajo la supervisión de los profesionales. 5.Dar soporte logístico a las reuniones y actividades del proyecto. 6.Coordinar las actividades de los técnicos de apoyo. </t>
  </si>
  <si>
    <t>CO1.REQ.10123086</t>
  </si>
  <si>
    <t>OPSP-VAD-0782-2026</t>
  </si>
  <si>
    <t>https://community.secop.gov.co/Public/Tendering/OpportunityDetail/Index?noticeUID=CO1.NTC.9978184</t>
  </si>
  <si>
    <t>FERNANDO JOSE JIMENEZ PACHECO</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</si>
  <si>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</si>
  <si>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CO1.REQ.10122736</t>
  </si>
  <si>
    <t>OPSP-VAD-0781-2026</t>
  </si>
  <si>
    <t>https://community.secop.gov.co/Public/Tendering/OpportunityDetail/Index?noticeUID=CO1.NTC.9979758</t>
  </si>
  <si>
    <t>HIDALGO ANDRES ANDRADE ZAMBRANO</t>
  </si>
  <si>
    <t>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t>
  </si>
  <si>
    <t>CO1.REQ.10123758</t>
  </si>
  <si>
    <t>OPSP-VAD-0780-2026</t>
  </si>
  <si>
    <t>https://community.secop.gov.co/Public/Tendering/OpportunityDetail/Index?noticeUID=CO1.NTC.9979631</t>
  </si>
  <si>
    <t>ANA ROSA THOMAS CASTAñO</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</si>
  <si>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</si>
  <si>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CO1.REQ.10123683</t>
  </si>
  <si>
    <t>OPSP-VAD-0779-2026</t>
  </si>
  <si>
    <t>https://community.secop.gov.co/Public/Tendering/OpportunityDetail/Index?noticeUID=CO1.NTC.9979537</t>
  </si>
  <si>
    <t>KELLY JHOANNA FRANCO GONZALEZ</t>
  </si>
  <si>
    <t>CO1.REQ.10123834</t>
  </si>
  <si>
    <t>OPSP-VAD-0778-2026</t>
  </si>
  <si>
    <t>https://community.secop.gov.co/Public/Tendering/OpportunityDetail/Index?noticeUID=CO1.NTC.9977875</t>
  </si>
  <si>
    <t>GISSELL KARIME AREVALO HUERTAS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</si>
  <si>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</si>
  <si>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CO1.REQ.10122513</t>
  </si>
  <si>
    <t>OAG-VAD-0777-2026</t>
  </si>
  <si>
    <t>https://community.secop.gov.co/Public/Tendering/OpportunityDetail/Index?noticeUID=CO1.NTC.9979712</t>
  </si>
  <si>
    <t>SANTIAGO DE JESUS FERNANDEZ SARMIENTOPEREZ</t>
  </si>
  <si>
    <t>CO1.REQ.10123734</t>
  </si>
  <si>
    <t>OPSP-VAD-0776-2026</t>
  </si>
  <si>
    <t>https://community.secop.gov.co/Public/Tendering/OpportunityDetail/Index?noticeUID=CO1.NTC.9979603</t>
  </si>
  <si>
    <t>BAIRON FARID SARMIENTO GARCIA</t>
  </si>
  <si>
    <t>CO1.REQ.10123658</t>
  </si>
  <si>
    <t>OPSP-VAD-0775-2026</t>
  </si>
  <si>
    <t>https://community.secop.gov.co/Public/Tendering/OpportunityDetail/Index?noticeUID=CO1.NTC.9978990</t>
  </si>
  <si>
    <t>DANIEL DE JESUS CASTILLO SANCHEZ</t>
  </si>
  <si>
    <t>CO1.REQ.10123645</t>
  </si>
  <si>
    <t>OPSP-VAD-0774-2026</t>
  </si>
  <si>
    <t>https://community.secop.gov.co/Public/Tendering/OpportunityDetail/Index?noticeUID=CO1.NTC.9978976</t>
  </si>
  <si>
    <t>CARLOS ARTURO MARCHENA ACOSTA</t>
  </si>
  <si>
    <t xml:space="preserve">La presente orden tiene por objeto la ejecución las siguientes actividades, en el marco del Contrato interadministrativo N° CI-002902-2025 “Formulación de políticas públicas educativas, participativas, inclusivas y sostenibles”: 1. Asistir en la organización y archivo de la documentación e información. 2. Apoyar en la digitación y verificación de datos. 3. Colaborar en la preparación de tablas básicas y gráficos bajo la supervisión de los profesionales. 4. Dar soporte logístico a las reuniones y actividades del proyecto. </t>
  </si>
  <si>
    <t>CO1.REQ.10123703</t>
  </si>
  <si>
    <t>OPSP-VAD-0773-2026</t>
  </si>
  <si>
    <t>https://community.secop.gov.co/Public/Tendering/OpportunityDetail/Index?noticeUID=CO1.NTC.9979254</t>
  </si>
  <si>
    <t>DAVID ALEJANDRO CORAL CAYON</t>
  </si>
  <si>
    <t>CO1.REQ.10123294</t>
  </si>
  <si>
    <t>OPSP-VAD-0772-2026</t>
  </si>
  <si>
    <t>https://community.secop.gov.co/Public/Tendering/OpportunityDetail/Index?noticeUID=CO1.NTC.9979247</t>
  </si>
  <si>
    <t>DANIELA ROSAMARIA BLANCO CABAS</t>
  </si>
  <si>
    <t>CO1.REQ.10123290</t>
  </si>
  <si>
    <t>OPSP-VAD-0771-2026</t>
  </si>
  <si>
    <t>https://community.secop.gov.co/Public/Tendering/OpportunityDetail/Index?noticeUID=CO1.NTC.9978947</t>
  </si>
  <si>
    <t>STEVENSON DAVID MONTERROSA DE LA HOZ</t>
  </si>
  <si>
    <t>CO1.REQ.10123514</t>
  </si>
  <si>
    <t>OPSP-VAD-0770-2026</t>
  </si>
  <si>
    <t>https://community.secop.gov.co/Public/Tendering/OpportunityDetail/Index?noticeUID=CO1.NTC.9977543</t>
  </si>
  <si>
    <t>Wilson Velasquez Bastidas</t>
  </si>
  <si>
    <t>SEBASTIAN ANDRES PEREZ RODRIGUEZ</t>
  </si>
  <si>
    <t xml:space="preserve">La presente orden tiene por objeto: 1. Apoyar las actividades académicas, técnicas y logísticas relacionadas con la coordinación de la Sala de Producción Musical. 2. Brindar apoyo en el montaje, operación y desarrollo de conciertos, presentaciones y muestras musicales. 3. Apoyar las actividades derivadas del uso del Centro de Producción Musical, garantizando el adecuado funcionamiento de los espacios, equipos y procesos. 4. Participar y apoyar los eventos, prácticas y proyectos que se desarrollen en el marco de la Tecnología en Artes Musicales. 5. Apoyar los eventos institucionales, académicos o culturales que surjan y requieran el uso del Centro de Producción Musical o de la Sala de Producción Musical. </t>
  </si>
  <si>
    <t>CO1.REQ.10122028</t>
  </si>
  <si>
    <t>OAG-VAD-0769-2026</t>
  </si>
  <si>
    <t>https://community.secop.gov.co/Public/Tendering/OpportunityDetail/Index?noticeUID=CO1.NTC.9977226</t>
  </si>
  <si>
    <t>Jaime Alfredo Noguera Serrano</t>
  </si>
  <si>
    <t>SHAIRA SHAIRETH RESYES HERNANDEZ</t>
  </si>
  <si>
    <t xml:space="preserve">La presente orden tiene por objeto: 1. Apoyar la elaboración y revisión de insumos jurídicos y documentales requeridos para la atención de requerimientos formulados por entes de control y demás entidades externas, en el marco de los procedimientos institucionales. 2. Apoyar la revisión, análisis y estructuración de insumos jurídicos y documentales necesarios para la atención de peticiones, conforme a los términos y procedimientos establecidos en la normativa vigente. 3. Apoyar la consulta, recopilación y organización de información relacionada con antecedentes fiscales, disciplinarios, penales, profesionales y del Registro Nacional de Medidas Correctivas (RNMC) de las personas que se proyecten vincular mediante órdenes de prestación de servicios profesionales y de apoyo a la gestión. 4. Brindar apoyo en la revisión preliminar y organización de la información documental asociada a los trámites precontractuales, contractuales y postcontractuales que le sean asignados dentro de los procesos de contratación adelantados por la Universidad. 5. Apoyar la recopilación, revisión y organización de información e insumos documentales requeridos para la atención de peticiones, solicitudes y demás requerimientos tramitados por la dependencia. </t>
  </si>
  <si>
    <t>CO1.REQ.10121651</t>
  </si>
  <si>
    <t>OAG-VAD-0768-2026</t>
  </si>
  <si>
    <t>https://community.secop.gov.co/Public/Tendering/OpportunityDetail/Index?noticeUID=CO1.NTC.9976952</t>
  </si>
  <si>
    <t>TATIANA DE JESUS RINCON SANTIAGO</t>
  </si>
  <si>
    <t xml:space="preserve">La presente orden tiene por objeto: 1.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2. Brindar apoyo en la revisión preliminar y organización de la información documental asociada a los trámites precontractuales, contractuales y postcontractuales que le sean asignados dentro de los procesos de contratación adelantados por la Universidad. 3. Apoyar la recopilación, revisión y organización de información e insumos documentales requeridos para la atención de peticiones, solicitudes y demás requerimientos tramitados por la dependencia. </t>
  </si>
  <si>
    <t>CO1.REQ.10121334</t>
  </si>
  <si>
    <t>OAG-VAD-0767-2026</t>
  </si>
  <si>
    <t>https://community.secop.gov.co/Public/Tendering/OpportunityDetail/Index?noticeUID=CO1.NTC.9976375</t>
  </si>
  <si>
    <t>Wilberto Galvis Santos</t>
  </si>
  <si>
    <t>JONATAN DE JESUS OROZCO BENJUMEA</t>
  </si>
  <si>
    <t xml:space="preserve">La presente orden tiene por objeto: 1. Apoyar al Grupo de Servicios Generales en la supervisión de espacios físicos, 2. Apoyar al GSG en aperturas de salones y espacios académicos y administrativos. 3. Apoyar al GSG en los reportes de anomalías en espacios físicos y las orientaciones locativas a todo aquel que lo llegare a necesitar en el campus o alguna Sede Alterna. 4. Apoyar al GSG en la realización de rondas a parqueaderos (carros y motos), dejando constancia de alguna novedad. 5. Apoyar al GSG en la alerta sobre personas extrañas que se encuentren en los alrededores del Campus Universitario. 6. Apoyar al GSG en la atención a funcionarios por los requerimientos solicitados por estos sobre detalles de la universidad que permitan facilitar el cabal desarrollo de las actividades académicas y administrativas, 7. Apoyar al GSG en el control de tránsito interno de elementos y equipos dentro de las instalaciones. 8. Cumplir con todas las normas de higiene, medicina del trabajo, salud ocupacional, prevención y control de riesgo que determine la institución como de obligatorio cumplimiento </t>
  </si>
  <si>
    <t>CO1.REQ.10120889</t>
  </si>
  <si>
    <t>OAG-VAD-0766-2026</t>
  </si>
  <si>
    <t>https://community.secop.gov.co/Public/Tendering/OpportunityDetail/Index?noticeUID=CO1.NTC.9975673</t>
  </si>
  <si>
    <t>Carlos Andres Camacho Serge</t>
  </si>
  <si>
    <t>LUIS MIGUEL TOSCANO SANCHEZ</t>
  </si>
  <si>
    <t xml:space="preserve">La presente orden tiene por objeto: Prestar servicios profesionales realizando las siguientes actividades: 1. Apoyar el desarrollo y ajuste de componentes frontend para plataformas y herramientas digitales vinculadas al ecosistema ALUNA I.A., de acuerdo con los lineamientos definidos por el equipo responsable. 2. Apoyar la implementación y mantenimiento de funcionalidades backend requeridas para el correcto funcionamiento de los sistemas asociados a ALUNA I.A. 3. Apoyar la integración entre interfaces frontend y servicios backend en desarrollos tecnológicos relacionados con iniciativas académicas y de innovación del ecosistema ALUNA I.A. 4. Apoyar la realización de pruebas básicas, verificación de funcionamiento y corrección de errores en los desarrollos frontend y backend asignados. 5. Apoyar la documentación técnica básica de los desarrollos realizados, conforme a las orientaciones del equipo de trabajo. 6. Apoyar la actualización y mejora de funcionalidades existentes en plataformas digitales institucionales asociadas a ALUNA I.A. 7. Apoyar la implementación de ajustes solicitados por los equipos académicos y administrativos vinculados a proyectos del ecosistema ALUNA I.A. 8. Apoyar el desarrollo de soluciones tecnológicas que respalden actividades académicas, de innovación y de proyección institucional de la Universidad del Magdalena. 9. Apoyar la revisión y organización del código fuente de los desarrollos asignados, siguiendo buenas prácticas definidas por el equipo técnico.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</si>
  <si>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CO1.REQ.10120515</t>
  </si>
  <si>
    <t>OAG-VAD-0765-2026</t>
  </si>
  <si>
    <t>https://community.secop.gov.co/Public/Tendering/OpportunityDetail/Index?noticeUID=CO1.NTC.9978386</t>
  </si>
  <si>
    <t>TATIANA ISABEL ZUÑIGA YEPES</t>
  </si>
  <si>
    <t xml:space="preserve">La presente orden tiene por objeto: 1. Apoyar la elaboración y revisión de insumos jurídicos y documentales requeridos para la atención de requerimientos formulados por entes de control y demás entidades externas, en el marco de los procedimientos institucionales. 2. Apoyar la revisión, análisis y estructuración de insumos jurídicos y documentales necesarios para la atención de peticiones, conforme a los términos y procedimientos establecidos en la normativa vigente. 3.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4. Brindar apoyo en la revisión preliminar y organización de la información documental asociada a los trámites precontractuales, contractuales y postcontractuales que le sean asignados dentro de los procesos de contratación adelantados por la Universidad. 5. Apoyar la recopilación, revisión y organización de información e insumos documentales requeridos para la atención de peticiones, solicitudes y demás requerimientos tramitados por la dependencia. </t>
  </si>
  <si>
    <t>CO1.REQ.10122942</t>
  </si>
  <si>
    <t>OPSP-VAD-0764-2026</t>
  </si>
  <si>
    <t>https://community.secop.gov.co/Public/Tendering/OpportunityDetail/Index?noticeUID=CO1.NTC.9975705</t>
  </si>
  <si>
    <t>ALEXANDER LOPEZ RUIZ</t>
  </si>
  <si>
    <t xml:space="preserve">La presente orden tiene por objeto: 1. Apoyar la organización y digitalización de la documentación correspondiente a los procesos contractuales adelantados por la Vicerrectoría Administrativa, garantizando su integridad, trazabilidad y disponibilidad. 2. Apoyar técnicamente las actividades relacionadas con la organización, actualización y manejo de archivos e información documental, conforme a los lineamientos institucionales de gestión documental. 3. Apoyar en las actividades de orientación a usuarios y en la gestión de información asociada a las solicitudes y requerimientos que se tramiten en el marco de los procesos de la dependencia. </t>
  </si>
  <si>
    <t>CO1.REQ.10120237</t>
  </si>
  <si>
    <t>OAG-VAD-0763-2026</t>
  </si>
  <si>
    <t>https://community.secop.gov.co/Public/Tendering/OpportunityDetail/Index?noticeUID=CO1.NTC.9976383</t>
  </si>
  <si>
    <t>OMAR ALBERTO MEZA BUSTAMANTE</t>
  </si>
  <si>
    <t xml:space="preserve">La presente orden tiene por objeto: 1. Apoyar la toma y análisis de muestras de suelo su incidencia sobre los registros de rendimiento en los lotes experimentales y zonas verdes 2. Realizar acompañamiento a los docentes en las practicas académicas en campo 3. Realizar acompañamiento a los estudiantes en las practicas académicas en campo extracurriculares. </t>
  </si>
  <si>
    <t>CO1.REQ.10121120</t>
  </si>
  <si>
    <t>OAG-VAD-0762-2026</t>
  </si>
  <si>
    <t>https://community.secop.gov.co/Public/Tendering/OpportunityDetail/Index?noticeUID=CO1.NTC.9977837</t>
  </si>
  <si>
    <t xml:space="preserve">Ronald Rafael Rojas Duica </t>
  </si>
  <si>
    <t>DIEGO ALEJANDRO OLAYA OVIEDO</t>
  </si>
  <si>
    <t xml:space="preserve">La presente orden tiene por objeto: 1. Apoyar en los procedimientos administrativos y financieros que requieren uso del software administrativo y financiero de la universidad. 2. Apoyar en la atención a las solicitudes realizadas por la Oficina de Dirección Financiera relacionadas con inconvenientes que presente el sistema de información y que afectan las actividades diarias de los grupos en la plataforma Sinap V6. 3. Apoyar en el seguimiento a las solicitudes de soporte realizadas a la empresa Sinap a través de la herramienta jtrac 4. Apoyar en la administración del software financiero Sinap v6 5. Apoyar en análisis de requerimientos funcionales que se requieren para mejoras del sistema Sinap V6 y demás procesos en la Dirección Financiera. 6. Apoyar en la realización pruebas de funcionamiento del sistema Sinap V6. 7. Apoyar a la Dirección Financiera en la recepción y organización de solicitudes de soporte en el sistema de información financiero por parte de los usuarios. 8. Apoyo en las solicitudes realizadas por el Grupo de Facturación Crédito y cartera, relacionada con la generación de informes a través del SINAP. </t>
  </si>
  <si>
    <t>CO1.REQ.10122062</t>
  </si>
  <si>
    <t>OPSP-VAD-0761-2026</t>
  </si>
  <si>
    <t>https://community.secop.gov.co/Public/Tendering/OpportunityDetail/Index?noticeUID=CO1.NTC.9976251</t>
  </si>
  <si>
    <t>Viviana Quintero Dallos</t>
  </si>
  <si>
    <t>ANDRES FELIPE ANGULO LOPEZ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</si>
  <si>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t>
  </si>
  <si>
    <t>CO1.REQ.10120887</t>
  </si>
  <si>
    <t>OAG-VAD-0760-2026</t>
  </si>
  <si>
    <t>https://community.secop.gov.co/Public/Tendering/OpportunityDetail/Index?noticeUID=CO1.NTC.9975488</t>
  </si>
  <si>
    <t>ASTRID CECILIA  BRICEÑO SALCEDO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</si>
  <si>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</si>
  <si>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CO1.REQ.10119970</t>
  </si>
  <si>
    <t>OAG-VAD-0759-2026</t>
  </si>
  <si>
    <t>https://community.secop.gov.co/Public/Tendering/OpportunityDetail/Index?noticeUID=CO1.NTC.9977725</t>
  </si>
  <si>
    <t>José Julián Ríos Botache</t>
  </si>
  <si>
    <t>CAMILO GUZMAN CANDANOSA NORIEGA</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</si>
  <si>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II, SECOP II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</si>
  <si>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CO1.REQ.10121794</t>
  </si>
  <si>
    <t>OPSP-VAD-0758-2026</t>
  </si>
  <si>
    <t>https://community.secop.gov.co/Public/Tendering/OpportunityDetail/Index?noticeUID=CO1.NTC.9977539</t>
  </si>
  <si>
    <t>Silvia Patricia Burgos Bohorquez</t>
  </si>
  <si>
    <t>SOFIA VASQUEZ URREA</t>
  </si>
  <si>
    <t xml:space="preserve">La presente orden tiene por objeto: 1. Apoyar en la implementación de estrategias integrales de comercialización académica, orientadas a fortalecer la promoción y el posicionamiento de los programas del Centro de Posgrados y Formación Continua. 2. Apoyar en el análisis, seguimiento y evaluación de los resultados derivados de las acciones de mercadeo y comercialización, mediante la recopilación y sistematización de información. 3. Apoyar en el diseño y ejecución de campañas de comunicación y marketing digital, incluyendo la gestión de contenidos en redes sociales, boletines informativos y otros canales institucionales. 4. Apoyar la planificación de contenido audiovisual y gráfico destinado a la promoción de los programas de posgrado en redes sociales y plataformas digitales, asegurando coherencia con la identidad gráfica y los lineamientos comunicacionales de la Universidad. 5. Apoyar las estrategias de difusión y posicionamiento de la oferta de posgrados, en articulación con Facultades y coordinaciones para visibilizar logros académicos, y testimonios de estudiantes, egresados y profesores. </t>
  </si>
  <si>
    <t>CO1.REQ.10121772</t>
  </si>
  <si>
    <t>OPSP-VAD-0757-2026</t>
  </si>
  <si>
    <t>https://community.secop.gov.co/Public/Tendering/OpportunityDetail/Index?noticeUID=CO1.NTC.9974899</t>
  </si>
  <si>
    <t>Luz Marina Vives Lacouture</t>
  </si>
  <si>
    <t>ANDREA CAROLINA ALVAREZ ESCORCIA</t>
  </si>
  <si>
    <t xml:space="preserve">La presente orden tiene por objeto: 1. Apoyar en el diseño e implementación de estrategias de promoción del bienestar y prevención de factores de riesgo psicosocial en población universitaria. 2. Realizar acompañamiento en procesos psicoeducativos grupales orientados a la adaptación a la vida universitaria y al fortalecimiento de habilidades socioemocionales. 3. Apoyar en la ejecución de actividades institucionales de bienestar universitario y permanencia estudiantil. 4. Realizar acompañamiento en procesos de orientación general y activación de rutas institucionales de atención. 5. Apoyar en la identificación de necesidades psicosociales y en la sistematización de información para la mejora de programas institucionales. </t>
  </si>
  <si>
    <t>CO1.REQ.10119395</t>
  </si>
  <si>
    <t>OAG-VAD-0756-2026</t>
  </si>
  <si>
    <t>https://community.secop.gov.co/Public/Tendering/OpportunityDetail/Index?noticeUID=CO1.NTC.9977502</t>
  </si>
  <si>
    <t>Yeline Lizeth Granados Ruiz</t>
  </si>
  <si>
    <t>DAVID JOSE GOMEZ ANDRADE</t>
  </si>
  <si>
    <t xml:space="preserve">La presente orden tiene por objeto: 1.Apoyar en el diseño y seguimiento de planes estratégicos y operativos del Fondo. 2.Realizar estudios básicos de mercado y satisfacción de los asociados. 3.Apoyar en la elaboración de propuestas para el mejoramiento de servicios a los asociados. 4.Participar en procesos de planeación de actividades de bienestar social. 5.Apoyar la elaboración de informes de gestión y presentación de resultados. 6. Apoyar en los procesos de atención al asociado y fortalecimiento institucional. 7. Apoyar la coordinación de la ejecución de estrategias mensuales para la vinculación de nuevos asociados, incluyendo actividades de promoción, charlas informativas y seguimiento a interesados. </t>
  </si>
  <si>
    <t>CO1.REQ.10121372</t>
  </si>
  <si>
    <t>OPSP-VAD-0755-2026</t>
  </si>
  <si>
    <t>https://community.secop.gov.co/Public/Tendering/OpportunityDetail/Index?noticeUID=CO1.NTC.9978152</t>
  </si>
  <si>
    <t>ANA MERCEDES AMAYA AGUDELO</t>
  </si>
  <si>
    <t xml:space="preserve">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t>
  </si>
  <si>
    <t>CO1.REQ.10122806</t>
  </si>
  <si>
    <t>OPSP-VAD-0750-2026</t>
  </si>
  <si>
    <t>https://community.secop.gov.co/Public/Tendering/OpportunityDetail/Index?noticeUID=CO1.NTC.9978117</t>
  </si>
  <si>
    <t>Jeimmy Patricia Polo Rojas</t>
  </si>
  <si>
    <t>DANIEL ALFONSO SERRANO ROMERO</t>
  </si>
  <si>
    <t>La presente orden tiene por objeto: 1. Apoyar el proceso de acompañamiento psicopedagógico de los estudiantes pertenecientes al programa “Talento Magdalena “y “Talento Santa Marta”. 2. Apoyar en la planeación y ejecución de actividades relacionadas con el desarrollo de habilidades académicas de los estudiantes del Programa Talento Magdalena y Talento Santa marta. 3. Apoyar a la Dirección de Desarrollo Estudiantil en la ejecución de las estrategias diseñadas para favorecer la permanencia estudiantil y disminuir los índices de deserción de los estudiantes del programa Talento Magdalena y Talento Santa Marta. 4. Incentivar y acompañar a los estudiantes del programa Talento Magdalena y Talento Santa Marta en la realización de actividades académicas de apoyo extraclase. 5. Estructurar un plan de trabajo en el que se describirán detalladamente las actividades de fortalecimiento académico a realizar durante el semestre 2026-I. 6. Preparar el material de ayuda correspondiente a las horas de acompañamiento académico con el fin de facilitar el aprendizaje de los estudiantes del programa Talento Magdalena y Talento Santa Marta que reciba acompañamiento. 7. Retroalimentar a los profesionales de acompañamiento al programa Talento Magdalena y Talento Santa Marta sobre las asignaturas donde los estudiantes tienen dificultades y fortalezas. 8. Contribuir en la elaboración de propuestas académicas y pedagógicas de acompañamiento junto al personal que lidera el programa Talento Magdalena y Talento Santa Marta. 9. Recopilar la información y elaborar los informes solicitados por el Supervisor de la orden. 11. Informar al supervisor y/o la Dirección de Desarrollo Estudiantil sobre cualquier novedad presentada que interfiera en el desarrollo del Programa Talento Magdalena y Talento Santa Marta.</t>
  </si>
  <si>
    <t>CO1.REQ.10122443</t>
  </si>
  <si>
    <t>OPSP-VAD-0749-2026</t>
  </si>
  <si>
    <t>https://community.secop.gov.co/Public/Tendering/OpportunityDetail/Index?noticeUID=CO1.NTC.9977649</t>
  </si>
  <si>
    <t>ELISA LORENA ORTEGA HOWAR</t>
  </si>
  <si>
    <t xml:space="preserve">La presente orden tiene por objeto: 1. Apoyar en la realización de un diagnóstico del mercado de programas de posgrado especializaciones, maestrías, doctorados identificando tendencias, competidores y potenciales estudiantes. 2. Apoyar la implementación de un sistema de medición y seguimiento de resultados, definiendo indicadores de desempeño relacionados con matrícula, satisfacción estudiantil y posicionamiento institucional de los programas del Centro de Posgrados y Formación Continua, para evaluar el impacto de las estrategias y realizar ajustes que aseguren la mejora continua. 3. Apoyar las estrategias de posicionamiento que fortalezcan la oferta académica y aumenten la captación de nuevos estudiantes. 4. Apoyar el diseño y ejecución de planes estratégicos para el fortalecimiento de programas de posgrado, mediante el análisis de la competitividad institucional, la identificación de oportunidades de crecimiento en nuevos mercados académicos y la formulación de iniciativas orientadas a la sostenibilidad financiera y al posicionamiento de especializaciones, maestrías y doctorados. </t>
  </si>
  <si>
    <t>CO1.REQ.10121960</t>
  </si>
  <si>
    <t>OPSP-VAD-0748-2026</t>
  </si>
  <si>
    <t>https://community.secop.gov.co/Public/Tendering/OpportunityDetail/Index?noticeUID=CO1.NTC.9977277</t>
  </si>
  <si>
    <t>William Antonio Retamozo Chavez</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</si>
  <si>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</si>
  <si>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</si>
  <si>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CO1.REQ.10121579</t>
  </si>
  <si>
    <t>OAG-VAD-0747-2026</t>
  </si>
  <si>
    <t>https://community.secop.gov.co/Public/Tendering/OpportunityDetail/Index?noticeUID=CO1.NTC.9977037</t>
  </si>
  <si>
    <t>DAILYS MARÍA CASTRO PALMA</t>
  </si>
  <si>
    <t xml:space="preserve">La presente orden tiene por objeto: Prestar servicios profesionales realizando las siguientes actividades: 1. Apoyar el componente de formación de la iniciativa ALUNA I.A. en lo relacionado con la organización de las sesiones y eventos académicos. 2. Apoyar el proceso de articulación del Seminario Taller ALUNA I.A. con las distintas unidades académicas de la Universidad del Magdalena. 3. Apoyar el proceso de consolidación de informes, actas, listados y reportes vinculados a las actividades del Seminario ALUNA I.A. 4. Apoyar el desarrollo de eventos, actividades y encuentros relacionados con el ecosistema ALUNA I.A., conforme a las orientaciones institucionales. 5. Apoyar la organización logística de sesiones, talleres y actividades asociadas al Seminario ALUNA I.A. 6. Apoyar la circulación de información institucional relacionada con la iniciativa ALUNA I.A. entre las unidades académicas y administrativas de la Universidad. 7. Apoyar el seguimiento de cronogramas y actividades definidas para el componente de formación de ALUNA I.A. 8. Apoyar la recopilación y organización de información requerida para el desarrollo de las actividades del Seminario ALUNA I.A. 9. Apoyar la proyección y/o revisión de proyectos y estrategias que contribuyan al fortalecimiento de la estrategia institucional del Ecosistema ALUNA I.A., conforme a las orientaciones definidas.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</si>
  <si>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CO1.REQ.10121445</t>
  </si>
  <si>
    <t>OPSP-VAD-0746-2026</t>
  </si>
  <si>
    <t>https://community.secop.gov.co/Public/Tendering/OpportunityDetail/Index?noticeUID=CO1.NTC.9976509</t>
  </si>
  <si>
    <t>JORGE CAMILO ROOS DEL PORTILLO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</si>
  <si>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</si>
  <si>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CO1.REQ.10120492</t>
  </si>
  <si>
    <t>OPSP-VAD-0745-2026</t>
  </si>
  <si>
    <t>https://community.secop.gov.co/Public/Tendering/OpportunityDetail/Index?noticeUID=CO1.NTC.9975788</t>
  </si>
  <si>
    <t>MARI ANGELICA MOJICA LOPEZ</t>
  </si>
  <si>
    <t xml:space="preserve">La presente orden tiene por objeto: 1. Acompañar los procesos académicos y formativos que formule y ejecute del CITS. 2. Acompañar la ejecución y formulación de proyectos a cargo del CITS. 3. Apoyar el acompañamiento a actividades con comunidades étnicas de acuerdo con el plan de acción del CITS. 4. Apoyar la formulación y elaboración de informes técnicos. 5. Acompañar y apoyar las reuniones que se realicen por parte del CITS. </t>
  </si>
  <si>
    <t>CO1.REQ.10120533</t>
  </si>
  <si>
    <t>OPSP-VAD-0744-2026</t>
  </si>
  <si>
    <t>https://community.secop.gov.co/Public/Tendering/OpportunityDetail/Index?noticeUID=CO1.NTC.9975762</t>
  </si>
  <si>
    <t>Karin Patricia Rondon Payares</t>
  </si>
  <si>
    <t>NEYDA ESTHER CUADRO MADERO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</si>
  <si>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19. Apoyar en la gestión de los procesos académicos y administrativos de los programas de la Facultad de Ciencias de la Salud. </t>
  </si>
  <si>
    <t>CO1.REQ.10120366</t>
  </si>
  <si>
    <t>OPSP-VAD-0743-2026</t>
  </si>
  <si>
    <t>https://community.secop.gov.co/Public/Tendering/OpportunityDetail/Index?noticeUID=CO1.NTC.9975649</t>
  </si>
  <si>
    <t>MARIA TERESA CEBALLOS RIASCOS</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</si>
  <si>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</si>
  <si>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CO1.REQ.10119996</t>
  </si>
  <si>
    <t>OPSP-VAD-0742-2026</t>
  </si>
  <si>
    <t>https://community.secop.gov.co/Public/Tendering/OpportunityDetail/Index?noticeUID=CO1.NTC.9975712</t>
  </si>
  <si>
    <t>Cesar Enrique Tamaris Turizo</t>
  </si>
  <si>
    <t>GERALDINE MORALES BAUTISTA</t>
  </si>
  <si>
    <t xml:space="preserve">La presente orden tiene por objeto: 1. Apoyar en la organización del laboratorio asignado para las prácticas y servicios requeridos en el mismo, de conformidad con la programación de las guías establecida. 2. Apoyar la coordinación de los procesos de entrega oportuna de equipos, materiales e insumos requeridos en el montaje de prácticas y servicios de laboratorio. 3. Verificar el buen uso de equipos, materiales e insumos de laboratorio. 4. Apoyar el desarrollo de procedimientos, preparación de reactivos y protocolos establecidos para el funcionamiento, cuidado, preservación y mantenimiento de equipos, materiales e instalaciones de laboratorio durante el desarrollo de las prácticas académicas y por fuera de éstas. 5. Apoyar en la actualización del inventario de bienes, materiales e insumos de laboratorio, así como elaborar y presentar los informes respectivos. 6. Apoyar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Informar oportunamentre sobre situaciones que afecten el desarrollo de las actividades en el laboratorio. 10. Apoyar la atención oportuna de las peticiones, quejas, reclamos y sugerencias, relacionadas con los servicios de laboratorio. 11. Verificar que las prácticas a desarrollar se encuentren cargadas a la plataforma SIARE y que las mismas cuenten con el visto bueno del director de programa respectivo y/o departamento de Ciencias Biológicas. 12. Apoyar en la entrega al finalizar la Orden de Servicio del Inventario de los Equipos del Laboratorio detallando el estado de los mismos. 13. Entregar los insumos necesarios para la recolección de información de satisfacción del servicio e informes relacionados. 14. Desarrollar las actividades de parametrización, registro, documentación y actualización de los sistemas informáticos, plataformas y demás aplicativos que dan soporte a los diferentes servicios que presta el Grupo REDAL a la comunidad académica y externa a nuestra institución. </t>
  </si>
  <si>
    <t>CO1.REQ.10120167</t>
  </si>
  <si>
    <t>OPSP-VAD-0741-2026</t>
  </si>
  <si>
    <t>https://community.secop.gov.co/Public/Tendering/OpportunityDetail/Index?noticeUID=CO1.NTC.9974594</t>
  </si>
  <si>
    <t>Hector Alexander Vargas Cardona</t>
  </si>
  <si>
    <t>ANDREA CAROLINA BRICEÑO</t>
  </si>
  <si>
    <t xml:space="preserve">La presente orden tiene por objeto: 1. Apoyar como enlace permanente entre el Grupo de Infraestructura y el equipo responsable de la ejecución del Plan de Manejo Arqueológico - PMA, garantizando la correcta articulación de actividades, cronogramas y requerimientos técnicos asociados a los proyectos de obra civil. 2. Apoyar la revisión y seguimiento técnico al cumplimiento de las obligaciones establecidas en el Plan de Manejo Arqueológico, conforme a la normatividad vigente en materia de patrimonio arqueológico (ICANH), verificando que las actividades ejecutadas se ajusten a los lineamientos aprobados y a las licencias o autorizaciones correspondientes. 3. Apoyar el acompañamiento especializado a los proyectos de infraestructura que se desarrollen en el campus universitario, evaluando oportunamente los impactos arqueológicos potenciales y coordinando, cuando aplique, las acciones preventivas, de manejo o de contingencia con el equipo ejecutor del PMA. 4. Apoyar la Revisión, análisis y emisión de conceptos técnicos sobre los informes parciales y finales presentados por el grupo ejecutor del Plan de Manejo Arqueológico, asegurando su coherencia técnica, suficiencia documental y pertinencia para los procesos internos de la Universidad y para su eventual remisión a las autoridades competentes. 5. Asesorar al Grupo de Infraestructura en la toma de decisiones relacionadas con la gestión, protección y salvaguardia del patrimonio arqueológico identificado en el marco de los proyectos universitarios, incluyendo la formulación de recomendaciones técnicas y la participación en mesas de trabajo interinstitucionales cuando sea requerido. </t>
  </si>
  <si>
    <t>CO1.REQ.10118999</t>
  </si>
  <si>
    <t>OPSP-VAD-0740-2026</t>
  </si>
  <si>
    <t>https://community.secop.gov.co/Public/Tendering/OpportunityDetail/Index?noticeUID=CO1.NTC.9980450</t>
  </si>
  <si>
    <t>JUDITH  NUVITA CORONADO</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</si>
  <si>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Kogui. </t>
  </si>
  <si>
    <t>CO1.REQ.10124510</t>
  </si>
  <si>
    <t>OPSP-VAD-0739-2026</t>
  </si>
  <si>
    <t>https://community.secop.gov.co/Public/Tendering/OpportunityDetail/Index?noticeUID=CO1.NTC.9980429</t>
  </si>
  <si>
    <t>JOSE FERNANDO SALGADO COMAS</t>
  </si>
  <si>
    <t xml:space="preserve">La presente orden tiene por objeto: Prestar servicios profesionales realizando las siguientes actividades: 1. Diseñar e implementar pipelines de datos para la ingestión, limpieza, transformación y almacenamiento de los corpus lingüísticos (audio, texto y metadatos), garantizando calidad, trazabilidad y disponibilidad para el entrenamiento del modelo traductor. 2. Apoyar y desplegar la arquitectura de datos en la nube que soporte procesamiento distribuido, versionamiento de datasets y orquestación de flujos de entrenamiento y validación del modelo de inteligencia artificial. 3. Implementar mecanismos de monitoreo y control de calidad sobre los datos y las salidas del modelo, mediante métricas lingüísticas y estadísticas. 4. Integrar los flujos de datos y servicios analíticos con el prototipo-aplicativo del traductor y con herramientas de visualización para el seguimiento de desempeño durante la prueba piloto. 5. Diseñar y ejecutar procesos de aseguramiento de la calidad mediante pruebas automatizadas y métricas estadísticas para 6.Evaluar consistencia, completitud, sesgos y precisión de las traducciones, como base para la mejora continua del sistema. </t>
  </si>
  <si>
    <t>CO1.REQ.10124268</t>
  </si>
  <si>
    <t>OPSP-VAD-0738-2026</t>
  </si>
  <si>
    <t>https://community.secop.gov.co/Public/Tendering/OpportunityDetail/Index?noticeUID=CO1.NTC.9977767</t>
  </si>
  <si>
    <t>LUCAS JUNIOR ESPINOSA LÓPEZ </t>
  </si>
  <si>
    <t xml:space="preserve">La presente orden tiene por objeto: Prestar servicios profesionales realizando las siguientes actividades: 1. Apoyar en la captura de audio y video en estudio, locación o modalidad remota del proyecto. 2. Apoyar en la posproducción y diseño sonoro del material audiovisual del proyecto. 3. Apoyar en la escritura y revisión de los guiones relacionados con el material audiovisual del proyecto. 4. Ejecutar la exportación de los episodios en los formatos acordados, organización de archivos y entrega dentro de los plazos establecidos. 5. Apoyar en la realización de motion graphics y animación para los materiales audiovisuales del proyecto. </t>
  </si>
  <si>
    <t>CO1.REQ.10122254</t>
  </si>
  <si>
    <t>OPSP-VAD-0737-2026</t>
  </si>
  <si>
    <t>https://community.secop.gov.co/Public/Tendering/OpportunityDetail/Index?noticeUID=CO1.NTC.9980149</t>
  </si>
  <si>
    <t>ANA KATHERINE MOLINA MARBELLO</t>
  </si>
  <si>
    <t xml:space="preserve">La presente orden tiene por objeto: 1. Realizar acompañamiento profesional como asesor de riesgos – del SIAR: a) Realizar Diagnóstico del estado actual del sistema. b) Realizar la actualización, ajuste y mantenimiento del Manual SARLAFT. c) Apoyar en la identificación, evaluación, control y monitoreo de los riesgos LA/FT. 2. Apoyar en el cumplimiento Normativo y Reportes: a) Hacer seguimiento permanente al cumplimiento de la CBJ y la CBCF. b) Apoyar en la atención y acompañamiento frente a requerimientos de la Supersolidaria y la UIAF. c) Apoyar con la elaboración de informes periódicos al Consejo de Administración y a la Gerencia. 3) Apoyar en el Control y Monitoreo: a) Revisión de listas restrictivas y contrapartes. b) Análisis de operaciones inusuales y, cuando aplique, reporte de operaciones sospechosas. c) Verificación de la debida diligencia de asociados y terceros. 4 Apoyar en la Capacitación y Cultura Institucional: a) Capacitación a directivos, empleados y órganos de control. b) Apoyar en la adopción de buenas prácticas de cumplimiento. </t>
  </si>
  <si>
    <t>CO1.REQ.10124176</t>
  </si>
  <si>
    <t>OPSP-VAD-0736-2026</t>
  </si>
  <si>
    <t>https://community.secop.gov.co/Public/Tendering/OpportunityDetail/Index?noticeUID=CO1.NTC.9980310</t>
  </si>
  <si>
    <t>Hermides Jerez Blanco</t>
  </si>
  <si>
    <t>RAFAEL ANTONIO SERRANO SERRANO</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</si>
  <si>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en la realización de sondeos de mercado y análisis preliminares para los procesos de compra y adquisición de bienes y servicios. 4. Revisar y realizar seguimiento a los procesos de contratación suscritos por el Director Administrativo en las etapas precontractual, contractual y postcontractual, así como el registro y reporte de la información y documentación asociada en SIA OBSERVA, SECOP II y demás plataformas institucionales. 5. Elaborar y preparar informes de gestión y seguimiento sobre los proyectos y actividades de la Dirección Administrativa</t>
  </si>
  <si>
    <t>CO1.REQ.10124331</t>
  </si>
  <si>
    <t>OPSP-VAD-0735-2026</t>
  </si>
  <si>
    <t>https://community.secop.gov.co/Public/Tendering/OpportunityDetail/Index?noticeUID=CO1.NTC.9976758</t>
  </si>
  <si>
    <t>Martha Carolina Gonzalez Ortega</t>
  </si>
  <si>
    <t>MARIA ALEJANDRA MENDOZA MENDOZA</t>
  </si>
  <si>
    <t xml:space="preserve">La presente orden tiene por objeto: 1. Apoyar en el desarrollo adecuado de la movilidad nacional e internacional entrante y saliente a través de actividades preventivas y la promoción de un entorno emocionalmente seguro. 2. Desarrollar espacios de capacitación, orientación y seguimiento con estudiantes en movilidad entrante y saliente sobre procesos de adaptación y gestión/bienestar emocional. 3. Apoyar en la remisión de los estudiantes a los servicios especializados de salud mental de la Universidad del Magdalena, cuando sea necesario. 4. Apoyar en la gestión  del programa Cultural Partner (Intermediación cultural). 5. Apoyar el desarrollo de actividades del Club Intercultural. 6. Apoyar al equipo de la ORI en el desarrollo de actividades que promuevan el bienestar organizacional. </t>
  </si>
  <si>
    <t>CO1.REQ.10121507</t>
  </si>
  <si>
    <t>OAG-VAD-0734-2026</t>
  </si>
  <si>
    <t>https://community.secop.gov.co/Public/Tendering/OpportunityDetail/Index?noticeUID=CO1.NTC.9976539</t>
  </si>
  <si>
    <t>LUIS ALBERTO BARRIOS MIER</t>
  </si>
  <si>
    <t xml:space="preserve">La presente orden tiene por objeto: 1. Apoyar en la orientación y asistencia a los usuarios en elacceso, uso y elección de los servicios y recursos de la Biblioteca, incluyendo el apoyo a usuarios con discapacidad y la atención de inquietudes relacionadas con el acceso a recursos, servicios y procesos de préstamo. 2.Apoyar en la gestión y control del préstamo y devolución de materiales bibliográficos, así como de computadores de escritorio en las aulas de recursos virtuales y computadores portátiles, garantizando la correcta asignación, uso y registro de estos recursos.3. Apoyar en la organización, mantenimiento y control de las colecciones en estantería, incluyendo la realización de inventarios, la identificación y reporte de ejemplares deteriorados, y la preparación de nuevos materiales para su circulación. Apoyar en la planificación, logística y ejecución de actividades culturales, académicas y de promoción de la lectura, así como en la difusión de servicios y actividades de la Biblioteca a través de redes sociales y otros medios institucionales. 4.Apoyar en la aplicación de estrategias para la recuperación de materiales en mora, mediante la comunicación con los usuarios y el seguimiento a los procesos de devolución de recursos. 5. Apoyar en la gestión, organización y promoción de la Casita del Libro Libre UNIMAGDALENA, fomentando el intercambio de libros y la cultura lectora en la comunidad universitaria. 6.Apoyar en los procesos técnicos de preparación de materiales bibliográficos, incluyendo actividades de catalogación, clasificación, etiquetado, asignación de códigos de barras, bandas magnéticas y demás métodos de identificación y seguridad. 7. Apoyar en la actualización del curso de Biblioteca en el Bloque 10, en la construcción de nuevos módulos o cursos, y en el acompañamiento a la implementación y fortalecimiento de servicios y procesos de la Biblioteca que incorporen herramientas tecnológicas e inteligencia artificial, así como en aquellos en los que se proyecte su implementación, en el marco de la estrategia de transformación digital de la dependencia. </t>
  </si>
  <si>
    <t>CO1.REQ.10121128</t>
  </si>
  <si>
    <t>OAG-VAD-0733-2026</t>
  </si>
  <si>
    <t>https://community.secop.gov.co/Public/Tendering/OpportunityDetail/Index?noticeUID=CO1.NTC.9978561</t>
  </si>
  <si>
    <t>SANDRA MILENA MEDINA TORRES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</si>
  <si>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</si>
  <si>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CO1.REQ.10122955</t>
  </si>
  <si>
    <t>OPSP-VAD-0732-2026</t>
  </si>
  <si>
    <t>https://community.secop.gov.co/Public/Tendering/OpportunityDetail/Index?noticeUID=CO1.NTC.9975973</t>
  </si>
  <si>
    <t>DANIELA OROZCO LOPEZ</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</si>
  <si>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</si>
  <si>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CO1.REQ.10120685</t>
  </si>
  <si>
    <t>OAG-VAD-0731-2026</t>
  </si>
  <si>
    <t>https://community.secop.gov.co/Public/Tendering/OpportunityDetail/Index?noticeUID=CO1.NTC.9976010</t>
  </si>
  <si>
    <t>JOSE GABRIEL CUBILLOS JIMENEZ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</si>
  <si>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</si>
  <si>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CO1.REQ.10120386</t>
  </si>
  <si>
    <t>OAG-VAD-0730-2026</t>
  </si>
  <si>
    <t>https://community.secop.gov.co/Public/Tendering/OpportunityDetail/Index?noticeUID=CO1.NTC.9978525</t>
  </si>
  <si>
    <t>Oscar Jose Andrade Noriega</t>
  </si>
  <si>
    <t>EDUAR KRISS LOPESIERRA GARCIA</t>
  </si>
  <si>
    <t xml:space="preserve">La presente orden tiene por objeto: 1. Apoyar la articulación interinstitucional como enlace estratégico entre Bienestar Universitario y la Facultad de Ciencias Básicas y las vicerrectorías, mediante la coordinación y acompañamiento de acciones y estrategias dirigidas al bienestar y desarrollo de los estudiantes y demás miembros de la comunidad universitaria. 2. Apoyar en el diseño, presentación y ejecución semestral del plan de trabajo estratégico de Bienestar Universitario en la Facultad, alineado con el Plan de Desarrollo y el Plan de Gobierno institucional. 3. Identificar y acompañar situaciones académicas, psicosociales y socioeconómicas de los estudiantes de la Facultad articulando rutas institucionales. 4. Impulsar acciones de acompañamiento que fortalezcan el proyecto de vida y proyecto profesional de los estudiantes. 5. Promover la participación estudiantil en programas, servicios y eventos de Bienestar Universitario. 6. Articular las estrategias de Bienestar con los programas institucionales de permanencia, inclusión y liderazgo. 7. Sistematizar y analizar información sobre participación e impacto de las acciones de Bienestar en la unidad académica. 8. Apoyar las estrategias de comunicación institucional sobre los servicios y rutas de Bienestar Universitario. 9. Participar en comités, jornadas y eventos estratégicos de Bienestar Universitario aportando visión académica y estudiantil. 10. Elaborar, consolidar y entregar informes de gestión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análisis de resultados, riesgos, supuestos y recomendaciones para la mejora continua. </t>
  </si>
  <si>
    <t>CO1.REQ.10122929</t>
  </si>
  <si>
    <t>OPSP-VAD-0729-2026</t>
  </si>
  <si>
    <t>https://community.secop.gov.co/Public/Tendering/OpportunityDetail/Index?noticeUID=CO1.NTC.9977729</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</si>
  <si>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</si>
  <si>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</si>
  <si>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CO1.REQ.10121750</t>
  </si>
  <si>
    <t>OPSP-VAD-0728-2026</t>
  </si>
  <si>
    <t>https://community.secop.gov.co/Public/Tendering/OpportunityDetail/Index?noticeUID=CO1.NTC.9978280</t>
  </si>
  <si>
    <t>LEONOR MARIA MANOTAS GARCIA</t>
  </si>
  <si>
    <t xml:space="preserve">La presente orden tiene por objeto: 1. Apoyar en el diseño y en la ejecución de producción audiovisual, y desarrollo de los contenidos multimedia para el CENTRO INNOVA. 2. Apoyar en la realización de motion graphics y animación para los materiales audiovisuales del Centro INNOVA. 3. Apoyar en la elaboración de piezas publicitarias para los materiales audiovisuales del Centro INNOVA. 4. Apoyar el montaje de imágenes para videos. 5. Apoyar en la grabación, la edición y postproducción de materiales audiovisuales requeridos. 6. Apoyo en la producción y creación de experiencias educativas digitales </t>
  </si>
  <si>
    <t>CO1.REQ.10122907</t>
  </si>
  <si>
    <t>OPSP-VAD-0727-2026</t>
  </si>
  <si>
    <t>https://community.secop.gov.co/Public/Tendering/OpportunityDetail/Index?noticeUID=CO1.NTC.9975936</t>
  </si>
  <si>
    <t>GARY RAFAEL PIMIENTA DIAZ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</si>
  <si>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</si>
  <si>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CO1.REQ.10120346</t>
  </si>
  <si>
    <t>OAG-VAD-0726-2026</t>
  </si>
  <si>
    <t>https://community.secop.gov.co/Public/Tendering/OpportunityDetail/Index?noticeUID=CO1.NTC.9978170</t>
  </si>
  <si>
    <t>José Rafael Vásquez Polo</t>
  </si>
  <si>
    <t>YENIFER LORENA RUEDAS RACINES</t>
  </si>
  <si>
    <t xml:space="preserve">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t>
  </si>
  <si>
    <t>CO1.REQ.10122563</t>
  </si>
  <si>
    <t>OPSP-VAD-0725-2026</t>
  </si>
  <si>
    <t>https://community.secop.gov.co/Public/Tendering/OpportunityDetail/Index?noticeUID=CO1.NTC.9975626</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</si>
  <si>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</si>
  <si>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</si>
  <si>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CO1.REQ.10120313</t>
  </si>
  <si>
    <t>OAG-VAD-0724-2026</t>
  </si>
  <si>
    <t>https://community.secop.gov.co/Public/Tendering/OpportunityDetail/Index?noticeUID=CO1.NTC.9975272</t>
  </si>
  <si>
    <t>RODOLFO DE JESUS MONTERO VILLA</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</si>
  <si>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</si>
  <si>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CO1.REQ.10119870</t>
  </si>
  <si>
    <t>OAG-VAD-0723-2026</t>
  </si>
  <si>
    <t>https://community.secop.gov.co/Public/Tendering/OpportunityDetail/Index?noticeUID=CO1.NTC.9977031</t>
  </si>
  <si>
    <t xml:space="preserve">LUIS HILDEBRANDO FREITE DIAZ </t>
  </si>
  <si>
    <t>La presente orden tiene por objeto: 1. Apoyar la articulación interinstitucional como enlace estratégico entre Bienestar Universitario y la Facultad de Ciencias de la Educación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</si>
  <si>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CO1.REQ.10121541</t>
  </si>
  <si>
    <t>OPSP-VAD-0722-2026</t>
  </si>
  <si>
    <t>https://community.secop.gov.co/Public/Tendering/OpportunityDetail/Index?noticeUID=CO1.NTC.9977868</t>
  </si>
  <si>
    <t>Karen Avila Labastidas</t>
  </si>
  <si>
    <t>DAVID FELIPE VEGA VILLA</t>
  </si>
  <si>
    <t xml:space="preserve">La presente orden tiene por objeto: 1. Apoyar la planeación, coordinación y seguimiento de los procesos de investigación desarrollados en el marco del Programa de Atención Psicológica (PAP), garantizando su alineación con los objetivos institucionales, el plan de desarrollo universitario y las líneas de investigación del programa y de la Universidad del Magdalena. 2. Verificar el cumplimiento de los objetivos, productos y cronogramas de los proyectos de investigación asociados al PAP, incluyendo investigaciones formativas, aplicadas y de extensión, así como procesos de sistematización de experiencias y evaluación de impacto de las intervenciones desarrolladas. 3. Apoyar la articulación entre docencia, investigación y extensión, promoviendo la integración de estudiantes de pregrado y posgrado, docentes y profesionales del programa en los proyectos vinculados al PAP. 4. Apoyar la coordinación, formulación, ejecución y cierre de proyectos de investigación, incluyendo la elaboración de propuestas, informes técnicos y científicos, productos académicos y soportes requeridos por las instancias internas y externas de la Universidad. 5. Asesorar y gestionar la capacitación propia y del equipo de trabajo del PAP en metodologías de investigación, diseño de proyectos, análisis de datos, sistematización de experiencias, evaluación de programas y producción científica. 6. Apoyar los procesos de evaluación del desempeño investigativo de los asesores, profesionales y estudiantes vinculados a los proyectos de investigación del PAP, de acuerdo con los lineamientos definidos por la coordinación general del programa. 7. Entregar informes, planes de trabajo y productos investigativos en las fechas, formatos y condiciones establecidos por la Coordinación del PAP y las dependencias institucionales correspondientes. 8. Verificar el cumplimiento de los procesos, protocolos y manuales organizacionales del componente investigativo del PAP, proponiendo acciones de mejora que fortalezcan la calidad, pertinencia y sostenibilidad de los procesos de investigación del programa. </t>
  </si>
  <si>
    <t>CO1.REQ.10122446</t>
  </si>
  <si>
    <t>OPSP-VAD-0721-2026</t>
  </si>
  <si>
    <t>https://community.secop.gov.co/Public/Tendering/OpportunityDetail/Index?noticeUID=CO1.NTC.9975320</t>
  </si>
  <si>
    <t>ANGELA CECILIA GOENNAGA MARIN</t>
  </si>
  <si>
    <t xml:space="preserve">La presente orden tiene por objeto: 1. Apoyar en la verificación de las facturas generadas con saldo como cuentas por cobrar. 2. Apoyar en proceso de corrección de causación y/o anulación de las cuentas por cobrar según la veracidad de la deuda. 3. Apoyar en la elaboración y eegistro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</si>
  <si>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CO1.REQ.10119792</t>
  </si>
  <si>
    <t>OAG-VAD-0720-2026</t>
  </si>
  <si>
    <t>https://community.secop.gov.co/Public/Tendering/OpportunityDetail/Index?noticeUID=CO1.NTC.9974984</t>
  </si>
  <si>
    <t>FAIBER JULIAN JIMENEZ OSORIO</t>
  </si>
  <si>
    <t xml:space="preserve">La presente orden tiene por objeto: 1.Apoyar en la orientación y asistencia a los usuarios en el acceso, uso y elección de los servicios y recursos de la Biblioteca, incluyendo el apoyo a usuarios con discapacidad y la atención de inquietudes relacionadas con el acceso a recursos, servicios y procesos de préstamo. 2.Apoyar en la gestión y control del préstamo y devolución de materiales bibliográficos, así como de computadores de escritorio en las aulas de recursos virtuales y computadores portátiles, garantizando la correcta asignación, uso y registro de estos recursos. 3.Apoyar en la organización, mantenimiento y control de las colecciones en estantería, incluyendo la realización de inventarios, la identificación y reporte de ejemplares deteriorados, y la preparación de nuevos materiales para su circulación. 4.Apoyar en la planificación, logística y ejecución de actividades culturales, académicas y de promoción de la lectura, así como en la difusión de servicios y actividades de la Biblioteca a través de redes sociales y otros medios institucionales. 5.Apoyar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6.Apoyar en los procesos técnicos de preparación de materiales bibliográficos, incluyendo actividades de catalogación, clasificación, etiquetado, asignación de códigos de barras, bandas magnéticas y demás métodos de identificación y seguridad. 7.Apoyar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</si>
  <si>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CO1.REQ.10119676</t>
  </si>
  <si>
    <t>OAG-VAD-0719-2026</t>
  </si>
  <si>
    <t>https://community.secop.gov.co/Public/Tendering/OpportunityDetail/Index?noticeUID=CO1.NTC.9974099</t>
  </si>
  <si>
    <t>Hildemar David Quintana Hernandez</t>
  </si>
  <si>
    <t>EDWARD CAMILO PEREA LOPEZ</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</si>
  <si>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</si>
  <si>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CO1.REQ.10118843</t>
  </si>
  <si>
    <t>OAG-VAD-0718-2026</t>
  </si>
  <si>
    <t>https://community.secop.gov.co/Public/Tendering/OpportunityDetail/Index?noticeUID=CO1.NTC.9955558</t>
  </si>
  <si>
    <t>DANIELA VALENTINA CERVANTES SAAVEDRA</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</si>
  <si>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Humanidades,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</si>
  <si>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CO1.REQ.10100822</t>
  </si>
  <si>
    <t>OAG-VAD-0714-2026</t>
  </si>
  <si>
    <t>https://community.secop.gov.co/Public/Tendering/OpportunityDetail/Index?noticeUID=CO1.NTC.9955284</t>
  </si>
  <si>
    <t>EMIRA DE LA TRINIDAD PEÑA SUÁREZ</t>
  </si>
  <si>
    <t>La presente orden tiene por objeto: 1. Apoyar en el seguimiento y evaluación a las actividades desarrolladas por el Grupo de Recursos Educativos y Administración de Laboratorios REDAL en relación con los procesos de adquisición de bienes y servicios. 2. Apoyar en la elaboración y preparación de informes sobre las actividades y gestión del Grupo de Recursos Educativos y Administración de Laboratorios REDAL en relación con los procesos de adquisición de bienes y servicios. 3. Apoyar en la realización de informes periódicos de las ejecuciones de los diferentes contratos y ordenes de servicios, compra y suministros ejecutados desde el Grupo Recursos Educativos y Administración de Laboratorios REDAL. 4. Apoyar en la recepción y entrega de suministros para los diferentes laboratorios que se administran desde REDAL. 5. Apoyar de en la gestión documental y administrativa en el Grupo Recursos Educativos y Administración de Laboratorios REDAL. 6. Apoyar las actividades de parametrización, registro, documentación y actualización de los sistemas informáticos, plataformas y demás aplicativos que dan soporte a los diferentes servicios que presta el Grupo REDAL a la comunidad académica y externa a nuestra institución.. 7. Apoyar en administrativas y operativas que le sean asignadas, de acuerdo con las necesidades del servicio y los lineamientos del Grupo REDAL. 8. Apoyar en la entrega al finalizar la Orden de Servicio del Inventario de los que se le hubieren asignado.</t>
  </si>
  <si>
    <t>CO1.REQ.10100645</t>
  </si>
  <si>
    <t>OAG-VAD-0713-2026</t>
  </si>
  <si>
    <t>https://community.secop.gov.co/Public/Tendering/OpportunityDetail/Index?noticeUID=CO1.NTC.9955234</t>
  </si>
  <si>
    <t xml:space="preserve">Fabio Andrés Fernandez Pinto </t>
  </si>
  <si>
    <t>CARLOS DAVID RINCONES SOLANO</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</si>
  <si>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construcción de documentación técnica y de usuario del sistema de información. </t>
  </si>
  <si>
    <t>CO1.REQ.10100505 </t>
  </si>
  <si>
    <t>OAG-VAD-0712-2026</t>
  </si>
  <si>
    <t>https://community.secop.gov.co/Public/Tendering/OpportunityDetail/Index?noticeUID=CO1.NTC.9954912</t>
  </si>
  <si>
    <t>JONATHAN JAIR BARON OROZCO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</si>
  <si>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</si>
  <si>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CO1.REQ.10099684</t>
  </si>
  <si>
    <t>OAG-VAD-0711-2026</t>
  </si>
  <si>
    <t>https://community.secop.gov.co/Public/Tendering/OpportunityDetail/Index?noticeUID=CO1.NTC.9955919</t>
  </si>
  <si>
    <t>JOHANA PATRICIA GNECCO HENRIQUEZ</t>
  </si>
  <si>
    <t xml:space="preserve">La presente orden tiene por objeto: 1. Apoyar la implementación de estrategias integrales de comercialización académica, orientadas a fortalecer la promoción y el posicionamiento de los programas del Centro de Posgrados y Formación Continua. 2. Apoyar las estrategias comerciales y de captación de aspirantes de los programas de posgrado, definición de mensajes clave, apoyo a campañas y articulación con las Facultades. 3. Apoyar el seguimiento de indicadores de desempeño comercial (leads generados, consultas atendidas), que permitan evaluar la efectividad de las estrategias de promoción y proponer acciones de mejora continua. 4. Apoyar la difusión oportuna y estratégica de convocatorias de investigación, pasantías académicas y oportunidades de movilidad dirigidas a estudiantes y egresados de posgrado, a través de los canales digitales institucionales, garantizando claridad de la información, fechas clave y requisitos de participación. </t>
  </si>
  <si>
    <t>CO1.REQ.10100958</t>
  </si>
  <si>
    <t>OPSP-VAD-0710-2026</t>
  </si>
  <si>
    <t>https://community.secop.gov.co/Public/Tendering/OpportunityDetail/Index?noticeUID=CO1.NTC.9955656</t>
  </si>
  <si>
    <t>LISNEY MILENA MENDOZA BRITO </t>
  </si>
  <si>
    <t>La presente orden tiene por objeto: 1. Realizar caracterización poblacional y establecer las intervenciones en salud dependiendo de la priorización generada. 2. Analizar la información que contemple los elementos demográficos, socioeconómicos, epidemiológicos y clínicos. 3. Mantener actualizada la información epidemiológica del estado de salud de los usuarios atendidos en las diferentes modalidades que ofrece el Centro de innovación, investigación y transferencia en salud y calidad de vida, contemplando los elementos demográficos, socioeconómicos y clínicos. 4. Elaborar los informes requeridos por los entes de vigilancia y control (Secretaría de Salud distrital y/o departamental). 5. Absolver consultas, prestar asistencia técnica, emitir conceptos y aportar elementos de juicio para la toma de decisiones relacionadas con la adopción, la ejecución y el control de los programas propios del organismo. 6. Proponer y realizar estudios e investigaciones relacionadas con la misión institucional y los propósitos y objetivos del Centro de innovación, investigación y transferencia en salud y calidad de vida. 7. Establecer y priorizar los grupos de riesgo. 8. Definir las herramientas necesarias para la identificación y captura de la información necesaria para la clasificación del riesgo de la población atendida mediante las diferentes modalidades que ofrece el Centro de innovación, investigación y transferencia en salud y calidad de vida. 9. Definir las actividades en salud relacionadas con los grupos de riesgo priorizados. 10. Investigar y reconocer los riesgos diferenciados de la población atendida mediante las diferentes modalidades que ofrece el Centro de innovación, investigación y transferencia en salud y calidad de vida, e informar a la coordinación. 11. Hacer seguimiento al impacto de las acciones en salud en los riesgos priorizados. 12. Apoyar en la definición y ejecución del plan de vigilancia clínica. 13. Apoyar la elaboración y/o validación de guías clínicas de acuerdo con las principales patologías identificadas en el perfil epidemiológico. 14. Asistir y participar en reuniones, consejos, juntas o comités de carácter oficial, cuando sea convocado previo acuerdo y/o comunicación con el supervisor (a) de la orden. 15. Apoyar la secretaria técnica de los comités en los cuales participe previo acuerdo y/o comunicación del Supervisor (a) de la orden. 16. Apoyar en la coordinación, articulación y supervisión del diseño, ejecución, seguimiento y evaluación de los programas de posgrado adscritos a la Facultad de Ciencias de la Salud, en coherencia con las políticas académicas institucionales y las necesidades del territorio. 17. Participar activamente en los procesos de acreditación y renovación de registros calificados de los programas de posgrado, así como en la consolidación de redes académicas y de investigación nacionales e internacionales. 18. Apoyar en el impulso de la innovación curricular y el fortalecimiento académico de los posgrados, asegurando su articulación con el trabajo investigativo, la política editorial, la formación avanzada de talento humano en salud y los objetivos misionales del Centro de Innovación, Investigación y Transferencia. 19. Apoyar en la gestión de los procesos académicos y administrativos de los programas de la Facultad de Ciencias de la Salud.</t>
  </si>
  <si>
    <t>CO1.REQ.10100861</t>
  </si>
  <si>
    <t>OPSP-VAD-0709-2026</t>
  </si>
  <si>
    <t>https://community.secop.gov.co/Public/Tendering/OpportunityDetail/Index?noticeUID=CO1.NTC.9955910</t>
  </si>
  <si>
    <t>JHON ALFREDO RAMBAL CASTILLO</t>
  </si>
  <si>
    <t xml:space="preserve">La presente orden tiene por objeto: 1. Analizar y verificar que el patrimonio de FEUNIMAG sea adecuadamente protegido y que las operaciones se ejecuten con eficiencia, eficacia y economía. 2. Verificar y comprobar que los actos de los administradores se ajusten al objeto social del FEUNIMAG y a las normas legales, estatutarias y reglamentarias vigentes. 3. Realizar inspección al manejo de libros de contabilidad, libros de actas, comprobantes, soportes contables y archivos en general, para comprobar que los registros hechos en los libros sean correctos y cumplan con los requisitos establecidos en las leyes y reglamentos; y que se conservan adecuadamente los comprobantes y documentos de soporte. 4. Emitir informes y opiniones sobre los estados financieros finales. 5. Apoyar con el suministro de la información que sea solicitada por las entidades de control y vigilancia. 6. Cumplir con los demás requerimientos legales vigentes para la revisoría fiscal, entre los que se mencionan las certificaciones de estados financieros y firmas de las declaraciones de renta, de retención en la fuente, y de impuesto a las ventas. </t>
  </si>
  <si>
    <t>CO1.REQ.10100853 </t>
  </si>
  <si>
    <t>OPSP-VAD-0708-2026</t>
  </si>
  <si>
    <t>https://community.secop.gov.co/Public/Tendering/OpportunityDetail/Index?noticeUID=CO1.NTC.9955845</t>
  </si>
  <si>
    <t>JULIO CESAR DEAVILA PERTUZ</t>
  </si>
  <si>
    <t>La presente orden tiene por objeto: 1. Apoyar en la validación de requerimientos funcionales con el equipo de Asesoría de Planeación, garantizando la coherencia entre los objetivos institucionales y las funcionalidades propuestas en el sistema. 2. Apoyar en la definición de los criterios de aceptación por módulo, asegurando que cada componente cumpla con los estándares funcionales y técnicos establecidos. 3. Apoyar en la revisión del modelo de datos y de la arquitectura del sistema, con el fin de verificar su alineación con los requerimientos operativos y las mejores prácticas de desarrollo. 4. Apoyar en la validación del flujo funcional entre el formulador y el director, identificando posibles mejoras en la interacción y en la trazabilidad de la información. 5. Apoyar en el ajuste de los criterios de revisión, fortaleciendo los mecanismos de evaluación y control durante el proceso de formulación y aprobación. 6. Apoyar en la revisión del flujo completo desde el formulador hasta Planeación, garantizando la consistencia y correcta articulación entre las etapas del proceso. 7. Apoyar en la validación de los estados del proyecto, verificando que las transiciones y condiciones correspondan con los hitos definidos en la gestión institucional. 8. Apoyar en la validación de la entrega final con el equipo de Planeación, asegurando el cumplimiento de los requerimientos funcionales y la correcta implementación del sistema.</t>
  </si>
  <si>
    <t>CO1.REQ.10100763</t>
  </si>
  <si>
    <t>OPSP-VAD-0707-2026</t>
  </si>
  <si>
    <t>https://community.secop.gov.co/Public/Tendering/OpportunityDetail/Index?noticeUID=CO1.NTC.9955296</t>
  </si>
  <si>
    <t>TATIANA PAOLA ZULUAGA ACOSTA</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</si>
  <si>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</si>
  <si>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CO1.REQ.10100836</t>
  </si>
  <si>
    <t>OPSP-VAD-0706-2026</t>
  </si>
  <si>
    <t>https://community.secop.gov.co/Public/Tendering/OpportunityDetail/Index?noticeUID=CO1.NTC.9955289</t>
  </si>
  <si>
    <t>ALLYSSON JIMENEZ ESTRADA</t>
  </si>
  <si>
    <t xml:space="preserve">La presente orden tiene por objeto: 1. Apoyar en la verificación del cumplimiento del Plan de Seguridad y Salud en el Trabajo del proyecto del nuevo edificio de aulas Rio Magdalena por parte del contratista. 2. Apoyar en el control y seguimiento de actividades de alto riesgo con el encargado de seguridad y salud en el trabajo del proyecto del nuevo edificio de aulas Rio Magdalena. 3. Apoyar la supervisión permanente de condiciones y actos inseguros en las diferentes obras que se adelantan en la institución. 4. Apoyar la supervisión permanente del cumplimiento de las normas em materia de seguridad y salud en el trabajo por parte de las empresas contratistas de la universidad. 5.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6. Apoyar en la sensibilización y socialización de los programas, planes y proyectos establecidos en la Universidad del Magdalena en materia de seguridad y salud en el trabajo. 7. Apoyar en el reporte, investigación y seguimiento a los accidentes de trabajo y enfermedades laborales. </t>
  </si>
  <si>
    <t>CO1.REQ.10100653</t>
  </si>
  <si>
    <t>OAG-VAD-0705-2026</t>
  </si>
  <si>
    <t>https://community.secop.gov.co/Public/Tendering/OpportunityDetail/Index?noticeUID=CO1.NTC.9955479</t>
  </si>
  <si>
    <t>JONATAN VARGAS RAMOS</t>
  </si>
  <si>
    <t xml:space="preserve">La presente orden tiene por objeto: 1. Apoyar en la realización de motion graphics y animación para los materiales audiovisuales en los procesos de acreditación. 2. Apoyar en la elaboración de piezas publicitarias para los materiales audiovisuales en los procesos de acreditación. 3. Apoyar el montaje de imágenes para videos. 4. Apoyar en la grabación, la edición y postproducción de materiales audiovisuales requeridos. 5. Apoyar en el registro fotográfico y audiovisual de las producciones audiovisuales. </t>
  </si>
  <si>
    <t>CO1.REQ.10100385</t>
  </si>
  <si>
    <t>OPSP-VAD-0704-2026</t>
  </si>
  <si>
    <t>https://community.secop.gov.co/Public/Tendering/OpportunityDetail/Index?noticeUID=CO1.NTC.9955512</t>
  </si>
  <si>
    <t>MANUELA CAMILA GARCIA PACHECO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</si>
  <si>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</si>
  <si>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CO1.REQ.10100435</t>
  </si>
  <si>
    <t>OPSP-VAD-0703-2026</t>
  </si>
  <si>
    <t>https://community.secop.gov.co/Public/Tendering/OpportunityDetail/Index?noticeUID=CO1.NTC.9955434</t>
  </si>
  <si>
    <t>NICOLE TATIANA GARCIA ALGARIN</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</si>
  <si>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</si>
  <si>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CO1.REQ.10099981</t>
  </si>
  <si>
    <t>OPSP-VAD-0702-2026</t>
  </si>
  <si>
    <t>https://community.secop.gov.co/Public/Tendering/OpportunityDetail/Index?noticeUID=CO1.NTC.9955318</t>
  </si>
  <si>
    <t>JUSEINY CRISTINA CASTRO RICO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</si>
  <si>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t>
  </si>
  <si>
    <t>CO1.REQ.10100286</t>
  </si>
  <si>
    <t>OPSP-VAD-0701-2026</t>
  </si>
  <si>
    <t>https://community.secop.gov.co/Public/Tendering/OpportunityDetail/Index?noticeUID=CO1.NTC.9955067</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</si>
  <si>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</si>
  <si>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</si>
  <si>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CO1.REQ.10100166</t>
  </si>
  <si>
    <t>OPSP-VAD-0700-2026</t>
  </si>
  <si>
    <t>https://community.secop.gov.co/Public/Tendering/OpportunityDetail/Index?noticeUID=CO1.NTC.9954747</t>
  </si>
  <si>
    <t>DANIELA JOSE ALEAN MOLINARES</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</si>
  <si>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</si>
  <si>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CO1.REQ.10100217</t>
  </si>
  <si>
    <t>OPSP-VAD-0699-2026</t>
  </si>
  <si>
    <t>https://community.secop.gov.co/Public/Tendering/OpportunityDetail/Index?noticeUID=CO1.NTC.9954918</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</si>
  <si>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</si>
  <si>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con los procesos y procedimientos del servicio solicitado. </t>
  </si>
  <si>
    <t>CO1.REQ.10099911</t>
  </si>
  <si>
    <t>OAG-VAD-0698-2026</t>
  </si>
  <si>
    <t>https://community.secop.gov.co/Public/Tendering/OpportunityDetail/Index?noticeUID=CO1.NTC.9954710</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</si>
  <si>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</si>
  <si>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t>
  </si>
  <si>
    <t>CO1.REQ.10099823</t>
  </si>
  <si>
    <t>OPSP-VAD-0697-2026</t>
  </si>
  <si>
    <t>https://community.secop.gov.co/Public/Tendering/OpportunityDetail/Index?noticeUID=CO1.NTC.9956997</t>
  </si>
  <si>
    <t>JUAN JOSE ARANGO RODRIGUEZ</t>
  </si>
  <si>
    <t xml:space="preserve">La presente orden tiene por objeto: 1. Apoyar en el desarrollo de componentes software en tecnologías NetCore, Javascript, Angular en el proyecto de zona de emprendimiento y gestión de tiquetes y reservas de hospedaje. 2. Apoyar en la implementación de principios SOLID en los sistemas de información del proyecto zona de emprendimiento y gestión de tiquetes y reservas de hospedaje 3. Asesorar al director del centro en el diseño de estructuras de comunicación entre sistemas de información institucionales 4. Apoyar en el proceso de optimización de sentencias SQL en SQL Server 5. Incorporar elementos de diseños existentes en los productos tecnólogos con la App Institucional 6. Construir la documentación de apoyo a los procesos. </t>
  </si>
  <si>
    <t>CO1.REQ.10101983</t>
  </si>
  <si>
    <t>OPSP-VAD-0694-2026</t>
  </si>
  <si>
    <t>https://community.secop.gov.co/Public/Tendering/OpportunityDetail/Index?noticeUID=CO1.NTC.9956578</t>
  </si>
  <si>
    <t>ALEJANDRA GARCIA ZABALETA</t>
  </si>
  <si>
    <t>La presente orden tiene por objeto: 1. Realizar seguimiento a los ingresos y gastos de los distintos convenios de la Vicerrectoría de Investigación, Vicerrectoría de Extensión, Vicerrectoría Administrativa, Vicerrectoría Académica. 2. Realizar seguimiento a los ingresos y gastos de los distintos apalancamientos de la Vicerrectoría de Investigación, Vicerrectoría de Extensión, Vicerrectoría Administrativa, Vicerrectoría Académica. 3. Apoyar en la elaboración de las resoluciones o actos administrativos de pagos por los distintos conceptos que se realizan en la Dirección Financiera. 4. Apoyar en la revisión de los apalancamientos enviados a la Dirección Financiera. 5. Elaborar informes mensuales de resultado de los seguimientos de los convenios y apalancamientos autorizados.</t>
  </si>
  <si>
    <t>CO1.REQ.10101847</t>
  </si>
  <si>
    <t>OPSP-VAD-0693-2026</t>
  </si>
  <si>
    <t>https://community.secop.gov.co/Public/Tendering/OpportunityDetail/Index?noticeUID=CO1.NTC.9956421</t>
  </si>
  <si>
    <t>HAROLD DAVID HERNANDEZ SOLORZANO</t>
  </si>
  <si>
    <t>La presente orden tiene por objeto: Prestar servicios profesionales realizando las siguientes actividades: 1. Apoyar la validación lingüística y cultural del modelo del proyecto Traductor de lengua Arhuaca de tradición oral de la Sierra Nevada de Santa Marta al Español basado en inteligencia artificial - Fase 2, mediante la verificación de correspondencias semánticas, gramaticales y pragmáticas entre la lengua Arhuaca y el español, en articulación con hablantes nativos, comunidades vinculadas y el equipo técnico del proyecto. 2. Apoyar la revisión, depuración, actualización y uso del corpus lingüístico del proyecto durante la ejecución de la prueba piloto, incorporando ajustes derivados de los resultados del modelo traductor y de la retroalimentación obtenida, garantizando la coherencia lingüística y cultural de los datos utilizados. 3. Apoyar el análisis e interpretación de los resultados obtenidos en la prueba piloto, identificando fortalezas, limitaciones y oportunidades de mejora del modelo traductor, y generando insumos lingüísticos y cualitativos para los ajustes finales del sistema. 4. Apoyar la gestión y organización documental del proyecto durante la Fase 2, asegurando la sistematización, trazabilidad y resguardo de las evidencias técnicas, lingüísticas y metodológicas generadas. 5. Apoyar la consolidación de insumos, evidencias técnicas y lingüísticas para el informe técnico de la prueba piloto y la documentación final del prototipo funcional, de acuerdo con los lineamientos de la Universidad y de los entes financiadores. 6. Apoyar en la construcción de los requerimientos funcionales, técnicos y lingüísticos para la construcción del Traductor de lengua Chimila (Ette Taara), tomando como base para el diseño y desarrollo de la arquitectura planteada.</t>
  </si>
  <si>
    <t>CO1.REQ.10101475</t>
  </si>
  <si>
    <t>OPSP-VAD-0692-2026</t>
  </si>
  <si>
    <t>https://community.secop.gov.co/Public/Tendering/OpportunityDetail/Index?noticeUID=CO1.NTC.9956094</t>
  </si>
  <si>
    <t>SHANE ALEJANDRA CANTILLO COTES</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</si>
  <si>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</si>
  <si>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CO1.REQ.10101417</t>
  </si>
  <si>
    <t>OAG-VAD-0691-2026</t>
  </si>
  <si>
    <t>https://community.secop.gov.co/Public/Tendering/OpportunityDetail/Index?noticeUID=CO1.NTC.9956027</t>
  </si>
  <si>
    <t>TALIA  HERNANDEZ ROPAIN</t>
  </si>
  <si>
    <t xml:space="preserve">La presente orden tiene por objeto: 1. Apoyar en la gestión de archivo del Programa de Arqueología Preventiva 2. Apoyo a la digitalización de información arqueológica 3. Apoyar la gestión de inventarios de materiales arqueológicos del Programa de Arqueología Preventiva. </t>
  </si>
  <si>
    <t>CO1.REQ.10100970</t>
  </si>
  <si>
    <t>OAG-VAD-0690-2026</t>
  </si>
  <si>
    <t>https://community.secop.gov.co/Public/Tendering/OpportunityDetail/Index?noticeUID=CO1.NTC.9955657</t>
  </si>
  <si>
    <t>BORIS ANDRES PITRE RODRIGUEZ</t>
  </si>
  <si>
    <t>CO1.REQ.10100855</t>
  </si>
  <si>
    <t>OPSP-VAD-0689-2026</t>
  </si>
  <si>
    <t>https://community.secop.gov.co/Public/Tendering/OpportunityDetail/Index?noticeUID=CO1.NTC.9955460</t>
  </si>
  <si>
    <t>Edwin Rafael Gutierrez Boto</t>
  </si>
  <si>
    <t>LAURA ESTEFANIA ORTIZ OLIVEROS</t>
  </si>
  <si>
    <t>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t>
  </si>
  <si>
    <t>CO1.REQ.10100063</t>
  </si>
  <si>
    <t>OAG-VAD-0688-2026</t>
  </si>
  <si>
    <t>https://community.secop.gov.co/Public/Tendering/OpportunityDetail/Index?noticeUID=CO1.NTC.9956073</t>
  </si>
  <si>
    <t>CARLOS ABRAHAM BUCHELI TORRES</t>
  </si>
  <si>
    <t xml:space="preserve">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 </t>
  </si>
  <si>
    <t>CO1.REQ.10101156</t>
  </si>
  <si>
    <t>OAG-VAD-0687-2026</t>
  </si>
  <si>
    <t>https://community.secop.gov.co/Public/Tendering/OpportunityDetail/Index?noticeUID=CO1.NTC.9955745</t>
  </si>
  <si>
    <t>Delvis del Pilar Bastidas Cuello</t>
  </si>
  <si>
    <t>RAFAEL EMILIO NOYA GARCIA</t>
  </si>
  <si>
    <t>La presente orden tiene por objeto: 1. Asesorar y apoyar el desarrollo de acciones encaminadas al plan de mejoramiento del recaudo de los recursos y los registros de información de la Estampilla Refundación Universidad del Magdalena de Cara al Nuevo Milenio en beneficio de la Universidad. 2. Analizar y verificar los Acuerdos Municipales adoptados por los municipios, y apoyar en la gestión y adopción de los que no hayan reglamentado en sus territorios, la implementación de la estampilla Refundación Universidad del Magdalena de Cara al Nuevo Milenio. 3. Asesorar a la coordinación en el planteamiento de estrategias para la mejora continua en los procesos de recaudos de las estampillas departamentales. 4. Elaborar conceptos en pro del desarrollo de las actividades de la oficina, cuando se le requiera. 5. Asistir a las mesas de trabajo, capacitaciones y/o reuniones agendadas por la Coordinación, previo acuerdo con el supervisor (a) de la orden.</t>
  </si>
  <si>
    <t>CO1.REQ.10100906</t>
  </si>
  <si>
    <t>OPSP-VAD-0686-2026</t>
  </si>
  <si>
    <t>https://community.secop.gov.co/Public/Tendering/OpportunityDetail/Index?noticeUID=CO1.NTC.9955529</t>
  </si>
  <si>
    <t>ALISON PAOLA LLANES LOBO</t>
  </si>
  <si>
    <t xml:space="preserve">La presente orden tiene por objeto: 1. Apoyar en la ejecución del plan de capacitación dirigido a mujeres gestantes y madres en periodo de lactancia, con la opción de participación del padre y/o la familia, mediante capacitaciones, talleres y actividades formativas e informativas, de acuerdo con lo establecido en la Ley 1823 de 2017 y la Resolución 2423 de 2018. 2. Brindar orientación y asesoría a madres en etapa de gestación y lactancia según las necesidades identificadas, de acuerdo con el funcionamiento de la Sala Amiga de la Familia Lactante. 3. Formular, actualizar y aplicar los planes de operación y los instrumentos de verificación de la Sala Amiga de la Familia Lactante, incluyendo recolección, rotulación, almacenamiento de leche materna y bioseguridad, conforme a la Resolución 2423 de 2018. 4. Apoyar en la coordinación del cumplimiento de las rutas y protocolos de la Sala Amiga de la Familia Lactante, incluyendo el ingreso, estancia y egreso de las madres o acompañantes y el diligenciamiento de los formatos establecidos para los procesos. 5. Realizar seguimiento activo a las actividades desarrolladas por los estudiantes que participan en la Sala Amiga de la Familia Lactante, garantizando su adecuada ejecución y acompañamiento. 6. Apoyar la implementación de estrategias para la promoción, difusión, medición del impacto y mejora continua de la calidad de los servicios del Centro de Atención Integral a la Infancia. 7. Presentar el plan de trabajo de las actividades a desarrollar y el informe de las actividades realizadas, en el formato establecido, conforme a las directrices de la Dirección de Bienestar Universitario y la coordinación del área. 8. Realizar el diligenciamiento oportuno de todos los formatos establecidos por Bienestar Universitario en el Sistema de Gestión de la Calidad. 9. Apoyar en la participación de eventos académicos, científicos, artísticos, Culturales, deportivos, de salud y desarrollo humano dentro y fuera del lugar habitual de la ejecución de las actividades. </t>
  </si>
  <si>
    <t>CO1.REQ.10100447 </t>
  </si>
  <si>
    <t>OPSP-VAD-0685-2026</t>
  </si>
  <si>
    <t>https://community.secop.gov.co/Public/Tendering/OpportunityDetail/Index?noticeUID=CO1.NTC.9954491</t>
  </si>
  <si>
    <t>ELIEL MOISES GUEVARA CARIAGA</t>
  </si>
  <si>
    <t xml:space="preserve">La presente orden tiene por objeto: Prestar servicios profesionales realizando las siguientes actividades: 1. Apoyar la coordinación del componente de formación de la estrategia Aluna IA y asesorar en la creación de nuevos programas, dos (2) de posgrado y cuatro (4) de pregrado en el marco de la estrategia. 2. Apoyar en la coordinación de los equipos de creación de programas propuestos por las diferentes facultades, con el fin de garantizar la adecuada formulación, documentación y cumplimiento de los requerimientos normativos e institucionales vigentes para la aprobación de nuevos programas académicos. 3. Capacitar a los equipos de creación de programas de las diferentes facultades en el proceso de elaboración de propuestas y en la documentación requerida para dar cumplimiento a lo establecido en el Decreto 1330 de 2019. 4. Orientar a los equipos de creación de programas de las diferentes facultades en el cumplimiento del Acuerdo Académico N° 04 de 2024, que establece los requerimientos institucionales para la aprobación de propuestas de nuevos programas académicos. 5. Revisar los documentos y presentaciones elaboradas por los equipos de creación de programas, verificando que se ajusten a la normatividad vigente aplicable al diseño y aprobación de programas académicos. 6. Acompañar a los equipos de creación de programas en la socialización de las propuestas de nuevos programas ante los diferentes cuerpos colegiados de la institución. </t>
  </si>
  <si>
    <t>CO1.REQ.10099646</t>
  </si>
  <si>
    <t>OPSP-VAD-0684-2026</t>
  </si>
  <si>
    <t>https://community.secop.gov.co/Public/Tendering/OpportunityDetail/Index?noticeUID=CO1.NTC.9954229</t>
  </si>
  <si>
    <t>Hamlet Hasser Lombardi Vanegas</t>
  </si>
  <si>
    <t>JOSE BELTRAN MAESTRE NAVARRO</t>
  </si>
  <si>
    <t xml:space="preserve">La presente orden tiene por objeto: 1. Realizar la producción y presentación de un programa Perfiles. 2. Realizar Producción y presentación de un programa Crónica Vallenata. 3. Realizar Grabación de voz en off para promociones de radio institucionales. 4. Realizar Grabación de voz en off para videos institucionales. 5. Realizar Producción y presentación de un programa Efemérides 20 (Programa especial semanal sobre los 20 años de Unimagdalena Radio). 6. Realizar Producción y presentación de un programa Relatos de Vida. 7. Realizar Grabación de voz en off para vestidos de los programas de radio institucionales. 8. Realizar la redacción y Producción de cuñas de radio institucionales. 9. Realizar el cubrimiento de eventos institucionales para Unimagdalena Radio. 10. Contactar a distintas fuentes para realizar entrevistas para programas de radio. 11. Realizar entrevistas pregrabadas o en vivo presencialmente, vía telefónica o por otros medios. </t>
  </si>
  <si>
    <t>CO1.REQ.10099285 </t>
  </si>
  <si>
    <t>OPSP-VAD-0683-2026</t>
  </si>
  <si>
    <t>https://community.secop.gov.co/Public/Tendering/OpportunityDetail/Index?noticeUID=CO1.NTC.9953891</t>
  </si>
  <si>
    <t>Maite Rocio Cañate Barreneche</t>
  </si>
  <si>
    <t>CARLOS ALFONSO MENDEZ LOPEZ</t>
  </si>
  <si>
    <t xml:space="preserve">La presente orden tiene por objeto: 1. Apoyar en la planeación, ejecución y seguimiento de procesos relacionados con la gestión de los grupos internos de talento humano, conforme a las políticas institucionales y normativas vigentes. 2. Apoyar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t>
  </si>
  <si>
    <t>CO1.REQ.10099173</t>
  </si>
  <si>
    <t>OPSP-VAD-0682-2026</t>
  </si>
  <si>
    <t>https://community.secop.gov.co/Public/Tendering/OpportunityDetail/Index?noticeUID=CO1.NTC.9953870</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</si>
  <si>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</si>
  <si>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</si>
  <si>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CO1.REQ.10099209</t>
  </si>
  <si>
    <t>OPSP-VAD-0681-2026</t>
  </si>
  <si>
    <t>https://community.secop.gov.co/Public/Tendering/OpportunityDetail/Index?noticeUID=CO1.NTC.9955852</t>
  </si>
  <si>
    <t>DISNEY GOMEZ MERCADO</t>
  </si>
  <si>
    <t>La presente orden tiene por objeto: 1. Apoyar en el diseño y en la ejecución de producción audiovisual, y desarrollo de los contenidos multimedia para los procesos de acreditación. 2. Escribir y revisar los guiones relacionados con las producciones audiovisuales de los procesos de acreditación. 3. Apoyar en la concertación de la información con las dependencias para los procesos de acreditación 4. Apoyar en la coordinación y ejecución de grabaciones de imágenes para los materiales audiovisuales para los procesos de acreditación. 5. Apoyar las opciones de accesibilidad a los materiales audiovisuales realizados. 6. Apoyar en la asesoría de las publicaciones de los materiales audiovisuales bajo la normatividad existente. 7. Apoyar en la difusión de los contenidos de acreditación en la comunidad.</t>
  </si>
  <si>
    <t>CO1.REQ.10101039</t>
  </si>
  <si>
    <t>OPSP-VAD-0680-2026</t>
  </si>
  <si>
    <t>https://community.secop.gov.co/Public/Tendering/OpportunityDetail/Index?noticeUID=CO1.NTC.9955581</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</si>
  <si>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</si>
  <si>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</si>
  <si>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CO1.REQ.10100671</t>
  </si>
  <si>
    <t>OPSP-VAD-0679-2026</t>
  </si>
  <si>
    <t>https://community.secop.gov.co/Public/Tendering/OpportunityDetail/Index?noticeUID=CO1.NTC.9955253</t>
  </si>
  <si>
    <t>MARIA ALEJANDRA AVILA MACIAS</t>
  </si>
  <si>
    <t>CO1.REQ.10100627</t>
  </si>
  <si>
    <t>OAG-VAD-0678-2026</t>
  </si>
  <si>
    <t>https://community.secop.gov.co/Public/Tendering/OpportunityDetail/Index?noticeUID=CO1.NTC.9955152</t>
  </si>
  <si>
    <t>DANNA MELISSA CANTILLO LOPEZ</t>
  </si>
  <si>
    <t>CO1.REQ.10100263</t>
  </si>
  <si>
    <t>OAG-VAD-0677-2026</t>
  </si>
  <si>
    <t>https://community.secop.gov.co/Public/Tendering/OpportunityDetail/Index?noticeUID=CO1.NTC.9955570</t>
  </si>
  <si>
    <t>LEIDY TATIANA MAHECHA CHICUE</t>
  </si>
  <si>
    <t xml:space="preserve">La presente orden tiene por objeto: 1. Apoyar en el diseño y en la ejecución de producción audiovisual, y desarrollo de los contenidos multimedia para los procesos de acreditación. 2. Apoyar en la escritura y revisión de los guiones relacionados con las producciones audiovisuales. 3. Apoyar en la coordinación y ejecución de grabaciones de imágenes para los materiales audiovisuales 4. Apoyar en el acompañamiento a los miembros de la comunidad universitaria en la realización y estructuración de piezas audiovisuales. 5. Apoyar en el diseño de estrategias audiovisuales en los procesos de acreditación. 6. Apoyar la inclusión de opciones de accesibilidad en los materiales audiovisuales realizados. 7. Apoyar en la asesoría de las publicaciones de los materiales audiovisuales bajo la normatividad existente. </t>
  </si>
  <si>
    <t>CO1.REQ.10100838</t>
  </si>
  <si>
    <t>OPSP-VAD-0676-2026</t>
  </si>
  <si>
    <t>https://community.secop.gov.co/Public/Tendering/OpportunityDetail/Index?noticeUID=CO1.NTC.9955291</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</si>
  <si>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</si>
  <si>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 </t>
  </si>
  <si>
    <t>CO1.REQ.10100824</t>
  </si>
  <si>
    <t>OPSP-VAD-0675-2026</t>
  </si>
  <si>
    <t>https://community.secop.gov.co/Public/Tendering/OpportunityDetail/Index?noticeUID=CO1.NTC.9954296</t>
  </si>
  <si>
    <t>MARENA PAOLA LAGUNA NUÑEZ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</si>
  <si>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la base de datos de los estudiantes beneficiarios y realizar el registro del acceso al servicio del Centro de Atención Integral a la Infancia, incluyendo el reporte de novedades, conforme a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la implementación de estrategias para la promoción, difusión, medición del impacto y mejora continua de la calidad de los servicios del Centro de Atención Integral a la Infancia. 7. Realizar el diligenciamiento oportuno de todos los formatos establecidos por Bienestar Universitario en el Sistema de Gestión de la Calidad. 8. Apoyar en la participación de eventos académicos, científicos, artísticos, Culturales, deportivos, de salud y desarrollo humano dentro y fuera del lugar habitual de la ejecución de las actividades. </t>
  </si>
  <si>
    <t>CO1.REQ.10099687</t>
  </si>
  <si>
    <t>OAG-VAD-0674-2026</t>
  </si>
  <si>
    <t>https://community.secop.gov.co/Public/Tendering/OpportunityDetail/Index?noticeUID=CO1.NTC.9955119</t>
  </si>
  <si>
    <t>GRACE MARIA NUÑEZ SARMIENTO</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</si>
  <si>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</si>
  <si>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CO1.REQ.10100110 </t>
  </si>
  <si>
    <t>OAG-VAD-0673-2026</t>
  </si>
  <si>
    <t>https://community.secop.gov.co/Public/Tendering/OpportunityDetail/Index?noticeUID=CO1.NTC.9955288</t>
  </si>
  <si>
    <t>Oscar Fernando Castillo Moscarella</t>
  </si>
  <si>
    <t>KERSTING NIKOLE CARCAMO FADUL</t>
  </si>
  <si>
    <t xml:space="preserve">La presente orden tiene por objeto: 1. Brindar orientación jurídica a la víctima sobre las rutas institucionales, disciplinarias, administrativas y judiciales disponibles, conforme al marco normativo vigente. 2. Elaborar el concepto del caso, con el propósito de analizar la información reportada y emitir las consideraciones jurídicas necesarias para que la Coordinación del GAV o la instancia competente realice el traslado a la dependencia correspondiente. 3. Brindar acompañamiento y apoyo jurídico tanto en los procesos disciplinarios o administrativos que se adelanten por conductas constitutivas de violencias basadas en género, violencias sexuales o discriminación, como a las víctimas que sean requeridas para asistir a audiencias o diligencias, garantizando el respeto a sus derechos y el debido proceso. 4. Apoyar y asesorar en la atención y respuesta a las acciones de tutela, derechos de petición o requerimientos judiciales y administrativos relacionados con los casos atendidos por el GAV, en articulación con las áreas jurídicas institucionales competentes. 5. Responder las solicitudes de información de las dependencias universitarias sobre antecedentes de personas a contratar o vincular, en relación con reportes por conductas que constituyan violencias basadas en género, violencias sexuales o discriminación. 6. Realizar seguimiento a las actuaciones jurídicas derivadas de los casos reportados y presentar informes periódicos sobre los avances, medidas adoptadas y resultados alcanzados ante la Coordinación del GAV y las instancias universitarias competentes. 7. Participar en la construcción, actualización y revisión de los protocolos institucionales, lineamientos normativos y documentos técnicos relacionados con la prevención, atención y sanción de las violencias basadas en género, violencias sexuales y discriminación. 8. Apoyar en la planificación y desarrollo de acciones de formación, sensibilización y divulgación desde el enfoque jurídico, orientadas a la prevención de violencias, la promoción de la igualdad y la dignidad humana, así como la socialización del Protocolo Institucional para la detección, prevención, atención y sanción de las violencias basadas en género, violencias sexuales y discriminación. 9. Acompañar a las víctimas en la interposición de medidas preventivas o de protección ante las autoridades competentes y articular con las redes de apoyo institucionales o interinstitucionales las acciones necesarias para su protección y acompañamiento jurídico integral. 10. Asistir, en representación del GAV, a reuniones, mesas de trabajo, encuentros, foros o invitaciones de carácter regional o nacional relacionadas con la prevención, atención y sanción de las violencias basadas en género, violencias sexuales y discriminación, así como en espacios de articulación interinstitucional previo acuerdo con el supervisor(a) de la presente orden. 11. Apoyar en la revisión de las solicitudes realizadas por los diferentes ordenadores del gasto de la Universidad en relación al reporte por conductas que constituyan violencias basadas en género, las violencias sexuales o discriminación. </t>
  </si>
  <si>
    <t>CO1.REQ.10100591 </t>
  </si>
  <si>
    <t>OPSP-VAD-0672-2026</t>
  </si>
  <si>
    <t>https://community.secop.gov.co/Public/Tendering/OpportunityDetail/Index?noticeUID=CO1.NTC.9955539</t>
  </si>
  <si>
    <t>ANTONIO DE JESUS FORERO GRANADOS</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</si>
  <si>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</si>
  <si>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CO1.REQ.10100580</t>
  </si>
  <si>
    <t>OPSP-VAD-0671-2026</t>
  </si>
  <si>
    <t>https://community.secop.gov.co/Public/Tendering/OpportunityDetail/Index?noticeUID=CO1.NTC.9955523</t>
  </si>
  <si>
    <t xml:space="preserve"> Liliana del Carmen Trheebilcock Abello</t>
  </si>
  <si>
    <t>YELENIS PATRICIA RESTREPO OÑATE</t>
  </si>
  <si>
    <t xml:space="preserve">La presente orden tiene por objeto: 1. Brindar acompañamiento psicosocial inicial y seguimiento a personas víctimas de violencias basadas en género y violencia sexual, orientado a la contención emocional, el fortalecimiento de recursos personales y el seguimiento a su bienestar psicológico.  2. Apoyar el diseño, ejecución y evaluación de acciones de prevención, detección temprana y sensibilización frente a las violencias basadas en género, la violencia sexual y la discriminación, dirigidas a la comunidad universitaria, desde un enfoque psicosocial, de género, diferencial e interseccional. 3. Acompañar la promoción y fortalecimiento de espacios institucionales seguros, orientados a la denuncia, la escucha activa y la atención oportuna de situaciones de violencia basada en género, garantizando un trato digno, empático y respetuoso hacia las personas que acuden al GAV. 4.Apoyar el desarrollo de procesos formativos, talleres y capacitaciones dirigidos a estudiantes, docentes y personal administrativo, orientados al fomento de una cultura de respeto, equidad, buen trato y cero tolerancia a las violencias, integrando herramientas psicoeducativas y preventivas. 5. Participar en la planeación, ejecución y acompañamiento de eventos institucionales liderados por la Dirección de Bienestar Universitario y/o el Grupo de Atención de Casos de Violencia Basada en Género (GAV), relacionados con promoción de la salud mental, derechos humanos, equidad de género y convivencia universitaria. 6.  Brindar apoyo psicosocial a estudiantes, en el marco de los reportes de casos canalizados desde la Dirección de Bienestar Universitario y el GAV, conforme a la ruta institucional de atención, incluyendo la identificación de necesidades de apoyo y, cuando sea necesario, la remisión oportuna a servicios especializados externos o internos. 7. Elaborar informes periódicos dirigidos al supervisor del contrato, dando cuenta de las actividades desarrolladas, avances del plan de trabajo, acciones preventivas realizadas y recomendaciones psicosociales de carácter general, preservando la confidencialidad de la información sensible. 8. Apoyar la revisión y análisis psicosocial de solicitudes formuladas por los ordenadores del gasto u otras instancias institucionales, relacionadas con reportes de conductas constitutivas de violencia basada en género, violencia sexual o discriminación, sin emitir conceptos clínicos, periciales o diagnósticos psicológicos. 9. Apoyar la sistematización, organización y custodia confidencial de la información derivada de los casos atendidos por el GAV, garantizando el cumplimiento de los principios de reserva, confidencialidad y protección de datos personales.10.Desarrollar acciones de sensibilización y orientación psicosocial, orientadas a la comprensión del daño, la responsabilidad y la no repetición, en el marco de procesos institucionales de reparación simbólica y compromisos de buen trato, sin que ello implique procesos de conciliación judicial ni evaluaciones psicológicas forenses. </t>
  </si>
  <si>
    <t>CO1.REQ.10100558</t>
  </si>
  <si>
    <t>OPSP-VAD-0670-2026</t>
  </si>
  <si>
    <t>https://community.secop.gov.co/Public/Tendering/OpportunityDetail/Index?noticeUID=CO1.NTC.9956142</t>
  </si>
  <si>
    <t>CARLOS DAVID PINEDO MARIN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</si>
  <si>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t>
  </si>
  <si>
    <t>CO1.REQ.10101314</t>
  </si>
  <si>
    <t>OPSP-VAD-0669-2026</t>
  </si>
  <si>
    <t>https://community.secop.gov.co/Public/Tendering/OpportunityDetail/Index?noticeUID=CO1.NTC.9956129</t>
  </si>
  <si>
    <t>Laura Morales Guerrero</t>
  </si>
  <si>
    <t>JESUS DAVID NAVARRO BARROS</t>
  </si>
  <si>
    <t xml:space="preserve">La presente orden tiene por objeto: 1. Apoyar la planeación y coordinación de la logística integral de los eventos académicos, investigativos, culturales y de extensión de la Facultad de Humanidades, incluyendo la gestión de espacios físicos y virtuales, cronogramas, requerimientos técnicos y articulación con dependencias internas y actores externos. 2. Apoyar la gestión operativa y documental de los eventos, mediante la coordinación de servicios y proveedores, la organización de registros y bases de datos de participantes, y la preparación de insumos logísticos como agendas, listados, certificaciones y memorias. 3. Realizar seguimiento y elaboración de informes logísticos, consolidando evidencias, evaluaciones y resultados de los eventos, y presentando los productos derivados conforme al plan de trabajo acordado con la supervisión del contrato. 4. Apoyar en la administración y actualización  del sitio web de la Facultad de Humanidades, mediante la planeación, organización y publicación de contenidos informativos relacionados con eventos académicos, investigativos, culturales y de extensión, garantizando la actualización oportuna de agendas, convocatorias, memorias y noticias, en articulación con los lineamientos institucionales de comunicación y uso de plataformas digitales. La administración del sitio web se limitará a la actualización y organización de contenidos informativos y logísticos, sin implicar funciones de administración de sistemas, gestión de servidores ni toma de decisiones sobre políticas institucionales de comunicación. 5. Apoyar la elaboración, adaptación y diagramación de piezas gráficas informativas y promocionales para eventos académicos, investigativos, culturales y de extensión, así como para la difusión y promoción de la oferta académica de pregrado y posgrado de la Facultad de Humanidades, orientadas a públicos locales, nacionales e internacionales, garantizando coherencia con la identidad institucional y adecuación de contenidos para escenarios de cooperación, internacionalización y relacionamiento interinstitucional. 6. Apoyar la atención al público interno y externo de la Facultad de Humanidades, mediante la orientación general sobre la oferta académica, eventos y trámites académicos y administrativos, la canalización de solicitudes hacia las dependencias competentes y la sistematización de la información recibida, conforme a los lineamientos institucionales. 7. Rendir informes mensuales, sobre las actividades desarrolladas, en cumplimiento de la presente orden de prestación de servicios. </t>
  </si>
  <si>
    <t>CO1.REQ.10101301</t>
  </si>
  <si>
    <t>OPSP-VAD-0668-2026</t>
  </si>
  <si>
    <t>https://community.secop.gov.co/Public/Tendering/OpportunityDetail/Index?noticeUID=CO1.NTC.9955941</t>
  </si>
  <si>
    <t>Milvida Maria Suarez Florez</t>
  </si>
  <si>
    <t>DIANYS PAOLA DIAZ CERPA gav</t>
  </si>
  <si>
    <t xml:space="preserve">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t>
  </si>
  <si>
    <t>CO1.REQ.10101093</t>
  </si>
  <si>
    <t>OAG-VAD-0667-2026</t>
  </si>
  <si>
    <t>https://community.secop.gov.co/Public/Tendering/OpportunityDetail/Index?noticeUID=CO1.NTC.9956109</t>
  </si>
  <si>
    <t>ANGELA GABRIELA GUTIERREZ DURAN</t>
  </si>
  <si>
    <t>La presente orden tiene por objeto: 1. Apoyar la articulación interinstitucional como enlace estratégico entre Bienestar Universitario y la Facultad de Ciencias Empresariales y Económicas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(8)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</si>
  <si>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CO1.REQ.10101222 </t>
  </si>
  <si>
    <t>OPSP-VAD-0666-2026</t>
  </si>
  <si>
    <t>https://community.secop.gov.co/Public/Tendering/OpportunityDetail/Index?noticeUID=CO1.NTC.9955799</t>
  </si>
  <si>
    <t>Wilson Arturo Pacheco Palacio</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</si>
  <si>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</si>
  <si>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</si>
  <si>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CO1.REQ.10100973</t>
  </si>
  <si>
    <t>OPSP-VAD-0665-2026</t>
  </si>
  <si>
    <t>https://community.secop.gov.co/Public/Tendering/OpportunityDetail/Index?noticeUID=CO1.NTC.9956021</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</si>
  <si>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</si>
  <si>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t>
  </si>
  <si>
    <t>CO1.REQ.10101101</t>
  </si>
  <si>
    <t>OPSP-VAD-0664-2026</t>
  </si>
  <si>
    <t>https://community.secop.gov.co/Public/Tendering/OpportunityDetail/Index?noticeUID=CO1.NTC.9955241</t>
  </si>
  <si>
    <t>GUSTAVO ADOLFO CHARRIS CASTAÑEDA</t>
  </si>
  <si>
    <t xml:space="preserve">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t>
  </si>
  <si>
    <t>CO1.REQ.10100364</t>
  </si>
  <si>
    <t>OPSP-VAD-0663-2026</t>
  </si>
  <si>
    <t>https://community.secop.gov.co/Public/Tendering/OpportunityDetail/Index?noticeUID=CO1.NTC.9955210</t>
  </si>
  <si>
    <t>GREISI MARIA BARRANCO MANOTAS</t>
  </si>
  <si>
    <t xml:space="preserve">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t>
  </si>
  <si>
    <t>CO1.REQ.10100014</t>
  </si>
  <si>
    <t>OPSP-VAD-0662-2026</t>
  </si>
  <si>
    <t>https://community.secop.gov.co/Public/Tendering/OpportunityDetail/Index?noticeUID=CO1.NTC.9954369</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</si>
  <si>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</si>
  <si>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</si>
  <si>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CO1.REQ.10099847</t>
  </si>
  <si>
    <t>OPSP-VAD-0661-2026</t>
  </si>
  <si>
    <t>https://community.secop.gov.co/Public/Tendering/OpportunityDetail/Index?noticeUID=CO1.NTC.9954627</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</si>
  <si>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</si>
  <si>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y semana cultural. 10. Apoyar en la participación de eventos académicos, científicos, artísticos, Culturales, deportivos, de salud y desarrollo humano dentro y fuera del lugar habitual de la ejecución de las actividades. </t>
  </si>
  <si>
    <t>CO1.REQ.10099538</t>
  </si>
  <si>
    <t>OPSP-VAD-0660-2026</t>
  </si>
  <si>
    <t>https://community.secop.gov.co/Public/Tendering/OpportunityDetail/Index?noticeUID=CO1.NTC.9954189</t>
  </si>
  <si>
    <t>LUIS FELIPE CERMEÑO ULLOA</t>
  </si>
  <si>
    <t xml:space="preserve">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t>
  </si>
  <si>
    <t>CO1.REQ.10099433</t>
  </si>
  <si>
    <t>OPSP-VAD-0659-2026</t>
  </si>
  <si>
    <t>https://community.secop.gov.co/Public/Tendering/OpportunityDetail/Index?noticeUID=CO1.NTC.9923997</t>
  </si>
  <si>
    <t>JORGE LUIS PINEDA  MONTAGUT</t>
  </si>
  <si>
    <t xml:space="preserve">La presente orden tiene por objeto: 1. Apoyar en la creación y refinamiento las páginas principales del sistema de gestión de emprendimientos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t>
  </si>
  <si>
    <t>CO1.REQ.10071824</t>
  </si>
  <si>
    <t>OPSP-VAD-0657-2026</t>
  </si>
  <si>
    <t>https://community.secop.gov.co/Public/Tendering/OpportunityDetail/Index?noticeUID=CO1.NTC.9923325</t>
  </si>
  <si>
    <t xml:space="preserve">La presente orden tiene por objeto: 1. Apoyar en la ejecución de pruebas funcionales del módulo de usuarios y roles, verificando el correcto funcionamiento de las operaciones y permisos configurados. 2. Apoyar en la elaboración del reporte de defectos funcionales y de interfaz de usuario (UI), documentando los hallazgos y recomendaciones para su corrección. 3. Apoyar en la validación de la creación y edición de proyectos, garantizando la consistencia de los datos y la correcta aplicación de las reglas de negocio. 4. Apoyar en las pruebas de restricciones de roles y dependencias, asegurando que los niveles de acceso y permisos correspondan al diseño funcional establecido. 5. Apoyar en las pruebas del flujo de revisión entre formulador y director, evaluando la integridad de los estados, transiciones y notificaciones del proceso. 6. Apoyar en la elaboración del informe de errores y observaciones de experiencia de usuario (UX), recopilando sugerencias para optimizar la usabilidad del sistema. 7. Apoyar en las pruebas de visualización de proyectos y aplicación de filtros, verificando la precisión de los resultados y la funcionalidad de las opciones de búsqueda. </t>
  </si>
  <si>
    <t>CO1.REQ.10071212</t>
  </si>
  <si>
    <t>OPSP-VAD-0656-2026</t>
  </si>
  <si>
    <t>https://community.secop.gov.co/Public/Tendering/OpportunityDetail/Index?noticeUID=CO1.NTC.9922801</t>
  </si>
  <si>
    <t>ANDRES EDUARDO PATERNINA ARIZA</t>
  </si>
  <si>
    <t xml:space="preserve">La presente orden tiene por objeto: 1. Apoyar en la definición de la estructura de base de datos que incluya usuarios, roles y dependencias, garantizando la correcta organización y trazabilidad de la información del sistema. 2. Apoyar en la implementación del módulo de usuarios y roles, incluyendo las funcionalidades de creación, lectura, actualización y eliminación (CRUD), así como la gestión de dependencias y permisos asociados. 3. Apoyar en la integración de la API con el entorno Angular, asegurando la interoperabilidad entre el backend y la interfaz de usuario. 4. Apoyar en la implementación del módulo de formulación de proyectos (ficha base), estructurando los campos requeridos para la captura y gestión de información de los proyectos. 5. Apoyar en la definición y construcción de la estructura para indicadores y actividades, facilitando el seguimiento y evaluación de los componentes de cada proyecto. 6. Apoyar en la implementación del flujo completo de validación con el asesor de planeación, consolidando las etapas de revisión, aprobación y seguimiento. 7. Apoyar en la integración del control de estados y retroalimentaciones, asegurando la trazabilidad de cada fase del proceso y la visibilidad de los cambios realizados. </t>
  </si>
  <si>
    <t>CO1.REQ.10068552</t>
  </si>
  <si>
    <t>OPSP-VAD-0655-2026</t>
  </si>
  <si>
    <t>https://community.secop.gov.co/Public/Tendering/OpportunityDetail/Index?noticeUID=CO1.NTC.9919686</t>
  </si>
  <si>
    <t>RICHAR STEVEN RAMOS DURAN</t>
  </si>
  <si>
    <t xml:space="preserve">La presente orden tiene por objeto: 1. Apoyar en la construcción de componentes software en tecnologías NetCore, Javascript, Angular, haciendo uso de patrones de diseños arquitectónicos. 2. Asesorar en el proceso de construcción de microservicios en los sistemas de información institucionales 3. Asesorar en la implementación de herramientas de verificación y validación de código fuente. 4. Apoyar al director del Centro en buenas prácticas de desarrollo en los sistemas de información institucionales 5. Apoyar en la construcción de pipeline en los sistemas de información institucionales. </t>
  </si>
  <si>
    <t>CO1.REQ.10067856</t>
  </si>
  <si>
    <t>OPSP-VAD-0654-2026</t>
  </si>
  <si>
    <t>https://community.secop.gov.co/Public/Tendering/OpportunityDetail/Index?noticeUID=CO1.NTC.9918749</t>
  </si>
  <si>
    <t>GUSTAVO ENRIQUE JUNIOR SOLANO NAVARRO</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</si>
  <si>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</si>
  <si>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CO1.REQ.10066330</t>
  </si>
  <si>
    <t>OPSP-VAD-0653-2026</t>
  </si>
  <si>
    <t>https://community.secop.gov.co/Public/Tendering/OpportunityDetail/Index?noticeUID=CO1.NTC.9917658</t>
  </si>
  <si>
    <t>ANA MARIA BUENAHORA DIAZ</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</si>
  <si>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</si>
  <si>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CO1.REQ.10065080</t>
  </si>
  <si>
    <t>OPSP-VAD-0652-2026</t>
  </si>
  <si>
    <t>https://community.secop.gov.co/Public/Tendering/OpportunityDetail/Index?noticeUID=CO1.NTC.9916357</t>
  </si>
  <si>
    <t>DAVID EMIRO CASTRILLO MEDINA</t>
  </si>
  <si>
    <t>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t>
  </si>
  <si>
    <t>CO1.REQ.10064816</t>
  </si>
  <si>
    <t>OPSP-VAD-0651-2026</t>
  </si>
  <si>
    <t>https://community.secop.gov.co/Public/Tendering/OpportunityDetail/Index?noticeUID=CO1.NTC.9923957</t>
  </si>
  <si>
    <t>DIVIER TURIZO MARMOL</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</si>
  <si>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</si>
  <si>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CO1.REQ.10071531</t>
  </si>
  <si>
    <t>OAG-VAD-0650-2026</t>
  </si>
  <si>
    <t>https://community.secop.gov.co/Public/Tendering/OpportunityDetail/Index?noticeUID=CO1.NTC.9917532</t>
  </si>
  <si>
    <t>Rosmery Devia</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</si>
  <si>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</si>
  <si>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t>
  </si>
  <si>
    <t>CO1.REQ.10065407</t>
  </si>
  <si>
    <t>OPSP-VAD-0649-2026</t>
  </si>
  <si>
    <t>https://community.secop.gov.co/Public/Tendering/OpportunityDetail/Index?noticeUID=CO1.NTC.9916605</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</si>
  <si>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</si>
  <si>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t>
  </si>
  <si>
    <t>CO1.REQ.10064360</t>
  </si>
  <si>
    <t>OPSP-VAD-0648-2026</t>
  </si>
  <si>
    <t>https://community.secop.gov.co/Public/Tendering/OpportunityDetail/Index?noticeUID=CO1.NTC.9920705</t>
  </si>
  <si>
    <t>MARCO TULIO BARRERA GUERRA</t>
  </si>
  <si>
    <t xml:space="preserve">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 </t>
  </si>
  <si>
    <t>CO1.REQ.10067870</t>
  </si>
  <si>
    <t>OAG-VAD-0647-2026</t>
  </si>
  <si>
    <t>https://community.secop.gov.co/Public/Tendering/OpportunityDetail/Index?noticeUID=CO1.NTC.9918805</t>
  </si>
  <si>
    <t>Humberto Nicolas Calabria Arrieta</t>
  </si>
  <si>
    <t>DAIVER JOSE POLO GUETHE</t>
  </si>
  <si>
    <t xml:space="preserve">La presente orden tiene por objeto: 1. Apoyar en el diseño y actualización del portafolio de servicios del Laboratorio. 2. Desarrollar técnicas culinarias que permitan un mejor aprendizaje. 3. Apoyar la cordinación del equipo de cocina, auxiliares del laboratorio y asignarlos a cada docente al momento de cada clase. 4. Diseñar nuevos menús para la venta de servicios 5. Revisar con los docentes del área de Gastronomía los micro diseños y ajustarlos de acuerdo a los criterios establecidos institucionalmente 6. Apoyar en la supervisión y  control de inventarios de insumos y materias primas. 7. Apoyar en la determinación de los costos de producción de las clases y los menús de venta de servicios. 8. Apoyar en la verificación de la higiene y buenas practicas de todos los usuarios de la cocina 9. Apoyar en la supervisión y acompañamiento de las preparaciones de alimentos para garantizar la calidad del producto terminado y el resultado de aprendizaje en las clases. 10. Innovar, crear conceptos y adaptar tendencias para la formación de los estudiantes y el desarrollo operativo del Laboratorio. 11. Participar en eventos previo acuerdo con el supervisor (a) de la orden. 12. Retroalimentar al equipo sobre de la operación y funcionamiento de la cocina. 12. Investigar y proponer actividades que aporten al buen resultado del Laboratorio de Innovación Gastronómica. 13. Presentar el informe mensual con registro fotográfico de su gestión. </t>
  </si>
  <si>
    <t>CO1.REQ.10066467</t>
  </si>
  <si>
    <t>OAG-VAD-0646-2026</t>
  </si>
  <si>
    <t>https://community.secop.gov.co/Public/Tendering/OpportunityDetail/Index?noticeUID=CO1.NTC.9915710</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</si>
  <si>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</si>
  <si>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</si>
  <si>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CO1.REQ.10063655</t>
  </si>
  <si>
    <t>OPSP-VAD-0645-2026</t>
  </si>
  <si>
    <t>https://community.secop.gov.co/Public/Tendering/OpportunityDetail/Index?noticeUID=CO1.NTC.9914153</t>
  </si>
  <si>
    <t>ALIC DAVID BARANDICA MEJIA</t>
  </si>
  <si>
    <t xml:space="preserve">La presente orden tiene por objeto: 1. Apoyar en el diseño, formulación e implementación de programas estratégicos como Talento Senior, Talento Excepcional y Talento Normalista, garantizando su alineación con los objetivos institucionales. 2. Apoyar en la definición de metas claras y medibles, junto con indicadores de seguimiento y evaluación, para asegurar el control de resultados y la mejora continua del programa. 3. Apoyar en el diseño de métricas que permitan medir el impacto real del programa en los beneficiarios y en la comunidad académica, considerando variables cuantitativas y cualitativas. 4. Generar reportes, análisis y textos académicos que respalden la gestión, evaluación y toma de decisiones estratégicas. 5. Diseñar y ajustar herramientas metodológicas que faciliten la medición de resultados y la implementación efectiva de las estrategias. 6. Apoyar en el seguimiento a los convenios suscritos entre la Universidad del Magdalena y otras entidades, asegurando el cumplimiento de los compromisos adquiridos y su aporte al programa. 7. Apoyar en el diseño, programación e implementación de plataformas o aplicaciones web que permitan almacenar, procesar y visualizar información relacionada con Talento Magdalena y programas afines, garantizando su integridad y accesibilidad. 8. Configurar herramientas y módulos que permitan la generación automática de reportes, estadísticas e indicadores clave para la toma de decisiones sobre el avance y los resultados de los programas estratégicos. </t>
  </si>
  <si>
    <t>CO1.REQ.10062150</t>
  </si>
  <si>
    <t>OPSP-VAD-0644-2026</t>
  </si>
  <si>
    <t>https://community.secop.gov.co/Public/Tendering/OpportunityDetail/Index?noticeUID=CO1.NTC.9940925</t>
  </si>
  <si>
    <t>ANDRES FELIPE MEJIA ESCOBAR</t>
  </si>
  <si>
    <t xml:space="preserve">La presente orden tiene por objeto: 1. Elaborar análisis y reportes que permitan identificar fortalezas, necesidades y oportunidades de mejora. 2. Diseñar y proponer plataformas o sistemas de seguimiento y monitoreo del avance, logros y proyecciones de los estudiantes. 3. Generar reportes y actualizaciones periódicas que faciliten la toma de decisiones académicas e institucionales. 4. Apoyar en el diseño y promoción de actividades de reconocimiento y estímulo a la excelencia académica. 5. Proponer y gestionar mecanismos de articulación con becas, estímulos, programas de movilidad académica y oportunidades externas. 6. Apoyar el diseño e implementación de estrategias de acompañamiento académico y psicosocial orientadas al fortalecimiento integral de los estudiantes. 7. Apoyar la coordinación y desarrollo de espacios de mentoría, tutorías y actividades que potencien competencias de investigación, innovación y liderazgo. 8. Apoyar la coordinación con los programas académicos la formulación de planes de preparación para las pruebas Saber Pro. 9. Apoyar en la implementación de actividades, talleres y simulacros que refuercen competencias genéricas y específicas requeridas en dichas pruebas. 10. Promover la articulación con docentes, directores de programa y unidades académicas para el desarrollo de las estrategias de acompañamiento. 11. Apoyar la gestión de vínculos con entidades externas, redes académicas y sector productivo que amplíen las oportunidades de formación y proyección. 12. Apoyar en el diseño e implementación de indicadores para la evaluación de la estrategia de acompañamiento. 13. Rendir informes mensuales o en el plazo o momento que su supervisor lo requiera, sobre las actividades desarrolladas en cumplimiento de la orden de prestación de servicios. 14. Cumplir con los procedimientos del Proceso de Gestión del Sistema de Gestión Integral de la Calidad "COGUI". </t>
  </si>
  <si>
    <t>CO1.REQ.10086006</t>
  </si>
  <si>
    <t>OPSP-VAD-0643-2026</t>
  </si>
  <si>
    <t>https://community.secop.gov.co/Public/Tendering/OpportunityDetail/Index?noticeUID=CO1.NTC.9932783</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</si>
  <si>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</si>
  <si>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Apoyo en la gestión de recursos técnicos y/o financieros en la línea de innovación y emprendimiento. 7. Apoyo en la gestión con Embajadas y Cuerpos Diplomáticos en torno a temas estratégicos institucionales. 8. Apoyar en el proceso de gestión de la calidad </t>
  </si>
  <si>
    <t>CO1.REQ.10074499</t>
  </si>
  <si>
    <t>OPSP-VAD-0642-2026</t>
  </si>
  <si>
    <t>https://community.secop.gov.co/Public/Tendering/OpportunityDetail/Index?noticeUID=CO1.NTC.9916107</t>
  </si>
  <si>
    <t>DARIEN RAUL RANGEL GABALO</t>
  </si>
  <si>
    <t>CO1.REQ.10064469</t>
  </si>
  <si>
    <t>OAG-VAD-0641-2026</t>
  </si>
  <si>
    <t>https://community.secop.gov.co/Public/Tendering/OpportunityDetail/Index?noticeUID=CO1.NTC.9915450</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</si>
  <si>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</si>
  <si>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</si>
  <si>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CO1.REQ.10063693</t>
  </si>
  <si>
    <t>OAG-VAD-0640-2026</t>
  </si>
  <si>
    <t>https://community.secop.gov.co/Public/Tendering/OpportunityDetail/Index?noticeUID=CO1.NTC.9926236</t>
  </si>
  <si>
    <t>SARID PAOLA CAMACHO RODRIGUEZ</t>
  </si>
  <si>
    <t xml:space="preserve">La presente orden tiene por objeto: 1. Apoyar la articulación interinstitucional como enlace estratégico entre Bienestar Universitario y el Centro de Regionalización y las Oportunidades- CREO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el Centro de Regionalización y las Oportunidades- CREO alineado con el Plan de Desarrollo y el Plan de Gobierno institucional. 3. Identificar y acompañar situaciones académicas, psicosociales y socioeconómicas de los estudiantes del Centro de Regionalización y las Oportunidades- CREO articulando rutas institucionales. 4. Apoyar en las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</si>
  <si>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CO1.REQ.10073399</t>
  </si>
  <si>
    <t>OPSP-VAD-0639-2026</t>
  </si>
  <si>
    <t>https://community.secop.gov.co/Public/Tendering/OpportunityDetail/Index?noticeUID=CO1.NTC.9924958</t>
  </si>
  <si>
    <t>FANOR OROZCO MENDEZ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</si>
  <si>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</si>
  <si>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CO1.REQ.10069671</t>
  </si>
  <si>
    <t>OPSP-VAD-0638-2026</t>
  </si>
  <si>
    <t>https://community.secop.gov.co/Public/Tendering/OpportunityDetail/Index?noticeUID=CO1.NTC.9940041</t>
  </si>
  <si>
    <t>ROXANA LEONOR ARRIETA CRUZ</t>
  </si>
  <si>
    <t xml:space="preserve">La presente orden tiene por objeto: 1- Apoyar en la elaboración de estrategias digitales para las Redes Sociales de Unimagdalena Radio 2- Apoyar en la presentacion del programa Frecuencia Femenina emitido lunes a jueves de 11 a 12 del medio dia. 3- Realizar el spot 'que talento. 4- Apoyar al aire de la realización de 'Desde el Campus Al Aire' que se emite de Lunes a jueves de 7 a 8 de la mañana. 5-Apoyar en las transmisiones en vivo y en directo de los eventos de la Emisora Cultural. 6- Apoyar en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t>
  </si>
  <si>
    <t>CO1.REQ.10084987</t>
  </si>
  <si>
    <t>OPSP-VAD-0637-2026</t>
  </si>
  <si>
    <t>https://community.secop.gov.co/Public/Tendering/OpportunityDetail/Index?noticeUID=CO1.NTC.9914806</t>
  </si>
  <si>
    <t>MARIA LUISA VILA OROZCO</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</si>
  <si>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t>
  </si>
  <si>
    <t>CO1.REQ.10062827</t>
  </si>
  <si>
    <t>OAG-VAD-0636-2026</t>
  </si>
  <si>
    <t>https://community.secop.gov.co/Public/Tendering/OpportunityDetail/Index?noticeUID=CO1.NTC.9939244</t>
  </si>
  <si>
    <t>Alberto Ruiz Mier</t>
  </si>
  <si>
    <t>CEINY GIMENA JIMENEZ TURIZO</t>
  </si>
  <si>
    <t xml:space="preserve">La presente orden tiene por objeto: 1. Apoyar la gestión documental mediante la eliminación del archivo físico que reposa en la Facultad de Ciencias Básicas, conforme a la normatividad archivística vigente y a las Tablas de Retención Documental aplicables. 2. Apoyar la creación, clasificación, organización y actualización del archivo digital de la Facultad de Ciencias Básicas. 3. Apoyar la recolección, organización y sistematización de información y evidencias requeridas para los procesos de autoevaluación y acreditación de los programas académicos de la Facultad de Ciencias Básicas. 4. Apoyar en la recolección, organización y sistematización de insumos que conlleven a la elaboración del Plan de Desarrollo 2025-2030 de la Facultad de Ciencias Básicas. </t>
  </si>
  <si>
    <t>CO1.REQ.10083802</t>
  </si>
  <si>
    <t>OPSP-VAD-0635-2026</t>
  </si>
  <si>
    <t>https://community.secop.gov.co/Public/Tendering/OpportunityDetail/Index?noticeUID=CO1.NTC.9920853</t>
  </si>
  <si>
    <t xml:space="preserve">JESUS DANIEL RODRIGUEZ VASQUEZ  </t>
  </si>
  <si>
    <t xml:space="preserve">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</si>
  <si>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CO1.REQ.10068262</t>
  </si>
  <si>
    <t>OPSP-VAD-0634-2026</t>
  </si>
  <si>
    <t>https://community.secop.gov.co/Public/Tendering/OpportunityDetail/Index?noticeUID=CO1.NTC.9919417</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</si>
  <si>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</si>
  <si>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</si>
  <si>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CO1.REQ.10067471</t>
  </si>
  <si>
    <t>OPSP-VAD-0633-2026</t>
  </si>
  <si>
    <t>https://community.secop.gov.co/Public/Tendering/OpportunityDetail/Index?noticeUID=CO1.NTC.9913376</t>
  </si>
  <si>
    <t>MARIA ALEXANDRA MANJARRES MEZA</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</si>
  <si>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</si>
  <si>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CO1.REQ.10060980</t>
  </si>
  <si>
    <t>OAG-VAD-0632-2026</t>
  </si>
  <si>
    <t>https://community.secop.gov.co/Public/Tendering/OpportunityDetail/Index?noticeUID=CO1.NTC.9918734</t>
  </si>
  <si>
    <t>Willigton Alexander Maiguel Goenaga</t>
  </si>
  <si>
    <t>LAURA VANESSA PEDROZO SARMIENTOPEREZ</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</si>
  <si>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t>
  </si>
  <si>
    <t>CO1.REQ.10066838</t>
  </si>
  <si>
    <t>OPSP-VAD-0631-2026</t>
  </si>
  <si>
    <t>https://community.secop.gov.co/Public/Tendering/OpportunityDetail/Index?noticeUID=CO1.NTC.9912081</t>
  </si>
  <si>
    <t>JULIETH KARINA GARCIA GAMARRA</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</si>
  <si>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</si>
  <si>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CO1.REQ.10060448</t>
  </si>
  <si>
    <t>OAG-VAD-0630-2026</t>
  </si>
  <si>
    <t>https://community.secop.gov.co/Public/Tendering/OpportunityDetail/Index?noticeUID=CO1.NTC.9911858</t>
  </si>
  <si>
    <t>Jorge Alfonso Apreza Fernandez</t>
  </si>
  <si>
    <t>SIGIFREDO GARCIA FUENTES</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</si>
  <si>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</si>
  <si>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CO1.REQ.10059996</t>
  </si>
  <si>
    <t>OAG-VAD-0629-2026</t>
  </si>
  <si>
    <t>https://community.secop.gov.co/Public/Tendering/OpportunityDetail/Index?noticeUID=CO1.NTC.9918306</t>
  </si>
  <si>
    <t>ABRAHAN DAVID VÁSQUEZ ZARZA</t>
  </si>
  <si>
    <t xml:space="preserve">La presente orden tiene por objeto: 1. Apoyar la articulación interinstitucional como enlace estratégico entre Bienestar Universitario y la Facultad de Ingeniería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</si>
  <si>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CO1.REQ.10065988</t>
  </si>
  <si>
    <t>OPSP-VAD-0628-2026</t>
  </si>
  <si>
    <t>https://community.secop.gov.co/Public/Tendering/OpportunityDetail/Index?noticeUID=CO1.NTC.9911381</t>
  </si>
  <si>
    <t>JOSE AMABLE ARAUJO BLANCO</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</si>
  <si>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</si>
  <si>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CO1.REQ.10059570</t>
  </si>
  <si>
    <t>OAG-VAD-0627-2026</t>
  </si>
  <si>
    <t>https://community.secop.gov.co/Public/Tendering/OpportunityDetail/Index?noticeUID=CO1.NTC.9910982</t>
  </si>
  <si>
    <t>MAGNOLIA DEL CARMEN DIAZ GUERRERO</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</si>
  <si>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</si>
  <si>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CO1.REQ.10059504</t>
  </si>
  <si>
    <t>OAG-VAD-0626-2026</t>
  </si>
  <si>
    <t>https://community.secop.gov.co/Public/Tendering/OpportunityDetail/Index?noticeUID=CO1.NTC.9916577</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</si>
  <si>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</si>
  <si>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</si>
  <si>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CO1.REQ.10065136</t>
  </si>
  <si>
    <t>OPSP-VAD-0625-2026</t>
  </si>
  <si>
    <t>https://community.secop.gov.co/Public/Tendering/OpportunityDetail/Index?noticeUID=CO1.NTC.9910487</t>
  </si>
  <si>
    <t>ANDRES DAVID CASTAÑO VARELA</t>
  </si>
  <si>
    <t>CO1.REQ.10058946</t>
  </si>
  <si>
    <t>OAG-VAD-0624-2026</t>
  </si>
  <si>
    <t>https://community.secop.gov.co/Public/Tendering/OpportunityDetail/Index?noticeUID=CO1.NTC.9935189</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</si>
  <si>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</si>
  <si>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</si>
  <si>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CO1.REQ.10081588</t>
  </si>
  <si>
    <t>OPSP-VAD-0623-2026</t>
  </si>
  <si>
    <t>https://community.secop.gov.co/Public/Tendering/OpportunityDetail/Index?noticeUID=CO1.NTC.9934973</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</si>
  <si>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</si>
  <si>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Apoyar en la revisión de las solicitudes realizadas por los diferentes ordenadores del gasto de la Universidad en relación al reporte por conductas que constituyan violencias basadas en género, las violencias sexuales o discriminación 7. Rendir informes mensuales o cuando el supervisor así lo requiera, sobre las actividades desarrolladas en cumplimiento de la orden de prestación de servicios.</t>
  </si>
  <si>
    <t>CO1.REQ.10081538</t>
  </si>
  <si>
    <t>OPSP-VAD-0622-2026</t>
  </si>
  <si>
    <t>https://community.secop.gov.co/Public/Tendering/OpportunityDetail/Index?noticeUID=CO1.NTC.9934572</t>
  </si>
  <si>
    <t>JUAN CARLOS CABANA REVOLLO</t>
  </si>
  <si>
    <t>CO1.REQ.10080444</t>
  </si>
  <si>
    <t>OPSP-VAD-0621-2026</t>
  </si>
  <si>
    <t>https://community.secop.gov.co/Public/Tendering/OpportunityDetail/Index?noticeUID=CO1.NTC.9933675</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</si>
  <si>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</si>
  <si>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juridico. </t>
  </si>
  <si>
    <t>CO1.REQ.10080297</t>
  </si>
  <si>
    <t>OPSP-VAD-0620-2026</t>
  </si>
  <si>
    <t>https://community.secop.gov.co/Public/Tendering/OpportunityDetail/Index?noticeUID=CO1.NTC.9933731</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</si>
  <si>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</si>
  <si>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conformación de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t>
  </si>
  <si>
    <t>CO1.REQ.10080068</t>
  </si>
  <si>
    <t>OPSP-VAD-0619-2026</t>
  </si>
  <si>
    <t>https://community.secop.gov.co/Public/Tendering/OpportunityDetail/Index?noticeUID=CO1.NTC.9932934</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</si>
  <si>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</si>
  <si>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jurídico.</t>
  </si>
  <si>
    <t>CO1.REQ.10079805</t>
  </si>
  <si>
    <t>OPSP-VAD-0618-2026</t>
  </si>
  <si>
    <t>https://community.secop.gov.co/Public/Tendering/OpportunityDetail/Index?noticeUID=CO1.NTC.9931500</t>
  </si>
  <si>
    <t>JOSE MANUEL BETANCOURT AVILA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</si>
  <si>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</si>
  <si>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CO1.REQ.10078992</t>
  </si>
  <si>
    <t>OAG-VAD-0617-2026</t>
  </si>
  <si>
    <t>https://community.secop.gov.co/Public/Tendering/OpportunityDetail/Index?noticeUID=CO1.NTC.9932044</t>
  </si>
  <si>
    <t>MISLEE MAIRETH MEZA MASSON</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</si>
  <si>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</si>
  <si>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CO1.REQ.10078594</t>
  </si>
  <si>
    <t>OPSP-VAD-0616-2026</t>
  </si>
  <si>
    <t>https://community.secop.gov.co/Public/Tendering/OpportunityDetail/Index?noticeUID=CO1.NTC.9931073</t>
  </si>
  <si>
    <t>LOURDES LUCIA LEONES PEREZ</t>
  </si>
  <si>
    <t>La presente orden tiene por objeto: 1. Apoyar en el seguimiento a los actos administrativos que se reciban en la Dirección Financiera para trámite de pago. 2. Apoyar en las solicitudes de información de trámites realizadas por Proveedores, Docentes Empleados, directores, Supervisores para dar información sobre el estado de los Pagos. 3. Apoyar en la recepción de las resoluciones de pago para entregarlas al grupo responsable</t>
  </si>
  <si>
    <t>CO1.REQ.10078189</t>
  </si>
  <si>
    <t>OAG-VAD-0615-2026</t>
  </si>
  <si>
    <t>https://community.secop.gov.co/Public/Tendering/OpportunityDetail/Index?noticeUID=CO1.NTC.9930560</t>
  </si>
  <si>
    <t xml:space="preserve">GABRIELA SOFIA ACUÑA MENDOZA </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</si>
  <si>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incluyendo revisión documental y sondeos comerciales. 9. Contribuir al fortalecimiento de la cultura de evaluación, mejora continua y gestión basada en evidencia en el Bienestar Universitario, apoyando la identificación de riesgos, oportunidades de mejora y aprendizajes institucionales. 10. Apoyar en la atención básica, oportuna y adecuada en consulta como Médico General a los miembros de la Comunidad Universitaria que lo soliciten. 11. Apoyar en la validación y verificación de la veracidad de las incapacidades de los Estudiantes, teniendo en cuenta la reglamentación existente para tal efecto. 12. Diligenciar oportunamente, los formatos del Proceso "Bienestar Universitario" en el Sistema de Gestión de Calidad. 13. Apoyar en la atención a los miembros de la comunidad Universitaria que requieran información, atención y orientación de los servicios, a través de los diferentes canales disponibles. 14.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15. Apoyar en la participación de los diferentes eventos realizados por la dirección de Bienestar Universitario: Bienvenida a los estudiantes, día de la familia. 16. Apoyar en la participación de eventos académicos, científicos, artísticos, Culturales, deportivos, de salud y desarrollo humano dentro y fuera del lugar habitual de la ejecución de las actividades.</t>
  </si>
  <si>
    <t>CO1.REQ.10076941</t>
  </si>
  <si>
    <t>OPSP-VAD-0614-2026</t>
  </si>
  <si>
    <t>https://community.secop.gov.co/Public/Tendering/OpportunityDetail/Index?noticeUID=CO1.NTC.9929356</t>
  </si>
  <si>
    <t>CLARA INES APREZA FERNANDEZ</t>
  </si>
  <si>
    <t xml:space="preserve">La presente orden tiene por objeto: 1. Apoyar en la atención a los miembros de la comunidad universitaria que requieran información sobre los distintos servicios de Bienestar Universitario a través de los canales de comunicación disponibles. 2. Apoyar en la producción y montaje de los eventos que se organicen desde la Dirección de Bienestar Universitario y las áreas de Promoción y Servicios de Salud y Desarrollo Humano. 3. Apoyar en la realización y actualización del inventario de los equipos e insumos del área de salud y desarrollo humano para garantizar el buen uso de los mismos. 4. Presentar informes mensuales sobre las actividades desarrolladas y planteadas en el Plan de Trabajo, para la verificación y evaluación del cumplimiento de las metas propuestas. 5. Diligenciar oportunamente todos los formatos establecidos por Bienestar Universitario en el Sistema de Gestión de la Calidad y otros procesos, para el registro de todas las actividades que se realicen. 6. Apoyar en la participación de eventos académicos, científicos, artísticos, Culturales, deportivos, de salud y desarrollo humano dentro y fuera del lugar habitual de la ejecución de las actividades. 7. Apoyar en la participación de los diferentes eventos realizados por la dirección de Bienestar Universitario, Bienvenida a los estudiantes y semana cultural. </t>
  </si>
  <si>
    <t>CO1.REQ.10076282</t>
  </si>
  <si>
    <t>OAG-VAD-0613-2026</t>
  </si>
  <si>
    <t>https://community.secop.gov.co/Public/Tendering/OpportunityDetail/Index?noticeUID=CO1.NTC.9928638</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</si>
  <si>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</si>
  <si>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</si>
  <si>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CO1.REQ.10075457</t>
  </si>
  <si>
    <t>OAG-VAD-0612-2026</t>
  </si>
  <si>
    <t>https://community.secop.gov.co/Public/Tendering/OpportunityDetail/Index?noticeUID=CO1.NTC.9927820</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</si>
  <si>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</si>
  <si>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t>
  </si>
  <si>
    <t>CO1.REQ.10074311</t>
  </si>
  <si>
    <t>OPSP-VAD-0611-2026</t>
  </si>
  <si>
    <t>https://community.secop.gov.co/Public/Tendering/OpportunityDetail/Index?noticeUID=CO1.NTC.9925557</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</si>
  <si>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</si>
  <si>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t>
  </si>
  <si>
    <t>CO1.REQ.10071251</t>
  </si>
  <si>
    <t>OPSP-VAD-0610-2026</t>
  </si>
  <si>
    <t>https://community.secop.gov.co/Public/Tendering/OpportunityDetail/Index?noticeUID=CO1.NTC.9922116</t>
  </si>
  <si>
    <t>JAVI LEVIS FIERRO REBOLLEDO</t>
  </si>
  <si>
    <t>CO1.REQ.10069649</t>
  </si>
  <si>
    <t>OPSP-VAD-0609-2026</t>
  </si>
  <si>
    <t>https://community.secop.gov.co/Public/Tendering/OpportunityDetail/Index?noticeUID=CO1.NTC.9919868</t>
  </si>
  <si>
    <t>DANIEL JOSE TAMAYO ELJURE</t>
  </si>
  <si>
    <t xml:space="preserve">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de la orden. </t>
  </si>
  <si>
    <t>CO1.REQ.10068005</t>
  </si>
  <si>
    <t>OPSP-VAD-0608-2026</t>
  </si>
  <si>
    <t>https://community.secop.gov.co/Public/Tendering/OpportunityDetail/Index?noticeUID=CO1.NTC.9918331</t>
  </si>
  <si>
    <t>JACKLYN DANIELA MERCADO PAYARES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</si>
  <si>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</si>
  <si>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CO1.REQ.10066668</t>
  </si>
  <si>
    <t>OPSP-VAD-0607-2026</t>
  </si>
  <si>
    <t>https://community.secop.gov.co/Public/Tendering/OpportunityDetail/Index?noticeUID=CO1.NTC.9918072</t>
  </si>
  <si>
    <t>LAURIE VALENTINA PINTO BRITO</t>
  </si>
  <si>
    <t>La presente orden tiene por objeto: Elaborar los informes estadísticos para la acreditación de los programas académicos. 2. Apoyar en la elaboración de los certificados parafiscales. 3.Realizar el seguimiento y revisión de las solicitudes de actualización de información financiera, solicitada por los bancos, convenios y proveedores. 4. Apoyar en la realización de las actas de reuniones. 5 Realizar el seguimiento de cronogramas de informes de la Dirección Financiera, 6 Realizar seguimiento a las resoluciones de adiciones y traslados que tengan Vobo del Director Financiero.</t>
  </si>
  <si>
    <t>CO1.REQ.10066424</t>
  </si>
  <si>
    <t>OPSP-VAD-0606-2026</t>
  </si>
  <si>
    <t>https://community.secop.gov.co/Public/Tendering/OpportunityDetail/Index?noticeUID=CO1.NTC.9917506</t>
  </si>
  <si>
    <t xml:space="preserve">LUISA FERNANDA CARDONA ARIAS  </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</si>
  <si>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-SASEDl. </t>
  </si>
  <si>
    <t>CO1.REQ.10065524</t>
  </si>
  <si>
    <t>OPSP-VAD-0605-2026</t>
  </si>
  <si>
    <t>https://community.secop.gov.co/Public/Tendering/OpportunityDetail/Index?noticeUID=CO1.NTC.9912291</t>
  </si>
  <si>
    <t>LUISA ISABEL LOPEZ PEÑA</t>
  </si>
  <si>
    <t>CO1.REQ.10060359</t>
  </si>
  <si>
    <t>OPSP-VAD-0604-2026</t>
  </si>
  <si>
    <t>https://community.secop.gov.co/Public/Tendering/OpportunityDetail/Index?noticeUID=CO1.NTC.9940339</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</si>
  <si>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</si>
  <si>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y semana cultural. 7. Apoyar en la participación de eventos académicos, científicos, artísticos, Culturales, deportivos, de salud y desarrollo humano dentro y fuera del lugar habitual de la ejecución de las actividades. </t>
  </si>
  <si>
    <t>CO1.REQ.10085457</t>
  </si>
  <si>
    <t>OPSP-VAD-0603-2026</t>
  </si>
  <si>
    <t>https://community.secop.gov.co/Public/Tendering/OpportunityDetail/Index?noticeUID=CO1.NTC.9939480</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</si>
  <si>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</si>
  <si>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semana cultural. 6. Apoyar en la participación de eventos académicos, científicos, artísticos, culturales, deportivos, de salud y desarrollo humano dentro y fuera del lugar habitual de la ejecución de las actividades. </t>
  </si>
  <si>
    <t>CO1.REQ.10084759</t>
  </si>
  <si>
    <t>OAG-VAD-0602-2026</t>
  </si>
  <si>
    <t>https://community.secop.gov.co/Public/Tendering/OpportunityDetail/Index?noticeUID=CO1.NTC.9938808</t>
  </si>
  <si>
    <t>Diana Luz Escobar Ospino</t>
  </si>
  <si>
    <t>ERLIDES MARIA ALFARO VEGA</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</si>
  <si>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</si>
  <si>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CO1.REQ.10084402</t>
  </si>
  <si>
    <t>OAG-VAD-0601-2026</t>
  </si>
  <si>
    <t>https://community.secop.gov.co/Public/Tendering/OpportunityDetail/Index?noticeUID=CO1.NTC.9937792</t>
  </si>
  <si>
    <t>CARMEN HELENA ESCOBAR GOMEZ</t>
  </si>
  <si>
    <t xml:space="preserve">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t>
  </si>
  <si>
    <t>CO1.REQ.10083564</t>
  </si>
  <si>
    <t>OPSP-VAD-0600-2026</t>
  </si>
  <si>
    <t>https://community.secop.gov.co/Public/Tendering/OpportunityDetail/Index?noticeUID=CO1.NTC.9937266</t>
  </si>
  <si>
    <t>JUAN DE JESUS FINCE GUZMAN</t>
  </si>
  <si>
    <t xml:space="preserve">La presente orden tiene por objeto: 1. Apoyar en la selección junto a un equipo de docentes con los criterios establecidos por la UNIMAG a los estudiantes que harán parte del grupo STAFF INSTITUCIONAL. 2. Apoyar en la planeación y ejecución de eventos de la Rectoría, vicerrectorías, facultades y programas de la unimag. 3. planificar y apoyar en la logística de los grados de los estudiantes de pregrado y posgrados en modalidad presencial y del CREO. 4. presentar un informe mensual del cumplimiento de los eventos realizados. 5. debe llevar un registro fotográfico y memorias de los eventos realizados y detallarlos en su informe mensual. 6. Apoyar la facultad de ciencias Empresariales y Económicas en la realización de eventos de cada programa. </t>
  </si>
  <si>
    <t>CO1.REQ.10081186</t>
  </si>
  <si>
    <t>OPSP-VAD-0599-2026</t>
  </si>
  <si>
    <t>https://community.secop.gov.co/Public/Tendering/OpportunityDetail/Index?noticeUID=CO1.NTC.9933700</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</si>
  <si>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</si>
  <si>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</si>
  <si>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CO1.REQ.10079016</t>
  </si>
  <si>
    <t>OAG-VAD-0598-2026</t>
  </si>
  <si>
    <t>https://community.secop.gov.co/Public/Tendering/OpportunityDetail/Index?noticeUID=CO1.NTC.9931738</t>
  </si>
  <si>
    <t xml:space="preserve">ALEJANDRA CUELLO NOCHES </t>
  </si>
  <si>
    <t xml:space="preserve">La presente orden tiene por objeto: 1. Apoyar en la atención básica, oportuna y adecuada a los padres y madres de la comunidad universitaria que requieran orientación sobre el desarrollo y bienestar emocional de sus hijos e hijas. 2. Diseñar y desarrollar actividades psicoeducativas dirigidas a los niños y niñas del Centro de Atención Integral a la Infancia, orientadas al fortalecimiento de la regulación emocional y el desarrollo infantil. 3. Apoyar el proceso de promoción y mantenimiento de la salud mental mediante la planeación y ejecución de capacitaciones, talleres y espacios psicoeducativos relacionados con las principales problemáticas en la infancia. 4. Realizar el diligenciamiento oportuno de todos los formatos establecidos por Bienestar Universitario en el Sistema de Gestión de la Calidad. 5. Apoyar la implementación de estrategias para la promoción, difusión, medición del impacto y mejora continua de la calidad de los servicios del Centro de Atención Integral a la Infancia. 6. Presentar el plan de trabajo de las actividades a desarrollar y el informe de las actividades realizadas, en el formato establecido, conforme a las directrices de la Dirección de Bienestar Universitario y la coordinación del área. 7. Apoyar en la participación de eventos académicos, científicos, artísticos, Culturales, deportivos, de salud y desarrollo humano dentro y fuera del lugar habitual de la ejecución de las actividades. </t>
  </si>
  <si>
    <t>CO1.REQ.10078031</t>
  </si>
  <si>
    <t>OPSP-VAD-0597-2026</t>
  </si>
  <si>
    <t>https://community.secop.gov.co/Public/Tendering/OpportunityDetail/Index?noticeUID=CO1.NTC.9930167</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</si>
  <si>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</si>
  <si>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t>
  </si>
  <si>
    <t>CO1.REQ.10076417</t>
  </si>
  <si>
    <t>OPSP-VAD-0596-2026</t>
  </si>
  <si>
    <t>https://community.secop.gov.co/Public/Tendering/OpportunityDetail/Index?noticeUID=CO1.NTC.9928221</t>
  </si>
  <si>
    <t>ALFONSO JOSE ALVAREZ GUTIERREZ</t>
  </si>
  <si>
    <t xml:space="preserve">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t>
  </si>
  <si>
    <t>CO1.REQ.10074601</t>
  </si>
  <si>
    <t>OPSP-VAD-0595-2026</t>
  </si>
  <si>
    <t>https://community.secop.gov.co/Public/Tendering/OpportunityDetail/Index?noticeUID=CO1.NTC.9926030</t>
  </si>
  <si>
    <t>LAURA MILENA TORRES FIGUEROA</t>
  </si>
  <si>
    <t xml:space="preserve">La presente orden tiene por objeto: 1. Apoyar con la configuración, seguridad, creación de usuarios, la asignación de roles y la integridad de la información registrada en el Sistema de Información de Mantenimiento AM 4G. 2. Apoyar en el seguimiento al mantenimiento preventivo y correctivo mediante la elaboración de cronogramas de mantenimientos, la gestión de órdenes de trabajo y la coordinación operativa, asegurando la oportunidad, calidad y continuidad de los servicios. 3. Apoyar en la gestión del inventario y los activos físicos, asegurando la trazabilidad de los mantenimientos, la actualización de datos técnicos y la validación de modificaciones derivadas de mejoras, reemplazos o reubicaciones. 4. Verificar la pertinencia de procedimientos, guías e instructivos, fomentar la estandarización de los procesos del área, apoyar en los procesos de auditorías internas, externas y realizar seguimiento a acciones de mejora. 5. Monitorear indicadores de desempeño, elabora informes para la toma de decisiones y lidera planes de mejora continua basados en el análisis de datos. 6. Apoyar la coordinación de procesos de capacitación para fortalecer las competencias del personal en el uso del sistema, las normas técnicas y los procedimientos operativos, promoviendo la apropiación tecnológica. 7. Realizar actualización documental del proceso de Gestión Administrativa, así como apoyar su integración con el Sistema de Gestión de Calidad institucional. 8. Brindar soporte articulando requerimientos entre dependencias, la Dirección Administrativa y proveedores, apoyando la formulación del plan institucional de mantenimiento y asegurando la alineación con los objetivos estratégicos. </t>
  </si>
  <si>
    <t>CO1.REQ.10072920</t>
  </si>
  <si>
    <t>OPSP-VAD-0594-2026</t>
  </si>
  <si>
    <t>https://community.secop.gov.co/Public/Tendering/OpportunityDetail/Index?noticeUID=CO1.NTC.9923899</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</si>
  <si>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</si>
  <si>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t>
  </si>
  <si>
    <t>CO1.REQ.10069642</t>
  </si>
  <si>
    <t>OPSP-VAD-0593-2026</t>
  </si>
  <si>
    <t>https://community.secop.gov.co/Public/Tendering/OpportunityDetail/Index?noticeUID=CO1.NTC.9916059</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</si>
  <si>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</si>
  <si>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t>
  </si>
  <si>
    <t>CO1.REQ.10062077</t>
  </si>
  <si>
    <t>OPSP-VAD-0592-2026</t>
  </si>
  <si>
    <t>https://community.secop.gov.co/Public/Tendering/OpportunityDetail/Index?noticeUID=CO1.NTC.9912888</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</si>
  <si>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</si>
  <si>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aceurdo con el supervisor (a) de la orden. 13. Elaborar y remitir Informe final de las entidades verificadas con las evidencias de cada caso al profesional especializado, y al profesional universitario encargado del sistema de gestión de la calidad. </t>
  </si>
  <si>
    <t>CO1.REQ.10060483</t>
  </si>
  <si>
    <t>OPSP-VAD-0591-2026</t>
  </si>
  <si>
    <t>https://community.secop.gov.co/Public/Tendering/OpportunityDetail/Index?noticeUID=CO1.NTC.9912014</t>
  </si>
  <si>
    <t>DILIA MARIA VELASQUEZ ACOSTA</t>
  </si>
  <si>
    <t>CO1.REQ.10060320</t>
  </si>
  <si>
    <t>OPSP-VAD-0590-2026</t>
  </si>
  <si>
    <t>https://community.secop.gov.co/Public/Tendering/OpportunityDetail/Index?noticeUID=CO1.NTC.9896611</t>
  </si>
  <si>
    <t>Alfa Sielo Jaimes Silva</t>
  </si>
  <si>
    <t>CIRIA ATUNES CELEDÓN</t>
  </si>
  <si>
    <t xml:space="preserve">La presente orden tiene por objeto: 1. Apoyar en el trámite de pagos de los contratos expedidos en la Vicerrectoría Administrativa. 2. Apoyar en la elaboración de los documentos requeridos para los trámites de pagos. 3. Apoyar en la gestión contractual proyectando actas de inicio, suspensión y reinicio requeridas en el desarrollo de los contratos. 4. Apoyar el trámite de pagos de los procesos generando los recibidos a satisfacción en los casos que sea requerido. </t>
  </si>
  <si>
    <t>CO1.REQ.10043875</t>
  </si>
  <si>
    <t>OPSP-VAD-0589-2026</t>
  </si>
  <si>
    <t>https://community.secop.gov.co/Public/Tendering/OpportunityDetail/Index?noticeUID=CO1.NTC.9894692</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</si>
  <si>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</si>
  <si>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</si>
  <si>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CO1.REQ.10043608</t>
  </si>
  <si>
    <t>OPSP-VAD-0588-2026</t>
  </si>
  <si>
    <t>https://community.secop.gov.co/Public/Tendering/OpportunityDetail/Index?noticeUID=CO1.NTC.9894621</t>
  </si>
  <si>
    <t>NATALIA KARINA MANIGUA RIZZO</t>
  </si>
  <si>
    <t xml:space="preserve">La presente orden tiene por objeto: 1. Apoyar en la realización, la producción y presentación de programas radiales. 2. Realizar la presentacion del programa radial Frecuencia Femenina emitido lunes a jueves de 11 a 12 del medio dia.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</si>
  <si>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CO1.REQ.10043138</t>
  </si>
  <si>
    <t>OPSP-VAD-0587-2026</t>
  </si>
  <si>
    <t>https://community.secop.gov.co/Public/Tendering/OpportunityDetail/Index?noticeUID=CO1.NTC.9894256</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</si>
  <si>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</si>
  <si>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</si>
  <si>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CO1.REQ.10042564</t>
  </si>
  <si>
    <t>OAG-VAD-0586-2026</t>
  </si>
  <si>
    <t>https://community.secop.gov.co/Public/Tendering/OpportunityDetail/Index?noticeUID=CO1.NTC.9895401</t>
  </si>
  <si>
    <t>CARLOS ALBERTO SIERRA SANCHEZ</t>
  </si>
  <si>
    <t>CO1.REQ.10043940</t>
  </si>
  <si>
    <t>OPSP-VAD-0585-2026</t>
  </si>
  <si>
    <t>https://community.secop.gov.co/Public/Tendering/OpportunityDetail/Index?noticeUID=CO1.NTC.9894632</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</si>
  <si>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</si>
  <si>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t>
  </si>
  <si>
    <t>CO1.REQ.10042758</t>
  </si>
  <si>
    <t>OAG-VAD-0584-2026</t>
  </si>
  <si>
    <t>https://community.secop.gov.co/Public/Tendering/OpportunityDetail/Index?noticeUID=CO1.NTC.9893521</t>
  </si>
  <si>
    <t>ISABELLA CARDENAS NAVARRO</t>
  </si>
  <si>
    <t xml:space="preserve">La presente orden tiene por objeto: 1) Apoyar la implementación del pilar de “Alianzas Multiactor” en el marco del plan estratégico de la Oficina de Relaciones Internacionales. 2) Apoyar el establecimiento de relaciones con socios del sector privado y la filantropía nacional e internacional para gestionar su contribución a proyectos institucionales estratégicos. 3) Apoyar la búsqueda de recursos técnicos y/o financieros no reembolsables nacionales e internacionales que contribuyan a la creación de valor social, económico y ambiental en torno a las prioridades institucionales. 4) Apoyar la implementación del Programa “Embajadores Unimagdalena en el Mundo”, que contempla promover la participación de graduados residentes en el exterior en iniciativas estratégicas de la institución. 5) Apoyar en programas estratégicos de movilidad entrante y saliente de la Oficina de Relaciones Internacionales. 6) Apoyar en la realización de traducciones e interpretaciones (inglés-español, español-inglés) no oficiales en torno a temas estratégicos institucionales. </t>
  </si>
  <si>
    <t>CO1.REQ.10041374</t>
  </si>
  <si>
    <t>OPSP-VAD-0583-2026</t>
  </si>
  <si>
    <t>https://community.secop.gov.co/Public/Tendering/OpportunityDetail/Index?noticeUID=CO1.NTC.9892094</t>
  </si>
  <si>
    <t>MARTHA PATRICIA PALACIO LIZCANO</t>
  </si>
  <si>
    <t>CO1.REQ.10040162</t>
  </si>
  <si>
    <t>OPSP-VAD-0582-2026</t>
  </si>
  <si>
    <t>https://community.secop.gov.co/Public/Tendering/OpportunityDetail/Index?noticeUID=CO1.NTC.9891105</t>
  </si>
  <si>
    <t>VALERIE VANESSA VARGAS MEJÍA   </t>
  </si>
  <si>
    <t>CO1.REQ.10039320</t>
  </si>
  <si>
    <t>OPSP-VAD-0581-2026</t>
  </si>
  <si>
    <t>https://community.secop.gov.co/Public/Tendering/OpportunityDetail/Index?noticeUID=CO1.NTC.9889153</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</si>
  <si>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</si>
  <si>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</si>
  <si>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CO1.REQ.10037290</t>
  </si>
  <si>
    <t>OPSP-VAD-0580-2026</t>
  </si>
  <si>
    <t>https://community.secop.gov.co/Public/Tendering/OpportunityDetail/Index?noticeUID=CO1.NTC.9886705</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</si>
  <si>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</si>
  <si>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</si>
  <si>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CO1.REQ.10034923</t>
  </si>
  <si>
    <t>OPSP-VAD-0579-2026</t>
  </si>
  <si>
    <t>https://community.secop.gov.co/Public/Tendering/OpportunityDetail/Index?noticeUID=CO1.NTC.9884202</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</si>
  <si>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</si>
  <si>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</si>
  <si>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CO1.REQ.10032780</t>
  </si>
  <si>
    <t>OAG-VAD-0578-2026</t>
  </si>
  <si>
    <t>https://community.secop.gov.co/Public/Tendering/OpportunityDetail/Index?noticeUID=CO1.NTC.9882795</t>
  </si>
  <si>
    <t>MARIAN JOSE SERPA BROCHERO</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</si>
  <si>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</si>
  <si>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CO1.REQ.10031197</t>
  </si>
  <si>
    <t>OPSP-VAD-0577-2026</t>
  </si>
  <si>
    <t>https://community.secop.gov.co/Public/Tendering/OpportunityDetail/Index?noticeUID=CO1.NTC.9879477</t>
  </si>
  <si>
    <t xml:space="preserve">JOSE IGNACIO BARROS CASTAÑEDA </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</si>
  <si>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</si>
  <si>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CO1.REQ.10028710</t>
  </si>
  <si>
    <t>OPSP-VAD-0576-2026</t>
  </si>
  <si>
    <t>https://community.secop.gov.co/Public/Tendering/OpportunityDetail/Index?noticeUID=CO1.NTC.9879063</t>
  </si>
  <si>
    <t>JESUS ALBERTO FERIA ACUÑA</t>
  </si>
  <si>
    <t>La presente orden tiene por objeto: 1. Presentar informes oportunamente al supervisor sobre las actividades desarrolladas y planteadas en el plan de trabajo, para la verificación y el cumplimiento de las metas propuestas. El informe debe tener anexos estadísticos. 2. Apoyar en el diseño y planificación de piezas audiovisuales que contribuyan a la promoción y difusión de las actividades a realizar en la dirección de Bienestar Universitario de manera creativa e institucional. 3. Realizar la grabación de los contenidos audiovisuales garantizando una alta técnica visual y sonora. 4. Apoyar en la elaboración de la edición sonora y postproducción visual de contenidos, de alta calidad destinados a las redes sociales y medios digitales de la Dirección de Bienestar Universitario. 5. Apoyar en el cubrimiento y realización de productos audiovisuales de las actividades y eventos sociales, deportivos, culturales y de salud organizados por la Dirección de Bienestar Universitario. 6. Entregar de manera oportuna los contenidos audiovisuales de cada actividad desarrollada.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</si>
  <si>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CO1.REQ.10028275</t>
  </si>
  <si>
    <t>OPSP-VAD-0575-2026</t>
  </si>
  <si>
    <t>https://community.secop.gov.co/Public/Tendering/OpportunityDetail/Index?noticeUID=CO1.NTC.9896021</t>
  </si>
  <si>
    <t>Alberto Rafael Páez Redondo</t>
  </si>
  <si>
    <t>ZENITH ELENA DE LA HOZ MONSALVO</t>
  </si>
  <si>
    <t>La presente orden tiene por objeto: 1. Apoyar en la organización del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Asegurar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</si>
  <si>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CO1.REQ.10044176</t>
  </si>
  <si>
    <t>OPSP-VAD-0574-2026</t>
  </si>
  <si>
    <t>https://community.secop.gov.co/Public/Tendering/OpportunityDetail/Index?noticeUID=CO1.NTC.9879121</t>
  </si>
  <si>
    <t>VALERIA ANDREA CADENA PEREZ</t>
  </si>
  <si>
    <t>CO1.REQ.10028405</t>
  </si>
  <si>
    <t>OPSP-VAD-0573-2026</t>
  </si>
  <si>
    <t>https://community.secop.gov.co/Public/Tendering/OpportunityDetail/Index?noticeUID=CO1.NTC.9878879</t>
  </si>
  <si>
    <t>LUIS ANGEL DAZA ORTIZ</t>
  </si>
  <si>
    <t>CO1.REQ.10027500</t>
  </si>
  <si>
    <t>OAG-VAD-0572-2026</t>
  </si>
  <si>
    <t>https://community.secop.gov.co/Public/Tendering/OpportunityDetail/Index?noticeUID=CO1.NTC.9878840</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</si>
  <si>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</si>
  <si>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t>
  </si>
  <si>
    <t>CO1.REQ.10027589</t>
  </si>
  <si>
    <t>OAG-VAD-0571-2026</t>
  </si>
  <si>
    <t>https://community.secop.gov.co/Public/Tendering/OpportunityDetail/Index?noticeUID=CO1.NTC.9877757</t>
  </si>
  <si>
    <t>ENRIQUE MORENO SILVA</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</si>
  <si>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 </t>
  </si>
  <si>
    <t>CO1.REQ.10027009</t>
  </si>
  <si>
    <t>OAG-VAD-0570-2026</t>
  </si>
  <si>
    <t>https://community.secop.gov.co/Public/Tendering/OpportunityDetail/Index?noticeUID=CO1.NTC.9877462</t>
  </si>
  <si>
    <t>PRISCO MANUEL RAMIREZ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</si>
  <si>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t>
  </si>
  <si>
    <t>CO1.REQ.10026565</t>
  </si>
  <si>
    <t>OAG-VAD-0569-2026</t>
  </si>
  <si>
    <t>https://community.secop.gov.co/Public/Tendering/OpportunityDetail/Index?noticeUID=CO1.NTC.9877148</t>
  </si>
  <si>
    <t>CARLOS ARLEY SANCHEZ PEÑA</t>
  </si>
  <si>
    <t xml:space="preserve">La presente orden tiene por objeto: 1. Apoyar en la generación y análisis de reportes de uso y usabilidad de las bases de datos académicas y de investigación, así como de los sistemas y plataformas de la biblioteca, con el fin de apoyar la toma de decisiones, optimizar los servicios y mejorar la experiencia de usuario. 2. Apoyar en la revisión y mejora de los metadatos del sistema de gestión bibliográfica, el Repositorio Digital Institucional y otras plataformas de la biblioteca, garantizando información confiable, interoperable y adecuada para su consulta y cosecha por plataformas internas y externas. 3. Apoyar la actualización del Sistema de Gestión de la Calidad del proceso de Biblioteca, mediante la revisión, ajuste y elaboración de la documentación requerida (procedimientos, guías, formatos, infografías), así como de los lineamientos y prácticas institucionales, garantizando el cumplimiento de la normativa vigente y de las necesidades de la biblioteca. 4. Apoyar los procesos de desarrollo de colecciones, incluyendo la evaluación para la adquisición de libros, revistas y bases de datos, así como la gestión de inventarios y descarte de materiales conforme a criterios y estándares institucionales, nacionales e internacionales, para fortalecer la calidad, pertinencia y actualización de los recursos de información de la biblioteca. 5. Apoyar la coordinación de los servicios bibliotecarios, facilitando la organización, seguimiento y articulación de los procesos de atención y prestación de servicios a los usuarios. 6. Apoyar la coordinación y ejecución de los talleres de formación de usuarios, dirigidos a estudiantes y docentes, sobre el uso de bases de datos electrónicas académicas y de investigación, aplicaciones y otras plataformas disponibles en la biblioteca para el acceso a sus servicios. 7. Apoyar la operación de los servicios de circulación y la organización de las colecciones, incluyendo actividades de ordenamiento en estantería, inventarios y control físico del material bibliográfico. 8. Apoyar el diseño, desarrollo y ejecución de cursos y actividades formativas ofrecidas por la biblioteca, en modalidad presencial o virtual, orientadas al fortalecimiento de las competencias informacionales de los usuarios. 9. Apoyar el diseño, organización y ejecución de estrategias de promoción de lectura y actividades culturales, incluyendo eventos y campañas institucionales, con el fin de fomentar los hábitos de lectura y la participación de la comunidad universitaria. 10. Apoyar el proceso de catalogación de recursos bibliográficos, de acuerdo con estándares internacionales y con el apoyo de herramientas de inteligencia artificial, garantizando la calidad, consistencia y recuperación de la información. </t>
  </si>
  <si>
    <t>CO1.REQ.10025993</t>
  </si>
  <si>
    <t>OPSP-VAD-0568-2026</t>
  </si>
  <si>
    <t>https://community.secop.gov.co/Public/Tendering/OpportunityDetail/Index?noticeUID=CO1.NTC.9874264</t>
  </si>
  <si>
    <t>KARLA BEATRIZ SCHILLER OTERO</t>
  </si>
  <si>
    <t>La presente orden tiene por objeto: La Prestación de servicios profesionales para desarrollar las siguientes actividades: 1. Apoyar el seguimiento y reporte de información al ranking QS. 2. Apoyar el seguimiento y reporte de información al ranking THE – Times Higher Education. 3. Apoyar la construcción de la información requerida por la Oficina para el reporte al ranking GreenMetric. 4. Apoyar la construcción de la información relacionada con la Oficina para la Red de Reporte y Evaluación de la Sustentabilidad en Instituciones de Educación Superior – RESIES. 5. Brindar asesoría técnica a las unidades administrativas que requieran acompañamiento en el reporte de información para los rankings.</t>
  </si>
  <si>
    <t>CO1.REQ.10023239</t>
  </si>
  <si>
    <t>OPSP-VAD-0567-2026</t>
  </si>
  <si>
    <t>https://community.secop.gov.co/Public/Tendering/OpportunityDetail/Index?noticeUID=CO1.NTC.9897160</t>
  </si>
  <si>
    <t>Milena Patricia De Leon Mendoza</t>
  </si>
  <si>
    <t>FREDY RAFAEL AVILA MACIAS</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</si>
  <si>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 la legalización de avances y apoyos económicos, así como al seguimiento del estado de las reservas presupuestales. 4. Apoyar a la Oficina de Control Interno en los demas seguimientos a la gestión en el área financiera, contable y presupuestal. 5. Apoyar a la Oficina de Control Interno en el Seguimiento y asesoría a la rendición de cuentas de la gestión financiera, contable y presupuestal a través de las diferentes plataformas internas y externas de rendición. 6. Asesorar a la Oficina de Control Interno en la planificación del control interno, asi como en el seguimiento y verificación de la aplicación y cumplimiento del sistema de control interno y sistema de control interno contable. 7. Asesorar a la Oficina de Control Interno en la identificación de riesgos y de acciones de mejora a los diferentes responsables de procesos en el marco de auditorías y seguimientos. 8. Apoyar a la Oficina de Control Interno en la elaboración y documentación de informes internos y para los órganos de control. 9. Apoyar a la Oficina de Control Interno en la custodia y actualización de los productos que se deriven de las actividades integrales del proceso de evaluación independiente y de la oficina contemplados en el PAI.</t>
  </si>
  <si>
    <t>CO1.REQ.10045649</t>
  </si>
  <si>
    <t>OPSP-VAD-0566-2026</t>
  </si>
  <si>
    <t>https://community.secop.gov.co/Public/Tendering/OpportunityDetail/Index?noticeUID=CO1.NTC.9896929</t>
  </si>
  <si>
    <t>SARA JURAIMA MERCADO MANGA</t>
  </si>
  <si>
    <t xml:space="preserve">La presente orden tiene por objeto: 1. Presentar el plan de trabajo de las actividades a desarrollar y el informe de las actividades realizadas, en el formato establecido, conforme a las directrices de la Dirección de Bienestar Universitario y la coordinación del área. 2. Apoyar la implementación de estrategias para la promoción, difusión, medición del impacto y mejora continua de la calidad de los servicios del Centro de Atención Integral a la Infancia. 3. Apoyar el diseño, desarrollo y ejecución de actividades dirigidas a los beneficiarios del Centro de Atención Integral a la Infancia, incluyendo actividades infantiles, talleres a padres y capacitaciones. 4. Orientar a practicantes en las actividades de estimulación diseñada para los niños en los diferentes rincones de estimulación, armando y construcción, literatura y danza, cuerpo y movimiento. 5. Apoyar al supervisor en la actualización del inventario de los equipos e insumos de oficina y garantizar el buen uso de los mismos. 6. Realizar el diligenciamiento oportuno de todos los formatos establecidos por Bienestar Universitario en el Sistema de Gestión de la Calidad. 7. Elaborar un reporte detallando el número de niños y niñas que asistieron al centro y realizar un informe interno sobre las actividades y logros alcanzados de forma mensual. 8. Apoyar en la participación de eventos académicos, científicos, artísticos, Culturales, deportivos, de salud y desarrollo humano dentro y fuera del lugar habitual de la ejecución de las actividades. </t>
  </si>
  <si>
    <t>CO1.REQ.10045142</t>
  </si>
  <si>
    <t>OPSP-VAD-0565-2026</t>
  </si>
  <si>
    <t>https://community.secop.gov.co/Public/Tendering/OpportunityDetail/Index?noticeUID=CO1.NTC.9896416</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</si>
  <si>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</si>
  <si>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y semana cultural dentro y fuera del lugar habitual de la ejecución de sus actividades. </t>
  </si>
  <si>
    <t>CO1.REQ.10044475</t>
  </si>
  <si>
    <t>OPSP-VAD-0564-2026</t>
  </si>
  <si>
    <t>https://community.secop.gov.co/Public/Tendering/OpportunityDetail/Index?noticeUID=CO1.NTC.9895582</t>
  </si>
  <si>
    <t>MARIA FERNANDA AMADOR ORTIZ</t>
  </si>
  <si>
    <t xml:space="preserve">La presente orden tiene por objeto: 1. Apoyar la producción de contenidos para las redes sociales y medios digitales de la Dirección de Bienestar Universitario. 2. Apoyar al fomento al interior de la comunidad universitaria de actividades de la diversidad desde la Dirección de Bienestar Universitario. 3. Apoyar en la producción de contenidos para los medios digitales de Bienestar Universitario en las actividades y eventos académicos, sociales, deportivos y culturales de la Dirección de Bienestar Universitario. 4. Entregar de manera oportuna y bajo su responsabilidad los informes con soportes necesarios. 5. Apoyar en la grabación y edición de mensajes institucionales. 6. Apoyar en el diligenciamiento oportuno de todos los formatos establecidos por Bienestar Universitario en el sistema de Gestión de la Calidad para el registro de todas las actividades que se realicen. 7. Apoyar en la participación de los diferentes eventos realizados por la dirección de Bienestar Universitario: Bienvenida a los estudiantes y semana cultural. 8. Apoyar en la participación de eventos académicos, científicos, artísticos, culturales, deportivos, de salud y desarrollo humano dentro y fuera del lugar habitual de la ejecución de las actividades. </t>
  </si>
  <si>
    <t>CO1.REQ.10044419</t>
  </si>
  <si>
    <t>OPSP-VAD-0563-2026</t>
  </si>
  <si>
    <t>https://community.secop.gov.co/Public/Tendering/OpportunityDetail/Index?noticeUID=CO1.NTC.9887791</t>
  </si>
  <si>
    <t>MARVIN ALEXI GARCIA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</si>
  <si>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</si>
  <si>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CO1.REQ.10034430</t>
  </si>
  <si>
    <t>OAG-VAD-0562-2026</t>
  </si>
  <si>
    <t>https://community.secop.gov.co/Public/Tendering/OpportunityDetail/Index?noticeUID=CO1.NTC.9892424</t>
  </si>
  <si>
    <t>Bernardo Jose Saade Mejia</t>
  </si>
  <si>
    <t>FABIANA MARCELA RAMIREZ MELO</t>
  </si>
  <si>
    <t>La presente orden tiene por objeto: 1. Realizar la verificación diaria de los recaudos efectuados mediante ACH y transferencias Aval. 2. Registrar los ingresos correspondientes a deducciones por concepto de regalías. 3. Ingresar todos los pagos recibidos a favor de la Universidad mediante tarjetas débito, tarjetas crédito y cruces de cuentas. 4. Registrar los ingresos derivados de recaudos en línea de banco de occidente. 5. Efectuar el control y seguimiento de los ingresos recibidos por concepto de transferencias provenientes de la Nación y del Departamento. 6. Aplicar, conciliar y controlar de los ingresos recibidos del Instituto Colombiano de Crédito Educativo y Estudios Técnicos en el Exterior (ICETEX) “Mariano Ospina Pérez”. 7. Apoyar en el recaudo y control de los ingresos recibidos por rendimientos financieros y pagos de arriendo. 8. Entregar las copias digitales de los comprobantes de egresos que sean solicitados al grupo de Tesorería 9. Generar el informe diario de saldos bancarios, verificando el saldo en libros de SINAP y el saldo reportado por la entidad bancaria. 10. Generar el informe diario de saldos bancarios, verificando la conciliación entre el saldo en libros y el saldo reportado por la entidad bancaria.</t>
  </si>
  <si>
    <t>CO1.REQ.10040855</t>
  </si>
  <si>
    <t>OPSP-VAD-0561-2026</t>
  </si>
  <si>
    <t>https://community.secop.gov.co/Public/Tendering/OpportunityDetail/Index?noticeUID=CO1.NTC.9883282</t>
  </si>
  <si>
    <t>JAIME RAFAEL VILLA VALENCIA</t>
  </si>
  <si>
    <t>CO1.REQ.10031722</t>
  </si>
  <si>
    <t>OAG-VAD-0560-2026</t>
  </si>
  <si>
    <t>https://community.secop.gov.co/Public/Tendering/OpportunityDetail/Index?noticeUID=CO1.NTC.9892023</t>
  </si>
  <si>
    <t>SILVIA FERNANDA GALVIS GONZALEZ</t>
  </si>
  <si>
    <t xml:space="preserve">La presente orden tiene por objeto: 1. Apoyar en el diseño y ejecución de procesos de investigación social, de carácter cualitativo y mixto, orientados a la identificación, caracterización y análisis de las violencias basadas en género, la violencia sexual, las prácticas discriminatorias y las dinámicas socioculturales que las reproducen en el contexto universitario, incluyendo la elaboración de diagnósticos, estudios de caso y análisis territoriales y poblacionales. 2. Realizar recolección, análisis, interpretación y sistematización de información cualitativa y cuantitativa, mediante metodologías propias de la antropología y las ciencias sociales (entrevistas, grupos focales, observación participante, análisis documental, encuestas, entre otras), que permitan la comprensión integral de las problemáticas asociadas a la violencia basada en género, la violencia sexual y la discriminación en el campus universitario. 3. Elaborar informes de investigación, documentos técnicos y productos de análisis sociocultural, que sirvan de insumo para la toma de decisiones institucionales, la formulación o actualización de políticas, protocolos y planes de acción, así como para la rendición de informes ante la Rectoría, el Consejo Superior, los Consejos de Facultad u otras instancias competentes. 4. Diseñar, desarrollar y facilitar procesos formativos, espacios pedagógicos y estrategias de sensibilización, fundamentados en enfoques de género, diferencial, interseccional e intercultural, orientados a la prevención, detección temprana y transformación de las violencias basadas en género, la violencia sexual y la discriminación, de acuerdo con el contexto institucional y las características de la comunidad universitaria. 5. Apoyar en la implementación y acompañamiento de jornadas pedagógicas y comunitarias dirigidas a la promoción y protección de los derechos humanos, la equidad de género, la diversidad cultural y la convivencia universitaria, integrando saberes académicos y conocimientos situados de los distintos grupos poblacionales. 6. Apoyar la organización, desarrollo y evaluación de eventos académicos, espacios de diálogo y encuentros comunitarios, orientados al empoderamiento de las mujeres, la igualdad, la inclusión, la interculturalidad y la no discriminación, incorporando perspectivas críticas desde la antropología social y cultural. 7. Brindar apoyo técnico especializado desde la antropología al diseño, implementación, seguimiento y evaluación de estrategias, programas y acciones institucionales del Grupo de Atención a Casos de Violencia Basada en Género (GAV), contribuyendo a la comprensión de los factores socioculturales, simbólicos y estructurales que inciden en las violencias. 8. Participar en procesos de sistematización de experiencias y buenas prácticas institucionales, relacionadas con la atención, prevención y abordaje integral de las violencias basadas en género y la discriminación, con miras a su fortalecimiento, replicabilidad y mejora continua. </t>
  </si>
  <si>
    <t>CO1.REQ.10040267</t>
  </si>
  <si>
    <t>OPSP-VAD-0559-2026</t>
  </si>
  <si>
    <t>https://community.secop.gov.co/Public/Tendering/OpportunityDetail/Index?noticeUID=CO1.NTC.9895521</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</si>
  <si>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</si>
  <si>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administrativa y logísticamente el desarrollo de convocatorias estratégicas de internacionalización. 5. Apoyar en la atención a la comunidad universitaria en los procesos de la dependencia. </t>
  </si>
  <si>
    <t>CO1.REQ.10043951</t>
  </si>
  <si>
    <t>OPSP-VAD-0558-2026</t>
  </si>
  <si>
    <t>https://community.secop.gov.co/Public/Tendering/OpportunityDetail/Index?noticeUID=CO1.NTC.9894882</t>
  </si>
  <si>
    <t>José de la Cruz Sierra Ortega</t>
  </si>
  <si>
    <t>ANIBIA ESTHER FERNANDEZ GAMARRA</t>
  </si>
  <si>
    <t>La presente orden tiene por objeto: 1. Asesorar a los estudiantes y profesores en el diseño de prototipos de impresion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t>
  </si>
  <si>
    <t>CO1.REQ.10042988</t>
  </si>
  <si>
    <t>OPSP-VAD-0557-2026</t>
  </si>
  <si>
    <t>https://community.secop.gov.co/Public/Tendering/OpportunityDetail/Index?noticeUID=CO1.NTC.9881975</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</si>
  <si>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</si>
  <si>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</si>
  <si>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CO1.REQ.10030470</t>
  </si>
  <si>
    <t>OAG-VAD-0556-2026</t>
  </si>
  <si>
    <t>https://community.secop.gov.co/Public/Tendering/OpportunityDetail/Index?noticeUID=CO1.NTC.9894606</t>
  </si>
  <si>
    <t>ALEXANDRA MERCEDES GRANADOS BARRIOS</t>
  </si>
  <si>
    <t>La presente orden tiene por objeto: La prestación de servicios profesionales como apoyo, seguimiento y control, desarrollando las siguientes actividades: 1. Analizar la situación actual de la planta de personal de acuerdo a los lineamientos impartidos 2. Brindar asesoría en la creación, actualización e implementación de los planes estratégicos de talento humano, garantizando su alineación con la plan de desarrollo institucional, los objetivos misionales de la entidad y las disposiciones normativas vigentes 3. Elaborar documentos soporte y exposición de motivos para los proyectos de acuerdo superior 4. Elaborar informes técnicos, reportes de gestión y documentos estratégicos requeridos por la Dirección de Talento Humano, incluyendo diagnósticos, planes de acción y resultados de impacto. 5. Apoyar la coordinación  del diseño y actualización de procesos, procedimientos e información documentada de la Dirección y los grupos adscritos a ella.</t>
  </si>
  <si>
    <t>CO1.REQ.10042926</t>
  </si>
  <si>
    <t>OPSP-VAD-0555-2026</t>
  </si>
  <si>
    <t>https://community.secop.gov.co/Public/Tendering/OpportunityDetail/Index?noticeUID=CO1.NTC.9890930</t>
  </si>
  <si>
    <t xml:space="preserve">MARIO ALBERTO LOPEZ HERRERA </t>
  </si>
  <si>
    <t>La presente orden tiene por objeto: 1. Apoyar en la atención básica, oportuna y adecuada a los estudiantes que requieran el servicio de atención en psicología prioritaria. 2. Apoyar el proceso de promoción y mantenimiento en salud mental a nivel individual, grupal y/o colectivo. 3. Realizar el diligenciamiento oportuno de todos los formatos establecidos por Bienestar Universitario en el Sistema de Gestión de la Calidad. 4. Apoyar en el desarrollo de estrategias preventivas y la generación de espacios educativos que favorezcan la adaptación, permanencia y bienestar en el entorno universitario en articulación con la Dirección de Desarrollo Estudiantil. 5. Apoyar en la participación de eventos académicos, científicos, artísticos, culturales, deportivos, de salud y desarrollo humano dentro y fuera del lugar habitual de la ejecución de las actividades. 6. Apoyar en la atención a los miembros de la comunidad universitaria que requieran información sobre los servicios de Bienestar a través de los diferentes canales de comunicación disponibles. 7. Evaluar y sistematizar los resultados de las actividades desarrolladas y los impactos obtenidos, con el fin de proponer a la Dirección de Bienestar Universitario estrategias de mejora orientadas al fortalecimiento de la salud mental y el bienestar integral de la comunidad universitaria</t>
  </si>
  <si>
    <t>CO1.REQ.10039630</t>
  </si>
  <si>
    <t>OPSP-VAD-0554-2026</t>
  </si>
  <si>
    <t>https://community.secop.gov.co/Public/Tendering/OpportunityDetail/Index?noticeUID=CO1.NTC.9894217</t>
  </si>
  <si>
    <t>FERNANDO JOSE GUERRERO ALMANZA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</si>
  <si>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</si>
  <si>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CO1.REQ.10042445</t>
  </si>
  <si>
    <t>OPSP-VAD-0553-2026</t>
  </si>
  <si>
    <t>https://community.secop.gov.co/Public/Tendering/OpportunityDetail/Index?noticeUID=CO1.NTC.9881048</t>
  </si>
  <si>
    <t>JENNIFER GARCIA PORTILLA</t>
  </si>
  <si>
    <t xml:space="preserve">La presente orden tiene por objeto: 1. Apoyar en la atención a los diferentes usuarios que se presentan en las diferentes ventanillas de Admisiones. 2. Apoyar en la atención en los diferentes usuarios que se comuniquen a la extensión telefónica ubicada en las ventanillas de Admisiones. 3. Apoyar en la recepción de la documentación requerida a los nuevos estudiantes de las diferentes modalidades de la Universidad del Magdalena. 3. Apoyar en dar respuesta a las solicitudes presentadas por aspirantes, estudiantes y egresados a través de correo institucional o de PQR. 4. Apoyar el proceso de archivo de la documentación de los historiales académicos, disciplinarios y financieros en la medida en que sean generados o remitidos en o hacia el Grupo de Admisiones, Registro y Control Académico. 5. Apoyar en la actualización de información de estudiantes en las diferentes modalidades </t>
  </si>
  <si>
    <t>CO1.REQ.10029618</t>
  </si>
  <si>
    <t>OAG-VAD-0552-2026</t>
  </si>
  <si>
    <t>https://community.secop.gov.co/Public/Tendering/OpportunityDetail/Index?noticeUID=CO1.NTC.9893625</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</si>
  <si>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</si>
  <si>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</si>
  <si>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 9. Apoyar en la creación y diseño de informes de las coordinaciones académicas y proyectos especiales como Saber Pro, revista Heterotopías, Programa Radial Expresarte y Club de Lectura. </t>
  </si>
  <si>
    <t>CO1.REQ.10042058</t>
  </si>
  <si>
    <t>OPSP-VAD-0551-2026</t>
  </si>
  <si>
    <t>https://community.secop.gov.co/Public/Tendering/OpportunityDetail/Index?noticeUID=CO1.NTC.9880149</t>
  </si>
  <si>
    <t>DANIEL ESTEBAN MONTES ROMERO</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</si>
  <si>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</si>
  <si>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CO1.REQ.10029149</t>
  </si>
  <si>
    <t>OAG-VAD-0550-2026</t>
  </si>
  <si>
    <t>https://community.secop.gov.co/Public/Tendering/OpportunityDetail/Index?noticeUID=CO1.NTC.9897531</t>
  </si>
  <si>
    <t>JOSE LUIS RODRIGUEZ GARCIA</t>
  </si>
  <si>
    <t>CO1.REQ.10045860</t>
  </si>
  <si>
    <t>OAG-VAD-0549-2026</t>
  </si>
  <si>
    <t>https://community.secop.gov.co/Public/Tendering/OpportunityDetail/Index?noticeUID=CO1.NTC.9879159</t>
  </si>
  <si>
    <t>HUGO ALEJANDRO PARDO MANCO</t>
  </si>
  <si>
    <t>CO1.REQ.10028124</t>
  </si>
  <si>
    <t>OAG-VAD-0548-2026</t>
  </si>
  <si>
    <t>https://community.secop.gov.co/Public/Tendering/OpportunityDetail/Index?noticeUID=CO1.NTC.9878869</t>
  </si>
  <si>
    <t>EDWIN DAVID ROSADO FLOREZ</t>
  </si>
  <si>
    <t>CO1.REQ.10027473</t>
  </si>
  <si>
    <t>OAG-VAD-0547-2026</t>
  </si>
  <si>
    <t>https://community.secop.gov.co/Public/Tendering/OpportunityDetail/Index?noticeUID=CO1.NTC.9893156</t>
  </si>
  <si>
    <t>JOSE LUIS BARROS ATEHORTUA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</si>
  <si>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</si>
  <si>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CO1.REQ.10041579</t>
  </si>
  <si>
    <t>OPSP-VAD-0546-2026</t>
  </si>
  <si>
    <t>https://community.secop.gov.co/Public/Tendering/OpportunityDetail/Index?noticeUID=CO1.NTC.9878720</t>
  </si>
  <si>
    <t>CESAR DAVID NAVARRO ALTAMAR</t>
  </si>
  <si>
    <t>CO1.REQ.10027168</t>
  </si>
  <si>
    <t>OAG-VAD-0545-2026</t>
  </si>
  <si>
    <t>https://community.secop.gov.co/Public/Tendering/OpportunityDetail/Index?noticeUID=CO1.NTC.9873598</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</si>
  <si>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</si>
  <si>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</si>
  <si>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 de clases como en horas de trabajo autónomo de los estudiantes. </t>
  </si>
  <si>
    <t>CO1.REQ.10022832</t>
  </si>
  <si>
    <t>OAG-VAD-0544-2026</t>
  </si>
  <si>
    <t>https://community.secop.gov.co/Public/Tendering/OpportunityDetail/Index?noticeUID=CO1.NTC.9892764</t>
  </si>
  <si>
    <t>ALVARO JOSE VITTORINO ZUÑIGA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</si>
  <si>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delegatorias de ordenación del gasto en la rendición de la gestión contractual en las plataformas SECOP, SIA CONTRALORIAS y SIA OBSERVA. 4. Apoyar a la Oficina de Control Interno en la revisión, análisis y envio de resultados para elaboración de informe de Evaluación a la Gestión Contractual trimestral por parte del responsable. 5. Apoyar a la Oficina de Control Interno en la consolidación de información, elaboración de informe software legal y reporte a la Dirección Nacional de Derechos de Autor (DNDA). 6. Apoyar a la Oficina de Control Interno en la revisión, consolidación de información, elaboración de informes cuatrimestrales de seguimiento de mapas de riesgos institucionales . 7. Asesorar a la Oficina de Control Interno en la planificación del control interno y en el seguimiento y verificación del sistema de control interno. 8. Asesorar a la Oficina de Control Interno en la identificación de riesgos y de acciones de mejora a los diferentes responsables de procesos en el marco de auditorías y seguimientos. 9. Apoyar a la Oficina de Control Interno en la elaboración y documentación de informes internos y para los órganos de control. 10. Apoyar a la Oficina de Control Interno en la custodia y actualización de los productos que se deriven de las actividades integrales del proceso de evaluación independiente y de la oficina contemplados en el PAI.</t>
  </si>
  <si>
    <t>CO1.REQ.10040984</t>
  </si>
  <si>
    <t>OPSP-VAD-0543-2026</t>
  </si>
  <si>
    <t>https://community.secop.gov.co/Public/Tendering/OpportunityDetail/Index?noticeUID=CO1.NTC.9886357</t>
  </si>
  <si>
    <t>Betty Patiño Urieles</t>
  </si>
  <si>
    <t>LEDA JOSE DUARTE WADNIPAR</t>
  </si>
  <si>
    <t>La presente orden tiene por objeto: 1. Asesorar el proceso de compras en línea a cargo del grupo de Compras y Administración de bienes. 2. Apoyar en la creación de los insumos en el sistema de los bienes de consumo. 3. Apoyar en la conciliación del inventario con los ingresos contables. 4. Apoyar en la realización de inventarios 5. Apoyar en la actualización de bases de datos del inventario. 6. Apoyar en la toma fisica de los inventarios de Bienes institucionales.</t>
  </si>
  <si>
    <t>CO1.REQ.10035196</t>
  </si>
  <si>
    <t>OPSP-VAD-0542-2026</t>
  </si>
  <si>
    <t>https://community.secop.gov.co/Public/Tendering/OpportunityDetail/Index?noticeUID=CO1.NTC.9886125</t>
  </si>
  <si>
    <t>LINA MARIA ANDRADE GUTIERREZ</t>
  </si>
  <si>
    <t xml:space="preserve">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en el diligenciamiento, supervisión de las labores y tareas de campo. </t>
  </si>
  <si>
    <t>CO1.REQ.10034720</t>
  </si>
  <si>
    <t>OPSP-VAD-0541-2026</t>
  </si>
  <si>
    <t>https://community.secop.gov.co/Public/Tendering/OpportunityDetail/Index?noticeUID=CO1.NTC.9884799</t>
  </si>
  <si>
    <t>XAVIER ALEXANDER MEJIA ZAGARRA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</si>
  <si>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para las cuales fue contratado. 2. Apoyar y asesorar la implementación de estrategias de promoción de los servicios y actividades de Bienestar Universitario con la población Diversa de la Universidad del Magdalena. 3. Apoyar y asesorar la promoción de programas de capacitación que consiste en visibilizar temáticas de identidad de género, y la representación de la comunidad Diversa. 4. Apoyar y asesorar las rutas de atención, acompañamiento y sensibilización hacia la comunidad universitaria que permita mejorar la inclusión, permanencia y convivencia de las personas que se reconocen e identifican Diversa. 5. Apoyar las actividades lideradas por el Coordinador de Área, en el cumplimiento de metas definidas en el Plan de Acción y Plan de Desarrollo Institucional en relación a la atención de la población Diversa. 6. Entregar de manera oportuna y bajo su responsabilidad los informes que se le soliciten para ser presentados en otras dependencias. 7. Diligenciar oportunamente todos los formatos establecidos por Bienestar Universitario en el Sistema de Gestión de la Calidad y otros procesos, para el registro de todas las actividades que se realicen. 8. Apoyar en la participación de los diferentes eventos realizados por la dirección de Bienestar Universitario: Bienvenida a los estudiantes y semana cultural. 9. Apoyar en la participación de eventos académicos, científicos, artísticos, Culturales, deportivos, de salud y desarrollo humano dentro y fuera del lugar habitual de la ejecución de las actividades.</t>
  </si>
  <si>
    <t>CO1.REQ.10033283</t>
  </si>
  <si>
    <t>OPSP-VAD-0539-2026</t>
  </si>
  <si>
    <t>https://community.secop.gov.co/Public/Tendering/OpportunityDetail/Index?noticeUID=CO1.NTC.9883965</t>
  </si>
  <si>
    <t>JHON JEILER MORA DE LA HOZ</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</si>
  <si>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tales como revisión documental y sondeos comerciales. 9. Apoyar en el fortalecimiento de la cultura de evaluación, mejora continua y gestión basada en evidencia en el Bienestar Universitario, apoyando la identificación de riesgos, oportunidades de mejora y aprendizajes institucionales.</t>
  </si>
  <si>
    <t>CO1.REQ.10032330</t>
  </si>
  <si>
    <t>OPSP-VAD-0538-2026</t>
  </si>
  <si>
    <t>https://community.secop.gov.co/Public/Tendering/OpportunityDetail/Index?noticeUID=CO1.NTC.9882681</t>
  </si>
  <si>
    <t>MAURICIO DE JESUS TORRES IZAQUITA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</si>
  <si>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</si>
  <si>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CO1.REQ.10031682</t>
  </si>
  <si>
    <t>OAG-VAD-0537-2026</t>
  </si>
  <si>
    <t>https://community.secop.gov.co/Public/Tendering/OpportunityDetail/Index?noticeUID=CO1.NTC.9882212</t>
  </si>
  <si>
    <t>ANA KARINA DEL MAR OBREDOR GARCIA</t>
  </si>
  <si>
    <t xml:space="preserve">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al comité paritario de seguridad y salud en el trabajo de la institución para seguimiento a las reuniones, compromisos y tareas que sean de verificación por parte del comité. 6. Apoyar en las investigaciones de accidente laborales de estudiante, docentes, y personal administrativo de la Universidad del Magdalena. 7.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8. Apoyar en la sensibilización y socialización de los programas, planes y proyectos establecidos en la Universidad del Magdalena en materia de seguridad y salud en el trabajo. 9. Apoyar en la realización de inspecciones de seguridad de las diferentes áreas, sedes, Laboratorios y obras desarrolladas por la Universidad para la identificación, valoración y control de los riesgos, en concordancia con la normatividad vigente aplicable. 10. Apoyar en la elaboración y actualización de las diferentes matrices de peligros de la Universidad del Magdalena. </t>
  </si>
  <si>
    <t>CO1.REQ.10030273</t>
  </si>
  <si>
    <t>OPSP-VAD-0536-2026</t>
  </si>
  <si>
    <t>https://community.secop.gov.co/Public/Tendering/OpportunityDetail/Index?noticeUID=CO1.NTC.9881062</t>
  </si>
  <si>
    <t>MARVI LAIDYS CAICEDO OSPINA</t>
  </si>
  <si>
    <t>CO1.REQ.10030069</t>
  </si>
  <si>
    <t>OAG-VAD-0535-2026</t>
  </si>
  <si>
    <t>https://community.secop.gov.co/Public/Tendering/OpportunityDetail/Index?noticeUID=CO1.NTC.9880659</t>
  </si>
  <si>
    <t>CINTIAVALERIA COLLANTE ROJAS</t>
  </si>
  <si>
    <t xml:space="preserve">La presente orden tiene por objeto: 1. Apoyar en el desarrollo de actividades con las poblaciones y colectivos afro del Magdalena; 2. Apoyar la generación de programas de mujer, género y emprendimiento.  3. Apoyar en la ejecución de proyecto de investigación relacionado con ancestría genética. 4. Apoyar en el fortalecimiento del trabajo con Oraloteca para la ampliación del repositorio digital. 5. Apoyar la generación de informes y documentos técnicos y financieros. 6. Apoyar en la realización de reuniones en el marco de la misionalidad del CITS. </t>
  </si>
  <si>
    <t>CO1.REQ.10029684</t>
  </si>
  <si>
    <t>OPSP-VAD-0534-2026</t>
  </si>
  <si>
    <t>https://community.secop.gov.co/Public/Tendering/OpportunityDetail/Index?noticeUID=CO1.NTC.9880179</t>
  </si>
  <si>
    <t>LAURA VANESSA FUENTES VANEGAS</t>
  </si>
  <si>
    <t xml:space="preserve">La presente orden tiene por objeto: La prestación de servicios como Profesional en psicología desarrollando las siguientes actividades: 1. Asistir a la jornada de inducción al equipo de psicólogos entrevistadores. 2. Realizar entrevista en la fase 3, a los aspirantes para el ingreso a la Universidad del Magdalena para el periodo académico 2026-I,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2026-I. 5. Participar en requerimientos a los que haya lugar y que estén relacionados con los informes de entrevistas. </t>
  </si>
  <si>
    <t>CO1.REQ.10029715</t>
  </si>
  <si>
    <t>OPSP-VAD-0533-2026</t>
  </si>
  <si>
    <t>https://community.secop.gov.co/Public/Tendering/OpportunityDetail/Index?noticeUID=CO1.NTC.9880147</t>
  </si>
  <si>
    <t>OLGA LUCIA BRITO VALENCIA</t>
  </si>
  <si>
    <t>La presente orden tiene por objeto: La prestación de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Hacer la revisión y análisis de indicadores de gestión .5. Apoyar en la elaboración de informes de seguimiento y avances del proceso de gestión de talento humano. 6. Apoyar las actividades de Seguridad y Salud en el Trabajo y desarrollo organizacional. 7 Asesorar técnicamente en la construcción de instrumentos de caracterización, evaluación y clasificación de cargos, competencias, perfiles y trayectorias laborales para el personal administrativo.</t>
  </si>
  <si>
    <t>CO1.REQ.10029159</t>
  </si>
  <si>
    <t>OPSP-VAD-0532-2026</t>
  </si>
  <si>
    <t>https://community.secop.gov.co/Public/Tendering/OpportunityDetail/Index?noticeUID=CO1.NTC.9879836</t>
  </si>
  <si>
    <t>ANA MARIA SUAREZ ALVAREZ</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</si>
  <si>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2026-I </t>
  </si>
  <si>
    <t>CO1.REQ.10028929</t>
  </si>
  <si>
    <t>OPSP-VAD-0531-2026</t>
  </si>
  <si>
    <t>https://community.secop.gov.co/Public/Tendering/OpportunityDetail/Index?noticeUID=CO1.NTC.9879520</t>
  </si>
  <si>
    <t>Jaidther Blanco Beltran</t>
  </si>
  <si>
    <t>MARIA DE JESUS GALINDO VILLALOBOS</t>
  </si>
  <si>
    <t xml:space="preserve">La presente orden tiene por objeto: 1.Realizar depuración de deudas reales y presuntas derivadas del ejercicio de pagos de la seguridad social efectuando los trámites correspondientes ante los fondos de Arl, a fin de que se apliquen los respectivos ajustes 2. Apoyar en la organización del archivo de hojas de vida de catedráticos del Centro de Posgrados, Docentes de Cátedra.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Realizar depuración de deudas reales y presuntas derivadas del ejercicio de pagos de la seguridad social efectuando los trámites correspondientes ante los fondos de pensión, a fin de que se apliquen los respectivos ajustes 7. Apoyar en la revisión de los contratos de Cátedra del Centro de Posgrados y Facultades y en la revisión de las resoluciones de vinculación y actas de vinculación. 8. Apoyar con la radicación de comunicaciones ante los fondos de pensiones, relacionados con los retiros de docentes y funcionarios ante AFP 9. Realizar semanalmente reuniones virtuales con Colpensiones con el fin de aclarar dudas e inquietudes sobre las depuraciones no aplicadas en PWA DE Colpensiones. </t>
  </si>
  <si>
    <t>CO1.REQ.10028714</t>
  </si>
  <si>
    <t>OPSP-VAD-0530-2026</t>
  </si>
  <si>
    <t>https://community.secop.gov.co/Public/Tendering/OpportunityDetail/Index?noticeUID=CO1.NTC.9879165</t>
  </si>
  <si>
    <t>Hugo David Duran Gamarra</t>
  </si>
  <si>
    <t>ANGELICA PATRICIA BAQUERO PORRAS</t>
  </si>
  <si>
    <t xml:space="preserve">La presente orden tiene por objeto: 1. Apoyar las actividades del laboratorio de Etnografía.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t>
  </si>
  <si>
    <t>CO1.REQ.10028286</t>
  </si>
  <si>
    <t>OPSP-VAD-0529-2026</t>
  </si>
  <si>
    <t>https://community.secop.gov.co/Public/Tendering/OpportunityDetail/Index?noticeUID=CO1.NTC.9877787</t>
  </si>
  <si>
    <t>Ronald Martinez Abuabara</t>
  </si>
  <si>
    <t>RUTH MIREYA VARGAS OSPINO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</si>
  <si>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</si>
  <si>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CO1.REQ.10027231</t>
  </si>
  <si>
    <t>OPSP-VAD-0528-2026</t>
  </si>
  <si>
    <t>https://community.secop.gov.co/Public/Tendering/OpportunityDetail/Index?noticeUID=CO1.NTC.9878023</t>
  </si>
  <si>
    <t>Gloria Helena Fierro Rivas</t>
  </si>
  <si>
    <t>MARIA INES MOSCARELLA VALLE</t>
  </si>
  <si>
    <t xml:space="preserve">La presente orden tiene por objeto: 1.Apoyar en la gestión y articulación de las alianzas con las entidades externas, para la formación y capacitación de funcionarios 2. Apoyar con la actualización de Isolucion y cargue de plan de mejora en mapa de riesgos de gestión y de corrupción 3. Apoyar en la logística y desarrollo de las actividades de capacitación, Inducción y Reinducción programadas por TH y GDO 4. Apoyar con la actualización de datos, informes , generación, aplicación y tabulación de encuestas requeridas por TH y GDO 5.Apoyar con la actualización del Repositorio de las capacitaciones de Talento Humano y GDO 6. Apoyar en la gestión integral de las peticiones, quejas y reclamos (PQR) relacionados con la Dirección del Talento Humano, incluyendo monitoreo y seguimiento a las respuestas en los plazos establecidos en la plataforma Cogui. </t>
  </si>
  <si>
    <t>CO1.REQ.10027030</t>
  </si>
  <si>
    <t>OPSP-VAD-0527-2026</t>
  </si>
  <si>
    <t>https://community.secop.gov.co/Public/Tendering/OpportunityDetail/Index?noticeUID=CO1.NTC.9877457</t>
  </si>
  <si>
    <t>MARIA DE LOS ANGELES MEJIA DEAVILA</t>
  </si>
  <si>
    <t xml:space="preserve">La presente orden tiene por objeto: 1. Apoyar en el diligenciamiento de las plantillas del MEN para la ampliación de modalidad virtual del programa de Tecnología en Gestión Hotelera y Turística y nuevo programa de Gastronomía, 2. Apoyar en la verificación y presentación de informe mensual del cumplimiento de los docentes con los contenidos de la plataforma Moodle, 3. Apoyar la facultad de ciencias Empresariales y Económicas en la realización de eventos de cada programa, 4. Apoyar al grupo STAFF en la planeación de los eventos institucionales a cubrir. </t>
  </si>
  <si>
    <t>CO1.REQ.10026817</t>
  </si>
  <si>
    <t>OAG-VAD-0526-2026</t>
  </si>
  <si>
    <t>https://community.secop.gov.co/Public/Tendering/OpportunityDetail/Index?noticeUID=CO1.NTC.9877418</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</si>
  <si>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</si>
  <si>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2026-I.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</si>
  <si>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CO1.REQ.10025896</t>
  </si>
  <si>
    <t>OAG-VAD-0525-2026</t>
  </si>
  <si>
    <t>https://community.secop.gov.co/Public/Tendering/OpportunityDetail/Index?noticeUID=CO1.NTC.9877122</t>
  </si>
  <si>
    <t>DANISA OFIR VARELA MENDOZA</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</si>
  <si>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a los que sean asignados.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 </t>
  </si>
  <si>
    <t>CO1.REQ.10025811</t>
  </si>
  <si>
    <t>OPSP-VAD-0524-2026</t>
  </si>
  <si>
    <t>https://community.secop.gov.co/Public/Tendering/OpportunityDetail/Index?noticeUID=CO1.NTC.9876283</t>
  </si>
  <si>
    <t>Maria de los Angeles Acosta Mora</t>
  </si>
  <si>
    <t>EDGAR JAFET HERNANDEZ MURCIA</t>
  </si>
  <si>
    <t xml:space="preserve">La presente orden tiene por objeto: 1. Prestar asesoría jurídica y resolver consultas de tipo jurídico que se presenten en el Despacho de Rectoría 2. Prestar asistencia y asesoría en los temas que sean asignados en relación con los convenios, alianzas y/o trámites jurídicos que se tramiten en la Universidad 3. Revisar soportes documentales y redactar documentos jurídicos para el desarrollo de convenios interinstitucionales o cualquier requerimiento jurídico. 4. Asesorar y elaborar minutas para contratos, convenios, procesos de convocatorias y demás que requiera la Universidad del Magdalena y que sean solicitados por parte del despacho de Rectoría y demás autoridades de dirección de la Universidad 5. Coadyuvar con los procesos de reglamentación y nuevas políticas gestionadas por la Universidad. 6. Elaborar conceptos jurídicos que sean solicitados por el despacho de rectoría o cualquiera dependencia de la Institución. 7 proyectar minutas para la suscripción de nuevos convenios, actas, alianzas, memorando de entendimiento entre otros 8. Redactar, revisar y hacer seguimiento a las actas de convenios y/o trámites jurídicos asignados. 9. Apoyar en la Proyección de Actos administrativos expedidos por el Consejo Superior, Consejo Académico, y el Rector. 10. Proyectar respuestas a derechos de petición y solicitudes. 11. Cumplir con los procedimientos del Proceso de Gestión Jurídica del Sistema de Gestión Integral de la Calidad "COGUI. </t>
  </si>
  <si>
    <t>CO1.REQ.10025024</t>
  </si>
  <si>
    <t>OPSP-VAD-0523-2026</t>
  </si>
  <si>
    <t>https://community.secop.gov.co/Public/Tendering/OpportunityDetail/Index?noticeUID=CO1.NTC.9875504</t>
  </si>
  <si>
    <t>ALEXANDER ESTEBAN ESPINOSA VALDEZ</t>
  </si>
  <si>
    <t xml:space="preserve">La presente orden tiene por objeto: Prestar servicios profesionales realizando las siguientes actividades: 1. Coordinar y supervisar el desarrollo técnico del proyecto Traductor de lengua Arhuaca de tradición oral de la Sierra Nevada de Santa Marta al Español basado en inteligencia artificial - Fase 2, garantizando el cumplimiento de los objetivos asociados a la construcción del prototipo funcional del software traductor y a la ejecución de la prueba piloto. 2. Diseñar, implementar, entrenar y optimizar los modelos de procesamiento de lenguaje natural y aprendizaje profundo orientados a la traducción de la lengua Arhuaca al Español, estableciendo correspondencias lingüísticas, semánticas y sintácticas de alta precisión. 3. Definir el protocolo de evaluación de la arquitectura del sistema y del modelo de inteligencia artificial, basado en métricas de desempeño lingüístico, coherencia semántica, exactitud de traducción, eficiencia computacional y validación cualitativa con hablantes nativos. 4. Liderar la integración del modelo de inteligencia artificial en el prototipo-aplicativo funcional del traductor, asegurando su correcta operación, escalabilidad, estabilidad y calidad técnica para su registro como software. 5. Elaborar y consolidar los informes técnicos de avance y el informe final de la prueba piloto, documentando arquitectura, modelo, metodología, resultados, conclusiones, limitaciones y proyecciones del proyecto. 6. Asesorar y brindar soporte técnico especializado al equipo de desarrollo y al equipo lingüístico, orientando la resolución de incidencias, la toma de decisiones técnicas y la optimización continua del sistema traductor. 7. Apoyar en la construcción de los requerimientos funcionales, técnicos y lingüísticos para la construcción del Traductor de lengua Chimila (Ette Taara), tomando como base para el diseño y desarrollo de la arquitectura planteada. </t>
  </si>
  <si>
    <t>CO1.REQ.10024261</t>
  </si>
  <si>
    <t>OPSP-VAD-0522-2026</t>
  </si>
  <si>
    <t>https://community.secop.gov.co/Public/Tendering/OpportunityDetail/Index?noticeUID=CO1.NTC.9874593</t>
  </si>
  <si>
    <t>DILAN ALEXANDER CABAS MARTINEZ</t>
  </si>
  <si>
    <t xml:space="preserve">La presente orden tiene por objeto: Prestar servicios profesionales realizando las siguientes actividades: 1. Participar en el desarrollo y consolidación del modelo de inteligencia artificial para la traducción automática del proyecto Traductor de lengua Arhuaca de tradición oral de la Sierra Nevada de Santa Marta al Español basado en inteligencia artificial - Fase 2, estableciendo correspondencias lingüísticas y semánticas entre la lengua indígena Arhuaca y el español, garantizando coherencia gramatical, semántica y funcional. 2. Implementar y optimizar los componentes de software necesarios para la construcción del prototipo-aplicativo funcional del traductor, integrando el modelo de IA en una arquitectura operativa y escalable. 3. Apoyar el proceso de entrenamiento, ajuste fino (fine-tuning) y validación del modelo mediante el uso de métricas lingüísticas, pruebas de desempeño y evaluación de precisión, en articulación con hablantes nativos y expertos lingüísticos. 4. Apoyar en el diseño e implementación de entornos de prueba para la ejecución de la prueba piloto del sistema, contribuyendo a la evaluación de usabilidad, funcionalidad y efectividad del prototipo. 5. Apoyar en la elaboración de la documentación técnica del proceso, incluyendo arquitectura, modelo, pruebas, resultados y ajustes realizados, como insumo para el informe técnico de la prueba piloto y para el registro del prototipo funcional del software traductor. 6. Apoyar en la construcción de los requerimientos funcionales, técnicos y lingüísticos para la construcción del Traductor de lengua Chimila (Ette Taara), tomando como base para el diseño y desarrollo de la arquitectura planteada. </t>
  </si>
  <si>
    <t>CO1.REQ.10023634</t>
  </si>
  <si>
    <t>OPSP-VAD-0521-2026</t>
  </si>
  <si>
    <t>https://community.secop.gov.co/Public/Tendering/OpportunityDetail/Index?noticeUID=CO1.NTC.9874117</t>
  </si>
  <si>
    <t>MARCELO JOSE BONIVENTO DUCHEMIN</t>
  </si>
  <si>
    <t xml:space="preserve">La presente orden tiene por objeto: Prestar servicios profesionales realizando las siguientes actividades: 1. Diseñar, implementar y mantener los pipelines de ingesta, preparación y validación de datos lingüísticos del proyecto Traductor de lengua Arhuaca de tradición oral de la Sierra Nevada de Santa Marta al Español basado en inteligencia artificial - Fase 2, garantizando el cumplimiento de los criterios de calidad, estructura y consistencia definidos en los registros procesados. 2. Coordinar con el equipo la definición de contratos de datos (formatos de entrada y salida del modelo), garantizando su documentación completa y la correcta gestión de casos extremos y escenarios no previstos. 3. Establecer la automatización del ciclo de vida del modelo de MLOps o infraestructura, asegurando la reproducibilidad de los experimentos y la correcta comparación entre versiones de modelos. 4. Mantener documentación técnica actualizada de los procesos de datos, métricas, supuestos y limitaciones del modelo, garantizando su disponibilidad para el mantenimiento del producto. 5. Apoyar en la construcción de los requerimientos funcionales, técnicos y lingüísticos para la construcción del Traductor de lengua Chimila (Ette Taara), tomando como base para el diseño y desarrollo de la arquitectura planteada. </t>
  </si>
  <si>
    <t>CO1.REQ.10022764</t>
  </si>
  <si>
    <t>OPSP-VAD-0520-2026</t>
  </si>
  <si>
    <t>https://community.secop.gov.co/Public/Tendering/OpportunityDetail/Index?noticeUID=CO1.NTC.9856390</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</si>
  <si>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</si>
  <si>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</si>
  <si>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CO1.REQ.10006045</t>
  </si>
  <si>
    <t>OPSP-VAD-0512-2026</t>
  </si>
  <si>
    <t>https://community.secop.gov.co/Public/Tendering/OpportunityDetail/Index?noticeUID=CO1.NTC.9856070</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</si>
  <si>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</si>
  <si>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Apoyar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</si>
  <si>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CO1.REQ.10005491</t>
  </si>
  <si>
    <t>OPSP-VAD-0511-2026</t>
  </si>
  <si>
    <t>https://community.secop.gov.co/Public/Tendering/OpportunityDetail/Index?noticeUID=CO1.NTC.9855924</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</si>
  <si>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</si>
  <si>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y semana cultural. 6. Apoyar en la atención a los miembros de la comunidad Universitaria que requieran información sobre los distintos servicios de Bienestar. 7. Apoyar en la atención, seguimiento y control a través de medios tecnológicos, a la comunidad universitaria que lo requiera de acuerdo a su especialidad. 8. Apoyar en la participación de eventos académicos, científicos, artísticos, culturales, deportivos, de salud y desarrollo humano dentro y fuera del lugar habitual de la ejecución de las actividades. </t>
  </si>
  <si>
    <t>CO1.REQ.10005195</t>
  </si>
  <si>
    <t>OPSP-VAD-0510-2026</t>
  </si>
  <si>
    <t>https://community.secop.gov.co/Public/Tendering/OpportunityDetail/Index?noticeUID=CO1.NTC.9855518</t>
  </si>
  <si>
    <t>CARLOS MEIKOLL PARRA CUEVAS</t>
  </si>
  <si>
    <t>La presente orden tiene por objeto: 1. Apoyar en el seguimiento al inventario de los insumos necesarios para el funcionamiento de los laboratorios del programa de Antropología (Arqueología y Bioantroplogía). 2. Apoyar en la revisión y verificación del cumplimiento de los protocolos para ingresar y usar los elementos de los laboratorios. 3. Apoyar la realización de las jornadas de divulgación de los Procesos investigativos que se realizan en los laboratorios. 4. Apoyar en el acceso el acceso a los docentes, estudiantes y personas en general de la comunidad universitaria y Samaria con el respectivo permiso. 5. Apoyar en la realización del calendario de disponibilidad de los laboratorios.</t>
  </si>
  <si>
    <t>CO1.REQ.10004878</t>
  </si>
  <si>
    <t>OAG-VAD-0509-2026</t>
  </si>
  <si>
    <t>https://community.secop.gov.co/Public/Tendering/OpportunityDetail/Index?noticeUID=CO1.NTC.9855229</t>
  </si>
  <si>
    <t>TANIA VANESSA MARIN CASTILLO</t>
  </si>
  <si>
    <t>La presente orden tiene por objeto: 1. Presentar el plan de trabajo de las actividades a desarrollar y el informe de las actividades realizadas, en el formato establecido, conforme a las directrices de la Dirección de Bienestar Universitario y la coordinación del área. 2. Apoyar la implementación de estrategias para la promoción, difusión, medición del impacto y mejora continua de la calidad de los servicios del Centro de Atención Integral a la Infancia. 3. Apoyar el diseño, desarrollo y ejecución de actividades dirigidas a los beneficiarios del Centro de Atención Integral a la Infancia, incluyendo actividades infantiles, talleres a padres y capacitaciones. 4. Orientar a practicantes en las actividades de estimulación diseñada para los niños en los diferentes rincones de estimulación, armando y construcción, literatura y danza, cuerpo y movimiento. 5. Apoyar en la actualización del inventario de los equipos e insumos de oficina y garantizar el buen uso de los mismos. 6. Realizar el diligenciamiento oportuno de todos los formatos establecidos por Bienestar Universitario en el Sistema de Gestión de la Calidad. 7. Elaborar un reporte detallando el número de niños y niñas que asistieron al centro y realizar un informe interno sobre las actividades y logros alcanzados de forma mensual. 8. Apoyar en la participación de eventos académicos, científicos, artísticos, Culturales, deportivos, de salud y desarrollo humano dentro y fuera del lugar habitual de la ejecución de las actividades.</t>
  </si>
  <si>
    <t>CO1.REQ.10004680</t>
  </si>
  <si>
    <t>OPSP-VAD-0508-2026</t>
  </si>
  <si>
    <t>https://community.secop.gov.co/Public/Tendering/OpportunityDetail/Index?noticeUID=CO1.NTC.9854780</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</si>
  <si>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</si>
  <si>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Universitario. 5. Apoyar la verificación de la conformación de los menús de los programas alimentarios dirigidos a la comunidad universitaria.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t>
  </si>
  <si>
    <t>CO1.REQ.10004437</t>
  </si>
  <si>
    <t>OPSP-VAD-0507-2026</t>
  </si>
  <si>
    <t>https://community.secop.gov.co/Public/Tendering/OpportunityDetail/Index?noticeUID=CO1.NTC.9854489</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</si>
  <si>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</si>
  <si>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t>
  </si>
  <si>
    <t>CO1.REQ.10004225</t>
  </si>
  <si>
    <t>OPSP-VAD-0506-2026</t>
  </si>
  <si>
    <t>https://community.secop.gov.co/Public/Tendering/OpportunityDetail/Index?noticeUID=CO1.NTC.9854143</t>
  </si>
  <si>
    <t>CARLOS ALBERTO ESCOBAR RUIZ</t>
  </si>
  <si>
    <t xml:space="preserve">La presente orden tiene por objeto: 1) Apoyar en el fomento y divulgación del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</si>
  <si>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CO1.REQ.10003644</t>
  </si>
  <si>
    <t>OPSP-VAD-0505-2026</t>
  </si>
  <si>
    <t>https://community.secop.gov.co/Public/Tendering/OpportunityDetail/Index?noticeUID=CO1.NTC.9853756</t>
  </si>
  <si>
    <t>SANDRA PATRICIA GARZON RIVADENEIRA</t>
  </si>
  <si>
    <t xml:space="preserve">La presente orden tiene por objeto: 1. Apoyar en la orientación básica, oportuna y adecuada a la comunidad universitaria que requieran el servicio de fisioterapia. 2. Presentar informes oportunamente al supervisor sobre las actividades desarrolladas y planteadas en el plan de trabajo, para la verificación y el cumplimiento de las metas propuestas. El informe debe tener anexos estadísticos. 3. Apoyar el diseño y ejecución de planes de tratamiento individualizados que contribuyan al bienestar físico de los beneficiarios, en articulación con la Dirección de Bienestar Universitario y el Centro de Investigación en Alto Rendimiento y Estudios Biomédicos – SPORTSCI. 4. Apoyar las acciones desarrolladas por la Dirección de Bienestar Universitario, el área de salud y el servicio de fisioterapia del Centro SPORTSCI, en el marco de las actividades programadas. 5. Apoyar el registro de las sesiones de atención realizadas, incluyendo observaciones relevantes y ajustes al tratamiento cuando se requiera seguimiento. 6. Apoyar la coordinación con otros profesionales del área de la salud, cuando sea necesario, para garantizar una atención integral a los beneficiarios del servicio. 7. Apoyar el cumplimiento de los lineamientos, protocolos y estándares definidos por la Dirección de Bienestar Universitario y el servicio de fisioterapia del Centro SPORTSCI. 8. Apoyar en la participación de eventos académicos, científicos, artísticos, Culturales, deportivos, de salud y desarrollo humano dentro y fuera del lugar habitual de la ejecución de las actividades. </t>
  </si>
  <si>
    <t>CO1.REQ.10003423</t>
  </si>
  <si>
    <t>OPSP-VAD-0504-2026</t>
  </si>
  <si>
    <t>https://community.secop.gov.co/Public/Tendering/OpportunityDetail/Index?noticeUID=CO1.NTC.9853352</t>
  </si>
  <si>
    <t>WALDIR MANGA BARROS</t>
  </si>
  <si>
    <t>CO1.REQ.10002849</t>
  </si>
  <si>
    <t>OAG-VAD-0503-2026</t>
  </si>
  <si>
    <t>https://community.secop.gov.co/Public/Tendering/OpportunityDetail/Index?noticeUID=CO1.NTC.9852729</t>
  </si>
  <si>
    <t>ROCIO DEL PILAR PONCE DIAZ</t>
  </si>
  <si>
    <t>CO1.REQ.10002274</t>
  </si>
  <si>
    <t>OAG-VAD-0502-2026</t>
  </si>
  <si>
    <t>https://community.secop.gov.co/Public/Tendering/OpportunityDetail/Index?noticeUID=CO1.NTC.9852088</t>
  </si>
  <si>
    <t>MARENA SOFIA SABALLET RADA</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</si>
  <si>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</si>
  <si>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CO1.REQ.10001878</t>
  </si>
  <si>
    <t>OAG-VAD-0501-2026</t>
  </si>
  <si>
    <t>https://community.secop.gov.co/Public/Tendering/OpportunityDetail/Index?noticeUID=CO1.NTC.9852209</t>
  </si>
  <si>
    <t>YEISON ANDRES SILGADO ALTAMAS</t>
  </si>
  <si>
    <t>La presente orden tiene por objeto: 1. Apoyar en la organización, análisis, gestión y sistematización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 Intercultural. 4. Apoyar en la gestión de oportunidades con distintos socios y en los procesos de movilidad de los jóvenes de Talento Magdalena. 5. Apoyar en la gestión de solicitudes administrativas.</t>
  </si>
  <si>
    <t>CO1.REQ.10001707</t>
  </si>
  <si>
    <t>OPSP-VAD-0500-2026</t>
  </si>
  <si>
    <t>https://community.secop.gov.co/Public/Tendering/OpportunityDetail/Index?noticeUID=CO1.NTC.9851631</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</si>
  <si>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</si>
  <si>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de matriculas en el Sistema de Información de AYRE.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</si>
  <si>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CO1.REQ.10001193</t>
  </si>
  <si>
    <t>OPSP-VAD-0499-2026</t>
  </si>
  <si>
    <t>https://community.secop.gov.co/Public/Tendering/OpportunityDetail/Index?noticeUID=CO1.NTC.9851523</t>
  </si>
  <si>
    <t>MIGUEL ANGEL GARCIA COGOLLO</t>
  </si>
  <si>
    <t>CO1.REQ.10000861</t>
  </si>
  <si>
    <t>OAG-VAD-0498-2026</t>
  </si>
  <si>
    <t>https://community.secop.gov.co/Public/Tendering/OpportunityDetail/Index?noticeUID=CO1.NTC.9850757</t>
  </si>
  <si>
    <t>LUIS JOSE AYALA CORREDOR</t>
  </si>
  <si>
    <t>CO1.REQ.10000550</t>
  </si>
  <si>
    <t>OAG-VAD-0497-2026</t>
  </si>
  <si>
    <t>https://community.secop.gov.co/Public/Tendering/OpportunityDetail/Index?noticeUID=CO1.NTC.9844490</t>
  </si>
  <si>
    <t>MAYRA CRISTINA ZABALETA RAMOS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</si>
  <si>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</si>
  <si>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CO1.REQ.9993826</t>
  </si>
  <si>
    <t>OPSP-VAD-0496-2026</t>
  </si>
  <si>
    <t>https://community.secop.gov.co/Public/Tendering/OpportunityDetail/Index?noticeUID=CO1.NTC.9844017</t>
  </si>
  <si>
    <t>DANIEL FELIPE RUIZ TORREGROZA</t>
  </si>
  <si>
    <t>CO1.REQ.9993183</t>
  </si>
  <si>
    <t>OAG-VAD-0495-2026</t>
  </si>
  <si>
    <t>https://community.secop.gov.co/Public/Tendering/OpportunityDetail/Index?noticeUID=CO1.NTC.9843458</t>
  </si>
  <si>
    <t>MICHELLE PALMA POLO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</si>
  <si>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t>
  </si>
  <si>
    <t>CO1.REQ.9992759</t>
  </si>
  <si>
    <t>OAG-VAD-0494-2026</t>
  </si>
  <si>
    <t>https://community.secop.gov.co/Public/Tendering/OpportunityDetail/Index?noticeUID=CO1.NTC.9843154</t>
  </si>
  <si>
    <t>LAURA PAOLA GARCIA GONZALEZ</t>
  </si>
  <si>
    <t>La presente orden tiene por objeto: 1. Apoyar en la realización, la producción y presentación del programa Frecuencia Femenina en vivo de 11 a 12 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producción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12. Contactar a distintas fuentes para realizar entrevistas para programas de radio.</t>
  </si>
  <si>
    <t>CO1.REQ.9992446</t>
  </si>
  <si>
    <t>OPSP-VAD-0493-2026</t>
  </si>
  <si>
    <t>https://community.secop.gov.co/Public/Tendering/OpportunityDetail/Index?noticeUID=CO1.NTC.9842415</t>
  </si>
  <si>
    <t>SEBASTIAN DE HOYOS VEGA</t>
  </si>
  <si>
    <t>La presente orden tiene por objeto: 1. Apoyar en la producción de contenidos audiovisuales y animación para fortalecer las estrategias de formación continua y capacitación dirigidas a comunidades étnicas y comunidad universitaria. 2. Apoyar en la creación de piezas de comunicación, divulgación, promoción del CITS. 3. Apoyar en la producción de imagen del componente académico de Aluna IA. 4. Apoyar a la generación de informes y documentos técnicos y financieros. 5. Apoyar en la realización de reuniones en el marco de la misionalidad del CITS.</t>
  </si>
  <si>
    <t>CO1.REQ.9991458</t>
  </si>
  <si>
    <t>OPSP-VAD-0491-2026</t>
  </si>
  <si>
    <t>https://community.secop.gov.co/Public/Tendering/OpportunityDetail/Index?noticeUID=CO1.NTC.9841061</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</si>
  <si>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</si>
  <si>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t>
  </si>
  <si>
    <t>CO1.REQ.9990323</t>
  </si>
  <si>
    <t>OPSP-VAD-0490-2026</t>
  </si>
  <si>
    <t>https://community.secop.gov.co/Public/Tendering/OpportunityDetail/Index?noticeUID=CO1.NTC.9840484</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</si>
  <si>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</si>
  <si>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</si>
  <si>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CO1.REQ.9989393</t>
  </si>
  <si>
    <t>OPSP-VAD-0489-2026</t>
  </si>
  <si>
    <t>https://community.secop.gov.co/Public/Tendering/OpportunityDetail/Index?noticeUID=CO1.NTC.9858371</t>
  </si>
  <si>
    <t>NATALIA BEATRIZ MURIEL TODARO</t>
  </si>
  <si>
    <t xml:space="preserve">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Implementación de proyectos de narrativa transmedia para proyectos de investigación y extensión. </t>
  </si>
  <si>
    <t>CO1.REQ.10005975</t>
  </si>
  <si>
    <t>OPSP-VAD-0488-2026</t>
  </si>
  <si>
    <t>https://community.secop.gov.co/Public/Tendering/OpportunityDetail/Index?noticeUID=CO1.NTC.9840143</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</si>
  <si>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</si>
  <si>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</si>
  <si>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CO1.REQ.9989094</t>
  </si>
  <si>
    <t>OPSP-VAD-0487-2026</t>
  </si>
  <si>
    <t>https://community.secop.gov.co/Public/Tendering/OpportunityDetail/Index?noticeUID=CO1.NTC.9842750</t>
  </si>
  <si>
    <t>LUIS EDUARDO HERNÁNDEZ RODRIGUEZ</t>
  </si>
  <si>
    <t>CO1.REQ.9992075</t>
  </si>
  <si>
    <t>OAG-VAD-0486-2026</t>
  </si>
  <si>
    <t>https://community.secop.gov.co/Public/Tendering/OpportunityDetail/Index?noticeUID=CO1.NTC.9861440</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</si>
  <si>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</si>
  <si>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digitación de los actas de entrega de bienes 6. Apoyar en la actualización de la base de datos de los inventarios. </t>
  </si>
  <si>
    <t>CO1.REQ.10010748</t>
  </si>
  <si>
    <t>OPSP-VAD-0485-2026</t>
  </si>
  <si>
    <t>https://community.secop.gov.co/Public/Tendering/OpportunityDetail/Index?noticeUID=CO1.NTC.9841995</t>
  </si>
  <si>
    <t>MARINA ESMERALDA TORRES ALMEIDA</t>
  </si>
  <si>
    <t>CO1.REQ.9991285</t>
  </si>
  <si>
    <t>OAG-VAD-0484-2026</t>
  </si>
  <si>
    <t>https://community.secop.gov.co/Public/Tendering/OpportunityDetail/Index?noticeUID=CO1.NTC.9841725</t>
  </si>
  <si>
    <t>ALEXANDER MANUEL ARANGO ROJAS</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</si>
  <si>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</si>
  <si>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CO1.REQ.9990684</t>
  </si>
  <si>
    <t>OAG-VAD-0483-2026</t>
  </si>
  <si>
    <t>https://community.secop.gov.co/Public/Tendering/OpportunityDetail/Index?noticeUID=CO1.NTC.9841213</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</si>
  <si>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</si>
  <si>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2026-I. 9. Asesorar a la Dirección de Desarrollo estudiantil en la creación de campañas publicitarias de divulgación masiva para la prevención y promoción de la salud metal de los estudiantes que ingresan al primer semestre 2026-I.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t>
  </si>
  <si>
    <t>CO1.REQ.9990154</t>
  </si>
  <si>
    <t>OAG-VAD-0482-2026</t>
  </si>
  <si>
    <t>https://community.secop.gov.co/Public/Tendering/OpportunityDetail/Index?noticeUID=CO1.NTC.9844172</t>
  </si>
  <si>
    <t>LEONARDO DE JESUS LIÑAN MARQUEZ</t>
  </si>
  <si>
    <t xml:space="preserve">La presente orden tiene por objeto: 1. Apoyar en la administración, actualización y mantenimiento de la página y del sistema de información de Bienestar Universitario, garantizando su correcto funcionamiento y disponibilidad para los usuarios. 2. Realizar análisis de datos a través de los sistemas de información de Bienestar Universitario, generando reportes, estadísticas e indicadores que apoyen la toma de decisiones institucionales. 3. Brindar soporte técnico a los sistemas y herramientas tecnológicas utilizadas por la Dirección de Bienestar Universitario. 4. Administrar y mantener las bases de datos asociadas a los programas y servicios de bienestar, asegurando la calidad, integridad y confidencialidad de la información. 5. Apoyar el diseño e implementación de mejoras y desarrollos tecnológicos que optimicen los procesos internos de Bienestar Universitario. 6. Capacitar y acompañar a los funcionarios y contratistas de Bienestar Universitario en el uso de los sistemas de información y herramientas tecnológicas. 7. Articular acciones con la Grupo TIC y otras dependencias para garantizar la adecuada operación y seguridad de los sistemas de Bienestar Universitario. 8. Apoyar la estructuración, desarrollo y puesta en funcionamiento del sistema de gestión de incapacidades, garantizando su correcta implementación conforme a los requerimientos definidos por la Dirección de Bienestar Universitario. 9.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10. Apoyar en la participación de eventos académicos, científicos, artísticos, Culturales, deportivos, de salud y desarrollo humano dentro y fuera del lugar habitual de la ejecución de las actividades. </t>
  </si>
  <si>
    <t>CO1.REQ.9993924</t>
  </si>
  <si>
    <t>OPSP-VAD-0481-2026</t>
  </si>
  <si>
    <t>https://community.secop.gov.co/Public/Tendering/OpportunityDetail/Index?noticeUID=CO1.NTC.9840738</t>
  </si>
  <si>
    <t>Juan Manuel Alvarez Caballero</t>
  </si>
  <si>
    <t>BRAYAN JOSE GUARAMACO INFANTE</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</si>
  <si>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14. Registrar, actualizar y mantener al día la información en los sistemas informáticos institucionales (como SIARE, bases de datos de inventario y plataformas para la elaboración de informes), garantizando la trazabilidad y el respaldo de las actividades del laboratorio. 15.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16. Apoyar en la atención y gestión de manera oportuna de las peticiones, quejas, reclamos y sugerencias (PQRS) relacionadas con los servicios de laboratorio, asegurando su adecuado registro, análisis y canalización. 17. Apoyar en la elaboración, actualización y presentación de los informes periódicos requeridos por la coordinación del laboratorio, con información clara y precisa sobre las actividades realizadas, novedades y cumplimiento de metas. 18. Comunicar con antelación a la persona encargada de la preparación de reactivos e insumos, los requerimientos específicos de cada práctica, con base en la programación académica vigente. 19. Informar a la coordinación del laboratorio sobre los reactivos, materiales e insumos que deben ser adquiridos, reemplazados o dados de baja, con el fin de asegurar la disponibilidad y operatividad continua del laboratorio. </t>
  </si>
  <si>
    <t>CO1.REQ.9989800</t>
  </si>
  <si>
    <t>OAG-VAD-0480-2026</t>
  </si>
  <si>
    <t>https://community.secop.gov.co/Public/Tendering/OpportunityDetail/Index?noticeUID=CO1.NTC.9860950</t>
  </si>
  <si>
    <t>AYLIN YASIRA SERBOUSEK CASTRO</t>
  </si>
  <si>
    <t xml:space="preserve">La presente orden tiene por objeto: 1. Apoyar en la organización académica y logística de eventos científicos y académicos del CITS 2. Apoyar en la gestión de actividades formativas en apropiación social del conocimiento 3. Apoyar en el monitoreo de proyectos de investigación en interculturalidad, territorio y sostenibilidad 4. Apoyar en el diseño de protocolos de ética del CITS .5, Apoyar en las reuniones según requerimiento y/o previo acuerdo con el supervisor del contrato. 6. Apoyar en la generación de informes y documentos técnicos y financieros. 7. Apoyar en la realización de reuniones en el marco de la misionalidad del CITS. </t>
  </si>
  <si>
    <t>CO1.REQ.10010257</t>
  </si>
  <si>
    <t>OPSP-VAD-0479-2026</t>
  </si>
  <si>
    <t>https://community.secop.gov.co/Public/Tendering/OpportunityDetail/Index?noticeUID=CO1.NTC.9840391</t>
  </si>
  <si>
    <t>Angelica Liliana Silva Franco</t>
  </si>
  <si>
    <t>63563343 </t>
  </si>
  <si>
    <t>JULIO CESAR DIAZGRANADOS SIERRA</t>
  </si>
  <si>
    <t xml:space="preserve">La presente orden tiene por objeto: 1. Apoyar a la dirección del CIE en el desarrollo de las actividades de comunicación, información, asesoría y atención a requerimientos por parte de los estudiantes y beneficiarios de la Zona de Emprendimientos 2. Realizar seguimiento periodico y presentar informes a la dirección del CIE sobre el desarrollo de actividades en materia de formación, cumplimiento de ruta emprendedora, registro de impactos y métricas, con el ánimo de validar resultados en la Zona de Emprendimientos. 3. Articular la comunicación con otras instancias y dependencias de la Universidad para socializar el estado de cumplimiento de los términos, requerimientos de uso y compromisos por parte de los beneficiarios de la Zona de Emprendimientos. 4. Desarrollar sesiones de asesoría, socialización e información a los emprendedores beneficiarios de la Zona de Emprendimientos, en materia del cumplimiento de reglamento, registro de indicadores y métricas para evaluar la evolución de sus emprendimientos. 5. Generar estrategias de comunicación y divulgación de los resultados de la Zona de Emprendimiento, así como para captar futuros y potenciales beneficiarios. </t>
  </si>
  <si>
    <t>CO1.REQ.9989602</t>
  </si>
  <si>
    <t>OAG-VAD-0478-2026</t>
  </si>
  <si>
    <t>https://community.secop.gov.co/Public/Tendering/OpportunityDetail/Index?noticeUID=CO1.NTC.9860655</t>
  </si>
  <si>
    <t>CARLOS MIGUEL VIVES CAMARGO</t>
  </si>
  <si>
    <t xml:space="preserve">La presente orden tiene por objeto: 1. Apoyar en la recopilación de información y redactar notas periodísticas 2. Apoyar en la redacción de textos para banner y mensajes institucionales 3. 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</si>
  <si>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CO1.REQ.10010104</t>
  </si>
  <si>
    <t>OPSP-VAD-0477-2026</t>
  </si>
  <si>
    <t>https://community.secop.gov.co/Public/Tendering/OpportunityDetail/Index?noticeUID=CO1.NTC.9839981</t>
  </si>
  <si>
    <t>VICTOR ANDRES OROZCO CAMPO</t>
  </si>
  <si>
    <t>CO1.REQ.9989132</t>
  </si>
  <si>
    <t>OAG-VAD-0476-2026</t>
  </si>
  <si>
    <t>https://community.secop.gov.co/Public/Tendering/OpportunityDetail/Index?noticeUID=CO1.NTC.9855597</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</si>
  <si>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</si>
  <si>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</si>
  <si>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CO1.REQ.10005227</t>
  </si>
  <si>
    <t>OPSP-VAD-0475-2026</t>
  </si>
  <si>
    <t>https://community.secop.gov.co/Public/Tendering/OpportunityDetail/Index?noticeUID=CO1.NTC.9839909</t>
  </si>
  <si>
    <t>Vianys Yusseth Agudelo Martinez</t>
  </si>
  <si>
    <t>FERNANDO JOSE DE LA ROSA NAVARRO</t>
  </si>
  <si>
    <t>La presente orden tiene por objeto: 1. Realizar adecuación, mantenimiento, funcionamiento y limpieza de los sistemas de recirculación donde se encuentran los peces. 2. Comunicar permanentemente a la dirección científica, situaciones que puedan poner en riesgo sanitario, biológico y químico a los animales. 3. Ejercer el control técnico y adoptar las medidas sanitarias que sean necesarias para ser efectivo el control de la sanidad de los animales y la prevención de riesgos biológicos y químicos. 4. Apoyar en las actividades relacionadas con los proyectos de investigación, ensayos experimentales y trabajos de grado que se desarrollan en la estación piscícola de la granja experimental. 5. Apoyar las actividades necesarias para la alimentación de los reproductores en cautiverio (producción de semillas de tilapia y elaboración de dietas formuladas). 6. Trasladar de material biológico entre las sedes de Taganga y Campus Principal de la Universidad del Magdalena. 7. Realizar de biometrías periódicas a los ejemplares en agua marina para el monitoreo de madurez y crecimiento y construcción de base de datos. 8. Apoyar en la revisión bibliográfica y aportes a los manuscritos de los ensayos en curso (resultados y discusión).</t>
  </si>
  <si>
    <t>CO1.REQ.9988676</t>
  </si>
  <si>
    <t>OAG-VAD-0474-2026</t>
  </si>
  <si>
    <t>https://community.secop.gov.co/Public/Tendering/OpportunityDetail/Index?noticeUID=CO1.NTC.9855248</t>
  </si>
  <si>
    <t>TATIANA LUCIA HERNANDEZ PALMA</t>
  </si>
  <si>
    <t xml:space="preserve">La presente orden tiene por objeto: 1. Apoyar en la organización del laboratorio asignado para las prácticas y servicios requeridos en el mismo, de conformidad con la programación de las guías establecida. 2. Coordinar los procesos de entrega oportuna de equipos, materiales e insumos requeridos en el montaje de prácticas y servicios de laboratorio. 3. Apoyar el buen uso de equipos, materiales e insumos de laboratorio. 4. Apoyar en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de los insumos necesarios para la recolección de información de satisfacción del servicio e informes relacionados. 14. Desarrollar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</si>
  <si>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CO1.REQ.10004580</t>
  </si>
  <si>
    <t>OPSP-VAD-0473-2026</t>
  </si>
  <si>
    <t>https://community.secop.gov.co/Public/Tendering/OpportunityDetail/Index?noticeUID=CO1.NTC.9844122</t>
  </si>
  <si>
    <t>LILIBETH PATRICIA CARBONO PACHECO</t>
  </si>
  <si>
    <t xml:space="preserve">La presente orden tiene por objeto: 1. Brindar orientación jurídica integral a las víctimas, informándoles de manera clara, oportuna y accesible sobre las rutas institucionales, disciplinarias, administrativas y judiciales disponibles, de conformidad con el marco normativo vigente en materia de violencias basadas en género, violencia sexual, discriminación y derechos humanos. 2. Brindar acompañamiento y apoyo jurídico especializado a las víctimas, tanto en los procesos disciplinarios y administrativo-sancionatorios que se adelanten al interior de la institución, como en las actuaciones judiciales o extrajudiciales en las que deban comparecer (audiencias, diligencias, declaraciones u otros trámites), garantizando el respeto de sus derechos fundamentales, el debido proceso, la confidencialidad y el enfoque de género. 3. Apoyar la atención, análisis y elaboración de respuestas jurídicas a las acciones de tutela, derechos de petición, requerimientos judiciales y administrativos relacionados con los casos atendidos por el GAV, en articulación con las dependencias jurídicas institucionales competentes y conforme a los términos y procedimientos legales. 4. Asistir y participar, en representación del GAV, en reuniones, mesas de trabajo, encuentros, foros y espacios de articulación interinstitucional de carácter local, regional o nacional, relacionados con la prevención, atención, investigación y sanción de las violencias basadas en género, las violencias sexuales y la discriminación. 5. Apoyar la planeación, implementación y seguimiento de estrategias institucionales orientadas a la promoción del respeto por la dignidad humana, la igualdad y la no discriminación, contribuyendo a contrarrestar prácticas discriminatorias por razones de orientación sexual, identidad y/o expresión de género, etnia, discapacidad, edad u otras condiciones protegidas por el ordenamiento jurídico. 6. Articular acciones con el Consultorio Jurídico y el Centro de Conciliación, apoyando el diseño y desarrollo de campañas preventivas y pedagógicas de alcance institucional y comunitario, orientadas a la prevención, identificación, atención y activación de rutas frente a casos de violencias basadas en género, con enfoque de derechos humanos, género, interseccional e intercultural, en concordancia con la normatividad vigente y los protocolos institucionales. 7. Diseñar, ejecutar y apoyar estrategias de formación jurídica y sensibilización, dirigidas a estudiantes, docentes, personal administrativo y comunidad en general, en temas de derechos humanos, violencias basadas en género, violencias sexuales y cualquier forma de discriminación, en articulación con el Consultorio Jurídico, el Centro de Conciliación y otras instancias institucionales. 8. Elaborar conceptos jurídicos, informes técnicos y documentos de apoyo, cuando sean requeridos por la coordinación del GAV o por las instancias institucionales competentes, relacionados con el análisis normativo, la atención de casos y el fortalecimiento de las rutas institucionales. </t>
  </si>
  <si>
    <t>CO1.REQ.9993468</t>
  </si>
  <si>
    <t>OPSP-VAD-0472-2026</t>
  </si>
  <si>
    <t>https://community.secop.gov.co/Public/Tendering/OpportunityDetail/Index?noticeUID=CO1.NTC.9854196</t>
  </si>
  <si>
    <t xml:space="preserve">JUAN SEBASTIAN CARVAJAL ZAMBRANO </t>
  </si>
  <si>
    <t>La presente orden tiene por objeto: 1. Apoyar el desarrollo de estrategias de educación ambiental y capacitación dirigidas a todo el personal, orientadas a fomentar buenas prácticas en el uso racional del recurso hídrico. 2. Apoyar técnicamente en la implementación de dispositivos y tecnologías de ahorro de agua, así como en la mejora de procesos que impliquen consumo hídrico. 3. Apoyar en el diseño e implementación del sistema de seguimiento y monitoreo del consumo de agua, que permita evaluar el impacto de las medidas adoptadas y realizar ajustes al plan cuando sea necesario. 4. Presentar informes técnicos periódicos, que incluyan resultados del diagnóstico, avances en la implementación del Plan de Ahorro y Uso Eficiente del Agua, indicadores de ahorro y recomendaciones para la mejora continua. 5. Apoyar la verificación del cumplimiento de los compromisos establecidos en las Medidas de Manejo Ambiental (MMA) aprobadas por la Autoridad Ambiental. 6. Apoyar la supervisión de la implementación de medidas de prevención, mitigación, corrección y compensación de impactos ambientales asociados a la ejecución de obras civiles. 7. Apoyar la supervisión de la elaboración de informes de cumplimiento ambiental asociados a la ejecución de obras civiles.</t>
  </si>
  <si>
    <t>CO1.REQ.10004245</t>
  </si>
  <si>
    <t>OPSP-VAD-0471-2026</t>
  </si>
  <si>
    <t>https://community.secop.gov.co/Public/Tendering/OpportunityDetail/Index?noticeUID=CO1.NTC.9846385</t>
  </si>
  <si>
    <t>ANA VANESSA ESCALANTE MENDOZA</t>
  </si>
  <si>
    <t>CO1.REQ.9995793</t>
  </si>
  <si>
    <t>OPSP-VAD-0470-2026</t>
  </si>
  <si>
    <t>https://community.secop.gov.co/Public/Tendering/OpportunityDetail/Index?noticeUID=CO1.NTC.9839173</t>
  </si>
  <si>
    <t>FAY VANESSA CERVANTES MARQUEZ</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</si>
  <si>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</si>
  <si>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CO1.REQ.9988725</t>
  </si>
  <si>
    <t>OAG-VAD-0469-2026</t>
  </si>
  <si>
    <t>https://community.secop.gov.co/Public/Tendering/OpportunityDetail/Index?noticeUID=CO1.NTC.9845874</t>
  </si>
  <si>
    <t xml:space="preserve">La presente orden tiene por objeto: 1. Apoyar en la organización del laboratorio asignado para las prácticas y servicios requeridos en el mismo, de conformidad con la programación de las guías establecida. 2. Apoyar en la coordinación de los procesos de entrega oportuna de equipos, materiales e insumos requeridos en el montaje de prácticas y servicios de laboratorio. 3. Apoyar en el buen uso de equipos, materiales e insumos de laboratorio. 4. Apoyar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los insumos necesarios para la recolección de información de satisfacción del servicio e informes relacionados. 14. Desarrollar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</si>
  <si>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CO1.REQ.9995295</t>
  </si>
  <si>
    <t>OPSP-VAD-0468-2026</t>
  </si>
  <si>
    <t>https://community.secop.gov.co/Public/Tendering/OpportunityDetail/Index?noticeUID=CO1.NTC.9845245</t>
  </si>
  <si>
    <t>ANDRES FELIPE OSPINO CORTINA</t>
  </si>
  <si>
    <t>CO1.REQ.9994824</t>
  </si>
  <si>
    <t>OPSP-VAD-0467-2026</t>
  </si>
  <si>
    <t>https://community.secop.gov.co/Public/Tendering/OpportunityDetail/Index?noticeUID=CO1.NTC.9839078</t>
  </si>
  <si>
    <t>Alejandro de Jesús García Puche</t>
  </si>
  <si>
    <t>CAMILA TORRES BAYONA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</si>
  <si>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</si>
  <si>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CO1.REQ.9988235</t>
  </si>
  <si>
    <t>OAG-VAD-0466-2026</t>
  </si>
  <si>
    <t>https://community.secop.gov.co/Public/Tendering/OpportunityDetail/Index?noticeUID=CO1.NTC.9845305</t>
  </si>
  <si>
    <t>JOLAHUZ ANDRUZ QUINTERO SILVA</t>
  </si>
  <si>
    <t xml:space="preserve">La presente orden tiene por objeto: 1. Apoyar en la generación, gestión y ejecución de proyectos ambientales y de sostenibilidad dirigidos a la Ciénaga Grande de Santa Marta. 2. Apoyar en el desarrollo de una plataforma SIG para monitoreo ambiental con aplicación de IA. 3. Apoyar en la formulación de proyectos de saneamiento ambiental, sostenibilidad y manejo del agua dirigidos a comunidades étnicas, campesinas y pescadoras. 4. Apoyar a la generación de informes y documentos técnicos y financieros. 5. Apoyar en la realización de reuniones en el marco de la misionalidad del CITS. </t>
  </si>
  <si>
    <t>CO1.REQ.9994477</t>
  </si>
  <si>
    <t>OPSP-VAD-0465-2026</t>
  </si>
  <si>
    <t>https://community.secop.gov.co/Public/Tendering/OpportunityDetail/Index?noticeUID=CO1.NTC.9845003</t>
  </si>
  <si>
    <t>ALFREDO SHARYNE VALDELAMAR SALJA</t>
  </si>
  <si>
    <t>CO1.REQ.9993897</t>
  </si>
  <si>
    <t>OPSP-VAD-0464-2026</t>
  </si>
  <si>
    <t>https://community.secop.gov.co/Public/Tendering/OpportunityDetail/Index?noticeUID=CO1.NTC.9843832</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</si>
  <si>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</si>
  <si>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toda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</si>
  <si>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CO1.REQ.9992866</t>
  </si>
  <si>
    <t>OPSP-VAD-0463-2026</t>
  </si>
  <si>
    <t>https://community.secop.gov.co/Public/Tendering/OpportunityDetail/Index?noticeUID=CO1.NTC.9851124</t>
  </si>
  <si>
    <t>DEINER PEREZ VILLAMIL</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</si>
  <si>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</si>
  <si>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CO1.REQ.10001009</t>
  </si>
  <si>
    <t>OAG-VAD-0462-2026</t>
  </si>
  <si>
    <t>https://community.secop.gov.co/Public/Tendering/OpportunityDetail/Index?noticeUID=CO1.NTC.9850597</t>
  </si>
  <si>
    <t>OLGA MARINA LOPEZ CASTRO</t>
  </si>
  <si>
    <t>CO1.REQ.10000520</t>
  </si>
  <si>
    <t>OAG-VAD-0461-2026</t>
  </si>
  <si>
    <t>https://community.secop.gov.co/Public/Tendering/OpportunityDetail/Index?noticeUID=CO1.NTC.9849973</t>
  </si>
  <si>
    <t>RAFAEL  JAVIER AARON  VILORIA</t>
  </si>
  <si>
    <t xml:space="preserve">La presente orden tiene por objeto: 1. Apoyar con la atención a los usuarios que requieran los servicios del Grupo de Facturación, Crédito y Cartera a través de los diferentes canales disponibles. 2. Apoyar en la gestión del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</si>
  <si>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CO1.REQ.9999916</t>
  </si>
  <si>
    <t>OPSP-VAD-0460-2026</t>
  </si>
  <si>
    <t>https://community.secop.gov.co/Public/Tendering/OpportunityDetail/Index?noticeUID=CO1.NTC.9849641</t>
  </si>
  <si>
    <t>MARIA DANIELA ANDRADE FERNANDEZ</t>
  </si>
  <si>
    <t xml:space="preserve">La presente orden tiene por objeto: 1. Apoyar el desarrollo e implementación de oportunidades y convocatorias de movilidad nacional e internacional saliente. 2. Apoyar la gestión de las redes sociales de la dependencia. 3. Apoyar el desarrollo de eventos de la dependencia. 4. Apoyar en el desarrollo e implementación de oportunidades, convocatorias y proyectos claves de internacionalización. 5. Apoyar el seguimiento a los cursos de idiomas/culturales que se promuevan desde la dependencia. </t>
  </si>
  <si>
    <t>CO1.REQ.9999312</t>
  </si>
  <si>
    <t>OPSP-VAD-0459-2026</t>
  </si>
  <si>
    <t>https://community.secop.gov.co/Public/Tendering/OpportunityDetail/Index?noticeUID=CO1.NTC.9849456</t>
  </si>
  <si>
    <t>BILLY JESUS ZEPHERIN ORTIZ</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</si>
  <si>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</si>
  <si>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CO1.REQ.9998819</t>
  </si>
  <si>
    <t>OPSP-VAD-0458-2026</t>
  </si>
  <si>
    <t>https://community.secop.gov.co/Public/Tendering/OpportunityDetail/Index?noticeUID=CO1.NTC.9848959</t>
  </si>
  <si>
    <t>ANDERSON PALACIO VILARO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</si>
  <si>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</si>
  <si>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CO1.REQ.9998070</t>
  </si>
  <si>
    <t>OAG-VAD-0457-2026</t>
  </si>
  <si>
    <t>https://community.secop.gov.co/Public/Tendering/OpportunityDetail/Index?noticeUID=CO1.NTC.9847980</t>
  </si>
  <si>
    <t>RENE MAURICIO AGUIRRE HERNANDEZ</t>
  </si>
  <si>
    <t xml:space="preserve">La presente orden tiene por objeto: La prestación de servicios como profesional en psicología realizando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</si>
  <si>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CO1.REQ.9997131</t>
  </si>
  <si>
    <t>OPSP-VAD-0456-2026</t>
  </si>
  <si>
    <t>https://community.secop.gov.co/Public/Tendering/OpportunityDetail/Index?noticeUID=CO1.NTC.9847808</t>
  </si>
  <si>
    <t>STEFFAN ANDERSON VERGARA TORRES</t>
  </si>
  <si>
    <t>CO1.REQ.9996653</t>
  </si>
  <si>
    <t>OAG-VAD-0455-2026</t>
  </si>
  <si>
    <t>https://community.secop.gov.co/Public/Tendering/OpportunityDetail/Index?noticeUID=CO1.NTC.9847214</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</si>
  <si>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</si>
  <si>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psicologica a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psicologico que le sean presentadas.</t>
  </si>
  <si>
    <t>CO1.REQ.9996401</t>
  </si>
  <si>
    <t>OPSP-VAD-0454-2026</t>
  </si>
  <si>
    <t>https://community.secop.gov.co/Public/Tendering/OpportunityDetail/Index?noticeUID=CO1.NTC.9846450</t>
  </si>
  <si>
    <t>FABIAN CAMILO SILVA ZAMBRANO</t>
  </si>
  <si>
    <t xml:space="preserve">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el control y seguimiento de cada equipo usado durante las sesiones de trabajo del Estudio de emprendimiento y producción musical del Programa de Tecnología en Artes Musicales del Centro para la Regionalización de la Educación y las Oportunidades- CREO. </t>
  </si>
  <si>
    <t>CO1.REQ.9996119</t>
  </si>
  <si>
    <t>OAG-VAD-0453-2026</t>
  </si>
  <si>
    <t>https://community.secop.gov.co/Public/Tendering/OpportunityDetail/Index?noticeUID=CO1.NTC.9846000</t>
  </si>
  <si>
    <t>WILMER OTONIEL IZQUIERDO ARROYO</t>
  </si>
  <si>
    <t>La presente orden tiene por objeto: 1. Apoyar las actividades que desarrolle el CITS en materia de sostenibilidad con comunidades étnicas y campesinas. 2. Apoyar en las actividades que desarrolle el CITS en materia de transición energética. 3. Apoyar el diseño y ejecución de programas, proyectos de Inteligencia Artificial Apoyo a la generación de informes y documentos técnicos y financieros. 4. Apoyar en la realización de reuniones en el marco de la misionalidad del CITS.</t>
  </si>
  <si>
    <t>CO1.REQ.9994488</t>
  </si>
  <si>
    <t>OPSP-VAD-0452-2026</t>
  </si>
  <si>
    <t>https://community.secop.gov.co/Public/Tendering/OpportunityDetail/Index?noticeUID=CO1.NTC.9845129</t>
  </si>
  <si>
    <t>EDILBERTO GOMEZ ANAYA</t>
  </si>
  <si>
    <t>CO1.REQ.9994605</t>
  </si>
  <si>
    <t>OAG-VAD-0451-2026</t>
  </si>
  <si>
    <t>https://community.secop.gov.co/Public/Tendering/OpportunityDetail/Index?noticeUID=CO1.NTC.9844598</t>
  </si>
  <si>
    <t>LUIS CARLOS OLIVEROS MANJARRES</t>
  </si>
  <si>
    <t>CO1.REQ.9994156</t>
  </si>
  <si>
    <t>OAG-VAD-0450-2026</t>
  </si>
  <si>
    <t>https://community.secop.gov.co/Public/Tendering/OpportunityDetail/Index?noticeUID=CO1.NTC.9844398</t>
  </si>
  <si>
    <t>RAFAEL DE JESUS CABRERA BRICEÑO</t>
  </si>
  <si>
    <t>CO1.REQ.9993880</t>
  </si>
  <si>
    <t>OAG-VAD-0449-2026</t>
  </si>
  <si>
    <t>https://community.secop.gov.co/Public/Tendering/OpportunityDetail/Index?noticeUID=CO1.NTC.9844425</t>
  </si>
  <si>
    <t>HUGO ELIECER ACOSTA MOLINA</t>
  </si>
  <si>
    <t>CO1.REQ.9993818</t>
  </si>
  <si>
    <t>OPSP-VAD-0448-2026</t>
  </si>
  <si>
    <t>https://community.secop.gov.co/Public/Tendering/OpportunityDetail/Index?noticeUID=CO1.NTC.9843981</t>
  </si>
  <si>
    <t>GUSTAVO ENRIQUE CUAO CAMPO</t>
  </si>
  <si>
    <t>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t>
  </si>
  <si>
    <t>CO1.REQ.9993275</t>
  </si>
  <si>
    <t>OAG-VAD-0447-2026</t>
  </si>
  <si>
    <t>https://community.secop.gov.co/Public/Tendering/OpportunityDetail/Index?noticeUID=CO1.NTC.9843589</t>
  </si>
  <si>
    <t>CARLOS LUIS FONSECA MENDOZA</t>
  </si>
  <si>
    <t>CO1.REQ.9992966</t>
  </si>
  <si>
    <t>OAG-VAD-0446-2026</t>
  </si>
  <si>
    <t>https://community.secop.gov.co/Public/Tendering/OpportunityDetail/Index?noticeUID=CO1.NTC.9843218</t>
  </si>
  <si>
    <t>VILMA MARGARITA CARRILLO GARCIA</t>
  </si>
  <si>
    <t>CO1.REQ.9992172</t>
  </si>
  <si>
    <t>OAG-VAD-0445-2026</t>
  </si>
  <si>
    <t>https://community.secop.gov.co/Public/Tendering/OpportunityDetail/Index?noticeUID=CO1.NTC.9841883</t>
  </si>
  <si>
    <t>JORGE ANDRES ARRIETA REDONDO</t>
  </si>
  <si>
    <t xml:space="preserve">La presente orden tiene por objeto: 1. Llevar a cabo la producción audiovisual de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animaciones en 3D. </t>
  </si>
  <si>
    <t>CO1.REQ.9990951</t>
  </si>
  <si>
    <t>OAG-VAD-0444-2026</t>
  </si>
  <si>
    <t>https://community.secop.gov.co/Public/Tendering/OpportunityDetail/Index?noticeUID=CO1.NTC.9841159</t>
  </si>
  <si>
    <t>MARTIN ALONSO SUAREZ MAZENETT</t>
  </si>
  <si>
    <t>CO1.REQ.9990100</t>
  </si>
  <si>
    <t>OAG-VAD-0443-2026</t>
  </si>
  <si>
    <t>https://community.secop.gov.co/Public/Tendering/OpportunityDetail/Index?noticeUID=CO1.NTC.9840922</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</si>
  <si>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</si>
  <si>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</si>
  <si>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CO1.REQ.9990228</t>
  </si>
  <si>
    <t>OPSP-VAD-0442-2026</t>
  </si>
  <si>
    <t>https://community.secop.gov.co/Public/Tendering/OpportunityDetail/Index?noticeUID=CO1.NTC.9840286</t>
  </si>
  <si>
    <t>ROBER ANDRES SANDOVAL CARABALI</t>
  </si>
  <si>
    <t xml:space="preserve">La presente orden tiene por objeto: 1. Apoyar en la implementación de análisis de información paleoecológica obtenida en el Programa de Arqueología Preventiva del campus Unimagdalena 2. Apoyar la generación de Planes de manejo Arqueológico en el marco del Programa de Arqueología Preventiva 3. Apoyar en la realización de informes técnicos y producción de artículos científicos derivados del Programa de Arqueología preventiva del campus Unimagdalena. </t>
  </si>
  <si>
    <t>CO1.REQ.9989171</t>
  </si>
  <si>
    <t>OPSP-VAD-0441-2026</t>
  </si>
  <si>
    <t>https://community.secop.gov.co/Public/Tendering/OpportunityDetail/Index?noticeUID=CO1.NTC.9816708</t>
  </si>
  <si>
    <t>DAYANA SOFIA VALENCIA CUÉLLAR</t>
  </si>
  <si>
    <t>La presente orden tiene por objeto: 1. Apoyar en la elaboración de informes de gestión de la Facultad de Ciencias Básicas, para las unidades académicas y/o administrativas que lo requieran. 2. Apoyar en la organización de las solicitudes para los Consejos de Facultad, proyectar las actas y las notificaciones de estas; para docentes, estudiantes y unidades requeridas. 3. Apoyar en la elaboración de relatorías de los claustros docentes del Programa de Biología. 4. Apoyar en la gestión contractual y postcontractual de la Facultad de Ciencias Básicas. 5. Apoyar en la actualización del archivo y correspondencia de la Facultad de Ciencias Básicas. 6. Apoyar en el seguimiento de los ayudantes de Inclusión y Permanencia de la Facultad de Ciencias Básicas. 7. Apoyar en el trámite de reporte mensual, ante el programa de Becas y Ayudantías, de actividades de representantes estudiantiles del Consejo de la Facultad de Ciencias Básicas. 8. Apoyar el proceso de convocatorias y demás actividades de monitorias académicas de la Facultad de Ciencias Básicas. 9. Apoyar en la verificación de documentos contractuales y de pago, cargados en la plataforma de GEDOCO, por parte de los contratistas asignados a la Facultad de Ciencias Básicas.</t>
  </si>
  <si>
    <t>CO1.REQ.9965796</t>
  </si>
  <si>
    <t>OPSP-VAD-0439-2026</t>
  </si>
  <si>
    <t>https://community.secop.gov.co/Public/Tendering/OpportunityDetail/Index?noticeUID=CO1.NTC.9817446</t>
  </si>
  <si>
    <t>EVELYN LEONELA CORREA MARTINEZ</t>
  </si>
  <si>
    <t>La presente orden tiene por objeto: 1. Apoyar en la implementación de análisis de materiales e información arqueológica obtenida en el Programa de Arqueología Preventiva del campus Unimagdalena 2. Apoyar en las actividades de campo en el marco del Programa de Arqueología Preventiva del Campus Unimagdalena 3. Apoyar en la generación de informes, documentos técnicos derivados de análisis de materiales e información arqueológica en el marco del Programa de Arqueología Preventiva 4. Apoyar en la realización de reuniones, visitas internas y externas en el marco del Programa de Arqueología del Campus Unimagdalena</t>
  </si>
  <si>
    <t>CO1.REQ.9966838</t>
  </si>
  <si>
    <t>OPSP-VAD-0438-2026</t>
  </si>
  <si>
    <t>https://community.secop.gov.co/Public/Tendering/OpportunityDetail/Index?noticeUID=CO1.NTC.9815024</t>
  </si>
  <si>
    <t>LUCELLY YANIRIS TORRES VILLAFAÑA</t>
  </si>
  <si>
    <t xml:space="preserve">La presente orden tiene por objeto: 1. Apoyar en la ejecución de actividades académicas y de investigación con comunidades indígenas. 2. Apoyar en la gestión de programas de intervención en comunidades indígenas. 3. Apoyar a la implementación del programa de inclusión intercultural para mujeres. 4. Apoyo a la elaboracion de informes y documentos técnicos y financieros. 5. Apoyar en la realización de reuniones en el marco de la misionalidad del CITS. </t>
  </si>
  <si>
    <t>CO1.REQ.9964164</t>
  </si>
  <si>
    <t>OAG-VAD-0437-2026</t>
  </si>
  <si>
    <t>https://community.secop.gov.co/Public/Tendering/OpportunityDetail/Index?noticeUID=CO1.NTC.9816851</t>
  </si>
  <si>
    <t xml:space="preserve">OMAR LEONARDO OVALLE BLANCO </t>
  </si>
  <si>
    <t xml:space="preserve">La presente orden tiene por objeto: 1. Apoyar en las actividades de laboratorio del Programa de Arqueología Preventiva del Campus Unimagdalena. 2. Apoyar en la producción de documentos técnicos relacionados con Análisis de materiales líticos arqueológicos del Programa de Arqueología Preventiva del Campus Unimagdalena 3. Apoyar a la generación de informes y documentos técnicos para el Instituto Colombiano de Antropología e Historia (ICANH) 4. Apoyar en la realización de reuniones en el marco de la misionalidad del CITS. </t>
  </si>
  <si>
    <t>CO1.REQ.9966522</t>
  </si>
  <si>
    <t>OPSP-VAD-0436-2026</t>
  </si>
  <si>
    <t>https://community.secop.gov.co/Public/Tendering/OpportunityDetail/Index?noticeUID=CO1.NTC.9820996</t>
  </si>
  <si>
    <t>RICHAR DE JESUS MONTERO OJEDA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</si>
  <si>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</si>
  <si>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CO1.REQ.9969985</t>
  </si>
  <si>
    <t>OAG-VAD-0435-2026</t>
  </si>
  <si>
    <t>https://community.secop.gov.co/Public/Tendering/OpportunityDetail/Index?noticeUID=CO1.NTC.9814777</t>
  </si>
  <si>
    <t>BELQUIS LILIANA PEREZ ROJAS</t>
  </si>
  <si>
    <t>CO1.REQ.9963796</t>
  </si>
  <si>
    <t>OAG-VAD-0434-2026</t>
  </si>
  <si>
    <t>https://community.secop.gov.co/Public/Tendering/OpportunityDetail/Index?noticeUID=CO1.NTC.9816344</t>
  </si>
  <si>
    <t>DIOMEDES JAIR VARGAS HORTA</t>
  </si>
  <si>
    <t>La presente orden tiene por objeto: 1. Apoyar el montaje e implementación de las prácticas y servicios requeridos en la planta de procesamiento de alimentos y productos pesqueros de las asignaturas académicas que lo requieran. 2. Apoyar en el buen uso de equipos, materiales e insumos de la planta de procesamiento de alimentos y productos pesqueros 3. Brindar apoyo en las charlas y muestras académicas a los visitantes internos y externos. 4. Apoyar con el mantenimiento y manejo de los animales de cultivos del laboratorio de acuicultura de la granja experimental 5. Apoyar la programación de las actividades y servicios ofertados por la planta de procesamiento de alimentos y productos pesqueros 6. Apoyar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</si>
  <si>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CO1.REQ.9965842</t>
  </si>
  <si>
    <t>OPSP-VAD-0433-2026</t>
  </si>
  <si>
    <t>https://community.secop.gov.co/Public/Tendering/OpportunityDetail/Index?noticeUID=CO1.NTC.9820033</t>
  </si>
  <si>
    <t>JOSE PAIPA LUNA</t>
  </si>
  <si>
    <t>CO1.REQ.9969022</t>
  </si>
  <si>
    <t>OAG-VAD-0432-2026</t>
  </si>
  <si>
    <t>https://community.secop.gov.co/Public/Tendering/OpportunityDetail/Index?noticeUID=CO1.NTC.9815803</t>
  </si>
  <si>
    <t>Ibeth Rocio Noriega Herazo</t>
  </si>
  <si>
    <t>CATALINA VALENCIA TOBON</t>
  </si>
  <si>
    <t xml:space="preserve">La presente orden tiene por objeto: 1. Brindar acompañamiento especializado para la gestión y fortalecimiento de la iniciativa Aluna IA, orientado a su proyección y sostenibilidad, mediante la identificación, articulación y consolidación de apoyos y alianzas estratégicas con entidades de carácter regional y nacional. 2. Apoyar en el Diseño de lineamientos académicos para programa de formación en danza elaborar un documento técnico–académico que defina los lineamientos, justificación, pertinencia y estructura curricular necesarios para la creación de un programa de formación tecnológica o técnica profesional en danza, destinado a ser ofertado por el Centro Regional de Educación para la Oportunidad – CREO. 3. Apoyar en la creación del diseño y la implementación de estrategias de visibilización y posicionamiento institucional que articulen acciones comunicativas, culturales y académicas, con el propósito de fortalecer la presencia y el reconocimiento de la Casa Museo Gabriel García Márquez en escenarios regionales, nacionales e internacionales. 4. Prestar apoyo y acompañamiento técnico a las actividades académicas, artísticas y culturales, mediante la provisión de asesoría técnica y estratégica para la organización y ejecución de las mismas, vinculadas a la Casa Museo Gabriel García Márquez, garantizando la articulación con redes interinstitucionales y con actores culturales de relevancia en los ámbitos nacional e internacional. 5. Realizar el seguimiento sistemático y la consolidación de los insumos requeridos para la elaboración de reportes de indicadores, asegurando su adecuada organización y entrega oportuna, en relación con las acciones de la Dirección de Proyección Cultural, así como su contribución al Plan de Acción de la Vicerrectoría, al Plan de Desarrollo Institucional y a los demás instrumentos de gestión. </t>
  </si>
  <si>
    <t>CO1.REQ.9965061</t>
  </si>
  <si>
    <t>OPSP-VAD-0431-2026</t>
  </si>
  <si>
    <t>https://community.secop.gov.co/Public/Tendering/OpportunityDetail/Index?noticeUID=CO1.NTC.9818671</t>
  </si>
  <si>
    <t>ANGEL ENRIQUE RUIZ MIER</t>
  </si>
  <si>
    <t>CO1.REQ.9967962</t>
  </si>
  <si>
    <t>OAG-VAD-0430-2026</t>
  </si>
  <si>
    <t>https://community.secop.gov.co/Public/Tendering/OpportunityDetail/Index?noticeUID=CO1.NTC.9815252</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</si>
  <si>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</si>
  <si>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con proyectos encaminados a atención primaria en salud (APS). 7. Apoyar en la gestión de los indicadores de satisfacción. 8. Apoyar en la gestión y reporte de RIPS. 9. Apoyar en la gestión y respuesta de PQRS. 10. Apoyar la revisión y actualización de la documentación existentes. 11. Apoyar en la elaboración de las cuentas por cobrar de los estudiantes de clínica odontológica. </t>
  </si>
  <si>
    <t>CO1.REQ.9964747</t>
  </si>
  <si>
    <t>OPSP-VAD-0429-2026</t>
  </si>
  <si>
    <t>https://community.secop.gov.co/Public/Tendering/OpportunityDetail/Index?noticeUID=CO1.NTC.9822397</t>
  </si>
  <si>
    <t>YERITH PAOLA DURAN OSPINO</t>
  </si>
  <si>
    <t xml:space="preserve">La presente orden tiene por objeto: 1. Apoyar en el funcionamiento del estado de espacios (entrega y recibido), equipos, y mobiliarios que hacen parte de la dotación del laboratorio de preclínica, sala de yesos y rayos x. 2. Apoyar en la realizacion de capacitaciónes y entrenamientos a estudiantes y docentes en el uso de espacios y equipos preclínicos antes de la ejecución de actividades. 3. Apoyar en el seguimiento del estado y buen uso de los equipos de las áreas preclínicas. 4. Apoyar en la elaboración, seguiiento y actualización de hojas de vida de los equipos de las áreas preclínicas. 5. Apoyar en la elaboración y actualización del cronograma de mantenimiento preventivo de equipos de las áreas preclínicas. 6. Apoyar en el seguimiento del estado de los equipos y la operación normal de los espacios académicos de apoyo al Programa de Odontología. 7. Apoyar en la elaboracion de informes periódicos a la dirección de programa, recursos educativos y demás áreas solicitantes de acuerdo con la naturaleza de las actividades.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matenimiento del aseo de las áreas que le correspondan de conformidad con el uso de espacios preclínicos según cronograma de actividades, con el propósito de mantener condiciones de limpieza e higiene en las áreas donde se desarrollaran sus actividades previa coordinacion con el Programa de Odontologia. 11. Apoyar en la supervisión de la correcta segregación de la fuente con relación a la clasificación de los desechos y el transporte de los residuos al área responsable de acuerdo con la normatividad vigente. </t>
  </si>
  <si>
    <t>CO1.REQ.9972058</t>
  </si>
  <si>
    <t>OAG-VAD-0428-2026</t>
  </si>
  <si>
    <t>https://community.secop.gov.co/Public/Tendering/OpportunityDetail/Index?noticeUID=CO1.NTC.9822069</t>
  </si>
  <si>
    <t>JOSE DE LOS SANTOS ARIZA HERNANDEZ</t>
  </si>
  <si>
    <t>CO1.REQ.9971598</t>
  </si>
  <si>
    <t>OAG-VAD-0427-2026</t>
  </si>
  <si>
    <t>https://community.secop.gov.co/Public/Tendering/OpportunityDetail/Index?noticeUID=CO1.NTC.9821788</t>
  </si>
  <si>
    <t>JERONIMO RAFAEL MONTERO OCHOA</t>
  </si>
  <si>
    <t>CO1.REQ.9971181</t>
  </si>
  <si>
    <t>OAG-VAD-0426-2026</t>
  </si>
  <si>
    <t>https://community.secop.gov.co/Public/Tendering/OpportunityDetail/Index?noticeUID=CO1.NTC.9821669</t>
  </si>
  <si>
    <t>HENRY ROGER ROJAS FERRARI</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</si>
  <si>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</si>
  <si>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CO1.REQ.9971419</t>
  </si>
  <si>
    <t>OAG-VAD-0425-2026</t>
  </si>
  <si>
    <t>https://community.secop.gov.co/Public/Tendering/OpportunityDetail/Index?noticeUID=CO1.NTC.9821090</t>
  </si>
  <si>
    <t>PATRICIA MILENA RICO CASTRO</t>
  </si>
  <si>
    <t>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</si>
  <si>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CO1.REQ.9970935</t>
  </si>
  <si>
    <t>OAG-VAD-0424-2026</t>
  </si>
  <si>
    <t>https://community.secop.gov.co/Public/Tendering/OpportunityDetail/Index?noticeUID=CO1.NTC.9821001</t>
  </si>
  <si>
    <t>ESTEFANY RAMOS PEREZ</t>
  </si>
  <si>
    <t xml:space="preserve">La presente orden tiene por objeto: 1. Apoyar la recepción y el control de ingreso a la clínica de pacientes, docentes, estudiantes y personal de apoyo. 2. Apoyar en la verificación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</si>
  <si>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CO1.REQ.9970549</t>
  </si>
  <si>
    <t>OAG-VAD-0423-2026</t>
  </si>
  <si>
    <t>https://community.secop.gov.co/Public/Tendering/OpportunityDetail/Index?noticeUID=CO1.NTC.9823608</t>
  </si>
  <si>
    <t>ALBERTO ENRIQUE CORVACHO GNECCO</t>
  </si>
  <si>
    <t xml:space="preserve">La presente orden tiene por objeto: 1. Apoyar al Grupo de Servicios Generales en la supervisión de espacios físicos 2. Apoyar al Grupo de Servicios Generales en la apertura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Apoyar en el cumplimiento de las normas de higiene, medicina del trabajo, salud ocupacional, prevención y control de riesgo que determine la institución. </t>
  </si>
  <si>
    <t>CO1.REQ.9972938</t>
  </si>
  <si>
    <t>OAG-VAD-0422-2026</t>
  </si>
  <si>
    <t>https://community.secop.gov.co/Public/Tendering/OpportunityDetail/Index?noticeUID=CO1.NTC.9820456</t>
  </si>
  <si>
    <t>LUIS ALEXANDER HERRERA PEREZ</t>
  </si>
  <si>
    <t xml:space="preserve">La presente orden tiene por objeto: 1. Apoyar en la coordinación de prácticas y atención a docentes 2. Apoyar en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Revisar el uso correcto de los equipos y materiales de laboratorio durante las prácticas, promoviendo el cumplimiento de las normas de seguridad y el cuidado de los recursos institucionales. 8. Apoyar en la preparación de los reactivos requeridos para cada práctica, de acuerdo con las guías establecidas, el número de grupos programados y las condiciones de seguridad necesarias para su correcta manipulación. 9. Apoyar en la gestión y actualización del inventario de reactivos, materiales y equipos, asegurando su disponibilidad, identificación y correcta organización. 10. Apoyar en la verificación de los mantenimientos preventivos y correctivos de los equipos del laboratorio conforme a los cronogramas establecidos, y reportar cualquier anomalía que afecte su funcionamiento. 11. Registrar y entregar al finalizar cada Orden de Servicio un informe detallado sobre el estado de los equipos del laboratorio, incluyendo observaciones relevantes y recomendaciones para su mantenimiento o reposición. 12. Brindar apoyo y soporte administrativo, plataformas y normativas institucionales Registrar, actualizar y mantener al día la información en los sistemas informáticos institucionales (como SIARE, bases de datos de inventario y plataformas para la elaboración de informes), garantizando la trazabilidad y el respaldo de las actividades del laboratorio. 13.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14. Apoyar en la respuesta a las peticiones, quejas, reclamos y sugerencias (PQRS) relacionadas con los servicios de laboratorio, asegurando su adecuado registro, análisis y canalización. 15. Apoyar en la elaboración de los informes periódicos requeridos por la coordinación del laboratorio, con información clara y precisa sobre las actividades realizadas, novedades y cumplimiento de metas. 16. Identificar y documentar, con base en la programación académica vigente, los requerimientos técnicos de reactivos, materiales e insumos necesarios para el desarrollo de las prácticas de laboratorio, y remitir dicha información a las instancias correspondientes para su consideración. </t>
  </si>
  <si>
    <t>CO1.REQ.9970129</t>
  </si>
  <si>
    <t>OPSP-VAD-0421-2026</t>
  </si>
  <si>
    <t>https://community.secop.gov.co/Public/Tendering/OpportunityDetail/Index?noticeUID=CO1.NTC.9819960</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</si>
  <si>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</si>
  <si>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</si>
  <si>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CO1.REQ.9969410</t>
  </si>
  <si>
    <t>OPSP-VAD-0420-2026</t>
  </si>
  <si>
    <t>https://community.secop.gov.co/Public/Tendering/OpportunityDetail/Index?noticeUID=CO1.NTC.9818681</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</si>
  <si>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</si>
  <si>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</si>
  <si>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CO1.REQ.9968411</t>
  </si>
  <si>
    <t>OPSP-VAD-0419-2026</t>
  </si>
  <si>
    <t>https://community.secop.gov.co/Public/Tendering/OpportunityDetail/Index?noticeUID=CO1.NTC.9818342</t>
  </si>
  <si>
    <t>GISELL GRAVINI PORRAS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</si>
  <si>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Prestar servicios como interprete en lengua de señas colombiana y castellano a la comunidad estudiantil (sordos y oyentes). 3. Apoyar en los procesos de acompañamiento a estudiantes con discapacidad auditiva en sus actividades académicas durante el semestre de 2026-I. 4. Prestar servicios como interprete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Apoyar a la Directora de Desarrollo Estudiantil en la elaboración los informes de caracterización de cada uno de los estudiantes con discapacidad de la Universidad del Magdalena. 8.Asistir a las reuniones, talleres y capacitaciones programadas por la Dirección de Desarrollo Estudiantil, previa coordinación con el supervisor de la orden. 9. Apoyar la realización y desarrollo de eventos institucionales como intérprete de lengua de señas colombiana. 10. Apoyar en la realizar actividades como intérprete de lengua de señas colombiana en las grabaciones del campus tv. </t>
  </si>
  <si>
    <t>CO1.REQ.9967493</t>
  </si>
  <si>
    <t>OAG-VAD-0418-2026</t>
  </si>
  <si>
    <t>https://community.secop.gov.co/Public/Tendering/OpportunityDetail/Index?noticeUID=CO1.NTC.9817662</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</si>
  <si>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</si>
  <si>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</si>
  <si>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Apoyar en la divulgación de las políticas adoptadas para el desarrollo del Consultorio Jurídico y Centro de Conciliación que deben conocer los estudiantes.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</si>
  <si>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CO1.REQ.9967126</t>
  </si>
  <si>
    <t>OPSP-VAD-0417-2026</t>
  </si>
  <si>
    <t>https://community.secop.gov.co/Public/Tendering/OpportunityDetail/Index?noticeUID=CO1.NTC.9816081</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</si>
  <si>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</si>
  <si>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 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t>
  </si>
  <si>
    <t>CO1.REQ.9965463</t>
  </si>
  <si>
    <t>OPSP-VAD-0416-2026</t>
  </si>
  <si>
    <t>https://community.secop.gov.co/Public/Tendering/OpportunityDetail/Index?noticeUID=CO1.NTC.9815792</t>
  </si>
  <si>
    <t>Armando José Silva Hamburger</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</si>
  <si>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</si>
  <si>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Apoyar la facilitación del acceso de docentes y estudiantes a las salas de Realización y Animación, así como brindar apoyo en la atención y solución de inconvenientes relacionados con los equipos de las salas de Realización, Animación y del Laboratorio de Edición. 5. Apoyar en la atención de las solicitudes de la dirección del programa con respecto a la reserva de la sala de proyección La Langosta Azul, y brindar apoyo con el acceso y uso de equipos en la sala cuando se realicen clases, cine clubes, y eventos del Programa de Cine y Audiovisuales.</t>
  </si>
  <si>
    <t>CO1.REQ.9965427</t>
  </si>
  <si>
    <t>OAG-VAD-0415-2026</t>
  </si>
  <si>
    <t>https://community.secop.gov.co/Public/Tendering/OpportunityDetail/Index?noticeUID=CO1.NTC.9815748</t>
  </si>
  <si>
    <t>ESTEBAN FORERO BORDAMALO</t>
  </si>
  <si>
    <t xml:space="preserve">La presente orden tiene por objeto: 1. Brindar acompañamiento a los semilleros juveniles comunitarios de investigación. 2. Apoyar a la gestión de proyectos y programas sociales con comunidades marino-costeras del Magdalena 3. Acompañar la ejecución de proyectos, programas y propuestas desarrolladas por el CITS 4. Apoyar a la generación de informes y documentos técnicos y financieros 5. Apoyar en la realización de reuniones en el marco de la misionalidad del CITS. </t>
  </si>
  <si>
    <t>CO1.REQ.9965307</t>
  </si>
  <si>
    <t>OPSP-VAD-0414-2026</t>
  </si>
  <si>
    <t>https://community.secop.gov.co/Public/Tendering/OpportunityDetail/Index?noticeUID=CO1.NTC.9815375</t>
  </si>
  <si>
    <t>MAYRENA MARGARITA NUÑEZ SEVILLA</t>
  </si>
  <si>
    <t xml:space="preserve">La presente orden tiene por objeto: 1. Apoyar la implementación y mantenimiento del Sistema Integrado de Gestión de la Calidad del proceso de Biblioteca, incluyendo la identificación de oportunidades de mejora y el seguimiento a acciones correctivas y preventivas. 2. Apoyar la revisión, actualización y control de la documentación del proceso de Biblioteca, tales como procedimientos, guías, formatos, instructivos y demás documentos del Sistema de Gestión de la Calidad, conforme a la normativa institucional vigente. 3. Apoyar el seguimiento a compromisos e indicadores del proceso de Biblioteca, contribuyendo al cumplimiento de metas y a la mejora continua del servicio. 4. Asesorar y apoyar el diseño y ejecución de acciones orientadas al mejoramiento de la atención al usuario, el fortalecimiento del trabajo en equipo, la comunicación efectiva y la resolución de situaciones asociadas a la prestación de los servicios de la Biblioteca. 5. Apoyar la gestión y seguimiento de los trámites y procesos administrativos de la Biblioteca, garantizando la organización, trazabilidad y oportunidad de la información requerida para la adecuada ejecución de los servicios y proyectos. 6. Apoyar en la elaboración, consolidación y revisión de informes de gestión, reportes y soportes administrativos requeridos para trámites internos y externos. 7. Apoyar la ejecución y desarrollo de actividades formativas y de capacitación desarrolladas por la Biblioteca, dirigidas a estudiantes, docentes, egresados y personal administrativo, relacionadas con los servicios, procesos y plataformas institucionales. </t>
  </si>
  <si>
    <t>CO1.REQ.9965141</t>
  </si>
  <si>
    <t>OPSP-VAD-0413-2026</t>
  </si>
  <si>
    <t>https://community.secop.gov.co/Public/Tendering/OpportunityDetail/Index?noticeUID=CO1.NTC.9815355</t>
  </si>
  <si>
    <t>LUIS ARNULFO QUINTERO BOTELLO</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</si>
  <si>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Apoyar a la Dirección de Desarrollo Estudiantil en la elaboración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t>
  </si>
  <si>
    <t>CO1.REQ.9965008</t>
  </si>
  <si>
    <t>OPSP-VAD-0412-2026</t>
  </si>
  <si>
    <t>https://community.secop.gov.co/Public/Tendering/OpportunityDetail/Index?noticeUID=CO1.NTC.9814929</t>
  </si>
  <si>
    <t>IRINA LINERO LADINO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</si>
  <si>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</si>
  <si>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CO1.REQ.9964094</t>
  </si>
  <si>
    <t>OAG-VAD-0411-2026</t>
  </si>
  <si>
    <t>https://community.secop.gov.co/Public/Tendering/OpportunityDetail/Index?noticeUID=CO1.NTC.9814385</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</si>
  <si>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</si>
  <si>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t>
  </si>
  <si>
    <t>CO1.REQ.9963991</t>
  </si>
  <si>
    <t>OAG-VAD-0410-2026</t>
  </si>
  <si>
    <t>https://community.secop.gov.co/Public/Tendering/OpportunityDetail/Index?noticeUID=CO1.NTC.9814546</t>
  </si>
  <si>
    <t>ANGEL DAVID PELEAZ PALLARES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</si>
  <si>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</si>
  <si>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CO1.REQ.9964049</t>
  </si>
  <si>
    <t>OPSP-VAD-0409-2026</t>
  </si>
  <si>
    <t>https://community.secop.gov.co/Public/Tendering/OpportunityDetail/Index?noticeUID=CO1.NTC.9813771</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</si>
  <si>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</si>
  <si>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</si>
  <si>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CO1.REQ.9962960</t>
  </si>
  <si>
    <t>OAG-VAD-0408-2026</t>
  </si>
  <si>
    <t>https://community.secop.gov.co/Public/Tendering/OpportunityDetail/Index?noticeUID=CO1.NTC.9823293</t>
  </si>
  <si>
    <t>ROSA PAULINA CEBALLOS RIASCOS</t>
  </si>
  <si>
    <t>La presente orden tiene por objeto: 1. Apoyar con la construcción y desarrollo de las actividades del Plan Institucional de Capacitación de Talento Humano 2. Apoyar con la aplicación, tabulación de encuestas y elaboración de informes del Plan Institucional de Capacitación de Talento Humano. 3. Apoyar en la construcción y revisión de los procesos Cogui de Talento Humano 4. Apoyar con la elaboración de la estadística del Plan Institucional de Capacitación y Bienestar Laboral. 5. Apoyar con la coordinación y desarrollo del Programa de Prepensionados 6. Apoyar con la organización y logística de los eventos institucionales y de Dotación de Personal, coordinados por la Dirección de Talento Humano y el Grupo de Desarrollo Organizacional.</t>
  </si>
  <si>
    <t>CO1.REQ.9972845</t>
  </si>
  <si>
    <t>OPSP-VAD-0407-2026</t>
  </si>
  <si>
    <t>https://community.secop.gov.co/Public/Tendering/OpportunityDetail/Index?noticeUID=CO1.NTC.9812777</t>
  </si>
  <si>
    <t>DAVID RAMON AMADOR ROMERO</t>
  </si>
  <si>
    <t>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t>
  </si>
  <si>
    <t>CO1.REQ.9961841</t>
  </si>
  <si>
    <t>OAG-VAD-0406-2026</t>
  </si>
  <si>
    <t>https://community.secop.gov.co/Public/Tendering/OpportunityDetail/Index?noticeUID=CO1.NTC.9819094</t>
  </si>
  <si>
    <t>JULIO ENRIQUE CORVACHO LARA</t>
  </si>
  <si>
    <t>La presente orden tiene por objeto: 1. Apoyar a la Dirección de Bienestar Universitario, en los procesos de auditoría interna y externa que se realicen. 2.Apoyar en la elaboración de informes estadísticos y financieros de acuerdo con el sistema de gestión de la calidad de las áreas adscritas a Bienestar Universitario. 3. Apoyar los procesos operativos del Sistema de Gestión de la Calidad de la Dirección de Bienestar Universitario. 4. Apoyar en la elaboración de informes que se soliciten para ser presentados en otras dependencias, con soportes estadísticos. 5. Apoyar en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t>
  </si>
  <si>
    <t>CO1.REQ.9968286</t>
  </si>
  <si>
    <t>OPSP-VAD-0405-2026</t>
  </si>
  <si>
    <t>https://community.secop.gov.co/Public/Tendering/OpportunityDetail/Index?noticeUID=CO1.NTC.9818379</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</si>
  <si>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</si>
  <si>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Proyectar y gestionar la respuestas a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Proyectar y revisar los certificados de inscripción de personas naturales y jurídicas en la Base de Datos de Constructores, Consultores y Proveedores de la Universidad del Magdalena, verificando el cumplimiento de los requisitos legales, técnicos y documentales exigidos por la normatividad vigente y los procedimientos internos de la Institución 9. Rendir informes mensuales o cuando el supervisor así lo requiera, sobre las actividades desarrolladas en cumplimiento de la orden de prestación de servicios. </t>
  </si>
  <si>
    <t>CO1.REQ.9968310</t>
  </si>
  <si>
    <t>OPSP-VAD-0404-2026</t>
  </si>
  <si>
    <t>https://community.secop.gov.co/Public/Tendering/OpportunityDetail/Index?noticeUID=CO1.NTC.9818302</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</si>
  <si>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</si>
  <si>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</si>
  <si>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CO1.REQ.9967180</t>
  </si>
  <si>
    <t>OPSP-VAD-0403-2026</t>
  </si>
  <si>
    <t>https://community.secop.gov.co/Public/Tendering/OpportunityDetail/Index?noticeUID=CO1.NTC.9816707</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</si>
  <si>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</si>
  <si>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TÉCNICO LABORAL EN ÁREAS DE CUIDADO DE LA VIDA HUMANA Y SILVESTRE y el DOCTORADO EN CIENCIAS POR LA VIDA Y EL MEDIO AMBIENTE. 5. Apoyar en el proceso de organización de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etc.). 7. Apoyar en el proceso de la visita de reacreditación del programa de Biología. 8. Apoyar en la elaboracion de informes respecto al avance de la creación de los programas nuevos asignados a la dirección de la Facultad de Ciencias Básicas. </t>
  </si>
  <si>
    <t>CO1.REQ.9965574</t>
  </si>
  <si>
    <t>OPSP-VAD-0402-2026</t>
  </si>
  <si>
    <t>https://community.secop.gov.co/Public/Tendering/OpportunityDetail/Index?noticeUID=CO1.NTC.9815699</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</si>
  <si>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</si>
  <si>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Apoyar en la elaboracion de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Apoyar en la respuesta a las consultas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Apoyar en la elaboracion de informes a la Dirección de Talento Humano y al Grupo Interno de Seguridad y Salud en el Trabajo, conforme a las actividades desarrolladas en materia de prevención y promoción de los programas de los cuales es apoyo, de acuerdo con lo establecido en el Objeto de la orden. 12. Apoyar en la realizacion de capacitaciónes en temas de Riesgo Psicosocial a los empleados de la universidad.</t>
  </si>
  <si>
    <t>CO1.REQ.9965601</t>
  </si>
  <si>
    <t>OPSP-VAD-0401-2026</t>
  </si>
  <si>
    <t>https://community.secop.gov.co/Public/Tendering/OpportunityDetail/Index?noticeUID=CO1.NTC.9822847</t>
  </si>
  <si>
    <t>ANA MARIA INFANTE CUAN</t>
  </si>
  <si>
    <t xml:space="preserve">La presente orden tiene por objeto: 1. Apoyar en la coordinación de las actividades relacionadas con prácticas del laboratorio. 2. Apoyar la preparación del laboratorio antes del inicio de cada práctica, verificando que los materiales, equipos y reactivos estén disponibles y en condiciones óptimas. 3. Apoyar en el montaje y desmontaje de las prácticas de laboratorio, conforme a las guías establecidas y en articulación con el cronograma académico. 3. Apoyar en el mantenimiento de la higiene y seguridad del laboratorio para su uso. 4. Apoyar en la elaboracion del inventario de reactivos, materiales y equipos, asegurando su disponibilidad, identificación y correcta organización. 5. Apoyar el proceso de verificacion sobre la realizacion de los mantenimientos preventivos y correctivos de los equipos del laboratorio. 6. Apoyar en la elaboracion de informes sobre el estado de los equipos del laboratorio, incluyendo observaciones relevantes y recomendaciones para su mantenimiento o reposición. 7. Apoyar en el uso de las plataformas institucionales que se querieran  para digitar informacion referente a las actividades del laboratorio. 8.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9. Apoyar en la elaboracion de las respuestas a los requerimientos relacionados con los servicios de laboratorio. 10. Apoyar en la elaboración, actualización y de informes periódicos requeridos por la coordinación del laboratorio. 11. Apoyar en la respuesta a los requerimientos específicos de cada práctica, con base en la programación académica vigente. 12. Apoyar en la elaboracion de informes a la coordinación del laboratorio sobre los reactivos, materiales e insumos que deben ser adquiridos, reemplazados o dados de baja, con el fin de asegurar la disponibilidad y operatividad continua del laboratorio. </t>
  </si>
  <si>
    <t>CO1.REQ.9972611</t>
  </si>
  <si>
    <t>OPSP-VAD-0400-2026</t>
  </si>
  <si>
    <t>https://community.secop.gov.co/Public/Tendering/OpportunityDetail/Index?noticeUID=CO1.NTC.9822276</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</si>
  <si>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</si>
  <si>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Apoyar en la elaboracion de informes relacionado con las actividades de la Clinica Odontologica. </t>
  </si>
  <si>
    <t>CO1.REQ.9971163</t>
  </si>
  <si>
    <t>OPSP-VAD-0399-2026</t>
  </si>
  <si>
    <t>https://community.secop.gov.co/Public/Tendering/OpportunityDetail/Index?noticeUID=CO1.NTC.9815267</t>
  </si>
  <si>
    <t>MILEIBYS CAROLINA ROJANO DEL TORO</t>
  </si>
  <si>
    <t xml:space="preserve">La presente orden tiene por objeto: 1.Apoyar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Realizar informes. </t>
  </si>
  <si>
    <t>CO1.REQ.9965014</t>
  </si>
  <si>
    <t>OAG-VAD-0398-2026</t>
  </si>
  <si>
    <t>https://community.secop.gov.co/Public/Tendering/OpportunityDetail/Index?noticeUID=CO1.NTC.9815328</t>
  </si>
  <si>
    <t>MARIELA VARON RODRIGUEZ</t>
  </si>
  <si>
    <t>CO1.REQ.9964910</t>
  </si>
  <si>
    <t>OAG-VAD-0397-2026</t>
  </si>
  <si>
    <t>https://community.secop.gov.co/Public/Tendering/OpportunityDetail/Index?noticeUID=CO1.NTC.9814958</t>
  </si>
  <si>
    <t>LILIBETH ESTHER FLOREZ DIAZ</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</si>
  <si>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Apoyar en el diligenciamiento oportuno los formatos establecidos por Bienestar Universitario en el Sistema de Gestión de la Calidad. 4) Apoyar en la elaboración de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Apoyar en la notificación de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Apoyar en la gestión de la participación de grupos representativos en actividades culturales, recreativas y formativas solicitadas por la Universidad y otras instituciones. 8) Apoyar la formación y desarrollo de grupos representativos para que participen activamente en los eventos culturales. </t>
  </si>
  <si>
    <t>CO1.REQ.9964497</t>
  </si>
  <si>
    <t>OAG-VAD-0396-2026</t>
  </si>
  <si>
    <t>https://community.secop.gov.co/Public/Tendering/OpportunityDetail/Index?noticeUID=CO1.NTC.9814696</t>
  </si>
  <si>
    <t>LEDIS MILENA LÁZARO RODRÍGUEZ</t>
  </si>
  <si>
    <t xml:space="preserve">La presente orden tiene por objeto: 1. Apoyar en el funcionamiento del estado de espacios (entrega y recibido), equipos, y mobiliarios que hacen parte de la dotación del laboratorio de preclínica, sala de yesos y rayos x. 2. Apoyar en la realización de capacitaciones y entrenamiento a estudiantes y docentes en el uso de espacios y equipos preclínicos antes de la ejecución de actividades. 3. Apoyar en el seguimiento del estado y buen uso de los equipos de las áreas preclínicas. 4. Apoyar en la elaboración y actualización de las hojas de vida de los equipos de las áreas preclínicas y realizar seguimiento. 5. Apoyar en la elaboración y actualización cronograma de mantenimiento preventivo de equipos de las áreas preclínicas. 6. Apoyar en el seguimiento del estado de los equipos y la operación normal de los espacios académicos de apoyo al Programa de Odontología. 7. Apoyar en en la entrega de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aseo las áreas que le correspondan de conformidad al uso de espacios preclínicos según cronograma de actividades, con el propósito de mantener condiciones de limpieza e higiene en las áreas de trabajo. 11. Apoyar en la supervisión de la correcta segregación de la fuente con relación a la clasificación de los desechos y solicitar el transporte de los residuos al área responsable de acuerdo con la normatividad vigente. </t>
  </si>
  <si>
    <t>CO1.REQ.9964342</t>
  </si>
  <si>
    <t>OAG-VAD-0395-2026</t>
  </si>
  <si>
    <t>https://community.secop.gov.co/Public/Tendering/OpportunityDetail/Index?noticeUID=CO1.NTC.9813884</t>
  </si>
  <si>
    <t>KARELYS BRUGES CHARRIS</t>
  </si>
  <si>
    <t xml:space="preserve">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</si>
  <si>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CO1.REQ.9963270</t>
  </si>
  <si>
    <t>OAG-VAD-0394-2026</t>
  </si>
  <si>
    <t>https://community.secop.gov.co/Public/Tendering/OpportunityDetail/Index?noticeUID=CO1.NTC.9821140</t>
  </si>
  <si>
    <t>DENIS MARGARITA MOLINA CERVANTES</t>
  </si>
  <si>
    <t xml:space="preserve">La presente orden tiene por objeto: 1. Apoyar en la organización del laboratorio asignado para las prácticas y servicios requeridos en el mismo, de conformidad con la programación establecida. 2. Apoyar en la coordinacion de la entrega oportuna de los equipos, materiales e insumos requeridos en el montaje de prácticas y servicios de laboratorio. 3. Apoyar en la orientacion del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la verificación del mantenimiento preventivo y correctivo de equipos e instalaciones del laboratorio. 7. Apoyar en la recopilacion y socialización de la información oportuna sobre situaciones que afecten el desarrollo de las actividades en el laboratorio. 8. Apoyar en la elaboracion de respuestas a los requerimientos relacionados con los servicios de laboratorio. 9. Apoyar en el proceso de verificacion de que las prácticas a desarrollares se encuentren cargadas a la plataforma SIARE y que las mismas cuenten con el visto bueno del director de programa. 10. Apoyar en la elaboracion del inventario de los Equipos del Laboratorio detallando el estado de los mismos. 11. Apoyar la recolección de información de satisfacción del servicio e informes relacionados. </t>
  </si>
  <si>
    <t>CO1.REQ.9970178</t>
  </si>
  <si>
    <t>OPSP-VAD-0393-2026</t>
  </si>
  <si>
    <t>https://community.secop.gov.co/Public/Tendering/OpportunityDetail/Index?noticeUID=CO1.NTC.9813339</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</si>
  <si>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</si>
  <si>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envío de los documentos y sobres recibidos en la ventanilla del Bloque Administrativo de la Universidad. 3. Apoyar en la atención de usuarios a través de los distintos canales de comunicación disponibles. 4. Elaborar informes relacionados con la gestión documental. </t>
  </si>
  <si>
    <t>CO1.REQ.9962745</t>
  </si>
  <si>
    <t>OAG-VAD-0392-2026</t>
  </si>
  <si>
    <t>https://community.secop.gov.co/Public/Tendering/OpportunityDetail/Index?noticeUID=CO1.NTC.9815658</t>
  </si>
  <si>
    <t>63.563.343 </t>
  </si>
  <si>
    <t>GABRIELA SUAREZ SUAREZ</t>
  </si>
  <si>
    <t xml:space="preserve">La presente orden tiene por objeto: 1.Apoyar a la dirección del CIE en la atención y recepción de inquietudes, solicitudes, propuestas y demás requerimientos de la comunidad académica, especialmente de los estudiantes que se encuentran activos para la modalidad de grado de práctica de innovación y emprendimiento. 2. Apoyar a la dirección del CIE en el desarrollo de mentorías y asesorías para la comunidad académica, así como en la transferencia de conocimientos en aspectos relacionados con procesos de emprendimiento e innovación social. 3. Apoyar a la dirección del CIE en la gestión documental y recopilación de evidencias de certificaciones de desarrollo de asesorías consultorías y generación de productos de innovación por parte del equipo del CIE, así mismo, apoyar en la elaboracion de informes periódicos respecto al cumplimiento de indicadores relacionados con el registro aval y desarrollo de los productos de innovación y actividades de I+D+i del equipo de mentores del CIE y en el seguimiento de asesorías y orientaciones a los beneficiarios de las convocatorias y de la zona de emprendimientos Unimagdalena. 4. Apoyar a la dirección del CIE en los requerimientos de la comunidad académica y de los beneficiarios de la zona de emprendimientos Unimagdalena. 5. Apoyar a la dirección del CIE en los procesos logísticos y de convocatoria de comunidades y grupos de interés atendidos para el desarrollo de actividades de I+D+i, divulgación y transferencia de conocimientos y metodologías. 6. Apoyar a la dirección del CIE en el seguimiento y evaluación de los impactos, resultados y cumplimiento de indicadores en el desarrollo de las convocatorias y de actividades derivadas de la promoción y el uso de la zona de emprendimientos Unimagdalena. 7. Apoyar a la dirección del CIE en la revisión documental y periódica de actualización de indicadores, soportes y evidencias de cumplimiento de indicadores del PDA y del Plan de Desarrollo Institucional, así como en el proceso para la acreditación como Universidad Emprendedora. 8. Apoyar a la dirección del CIE en actividades de sensibilización socialización y difusión de información respecto al proceso de práctica de innovación y emprendimiento así como de actividades de i+D+i que se promueven y son lideradas por el CIE. </t>
  </si>
  <si>
    <t>CO1.REQ.9965073</t>
  </si>
  <si>
    <t>OPSP-VAD-0391-2026</t>
  </si>
  <si>
    <t>https://community.secop.gov.co/Public/Tendering/OpportunityDetail/Index?noticeUID=CO1.NTC.9814679</t>
  </si>
  <si>
    <t>DENNIS JOSE PERNIA LAREZ</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</si>
  <si>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3.Apoyar en la planificación y logística de eventos deportivos internos y externos, organizando documentos, listas de participantes, distribución de materiales y registro de datos importantes durante los encuentros. 4. Apoyar en la elaboración de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Apoyar la organización y desarrollo de los eventos institucionales, conforme a las directrices impartidas y a las necesidades de cada actividad, dejando los registros correspondientes de su participación. 7.Apoyar en la creación de los inventarios periodicos de materiales deportivos, llevando un control detallado de su estado y cantidad, registrando cualquier cambio y reportando necesidades de reposición o mantenimiento. </t>
  </si>
  <si>
    <t>CO1.REQ.9963985</t>
  </si>
  <si>
    <t>OAG-VAD-0390-2026</t>
  </si>
  <si>
    <t>https://community.secop.gov.co/Public/Tendering/OpportunityDetail/Index?noticeUID=CO1.NTC.9814631</t>
  </si>
  <si>
    <t>HEYNER ALONSO CARROL PINEDA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</si>
  <si>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Apoyar en la elaboración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6. Apoyar la organización y desarrollo de los eventos institucionales, conforme a las directrices impartidas y a las necesidades de cada actividad, dejando los registros correspondientes de su participación. 7. Apoyar en la creación de los inventarios periódicos de materiales deportivos, llevando un control detallado de su estado y cantidad. Como cualquier cambio y reporte de necesidades de reposición o mantenimiento. </t>
  </si>
  <si>
    <t>CO1.REQ.9963656</t>
  </si>
  <si>
    <t>OAG-VAD-0389-2026</t>
  </si>
  <si>
    <t>https://community.secop.gov.co/Public/Tendering/OpportunityDetail/Index?noticeUID=CO1.NTC.9778555</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</si>
  <si>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</si>
  <si>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institucional.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en los equipos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</si>
  <si>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CO1.REQ.9928901</t>
  </si>
  <si>
    <t>OAG-VAD-0387-2026</t>
  </si>
  <si>
    <t>https://community.secop.gov.co/Public/Tendering/OpportunityDetail/Index?noticeUID=CO1.NTC.9779141</t>
  </si>
  <si>
    <t>KENNIA DE JESUS OSORIO PEDROZO</t>
  </si>
  <si>
    <t xml:space="preserve">La presente orden tiene por objeto: 1.Apoyar el diseño, implementación y evaluación del componente psicoeducativo y psicopedagógico del Programa Talento Santa Marta, asegurando su pertinencia territorial, su coherencia con los objetivos institucionales y su articulación estratégica con el componente general de los programas Talento. 2. Apoyar en la dirección del proceso de caracterización psicosocial y psicopedagógica de los aspirantes y estudiantes beneficiarios de Talento Santa Marta, desde la etapa de admisión, incorporando variables contextuales propias del Distrito y generando insumos para decisiones de focalización y acompañamiento diferencial. 3. Apoyar en la implementación y seguimiento del acompañamiento psicopedagógico integral de los estudiantes Talento Santa Marta, mediante estrategias individuales y colectivas orientadas a la adaptación a la vida universitaria, el fortalecimiento de habilidades socioemocionales, la autorregulación académica y la consolidación del proyecto de vida. 4. Apoyar en el diseño, coordinación y ejecución psicoeducativas específicas para la permanencia y el éxito académico, atendiendo los principales factores de riesgo identificados en la población del Distrito de Santa Marta, con especial énfasis en los primeros semestres de formación. 5. Apoyar en el seguimiento, monitoreo y análisis de los estudiantes Talento Santa Marta en riesgo académico o psicosocial, formulando planes de acompañamiento individualizados y acciones preventivas en articulación con direcciones de programa, docentes y demás dependencias institucionales. 6. Apoyar en la implementación de talleres, seminarios y espacios formativos psicoeducativos, presenciales y virtuales, dirigidos a estudiantes Talento Santa Marta, orientados al fortalecimiento de hábitos de estudio, bienestar emocional, sentido de pertenencia institucional y preparación para la graduación. 7. Articular el componente psicoeducativo de Talento Santa Marta con las instituciones educativas del nivel de educación media del Distrito, promoviendo acciones de orientación vocacional, transición escuela–universidad y preparación psico-académica de los potenciales beneficiarios. 8. Apoyar en el diseño, actualización y gestión de los instrumentos técnicos, protocolos, formatos y contenidos del componente psicoeducativo de Talento Santa Marta, garantizando su alineación con los lineamientos institucionales y el Sistema de Gestión de la Calidad. 9. Elaborar informes técnicos y analíticos del componente psicoeducativo de Talento Santa Marta, dando cuenta de los avances en permanencia, éxito académico y procesos de graduación, así como de las oportunidades de mejora identificadas. 10. Apoyar en la planeación, ejecución y evaluación del plan de trabajo del componente psicoeducativo de Talento Santa Marta, definiendo objetivos, metodologías, cronogramas, metas e indicadores, y trabajando de manera coordinada y horizontal con la líder del componente psicoeducativo de Talento Magdalena para garantizar coherencia, complementariedad y aprendizaje mutuo.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</si>
  <si>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CO1.REQ.9929138</t>
  </si>
  <si>
    <t>OPSP-VAD-0386-2026</t>
  </si>
  <si>
    <t>https://community.secop.gov.co/Public/Tendering/OpportunityDetail/Index?noticeUID=CO1.NTC.9779043</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</si>
  <si>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</si>
  <si>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</si>
  <si>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CO1.REQ.9929126</t>
  </si>
  <si>
    <t>OPSP-VAD-0385-2026</t>
  </si>
  <si>
    <t>https://community.secop.gov.co/Public/Tendering/OpportunityDetail/Index?noticeUID=CO1.NTC.9778455</t>
  </si>
  <si>
    <t>RUBEN ENRIQUE REALES BRITTO</t>
  </si>
  <si>
    <t>CO1.REQ.9928490</t>
  </si>
  <si>
    <t>OAG-VAD-0384-2026</t>
  </si>
  <si>
    <t>https://community.secop.gov.co/Public/Tendering/OpportunityDetail/Index?noticeUID=CO1.NTC.9778446</t>
  </si>
  <si>
    <t>KAREN ROCIO SARMIENTOPEREZ VILLARREAL</t>
  </si>
  <si>
    <t xml:space="preserve">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t>
  </si>
  <si>
    <t>CO1.REQ.9928537</t>
  </si>
  <si>
    <t>OAG-VAD-0383-2026</t>
  </si>
  <si>
    <t>https://community.secop.gov.co/Public/Tendering/OpportunityDetail/Index?noticeUID=CO1.NTC.9783241</t>
  </si>
  <si>
    <t>Hilda Liliana Miranda Granado</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</si>
  <si>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</si>
  <si>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</si>
  <si>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CO1.REQ.9932773</t>
  </si>
  <si>
    <t>OPSP-VAD-0382-2026</t>
  </si>
  <si>
    <t>https://community.secop.gov.co/Public/Tendering/OpportunityDetail/Index?noticeUID=CO1.NTC.9779113</t>
  </si>
  <si>
    <t>JOSE ALFONSO VILLACOB ROYERTH</t>
  </si>
  <si>
    <t>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en la búsqueda y divulgación de convocatorias de proyectos, becas y apoyo para financiación de proyectos y productos de CTeI. 5. Apoyar en la verificación de cumplimiento de requisitos mínimos y técnicos y evaluación de las propuestas inscritas en las diferentes convocatorias internas de la Vicerrectoría de Investigación.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t>
  </si>
  <si>
    <t>CO1.REQ.9928959</t>
  </si>
  <si>
    <t>OPSP-VAD-0381-2026</t>
  </si>
  <si>
    <t>https://community.secop.gov.co/Public/Tendering/OpportunityDetail/Index?noticeUID=CO1.NTC.9778815</t>
  </si>
  <si>
    <t>MARIA ALEJANDRA ALCAZAR QUINTO</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</si>
  <si>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</si>
  <si>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CO1.REQ.9928720</t>
  </si>
  <si>
    <t>OAG-VAD-0380-2026</t>
  </si>
  <si>
    <t>https://community.secop.gov.co/Public/Tendering/OpportunityDetail/Index?noticeUID=CO1.NTC.9778909</t>
  </si>
  <si>
    <t xml:space="preserve">
YUSLAY MISEL VALLE TETTE</t>
  </si>
  <si>
    <t>La presente orden tiene por objeto: 1. Organizar el laboratorio asignado para las prácticas y servicios requeridos en el mismo, de conformidad con la programación establecida. 2. Apoyar en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</si>
  <si>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CO1.REQ.9928950</t>
  </si>
  <si>
    <t>OPSP-VAD-0379-2026</t>
  </si>
  <si>
    <t>https://community.secop.gov.co/Public/Tendering/OpportunityDetail/Index?noticeUID=CO1.NTC.9778899</t>
  </si>
  <si>
    <t>GEIDIS MARCELA ARRAZOLA MURILLO</t>
  </si>
  <si>
    <t>La presente orden tiene por objeto: 1. Organizar 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</si>
  <si>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CO1.REQ.9928691</t>
  </si>
  <si>
    <t>OPSP-VAD-0378-2026</t>
  </si>
  <si>
    <t>https://community.secop.gov.co/Public/Tendering/OpportunityDetail/Index?noticeUID=CO1.NTC.9778875</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</si>
  <si>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</si>
  <si>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2026-I. </t>
  </si>
  <si>
    <t>CO1.REQ.9928773</t>
  </si>
  <si>
    <t>OPSP-VAD-0377-2026</t>
  </si>
  <si>
    <t>https://community.secop.gov.co/Public/Tendering/OpportunityDetail/Index?noticeUID=CO1.NTC.9778883</t>
  </si>
  <si>
    <t>MARIA CRISTINA LOPEZ HOYOS</t>
  </si>
  <si>
    <t>La presente orden tiene por objeto: 1. Desarrollar diseño gráfico para los distintos procesos institucionales (fechas especiales, anuncios institucionales), mensualmente se trabajarán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t>
  </si>
  <si>
    <t>CO1.REQ.9928775</t>
  </si>
  <si>
    <t>OPSP-VAD-0376-2026</t>
  </si>
  <si>
    <t>https://community.secop.gov.co/Public/Tendering/OpportunityDetail/Index?noticeUID=CO1.NTC.9790623</t>
  </si>
  <si>
    <t>JOSE LUIS PACHECO PEREZ</t>
  </si>
  <si>
    <t>CO1.REQ.9940214</t>
  </si>
  <si>
    <t>OPSP-VAD-0375-2026</t>
  </si>
  <si>
    <t>https://community.secop.gov.co/Public/Tendering/OpportunityDetail/Index?noticeUID=CO1.NTC.9789249</t>
  </si>
  <si>
    <t>JENIFER SOFIA CARVAJAL LORDUY</t>
  </si>
  <si>
    <t xml:space="preserve">La presente orden tiene por objeto: La prestación de servicios como profesional en desarrollando las siguientes actividades: 1. Apoyar en la coordinación del proceso de entrevistas de los aspirantes para el ingreso a los distintos programas académicos 2026 -I en la fase III. 2. Realizar el apoyo  logístico, administrativo y financiero al proceso de entrevista en la fase III. 3. Revisión de informes finales de los psicólogos entrevistadores de la fase III. 4. Realizar la socialización del proceso de entrevistas a los psicólogos que las desarrollarán. 5. Presentar informe general de las entrevistas de los aspirantes admitidos en el periodo 2026-I a las Direcciones de Programas. 6. Presentar informe general de entrevistas y caracterización a las dependencias vinculadas en el proceso de adaptación de los estudiantes nuevos. </t>
  </si>
  <si>
    <t>CO1.REQ.9939257</t>
  </si>
  <si>
    <t>OPSP-VAD-0374-2026</t>
  </si>
  <si>
    <t>https://community.secop.gov.co/Public/Tendering/OpportunityDetail/Index?noticeUID=CO1.NTC.9788744</t>
  </si>
  <si>
    <t>OLVIS MARIA LOPEZ CALDERA</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</si>
  <si>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t>
  </si>
  <si>
    <t>CO1.REQ.9938555</t>
  </si>
  <si>
    <t>OAG-VAD-0373-2026</t>
  </si>
  <si>
    <t>https://community.secop.gov.co/Public/Tendering/OpportunityDetail/Index?noticeUID=CO1.NTC.9788052</t>
  </si>
  <si>
    <t>WENDY JURANYS LOBATO PARDO</t>
  </si>
  <si>
    <t xml:space="preserve">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t>
  </si>
  <si>
    <t>CO1.REQ.9938108</t>
  </si>
  <si>
    <t>OAG-VAD-0372-2026</t>
  </si>
  <si>
    <t>https://community.secop.gov.co/Public/Tendering/OpportunityDetail/Index?noticeUID=CO1.NTC.9788128</t>
  </si>
  <si>
    <t xml:space="preserve">Jesús Suescún Arregocés </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</si>
  <si>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</si>
  <si>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</si>
  <si>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CO1.REQ.9937806</t>
  </si>
  <si>
    <t>OPSP-VAD-0371-2026</t>
  </si>
  <si>
    <t>https://community.secop.gov.co/Public/Tendering/OpportunityDetail/Index?noticeUID=CO1.NTC.9787754</t>
  </si>
  <si>
    <t>OMAR DAVID DEAVILA MEJIA</t>
  </si>
  <si>
    <t xml:space="preserve">La presente orden tiene por objeto: 1. Apoyar a la Dirección de Bienestar Universitario en el registro, actualización y almacenamiento de información relacionadas con el Área de Deportes SNIES Y PDA. Y la sistematización mensual de la información de los miembros de la comunidad universitaria que acceden a los servicios deportivos de la Dirección de Bienestar Universitario.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Dirección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el área de deporte en diligenciamiento de los formatos COGUI+, asistencia a eventos y permisos académicos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</si>
  <si>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CO1.REQ.9936951</t>
  </si>
  <si>
    <t>OAG-VAD-0370-2026</t>
  </si>
  <si>
    <t>https://community.secop.gov.co/Public/Tendering/OpportunityDetail/Index?noticeUID=CO1.NTC.9786695</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</si>
  <si>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</si>
  <si>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t>
  </si>
  <si>
    <t>CO1.REQ.9936633</t>
  </si>
  <si>
    <t>OPSP-VAD-0369-2026</t>
  </si>
  <si>
    <t>https://community.secop.gov.co/Public/Tendering/OpportunityDetail/Index?noticeUID=CO1.NTC.9786709</t>
  </si>
  <si>
    <t>CLAUDIA MILENA VALENCIA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</si>
  <si>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</si>
  <si>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CO1.REQ.9936371</t>
  </si>
  <si>
    <t>OAG-VAD-0368-2026</t>
  </si>
  <si>
    <t>https://community.secop.gov.co/Public/Tendering/OpportunityDetail/Index?noticeUID=CO1.NTC.9786362</t>
  </si>
  <si>
    <t>ANA JOSEFA ANAYA HERNANDEZ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</si>
  <si>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</si>
  <si>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CO1.REQ.9936069</t>
  </si>
  <si>
    <t>OAG-VAD-0367-2026</t>
  </si>
  <si>
    <t>https://community.secop.gov.co/Public/Tendering/OpportunityDetail/Index?noticeUID=CO1.NTC.9786312</t>
  </si>
  <si>
    <t>WILFRIDO JOSE TAITE JIMENEZ</t>
  </si>
  <si>
    <t xml:space="preserve">La presente orden tiene por objeto: La prestación de servicios como profesional en psicología desarrolladno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</si>
  <si>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CO1.REQ.9936031</t>
  </si>
  <si>
    <t>OPSP-VAD-0366-2026</t>
  </si>
  <si>
    <t>https://community.secop.gov.co/Public/Tendering/OpportunityDetail/Index?noticeUID=CO1.NTC.9785681</t>
  </si>
  <si>
    <t>MARIANA STAND AYALA</t>
  </si>
  <si>
    <t>La presente orden tiene por objeto: 1. Elaborar un informe sobre las actividades y eventos realizados por el Programa de Cine y Audiovisuales 2. Apoyar en las actividades y eventos de exhibición, divulgación e impacto cultural del Programa 3. Apoyar a la plataforma de streaming Videosferas con la llegada de nuevas obras y las autorizaciones/cesiones por parte de los autores 4. Apoyar con la gestión y desarrollo de actividades para la agenda académica del FICCI.</t>
  </si>
  <si>
    <t>CO1.REQ.9935792</t>
  </si>
  <si>
    <t>OPSP-VAD-0365-2026</t>
  </si>
  <si>
    <t>https://community.secop.gov.co/Public/Tendering/OpportunityDetail/Index?noticeUID=CO1.NTC.9784155</t>
  </si>
  <si>
    <t>YUBIRIS ZAMBRANO GUERRERO</t>
  </si>
  <si>
    <t>CO1.REQ.9934052</t>
  </si>
  <si>
    <t>OAG-VAD-0364-2026</t>
  </si>
  <si>
    <t>https://community.secop.gov.co/Public/Tendering/OpportunityDetail/Index?noticeUID=CO1.NTC.9728069</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</si>
  <si>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</si>
  <si>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</si>
  <si>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CO1.REQ.9880412</t>
  </si>
  <si>
    <t>OPSP-VAD-0363-2026</t>
  </si>
  <si>
    <t>https://community.secop.gov.co/Public/Tendering/OpportunityDetail/Index?noticeUID=CO1.NTC.9728022</t>
  </si>
  <si>
    <t>DIEGO ARMANDO SILVA OLAYA</t>
  </si>
  <si>
    <t xml:space="preserve">La presente orden tiene por objeto: 1. Editar imágenes y videos del Programa para sus informes y otros eventos/actividades que requieran de un diseñador gráfico y editor audiovisual. 2. Avanzar en la carga y lanzamiento de nuestras obras en la plataforma Videosferas 3. Entregar un reporte sobre los contenidos desarrollados o publicados en la plataforma Videosferas. </t>
  </si>
  <si>
    <t>CO1.REQ.9880165</t>
  </si>
  <si>
    <t>OPSP-VAD-0362-2026</t>
  </si>
  <si>
    <t>https://community.secop.gov.co/Public/Tendering/OpportunityDetail/Index?noticeUID=CO1.NTC.9727585</t>
  </si>
  <si>
    <t>TEODOSIA VERGARA VENERA</t>
  </si>
  <si>
    <t>CO1.REQ.9880136</t>
  </si>
  <si>
    <t>OAG-VAD-0361-2026</t>
  </si>
  <si>
    <t>https://community.secop.gov.co/Public/Tendering/OpportunityDetail/Index?noticeUID=CO1.NTC.9728968</t>
  </si>
  <si>
    <t>CAROLY MILDRED CORONADO ALCALA</t>
  </si>
  <si>
    <t xml:space="preserve">La presente orden tiene por objeto: 1.Apoyar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Facilitar acceso a docentes y estudiantes a las salas de realización y animación. 5. Apoyar en las soluciones a inconvenientes con equipos de las salas de Realización, Animación, y Laboratorio de Edición. 6. Apoyar en la atención a solicitudes de la dirección del programa con respecto a la reserva de la sala de proyección La Langosta Azul. 7. Apoyar en el acceso y uso de equipos en la sala cuando se realicen clases, cine clubes, y eventos del Programa de Cine y Audiovisuales. </t>
  </si>
  <si>
    <t>CO1.REQ.9879676</t>
  </si>
  <si>
    <t>OAG-VAD-0360-2026</t>
  </si>
  <si>
    <t>https://community.secop.gov.co/Public/Tendering/OpportunityDetail/Index?noticeUID=CO1.NTC.9726256</t>
  </si>
  <si>
    <t>ROCIO DEL CARMEN MOLINA GUTIERREZ</t>
  </si>
  <si>
    <t>CO1.REQ.9878592</t>
  </si>
  <si>
    <t>OAG-VAD-0359-2026</t>
  </si>
  <si>
    <t>https://community.secop.gov.co/Public/Tendering/OpportunityDetail/Index?noticeUID=CO1.NTC.9725687</t>
  </si>
  <si>
    <t>PEDRO LUIS PRADO GAMERO</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</si>
  <si>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registrando, actualizando y manteniendo al día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</si>
  <si>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CO1.REQ.9878355</t>
  </si>
  <si>
    <t>OPSP-VAD-0358-2026</t>
  </si>
  <si>
    <t>https://community.secop.gov.co/Public/Tendering/OpportunityDetail/Index?noticeUID=CO1.NTC.9725620</t>
  </si>
  <si>
    <t>MARTHA BEATRIZ HUMANES MENDOZA</t>
  </si>
  <si>
    <t>CO1.REQ.9878216</t>
  </si>
  <si>
    <t>OAG-VAD-0357-2026</t>
  </si>
  <si>
    <t>https://community.secop.gov.co/Public/Tendering/OpportunityDetail/Index?noticeUID=CO1.NTC.9725985</t>
  </si>
  <si>
    <t>MARIA CONCEPCION MARTINEZ DIAZ</t>
  </si>
  <si>
    <t>CO1.REQ.9878549</t>
  </si>
  <si>
    <t>OAG-VAD-0356-2026</t>
  </si>
  <si>
    <t>https://community.secop.gov.co/Public/Tendering/OpportunityDetail/Index?noticeUID=CO1.NTC.9725049</t>
  </si>
  <si>
    <t>Bieris Offir Jimenez Torres</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</si>
  <si>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</si>
  <si>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</si>
  <si>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CO1.REQ.9877198</t>
  </si>
  <si>
    <t>OPSP-VAD-0355-2026</t>
  </si>
  <si>
    <t>https://community.secop.gov.co/Public/Tendering/OpportunityDetail/Index?noticeUID=CO1.NTC.9724752</t>
  </si>
  <si>
    <t>KELLYS MARIA MANCERA LOPEZ</t>
  </si>
  <si>
    <t>CO1.REQ.9877421</t>
  </si>
  <si>
    <t>OAG-VAD-0354-2026</t>
  </si>
  <si>
    <t>https://community.secop.gov.co/Public/Tendering/OpportunityDetail/Index?noticeUID=CO1.NTC.9723787</t>
  </si>
  <si>
    <t>MARTHA CECILIA FRANCO PACHECO</t>
  </si>
  <si>
    <t>La presente orden tiene por objeto: La prestación de servicios profesionales para desarrollar las siguientes actividades: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</si>
  <si>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CO1.REQ.9876373</t>
  </si>
  <si>
    <t>OPSP-VAD-0353-2026</t>
  </si>
  <si>
    <t>https://community.secop.gov.co/Public/Tendering/OpportunityDetail/Index?noticeUID=CO1.NTC.9723995</t>
  </si>
  <si>
    <t>JUAN CARLOS BERNIER TAPIA</t>
  </si>
  <si>
    <t>CO1.REQ.9876211</t>
  </si>
  <si>
    <t>OPSP-VAD-0352-2026</t>
  </si>
  <si>
    <t>https://community.secop.gov.co/Public/Tendering/OpportunityDetail/Index?noticeUID=CO1.NTC.9723214</t>
  </si>
  <si>
    <t>LAURA MARCELA DE JESUS VIVES CAMPO</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</si>
  <si>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</si>
  <si>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CO1.REQ.9875813</t>
  </si>
  <si>
    <t>OPSP-VAD-0351-2026</t>
  </si>
  <si>
    <t>https://community.secop.gov.co/Public/Tendering/OpportunityDetail/Index?noticeUID=CO1.NTC.9728683</t>
  </si>
  <si>
    <t>LUIS HIDELBRANDO FREITE DIAZ</t>
  </si>
  <si>
    <t xml:space="preserve">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</si>
  <si>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CO1.REQ.9881120</t>
  </si>
  <si>
    <t>OAG-VAD-0350-2026</t>
  </si>
  <si>
    <t>https://community.secop.gov.co/Public/Tendering/OpportunityDetail/Index?noticeUID=CO1.NTC.9728632</t>
  </si>
  <si>
    <t>EDWIN ALBERTO NAVARRO OROZCO</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</si>
  <si>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t>
  </si>
  <si>
    <t>CO1.REQ.9880740</t>
  </si>
  <si>
    <t>OPSP-VAD-0349-2026</t>
  </si>
  <si>
    <t>https://community.secop.gov.co/Public/Tendering/OpportunityDetail/Index?noticeUID=CO1.NTC.9728612</t>
  </si>
  <si>
    <t>ADRIANA PAOLA NAVARRO BECERRA</t>
  </si>
  <si>
    <t>CO1.REQ.9880716</t>
  </si>
  <si>
    <t>OAG-VAD-0348-2026</t>
  </si>
  <si>
    <t>https://community.secop.gov.co/Public/Tendering/OpportunityDetail/Index?noticeUID=CO1.NTC.9728542</t>
  </si>
  <si>
    <t>LUIS CARLOS ESCORCIA MENDOZA</t>
  </si>
  <si>
    <t>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t>
  </si>
  <si>
    <t>CO1.REQ.9880653</t>
  </si>
  <si>
    <t>OAG-VAD-0347-2026</t>
  </si>
  <si>
    <t>https://community.secop.gov.co/Public/Tendering/OpportunityDetail/Index?noticeUID=CO1.NTC.9728156</t>
  </si>
  <si>
    <t>La presente orden tiene por objeto: 1. Asesorar jurídicamente a la Dirección de Desarrollo Estudiantil en la planeación, ejecución y seguimiento de políticas, planes, programas y actuaciones administrativas y académicas, emitiendo conceptos, orientaciones y respuestas a requerimientos legales, incluyendo la atención de tutelas, derechos de petición, quejas y demás solicitudes de autoridades y particulares. 2. Acompañar la implementación de políticas institucionales de inclusión y enfoque diferencial, asegurando el cumplimiento de la normativa nacional e institucional en la atención a personas con discapacidad, víctimas del conflicto armado, madres cabeza de hogar, grupos étnicos (comunidades indígenas, afrodescendientes.), en coherencia con las metas institucionales de equidad, diversidad y permanencia. 3. Brindar soporte jurídico a la Secretaría Técnica del Comité de Inclusión e Interculturalidad, apoyando la elaboración, revisión y actualización de actas, acuerdos, resoluciones y demás instrumentos normativos, así como otras actuaciones jurídicas que le sean requeridas por la Dirección de Desarrollo Estudiantil. 4. Brindar asistencia jurídica en la implementación de estrategias de acompañamiento integral, inducción y seguimiento académico, asesorando y recomendando, desde el enfoque jurídico y diferencial, la pertinencia y adecuación de los ajustes razonables requeridos para estudiantes con discapacidad, promoviendo el acceso a entornos inclusivos. 5. Apoyar en el fortalecimiento de las capacidades institucionales en derechos humanos e inclusión, mediante asesoría jurídica en la planeación y ejecución de talleres, capacitaciones y actividades de sensibilización que promuevan la empatía, interculturalidad e innovación social. 6. Apoyar la Secretaría Técnica del Comité de Inclusión e Interculturalidad y demás actuaciones jurídicas que le sean solicitadas por la Dirección de Desarrollo Estudiantil en el marco de sus funciones misionales. 7. Rendir informes mensuales o cuando el supervisor así lo requiera, sobre las actividades desarrolladas en cumplimiento de la orden de prestación de servicios.</t>
  </si>
  <si>
    <t>CO1.REQ.9880539</t>
  </si>
  <si>
    <t>OPSP-VAD-0346-2026</t>
  </si>
  <si>
    <t>https://community.secop.gov.co/Public/Tendering/OpportunityDetail/Index?noticeUID=CO1.NTC.9732562</t>
  </si>
  <si>
    <t>Ana Emilia Barros Nieto</t>
  </si>
  <si>
    <t>MARIA CONCEPCION PINEDO MURGAS</t>
  </si>
  <si>
    <t>La presente orden tiene por objeto: 1. Apoyar a la Vicerrectoría Administrativa en mantener actualizada la base de datos de correspondencia tramitada. 2. Desarrollar actividades correspondientes a la transferencia documental de archivos de los procesos de contratación de los periodos 2021 a 2024 de la Vicerrectoría administrativa y la dirección administrativa, incluida la realización de proceso de foliado, organización cronológica de documentos, marcado de carpetas y demás tendientes a finiquitar el proceso de transferencia, de conformidad con los parámetros del sistema de gestión de calidad.</t>
  </si>
  <si>
    <t>CO1.REQ.9881335</t>
  </si>
  <si>
    <t>OAG-VAD-0345-2026</t>
  </si>
  <si>
    <t>https://community.secop.gov.co/Public/Tendering/OpportunityDetail/Index?noticeUID=CO1.NTC.9718040</t>
  </si>
  <si>
    <t>ANDREA LIZETH CASTRO VELEZ</t>
  </si>
  <si>
    <t xml:space="preserve">La presente orden tiene por objeto: 1. Apoyar en la planeación con el Director, Coordinadores, docentes asesores de área, monitores y estudiantes,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Jurídica en lo que respecta al desarrollo de sus actividades y competencias. </t>
  </si>
  <si>
    <t>CO1.REQ.9870934</t>
  </si>
  <si>
    <t>OPSP-VAD-0344-2026</t>
  </si>
  <si>
    <t>https://community.secop.gov.co/Public/Tendering/OpportunityDetail/Index?noticeUID=CO1.NTC.9717920</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</si>
  <si>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</si>
  <si>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</si>
  <si>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CO1.REQ.9870575</t>
  </si>
  <si>
    <t>OPSP-VAD-0343-2026</t>
  </si>
  <si>
    <t>https://community.secop.gov.co/Public/Tendering/OpportunityDetail/Index?noticeUID=CO1.NTC.9728459</t>
  </si>
  <si>
    <t>SEBASTIÁN MONTENEGRO VEGA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</si>
  <si>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gestión del Repositorio Digital Institucional y en los procesos de digitalización de documentos, contribuyendo a la accesibilidad, preservación y difusión de los recursos digitales de la Biblioteca.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de formación de usuarios, mediante capacitaciones presenciales y virtuales sobre el uso de bases de datos académicas y de investigación, gestores bibliográficos, Leganto y otras herramientas y plataformas tecnológicas de la Biblioteca.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10. Apoyar en la creación, edición y publicación de contenidos digitales para redes sociales y otros canales institucionales de la Biblioteca, orientados a la divulgación de servicios, recursos, actividades, campañas de promoción de la lectura y estrategias de formación de usuarios, conforme a los lineamientos institucionales de comunicación. </t>
  </si>
  <si>
    <t>CO1.REQ.9880494</t>
  </si>
  <si>
    <t>OAG-VAD-0342-2026</t>
  </si>
  <si>
    <t>https://community.secop.gov.co/Public/Tendering/OpportunityDetail/Index?noticeUID=CO1.NTC.9726086</t>
  </si>
  <si>
    <t>ISAAC MATEO CANTILLO GAMARRA</t>
  </si>
  <si>
    <t>CO1.REQ.9878463</t>
  </si>
  <si>
    <t>OAG-VAD-0341-2026</t>
  </si>
  <si>
    <t>https://community.secop.gov.co/Public/Tendering/OpportunityDetail/Index?noticeUID=CO1.NTC.9718776</t>
  </si>
  <si>
    <t>MELISSA YELENIS CORREA JIMENEZ</t>
  </si>
  <si>
    <t xml:space="preserve">La presente orden tiene por objeto: 1. Recopilar información y redactar notas periodísticas. 2. Actualizar la página web de Bienestar Universitario. 3. Redactar textos para banners y mensajes institucionales. 4. Apoyar la planificación y coordinación de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</si>
  <si>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CO1.REQ.9871584</t>
  </si>
  <si>
    <t>OPSP-VAD-0340-2026</t>
  </si>
  <si>
    <t>https://community.secop.gov.co/Public/Tendering/OpportunityDetail/Index?noticeUID=CO1.NTC.9719488</t>
  </si>
  <si>
    <t>CEIDY MARIA LEAL VALERA</t>
  </si>
  <si>
    <t xml:space="preserve">La presente orden tiene por objeto: 1. Apoyar en el seguimiento a las reuniones del Comité de Convivencia Laboral de la institución. 2. Apoyar en el seguimiento de los compromisos y tareas del Comité de Convivencia Laboral de la institución. 3. Apoyar en la elaboración de Certificados Laborales 4. Apoyar en la elaboración de Resoluciones de Vacaciones 5. Apoyar en Revisión de Correo Electrónico de Talento Humano 6. Apoyar en control de Cuadro de Seguimiento solicitudes a la Dirección de Talento Humano y sus Grupos. 7. Apoyar en la organización de los expedientes que le sean asignados correspondientes al grupo de seguridad y salud en el trabajo, de acuerdo con los procedimientos. 8. Apoyar al Grupo de Seguridad y Salud en el Trabajo en el seguimiento de las actividades propias de equipo de trabajo. </t>
  </si>
  <si>
    <t>CO1.REQ.9872374</t>
  </si>
  <si>
    <t>OAG-VAD-0339-2026</t>
  </si>
  <si>
    <t>https://community.secop.gov.co/Public/Tendering/OpportunityDetail/Index?noticeUID=CO1.NTC.9719147</t>
  </si>
  <si>
    <t>VALENTINA VILLAMIL TRUJILLO</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</si>
  <si>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t>
  </si>
  <si>
    <t>CO1.REQ.9871778</t>
  </si>
  <si>
    <t>OAG-VAD-0338-2026</t>
  </si>
  <si>
    <t>https://community.secop.gov.co/Public/Tendering/OpportunityDetail/Index?noticeUID=CO1.NTC.9718599</t>
  </si>
  <si>
    <t>MARIA CAROLINA MEJIA VELASQUEZ</t>
  </si>
  <si>
    <t xml:space="preserve">La presente orden tiene por objeto: 1. Apoyar en el Diseño y coordinación del plan de acción del centro de atención integral a la infancia. 2. Apoyar el seguimiento del funcionamiento del Centro de Atención Integral a la Infancia y la gestión de los recursos requeridos para el adecuado desarrollo del servicio. 3. Apoyar el seguimiento de los protocolos y de las actividades relacionadas con la lactancia y el desarrollo infantil, ejecutadas por los profesionales y demás miembros del Centro de Atención Integral a la Infancia, en los rincones y la Sala Amiga. 4. Apoyar el diligenciamiento oportuno de todos los formatos establecidos por Bienestar Universitario en el Sistema de Gestión de la Calidad y otros procesos, asegurando el registro adecuado de todas las actividades realizadas. 5. Entregar oportunamente los informes de las actividades realizadas en el Centro de Atención Integral a la Infancia, de acuerdo con los formatos y lineamientos establecidos. 6. Apoyar en el cuidado del inventario de implementos y equipos que le sean asignados, garantizando el buen uso de los mismos. 7. Apoyar en la articulación que se realice con estudiantes de las diferentes facultades, al interior del Centro. 8. Planificar actividades y estrategias de la Escuela para Padres, orientadas al bienestar de las madres, padres, niños y niñas de la comunidad universitaria. 9. Apoyar en la participación de eventos académicos, científicos, artísticos, culturales, deportivos, de salud y desarrollo humano dentro y fuera del lugar habitual de la ejecución de las actividades. 10. Apoyar la implementación de estrategias para la generación y medición del impacto de las actividades del Centro de Atención Integral a la Infancia, así como la promoción, difusión y mejora continua de la calidad de los servicios y acciones desarrolladas. </t>
  </si>
  <si>
    <t>CO1.REQ.9871602</t>
  </si>
  <si>
    <t>OPSP-VAD-0337-2026</t>
  </si>
  <si>
    <t>https://community.secop.gov.co/Public/Tendering/OpportunityDetail/Index?noticeUID=CO1.NTC.9717457</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</si>
  <si>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</si>
  <si>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la Coordinación Académica Clínica Odontológica. </t>
  </si>
  <si>
    <t>CO1.REQ.9870320</t>
  </si>
  <si>
    <t>OPSP-VAD-0336-2026</t>
  </si>
  <si>
    <t>https://community.secop.gov.co/Public/Tendering/OpportunityDetail/Index?noticeUID=CO1.NTC.9717094</t>
  </si>
  <si>
    <t>MILENA PATRICIA TOVAR LUNA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</si>
  <si>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</si>
  <si>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CO1.REQ.9870089</t>
  </si>
  <si>
    <t>OAG-VAD-0335-2026</t>
  </si>
  <si>
    <t>https://community.secop.gov.co/Public/Tendering/OpportunityDetail/Index?noticeUID=CO1.NTC.9718155</t>
  </si>
  <si>
    <t>KARY BEATRIZ BLANCO GOMEZ</t>
  </si>
  <si>
    <t xml:space="preserve">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4. Apoyar en los trámites correspondientes a las supervisiones de los contratos en beneficio del programa de derecho. 5. Asesorar y apoyar al Programa de Derecho en los Tramites,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t>
  </si>
  <si>
    <t>CO1.REQ.9870798</t>
  </si>
  <si>
    <t>OPSP-VAD-0334-2026</t>
  </si>
  <si>
    <t>https://community.secop.gov.co/Public/Tendering/OpportunityDetail/Index?noticeUID=CO1.NTC.9717171</t>
  </si>
  <si>
    <t>MICHELLE MARGARITA VANEGAS GRANADOS</t>
  </si>
  <si>
    <t xml:space="preserve">La presente orden tiene por objeto: 1 Apoyar en la asesoría a los usuarios en la orientación sobre los mecanismos alternativos de solución de conflictos. 2 Apoyar en el acompañamiento a los estudiantes en el desarrollo de las audiencias de conciliación. 3 Apoyar en la revisión de documentos y en la verificación de las consultas presentadas por los usuarios. 4 Apoyar en la revisión de los proyectos de actas de conciliación. 5 Apoyar en el registro y seguimiento de los acuerdos de conciliación alcanzados. 6 Apoyar en la proyección de citaciones y solicitudes relacionadas con los procesos de conciliación. 7 Apoyar en la reprogramación de las audiencias de conciliación cuando sea requerido.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</si>
  <si>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CO1.REQ.9870065</t>
  </si>
  <si>
    <t>OPSP-VAD-0333-2026</t>
  </si>
  <si>
    <t>https://community.secop.gov.co/Public/Tendering/OpportunityDetail/Index?noticeUID=CO1.NTC.9736430</t>
  </si>
  <si>
    <t>BREYNNER SNEIDER TRILLOS GARCIA</t>
  </si>
  <si>
    <t xml:space="preserve">La presente orden tiene por objeto: 1- Apoyar en la realización de capacitaciones sobre discapacidad y trato diferencial basado en inclusión dirigido a estudiantes y usurarios.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t>
  </si>
  <si>
    <t>CO1.REQ.9887525</t>
  </si>
  <si>
    <t>OAG-VAD-0332-2026</t>
  </si>
  <si>
    <t>https://community.secop.gov.co/Public/Tendering/OpportunityDetail/Index?noticeUID=CO1.NTC.9733637</t>
  </si>
  <si>
    <t>SANDY DEL CARMEN ALDANA MERCADO</t>
  </si>
  <si>
    <t>CO1.REQ.9884884</t>
  </si>
  <si>
    <t>OAG-VAD-0331-2026</t>
  </si>
  <si>
    <t>https://community.secop.gov.co/Public/Tendering/OpportunityDetail/Index?noticeUID=CO1.NTC.9732679</t>
  </si>
  <si>
    <t>ANA ISABEL TETTE MARQUEZ</t>
  </si>
  <si>
    <t xml:space="preserve">La presente orden tiene por objeto: 1. Apoyar en la planeación del manejo administrativo y proyectos de la Clínica Odontológica 2. Elaborar documentos e informes sobre la gestión de la Clínica Odontológica 3. Apoyar en la proyección del Presupuesto Anual de funcionamiento de la clínica, planeación de gastos y otras proyecciones financieras. 4. Apoyar en la gestión de insumos, materiales y suministros incluyendo el control y custodia de inventarios, relación con proveedores y almacenamiento. 5. Apoyar el plan de mantenimiento anual. 6. Apoyar la coordinación del personal administrativo y de apoyo de la clínica. 7. Apoyar la correcta gestión de agendas en la plataforma de historias clínicas, previo al inicio y durante la práctica formativa. 8. Realizar la medición de indicadores de gestión de los procedimientos y actividades de la dependencia 9. Apoyar en la verificación del cumplimiento de la normatividad institucional y legal aplicable a las clínicas odontológicas universitarias. 10. Apoyar en la elaboración y envío de las cuentas por cobrar a los estudiantes de la clínica odontológica, durante y antes de finalizar el semestre académico. 11. mantener y gestionar la documentación y/o registros del SG-SST. 12. Apoyar en el desarrollo, implementación y seguimiento de procesos y actividades relacionadas con la seguridad y salud En el trabajo e Higiene y seguridad en la clínica Odontológica 13. Apoyar el cumplimiento del plan de gestión ambiental. 14. Apoyar en la respuesta oportuna a las solicitudes, quejas y reclamos de los usuarios de la dependencia. </t>
  </si>
  <si>
    <t>CO1.REQ.9883040</t>
  </si>
  <si>
    <t>OPSP-VAD-0330-2026</t>
  </si>
  <si>
    <t>https://community.secop.gov.co/Public/Tendering/OpportunityDetail/Index?noticeUID=CO1.NTC.9730695</t>
  </si>
  <si>
    <t>MARGARITA CECILIA LABARCES ROBLES</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</si>
  <si>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t>
  </si>
  <si>
    <t>CO1.REQ.9882726</t>
  </si>
  <si>
    <t>OAG-VAD-0329-2026</t>
  </si>
  <si>
    <t>https://community.secop.gov.co/Public/Tendering/OpportunityDetail/Index?noticeUID=CO1.NTC.9730304</t>
  </si>
  <si>
    <t>JOSE MIGUEL OSORIO FERNANDEZ</t>
  </si>
  <si>
    <t xml:space="preserve">La presente orden tiene por objeto: La prestación de servicios como profesional en psicología desarrollando las siguientes actividades: 1. Realizar entrevistas de profundización en la fase 3, a los aspirantes para el ingreso a la Universidad del Magdalena para el periodo académico 2026-I, bajo preguntas semiestructuradas en las cuales manifiesten sus actitudes, aptitudes, intereses y vocacionalidad ante determinado programa académico. 2. Elaborar informes individuales por aspirantes. 3. Elaborar informes por programa asignado y demás actividades requeridas a la realización de las entrevistas de admisión 2026-I. 4. Participar en requerimientos a los que haya lugar y que estén relacionados con los informes de entrevistas. </t>
  </si>
  <si>
    <t>CO1.REQ.9881872</t>
  </si>
  <si>
    <t>OPSP-VAD-0328-2026</t>
  </si>
  <si>
    <t>https://community.secop.gov.co/Public/Tendering/OpportunityDetail/Index?noticeUID=CO1.NTC.9728909</t>
  </si>
  <si>
    <t>CO1.REQ.9880712</t>
  </si>
  <si>
    <t>OPSP-VAD-0327-2026</t>
  </si>
  <si>
    <t>https://community.secop.gov.co/Public/Tendering/OpportunityDetail/Index?noticeUID=CO1.NTC.9728107</t>
  </si>
  <si>
    <t>JESUS ESCORCIA POLO</t>
  </si>
  <si>
    <t xml:space="preserve">La presente orden tiene por objeto: 1. Realizar el seguimiento y actualización de los indicadores asociados a los proyectos de la Vicerrectoría de Extensión y Proyección Social, recopilando, validando y consolidando la información necesaria para medir su avance, resultados e impacto. 2. Apoyar el seguimiento administrativo de órdenes, contratos, proyectos y convenios adelantados por la Vicerrectoría de Extensión y Proyección Social.  3. Apoyar la formulación de proyectos institucionales, de acuerdo con los objetivos, metas y líneas estratégicas establecidas en el Plan de Acción, incluyendo la estructuración de actividades, cronogramas y resultados esperados. 4. Apoyar los procesos administrativos de la dependencia, tales como la gestión de documentos, control de información, radicación de comunicaciones y atención de requerimientos internos y externos. 5. Apoyar la ejecución de actividades administrativas y operativas en el marco de los proyectos y convenios desarrollados por la Vicerrectoría de Extensión y Proyección Social. 6. Apoyar el reporte oportuno y validado de los indicadores de la Vicerrectoría de Extensión y Proyección Social ante la Oficina Asesora de Planeación, conforme a los lineamientos institucionales establecidos. </t>
  </si>
  <si>
    <t>CO1.REQ.9880076</t>
  </si>
  <si>
    <t>OPSP-VAD-0326-2026</t>
  </si>
  <si>
    <t>https://community.secop.gov.co/Public/Tendering/OpportunityDetail/Index?noticeUID=CO1.NTC.9727716</t>
  </si>
  <si>
    <t>CAMILA ANDREA URZOLA GUARDIA</t>
  </si>
  <si>
    <t xml:space="preserve">La presente orden tiene por objeto: 1.Organizar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</si>
  <si>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CO1.REQ.9879758</t>
  </si>
  <si>
    <t>OPSP-VAD-0325-2026</t>
  </si>
  <si>
    <t>https://community.secop.gov.co/Public/Tendering/OpportunityDetail/Index?noticeUID=CO1.NTC.9727305</t>
  </si>
  <si>
    <t xml:space="preserve">JOSE MANUEL BOLAÑO LUGO </t>
  </si>
  <si>
    <t xml:space="preserve">La presente orden tiene por objeto: 1. Apoyar la coordinación y liderazgo del componente académico de los Programas Talento Magdalena y Talento Santa Marta, orientando las acciones dirigidas a fortalecer el rendimiento académico, la permanencia y la graduación de los estudiantes beneficiarios. 2. Apoyar en el diseño, planeación e implementación de estrategias académicas de acompañamiento, tales como tutorías, monitorias, refuerzos académicos y acciones de nivelación, en articulación con las facultades, programas académicos y docentes. 3. Apoyar en el seguimiento y análisis del desempeño académico de los estudiantes beneficiarios, identificando alertas tempranas asociadas a bajo rendimiento, repitencia o riesgo académico, y proponiendo acciones correctivas oportunas. 4. Apoyar la articulación permanente con los programas académicos y las direcciones de programa, facilitando la comunicación entre los Programas Talento Magdalena y Talento Santa Marta y las unidades académicas para el acompañamiento efectivo de los estudiantes. 5. Apoyar en la construcción e implementación de planes de acompañamiento académico individual y grupal, en coordinación con el componente psicoeducativo, atendiendo las particularidades disciplinares y los factores de riesgo académico identificados. 6. Apoyar en la planeación y desarrollo de actividades académicas semestrales y anuales de los Programas Talento Magdalena y Talento Santa Marta, contribuyendo a su alineación con los calendarios académicos institucionales y las necesidades de los estudiantes. 7. Apoyar en el análisis de información académica e indicadores de rendimiento, generando insumos técnicos para la toma de decisiones, la evaluación del impacto del programa y la mejora continua de las estrategias académicas. 8. Elaborar informes académicos parciales, semestrales y anuales, relacionados con el desempeño, la permanencia y la graduación de los estudiantes beneficiarios de los Programas Talento Magdalena y Talento Santa Marta. 9. Apoyar la articulación del componente académico con la educación media, participando en estrategias de transición escuela–universidad, orientación académica y fortalecimiento de competencias básicas de los potenciales beneficiarios. 10. Apoyar la formulación de propuestas de ajuste y fortalecimiento del componente académico del Programa Talento Magdalena, a partir del análisis de resultados, las experiencias de implementación y las necesidades emergentes de la población beneficiaria.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</si>
  <si>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CO1.REQ.9879455</t>
  </si>
  <si>
    <t>OPSP-VAD-0324-2026</t>
  </si>
  <si>
    <t>https://community.secop.gov.co/Public/Tendering/OpportunityDetail/Index?noticeUID=CO1.NTC.9726536</t>
  </si>
  <si>
    <t>Laionell Jose Polo Alvarado</t>
  </si>
  <si>
    <t>NERLYS VANESSA SOBRINO ERAZO</t>
  </si>
  <si>
    <t xml:space="preserve">La presente orden tiene por objeto: 1. Prestar servicios profesionales especializados en fisioterapia, brindando apoyo técnico y asistencial en la atención básica y especializada, de manera oportuna, ética y pertinente, a los consultantes internos (deportistas competitivos de la Universidad del Magdalena) y externos vinculados al Centro SportSci Unimagdalena. 2. Asesorar y apoyar la organización, estructuración e implementación de programas y servicios relacionados con la atención en fisioterapia desarrollados por el Centro SportSci Unimagdalena. 3. Diseñar, asesorar y apoyar la implementación de protocolos de evaluación, planificación, intervención y control en fisioterapia, aplicados a los usuarios y deportistas atendidos por el Centro, en coherencia con los lineamientos técnicos institucionales. 4. Elaborar y presentar informes mensuales al supervisor inmediato, relacionados con el número de consultas realizadas, los servicios prestados y los logros alcanzados conforme a los objetivos del área de fisioterapia, incorporando los respectivos anexos estadísticos, soportes técnicos y formatos de registro exigidos. 5. Apoyar la gestión, supervisión y uso adecuado, oportuno y responsable de los equipos, insumos, herramientas tecnológicas y software asignados al área de fisioterapia del Centro SportSci Unimagdalena, para el desarrollo del objeto contractual. 6. Diligenciar, registrar y entregar los formatos de atención y reportes requeridos, de acuerdo con los lineamientos establecidos en el Sistema de Gestión de la Calidad de la Universidad del Magdalena. 7. Brindar apoyo profesional en la atención y acompañamiento fisioterapéutico en eventos deportivos programados o avalados por la Universidad del Magdalena, cuando estos se desarrollen fuera de los lugares habituales de prestación del servicio y se encuentren relacionados con el objeto contractual. 8. Acompañar, desde su especialidad, los procesos de admisión y evaluación de aspirantes a cupos deportivos, conforme a lo dispuesto en el Acuerdo Superior No. 026 de 2017, relacionado con la inscripción, selección, admisión y otorgamiento de cupos especiales y estímulos a deportistas y artistas. </t>
  </si>
  <si>
    <t>CO1.REQ.9879003</t>
  </si>
  <si>
    <t>OPSP-VAD-0323-2026</t>
  </si>
  <si>
    <t>https://community.secop.gov.co/Public/Tendering/OpportunityDetail/Index?noticeUID=CO1.NTC.9692710</t>
  </si>
  <si>
    <t>DANIELA ANDREA SOLANO DIAZ</t>
  </si>
  <si>
    <t xml:space="preserve">La presente orden tiene por objeto: 1. Organizar y ejecutar en coordinación con el Director técnico la programación de asignaturas, horarios y actividades establecidas en el currículo, carga académica de los docentes. 2. Apoyar en la gestión eficiente de equipos y recursos didácticos, que asegure de manera oportuna los espacios de clases, laboratorios, y la entrega de materiales, insumos y recursos necesarios para el desarrollo de clases y prácticas académicas. 3. Apoyar en el fomento del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 la Dirección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Apoyar en la atención oportuna y respetuosa a los estudiantes y docentes, ofreciendo soporte para la orientación en procesos de matrículas,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</si>
  <si>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CO1.REQ.9847234</t>
  </si>
  <si>
    <t>OPSP-VAD-0322-2026</t>
  </si>
  <si>
    <t>https://community.secop.gov.co/Public/Tendering/OpportunityDetail/Index?noticeUID=CO1.NTC.9692222</t>
  </si>
  <si>
    <t>JOSE LUIS VANEGAS JIMENEZ</t>
  </si>
  <si>
    <t xml:space="preserve">La presente orden tiene por objeto: Prestar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</si>
  <si>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CO1.REQ.9846932</t>
  </si>
  <si>
    <t>OPSP-VAD-0321-2026</t>
  </si>
  <si>
    <t>https://community.secop.gov.co/Public/Tendering/OpportunityDetail/Index?noticeUID=CO1.NTC.9692261</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</si>
  <si>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</si>
  <si>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</si>
  <si>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CO1.REQ.9845757</t>
  </si>
  <si>
    <t>OPSP-VAD-0320-2026</t>
  </si>
  <si>
    <t>https://community.secop.gov.co/Public/Tendering/OpportunityDetail/Index?noticeUID=CO1.NTC.9690816</t>
  </si>
  <si>
    <t xml:space="preserve">La presente orden tiene por objeto: La prestación de servicios como profesional en psicología desarrollando las siguientes actividades: 1. Coordinar el proceso de entrevistas de los aspirantes para el ingreso a los distintos programas académicos 2026-I en la fase III. 2. Realizar apoyo logístico, administrativo y financiero al proceso de entrevista en la fase III. 3. Revisar los informes finales de los psicólogos entrevistadores de la fase III. 4. Realizar la socialización del proceso de entrevistas a los psicólogos que las desarrollarán. 5. Presentar el informe general de las entrevistas de los aspirantes admitidos en el periodo 2026-I a las Direcciones de Programas. 6. Presentar el informe general de entrevistas y caracterización a las dependencias vinculadas en el proceso de adaptación de los estudiantes nuevos. </t>
  </si>
  <si>
    <t>CO1.REQ.9845504</t>
  </si>
  <si>
    <t>OPSP-VAD-0319-2026</t>
  </si>
  <si>
    <t>https://community.secop.gov.co/Public/Tendering/OpportunityDetail/Index?noticeUID=CO1.NTC.9690226</t>
  </si>
  <si>
    <t>ANA MARIA CARDONA HERNANDEZ</t>
  </si>
  <si>
    <t xml:space="preserve">La presente orden tiene por objeto: La prestación de servicios profesionales para desarrollar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</si>
  <si>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CO1.REQ.9844938</t>
  </si>
  <si>
    <t>OPSP-VAD-0318-2026</t>
  </si>
  <si>
    <t>https://community.secop.gov.co/Public/Tendering/OpportunityDetail/Index?noticeUID=CO1.NTC.9696996</t>
  </si>
  <si>
    <t>ANGELA VANESSA IBARRA BOLAÑOS</t>
  </si>
  <si>
    <t>La presente orden tiene por objeto: La prestación de servicios profesionales en el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 3. Apoyar en la vigilancia del cabal cumplimiento de los aspectos técnicos de los diferentes contratos a efectos de lograr el correcto desarrollo de las actividades del proyecto. 4.Apoyar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12.Apoyar el proceso de registro y enlace de información de los proyectos en el aplicativo GESPROY cuando sea requerido. 13. Apoyar en la elaboración del informe de cumplimiento de Apoyo a la Supervisión de la Universidad del Magdalena ante el Sistema General de Regalías.</t>
  </si>
  <si>
    <t>CO1.REQ.9851613</t>
  </si>
  <si>
    <t>OPSP-VAD-0317-2026</t>
  </si>
  <si>
    <t>https://community.secop.gov.co/Public/Tendering/OpportunityDetail/Index?noticeUID=CO1.NTC.9695388</t>
  </si>
  <si>
    <t>LAURA ALEJANDRA POLO ROPERO</t>
  </si>
  <si>
    <t xml:space="preserve">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6. Apoyar en el proceso de seguimiento y reporte al Formulario Único de Reporte de Avances en la Gestión – FURAG. </t>
  </si>
  <si>
    <t>CO1.REQ.9849951</t>
  </si>
  <si>
    <t>OPSP-VAD-0316-2026</t>
  </si>
  <si>
    <t>https://community.secop.gov.co/Public/Tendering/OpportunityDetail/Index?noticeUID=CO1.NTC.9694919</t>
  </si>
  <si>
    <t xml:space="preserve">La presente orden tiene por objeto: La prestación de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</si>
  <si>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CO1.REQ.9849155</t>
  </si>
  <si>
    <t>OPSP-VAD-0315-2026</t>
  </si>
  <si>
    <t>https://community.secop.gov.co/Public/Tendering/OpportunityDetail/Index?noticeUID=CO1.NTC.9692717</t>
  </si>
  <si>
    <t>DANIELA CAROLINA JOHNSON CASTAÑEDA</t>
  </si>
  <si>
    <t xml:space="preserve">La presente orden tiene por objeto: 1. Apoyar en la atención a los usuarios de la Dependencia.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</si>
  <si>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CO1.REQ.9847607</t>
  </si>
  <si>
    <t>OAG-VAD-0314-2026</t>
  </si>
  <si>
    <t>https://community.secop.gov.co/Public/Tendering/OpportunityDetail/Index?noticeUID=CO1.NTC.9692078</t>
  </si>
  <si>
    <t>ADRIANA LUCIA CUENTAS MOGOLLON</t>
  </si>
  <si>
    <t xml:space="preserve">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Proyectar respuesta a los derechos de petición que le sean asignados por el jefe de la Oficina Asesora Jurídica, dentro de los plazos y/o términos establecidos en la Ley. 10. Rendir informes mensuales o cuando el supervisor así lo requiera, sobre las actividades desarrolladas en cumplimiento de la orden de prestación de servicios </t>
  </si>
  <si>
    <t>CO1.REQ.9846490</t>
  </si>
  <si>
    <t>OPSP-VAD-0313-2026</t>
  </si>
  <si>
    <t>https://community.secop.gov.co/Public/Tendering/OpportunityDetail/Index?noticeUID=CO1.NTC.9693696</t>
  </si>
  <si>
    <t>BERLIS JOHANA ROBLES PADILLA</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</si>
  <si>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</si>
  <si>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CO1.REQ.9845095</t>
  </si>
  <si>
    <t>OAG-VAD-0312-2026</t>
  </si>
  <si>
    <t>https://community.secop.gov.co/Public/Tendering/OpportunityDetail/Index?noticeUID=CO1.NTC.9694847</t>
  </si>
  <si>
    <t>SILVIA PATRICIA PEREZ CABALLERO</t>
  </si>
  <si>
    <t>La presente orden tiene por objeto: 1.Presentar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t>
  </si>
  <si>
    <t>CO1.REQ.9849272</t>
  </si>
  <si>
    <t>OPSP-VAD-0311-2026</t>
  </si>
  <si>
    <t>https://community.secop.gov.co/Public/Tendering/OpportunityDetail/Index?noticeUID=CO1.NTC.9694518</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</si>
  <si>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</si>
  <si>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</si>
  <si>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CO1.REQ.9848945</t>
  </si>
  <si>
    <t>OPSP-VAD-0310-2026</t>
  </si>
  <si>
    <t>https://community.secop.gov.co/Public/Tendering/OpportunityDetail/Index?noticeUID=CO1.NTC.9694217</t>
  </si>
  <si>
    <t>DIEGO ARMANDO HERNANDEZ TORRES</t>
  </si>
  <si>
    <t xml:space="preserve">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t>
  </si>
  <si>
    <t>CO1.REQ.9848589</t>
  </si>
  <si>
    <t>OAG-VAD-0309-2026</t>
  </si>
  <si>
    <t>https://community.secop.gov.co/Public/Tendering/OpportunityDetail/Index?noticeUID=CO1.NTC.9701235</t>
  </si>
  <si>
    <t>MARIA MERCEDES PACHECO PACHECO</t>
  </si>
  <si>
    <t>La presente orden tiene por objeto: La prestación de servicios profesionales para desarrollar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4.Apoyar la formulación, estructuración técnica y revisión de proyectos estratégicos institucionales.</t>
  </si>
  <si>
    <t>CO1.REQ.9854872</t>
  </si>
  <si>
    <t>OPSP-VAD-0308-2026</t>
  </si>
  <si>
    <t>https://community.secop.gov.co/Public/Tendering/OpportunityDetail/Index?noticeUID=CO1.NTC.9695603</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</si>
  <si>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</si>
  <si>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</si>
  <si>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</si>
  <si>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CO1.REQ.9850046</t>
  </si>
  <si>
    <t>OPSP-VAD-0307-2026</t>
  </si>
  <si>
    <t>https://community.secop.gov.co/Public/Tendering/OpportunityDetail/Index?noticeUID=CO1.NTC.9695026</t>
  </si>
  <si>
    <t>STEVEN DANIEL CODINA CANTILLO</t>
  </si>
  <si>
    <t xml:space="preserve">La presente orden tiene por objeto: 1. Apoyar jurídicamente a la Dirección de Bienestar Universitario, en los procesos de gestión de contratación (precontractuales, contractuales, postcontractual).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 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</si>
  <si>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CO1.REQ.9849392</t>
  </si>
  <si>
    <t>OPSP-VAD-0306-2026</t>
  </si>
  <si>
    <t>https://community.secop.gov.co/Public/Tendering/OpportunityDetail/Index?noticeUID=CO1.NTC.9694555</t>
  </si>
  <si>
    <t>YEIMI ANDREA MONTT MARQUEZ</t>
  </si>
  <si>
    <t xml:space="preserve">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</si>
  <si>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CO1.REQ.9849163</t>
  </si>
  <si>
    <t>OPSP-VAD-0305-2026</t>
  </si>
  <si>
    <t>https://community.secop.gov.co/Public/Tendering/OpportunityDetail/Index?noticeUID=CO1.NTC.9694251</t>
  </si>
  <si>
    <t>ALFONSO DAVID MIRANDA PAZ</t>
  </si>
  <si>
    <t xml:space="preserve">La presente orden tiene por objeto: 1.Presentar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t>
  </si>
  <si>
    <t>CO1.REQ.9849205</t>
  </si>
  <si>
    <t>OPSP-VAD-0304-2026</t>
  </si>
  <si>
    <t>https://community.secop.gov.co/Public/Tendering/OpportunityDetail/Index?noticeUID=CO1.NTC.9693578</t>
  </si>
  <si>
    <t>SERGIO LUIS TERAN BONETT</t>
  </si>
  <si>
    <t xml:space="preserve">La presente orden tiene por objeto: 1.Presentar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</si>
  <si>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CO1.REQ.9848677</t>
  </si>
  <si>
    <t>OPSP-VAD-0303-2026</t>
  </si>
  <si>
    <t>https://community.secop.gov.co/Public/Tendering/OpportunityDetail/Index?noticeUID=CO1.NTC.9693743</t>
  </si>
  <si>
    <t>ELIANA MARGARITA GARCIA LOPEZ</t>
  </si>
  <si>
    <t xml:space="preserve">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</si>
  <si>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CO1.REQ.9848418</t>
  </si>
  <si>
    <t>OPSP-VAD-0302-2026</t>
  </si>
  <si>
    <t>https://community.secop.gov.co/Public/Tendering/OpportunityDetail/Index?noticeUID=CO1.NTC.9693161</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</si>
  <si>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</si>
  <si>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</si>
  <si>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CO1.REQ.9847766</t>
  </si>
  <si>
    <t>OPSP-VAD-0301-2026</t>
  </si>
  <si>
    <t>https://community.secop.gov.co/Public/Tendering/OpportunityDetail/Index?noticeUID=CO1.NTC.9692986</t>
  </si>
  <si>
    <t>RODOLFO LUIS RUIZ ROCHA</t>
  </si>
  <si>
    <t xml:space="preserve">La presente orden tiene por objeto: 1. Apoyar en el préstamo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y semana cultural. </t>
  </si>
  <si>
    <t>CO1.REQ.9847572</t>
  </si>
  <si>
    <t>OPSP-VAD-0300-2026</t>
  </si>
  <si>
    <t>https://community.secop.gov.co/Public/Tendering/OpportunityDetail/Index?noticeUID=CO1.NTC.9692400</t>
  </si>
  <si>
    <t>ANDREA CAROLINA CARDONA ARIAS</t>
  </si>
  <si>
    <t>La presente orden tiene por objeto: 1. Apoyar el diseño, implementación y evaluación del componente psicoeducativo de los programas Talento Magdalena y Talento Santa Marta, garantizando su coherencia con los objetivos institucionales de acceso, permanencia, éxito académico y graduación oportuna. 2. Apoyar en la dirección del proceso de caracterización multidimensional de los aspirantes y estudiantes beneficiarios, desde la etapa de admisión, mediante instrumentos técnicos que permitan identificar factores de riesgo, fortalezas, necesidades de acompañamiento y rutas diferenciales de intervención. 3. Apoyar en la implementación y seguimiento del acompañamiento psicopedagógico integral de los estudiantes beneficiarios, mediante estrategias individuales y grupales orientadas al fortalecimiento de habilidades socioemocionales, hábitos de estudio, autorregulación académica, adaptación a la vida universitaria y construcción de proyecto de vida. 4. Apoyar en el diseño, coordinación y ejecución de estrategias preventivas y de promoción del bienestar psicosocial, dirigidas a reducir riesgos asociados a la deserción estudiantil, tales como dificultades emocionales, bajo rendimiento académico, consumo de sustancias psicoactivas y problemáticas familiares o contextuales. 5. Apoyar en el seguimiento, monitoreo y análisis permanente de los estudiantes en condición de riesgo académico o psicosocial, proponiendo planes de acompañamiento individualizados, alertas tempranas y acciones correctivas en articulación con las instancias académicas y administrativas correspondientes. 6. Coordinar la implementación de talleres, seminarios y espacios formativos psicoeducativos, presenciales y virtuales, dirigidos a estudiantes Talento, orientados al fortalecimiento de competencias para el éxito académico, la permanencia y la transición efectiva hacia la graduación. 7. Articular el componente psicoeducativo con el nivel de educación media, estableciendo estrategias de relacionamiento con las instituciones educativas de origen de los estudiantes beneficiarios, con el fin de fortalecer procesos de orientación vocacional, preparación para la vida universitaria y transición escuela–universidad. 8. Apoyar en el diseño, actualización y gestión de documentos técnicos, formatos, protocolos e instrumentos del componente psicoeducativo de los programas Talento Magdalena y Talento Santa Marta, garantizando su alineación con el Sistema de Gestión de la Calidad y los lineamientos institucionales. 9. Elaborar informes técnicos, analíticos y de resultados del componente psicoeducativo, que den cuenta de las acciones desarrolladas, los avances en permanencia y éxito académico, y los aportes del acompañamiento al proceso de graduación estudiantil. 10. Apoyar en la planeación, ejecución y evaluación del plan de trabajo anual del componente psicoeducativo, definiendo objetivos, metodologías, cronogramas, metas e indicadores de impacto, y asegurando la mejora continua de las estrategias implementadas en los programas Talento Magdalena y Talento Santa Marta.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t>
  </si>
  <si>
    <t>CO1.REQ.9844245</t>
  </si>
  <si>
    <t>OPSP-VAD-0299-2026</t>
  </si>
  <si>
    <t>https://community.secop.gov.co/Public/Tendering/OpportunityDetail/Index?noticeUID=CO1.NTC.9689413</t>
  </si>
  <si>
    <t>BERNARDA ELENA ESMERAL MUÑOZ</t>
  </si>
  <si>
    <t xml:space="preserve">La presente orden tiene por objeto: Prestar servicios profesionales para el apoyo a los procesos de la Dirección de Proyección Cultural, desarrollando las siguientes actividades: 1). Elaborar y apoyar la estructuración del protocolo para la ejecución de las actividades y eventos académicos, sociales y culturales que se desarrollen de manera virtual y/o presencial por la Dirección de Proyección Cultural. 2). Articular la gestión entre la Dirección de Proyección Cultural y la Vicerrectoría de Investigación, con el fin de garantizar el cubrimiento de medios y la generación de contenidos informativos sobre las actividades que se desarrollen de manera virtual y/o presencial. 3). Apoyar el desarrollo de las actividades administrativas tales como elaboración, revisión y radicación de documentos administrativos, atención y respuesta a comunicaciones (correos, llamadas, oficios), apoyo en la programación y seguimiento de agendas, reuniones y eventos, realizar el registro de la información en las matrices de seguimiento y consolidar la información adscrita a la Dirección de Proyección Cultural. 4). Elaborar, presentar y efectuar el seguimiento a los reportes de indicadores relacionados con las acciones de la Dirección de Proyección Cultural, en concordancia con el proyecto asociado al Plan de Acción de la Vicerrectoría, el Plan de Desarrollo Institucional y los demás planes de gestión institucional. </t>
  </si>
  <si>
    <t>CO1.REQ.9843377</t>
  </si>
  <si>
    <t>OPSP-VAD-0298-2026</t>
  </si>
  <si>
    <t>https://community.secop.gov.co/Public/Tendering/OpportunityDetail/Index?noticeUID=CO1.NTC.9699596</t>
  </si>
  <si>
    <t>Jorge Enrique Elías Caro</t>
  </si>
  <si>
    <t>YEISON RENE DIAZ ARIAS</t>
  </si>
  <si>
    <t xml:space="preserve">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t>
  </si>
  <si>
    <t>CO1.REQ.9853578</t>
  </si>
  <si>
    <t>OPSP-VAD-0297-2026</t>
  </si>
  <si>
    <t>https://community.secop.gov.co/Public/Tendering/OpportunityDetail/Index?noticeUID=CO1.NTC.9695769</t>
  </si>
  <si>
    <t>JEIMAN RAFAEL CAMPO ZAMBRANO</t>
  </si>
  <si>
    <t>La presente orden tiene por objeto: 1. Apoyar en la planificación y logística de eventos deportivos internos y externos, organizando documentos, listas de participantes, distribución de materiales y registro de datos importantes durante los encuentros. 2, Apoyar en el desarrollo de actividades culturales programadas por la Dirección de Bienestar Universitario. 3. Apoyar en la participación de eventos académicos, científicos, artísticos, culturales y deportivos dentro y fuera del lugar habitual de la ejecución de sus actividades. 4. Realizar informes mensuales al director de Bienestar Universitario sobre las actividades desarrolladas y planeadas en el plan de trabajo, para verificación y evaluación del cumplimiento de las metas propuestas. 5. Realizar el diligenciamiento oportuno de los formatos establecidos por Bienestar Universitario en el Sistema de Gestión de la Calidad.</t>
  </si>
  <si>
    <t>CO1.REQ.9850297</t>
  </si>
  <si>
    <t>OAG-VAD-0296-2026</t>
  </si>
  <si>
    <t>https://community.secop.gov.co/Public/Tendering/OpportunityDetail/Index?noticeUID=CO1.NTC.9698978</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</si>
  <si>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</si>
  <si>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</si>
  <si>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CO1.REQ.9853161</t>
  </si>
  <si>
    <t>OPSP-VAD-0295-2026</t>
  </si>
  <si>
    <t>https://community.secop.gov.co/Public/Tendering/OpportunityDetail/Index?noticeUID=CO1.NTC.9695248</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</si>
  <si>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</si>
  <si>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clínicas.10. Apoyar la actualización del manual de esterilización. </t>
  </si>
  <si>
    <t>CO1.REQ.9846944</t>
  </si>
  <si>
    <t>OAG-VAD-0294-2026</t>
  </si>
  <si>
    <t>https://community.secop.gov.co/Public/Tendering/OpportunityDetail/Index?noticeUID=CO1.NTC.9698372</t>
  </si>
  <si>
    <t>ROINER JARAMILLO COA</t>
  </si>
  <si>
    <t xml:space="preserve">La presente orden tiene por objeto: La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la construcción de documentos de carácter institucional. 5. Apoyar en el proceso de seguimiento y reporte al Formulario Único de Reporte de Avances en la Gestión – FURAG. </t>
  </si>
  <si>
    <t>CO1.REQ.9853104</t>
  </si>
  <si>
    <t>OPSP-VAD-0293-2026</t>
  </si>
  <si>
    <t>https://community.secop.gov.co/Public/Tendering/OpportunityDetail/Index?noticeUID=CO1.NTC.9697591</t>
  </si>
  <si>
    <t>MARIA ALEJANDRA VEGA VALENCIA</t>
  </si>
  <si>
    <t>La presente orden tiene por objeto: La prestación de servicios profesionales para desarrollar las siguientes actividades: 1. Apoyar en la recolección y consolidación de la información para la construcción y elaboración de documentos e informes institucionales. 2. Apoyar en la elaboración de informes estadísticos que requiera la oficina o demás unidades administrativas. 3. Apoyar en la depuración y normalización de la información para el reporte de información a nivel interno o externo. 4. Apoyar en los procesos de formulación, seguimiento y evaluación de proyectos que conforman el Plan de Acción. 5. Apoyar en la revisión y ajuste de la documentación de los procesos de Dirección y Planeación, así como de Evaluación de la Gestión y Rendición de Cuentas. 6. Apoyar en el reporte de los conjuntos de datos al Portal de Datos Abiertos del estado colombiano.</t>
  </si>
  <si>
    <t>CO1.REQ.9852606</t>
  </si>
  <si>
    <t>OPSP-VAD-0292-2026</t>
  </si>
  <si>
    <t>https://community.secop.gov.co/Public/Tendering/OpportunityDetail/Index?noticeUID=CO1.NTC.9697466</t>
  </si>
  <si>
    <t>DANIEL JOSE MOLINA BARRIOS</t>
  </si>
  <si>
    <t>La presente orden tiene por objeto: La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</si>
  <si>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CO1.REQ.9852402</t>
  </si>
  <si>
    <t>OPSP-VAD-0291-2026</t>
  </si>
  <si>
    <t>https://community.secop.gov.co/Public/Tendering/OpportunityDetail/Index?noticeUID=CO1.NTC.9697305</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</si>
  <si>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</si>
  <si>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consolidación, análisis y procesamiento de la información relacionada con los estudiantes beneficiarios de los programas de becas y estímulos de Bienestar Universitario, mediante la elaboración de reportes estadísticos, análisis de tendencias y seguimiento a la ejecución presupuestal, con el fin de apoyar los procesos de planeación, proyección, control y toma de decisiones institucionales, de conformidad con los lineamientos del Sistema de Gestión Integral y las directrices impartidas por el Grupo de Gestión de la Calidad. 3. Apoyar en la proyección del presupuesto de programas de becas: almuerzos y refrigerios, inclusión y permanencia, representantes estudiantiles, Ayudantías administrativas y académicas en extensión. 4. Apoyar en el seguimiento del presupuesto de los programas de estímulos y becas estudiantiles ofrecidos por la institución. 5. Apoyar en la coordinación de los diferentes comités de becas, del programa de Almuerzo y Refrigerios y asignación de cupos de alojamiento universitarios. 6. Apoyar en la coordinación de la planeación, ejecución y seguimiento del programa de almuerzo y refrigerios gratuitos ofrecidos por la Universidad.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y semana cultural. 11. Apoyar en la participación de eventos académicos, científicos, artísticos, Culturales, deportivos, de salud y desarrollo humano dentro y fuera del lugar habitual de la ejecución de las actividades. </t>
  </si>
  <si>
    <t>CO1.REQ.9851586</t>
  </si>
  <si>
    <t>OPSP-VAD-0290-2026</t>
  </si>
  <si>
    <t>https://community.secop.gov.co/Public/Tendering/OpportunityDetail/Index?noticeUID=CO1.NTC.9696760</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</si>
  <si>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</si>
  <si>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</si>
  <si>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CO1.REQ.9851915</t>
  </si>
  <si>
    <t>OPSP-VAD-0289-2026</t>
  </si>
  <si>
    <t>https://community.secop.gov.co/Public/Tendering/OpportunityDetail/Index?noticeUID=CO1.NTC.9696524</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</si>
  <si>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</si>
  <si>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</si>
  <si>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CO1.REQ.9850675</t>
  </si>
  <si>
    <t>OPSP-VAD-0288-2026</t>
  </si>
  <si>
    <t>https://community.secop.gov.co/Public/Tendering/OpportunityDetail/Index?noticeUID=CO1.NTC.9671868</t>
  </si>
  <si>
    <t>CARLOS GREGORIO MC LEAN NAVARRO</t>
  </si>
  <si>
    <t xml:space="preserve">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 6. Apoyar al Grupo Interno de Compras y Administración de Bienes en la atención de los usuarios internos y externos. 7. Apoyar los procesos de compras de bienes bajo la supervisión del Grupo de Compras y Administración de Bienes. </t>
  </si>
  <si>
    <t>CO1.REQ.9825572</t>
  </si>
  <si>
    <t>OPSP-VAD-0286-2026</t>
  </si>
  <si>
    <t>https://community.secop.gov.co/Public/Tendering/OpportunityDetail/Index?noticeUID=CO1.NTC.9670516</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</si>
  <si>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</si>
  <si>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</si>
  <si>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CO1.REQ.9824170</t>
  </si>
  <si>
    <t>OAG-VAD-0285-2026</t>
  </si>
  <si>
    <t>https://community.secop.gov.co/Public/Tendering/OpportunityDetail/Index?noticeUID=CO1.NTC.9668443</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</si>
  <si>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</si>
  <si>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</si>
  <si>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CO1.REQ.9821527</t>
  </si>
  <si>
    <t>OAG-VAD-0284-2026</t>
  </si>
  <si>
    <t>https://community.secop.gov.co/Public/Tendering/OpportunityDetail/Index?noticeUID=CO1.NTC.9671638</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</si>
  <si>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</si>
  <si>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</si>
  <si>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CO1.REQ.9824690</t>
  </si>
  <si>
    <t>OPSP-VAD-0283-2026</t>
  </si>
  <si>
    <t>https://community.secop.gov.co/Public/Tendering/OpportunityDetail/Index?noticeUID=CO1.NTC.9671117</t>
  </si>
  <si>
    <t>DANIELA LAGOS TOBIAS</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</si>
  <si>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(a) de la orden.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</si>
  <si>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CO1.REQ.9824583</t>
  </si>
  <si>
    <t>OPSP-VAD-0282-2026</t>
  </si>
  <si>
    <t>https://community.secop.gov.co/Public/Tendering/OpportunityDetail/Index?noticeUID=CO1.NTC.9667511</t>
  </si>
  <si>
    <t>Leynin Esther Caamaño Rocha</t>
  </si>
  <si>
    <t>MARIA FAUSTINA GARCIA NIETO</t>
  </si>
  <si>
    <t>La presente orden tiene por objeto: 1-Apoyar la atención y orientación a través de los diferentes canales de comunicación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t>
  </si>
  <si>
    <t>CO1.REQ.9820820</t>
  </si>
  <si>
    <t>OAG-VAD-0281-2026</t>
  </si>
  <si>
    <t>https://community.secop.gov.co/Public/Tendering/OpportunityDetail/Index?noticeUID=CO1.NTC.9670833</t>
  </si>
  <si>
    <t>DAGOBERTO BARBOSA CARVAJALINO</t>
  </si>
  <si>
    <t>CO1.REQ.9824632</t>
  </si>
  <si>
    <t>OPSP-VAD-0280-2026</t>
  </si>
  <si>
    <t>https://community.secop.gov.co/Public/Tendering/OpportunityDetail/Index?noticeUID=CO1.NTC.9670399</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</si>
  <si>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</si>
  <si>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Tesorería. 8) Apoyar con la expedición de los certificados de retenciones aplicados y solicitados al grupo de tesorería. </t>
  </si>
  <si>
    <t>CO1.REQ.9824505</t>
  </si>
  <si>
    <t>OPSP-VAD-0279-2026</t>
  </si>
  <si>
    <t>https://community.secop.gov.co/Public/Tendering/OpportunityDetail/Index?noticeUID=CO1.NTC.9669926</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</si>
  <si>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</si>
  <si>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t>
  </si>
  <si>
    <t>CO1.REQ.9823276</t>
  </si>
  <si>
    <t>OPSP-VAD-0278-2026</t>
  </si>
  <si>
    <t>https://community.secop.gov.co/Public/Tendering/OpportunityDetail/Index?noticeUID=CO1.NTC.9669169</t>
  </si>
  <si>
    <t>Cesar Enrique Polo Castro</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</si>
  <si>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</si>
  <si>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t>
  </si>
  <si>
    <t>CO1.REQ.9822578</t>
  </si>
  <si>
    <t>OPSP-VAD-0277-2026</t>
  </si>
  <si>
    <t>https://community.secop.gov.co/Public/Tendering/OpportunityDetail/Index?noticeUID=CO1.NTC.9668910</t>
  </si>
  <si>
    <t>CESAR AUGUSTO ALVARADO MULETH</t>
  </si>
  <si>
    <t xml:space="preserve">La presente orden tiene por objeto: 1. Realizar la producción audiovisual de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</si>
  <si>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CO1.REQ.9822247</t>
  </si>
  <si>
    <t>OPSP-VAD-0276-2026</t>
  </si>
  <si>
    <t>https://community.secop.gov.co/Public/Tendering/OpportunityDetail/Index?noticeUID=CO1.NTC.9672453</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</si>
  <si>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</si>
  <si>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</si>
  <si>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</si>
  <si>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CO1.REQ.9825188</t>
  </si>
  <si>
    <t>OAG-VAD-0275-2026</t>
  </si>
  <si>
    <t>https://community.secop.gov.co/Public/Tendering/OpportunityDetail/Index?noticeUID=CO1.NTC.9667366</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</si>
  <si>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</si>
  <si>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</si>
  <si>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CO1.REQ.9820912</t>
  </si>
  <si>
    <t>OPSP-VAD-0274-2026</t>
  </si>
  <si>
    <t>https://community.secop.gov.co/Public/Tendering/OpportunityDetail/Index?noticeUID=CO1.NTC.9667202</t>
  </si>
  <si>
    <t>Wilmer Ponce Obregon</t>
  </si>
  <si>
    <t>LAUDYS ESTHER GUTIERREZ  PABA</t>
  </si>
  <si>
    <t xml:space="preserve">La presente orden tiene por objeto: 1. Apoyar en la organización del laboratorio asignado para las prácticas y servicios requeridos en el mismo, de conformidad con la programación establecida. 2. Apoyar en la gestión integral de los equipos, materiales e insumos de laboratorio, garantizando su entrega oportuna para el montaje de prácticas y servicios, así como su correcto uso, manejo y conservación conforme a los protocolos establecidos 3. Apoyar en los procedimientos establecidos para el funcionamiento, cuidado, preservación y mantenimiento de los equipos, materiales e instalaciones del laboratorio, así como la administración y actualización del inventario de bienes, materiales e insumos, incluyendo la elaboración y presentación de los informes correspondientes. 4. Apoyar en el Cumplimiento de las normas y protocolos del Plan Institucional de Gestión Ambiental – PIGA, el programa de seguridad y salud en el trabajo. 5. Apoyar en la verificación del mantenimiento preventivo y correctivo de equipos e instalaciones del laboratorio. 6. identificar y apoyar en la formulación de propuestas de mejora orientadas al fortalecimiento de los procesos operativos y administrativos del laboratorio. 7. Gestionar y comunicar oportunamente la información relacionada con situaciones que afecten el desarrollo de las actividades del laboratorio, así como atender las peticiones, quejas, reclamos y sugerencias asociadas a los servicios prestados, conforme a los procedimientos institucionales. 8. Apoyar la verificación de las prácticas a desarrollar en este espacio y reemplazar en caso de ausencia al coordinador del laboratorio. 9. Apoyar en la entrega al finalizar la Orden de Servicio del Inventario de los Equipos del Laboratorio detallando el estado de los mismos. 10. Brindar la asesoría, apoyo y gestiones pertinentes a la recepción, tabulación y caracterización de las muestras recibidas en el laboratorio por cualquiera de las vías académica, investigación, extensión y venta de servicios, además apoyar la recolección de información de satisfacción del servicio e informes relacionados con las mismas actividades. </t>
  </si>
  <si>
    <t>CO1.REQ.9820099</t>
  </si>
  <si>
    <t>OPSP-VAD-0273-2026</t>
  </si>
  <si>
    <t>https://community.secop.gov.co/STS/Users/Login/Index</t>
  </si>
  <si>
    <t xml:space="preserve">CARLOS ANTONIO MOSCARELLA DE LA ROSA </t>
  </si>
  <si>
    <t>La presente orden tiene por objeto: 1. Apoyar el montaje e implementación de las prácticas y servicios requeridos en el laboratorio de acuicultura (Hangar D) de las asignaturas académicas que lo requieran. 2. Apoyar en el buen uso de equipos, materiales e insumos del laboratorio de acuicultura (Hangar D). 3. Apoyar las charlas y muestras académicas que se oferten a los visitantes internos y externos de la granja experimental. 4. Apoyar con el mantenimiento y manejo de los animales de cultivos del laboratorio de acuicultura (Hangar D). 5. Apoyar en las actividades relacionadas con los ensayos experimentales y trabajos de grado que se desarrollan en el laboratorio de acuicultura (Hangar D).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las actividades cumpliendo las normas y protocolos del Plan Institucional de Gestión Ambiental – PIGA, el programa de seguridad y salud en el trabajo. 9. Apoyar las charlas y muestras académicas que se oferten a los visitantes internos y externos del laboratorio de acuicultura (Hangar D).</t>
  </si>
  <si>
    <t>CO1.REQ.9829837</t>
  </si>
  <si>
    <t>OPSP-VAD-0272-2026</t>
  </si>
  <si>
    <t>IMAEL FABRICIO VARGAS MONTENEGRO</t>
  </si>
  <si>
    <t>La presente orden tiene por objeto:1. Apoyar el montaje e implementación de las prácticas y servicios requeridos en el laboratorio de acuicultura (granja experimental) por los diferentes programas académicos de la institución. 2. Apoyar en el buen uso de equipos, materiales e insumos del laboratorio de acuicultura (Granja experimental). 3. Apoyar las charlas y muestras académicas que se oferten a los visitantes internos y externos de la granja experimental. 4. Apoyar con el mantenimiento y manejo de los animales de cultivos en la estación piscícola. 5. Apoyar en las actividades relacionadas con los proyectos de investigación, ensayos experimentales y trabajos de grado que se desarrollan en la estación piscícola de la granja experimental.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</si>
  <si>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CO1.REQ.9829442</t>
  </si>
  <si>
    <t>OPSP-VAD-0271-2026</t>
  </si>
  <si>
    <t>https://community.secop.gov.co/Public/Tendering/OpportunityDetail/Index?noticeUID=CO1.NTC.9674722</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</si>
  <si>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</si>
  <si>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</si>
  <si>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CO1.REQ.9826709</t>
  </si>
  <si>
    <t>OPSP-VAD-0270-2026</t>
  </si>
  <si>
    <t>https://community.secop.gov.co/Public/Tendering/OpportunityDetail/Index?noticeUID=CO1.NTC.9671173</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</si>
  <si>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</si>
  <si>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</si>
  <si>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t>
  </si>
  <si>
    <t>CO1.REQ.9825131</t>
  </si>
  <si>
    <t>OPSP-VAD-0269-2026</t>
  </si>
  <si>
    <t>https://community.secop.gov.co/Public/Tendering/OpportunityDetail/Index?noticeUID=CO1.NTC.9671125</t>
  </si>
  <si>
    <t xml:space="preserve">LUZ NARIZ BOLAÑO FONTALVO </t>
  </si>
  <si>
    <t xml:space="preserve">La presente orden tiene por objeto: 1. Apoyar en la coordinación general de los Programas Talento Magdalena y Talento Santa Marta, liderando la articulación operativa, administrativa y estratégica entre las distintas áreas de apoyo académico, psicoeducativo y administrativo involucradas en su implementación. 2. Apoyar en la planeación, organización y seguimiento de las actividades semestrales y anuales del Programa Talento, coordinando su formulación conjunta con las áreas académicas y el componente psicoeducativo, y asegurando su alineación con los objetivos institucionales. 3. Apoyar la gestión administrativa integral del Programa Talento Magdalena, coordinando los procesos internos requeridos para su funcionamiento eficiente, en articulación con las dependencias administrativas, financieras y académicas de la Universidad. 4. Elaborar, consolidar y presentar informes técnicos y administrativos dirigidos a las distintas dependencias de la Universidad del Magdalena, relacionados con la ejecución, avances y resultados del Programa Talento Magdalena. 5. Apoyar en la elaboración de los informes semestrales de avance y del informe anual del Programa Talento, integrando información proveniente de los componentes académico, psicoeducativo, administrativo y de beneficios, y garantizando su consistencia técnica y oportunidad. 6. Apoyar en la coordinación de la operación de entrega de beneficios y estímulos a los estudiantes beneficiarios, liderando los procesos administrativos asociados y articulando a las dependencias responsables para asegurar el acceso oportuno y transparente a los apoyos establecidos. 7. Apoyar el seguimiento y evaluación del impacto de los beneficios y estímulos otorgados a los estudiantes, coordinando el análisis de su incidencia en la permanencia, el rendimiento académico y la graduación estudiantil. 8. Recopilar, sistematizar y analizar información del Programa Talento Magdalena, con el fin de generar insumos para la toma de decisiones, la mejora continua y la rendición de cuentas institucional. 9. Apoyar en la formulación de propuestas de ajuste y actualización de la reglamentación de los Programas Talento Magdalena y Talento Santa Marta, a partir del análisis de la operación, los resultados obtenidos y las necesidades emergentes del programa. 10. Apoyar la articulación permanente con la Dirección de Desarrollo Estudiantil y demás dependencias institucionales, contribuyendo a la coherencia de los Programas Talento Magdalena y Talento Santa Marta con las políticas de acceso, permanencia, bienestar y graduación de la Universidad del Magdalena.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</si>
  <si>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CO1.REQ.9824734</t>
  </si>
  <si>
    <t>OPSP-VAD-0268-2026</t>
  </si>
  <si>
    <t>https://community.secop.gov.co/Public/Tendering/OpportunityDetail/Index?noticeUID=CO1.NTC.9672566</t>
  </si>
  <si>
    <t>ROSANA PIÑERES SOTO</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</si>
  <si>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 usuarios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</si>
  <si>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CO1.REQ.9826133</t>
  </si>
  <si>
    <t>OPSP-VAD-0267-2026</t>
  </si>
  <si>
    <t>https://community.secop.gov.co/Public/Tendering/OpportunityDetail/Index?noticeUID=CO1.NTC.9669557</t>
  </si>
  <si>
    <t>HECTOR MARIO MOLINA RODRIGUEZ</t>
  </si>
  <si>
    <t>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y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22. Realizar acompañamiento a los eventos institucionales en los que se requiera financiamiento en la adquisición de servicios o productos como: Feria del libro, Feria Artesanal, Feria agrícola, Feria de postgrados.</t>
  </si>
  <si>
    <t>CO1.REQ.9823139</t>
  </si>
  <si>
    <t>OPSP-VAD-0266-2026</t>
  </si>
  <si>
    <t>https://community.secop.gov.co/Public/Tendering/OpportunityDetail/Index?noticeUID=CO1.NTC.9669096</t>
  </si>
  <si>
    <t>GLORIA INES FLOREZ FONTALVO</t>
  </si>
  <si>
    <t xml:space="preserve">La presente orden tiene por objeto: 1. Apoyar con la atención a los usuarios que requieran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con el ingreso de los pagos realizados de matriculas en el Sistema de Información de AYRE.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 y enviar a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a cabo el registro de dicha actividad según el formato establecido para el control de facturación. 15.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16. Apoyar en la Elaboración de facturas por los diferentes conceptos de venta de servicio como: laboratorio de biología molecular, autenticaciones, inscripciones, readmisión, excedente de derecho a grado, cursos de idiomas, homologaciones, créditos validados, reconocimiento de saberes, exoneración de derecho a grado, venta de insumos de la clínica odontológica,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Generación de cuentas de cobro para estudiantes que pertenecen a los diferentes convenios que tiene suscrito la universidad con las alcaldías y gobernaciones del departamento del Magdalena. 18. Apoyar en la Generación de informe de pólizas de Créditos para Allianz en las diferentes modalidades de estudio en los periodos académicos. 19. Apoyar en la Generación de facturas para recaudo de la devolución de IVA a favor de la universidad en los diferentes bimestres. 20. Apoyar en la Recepción y envío de títulos valores para los estudiantes que realizan financiación por homologaciones, créditos académicos reconocidos, estudiantes no regulares y diplomados, además de las facturas emitidas a la gobernación del magdalena y regalías. 21. Apoyar en la elaboración, seguimiento, cobro y recaudo de la facturación que debe llevar a cabo la dependencia y su conciliación y depuración, llevando a cabo el registro de dicha actividad según el formato establecido para el control de facturación. </t>
  </si>
  <si>
    <t>CO1.REQ.9822924</t>
  </si>
  <si>
    <t>OPSP-VAD-0265-2026</t>
  </si>
  <si>
    <t>https://community.secop.gov.co/Public/Tendering/OpportunityDetail/Index?noticeUID=CO1.NTC.9678643</t>
  </si>
  <si>
    <t>ANA ISABEL VALERA GUERRERO</t>
  </si>
  <si>
    <t xml:space="preserve">La presente orden tiene por objeto: 1. Apoyar con la atención a los usuarios a través de los distintos canales de comunicación.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 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t>
  </si>
  <si>
    <t>CO1.REQ.9831397</t>
  </si>
  <si>
    <t>OPSP-VAD-0264-2026</t>
  </si>
  <si>
    <t>https://community.secop.gov.co/Public/Tendering/OpportunityDetail/Index?noticeUID=CO1.NTC.9662494</t>
  </si>
  <si>
    <t>JAMES GARCIA FUENTES</t>
  </si>
  <si>
    <t>La presente orden tiene por objeto: 1. Diseñar las estrategias tecnicas para el uso correcto de equipos y espacios del Programa de Cine y Audiovisuales requeridos para actividades academicas. 2. Realizar diagnosticos en la bodega y laboratorios del Programa con un inventario de equipos para rodaje y actividades académicas actualizado. 3. Asistir y programar las reuniones con infraestructura para el proyecto de intervención sala de edición.</t>
  </si>
  <si>
    <t>CO1.REQ.9816227</t>
  </si>
  <si>
    <t>OPSP-VAD-0263-2026</t>
  </si>
  <si>
    <t>https://community.secop.gov.co/Public/Tendering/OpportunityDetail/Index?noticeUID=CO1.NTC.9662183</t>
  </si>
  <si>
    <t>VANESA ALEXANDRA BARRANCO EVILLA</t>
  </si>
  <si>
    <t xml:space="preserve">La presente orden tiene por objeto: 1. Brindar apoyo en el seguimiento de evaluación de los resultados de aprendizaje asociados a las asignaturas teórico-prácticas que desarrollan actividades experimentales en la granja 2. Apoyar el inventario de los insumos suministrados por el programa de ingeniería pesquera para el desarrollo de las prácticas académicas. 3. Apoyar las charlas y muestras académicas que se oferten a los visitantes internos y externos de la granja experimental. 4. Brindar apoyo en el monitoreo de los parámetros de producción de los diferentes montajes académicos y de investigación desarrollados en la granja experimental 5. Apoyar el soporte documental de las actividades desarrolladas por los docentes en el marco de las asignaturas teórico-practicas 6. Brindar apoyo técnico – administrativo para facilitar el reporte oportuno de las situaciones que afecten el desarrollo de las actividades en el laboratorio. 7. Participar de las reuniones organizadas por el área líder de los servicios de laboratorio, previo acuerdo con el supervisor (a) de la orden. </t>
  </si>
  <si>
    <t>CO1.REQ.9815694</t>
  </si>
  <si>
    <t>OAG-VAD-0262-2026</t>
  </si>
  <si>
    <t>https://community.secop.gov.co/Public/Tendering/OpportunityDetail/Index?noticeUID=CO1.NTC.9671620</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</si>
  <si>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</si>
  <si>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t>
  </si>
  <si>
    <t>CO1.REQ.9825041</t>
  </si>
  <si>
    <t>OAG-VAD-0261-2026</t>
  </si>
  <si>
    <t>https://community.secop.gov.co/Public/Tendering/OpportunityDetail/Index?noticeUID=CO1.NTC.9668349</t>
  </si>
  <si>
    <t>RAQUEL MARIA GARCIA TEJEDA</t>
  </si>
  <si>
    <t xml:space="preserve">La presente orden tiene por objeto: 1. Prestar asesoría, proyección y sustentación en los procesos administrativos sancionatorios, cuya competencia sea de la Oficina de Control Interno Disciplinario. </t>
  </si>
  <si>
    <t>CO1.REQ.9821867</t>
  </si>
  <si>
    <t>OPSP-VAD-0260-2026</t>
  </si>
  <si>
    <t>https://community.secop.gov.co/Public/Tendering/OpportunityDetail/Index?noticeUID=CO1.NTC.9662177</t>
  </si>
  <si>
    <t>ROMARIO FARIA PEREZ MACHADO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</si>
  <si>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</si>
  <si>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CO1.REQ.9815686</t>
  </si>
  <si>
    <t>OAG-VAD-0259-2026</t>
  </si>
  <si>
    <t>https://community.secop.gov.co/Public/Tendering/OpportunityDetail/Index?noticeUID=CO1.NTC.9662173</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</si>
  <si>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</si>
  <si>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</si>
  <si>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CO1.REQ.9815815</t>
  </si>
  <si>
    <t>OAG-VAD-0258-2026</t>
  </si>
  <si>
    <t>https://community.secop.gov.co/Public/Tendering/OpportunityDetail/Index?noticeUID=CO1.NTC.9662561</t>
  </si>
  <si>
    <t>Julieth Alexandra Lizcano Prada</t>
  </si>
  <si>
    <t>LIGIA ROSA YANET CAMARGO</t>
  </si>
  <si>
    <t xml:space="preserve">La presente orden tiene por objeto: 1. Apoyar en la estandarización de los procesos de Aseguramiento de la Calidad de las facultades y programas académicos a través de los formatos, guías y procedimientos. 2. Apoyar en las actividades en torno al seguimiento y cumplimiento de los indicadores y proyectos de plan de acción asociados a los procesos de registro calificado y acreditación. 3. Apoyar en los procesos de autoevaluación con fines de renovación de Registros Calificados. 4. Apoyar en los procesos de radicación en las plataformas del Ministerio de Educación Nacional, las diferentes solicitudes de Registro Calificado o Acreditación. 5. Apoyar en el cargue, registro en plataforma y tabulación de las encuestas en el marco de las autoevaluaciones institucionales o de programas académicos, y las percepciones derivadas de las asesorías y acompañamiento en los procesos registro calificado y acreditaciones nacionales o internacionales. 6. Apoyar las actividades logísticas y de preparación para el desarrollo de eventos académicos, capacitaciones, reuniones, talleres o visitas de pares académicos en el marco de las acreditaciones nacionales o internacionales. 7. Apoyar las actividades de notificaciones a las unidades académicas o administrativas acerca de las novedades de los procesos de Registro Calificado o Acreditación en Alta Calidad. 8. Apoyar las actividades de seguimiento y actualización de las matrices y tableros de control de los procesos de Registro Calificado y Acreditación en Alta Calidad. </t>
  </si>
  <si>
    <t>CO1.REQ.9816214</t>
  </si>
  <si>
    <t>OPSP-VAD-0257-2026</t>
  </si>
  <si>
    <t>https://community.secop.gov.co/Public/Tendering/OpportunityDetail/Index?noticeUID=CO1.NTC.9667256</t>
  </si>
  <si>
    <t>NYLLYRETH PINZON JARAMILLO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</si>
  <si>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</si>
  <si>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CO1.REQ.9820445</t>
  </si>
  <si>
    <t>OPSP-VAD-0256-2026</t>
  </si>
  <si>
    <t>https://community.secop.gov.co/Public/Tendering/OpportunityDetail/Index?noticeUID=CO1.NTC.9667898</t>
  </si>
  <si>
    <t>LIDA PATRICIA ALTUVE MARQUEZ</t>
  </si>
  <si>
    <t xml:space="preserve">La presente orden tiene por objeto: 1. Apoyar en la organización y coordinación del programa académico, con el fin de asegurar la correcta ejecución de la programación de asignaturas y actividades establecidas en el currículo. 2. Apoyar en la gestión eficiente de equipos y recursos didácticos: coordinar la entrega oportuna de materiales, insumos y recursos necesarios para el desarrollo de clases y prácticas académicas. 3. Apoyar en el fomento en 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en la administración y actualización de inventarios académicos y recursos de enseñanza: gestionar el inventario de materiales y equipos pedagógicos, elaborando informes periódicos sobre su estado y disponibilidad. 6. Apoyar en el cumplimiento de normativas académicas y de gestión educativa: asegurarse de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ofrecer soporte para la resolución de dudas, problemas o inquietudes relacionadas con el programa académico. 9. Apoyar en la gestión de la retroalimentación y mejora continua: recolectar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Asegurar el cumplimiento del plan de desarrollo académico del programa, facilitando la correcta implementación de nuevas normativas y estrategias pedagógicas. </t>
  </si>
  <si>
    <t>CO1.REQ.9821541</t>
  </si>
  <si>
    <t>OPSP-VAD-0255-2026</t>
  </si>
  <si>
    <t>https://community.secop.gov.co/Public/Tendering/OpportunityDetail/Index?noticeUID=CO1.NTC.9667450</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</si>
  <si>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</si>
  <si>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t>
  </si>
  <si>
    <t>CO1.REQ.9821237</t>
  </si>
  <si>
    <t>OPSP-VAD-0254-2026</t>
  </si>
  <si>
    <t>https://community.secop.gov.co/Public/Tendering/OpportunityDetail/Index?noticeUID=CO1.NTC.9663075</t>
  </si>
  <si>
    <t>MARIA FERNANDA DORADO FUENTES</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</si>
  <si>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t>
  </si>
  <si>
    <t>CO1.REQ.9817114</t>
  </si>
  <si>
    <t>OPSP-VAD-0253-2026</t>
  </si>
  <si>
    <t>https://community.secop.gov.co/Public/Tendering/OpportunityDetail/Index?noticeUID=CO1.NTC.9663407</t>
  </si>
  <si>
    <t>MARIA DEL CARMEN CALDERON ORTIZ</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</si>
  <si>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</si>
  <si>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CO1.REQ.9816727</t>
  </si>
  <si>
    <t>OPSP-VAD-0252-2026</t>
  </si>
  <si>
    <t>https://community.secop.gov.co/Public/Tendering/OpportunityDetail/Index?noticeUID=CO1.NTC.9662969</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</si>
  <si>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</si>
  <si>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</si>
  <si>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CO1.REQ.9816268</t>
  </si>
  <si>
    <t>OPSP-VAD-0251-2026</t>
  </si>
  <si>
    <t>https://community.secop.gov.co/Public/Tendering/OpportunityDetail/Index?noticeUID=CO1.NTC.9662656</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</si>
  <si>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</si>
  <si>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t>
  </si>
  <si>
    <t>CO1.REQ.9816058</t>
  </si>
  <si>
    <t>OPSP-VAD-0250-2026</t>
  </si>
  <si>
    <t>https://community.secop.gov.co/Public/Tendering/OpportunityDetail/Index?noticeUID=CO1.NTC.9662317</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</si>
  <si>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</si>
  <si>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el bien ingrese nuevamente a las instalaciones el Funcionario Responsable de los equipos deberá informar por correo electrónico al Grupo de Compras y Administración de Bienes.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elcontrol de tránsito interno de elementos y equipos dentro de las instalaciones. 8. Cumplir con todas las normas de higiene, medicina del trabajo, salud ocupacional, prevención y control de riesgo que determine la institución como de obligatorio cumplimiento. </t>
  </si>
  <si>
    <t>CO1.REQ.9815662</t>
  </si>
  <si>
    <t>OAG-VAD-0249-2026</t>
  </si>
  <si>
    <t>https://community.secop.gov.co/Public/Tendering/OpportunityDetail/Index?noticeUID=CO1.NTC.9662314</t>
  </si>
  <si>
    <t>RONALD EDUARDO AREVALO MATOS</t>
  </si>
  <si>
    <t>CO1.REQ.9815707</t>
  </si>
  <si>
    <t>OAG-VAD-0248-2026</t>
  </si>
  <si>
    <t>https://community.secop.gov.co/Public/Tendering/OpportunityDetail/Index?noticeUID=CO1.NTC.9662608</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</si>
  <si>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</si>
  <si>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</si>
  <si>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CO1.REQ.9815873</t>
  </si>
  <si>
    <t>OPSP-VAD-0247-2026</t>
  </si>
  <si>
    <t>https://community.secop.gov.co/Public/Tendering/OpportunityDetail/Index?noticeUID=CO1.NTC.9662601</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</si>
  <si>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</si>
  <si>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</si>
  <si>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CO1.REQ.9816008</t>
  </si>
  <si>
    <t>OPSP-VAD-0246-2026</t>
  </si>
  <si>
    <t>https://community.secop.gov.co/Public/Tendering/OpportunityDetail/Index?noticeUID=CO1.NTC.9677807</t>
  </si>
  <si>
    <t>MONICA BEATRIZ RAMIREZ PEREIRA</t>
  </si>
  <si>
    <t xml:space="preserve">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t>
  </si>
  <si>
    <t>CO1.REQ.9831774</t>
  </si>
  <si>
    <t>OPSP-VAD-0245-2026</t>
  </si>
  <si>
    <t>https://community.secop.gov.co/Public/Tendering/OpportunityDetail/Index?noticeUID=CO1.NTC.9677408</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</si>
  <si>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</si>
  <si>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el desarrollo de iniciativas de Escuela de Verano de la institución u otras en colaboración con otras entidades. 6. Apoyar en los procesos de gestión de la calidad. </t>
  </si>
  <si>
    <t>CO1.REQ.9831727</t>
  </si>
  <si>
    <t>OPSP-VAD-0244-2026</t>
  </si>
  <si>
    <t>https://community.secop.gov.co/Public/Tendering/OpportunityDetail/Index?noticeUID=CO1.NTC.9677130</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</si>
  <si>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</si>
  <si>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</si>
  <si>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CO1.REQ.9831454</t>
  </si>
  <si>
    <t>OPSP-VAD-0243-2026</t>
  </si>
  <si>
    <t>https://community.secop.gov.co/Public/Tendering/OpportunityDetail/Index?noticeUID=CO1.NTC.9666450</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</si>
  <si>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</si>
  <si>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</si>
  <si>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CO1.REQ.9820106</t>
  </si>
  <si>
    <t>OAG-VAD-0242-2026</t>
  </si>
  <si>
    <t>https://community.secop.gov.co/Public/Tendering/OpportunityDetail/Index?noticeUID=CO1.NTC.9676919</t>
  </si>
  <si>
    <t>JOSE IGNACIO STROBEL PAREJO</t>
  </si>
  <si>
    <t xml:space="preserve">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</si>
  <si>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CO1.REQ.9831352</t>
  </si>
  <si>
    <t>OPSP-VAD-0241-2026</t>
  </si>
  <si>
    <t>https://community.secop.gov.co/Public/Tendering/OpportunityDetail/Index?noticeUID=CO1.NTC.9676860</t>
  </si>
  <si>
    <t>ROSALBA GRAVINI PORRAS</t>
  </si>
  <si>
    <t xml:space="preserve">La presente orden tiene por objeto: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2026-I. </t>
  </si>
  <si>
    <t>CO1.REQ.9830864</t>
  </si>
  <si>
    <t>OPSP-VAD-0240-2026</t>
  </si>
  <si>
    <t>https://community.secop.gov.co/Public/Tendering/OpportunityDetail/Index?noticeUID=CO1.NTC.9676286</t>
  </si>
  <si>
    <t>Carlos Andres Acosta Maiguel</t>
  </si>
  <si>
    <t>ANDREA CAROLINA PEREA MOLINA</t>
  </si>
  <si>
    <t xml:space="preserve">La presente orden tiene por objeto: 1. apoyar en la atención a las solicitudes de estudiantes, docentes y dependencias de la Universidad. 2. Apoyar en la gestión de la programación académica de las sesiones de pregrado con las dependencias de la universidad y externas. 3. Apoyar en la organización de eventos académicos del programa y del consultorio empresarial y contable. 4. Apoyar en la realización de los estudios de homologación por las diferentes modalidades de ingreso. 5. Recolectar estadísticas e información del Programa para la generación de informes. 6. Recolectar, organizar, procesar, construir y analizar la información cualitativa para el proceso de Acreditación por Alta Calidad. </t>
  </si>
  <si>
    <t>CO1.REQ.9830761</t>
  </si>
  <si>
    <t>OPSP-VAD-0239-2026</t>
  </si>
  <si>
    <t>https://community.secop.gov.co/Public/Tendering/OpportunityDetail/Index?noticeUID=CO1.NTC.9666410</t>
  </si>
  <si>
    <t>SEIBY MARTIN BARROS AYOLA</t>
  </si>
  <si>
    <t>CO1.REQ.9819907</t>
  </si>
  <si>
    <t>OAG-VAD-0238-2026</t>
  </si>
  <si>
    <t>https://community.secop.gov.co/Public/Tendering/OpportunityDetail/Index?noticeUID=CO1.NTC.9676171</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</si>
  <si>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</si>
  <si>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(SINAP).2. Generar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en la proyección para la revisión y firma del Tesorero, comunicaciones externas por solicitudes de información de los juzgados en relación con los embargos decretados y 8. Realizar los informes derivados de sus actividades. </t>
  </si>
  <si>
    <t>CO1.REQ.9830550</t>
  </si>
  <si>
    <t>OPSP-VAD-0237-2026</t>
  </si>
  <si>
    <t>https://community.secop.gov.co/Public/Tendering/OpportunityDetail/Index?noticeUID=CO1.NTC.9676139</t>
  </si>
  <si>
    <t>JULIO JOSE ALVAREZ NUÑEZ</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</si>
  <si>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</si>
  <si>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CO1.REQ.9830509</t>
  </si>
  <si>
    <t>OPSP-VAD-0236-2026</t>
  </si>
  <si>
    <t>https://community.secop.gov.co/Public/Tendering/OpportunityDetail/Index?noticeUID=CO1.NTC.9675700</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</si>
  <si>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</si>
  <si>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</si>
  <si>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CO1.REQ.9830152</t>
  </si>
  <si>
    <t>OPSP-VAD-0235-2026</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</si>
  <si>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</si>
  <si>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t>
  </si>
  <si>
    <t>CO1.REQ.9830303</t>
  </si>
  <si>
    <t>OPSP-VAD-0234-2026</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</si>
  <si>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</si>
  <si>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t>
  </si>
  <si>
    <t>CO1.REQ.9829931</t>
  </si>
  <si>
    <t>OPSP-VAD-0233-2026</t>
  </si>
  <si>
    <t>https://community.secop.gov.co/Public/Tendering/OpportunityDetail/Index?noticeUID=CO1.NTC.9673906</t>
  </si>
  <si>
    <t>Roberto Carlos Torres Peña</t>
  </si>
  <si>
    <t>SOFIA LOPEZ CASTRO</t>
  </si>
  <si>
    <t xml:space="preserve">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 </t>
  </si>
  <si>
    <t>CO1.REQ.9827053</t>
  </si>
  <si>
    <t>OPSP-VAD-0232-2026</t>
  </si>
  <si>
    <t>https://community.secop.gov.co/Public/Tendering/OpportunityDetail/Index?noticeUID=CO1.NTC.9673107</t>
  </si>
  <si>
    <t>STEFFANYS CAROLINA AGUILAR OBREDOR</t>
  </si>
  <si>
    <t xml:space="preserve">La presente orden tiene por objeto: 1. Apoyar la gestión administrativa del CITS en el acompañamiento en la gestión de convenios y contratos con entidades externas 2. Apoyar en el seguimiento y supervisión de la ejecución de proyectos, programas y propuestas desarrolladas por el CITS 3. Apoyar la generación de informes y documentos técnicos y financieros 4. Apoyar en la realización de reuniones en el marco de la misionalidad del CITS. </t>
  </si>
  <si>
    <t>CO1.REQ.9826636</t>
  </si>
  <si>
    <t>OPSP-VAD-0231-2026</t>
  </si>
  <si>
    <t>https://community.secop.gov.co/Public/Tendering/OpportunityDetail/Index?noticeUID=CO1.NTC.9672714</t>
  </si>
  <si>
    <t>IRIS MARIA FONSECA LIDUEÑA</t>
  </si>
  <si>
    <t>CO1.REQ.9826024</t>
  </si>
  <si>
    <t>OPSP-VAD-0230-2026</t>
  </si>
  <si>
    <t>https://community.secop.gov.co/Public/Tendering/OpportunityDetail/Index?noticeUID=CO1.NTC.9671903</t>
  </si>
  <si>
    <t>LEINER ENRIQUE BENAVIDES RIVAS</t>
  </si>
  <si>
    <t xml:space="preserve">La presente orden tiene por objeto: 1. Apoyar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</si>
  <si>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CO1.REQ.9825554</t>
  </si>
  <si>
    <t>OPSP-VAD-0229-2026</t>
  </si>
  <si>
    <t>https://community.secop.gov.co/Public/Tendering/OpportunityDetail/Index?noticeUID=CO1.NTC.9666133</t>
  </si>
  <si>
    <t>ANA MARIA GUTIERREZ VALVERDE</t>
  </si>
  <si>
    <t xml:space="preserve">La presente orden tiene por objeto: 1. Actualizar el inventario de equipos de salas, aulas especiales y espacios de laboratorios en sistemas informáticos,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salas, aulas especiales y espacios de laboratorios en sistemas informáticos, de tal manera que se pueda conocer de cuales se debe hacer reposición y cuales se deben adicionar a los existentes. 3. Actualizar el documento técnico con el diagnostico de necesidades de equipos. 4. Entregar informes parciales a solicitud del supervisor del estado de avance de las actualizaciones y diagnóstico. 5. Apoyar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7. Apoyar como enlace entre contratista seleccionado y laboratoristas para el desarrollo de los mantenimientos preventivo / correctivos de los diferentes equipos en los laboratorios. 8. Asegurar la implementación del procedimiento para el desarrollo de mantenimientos preventivos y correctivos de equipos de laboratorio adscritos al Grupo REDAL. 9. Apoyar en la entrega al finalizar la Orden de Servicio del Inventario de los Equipos del Laboratorio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</si>
  <si>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CO1.REQ.9819375</t>
  </si>
  <si>
    <t>OAG-VAD-0228-2026</t>
  </si>
  <si>
    <t>https://community.secop.gov.co/Public/Tendering/OpportunityDetail/Index?noticeUID=CO1.NTC.9665467</t>
  </si>
  <si>
    <t>JINETH MILENA VALENCIA RODRIGUEZ</t>
  </si>
  <si>
    <t>La presente orden tiene por objeto: 1. Apoyar en la atención de las solicitudes de consulta de documentos del Archivo Central. 2. Apoyar en la organización y digitalización de expedientes, de acuerdo con los procedimientos y directrices institucionales. 3. Apoyar en la elaboración de inventarios documentales de archivos. 4. Apoyar en la verificación de inventarios documentales. 5. Apoyar en la elaboración de informes relacionados con la gestión documental.</t>
  </si>
  <si>
    <t>CO1.REQ.9818899</t>
  </si>
  <si>
    <t>OAG-VAD-0227-2026</t>
  </si>
  <si>
    <t>MAURA CECILIA RUBIO SUAREZ</t>
  </si>
  <si>
    <t xml:space="preserve">La presente orden tiene por objeto: 1. Apoyar en la realización, la producción y presentación de un programa de acompañamiento musical de 2 a 3 pm de lunes a jueves. 2. Realizar la producción y presentación del programa Un Nuevo Despertar, Desde el Campus Al Aire, lunes a viernes en vivo. 3. Realizar la grabación de voz en off para cuñas de radio institucionales. 4. Realizar la grabación de voz en off para promociones de radio para Unimagdalena Radio. 5. Realizar la grabación de voz en off para El Campus Tv. 6. Realizar un programa especial días festivos. 7. Realizar la grabación de voz en off para vestidos de los programas de radio institucionales. 8. Apoyar en la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en la institucional. 12. Contactar a distintas fuentes para realizar entrevistas para programas de radio. 13. Apoyar en la gestión y producción de contenidos para Redes sociales de la Emisora Cultural Unimagdalena Radio. </t>
  </si>
  <si>
    <t>CO1.REQ.9829619</t>
  </si>
  <si>
    <t>OPSP-VAD-0226-2026</t>
  </si>
  <si>
    <t>DANIELA SOFIA DE LA ROSA GARCIA</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</si>
  <si>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2026. </t>
  </si>
  <si>
    <t>CO1.REQ.9828810</t>
  </si>
  <si>
    <t>OPSP-VAD-0225-2026</t>
  </si>
  <si>
    <t>https://community.secop.gov.co/Public/Tendering/OpportunityDetail/Index?noticeUID=CO1.NTC.9638875</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</si>
  <si>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</si>
  <si>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</si>
  <si>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CO1.REQ.9792727</t>
  </si>
  <si>
    <t>OPSP-VAD-0224-2026</t>
  </si>
  <si>
    <t>https://community.secop.gov.co/Public/Tendering/OpportunityDetail/Index?noticeUID=CO1.NTC.9639095</t>
  </si>
  <si>
    <t>Lina Marcela Cuao García</t>
  </si>
  <si>
    <t>DANIEL EDGARDO HERNANDEZ CAMARGO</t>
  </si>
  <si>
    <t xml:space="preserve">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 5. Apoyar las actividades logísticas para el desarrollo del programa de estudiantes auxiliares en docencia del semestre de nivelación académica y los informes derivados. </t>
  </si>
  <si>
    <t>CO1.REQ.9793137</t>
  </si>
  <si>
    <t>OAG-VAD-0223-2026</t>
  </si>
  <si>
    <t>https://community.secop.gov.co/Public/Tendering/OpportunityDetail/Index?noticeUID=CO1.NTC.9638542</t>
  </si>
  <si>
    <t>TAHIS ELENA ABUABARA LARA</t>
  </si>
  <si>
    <t xml:space="preserve">La presente orden tiene por objeto: 1.  Elaborar órdenes de pago, registro de cuentas bancarias y elaboración de PAC en la plataforma de SIIF Nación. 2. Registrar los comprobantes de ingresos en SINAP de los recaudos por conceptos de transferencias de la Nación, matrículas, venta de servicios y otros. 3. Apoyar en el control financiero a los convenios suscritos por la Institución y Verificar el comportamiento del flujo de caja de los diferentes proyectos 4. Coadyuvar en la elaboración de comprobantes de pagos de la Oficina de Tesorería. 5. Realizar la proyección de las Certificaciones de los recaudos para las solicitudes de reembolso, pérdida de recibos y ventas de servicios de las distintas dependencias de la Universidad. 6. Coadyuvar en la recopilación de la información y en la elaboración informes solicitados por el supervisor de la orden. 7. Elaborar los comprobantes pagos en SINAP de los trámites con tarjeta crédito y gastos financieros. 8. Revisar y registrar los ajustes de las partidas conciliatorias. </t>
  </si>
  <si>
    <t>CO1.REQ.9792526</t>
  </si>
  <si>
    <t>OPSP-VAD-0222-2026</t>
  </si>
  <si>
    <t>https://community.secop.gov.co/Public/Tendering/OpportunityDetail/Index?noticeUID=CO1.NTC.9638057</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</si>
  <si>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</si>
  <si>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a las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</si>
  <si>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CO1.REQ.9790355</t>
  </si>
  <si>
    <t>OPSP-VAD-0221-2026</t>
  </si>
  <si>
    <t>https://community.secop.gov.co/Public/Tendering/OpportunityDetail/Index?noticeUID=CO1.NTC.9643687</t>
  </si>
  <si>
    <t>HEINER ALFONSO ARTEAGA CONDE</t>
  </si>
  <si>
    <t>CO1.REQ.9797420</t>
  </si>
  <si>
    <t>OPSP-VAD-0220-2026</t>
  </si>
  <si>
    <t>https://community.secop.gov.co/Public/Tendering/OpportunityDetail/Index?noticeUID=CO1.NTC.9642698</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</si>
  <si>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</si>
  <si>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</si>
  <si>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CO1.REQ.9795961</t>
  </si>
  <si>
    <t>OPSP-VAD-0219-2026</t>
  </si>
  <si>
    <t>https://community.secop.gov.co/Public/Tendering/OpportunityDetail/Index?noticeUID=CO1.NTC.9644730</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</si>
  <si>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</si>
  <si>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10. Apoyar la actualización del manual de esterilización.</t>
  </si>
  <si>
    <t>CO1.REQ.9798236</t>
  </si>
  <si>
    <t>OAG-VAD-0217-2026</t>
  </si>
  <si>
    <t>https://community.secop.gov.co/Public/Tendering/OpportunityDetail/Index?noticeUID=CO1.NTC.9641639</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</si>
  <si>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</si>
  <si>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2026-I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</si>
  <si>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CO1.REQ.9795318</t>
  </si>
  <si>
    <t>OPSP-VAD-0216-2026</t>
  </si>
  <si>
    <t>https://community.secop.gov.co/Public/Tendering/OpportunityDetail/Index?noticeUID=CO1.NTC.9641155</t>
  </si>
  <si>
    <t>Leyden Eliana Eguis Jimenez</t>
  </si>
  <si>
    <t>GUSTAVO ADOLFO ARDILA RODRIGUEZ</t>
  </si>
  <si>
    <t xml:space="preserve">La presente orden tiene por objeto: 1. Apoyar en la coordinación de la creación, revisión y depuración de la Base de terceros en el Sistema de Información Financiero – SINAP-.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los ordenadores del gasto,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t>
  </si>
  <si>
    <t>CO1.REQ.9794940</t>
  </si>
  <si>
    <t>OPSP-VAD-0215-2026</t>
  </si>
  <si>
    <t>https://community.secop.gov.co/Public/Tendering/OpportunityDetail/Index?noticeUID=CO1.NTC.9640918</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</si>
  <si>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</si>
  <si>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</si>
  <si>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CO1.REQ.9794607</t>
  </si>
  <si>
    <t>OPSP-VAD-0214-2026</t>
  </si>
  <si>
    <t>https://community.secop.gov.co/Public/Tendering/OpportunityDetail/Index?noticeUID=CO1.NTC.9640397</t>
  </si>
  <si>
    <t xml:space="preserve">Alicia Esther Castro Villegas </t>
  </si>
  <si>
    <t>MARIA JOSE MEYER MUGNO</t>
  </si>
  <si>
    <t xml:space="preserve">La presente orden tiene por objeto: 1. Apoyar en la elaboración y validación de los documentos precontractuales y contractuales de los contratos que se adelanten desde la Vicerrectoría Académica de conformidad con el estatuto de contratación de la institución para el período 2026-1 2. Proyectar actas de inicio, suspensión, reinicio, adición en valor, adición en plazo, adición en plazo y valor u otro sí modificatorio, y/o terminación de las órdenes de proveedores para el período 2026- 1 3. Apoyar a la Vicerrectora Académica con la revisión, elaboración y validación de los actos administrativos y formatos relacionados con el proceso contractual que se requieran expedir desde el despacho, para el período 2026-1 4. Realizar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2026-1 5. Apoyar a los supervisiores que correspondan, con el proceso contractual de sus proveedores, elaboración de actos administrativos en virtud de delegaciones Administrativas, consolidación de reservas de hoteles y elaboración de informes para el período 2026-1 6. Proyectar los formatos o actos administrativos que se requieran para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2026-1. 8. Participar y brindar apoyo en las auditorías en cuanto a los procesos de contratación de la Vicerrectoría Académica. 9. Rendir informes mensuales o cuando el supervisor así lo requiera, sobre las actividades desarrolladas en cumplimiento de la orden de prestación de servicios para el período 2026-1. </t>
  </si>
  <si>
    <t>CO1.REQ.9794357</t>
  </si>
  <si>
    <t>OPSP-VAD-0213-2026</t>
  </si>
  <si>
    <t>https://community.secop.gov.co/Public/Tendering/OpportunityDetail/Index?noticeUID=CO1.NTC.9640346</t>
  </si>
  <si>
    <t>Pedro Luis Salcedo Ramirez</t>
  </si>
  <si>
    <t>RAFAEL JOSE CAMPO CAMPO</t>
  </si>
  <si>
    <t xml:space="preserve">La presente orden tiene por objeto: 1. Asesorar a los estudiantes y profesores en el diseño y desarrollo de prototipos, modelos y piezas mediante herramientas de diseño y fabricación digital en los laboratorios del Programa de Ingeniería Industrial. 2. Apoyar en el uso de impresoras 3D, equipos de manufactura digital y demás recursos tecnológicos disponibles en los laboratorios del programa. 3. Apoyar y asesorar en los procesos relacionados con el diseño y fabricación digital, en concordancia con las funciones y proyectos desarrollados por el Programa de Ingeniería Industrial. 4. Apoyar la verificación de la organización del laboratorio asignado para las prácticas, proyectos y servicios requeridos en el mismo, de conformidad con la programación establecida. 5. Apoyar en la entrega oportuna de los equipos, materiales e insumos requeridos en el montaje de prácticas, proyectos y servicios de los laboratorios del programa. 6. Apoyar en el buen uso de equipos, materiales e insumos de los laboratorios de Ingeniería Industrial. 7. Apoyar en la aplicación de procedimientos y protocolos establecidos para el funcionamiento, cuidado, preservación y mantenimiento de equipos, materiales e instalaciones de los laboratorios, así como el cumplimiento de las normas y protocolos del Plan Institucional de Gestión, Ambiental – PIGA, el programa de seguridad y salud en el trabajo, protocolos de bioseguridad y buenas prácticas de manufactura y seguridad industrial aplicables. 8. Apoyar la administración y actualización del inventario de bienes, materiales e insumos de laboratorio, así como elaborar y presentar los informes respectivos. 9. Apoyar en el reporte de necesidades de mantenimiento y la verificación del mantenimiento preventivo y correctivo de equipos e instalaciones de los laboratorios del Programa de Ingeniería Industrial. 10. Apoyar en la adecuada, oportuna y eficiente atención al usuario en la prestación de los servicios de laboratorio. 11. Informar oportunamente aquellas situaciones que afecten el desarrollo de las actividades en los laboratorios.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institucional y cuenten con el visto bueno del Director del Programa. 14. Apoyar en la entrega, al finalizar la Orden de Servicio, del inventario de los equipos del laboratorio detallando su estado. 15. Apoyar la recolección de información de satisfacción del servicio y elaborar los informes correspondientes. 16. Apoyar en la apertura, entrega y cierre del Laboratorio de análisis de datos y el laboratorio de diseño y fabricación digital en los horarios establecidos para la prestación de los servicios. </t>
  </si>
  <si>
    <t>CO1.REQ.9794310</t>
  </si>
  <si>
    <t>OPSP-VAD-0212-2026</t>
  </si>
  <si>
    <t>https://community.secop.gov.co/Public/Tendering/OpportunityDetail/Index?noticeUID=CO1.NTC.9635201</t>
  </si>
  <si>
    <t xml:space="preserve">La presente orden tiene por objeto: 1. Apoyar en la organización del laboratorio asignado para las prácticas y servicios requeridos,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</si>
  <si>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CO1.REQ.9788580</t>
  </si>
  <si>
    <t>OAG-VAD-0211-2026</t>
  </si>
  <si>
    <t>https://community.secop.gov.co/Public/Tendering/OpportunityDetail/Index?noticeUID=CO1.NTC.9645327</t>
  </si>
  <si>
    <t>EDGARDO JOSE DIAZ OÑATE</t>
  </si>
  <si>
    <t xml:space="preserve">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</si>
  <si>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CO1.REQ.9798765</t>
  </si>
  <si>
    <t>OPSP-VAD-0210-2026</t>
  </si>
  <si>
    <t>https://community.secop.gov.co/Public/Tendering/OpportunityDetail/Index?noticeUID=CO1.NTC.9636178</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</si>
  <si>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</si>
  <si>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3. Cargue en el sistema de las actas de entrega. 4. Apoyar en las estadísticas de los suministros entregados a las diferentes dependencias. 5. Apoyar en la actualización de bases de datos del inventario. 6. Apoyar en la toma de inventarios de las diferentes dependencias. </t>
  </si>
  <si>
    <t>CO1.REQ.9790034</t>
  </si>
  <si>
    <t>OPSP-VAD-0209-2026</t>
  </si>
  <si>
    <t>https://community.secop.gov.co/Public/Tendering/OpportunityDetail/Index?noticeUID=CO1.NTC.9635924</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</si>
  <si>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</si>
  <si>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</si>
  <si>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CO1.REQ.9789603</t>
  </si>
  <si>
    <t>OPSP-VAD-0208-2026</t>
  </si>
  <si>
    <t>https://community.secop.gov.co/Public/Tendering/OpportunityDetail/Index?noticeUID=CO1.NTC.9639356</t>
  </si>
  <si>
    <t>JOHAN DAVID OLAYA MERCADO</t>
  </si>
  <si>
    <t xml:space="preserve">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</si>
  <si>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CO1.REQ.9792785</t>
  </si>
  <si>
    <t>OPSP-VAD-0207-2026</t>
  </si>
  <si>
    <t>https://community.secop.gov.co/Public/Tendering/OpportunityDetail/Index?noticeUID=CO1.NTC.9638880</t>
  </si>
  <si>
    <t>NOHORA BENISSA MEZA CAMPO</t>
  </si>
  <si>
    <t xml:space="preserve">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previo acuerdo con el supervisor (a) de la presente orden. 4. Apoyar en la organización y liderazgo de reuniones con docentes y estudiantes. 5. Apoyar en la elaboración y gestión del presupuesto de la facultad. 6. Mantener comunicación con los laboratorios, bibliotecas y áreas de práctica que se requieran con Facultad de Ciencias de la Salud. 7. Apoyar en la supervisión de la carga horaria y la distribución de asignaturas de la Facultad de Ciencias de la Salud. 8. Apoyar en 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Apoyar en el monitoreo y evaluación del desempeño de docentes y programas académicos. 13. Acompañar los procesos de acreditación de programas de Facultad de Ciencias de la Salud. 14. Apoyar en el diligenciamiento de los formatos requeridos para el proceso de contratación donde el Decano (a) de la Facultad Ciencias de la Salud actúe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Ciencias de la Salud. 18. Apoyar en el manejo de la plataforma GEDOCO en los procesos de contratación para verificar y aprobar la documentación de los contratistas y docentes de los postgrados de la de la Facultad Ciencias de la Salud. 19. Diligenciar los formatos y organizar la documentación requerida para el trámite de pagos de las ordenes de servicios profesionales, de apoyo a la gestión, de compra, de suministro y docentes catedráticos. </t>
  </si>
  <si>
    <t>CO1.REQ.9792845</t>
  </si>
  <si>
    <t>OPSP-VAD-0206-2026</t>
  </si>
  <si>
    <t>https://community.secop.gov.co/Public/Tendering/OpportunityDetail/Index?noticeUID=CO1.NTC.9651914</t>
  </si>
  <si>
    <t>MARIA JOSE COTES VILLAMIZAR</t>
  </si>
  <si>
    <t>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el desarrollo de actividades para el mantenimiento de equipos y organización del laboratorio. 4. Apoyar en la revisión, actualización y mejoramiento de hojas de cálculo de ensayos del LIIC. 5. Apoyar en la coordinación de ventas de servicio en la programación, ejecución y seguimiento de los servicios contratados, asegurando el cumplimiento de tiempos, alcances y requisitos técnicos. 6. Actualizar y administrar hojas de cálculo (Excel u otros sistemas) relacionadas con ventas, clientes, costos y facturación. 7. Elaborar y presentar informes periódicos de ventas de servicios, ingresos y proyecciones comerciales. 8. Mantener comunicación permanente con clientes antes, durante y después de la prestación del servicio, apoyando la atención de solicitudes, quejas o requerimientos técnicos y comerciales.</t>
  </si>
  <si>
    <t>CO1.REQ.9805041</t>
  </si>
  <si>
    <t>OPSP-VAD-0205-2026</t>
  </si>
  <si>
    <t>https://community.secop.gov.co/Public/Tendering/OpportunityDetail/Index?noticeUID=CO1.NTC.9638178</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</si>
  <si>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</si>
  <si>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t>
  </si>
  <si>
    <t>CO1.REQ.9791622</t>
  </si>
  <si>
    <t>OPSP-VAD-0204-2026</t>
  </si>
  <si>
    <t>https://community.secop.gov.co/Public/Tendering/OpportunityDetail/Index?noticeUID=CO1.NTC.9637024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</si>
  <si>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</si>
  <si>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CO1.REQ.9790494</t>
  </si>
  <si>
    <t>OPSP-VAD-0203-2026</t>
  </si>
  <si>
    <t>https://community.secop.gov.co/Public/Tendering/OpportunityDetail/Index?noticeUID=CO1.NTC.9635267</t>
  </si>
  <si>
    <t>LINA PAOLA BARRIOS GUTIERREZ</t>
  </si>
  <si>
    <t>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acorde a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 de las sesiones del CIARP y demás reuniones requeridas, así como la gestión y organización del archivo digital asociado a dichos procesos, durante el periodo 2026-1. 8. Apoyar en las actividades administrativas y operativas requeridas para la adecuada realización de reuniones y/o eventos de la Vicerrectoría Académica, incluyendo la gestión de convocatorias, el registro y control de asistencias y la coordinación logística necesaria durante el periodo 2026-1 9. Apoyar en actividades técnicas y administrativas asociadas a la gestión de la calidad del Proceso de Gestión Académica, tales como la actualización y organización de formatos, procedimientos, instructivos y registros; el control documental de versiones; la recopilación, medición y sistematización de información para indicadores de gestión; actualización y seguimiento a las matrices de Riesgos de Gestión y Riesgos de Corrupción; el registro y actualización de información en la plataforma ISOLUCION; y la preparación y atención de auditorías de calidad, incluyendo la organización de evidencias y soporte documental, durante el periodo 2026-1.</t>
  </si>
  <si>
    <t>CO1.REQ.9789208</t>
  </si>
  <si>
    <t>OPSP-VAD-0202-2026</t>
  </si>
  <si>
    <t>https://community.secop.gov.co/Public/Tendering/OpportunityDetail/Index?noticeUID=CO1.NTC.9642226</t>
  </si>
  <si>
    <t>BRAYAN RENE CARBONO CARBONO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</si>
  <si>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</si>
  <si>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CO1.REQ.9795432</t>
  </si>
  <si>
    <t>OPSP-VAD-0201-2026</t>
  </si>
  <si>
    <t>https://community.secop.gov.co/Public/Tendering/OpportunityDetail/Index?noticeUID=CO1.NTC.9639325</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</si>
  <si>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</si>
  <si>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</si>
  <si>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CO1.REQ.9793145</t>
  </si>
  <si>
    <t>OPSP-VAD-0200-2026</t>
  </si>
  <si>
    <t>https://community.secop.gov.co/Public/Tendering/OpportunityDetail/Index?noticeUID=CO1.NTC.9638870</t>
  </si>
  <si>
    <t>CARLOS MIGUEL MARTES VEGA</t>
  </si>
  <si>
    <t>CO1.REQ.9792660</t>
  </si>
  <si>
    <t>OPSP-VAD-0199-2026</t>
  </si>
  <si>
    <t>https://community.secop.gov.co/Public/Tendering/OpportunityDetail/Index?noticeUID=CO1.NTC.9638481</t>
  </si>
  <si>
    <t>AMALIA PATRICIA HERNANDEZ PATERNINA</t>
  </si>
  <si>
    <t xml:space="preserve">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t>
  </si>
  <si>
    <t>CO1.REQ.9792509</t>
  </si>
  <si>
    <t>OPSP-VAD-0198-2026</t>
  </si>
  <si>
    <t>https://community.secop.gov.co/Public/Tendering/OpportunityDetail/Index?noticeUID=CO1.NTC.9637844</t>
  </si>
  <si>
    <t>Rolando Enrique Escorcia Caballero</t>
  </si>
  <si>
    <t>BRANELIS SALGADO RODRIGUEZ</t>
  </si>
  <si>
    <t>La presente orden tiene por objeto: 1). Brindar apoyo a la Dirección del Departamento de Pedagogía y didáctica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y Didáctica,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</si>
  <si>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CO1.REQ.9791851</t>
  </si>
  <si>
    <t>OPSP-VAD-0197-2026</t>
  </si>
  <si>
    <t>https://community.secop.gov.co/Public/Tendering/OpportunityDetail/Index?noticeUID=CO1.NTC.9637705</t>
  </si>
  <si>
    <t>CLAUDIO ALEXANDER  BRUGES HERNANDEZ</t>
  </si>
  <si>
    <t xml:space="preserve">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t>
  </si>
  <si>
    <t>CO1.REQ.9791378</t>
  </si>
  <si>
    <t>OPSP-VAD-0196-2026</t>
  </si>
  <si>
    <t>https://community.secop.gov.co/Public/Tendering/OpportunityDetail/Index?noticeUID=CO1.NTC.9635604</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</si>
  <si>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</si>
  <si>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</si>
  <si>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CO1.REQ.9789261</t>
  </si>
  <si>
    <t>OPSP-VAD-0195-2026</t>
  </si>
  <si>
    <t>https://community.secop.gov.co/Public/Tendering/OpportunityDetail/Index?noticeUID=CO1.NTC.9636939</t>
  </si>
  <si>
    <t>YILIAN ELIANA ARAUJO BARRERA</t>
  </si>
  <si>
    <t xml:space="preserve">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</si>
  <si>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CO1.REQ.9790671</t>
  </si>
  <si>
    <t>OAG-VAD-0194-2026</t>
  </si>
  <si>
    <t>https://community.secop.gov.co/Public/Tendering/OpportunityDetail/Index?noticeUID=CO1.NTC.9627415</t>
  </si>
  <si>
    <t>JESUS OSNAIDER URIBE SOLANO</t>
  </si>
  <si>
    <t>CO1.REQ.9781062</t>
  </si>
  <si>
    <t>OAG-VAD-0193-2026</t>
  </si>
  <si>
    <t>https://community.secop.gov.co/Public/Tendering/OpportunityDetail/Index?noticeUID=CO1.NTC.9635316</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</si>
  <si>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</si>
  <si>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elaboración de los informes de cierre financiero de la Tesorería. </t>
  </si>
  <si>
    <t>CO1.REQ.9789039</t>
  </si>
  <si>
    <t>OPSP-VAD-0192-2026</t>
  </si>
  <si>
    <t>https://community.secop.gov.co/Public/Tendering/OpportunityDetail/Index?noticeUID=CO1.NTC.9628764</t>
  </si>
  <si>
    <t>AFRA ALEXANDRA HARDING GRACIA</t>
  </si>
  <si>
    <t>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Descargar los certificados de retencion a los proveedores. 7) Coadyuvar en los procesos de cierre de vigencias relacionados a las actividades administrativas y financieras de la Vicerrectoría de Extensión y Proyección Social desde el Grupo de Tesorería.</t>
  </si>
  <si>
    <t>CO1.REQ.9782564</t>
  </si>
  <si>
    <t>OPSP-VAD-0191-2026</t>
  </si>
  <si>
    <t>https://community.secop.gov.co/Public/Tendering/OpportunityDetail/Index?noticeUID=CO1.NTC.9626976</t>
  </si>
  <si>
    <t>YAHAINIS LISSETH CABRERA DURAN</t>
  </si>
  <si>
    <t xml:space="preserve">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4. Recolectar y sistematizar datos estadísticos del Departamento, con el propósito de generar informes que respalden los procesos de gestión, evaluación y mejora continua. 5.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</si>
  <si>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CO1.REQ.9780809</t>
  </si>
  <si>
    <t>OAG-VAD-0190-2026</t>
  </si>
  <si>
    <t>https://community.secop.gov.co/Public/Tendering/OpportunityDetail/Index?noticeUID=CO1.NTC.9626488</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</si>
  <si>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</si>
  <si>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CO1.REQ.9780529</t>
  </si>
  <si>
    <t>OAG-VAD-0189-2026</t>
  </si>
  <si>
    <t>https://community.secop.gov.co/Public/Tendering/OpportunityDetail/Index?noticeUID=CO1.NTC.9628494</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</si>
  <si>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</si>
  <si>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</si>
  <si>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CO1.REQ.9782611</t>
  </si>
  <si>
    <t>OPSP-VAD-0188-2026</t>
  </si>
  <si>
    <t>https://community.secop.gov.co/Public/Tendering/OpportunityDetail/Index?noticeUID=CO1.NTC.9628704</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</si>
  <si>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</si>
  <si>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</si>
  <si>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CO1.REQ.9782359</t>
  </si>
  <si>
    <t>OPSP-VAD-0187-2026</t>
  </si>
  <si>
    <t>https://community.secop.gov.co/Public/Tendering/OpportunityDetail/Index?noticeUID=CO1.NTC.9628179</t>
  </si>
  <si>
    <t>WILFREN PACHECO BOBADILLA</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</si>
  <si>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asesoría a docentes en realización y estructuración de piezas audiovisuales para sus clases. </t>
  </si>
  <si>
    <t>CO1.REQ.9781800</t>
  </si>
  <si>
    <t>OPSP-VAD-0186-2026</t>
  </si>
  <si>
    <t>https://community.secop.gov.co/Public/Tendering/OpportunityDetail/Index?noticeUID=CO1.NTC.9628051</t>
  </si>
  <si>
    <t>JOSELIN STEEL PEREZ FLOREZ</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</si>
  <si>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Administrar contenidos, cursos, mejorar la experiencia de usuario y mantener actualizadas las plataformas digitales. 4. Apoyar el proyecto dolores administrativos, con el fin de buscar alternativas que optimicen los procesos de la institución. </t>
  </si>
  <si>
    <t>CO1.REQ.9781568</t>
  </si>
  <si>
    <t>OPSP-VAD-0185-2026</t>
  </si>
  <si>
    <t>https://community.secop.gov.co/Public/Tendering/OpportunityDetail/Index?noticeUID=CO1.NTC.9626063</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</si>
  <si>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</si>
  <si>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y Talento Santa Marta. 3. Apoyar en elaboración de objetivos, indicadores y metas que permitan la evaluación del impacto de los resultados del programa Talento Magdalena y Talento Santa Marta. 4. Apoyar en la construcción de indicadores de resultados e impacto, textos académicos y otros a fines de la gestión. 5. Elaborar y/o adaptación metodológica que permita evaluar y operar las distintas estrategias del programa Talento Magdalena y Talento Santa Marta. 6. Apoyar en la consolidación, seguimiento y cumplimiento de los convenios que se suscriban entre Unimagdalena y otras entidades con la finalidad de favorecer el alcance del programa Talento Magdalena y Talento Santa Marta. </t>
  </si>
  <si>
    <t>CO1.REQ.9780203</t>
  </si>
  <si>
    <t>OAG-VAD-0184-2026</t>
  </si>
  <si>
    <t>https://community.secop.gov.co/Public/Tendering/OpportunityDetail/Index?noticeUID=CO1.NTC.9612004</t>
  </si>
  <si>
    <t>DONAL JOSE RAMOS MOLINA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</si>
  <si>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Apoyar en la coordinación, ejecución y supervisión de las actividades de logística, formación y creación artística vinculadas a la Escuela de Formación Artística de la Casa Museo Gabriel García Márquez, incluyendo talleres pedagógicos, laboratorios creativos y presentaciones de los participantes. 3). Diseñar e implementar estrategias artístico-pedagógicas orientadas al fortalecimiento de las actividades desarrolladas por la Casa Museo Gabriel García Márquez.4). Promocionar las actividades culturales realizadas en la Casa Museo Gabriel García Márquez ante las diferentes instituciones educativas. 5). Apoyar la ejecución de las actividades culturales programadas por la Casa Museo Gabriel García Márquez. 6). Apoyar el montaje y la logística de exposiciones temporales, así como el desarrollo de actividades académicas y culturales de la Casa Museo Gabriel García Márquez. </t>
  </si>
  <si>
    <t>CO1.REQ.9766466</t>
  </si>
  <si>
    <t>OAG-VAD-0182-2026</t>
  </si>
  <si>
    <t>https://community.secop.gov.co/Public/Tendering/OpportunityDetail/Index?noticeUID=CO1.NTC.9611645</t>
  </si>
  <si>
    <t>JESUS DAVID NAVARRO ROCHA</t>
  </si>
  <si>
    <t>CO1.REQ.9766411</t>
  </si>
  <si>
    <t>OAG-VAD-0181-2026</t>
  </si>
  <si>
    <t>https://community.secop.gov.co/Public/Tendering/OpportunityDetail/Index?noticeUID=CO1.NTC.9610900</t>
  </si>
  <si>
    <t>AMANDA ESTER MOJICA CUETO</t>
  </si>
  <si>
    <t>CO1.REQ.9765759</t>
  </si>
  <si>
    <t>OAG-VAD-0180-2026</t>
  </si>
  <si>
    <t>https://community.secop.gov.co/Public/Tendering/OpportunityDetail/Index?noticeUID=CO1.NTC.9610651</t>
  </si>
  <si>
    <t>ISABEL ROSARIO CASTAÑEDA DE CHARRIS</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</si>
  <si>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t>
  </si>
  <si>
    <t>CO1.REQ.9765064</t>
  </si>
  <si>
    <t>OPSP-VAD-0179-2026</t>
  </si>
  <si>
    <t>https://community.secop.gov.co/Public/Tendering/OpportunityDetail/Index?noticeUID=CO1.NTC.9611044</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</si>
  <si>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</si>
  <si>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</si>
  <si>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CO1.REQ.9765489</t>
  </si>
  <si>
    <t>OAG-VAD-0178-2026</t>
  </si>
  <si>
    <t>https://community.secop.gov.co/Public/Tendering/OpportunityDetail/Index?noticeUID=CO1.NTC.9610204</t>
  </si>
  <si>
    <t>LILIANA ELIZABETH MORELLI ANCHILA</t>
  </si>
  <si>
    <t xml:space="preserve">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 </t>
  </si>
  <si>
    <t>CO1.REQ.9764612</t>
  </si>
  <si>
    <t>OPSP-VAD-0177-2026</t>
  </si>
  <si>
    <t>https://community.secop.gov.co/Public/Tendering/OpportunityDetail/Index?noticeUID=CO1.NTC.9621704</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</si>
  <si>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</si>
  <si>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 4. Realizar el registro y actualización de la información en el software K8A, asegurando que los datos estén completos, precisos y actualizados.</t>
  </si>
  <si>
    <t>CO1.REQ.9775897</t>
  </si>
  <si>
    <t>OPSP-VAD-0176-2026</t>
  </si>
  <si>
    <t>https://community.secop.gov.co/Public/Tendering/OpportunityDetail/Index?noticeUID=CO1.NTC.9621032</t>
  </si>
  <si>
    <t>BLEIDIS SULAYS ACOSTA PALACIO</t>
  </si>
  <si>
    <t>CO1.REQ.9774971</t>
  </si>
  <si>
    <t>OPSP-VAD-0175-2026</t>
  </si>
  <si>
    <t>https://community.secop.gov.co/Public/Tendering/OpportunityDetail/Index?noticeUID=CO1.NTC.9619686</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</si>
  <si>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</si>
  <si>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información Acreditación de Programas. 4. Apoyar en el seguimiento y ajuste mensual del PAC. </t>
  </si>
  <si>
    <t>CO1.REQ.9774514</t>
  </si>
  <si>
    <t>OPSP-VAD-0174-2026</t>
  </si>
  <si>
    <t>https://community.secop.gov.co/Public/Tendering/OpportunityDetail/Index?noticeUID=CO1.NTC.9616702</t>
  </si>
  <si>
    <t>IGNACIO DE JESUS FORERO CANCHANO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</si>
  <si>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 </t>
  </si>
  <si>
    <t>CO1.REQ.9770029</t>
  </si>
  <si>
    <t>OPSP-VAD-0173-2026</t>
  </si>
  <si>
    <t>https://community.secop.gov.co/Public/Tendering/OpportunityDetail/Index?noticeUID=CO1.NTC.9614418</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</si>
  <si>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</si>
  <si>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en la revisión de la información contractual cargada en las plataformas del SIA OBSERVA- Auditoria, SIGEP II, SECOP II por los diferentes ordenadores del gasto delegados.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8. Apoyar en el proceso de implementación del módulo de trámite de certificaciones de vinculaciones contractuales virtuales en línea. 9. Apoyar en la validación y/o verificación de certificados y/o referencias de los contratistas a través del correo de Certificados Contratos. 10. Apoyar en la actualización del cuadro de seguimiento de las solicitudes de certificados contractuales recibidas a través de los diferentes canales institucionales. </t>
  </si>
  <si>
    <t>CO1.REQ.9768499</t>
  </si>
  <si>
    <t>OAG-VAD-0172-2026</t>
  </si>
  <si>
    <t>https://community.secop.gov.co/Public/Tendering/OpportunityDetail/Index?noticeUID=CO1.NTC.9613613</t>
  </si>
  <si>
    <t>ROSALIA EVA MONTAÑO HERNANDEZ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</si>
  <si>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</si>
  <si>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CO1.REQ.9767639</t>
  </si>
  <si>
    <t>OAG-VAD-0171-2026</t>
  </si>
  <si>
    <t>https://community.secop.gov.co/Public/Tendering/OpportunityDetail/Index?noticeUID=CO1.NTC.9617057</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</si>
  <si>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</si>
  <si>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</si>
  <si>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CO1.REQ.9771817</t>
  </si>
  <si>
    <t>OAG-VAD-0170-2026</t>
  </si>
  <si>
    <t>https://community.secop.gov.co/Public/Tendering/OpportunityDetail/Index?noticeUID=CO1.NTC.9618865</t>
  </si>
  <si>
    <t>OMAR ENRIQUE MANJARRES OJEDA</t>
  </si>
  <si>
    <t xml:space="preserve">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t>
  </si>
  <si>
    <t>CO1.REQ.9773760</t>
  </si>
  <si>
    <t>OPSP-VAD-0169-2026</t>
  </si>
  <si>
    <t>https://community.secop.gov.co/Public/Tendering/OpportunityDetail/Index?noticeUID=CO1.NTC.9618674</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</si>
  <si>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</si>
  <si>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Dirección Financiera. Apoyar en las solicitudes de información de trámites realizadas por Proveedores, Docentes Empleados, Directores, Supervisores para dar información sobre el estado de los Pagos. </t>
  </si>
  <si>
    <t>CO1.REQ.9773259</t>
  </si>
  <si>
    <t>OPSP-VAD-0168-2026</t>
  </si>
  <si>
    <t>https://community.secop.gov.co/Public/Tendering/OpportunityDetail/Index?noticeUID=CO1.NTC.9615446</t>
  </si>
  <si>
    <t>VANESSA ALEXANDRA FERNANDEZ AGUILAR</t>
  </si>
  <si>
    <t>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t>
  </si>
  <si>
    <t>CO1.REQ.9768889</t>
  </si>
  <si>
    <t>OAG-VAD-0167-2026</t>
  </si>
  <si>
    <t>https://community.secop.gov.co/Public/Tendering/OpportunityDetail/Index?noticeUID=CO1.NTC.9614225</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</si>
  <si>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</si>
  <si>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t>
  </si>
  <si>
    <t>CO1.REQ.9768457</t>
  </si>
  <si>
    <t>OAG-VAD-0166-2026</t>
  </si>
  <si>
    <t>https://community.secop.gov.co/Public/Tendering/OpportunityDetail/Index?noticeUID=CO1.NTC.9619481</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</si>
  <si>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</si>
  <si>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Obtención o Renovación de Acreditación en Alta Calidad para la construcción del Plan de Mejoramiento del programa. 2. Apoyar a la Oficina de Aseguramiento de la Calidad en la recolección y organización de evidencias de los procesos de Acreditación Nacional o Internacional (obtención o renovación) de los programas académicos o Institucionales. 3. Apoyar a la Oficina Aseguramiento de la Calidad en el diseño de los planes de mejoramiento de programas y facultades que están en proceso de Acreditación en Alta Calidad (Primera vez o renovación), o Renovación de Registro Calificado. 4. Apoyar a la Oficina Aseguramiento de la Calidad en el seguimiento a la ejecución de planes de mejoramiento de los programas académicos. 5. Apoyar a la Oficina Aseguramiento de la Calidad en el seguimiento al cumplimiento del plan de mejoramiento institucional en articulación con la Oficina Asesora de Planeación. 6. Apoyar a la Oficina de Aseguramiento de la Calidad en la toma de registros de asistencias, actas, desarrollo de relatorías y evidencias de las asesorías en los procesos de aseguramiento de la calidad de los programas académicos e institucional. 7. Apoyar a la Oficina de Aseguramiento de la Calidad en la elaboración y seguimiento a comunicaciones en torno a los procesos de Acreditación en Alta Calidad. 8. Apoyar a la Oficina de Aseguramiento de la Calidad en la radicación de inactivaciones y Planes de contingencia de los programas académicos. </t>
  </si>
  <si>
    <t>CO1.REQ.9774158</t>
  </si>
  <si>
    <t>OPSP-VAD-0165-2026</t>
  </si>
  <si>
    <t>https://community.secop.gov.co/Public/Tendering/OpportunityDetail/Index?noticeUID=CO1.NTC.9618147</t>
  </si>
  <si>
    <t>CARMEN MILENA DELGADO LARA</t>
  </si>
  <si>
    <t xml:space="preserve">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 </t>
  </si>
  <si>
    <t>CO1.REQ.9772553</t>
  </si>
  <si>
    <t>OPSP-VAD-0164-2026</t>
  </si>
  <si>
    <t>https://community.secop.gov.co/Public/Tendering/OpportunityDetail/Index?noticeUID=CO1.NTC.9617447</t>
  </si>
  <si>
    <t>ALBERTO EDUARDO DUARTE FLOREZ</t>
  </si>
  <si>
    <t>La presente orden tiene por objeto: 1. Apoyar a la Oficina de Aseguramiento de la Calidad en la revisión, acompañamiento y orientación en los procesos de creación, modificación o renovación de registros calificados de los programas académicos, acorde con la normativa vigente. 2. Apoyar a la Oficina de Aseguramiento de la Calidad en la revisión de la documentación requerida para la radicación ante la plataforma del Ministerio de Educación Nacional de los procesos de Registro Calificado 3. Apoyar la actualización de las condiciones institucionales del Documento Integrador y demás documentos requeridos para la obtención o renovación de registros calificados. 4. Acompañar los procesos de autoevaluación con fines de registro calificado, mediante la revisión técnica y metodológica de los informes correspondientes. 5. Apoyar a la Oficina de Aseguramiento de la Calidad en la recolección, organización y sistematización de evidencias para auditorías internas y externas, así como para los procesos de registro calificado. 6. Apoyar el desarrollo de actividades de capacitación, cualificación y actualización normativa relacionadas con los procesos de Registro Calificado de los programas académicos. 7. Revisar los acuerdos académicos asociados a las creaciones o modificaciones de planes de estudios de los programas académicos. 8, Apoyar a la Oficina de Aseguramiento de la Calidad en la toma de registros de asistencias, actas, desarrollo de relatorías y evidencias de las asesorías en los procesos de Registros Calificados</t>
  </si>
  <si>
    <t>CO1.REQ.9771792</t>
  </si>
  <si>
    <t>OPSP-VAD-0163-2026</t>
  </si>
  <si>
    <t>https://community.secop.gov.co/Public/Tendering/OpportunityDetail/Index?noticeUID=CO1.NTC.9621830</t>
  </si>
  <si>
    <t>LUIS CARLOS MENDOZA BERMUDEZ</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</si>
  <si>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</si>
  <si>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CO1.REQ.9775843</t>
  </si>
  <si>
    <t>OPSP-VAD-0162-2026</t>
  </si>
  <si>
    <t>https://community.secop.gov.co/Public/Tendering/OpportunityDetail/Index?noticeUID=CO1.NTC.9607473</t>
  </si>
  <si>
    <t>MARIANNA KARINA SALAS PATERNINA</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</si>
  <si>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 observa de la Auditoría General de la República de los contratos suscritos por el Vicerrector Administrativo. 3. Apoyar en el cargue y actualización de información precontractual, contractual y postcontractual en las plataformas del SIA OBSERVA,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t>
  </si>
  <si>
    <t>CO1.REQ.9761866</t>
  </si>
  <si>
    <t>OAG-VAD-0161-2026</t>
  </si>
  <si>
    <t>https://community.secop.gov.co/Public/Tendering/OpportunityDetail/Index?noticeUID=CO1.NTC.9621048</t>
  </si>
  <si>
    <t>ANA CAROLINA RAMOS BOTTO</t>
  </si>
  <si>
    <t xml:space="preserve">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t>
  </si>
  <si>
    <t>CO1.REQ.9775374</t>
  </si>
  <si>
    <t>OPSP-VAD-0160-2026</t>
  </si>
  <si>
    <t>https://community.secop.gov.co/Public/Tendering/OpportunityDetail/Index?noticeUID=CO1.NTC.9620630</t>
  </si>
  <si>
    <t>ALFREDO DANIEL FLOREZ MARTINEZ</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</si>
  <si>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t>
  </si>
  <si>
    <t>CO1.REQ.9774873</t>
  </si>
  <si>
    <t>OPSP-VAD-0159-2026</t>
  </si>
  <si>
    <t>https://community.secop.gov.co/Public/Tendering/OpportunityDetail/Index?noticeUID=CO1.NTC.9607403</t>
  </si>
  <si>
    <t>YURANIS PATRICIA BOTTO JIMENEZ</t>
  </si>
  <si>
    <t>CO1.REQ.9761378</t>
  </si>
  <si>
    <t>OAG-VAD-0158-2026</t>
  </si>
  <si>
    <t>https://community.secop.gov.co/Public/Tendering/OpportunityDetail/Index?noticeUID=CO1.NTC.9606658</t>
  </si>
  <si>
    <t>FABIOLA DEL CARMEN ROSADO PERALTA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</si>
  <si>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</si>
  <si>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CO1.REQ.9761061</t>
  </si>
  <si>
    <t>OAG-VAD-0157-2026</t>
  </si>
  <si>
    <t>https://community.secop.gov.co/Public/Tendering/OpportunityDetail/Index?noticeUID=CO1.NTC.9620106</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</si>
  <si>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</si>
  <si>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Apoyar a la Oficina de Control Interno en el seguimiento a la amortización de anticipos otorgados en el marco de proceso de gestion de contratación.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</si>
  <si>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CO1.REQ.9774481</t>
  </si>
  <si>
    <t>OPSP-VAD-0156-2026</t>
  </si>
  <si>
    <t>https://community.secop.gov.co/Public/Tendering/OpportunityDetail/Index?noticeUID=CO1.NTC.9619713</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</si>
  <si>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</si>
  <si>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los programas académicos proyectados para la vigencia. 7. Apoyar a la Oficina Aseguramiento de la Calidad en los procesos de radicación de las solicitudes de obtención, renovación o modificación de los Registros Calificados de los programas académicos. </t>
  </si>
  <si>
    <t>CO1.REQ.9773984</t>
  </si>
  <si>
    <t>OPSP-VAD-0155-2026</t>
  </si>
  <si>
    <t>https://community.secop.gov.co/Public/Tendering/OpportunityDetail/Index?noticeUID=CO1.NTC.9618704</t>
  </si>
  <si>
    <t>IVAN MANUEL MONTERO VILORIA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</si>
  <si>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la evaluación del Sistema de Control Interno Contable y la rendición a través del CHIP. 5. Apoyar a la Oficina de Control Interno en el seguimiento a la legalización de avances y apoyos económicos, así como al seguimiento del estado de las reservas presupuestales y demás seguimientos requeridos en el área financiera, contable y presupuestal. 6. Apoyar a la Oficina de Control Interno en el Seguimiento y asesoría a la rendición de cuentas de la gestión financiera, contable y presupuestal en SIA Contralorías y SIRECI.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</si>
  <si>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CO1.REQ.9771229</t>
  </si>
  <si>
    <t>OPSP-VAD-0154-2026</t>
  </si>
  <si>
    <t>https://community.secop.gov.co/Public/Tendering/OpportunityDetail/Index?noticeUID=CO1.NTC.9618663</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</si>
  <si>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</si>
  <si>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</si>
  <si>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CO1.REQ.9770434</t>
  </si>
  <si>
    <t>OPSP-VAD-0153-2026</t>
  </si>
  <si>
    <t>https://community.secop.gov.co/Public/Tendering/OpportunityDetail/Index?noticeUID=CO1.NTC.9615143</t>
  </si>
  <si>
    <t xml:space="preserve">Johana Milena Heano Henao </t>
  </si>
  <si>
    <t>CRISTIAN MANUEL SEGRERA CASTRO</t>
  </si>
  <si>
    <t xml:space="preserve">La presente orden tiene por objeto: 1. Apoyar la elaboración y análisis de proyecciones financieras de ingresos y gastos, de conformidad con las directrices impartidas por el Vicerrector Administrativo. 2. Apoyar la recopilación, consolidación y elaboración de informes de seguimiento a la ejecución presupuestal. 3. Apoyar la revisión técnica de los informes financieros y contables elaborados por la Dirección Financiera. 4. Apoyar la elaboración de informes, reportes y documentos requeridos en el marco de los procesos de acreditación institucional y de programas académicos. 5. Apoyar el seguimiento técnico y administrativo a los proyectos asignados a la Dirección Financiera y a los grupos de trabajo adscritos a dicha dependencia. </t>
  </si>
  <si>
    <t>CO1.REQ.9769636</t>
  </si>
  <si>
    <t>OPSP-VAD-0152-2026</t>
  </si>
  <si>
    <t>https://community.secop.gov.co/Public/Tendering/OpportunityDetail/Index?noticeUID=CO1.NTC.9606238</t>
  </si>
  <si>
    <t>MONICA MARINA POSADA GUTIERREZ</t>
  </si>
  <si>
    <t xml:space="preserve">La presente orden tiene por objeto: 1-Apoyar la atención y orientación a través de los diferentes canales de comunicación y de manera presencial, dirigida a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 </t>
  </si>
  <si>
    <t>CO1.REQ.9760805</t>
  </si>
  <si>
    <t>OAG-VAD-0151-2026</t>
  </si>
  <si>
    <t>https://community.secop.gov.co/Public/Tendering/OpportunityDetail/Index?noticeUID=CO1.NTC.9606112</t>
  </si>
  <si>
    <t>YUSLAY MISEL VALLE TETTE</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</si>
  <si>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</si>
  <si>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CO1.REQ.9760063</t>
  </si>
  <si>
    <t>OAG-VAD-0150-2026</t>
  </si>
  <si>
    <t>https://community.secop.gov.co/Public/Tendering/OpportunityDetail/Index?noticeUID=CO1.NTC.9613682</t>
  </si>
  <si>
    <t>SIDIS JOHANA SUAREZ MEDINA</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</si>
  <si>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Presentar informes periódicos de las actividades desarrolladas, conforme a las instrucciones del supervisor del contrato. </t>
  </si>
  <si>
    <t>CO1.REQ.9768111</t>
  </si>
  <si>
    <t>OPSP-VAD-0149-2026</t>
  </si>
  <si>
    <t>https://community.secop.gov.co/Public/Tendering/OpportunityDetail/Index?noticeUID=CO1.NTC.9613161</t>
  </si>
  <si>
    <t>HAROLD DE JESUS ARAQUE GARCIA</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</si>
  <si>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</si>
  <si>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CO1.REQ.9767542</t>
  </si>
  <si>
    <t>OPSP-VAD-0148-2026</t>
  </si>
  <si>
    <t>https://community.secop.gov.co/Public/Tendering/OpportunityDetail/Index?noticeUID=CO1.NTC.9610436</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</si>
  <si>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</si>
  <si>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t>
  </si>
  <si>
    <t>CO1.REQ.9764839</t>
  </si>
  <si>
    <t>OPSP-VAD-0147-2026</t>
  </si>
  <si>
    <t>https://community.secop.gov.co/Public/Tendering/OpportunityDetail/Index?noticeUID=CO1.NTC.9610212</t>
  </si>
  <si>
    <t>MARIA FERNANDA GOMEZ HENAO</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</si>
  <si>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Apoyar la revisión jurídica en los procesos de contratación de prestación de servicios y de adquisición de bienes o servicios, en las etapas precontractual, contractual y postcontractual, incluyendo aquellos asociados a proyectos financiados con recursos del Sistema General de Regalías. 9. Apoyar jurídicamente a los directores e integrantes de los equipos responsables de la ejecución de proyectos financiados con recursos de regalías, en asuntos relacionados con la gestión contractual y el cumplimiento de las obligaciones legales. 10. Presentar informes periódicos de las actividades desarrolladas, conforme a las instrucciones del supervisor del contrato. </t>
  </si>
  <si>
    <t>CO1.REQ.9764282</t>
  </si>
  <si>
    <t>OPSP-VAD-0146-2026</t>
  </si>
  <si>
    <t>https://community.secop.gov.co/Public/Tendering/OpportunityDetail/Index?noticeUID=CO1.NTC.9607809</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</si>
  <si>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</si>
  <si>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</si>
  <si>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CO1.REQ.9761739</t>
  </si>
  <si>
    <t>OAG-VAD-0145-2026</t>
  </si>
  <si>
    <t>https://community.secop.gov.co/Public/Tendering/OpportunityDetail/Index?noticeUID=CO1.NTC.9602928</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</si>
  <si>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</si>
  <si>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</si>
  <si>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CO1.REQ.9757064</t>
  </si>
  <si>
    <t>OAG-VAD-0144-2026</t>
  </si>
  <si>
    <t>https://community.secop.gov.co/Public/Tendering/OpportunityDetail/Index?noticeUID=CO1.NTC.9602871</t>
  </si>
  <si>
    <t>GREGORIA INES ESCORCIA BUSTAMANTE</t>
  </si>
  <si>
    <t>CO1.REQ.9756949</t>
  </si>
  <si>
    <t>OAG-VAD-0143-2026</t>
  </si>
  <si>
    <t>https://community.secop.gov.co/Public/Tendering/OpportunityDetail/Index?noticeUID=CO1.NTC.9609824</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</si>
  <si>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</si>
  <si>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Apoyar en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Apoyar el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</si>
  <si>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CO1.REQ.9764424</t>
  </si>
  <si>
    <t>OPSP-VAD-0142-2026</t>
  </si>
  <si>
    <t>https://community.secop.gov.co/Public/Tendering/OpportunityDetail/Index?noticeUID=CO1.NTC.9609466</t>
  </si>
  <si>
    <t>LAURA MARIA PEREZ RIQUETT</t>
  </si>
  <si>
    <t xml:space="preserve">La presente orden tiene por objeto: 1. Apoyar en la implementación y la supervisión de las actividades del programa de Arqueología Preventiva del campus Unimagdalena. 2. Realizar el acompañamiento en la gestión administrativa del Programa de Arqueología Preventiva del Campus Unimagdalnea 3. Apoyar la generación de informes, documentos técnicos y financieros del Programa de Arqueología Preventiva 4. Realizar acompañamiento en las reuniones, visitas internas y externas en el marco del Programa de Arqueología del Campus Unimagdalena. </t>
  </si>
  <si>
    <t>CO1.REQ.9763985</t>
  </si>
  <si>
    <t>OPSP-VAD-0141-2026</t>
  </si>
  <si>
    <t>https://community.secop.gov.co/Public/Tendering/OpportunityDetail/Index?noticeUID=CO1.NTC.9602851</t>
  </si>
  <si>
    <t>JOSE GREGORIO COTES CEBALLOS</t>
  </si>
  <si>
    <t>La presente orden tiene por objeto: 1. Apoyar en el diseño de piezas gráficas 2. Apoyar en la producción audiovisual multimedia 3. Apoyar en la parte logística de grabaciones 4. Apoyar en las actividades de streaming.</t>
  </si>
  <si>
    <t>CO1.REQ.9756933</t>
  </si>
  <si>
    <t>OAG-VAD-0140-2026</t>
  </si>
  <si>
    <t>https://community.secop.gov.co/Public/Tendering/OpportunityDetail/Index?noticeUID=CO1.NTC.9602822</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</si>
  <si>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</si>
  <si>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</si>
  <si>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CO1.REQ.9756906</t>
  </si>
  <si>
    <t>OAG-VAD-0139-2026</t>
  </si>
  <si>
    <t>https://community.secop.gov.co/Public/Tendering/OpportunityDetail/Index?noticeUID=CO1.NTC.9609216</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</si>
  <si>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</si>
  <si>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</si>
  <si>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CO1.REQ.9763718</t>
  </si>
  <si>
    <t>OPSP-VAD-0138-2026</t>
  </si>
  <si>
    <t>https://community.secop.gov.co/Public/Tendering/OpportunityDetail/Index?noticeUID=CO1.NTC.9608482</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</si>
  <si>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</si>
  <si>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en la coordinación y organización logística de eventos de las fuentes asignadas, incluyendo actividades de elaboración de libretos de presentación, órdenes del día, minuto a minuto y precedencias; realización de seguimiento a solicitudes de insumos y elementos de comunicación para los eventos. 8. Presentar eventos de las fuentes asignadas. 9. Apoyar la coordinación y supervisión de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</si>
  <si>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CO1.REQ.9763040</t>
  </si>
  <si>
    <t>OPSP-VAD-0137-2026</t>
  </si>
  <si>
    <t>https://community.secop.gov.co/Public/Tendering/OpportunityDetail/Index?noticeUID=CO1.NTC.9602731</t>
  </si>
  <si>
    <t>MARIA MARCELA PASMIN GUZMAN</t>
  </si>
  <si>
    <t xml:space="preserve">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t>
  </si>
  <si>
    <t>CO1.REQ.9756690</t>
  </si>
  <si>
    <t>OAG-VAD-0136-2026</t>
  </si>
  <si>
    <t>https://community.secop.gov.co/Public/Tendering/OpportunityDetail/Index?noticeUID=CO1.NTC.9603261</t>
  </si>
  <si>
    <t>MARIELA FERMINA DE LA OSSA DE MERCADO</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</si>
  <si>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</si>
  <si>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CO1.REQ.9757158</t>
  </si>
  <si>
    <t>OPSP-VAD-0135-2026</t>
  </si>
  <si>
    <t>https://community.secop.gov.co/Public/Tendering/OpportunityDetail/Index?noticeUID=CO1.NTC.9603026</t>
  </si>
  <si>
    <t>KATHLEEN JOHANA BOLAÑO PEREZ</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</si>
  <si>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t>
  </si>
  <si>
    <t>CO1.REQ.9757151</t>
  </si>
  <si>
    <t>OPSP-VAD-0134-2026</t>
  </si>
  <si>
    <t>https://community.secop.gov.co/Public/Tendering/OpportunityDetail/Index?noticeUID=CO1.NTC.9602367</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</si>
  <si>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</si>
  <si>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</si>
  <si>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CO1.REQ.9756734</t>
  </si>
  <si>
    <t>OAG-VAD-0133-2026</t>
  </si>
  <si>
    <t>https://community.secop.gov.co/Public/Tendering/OpportunityDetail/Index?noticeUID=CO1.NTC.9607955</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</si>
  <si>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</si>
  <si>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con el fin de asegurar su disponibilidad, eficiencia operativa, estabilidad y seguridad. 3. Realizar instalaciones, configuraciones y actualizaciones de software, garantizando su correcto funcionamiento y compatibilidad con las necesidades específicas de la Biblioteca. 4. Brindar soporte técnico integral a los usuarios de la Biblioteca para resolver problemas asociados con las herramientas tecnológicas y los sistemas de información, incluyendo diagnóstico, solución y documentación de casos, asegurando un seguimiento eficiente y una resolución satisfactoria. 5. Desarrollar herramientas, sistemas y componentes de software utilizando tecnologías como .NET Core, JavaScript, Angular, Java Spring Boot y APIs, aplicando buenas prácticas y patrones de diseño para mejorar la eficiencia, funcionalidad e integración de los recursos tecnológicos y servicios de la Biblioteca. 6. Apoyar en la generación de informes de usabilidad y desempeño de los recursos tecnológicos, evaluando la experiencia del usuario y proponiendo mejoras orientadas a optimizar la accesibilidad, funcionalidad y eficacia de los servicios digitales. 7. Apoyar en la definición, implementación y mantenimiento de estrategias de respaldo de datos y protocolos de recuperación de la información, con el fin de garantizar la integridad, disponibilidad y continuidad de los servicios tecnológicos ante posibles incidentes. 8. Apoyar en la supervisión y seguimiento de las licencias, certificados de seguridad y demás componentes críticos de los sistemas informáticos, verificando que las renovaciones y actualizaciones se realicen oportunamente para asegurar la continuidad del servicio, la seguridad de la información y la conformidad normativa. 9. Brindar apoyo en procesos de capacitación y transferencia de conocimiento al talento humano de la Biblioteca y a los usuarios finales, orientados al uso adecuado y eficiente de los sistemas de información, plataformas tecnológicas y herramientas digitales. 10. Diseñar, desarrollar e implementar soluciones basadas en inteligencia artificial y automatización de procesos, orientadas a mejorar la eficiencia operativa, la calidad del servicio y la optimización de los flujos de trabajo de la Biblioteca, incluyendo la identificación de oportunidades de automatización en servicios y procesos internos.</t>
  </si>
  <si>
    <t>CO1.REQ.9762419</t>
  </si>
  <si>
    <t>OPSP-VAD-0132-2026</t>
  </si>
  <si>
    <t>https://community.secop.gov.co/Public/Tendering/OpportunityDetail/Index?noticeUID=CO1.NTC.9556697</t>
  </si>
  <si>
    <t xml:space="preserve">Padraic Michael Quinn </t>
  </si>
  <si>
    <t>YONAIRA PATRICIA RODRIGUEZ LOBATO</t>
  </si>
  <si>
    <t xml:space="preserve">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Apoyar en la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t>
  </si>
  <si>
    <t>CO1.REQ.9710827</t>
  </si>
  <si>
    <t>OAG-VAD-0131-2026</t>
  </si>
  <si>
    <t>https://community.secop.gov.co/Public/Tendering/OpportunityDetail/Index?noticeUID=CO1.NTC.9556144</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</si>
  <si>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</si>
  <si>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</si>
  <si>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CO1.REQ.9710187</t>
  </si>
  <si>
    <t>OPSP-VAD-0130-2026</t>
  </si>
  <si>
    <t>https://community.secop.gov.co/Public/Tendering/OpportunityDetail/Index?noticeUID=CO1.NTC.9555677</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</si>
  <si>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</si>
  <si>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t>
  </si>
  <si>
    <t>CO1.REQ.9709842</t>
  </si>
  <si>
    <t>OPSP-VAD-0129-2026</t>
  </si>
  <si>
    <t>https://community.secop.gov.co/Public/Tendering/OpportunityDetail/Index?noticeUID=CO1.NTC.9555152</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</si>
  <si>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</si>
  <si>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t>
  </si>
  <si>
    <t>CO1.REQ.9709238</t>
  </si>
  <si>
    <t>OPSP-VAD-0128-2026</t>
  </si>
  <si>
    <t>https://community.secop.gov.co/Public/Tendering/OpportunityDetail/Index?noticeUID=CO1.NTC.9554370</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</si>
  <si>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</si>
  <si>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</si>
  <si>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CO1.REQ.9708081</t>
  </si>
  <si>
    <t>OPSP-VAD-0127-2026</t>
  </si>
  <si>
    <t>https://community.secop.gov.co/Public/Tendering/OpportunityDetail/Index?noticeUID=CO1.NTC.9571528</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</si>
  <si>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</si>
  <si>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2026-I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</si>
  <si>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CO1.REQ.9724546</t>
  </si>
  <si>
    <t>OPSP-VAD-0126-2026</t>
  </si>
  <si>
    <t>https://community.secop.gov.co/Public/Tendering/OpportunityDetail/Index?noticeUID=CO1.NTC.9563360</t>
  </si>
  <si>
    <t>CLAUDIA MARIA OSPINO MONTAÑO</t>
  </si>
  <si>
    <t xml:space="preserve">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2026-1.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Apoyar en la programación y seguimiento de grupos del semestre de Nivelación Académica 2026-1. 18. Apoyar en la creación de procedimiento para trámites administrativos internos. </t>
  </si>
  <si>
    <t>CO1.REQ.9717602</t>
  </si>
  <si>
    <t>OPSP-VAD-0125-2026</t>
  </si>
  <si>
    <t>https://community.secop.gov.co/Public/Tendering/OpportunityDetail/Index?noticeUID=CO1.NTC.9556396</t>
  </si>
  <si>
    <t>KARLA TALINA ACOSTA SERGE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</si>
  <si>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</si>
  <si>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CO1.REQ.9710656</t>
  </si>
  <si>
    <t>OAG-VAD-0124-2026</t>
  </si>
  <si>
    <t>https://community.secop.gov.co/Public/Tendering/OpportunityDetail/Index?noticeUID=CO1.NTC.9565626</t>
  </si>
  <si>
    <t>CAMILA ANDREA GUTIERREZ MACIAS</t>
  </si>
  <si>
    <t xml:space="preserve">La presente orden tiene por objeto: 1. Brindar acompañamiento a los interesados en la oferta académica de la Universidad del Magdalena. 2. Apoyar en el seguimiento de deudas relacionadas con matrícula financiera de los estudiantes de pregrado presencial. 3. Apoyar en la actualización de datos personales de estudiantes en el sistema de información de admisiones. 4. Coadyuvar en la correcta planificación, implantación, y ejecución del sistema de gestión de calidad. 5. Brindar apoyo documental en el mantenimiento del sistema de gestión de calidad. 6. Apoyar en el diseño de planes de calidad para los procesos que maneja el grupo de Admisiones de la Universidad del Magdalena. 7. Apoyar en las auditorias de gestión de calidad liderando acciones correctivas y preventivas para la prestación de servicio de la entidad. 8. Apoyar en la atención a los usuarios a través de las redes sociales y WhatsApp del Grupo de Admisiones. </t>
  </si>
  <si>
    <t>CO1.REQ.9719480</t>
  </si>
  <si>
    <t>OPSP-VAD-0123-2026</t>
  </si>
  <si>
    <t>https://community.secop.gov.co/Public/Tendering/OpportunityDetail/Index?noticeUID=CO1.NTC.9565142</t>
  </si>
  <si>
    <t>CARLOS ANDRES VICENTE VELILLA</t>
  </si>
  <si>
    <t>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</si>
  <si>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CO1.REQ.9718699</t>
  </si>
  <si>
    <t>OPSP-VAD-0122-2026</t>
  </si>
  <si>
    <t>https://community.secop.gov.co/Public/Tendering/OpportunityDetail/Index?noticeUID=CO1.NTC.9564493</t>
  </si>
  <si>
    <t>SEBASTIAN EDUARDO ARRIETA TORRES</t>
  </si>
  <si>
    <t xml:space="preserve">La presente orden tiene por objeto: 1.Apoyar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</si>
  <si>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CO1.REQ.9718701</t>
  </si>
  <si>
    <t>OPSP-VAD-0121-2026</t>
  </si>
  <si>
    <t>https://community.secop.gov.co/Public/Tendering/OpportunityDetail/Index?noticeUID=CO1.NTC.9556327</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</si>
  <si>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</si>
  <si>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t>
  </si>
  <si>
    <t>CO1.REQ.9710155</t>
  </si>
  <si>
    <t>OAG-VAD-0120-2026</t>
  </si>
  <si>
    <t>https://community.secop.gov.co/Public/Tendering/OpportunityDetail/Index?noticeUID=CO1.NTC.9555776</t>
  </si>
  <si>
    <t>CARMEN VANESSA MENDEZ POLO</t>
  </si>
  <si>
    <t>CO1.REQ.9709752</t>
  </si>
  <si>
    <t>OAG-VAD-0119-2026</t>
  </si>
  <si>
    <t>https://community.secop.gov.co/Public/Tendering/OpportunityDetail/Index?noticeUID=CO1.NTC.9564219</t>
  </si>
  <si>
    <t>JHON FRANKLIN CHACON RAMIREZ</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</si>
  <si>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para Orden o contrato de Servicios de mantenimiento que deba ser supervisada por el responsable de Grupo y necesite de su apoyo. 3. Apoyar al Grupo Interno de Servicios Generales en la realización de informes periódicos de las ejecuciones de las diferentes ordenes o contratos de servicios. 4. Apoyar al Grupo Interno de Servicios Generales en el recibo de facturas emitidas por el cobro de los servicios de los diferentes contratistas externos y apoyar en la verificación de que se cobre el servicio que realmente se ejecuto o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</si>
  <si>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CO1.REQ.9718032</t>
  </si>
  <si>
    <t>OPSP-VAD-0118-2026</t>
  </si>
  <si>
    <t>https://community.secop.gov.co/Public/Tendering/OpportunityDetail/Index?noticeUID=CO1.NTC.9555269</t>
  </si>
  <si>
    <t>JEFERSON DE JESUS GAMARRA MOLINA</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</si>
  <si>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</si>
  <si>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CO1.REQ.9709392</t>
  </si>
  <si>
    <t>OAG-VAD-0117-2026</t>
  </si>
  <si>
    <t>https://community.secop.gov.co/Public/Tendering/OpportunityDetail/Index?noticeUID=CO1.NTC.9555174</t>
  </si>
  <si>
    <t>PEDRO NEL ESMERAL MUÑOZ</t>
  </si>
  <si>
    <t>CO1.REQ.9708295</t>
  </si>
  <si>
    <t>OAG-VAD-0116-2026</t>
  </si>
  <si>
    <t>https://community.secop.gov.co/Public/Tendering/OpportunityDetail/Index?noticeUID=CO1.NTC.9563804</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</si>
  <si>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</si>
  <si>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t>
  </si>
  <si>
    <t>CO1.REQ.9717553</t>
  </si>
  <si>
    <t>OPSP-VAD-0115-2026</t>
  </si>
  <si>
    <t>https://community.secop.gov.co/Public/Tendering/OpportunityDetail/Index?noticeUID=CO1.NTC.9562397</t>
  </si>
  <si>
    <t>BRAYAN ALBERTO MACIAS JIMENO</t>
  </si>
  <si>
    <t xml:space="preserve">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al Grupo de Contratación en la organización del archivo digital de las órdenes de servicios profesionales y de apoyo a la gestión suscritas por el Vicerrector Administrativo y/o el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en la revisión de los documentos para trámite de liquidación de honorarios de los contratistas por prestación de servicios profesionales y de apoyo a la gestión de la Vicerrectoría Administrativa y Dirección Administrativa. 6.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7. Apoyar la supervisión de las órdenes de prestación de servicios profesionales y de apoyo de los contratistas que apoyan el proceso de gestión, revisión precontractual y documentos para la liquidación de honorarios. 8. Rendir informes mensuales o cuando el supervisor así lo requiera, sobre las actividades desarrolladas en cumplimiento de la orden de prestación de servicios. 9. Habilitar pagos en la plataforma GEDOCO de los contratistas por prestación de servicios profesionales y de apoyo a la gestión de la vicerrectoría y/o dirección administrativa. 10. Cargar al Sistema de Información Financiero- SINAP, lo correspondiente a los datos de los contratistas por prestación de servicios profesionales y de apoyo a la gestión vinculados por la Vicerrectoría Administrativa y/o la Dirección Administrativa. 11.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 12. Rendir informes mensuales o cuando el supervisor así lo requiera, sobre las actividades desarrolladas en cumplimiento de la orden de prestación de servicios profesionales </t>
  </si>
  <si>
    <t>CO1.REQ.9716569</t>
  </si>
  <si>
    <t>OPSP-VAD-0114-2026</t>
  </si>
  <si>
    <t>https://community.secop.gov.co/Public/Tendering/OpportunityDetail/Index?noticeUID=CO1.NTC.9562232</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</si>
  <si>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</si>
  <si>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 </t>
  </si>
  <si>
    <t>CO1.REQ.9715799</t>
  </si>
  <si>
    <t>OPSP-VAD-0113-2026</t>
  </si>
  <si>
    <t>https://community.secop.gov.co/Public/Tendering/OpportunityDetail/Index?noticeUID=CO1.NTC.9561762</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</si>
  <si>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</si>
  <si>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</si>
  <si>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CO1.REQ.9715946</t>
  </si>
  <si>
    <t>OPSP-VAD-0112-2026</t>
  </si>
  <si>
    <t>https://community.secop.gov.co/Public/Tendering/OpportunityDetail/Index?noticeUID=CO1.NTC.9560900</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</si>
  <si>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</si>
  <si>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</si>
  <si>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CO1.REQ.9715578</t>
  </si>
  <si>
    <t>OPSP-VAD-0111-2026</t>
  </si>
  <si>
    <t>https://community.secop.gov.co/Public/Tendering/OpportunityDetail/Index?noticeUID=CO1.NTC.9561199</t>
  </si>
  <si>
    <t>JUAN CARLOS BARRERA CORTES</t>
  </si>
  <si>
    <t xml:space="preserve">La presente orden tiene por objeto: 1.Asesorar en la preparación de informes anticipos otorgados.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Apoyar al Grupo de Contabilidad en el proceso de actividades de cierre mensual. 7. Apoyar en conciliación de operaciones recíprocas entre entidades del estado para ser presentado en informe CGN. </t>
  </si>
  <si>
    <t>CO1.REQ.9715251</t>
  </si>
  <si>
    <t>OPSP-VAD-0110-2026</t>
  </si>
  <si>
    <t>https://community.secop.gov.co/Public/Tendering/OpportunityDetail/Index?noticeUID=CO1.NTC.9561154</t>
  </si>
  <si>
    <t>ANDREA CAROLINA CUZA PEÑARANDA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</si>
  <si>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</si>
  <si>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CO1.REQ.9715422</t>
  </si>
  <si>
    <t>OPSP-VAD-0109-2026</t>
  </si>
  <si>
    <t>https://community.secop.gov.co/Public/Tendering/OpportunityDetail/Index?noticeUID=CO1.NTC.9558144</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</si>
  <si>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</si>
  <si>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t>
  </si>
  <si>
    <t>CO1.REQ.9712179</t>
  </si>
  <si>
    <t>OPSP-VAD-0108-2026</t>
  </si>
  <si>
    <t>https://community.secop.gov.co/Public/Tendering/OpportunityDetail/Index?noticeUID=CO1.NTC.9566157</t>
  </si>
  <si>
    <t>BRIAN JOSE DE LEON MARQUEZ</t>
  </si>
  <si>
    <t xml:space="preserve">La presente orden tiene por objeto: 1. Gestionar la inclusión y actualización de los documentos contractuales expedidos por la Vicerrectoría Administrativa en las plataformas SIA OBSERVA y SECOP II, conforme a la normatividad y lineamientos vigentes. 2. Apoyar la organización y digitalización de la documentación correspondiente a los procesos contractuales adelantados por la Vicerrectoría Administrativa, garantizando su integridad, trazabilidad y disponibilidad. 3. Tramitar la remisión y notificación de los actos administrativos a la Oficina de Presupuesto, con el fin de facilitar la elaboración de los respectivos registros presupuestales. 4. Diligenciar y consolidar de manera oportuna la información requerida para la elaboración de informes de contratación, asegurando la calidad, consistencia y oportunidad de los datos reportados. 5. Apoyar la gestión, consolidación y presentación del reporte acumulativo de los proyectos financiados con recursos del Sistema General de Regalías ejecutados por las vicerrectorías de la Universidad, ante la Contraloría General de la República, de conformidad con los lineamientos establecidos en el portal correspondiente. 6. Remitir a la Dirección Financiera la documentación contractual presentada por los supervisores o interventores para el trámite de pagos, previa verificación del cumplimiento de los requisitos establecidos en el Sistema de Gestión de Calidad. </t>
  </si>
  <si>
    <t>CO1.REQ.9719332</t>
  </si>
  <si>
    <t>OPSP-VAD-0107-2026</t>
  </si>
  <si>
    <t>https://community.secop.gov.co/Public/Tendering/OpportunityDetail/Index?noticeUID=CO1.NTC.9563972</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</si>
  <si>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</si>
  <si>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CO1.REQ.9717483</t>
  </si>
  <si>
    <t>OPSP-VAD-0106-2026</t>
  </si>
  <si>
    <t>https://community.secop.gov.co/Public/Tendering/OpportunityDetail/Index?noticeUID=CO1.NTC.9562906</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</si>
  <si>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</si>
  <si>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</si>
  <si>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CO1.REQ.9716572</t>
  </si>
  <si>
    <t>OPSP-VAD-0105-2026</t>
  </si>
  <si>
    <t>https://community.secop.gov.co/Public/Tendering/OpportunityDetail/Index?noticeUID=CO1.NTC.9562607</t>
  </si>
  <si>
    <t>MIGUEL ANGEL LOPEZ TERNERA</t>
  </si>
  <si>
    <t xml:space="preserve">La presente orden tiene por objeto: 1.Asesorar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</si>
  <si>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CO1.REQ.9715938</t>
  </si>
  <si>
    <t>OPSP-VAD-0104-2026</t>
  </si>
  <si>
    <t>https://community.secop.gov.co/Public/Tendering/OpportunityDetail/Index?noticeUID=CO1.NTC.9560333</t>
  </si>
  <si>
    <t>MILDER ROSA ORTEGA MANCILLA</t>
  </si>
  <si>
    <t>CO1.REQ.9714458</t>
  </si>
  <si>
    <t>OAG-VAD-0103-2026</t>
  </si>
  <si>
    <t>https://community.secop.gov.co/Public/Tendering/OpportunityDetail/Index?noticeUID=CO1.NTC.9560207</t>
  </si>
  <si>
    <t>MERLYS TATIANA RODRIGUEZ PACHECO</t>
  </si>
  <si>
    <t>CO1.REQ.9714412</t>
  </si>
  <si>
    <t>OAG-VAD-0102-2026</t>
  </si>
  <si>
    <t>https://community.secop.gov.co/Public/Tendering/OpportunityDetail/Index?noticeUID=CO1.NTC.9559510</t>
  </si>
  <si>
    <t>MARLA ESTELA GUILLEN BRU</t>
  </si>
  <si>
    <t>CO1.REQ.9713378</t>
  </si>
  <si>
    <t>OAG-VAD-0101-2026</t>
  </si>
  <si>
    <t>https://community.secop.gov.co/Public/Tendering/OpportunityDetail/Index?noticeUID=CO1.NTC.9558777</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</si>
  <si>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</si>
  <si>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</si>
  <si>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CO1.REQ.9713248</t>
  </si>
  <si>
    <t>OPSP-VAD-0100-2026</t>
  </si>
  <si>
    <t>https://community.secop.gov.co/Public/Tendering/OpportunityDetail/Index?noticeUID=CO1.NTC.9559001</t>
  </si>
  <si>
    <t>KEVIN DAVID DAZA MONTENEGRO</t>
  </si>
  <si>
    <t xml:space="preserve">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Asesorar junto con el Profesional Especializado del Grupo de Contabilidad, la codificación de los modelos contables del SINAP que sean utilizados en la elaboración de cuentas por pagar y obligaciones presupuestales referentes al Sistema General de Regalías. </t>
  </si>
  <si>
    <t>CO1.REQ.9712818</t>
  </si>
  <si>
    <t>OPSP-VAD-0099-2026</t>
  </si>
  <si>
    <t>https://community.secop.gov.co/Public/Tendering/OpportunityDetail/Index?noticeUID=CO1.NTC.9558040</t>
  </si>
  <si>
    <t>LAURA VANESSA MAESTRE MAESTRE</t>
  </si>
  <si>
    <t xml:space="preserve">La presente orden tiene por objeto: 1. Apoyar al Grupo de Contabilidad en la depuración e informes de los avances entregados 2. Apoyar en la revisión de la codificación contable de las Cuentas Por Pagar y Obligaciones Presupuestales elaboradas para proceso de pago. 3. Apoyar al Grupo de Contabilidad en el proceso de Conciliación de Cartera, con el grupo de Facturación, Crédito y Cartera. 4. Apoyar al grupo de contabilidad en el proceso de apertura y legalización de caja menor. 5. Apoyar al grupo de contabilidad en el proceso de otorgamiento y legalizaciones de avances entregados. </t>
  </si>
  <si>
    <t>CO1.REQ.9712013</t>
  </si>
  <si>
    <t>OPSP-VAD-0098-2026</t>
  </si>
  <si>
    <t>https://community.secop.gov.co/Public/Tendering/OpportunityDetail/Index?noticeUID=CO1.NTC.9557556</t>
  </si>
  <si>
    <t>YIRLEIDIS ANDREA MARQUEZ CORTES</t>
  </si>
  <si>
    <t xml:space="preserve">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</si>
  <si>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CO1.REQ.9711830</t>
  </si>
  <si>
    <t>OPSP-VAD-0097-2026</t>
  </si>
  <si>
    <t>https://community.secop.gov.co/Public/Tendering/OpportunityDetail/Index?noticeUID=CO1.NTC.9557235</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</si>
  <si>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</si>
  <si>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t>
  </si>
  <si>
    <t>CO1.REQ.9711225</t>
  </si>
  <si>
    <t>OPSP-VAD-0096-2026</t>
  </si>
  <si>
    <t>https://community.secop.gov.co/Public/Tendering/OpportunityDetail/Index?noticeUID=CO1.NTC.9554173</t>
  </si>
  <si>
    <t>JOHN JAIRO DIAZ RINCON</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</si>
  <si>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infografías en Bloque 10. 7. Apoyar en la elaboración de cortinillas y animaciones para los materiales audiovisuales del CENTRO. 8. Apoyar en el diseño de interfaces gráficas de desarrollos tecnológicos del CENTRO." </t>
  </si>
  <si>
    <t>CO1.REQ.9707763</t>
  </si>
  <si>
    <t>OAG-VAD-0095-2026</t>
  </si>
  <si>
    <t>https://community.secop.gov.co/Public/Tendering/OpportunityDetail/Index?noticeUID=CO1.NTC.9561046</t>
  </si>
  <si>
    <t>KELLY GABRIELA ANDRADE VILLEGAS</t>
  </si>
  <si>
    <t xml:space="preserve">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t>
  </si>
  <si>
    <t>CO1.REQ.9712845</t>
  </si>
  <si>
    <t>OPSP-VAD-0094-2026</t>
  </si>
  <si>
    <t>https://community.secop.gov.co/Public/Tendering/OpportunityDetail/Index?noticeUID=CO1.NTC.9558603</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</si>
  <si>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</si>
  <si>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t>
  </si>
  <si>
    <t>CO1.REQ.9712396</t>
  </si>
  <si>
    <t>OPSP-VAD-0093-2026</t>
  </si>
  <si>
    <t>https://community.secop.gov.co/Public/Tendering/OpportunityDetail/Index?noticeUID=CO1.NTC.9572162</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</si>
  <si>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</si>
  <si>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 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</si>
  <si>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CO1.REQ.9725388</t>
  </si>
  <si>
    <t>OPSP-VAD-0092-2026</t>
  </si>
  <si>
    <t>https://community.secop.gov.co/Public/Tendering/OpportunityDetail/Index?noticeUID=CO1.NTC.9571357</t>
  </si>
  <si>
    <t>CARLOS ALBERTO GUTIERREZ DIAZ GRANADOS</t>
  </si>
  <si>
    <t>CO1.REQ.9725046</t>
  </si>
  <si>
    <t>OPSP-VAD-0091-2026</t>
  </si>
  <si>
    <t>https://community.secop.gov.co/Public/Tendering/OpportunityDetail/Index?noticeUID=CO1.NTC.9570926</t>
  </si>
  <si>
    <t>MILAGRO DEL CARMEN PONCE MONTES</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</si>
  <si>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t>
  </si>
  <si>
    <t>CO1.REQ.9724293</t>
  </si>
  <si>
    <t>OPSP-VAD-0090-2026</t>
  </si>
  <si>
    <t>https://community.secop.gov.co/Public/Tendering/OpportunityDetail/Index?noticeUID=CO1.NTC.9570413</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</si>
  <si>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</si>
  <si>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</si>
  <si>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CO1.REQ.9723977</t>
  </si>
  <si>
    <t>OPSP-VAD-0089-2026</t>
  </si>
  <si>
    <t>https://community.secop.gov.co/Public/Tendering/OpportunityDetail/Index?noticeUID=CO1.NTC.9568712</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</si>
  <si>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</si>
  <si>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</si>
  <si>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CO1.REQ.9722508</t>
  </si>
  <si>
    <t>OPSP-VAD-0088-2026</t>
  </si>
  <si>
    <t>https://community.secop.gov.co/Public/Tendering/OpportunityDetail/Index?noticeUID=CO1.NTC.9567722</t>
  </si>
  <si>
    <t>JOSE ANDRES ANDICA CASTAÑO</t>
  </si>
  <si>
    <t xml:space="preserve">La presente orden tiene por objeto: 1 .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 </t>
  </si>
  <si>
    <t>CO1.REQ.9721343</t>
  </si>
  <si>
    <t>OPSP-VAD-0087-2026</t>
  </si>
  <si>
    <t>https://community.secop.gov.co/Public/Tendering/OpportunityDetail/Index?noticeUID=CO1.NTC.9572277</t>
  </si>
  <si>
    <t>ALEX YAIR GUTIERREZ BARRIOS</t>
  </si>
  <si>
    <t>La presente orden tiene por objeto: 1. Apoyar al grupo de trabajo del proyecto pensional de la Oficina Asesora Jurídica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</si>
  <si>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CO1.REQ.9725794</t>
  </si>
  <si>
    <t>OPSP-VAD-0086-2026</t>
  </si>
  <si>
    <t>https://community.secop.gov.co/Public/Tendering/OpportunityDetail/Index?noticeUID=CO1.NTC.9555251</t>
  </si>
  <si>
    <t>WILMER ENRIQUE GONZALEZ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</si>
  <si>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</si>
  <si>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CO1.REQ.9709255</t>
  </si>
  <si>
    <t>OAG-VAD-0085-2026</t>
  </si>
  <si>
    <t>https://community.secop.gov.co/Public/Tendering/OpportunityDetail/Index?noticeUID=CO1.NTC.9572101</t>
  </si>
  <si>
    <t>JAIRO DANIEL COLLANTE VELASQUEZ</t>
  </si>
  <si>
    <t>CO1.REQ.9725723</t>
  </si>
  <si>
    <t>OPSP-VAD-0084-2026</t>
  </si>
  <si>
    <t>https://community.secop.gov.co/Public/Tendering/OpportunityDetail/Index?noticeUID=CO1.NTC.9570859</t>
  </si>
  <si>
    <t>JHON JAIRO PEREZ DE LOS REYES</t>
  </si>
  <si>
    <t>CO1.REQ.9724711</t>
  </si>
  <si>
    <t>OPSP-VAD-0083-2026</t>
  </si>
  <si>
    <t>https://community.secop.gov.co/Public/Tendering/OpportunityDetail/Index?noticeUID=CO1.NTC.9554979</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</si>
  <si>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</si>
  <si>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</si>
  <si>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CO1.REQ.9708590</t>
  </si>
  <si>
    <t>OAG-VAD-0082-2026</t>
  </si>
  <si>
    <t>https://community.secop.gov.co/Public/Tendering/OpportunityDetail/Index?noticeUID=CO1.NTC.9554531</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</si>
  <si>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</si>
  <si>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la generación de certificados de estudios según las solicitudes y pagos recibidos. 4. Apoyar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</si>
  <si>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CO1.REQ.9708158</t>
  </si>
  <si>
    <t>OAG-VAD-0081-2026</t>
  </si>
  <si>
    <t>https://community.secop.gov.co/Public/Tendering/OpportunityDetail/Index?noticeUID=CO1.NTC.9554487</t>
  </si>
  <si>
    <t>YUDYS ULISES ARCE VILLAREAL</t>
  </si>
  <si>
    <t xml:space="preserve">La presente orden tiene por objeto: 1. Apoyar en la atención, orientación y acompañamiento a los usuarios en el acceso y uso de los servicios y recursos de la Biblioteca, tanto de manera presencial como a través de los canales institucionales (correo electrónico, PQR y otros medios habilitados). 2. Apoyar en la recepción, registro, revisión y respuesta a solicitudes de los usuarios relacionadas con los servicios bibliotecarios, en articulación con el personal responsable de cada servicio. 3. Apoyar en la gestión y seguimiento de trámites administrativos de la Biblioteca, incluyendo la organización de la información necesaria para la elaboración de informes y reportes. 4. Apoyar en la elaboración de informes, la consolidación de información y la preparación de soportes requeridos para procesos administrativos. 5. Apoyar en la coordinación logística y administrativa de actividades, capacitaciones y eventos organizados por la Biblioteca, así como en la divulgación y difusión de los servicios, recursos y actividades de la dependencia a través de redes sociales y otros medios institucionales, conforme a los lineamientos de comunicación de la Universidad. 6. Apoyar en los procesos de formación de usuarios, mediante el acompañamiento en talleres presenciales y virtuales sobre el uso de servicios, bases de datos, gestores bibliográficos, plataformas tecnológicas y demás recursos de información. 7. Apoyar en la actualización de información en los sistemas institucionales relacionados con los servicios y procesos de la Biblioteca. 8. Apoyar en otras actividades administrativas y operativas que le sean asignadas, de acuerdo con las necesidades del servicio y los lineamientos de la dependencia. 9. Apoyar las actividades relacionadas con la identificación de oportunidades de mejora, el seguimiento a acciones correctivas y de mejora, y el fortalecimiento del proceso de Gestión de Biblioteca, en el marco del Sistema Integrado de Gestión de la Calidad de la Universidad del Magdalena. 10. Apoyar en la actualización del curso de Biblioteca en el Bloque 10, en la construcción de nuevos módulos o cursos, y en la implementación, fortalecimiento y acompañamiento de servicios y procesos de la Biblioteca que incorporen herramientas de inteligencia artificial, así como en aquellos en los que se proyecte su implementación, en el marco de la estrategia de transformación digital de la dependencia. </t>
  </si>
  <si>
    <t>CO1.REQ.9707818</t>
  </si>
  <si>
    <t>OAG-VAD-0080-2026</t>
  </si>
  <si>
    <t>https://community.secop.gov.co/Public/Tendering/OpportunityDetail/Index?noticeUID=CO1.NTC.9569300</t>
  </si>
  <si>
    <t>YANETH ELVIRA PEREZ MOLINA</t>
  </si>
  <si>
    <t>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t>
  </si>
  <si>
    <t>CO1.REQ.9722960</t>
  </si>
  <si>
    <t>OPSP-VAD-0079-2026</t>
  </si>
  <si>
    <t>https://community.secop.gov.co/Public/Tendering/OpportunityDetail/Index?noticeUID=CO1.NTC.9568910</t>
  </si>
  <si>
    <t>FANNEDIS FERNANDEZ JARABA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</si>
  <si>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</si>
  <si>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CO1.REQ.9722643</t>
  </si>
  <si>
    <t>OPSP-VAD-0078-2026</t>
  </si>
  <si>
    <t>https://community.secop.gov.co/Public/Tendering/OpportunityDetail/Index?noticeUID=CO1.NTC.9568270</t>
  </si>
  <si>
    <t>JAVIER JOSE MARTES VEGA</t>
  </si>
  <si>
    <t>CO1.REQ.9722065</t>
  </si>
  <si>
    <t>OPSP-VAD-0077-2026</t>
  </si>
  <si>
    <t>https://community.secop.gov.co/Public/Tendering/OpportunityDetail/Index?noticeUID=CO1.NTC.9566826</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</si>
  <si>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</si>
  <si>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trámite de documentos para pago de los bienes y servicios que sean adquiridos en los diferentes proyectos ejecutados por la Vicerrectoría Administrativa. 12. Tramitar el reporte de información requerida relacionada con el personal contratado para los proyectos ejecutados por la Vicerrectoría Administrativa. 13. Apoyar en la Creación y activación de usuarios en la plataforma GESTICON. 14. Apoyar en el proceso de inclusión de los contratos en la plataforma GESTICON. 15. Consolidar el registro de la información para los contratos ejecutados por la Dirección Administrativa, en las plataformas SIA Observa y SECOP II. 16. Apoyar en la Coordinación del reporte de los contratos en las plataformas SIA Observa y SECOP II, para la Dirección Administrativa.</t>
  </si>
  <si>
    <t>CO1.REQ.9720736</t>
  </si>
  <si>
    <t>OPSP-VAD-0076-2026</t>
  </si>
  <si>
    <t>https://community.secop.gov.co/Public/Tendering/OpportunityDetail/Index?noticeUID=CO1.NTC.9566220</t>
  </si>
  <si>
    <t>JAIME ALFONSO CASTRO ANGARITA</t>
  </si>
  <si>
    <t>CO1.REQ.9720305</t>
  </si>
  <si>
    <t>OPSP-VAD-0075-2026</t>
  </si>
  <si>
    <t>https://community.secop.gov.co/Public/Tendering/OpportunityDetail/Index?noticeUID=CO1.NTC.9565569</t>
  </si>
  <si>
    <t xml:space="preserve">Ana Flora de la Trinidad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</si>
  <si>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</si>
  <si>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 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</si>
  <si>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CO1.REQ.9719380</t>
  </si>
  <si>
    <t>OPSP-VAD-0074-2026</t>
  </si>
  <si>
    <t>https://community.secop.gov.co/Public/Tendering/OpportunityDetail/Index?noticeUID=CO1.NTC.9564777</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</si>
  <si>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</si>
  <si>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t>
  </si>
  <si>
    <t>CO1.REQ.9718574</t>
  </si>
  <si>
    <t>OPSP-VAD-0073-2026</t>
  </si>
  <si>
    <t>https://community.secop.gov.co/Public/Tendering/OpportunityDetail/Index?noticeUID=CO1.NTC.9561421</t>
  </si>
  <si>
    <t>JESUS DAVID MIRANDA CORRALES</t>
  </si>
  <si>
    <t xml:space="preserve">La presente orden tiene por objeto: 1. Asesorar y apoyar la revisión, verificación y validación de la documentación técnica, presupuestos y estudios de mercado elaborados en el marco de las convocatorias de proyectos de investigación que se pretendan financiar con recursos del Sistema General de Regalías (SGR) en la Universidad del Magdalena. 2. Apoyar la planeación, estructuración y seguimiento de las actividades necesarias para la adecuada ejecución financiera y administrativa de los convenios y proyectos a cargo de la Vicerrectoría Administrativa. 3. Brindar apoyo profesional en la ejecución, seguimiento y control de los procesos financieros y administrativos de los proyectos, incluyendo la incorporación de recursos, trámites de desembolsos y demás pagos requeridos durante su ejecución. 4. Elaborar y presentar informes, reportes técnicos y administrativos, así como proyectar respuestas a requerimientos y solicitudes que le sean asignados por la Vicerrectoría Administrativa, garantizando la calidad y oportunidad de la información. 5. Apoyar la organización, clasificación y actualización de la documentación relacionada con la ejecución financiera y administrativa de los proyectos, conforme a los lineamientos institucionales. 6. Asistir a las reuniones de coordinación y seguimiento cuando sea convocado, previo acuerdo con el supervisor del contrato. </t>
  </si>
  <si>
    <t>CO1.REQ.9715357</t>
  </si>
  <si>
    <t>OPSP-VAD-0072-2026</t>
  </si>
  <si>
    <t>https://community.secop.gov.co/Public/Tendering/OpportunityDetail/Index?noticeUID=CO1.NTC.9553533</t>
  </si>
  <si>
    <t>LILIANA ESTHER CARDONA PERTUZ</t>
  </si>
  <si>
    <t>La presente orden tiene por objeto: 1. Apoyar al Grupo Interno de Servicios Generales en la atención  a los usuarios a través de los distintos canales de comunicación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t>
  </si>
  <si>
    <t>CO1.REQ.9707276</t>
  </si>
  <si>
    <t>OAG-VAD-0071-2026</t>
  </si>
  <si>
    <t>https://community.secop.gov.co/Public/Tendering/OpportunityDetail/Index?noticeUID=CO1.NTC.9561221</t>
  </si>
  <si>
    <t>ADRIANA CAROLINA RODRIGUEZ DEL CASTILLO</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</si>
  <si>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</si>
  <si>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CO1.REQ.9715502</t>
  </si>
  <si>
    <t>OPSP-VAD-0070-2026</t>
  </si>
  <si>
    <t>https://community.secop.gov.co/Public/Tendering/OpportunityDetail/Index?noticeUID=CO1.NTC.9561000</t>
  </si>
  <si>
    <t>ROSA MARIA MAESTRE SAMPER</t>
  </si>
  <si>
    <t xml:space="preserve">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de conformidad con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logísticamente las sesiones del CIARP y demás reuniones requeridas, así como realizar la gestión y organización del archivo digital asociado a dichos procesos, durante el periodo 2026-1 8. Apoyar en las actividades administrativas y operativas requeridas para la adecuada realización de reuniones y o eventos de la Vicerrectoría Académica, incluyendo la gestión de convocatorias, el registro y control de asistencias y la coordinación logística necesaria para su desarrollo, durante el periodo 2026-1. </t>
  </si>
  <si>
    <t>CO1.REQ.9715312</t>
  </si>
  <si>
    <t>OPSP-VAD-0069-2026</t>
  </si>
  <si>
    <t>https://community.secop.gov.co/Public/Tendering/OpportunityDetail/Index?noticeUID=CO1.NTC.9560647</t>
  </si>
  <si>
    <t>ROBERT FRANKLIN BECERRA ORTEGA</t>
  </si>
  <si>
    <t>La presente orden tiene por objeto: 1. Brindar asesoría jurídica, emitir conceptos y absolver consultas en las áreas del derecho que le sean requeridas por el Rector, el Vicerrector Administrativo, el Jefe de la Oficina Asesora Jurídica y demás autoridades del área administrativa y directiva de la Universidad. 2. Asesorar y apoyar la elaboración y respuesta oportuna de derechos de petición y demás actuaciones administrativas que sean formuladas a la Universidad del Magdalena, dentro de los términos legales establecidos. 3. Asesorar y apoyar el seguimiento jurídico de procedimientos administrativos, actuaciones administrativas, requerimientos especiales, pliegos de cargos y demás procesos o acciones públicas que le sean encomendadas, en especial aquellos relacionados con el cumplimiento de la normativa aplicable a tributos nacionales y territoriales y al recaudo de la estampilla. 4. Apoyar la formulación, revisión y actualización de procesos y procedimientos jurídicos requeridos por las autoridades directivas de la Universidad, relacionados con la aplicación de la Ley 654 de 2001, la Ordenanza 019 de 2001 y demás normas concordantes. 5. Elaborar y revisar minutas de contratos, convenios, procesos de convocatoria y demás documentos jurídicos que requiera la Universidad del Magdalena, conforme a la normatividad vigente. 6. Presentar informes periódicos de las actividades desarrolladas, en cumplimiento del objeto del contrato de prestación de servicios profesionales.</t>
  </si>
  <si>
    <t>CO1.REQ.9714936</t>
  </si>
  <si>
    <t>OPSP-VAD-0068-2026</t>
  </si>
  <si>
    <t>https://community.secop.gov.co/Public/Tendering/OpportunityDetail/Index?noticeUID=CO1.NTC.9553410</t>
  </si>
  <si>
    <t>MARTHA MILENA OROZCO MARTINEZ</t>
  </si>
  <si>
    <t xml:space="preserve">La presente orden tiene por objeto: 1. Apoyar en la elaboración de certificados contractuales que sean solicitados por los diferentes usuarios. 2. Apoyar en el proceso de implementación del módulo de trámite de certificaciones de vinculaciones contractuales virtuales - CERTICON. 3. Apoyar en el cargue y actualización de información precontractual, contractual y postcontractual en las plataformas del SIA OBSERVA Auditoría, SECOP II, SIGEP II y CERTICON de las ordenes suscritas por el Vicerrector Administrativo y/o Director Administrativo. 4. Apoyar en la organización del archivo digital de las órdenes de servicios profesionales y de apoyo a la gestión suscritas por el Vicerrector Administrativo y el Director Administrativo. 5. Apoyar en la verificación de solicitudes de embargo para la Dirección Financiera o Grupo de Tesorería a través de los diferentes canales institucionales. 6. Apoyar en la validación y/o verificación de certificados y/o referencias de los contratistas a través del correo del Certificado Contratos. 7. Apoyar en la actualización del cuadro de seguimiento de las solicitudes de certificados contractuales recibidas a través de los diferentes canales institucionales. 7. Apoyar en la revisión de los documentos para trámite de liquidación de honorarios de los contratistas por prestación de servicios profesionales y de apoyo a la gestión de la Vicerrectoría Administrativa y Dirección Administrativa. 8. Rendir informes mensuales o cuando el supervisor así lo requiera, sobre las actividades desarrolladas en cumplimiento de la orden de prestación de servicios profesionales. </t>
  </si>
  <si>
    <t>CO1.REQ.9707158</t>
  </si>
  <si>
    <t>OAG-VAD-0067-2026</t>
  </si>
  <si>
    <t>https://community.secop.gov.co/Public/Tendering/OpportunityDetail/Index?noticeUID=CO1.NTC.9560094</t>
  </si>
  <si>
    <t>ANA MARIA DEL CARMEN GONZALEZ ROJAS</t>
  </si>
  <si>
    <t xml:space="preserve">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 </t>
  </si>
  <si>
    <t>CO1.REQ.9714666</t>
  </si>
  <si>
    <t>OPSP-VAD-0066-2026</t>
  </si>
  <si>
    <t>https://community.secop.gov.co/Public/Tendering/OpportunityDetail/Index?noticeUID=CO1.NTC.9560373</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</si>
  <si>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</si>
  <si>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t>
  </si>
  <si>
    <t>CO1.REQ.9714391</t>
  </si>
  <si>
    <t>OPSP-VAD-0065-2026</t>
  </si>
  <si>
    <t>https://community.secop.gov.co/Public/Tendering/OpportunityDetail/Index?noticeUID=CO1.NTC.9534614</t>
  </si>
  <si>
    <t>TATIANA MARGARITA TERNERA OROZCO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</si>
  <si>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eventos culturales, académicos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</si>
  <si>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CO1.REQ.9688622</t>
  </si>
  <si>
    <t>OAG-VAD-0064-2026</t>
  </si>
  <si>
    <t>https://community.secop.gov.co/Public/Tendering/OpportunityDetail/Index?noticeUID=CO1.NTC.9534137</t>
  </si>
  <si>
    <t>CLARIBEL VARGAS GUETTE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</si>
  <si>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del Repositorio Digital Institucional y en los procesos de digitalización de documentos, contribuyendo a la accesibilidad, preservación y difusión de los recursos digitales de la Biblioteca. 3. Apoyar en la planificación, logística y ejecución de eventos culturales, académicos y de promoción de la lectura, así como en la difusión de servicios y actividades de la Biblioteca a través de redes sociales y otros medios institucionales. 4. Apoyar en los procesos de formación de usuarios, mediante capacitaciones presenciales y virtuales sobre el uso de bases de datos académicas y de investigación, gestores bibliográficos, Leganto y otras herramientas y plataformas tecnológicas de la Biblioteca. 5. Apoyar en el proceso de selección y adquisición de material bibliográfico físico y electrónico, asegurando que los recursos respondan a las necesidades de la comunidad universitaria y a los planes académicos e investigativos. 6. Apoyar en las etapas de catalogación que hacen parte del flujo de trabajo configurado en el sistema Alma, y en la gestión de adquisiciones desde el módulo correspondiente, incluyendo actividades como la gestión de fondos, configuración de políticas y apoyo en la relación con proveedores, con el fin de asegurar un procesamiento técnico y una adquisición eficiente de los recursos bibliográficos.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</si>
  <si>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CO1.REQ.9688094</t>
  </si>
  <si>
    <t>OAG-VAD-0063-2026</t>
  </si>
  <si>
    <t>https://community.secop.gov.co/Public/Tendering/OpportunityDetail/Index?noticeUID=CO1.NTC.9533651</t>
  </si>
  <si>
    <t>GLORIA MARINA FLORIAN MARTINEZ</t>
  </si>
  <si>
    <t xml:space="preserve">La presente orden tiene por objeto: 1. Desarrollar actividades en el marco del Plan de Acción para la inclusión de comunidades indígenas 2. Desarrollar y hacer seguimiento a los convenios y programas con los poblaciones indígenas establecidos por la Rectoría a través del Centro de Interculturalidad, Territorio y Sostenibilidad - CITS 3. Realizar acompañamiento con los pueblos indígenas, desarrollando reuniones y seguimiento a las mismas 4. Apoyar en la generación de informes y documentos técnicos 5. Apoyar en la realización de reuniones en el marco de la misionalidad del CITS </t>
  </si>
  <si>
    <t>CO1.REQ.9688016</t>
  </si>
  <si>
    <t>OPSP-VAD-0062-2026</t>
  </si>
  <si>
    <t>https://community.secop.gov.co/Public/Tendering/OpportunityDetail/Index?noticeUID=CO1.NTC.9532628</t>
  </si>
  <si>
    <t>GUSTAVO MANUEL LOPEZ GOMEZ</t>
  </si>
  <si>
    <t>CO1.REQ.9686533</t>
  </si>
  <si>
    <t>OAG-VAD-0061-2026</t>
  </si>
  <si>
    <t>https://community.secop.gov.co/Public/Tendering/OpportunityDetail/Index?noticeUID=CO1.NTC.9531872</t>
  </si>
  <si>
    <t>JUAN CARLOS MAESTRE DOMINGUEZ</t>
  </si>
  <si>
    <t>CO1.REQ.9685939</t>
  </si>
  <si>
    <t>OAG-VAD-0060-2026</t>
  </si>
  <si>
    <t>https://community.secop.gov.co/Public/Tendering/OpportunityDetail/Index?noticeUID=CO1.NTC.9533668</t>
  </si>
  <si>
    <t>SANDRA PATRICIA ZAPATA FRAGOSO</t>
  </si>
  <si>
    <t xml:space="preserve">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garantizandose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como ajustes presupuestarios, actas, resoluciones.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t>
  </si>
  <si>
    <t>CO1.REQ.9688132</t>
  </si>
  <si>
    <t>OPSP-VAD-0059-2026</t>
  </si>
  <si>
    <t>https://community.secop.gov.co/Public/Tendering/OpportunityDetail/Index?noticeUID=CO1.NTC.9532968</t>
  </si>
  <si>
    <t>LEIDY ESTEPHANIA CANEDO PEDROZO</t>
  </si>
  <si>
    <t xml:space="preserve">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</si>
  <si>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CO1.REQ.9686865</t>
  </si>
  <si>
    <t>OAG-VAD-0058-2026</t>
  </si>
  <si>
    <t>https://community.secop.gov.co/Public/Tendering/OpportunityDetail/Index?noticeUID=CO1.NTC.9533391</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</si>
  <si>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</si>
  <si>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</si>
  <si>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CO1.REQ.9687387</t>
  </si>
  <si>
    <t>OPSP-VAD-0057-2026</t>
  </si>
  <si>
    <t>https://community.secop.gov.co/Public/Tendering/OpportunityDetail/Index?noticeUID=CO1.NTC.9532164</t>
  </si>
  <si>
    <t>LEON ANTONIO BERNIER ABONDANO</t>
  </si>
  <si>
    <t>CO1.REQ.9686415</t>
  </si>
  <si>
    <t>OAG-VAD-0056-2026</t>
  </si>
  <si>
    <t>https://community.secop.gov.co/Public/Tendering/OpportunityDetail/Index?noticeUID=CO1.NTC.9531656</t>
  </si>
  <si>
    <t>VICTOR ALBERTO LARA MARTINEZ</t>
  </si>
  <si>
    <t>CO1.REQ.9685394</t>
  </si>
  <si>
    <t>OAG-VAD-0055-2026</t>
  </si>
  <si>
    <t>https://community.secop.gov.co/Public/Tendering/OpportunityDetail/Index?noticeUID=CO1.NTC.9533438</t>
  </si>
  <si>
    <t>EVERT SEGUNDO CHARRIS GRANADOS</t>
  </si>
  <si>
    <t>CO1.REQ.9687730</t>
  </si>
  <si>
    <t>OAG-VAD-0054-2026</t>
  </si>
  <si>
    <t>https://community.secop.gov.co/Public/Tendering/OpportunityDetail/Index?noticeUID=CO1.NTC.9533094</t>
  </si>
  <si>
    <t>CO1.REQ.9687522</t>
  </si>
  <si>
    <t>OAG-VAD-0053-2026</t>
  </si>
  <si>
    <t>https://community.secop.gov.co/Public/Tendering/OpportunityDetail/Index?noticeUID=CO1.NTC.9533067</t>
  </si>
  <si>
    <t>LEONARDO DE JESUS MORON GRANADOS</t>
  </si>
  <si>
    <t>CO1.REQ.9687172</t>
  </si>
  <si>
    <t>OAG-VAD-0052-2026</t>
  </si>
  <si>
    <t>https://community.secop.gov.co/Public/Tendering/OpportunityDetail/Index?noticeUID=CO1.NTC.9533010</t>
  </si>
  <si>
    <t>JOSE FRANCISCO SABAN DIAZ GRANADOS</t>
  </si>
  <si>
    <t>CO1.REQ.9686832</t>
  </si>
  <si>
    <t>OAG-VAD-0051-2026</t>
  </si>
  <si>
    <t>https://community.secop.gov.co/Public/Tendering/OpportunityDetail/Index?noticeUID=CO1.NTC.9531864</t>
  </si>
  <si>
    <t>ALEJANDRO JAVIER LIZCANO OROZCO</t>
  </si>
  <si>
    <t>CO1.REQ.9685768</t>
  </si>
  <si>
    <t>OAG-VAD-0050-2026</t>
  </si>
  <si>
    <t>https://community.secop.gov.co/Public/Tendering/OpportunityDetail/Index?noticeUID=CO1.NTC.9530857</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</si>
  <si>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</si>
  <si>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</si>
  <si>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CO1.REQ.9684931</t>
  </si>
  <si>
    <t>OPSP-VAD-0049-2026</t>
  </si>
  <si>
    <t>https://community.secop.gov.co/Public/Tendering/OpportunityDetail/Index?noticeUID=CO1.NTC.9530446</t>
  </si>
  <si>
    <t>MANUEL GUILLERMO PALACIO ROSETTE</t>
  </si>
  <si>
    <t>CO1.REQ.9684057</t>
  </si>
  <si>
    <t>OAG-VAD-0048-2026</t>
  </si>
  <si>
    <t>https://community.secop.gov.co/Public/Tendering/OpportunityDetail/Index?noticeUID=CO1.NTC.9529677</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</si>
  <si>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</si>
  <si>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</si>
  <si>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CO1.REQ.9683720</t>
  </si>
  <si>
    <t>OPSP-VAD-0047-2026</t>
  </si>
  <si>
    <t>https://community.secop.gov.co/Public/Tendering/OpportunityDetail/Index?noticeUID=CO1.NTC.9542531</t>
  </si>
  <si>
    <t>MARIO ALBERTO MENDEZ VASQUEZ</t>
  </si>
  <si>
    <t>La presente orden tiene por objeto: 1. Apoyar a la Dirección Administrativa en la administración y seguimiento de la prestación de los servicios de apoyo, con el fin de garantizar la atención oportuna y eficiente de las necesidades de los procesos y dependencias misionales y de apoyo. 2. Apoyar a la Dirección Administrativa en la formulación, implementación y seguimiento de mejoras a los procesos y procedimientos a su cargo. 3. Apoyar la supervisión técnica, administrativa y financiera de los contratos a cargo del Director Administrativo. 4. Apoyar y articular la gestión de los grupos de trabajo adscritos a la Dirección Administrativa, acompañando el desarrollo de sus proyectos, planes y actividades. 5. Realizar monitoreo y seguimiento a los proyectos, procesos y funciones desarrollados por la Dirección Administrativa y los grupos funcionales de la Dirección Administrativa. 6. Elaborar y consolidar informes técnicos, administrativos y de gestión sobre el funcionamiento y desempeño de los distintos procesos administrativos. 7. Apoyar y hacer seguimiento a los procesos administrativos y contractuales de la Dirección Administrativa, de los grupos de trabajo adscritos a esta y de las demás dependencias que actúen como unidad gestora. 8. Apoyar en la elaboración, recopilación y preparación de informes requeridos para la gestión interna, instancias de control, auditorías y procesos de mejora institucional. 9. Apoyar en la planificación, coordinación y desarrollo de eventos institucionales en los que participe la Dirección Administrativa. 10. Apoyar en la realización de sondeos de mercado y análisis preliminares para los procesos de compra y adquisición de bienes y servicios. 11. Apoyar la gestión de comunicaciones de la Dirección Administrativa.</t>
  </si>
  <si>
    <t>CO1.REQ.9696288</t>
  </si>
  <si>
    <t>OPSP-VAD-0046-2026</t>
  </si>
  <si>
    <t>https://community.secop.gov.co/Public/Tendering/OpportunityDetail/Index?noticeUID=CO1.NTC.9529501</t>
  </si>
  <si>
    <t>SERGIO ANDRES CRESPO PALMERA</t>
  </si>
  <si>
    <t>CO1.REQ.9683042</t>
  </si>
  <si>
    <t>OAG-VAD-0045-2026</t>
  </si>
  <si>
    <t>https://community.secop.gov.co/Public/Tendering/OpportunityDetail/Index?noticeUID=CO1.NTC.9530295</t>
  </si>
  <si>
    <t>DAVID MANUEL LOBELO VALENCIA</t>
  </si>
  <si>
    <t>CO1.REQ.9684173</t>
  </si>
  <si>
    <t>OAG-VAD-0044-2026</t>
  </si>
  <si>
    <t>https://community.secop.gov.co/Public/Tendering/OpportunityDetail/Index?noticeUID=CO1.NTC.9535156</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</si>
  <si>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</si>
  <si>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</si>
  <si>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CO1.REQ.9689452</t>
  </si>
  <si>
    <t>OPSP-VAD-0043-2026</t>
  </si>
  <si>
    <t>https://community.secop.gov.co/Public/Tendering/OpportunityDetail/Index?noticeUID=CO1.NTC.9530025</t>
  </si>
  <si>
    <t>HERNANDO JUNIOR BRAVO LLANOS</t>
  </si>
  <si>
    <t>CO1.REQ.9683655</t>
  </si>
  <si>
    <t>OAG-VAD-0042-2026</t>
  </si>
  <si>
    <t>https://community.secop.gov.co/Public/Tendering/OpportunityDetail/Index?noticeUID=CO1.NTC.9535137</t>
  </si>
  <si>
    <t>LILIANA PAULINA NOGUERA BARRIOS</t>
  </si>
  <si>
    <t xml:space="preserve">La presente orden tiene por objeto: 1. Apoyar la planeación, evaluación y control de los procesos asociados a la gestión de tesorería y al trámite de obligaciones presupuestales, de conformidad con las directrices impartidas por la Vicerrectoría Administrativa. 2. Apoyar la revisión y validación de las obligaciones financieras que se generen dentro del procedimiento de trámite de pagos, conforme a la normatividad y procedimientos internos vigentes. 3. Apoyar la formulación, análisis y propuesta de mejoras a los procesos y procedimientos a cargo de la Vicerrectoría Administrativa y de sus unidades adscritas. 4. Realizar seguimiento a los proyectos asignados a la Dirección Financiera y a los Grupos de Trabajo adscritos a dicha dependencia, elaborando los informes que se requieran. 5. Apoyar en la elaboración y revisión de informes financieros elaborados por la Vicerrectoría Administrativa y/o la Dirección Financiera. 6. Apoyar a la Vicerrectoría Administrativa en el diligenciamiento y revisión de trámites presupuestales, tales como solicitudes de CDP, afectaciones presupuestales, traslados internos y seguimiento a los compromisos derivados de la gestión administrativa. </t>
  </si>
  <si>
    <t>CO1.REQ.9689412</t>
  </si>
  <si>
    <t>OPSP-VAD-0041-2026</t>
  </si>
  <si>
    <t>https://community.secop.gov.co/Public/Tendering/OpportunityDetail/Index?noticeUID=CO1.NTC.9535104</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</si>
  <si>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</si>
  <si>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</si>
  <si>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CO1.REQ.9689281</t>
  </si>
  <si>
    <t>OPSP-VAD-0040-2026</t>
  </si>
  <si>
    <t>https://community.secop.gov.co/Public/Tendering/OpportunityDetail/Index?noticeUID=CO1.NTC.9534396</t>
  </si>
  <si>
    <t>ARMANDO YUNIOR POLO PAZ</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</si>
  <si>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t>
  </si>
  <si>
    <t>CO1.REQ.9689017</t>
  </si>
  <si>
    <t>OPSP-VAD-0039-2026</t>
  </si>
  <si>
    <t>https://community.secop.gov.co/Public/Tendering/OpportunityDetail/Index?noticeUID=CO1.NTC.9529270</t>
  </si>
  <si>
    <t>ARLINTHONG JOSE PEREZ CAMPO</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</si>
  <si>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t>
  </si>
  <si>
    <t>CO1.REQ.9683308</t>
  </si>
  <si>
    <t>OAG-VAD-0038-2026</t>
  </si>
  <si>
    <t>https://community.secop.gov.co/Public/Tendering/OpportunityDetail/Index?noticeUID=CO1.NTC.9534489</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</si>
  <si>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</si>
  <si>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entregados, Fondo de Computadores, Fondo de Bicicletas, Filsmar y Feria Artesanal. 3. Asesorar al Grupo de Contabilidad en la depuración de las licencias e incapacidades registradas en la liquidación de nómina. 4. Asesorar al Grupo de Contabilidad en el reporte y conciliaciones de las operaciones recíprocas que deben presentarse a la Contaduría General de la Nación . 5. Apoyar en el proceso de presentación de documentos solicitud recuperación de IVA. 6. Apoyar en la coordinación de la revisión de la codificación contable de las Cuentas Por Pagar y Obligaciones Presupuestales elaboradas para proceso de pago.</t>
  </si>
  <si>
    <t>CO1.REQ.9688907</t>
  </si>
  <si>
    <t>OPSP-VAD-0037-2026</t>
  </si>
  <si>
    <t>https://community.secop.gov.co/Public/Tendering/OpportunityDetail/Index?noticeUID=CO1.NTC.9529041</t>
  </si>
  <si>
    <t>JUAN CARLOS TORRES SANMARTIN</t>
  </si>
  <si>
    <t xml:space="preserve">La presente orden tiene por objeto: 1. Apoyar al Grupo Interno de Servicios Generales en la supervisión de los espacios físicos de la Casa Museo Gabriel García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</si>
  <si>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CO1.REQ.9682958</t>
  </si>
  <si>
    <t>OAG-VAD-0036-2026</t>
  </si>
  <si>
    <t>https://community.secop.gov.co/Public/Tendering/OpportunityDetail/Index?noticeUID=CO1.NTC.9534292</t>
  </si>
  <si>
    <t>ANDRES FELIPE MEJIA QUINTERO</t>
  </si>
  <si>
    <t>La presente orden tiene por objeto: 1. Asesorar al Grupo de Contabilidad en el Cálculo del porcentaje fijo de retención en la fuente a través del procedimiento establecido por el Estatuto Tributario, para empleados. 2. Asesorar al Grupo de Contabilidad en la aplicación de normas y conceptos emitidos por la Contaduría General de la Nación, DIAN y demás órganos de control .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7. Apoyar en la coordinación de la revisión de la codificación contable de las Cuentas Por Pagar y Obligaciones Presupuestales elaboradas para proceso de pago.8, Asesorar en la construcción de procedimientos contables y actualización de políticas contables.</t>
  </si>
  <si>
    <t>CO1.REQ.9688638</t>
  </si>
  <si>
    <t>OPSP-VAD-0035-2026</t>
  </si>
  <si>
    <t>https://community.secop.gov.co/Public/Tendering/OpportunityDetail/Index?noticeUID=CO1.NTC.9528016</t>
  </si>
  <si>
    <t>MARA PAOLA OLMEDO ESPINOZA</t>
  </si>
  <si>
    <t>La presente orden tiene por objeto: 1. Asesorar en la coordinación de la preparación y presentación de las diferentes declaraciones tributarias (Impuestos nacionales y territoriales) que corresponde presentar a la Universidad del Magdalena.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Asesorar al Grupo de Contabilidad en el proceso de actividades de cierre mensual. 7. Apoyar en los trámites de diligenciamiento formatos que requieren información tributaria y/o contable.</t>
  </si>
  <si>
    <t>CO1.REQ.9681649</t>
  </si>
  <si>
    <t>OPSP-VAD-0034-2026</t>
  </si>
  <si>
    <t>https://community.secop.gov.co/Public/Tendering/OpportunityDetail/Index?noticeUID=CO1.NTC.9533638</t>
  </si>
  <si>
    <t>JHON EDISON PINILLA ACEVEDO</t>
  </si>
  <si>
    <t>La presente orden tiene por objeto: 1-Realizar revisión, verificación y seguimiento a perfiles inscritos en el Sistema de Información: Base de Datos de hoja de vida de aspirante a profesor hora Cátedra de la Universidad del Magdalena-BDC- 2- Realizar revisión, seguimiento y ajuste de hojas de vida de profesores hora cátedra en la plataforma SIGEP II 3- Apoyar en el proceso de generación de actas de vinculación de profesores hora cátedra y sus correspondientes modificaciones como (Adiciones, disminuciones y terminaciones anticipadas) 4- Apoar en el cargue en la plataforma GEDOCO de actas de vinculación y sus respectivos modificatorios.</t>
  </si>
  <si>
    <t>CO1.REQ.9687815</t>
  </si>
  <si>
    <t>OPSP-VAD-0033-2026</t>
  </si>
  <si>
    <t>https://community.secop.gov.co/Public/Tendering/OpportunityDetail/Index?noticeUID=CO1.NTC.9533199</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</si>
  <si>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</si>
  <si>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</si>
  <si>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CO1.REQ.9687374</t>
  </si>
  <si>
    <t>OPSP-VAD-0032-2026</t>
  </si>
  <si>
    <t>https://community.secop.gov.co/Public/Tendering/OpportunityDetail/Index?noticeUID=CO1.NTC.9533302</t>
  </si>
  <si>
    <t>BELKYS PATRICIA MANGA BLANCO</t>
  </si>
  <si>
    <t xml:space="preserve">La presente orden tiene por objeto: 1- Apoyar en la elaboración de cuadros maestros e informes presentados a la Oficina de Aseguramiento de la calidad relacionados con los procesos de acreditación de alta calidad de los programas académicos y visita de Pares Académicos Nacionales. 2- Apoyar en la elaboración de solicitudes y en el seguimiento al mantenimiento de las instalaciones físicas de la Vicerrectoría Académica y la Dirección Curricular, así como en el control, seguimiento y mantenimiento de los equipos y del inventario de la oficina. 3- Apoyar la verificación y reporte de cumplimiento actividades contratistas de la Vicerrectoría académica y elaboración de documentos de carácter contractual. 4- Apoyar en las actividades requeridas para la adecuada realización de los eventos realizados por la Vicerrectoría académica como el reconocimiento a la labor docente e ingreso y ascenso en el escalafón docente y reincorporación a la labor docente. 5- Apoyar con la organización de reuniones de la Vicerrectoría Académica, realizando registro y control de asistencias, redacción de actas de reunión y solicitudes de requerimientos. 6- Apoyar en la recopilación, organización y consolidación de la información requerida para la elaboración, revisión y presentación de informes dirigidos a la Oficina de Planeación, relacionados con el seguimiento, avance y cumplimiento de los proyectos contemplados en el Plan de Acción Institucional. 7- Apoyar en la elaboración y el envío de comunicaciones institucionales conmemorativas, a través del correo institucional, dirigidas al personal docente. </t>
  </si>
  <si>
    <t>CO1.REQ.9687245</t>
  </si>
  <si>
    <t>OPSP-VAD-0031-2026</t>
  </si>
  <si>
    <t>https://community.secop.gov.co/Public/Tendering/OpportunityDetail/Index?noticeUID=CO1.NTC.9532913</t>
  </si>
  <si>
    <t>WENDY PAOLA MERCADO RODRIGUEZ</t>
  </si>
  <si>
    <t xml:space="preserve">La presente orden tiene por objeto: 1-Apoyar la revisión, actualización y control de la documentación del Proceso de Gestión Académica, incluyendo formatos, guías, instructivos y procedimientos, garantizando su correcta publicación y trazabilidad en el Sistema de Gestión de la Calidad COGUI. 2-Ejecutar actividades técnicas y administrativas asociadas a la Gestión de la Calidad del Proceso de Gestión Académica, tales como la recopilación, medición y sistematización de información para indicadores de gestión; la actualización y seguimiento de las matrices de Riesgos de Gestión y Riesgos de Corrupción; el registro y actualización de información en la plataforma ISOLUCION; y el apoyo en la preparación, desarrollo y atención de auditorías de calidad, incluyendo la organización de evidencias y soportes documentales. 3-Apoyar la revisión, seguimiento y consolidación del Plan de Compromisos del Profesor (PCP) de docentes de planta y ocasionales de la Universidad del Magdalena, conforme a los lineamientos institucionales vigentes. 4-Apoyar la revisión, seguimiento y consolidación de la información requerida para el trámite de pago de la bonificación no constitutiva de salario a funcionarios administrativos y docentes de planta de la Universidad del Magdalena, derivada de las actividades académicas desarrolladas en la modalidad de cátedra. 5-Apoyar la elaboración y gestión de actos administrativos relacionados con la vinculación, modificación y finalización de la contratación de profesores por hora cátedra. 6-Apoyar el rol de administración y seguimiento de contratos en la plataforma SIGEP II, de conformidad con los procedimientos y lineamientos institucionales establecidos. 7-Apoyar los procedimientos del Proceso de Gestión Académica asociados a la revisión, verificación y actualización de la matriz de prácticas de campo, garantizando la consistencia y trazabilidad de la información. 8- Apoyar en el desarrollo de las actividades requeridas para la planeación y ejecución de reuniones y/o eventos organizados por la Dirección Curricular y de Docencia, incluyendo la gestión de convocatorias, el registro y control de asistencias y la coordinación logística necesaria para su adecuado desarrollo. 9-Apoyar la verificación, seguimiento y reporte del cumplimiento de las actividades contractuales de los contratistas adscritos a la Dirección Curricular y de Docencia. 10- Apoyar la gestión administrativa integral de la Dirección Curricular y de Docencia mediante la administración del correo electrónico institucional, realizando la recepción, organización y oportuna respuesta a las solicitudes, así como la elaboración, consolidación y entrega de los informes del Proceso de Gestión Académica requeridos por la dependencia. </t>
  </si>
  <si>
    <t>CO1.REQ.9687013</t>
  </si>
  <si>
    <t>OPSP-VAD-0030-2026</t>
  </si>
  <si>
    <t>https://community.secop.gov.co/Public/Tendering/OpportunityDetail/Index?noticeUID=CO1.NTC.9544434</t>
  </si>
  <si>
    <t>Mercedes de la Torre Hasbun</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</si>
  <si>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</si>
  <si>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8. Apoyar en la organización de las normas que la secretaría requiera de manera impresa. </t>
  </si>
  <si>
    <t>CO1.REQ.9686134</t>
  </si>
  <si>
    <t>OPSP-VAD-0029-2026</t>
  </si>
  <si>
    <t>https://community.secop.gov.co/Public/Tendering/OpportunityDetail/Index?noticeUID=CO1.NTC.9528801</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</si>
  <si>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</si>
  <si>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t>
  </si>
  <si>
    <t>CO1.REQ.9682611</t>
  </si>
  <si>
    <t>OAG-VAD-0028-2026</t>
  </si>
  <si>
    <t>https://community.secop.gov.co/Public/Tendering/OpportunityDetail/Index?noticeUID=CO1.NTC.9531768</t>
  </si>
  <si>
    <t>LIZETH CAROLINA DE LA HOZ COTES</t>
  </si>
  <si>
    <t xml:space="preserve">La presente orden tiene por objeto: 1. Apoyar los procedimientos administrativos y financieros que requieren el uso del software administrativo y financiero de la Universidad. 2. Apoyar la elaboración de informes financieros de rendición y demás reportes que sean solicitados. 3. Apoyar la actualización de los formatos de solicitudes de CDP de Regalías en la Oficina de Presupuesto, así como la capacitación a las dependencias sobre su correcto diligenciamiento. 4. Apoyar la actualización de los formatos de solicitudes de adiciones al presupuesto en la Oficina de Presupuesto y la capacitación a las dependencias sobre su adecuado diligenciamiento. 5. Apoyar la actualización de los diferentes formatos utilizados en la dependencia de la Dirección Financiera. 6. Apoyar el soporte a los usuarios del nuevo aplicativo solicitudcdp.unimagdalena.edu.co, atendiendo inconvenientes técnicos y actualizando la información cuando sea requerido. 7. Apoyar la atención de solicitudes realizadas por la Dirección Financiera relacionadas con inconvenientes del sistema de información que afecten las actividades diarias de los grupos en la plataforma Sinap V6. 8. Apoyar el seguimiento a las solicitudes de soporte realizadas a la empresa Sinap a través de la herramienta JTRAC. 9. Apoyar la administración del software financiero Sinap V6. 10. Apoyar la revisión y homologación masiva de variables requeridas por los rubros creados en el sistema Sinap V6, necesarias para la generación de informes dirigidos a los entes de control. 11. Apoyar el análisis de requerimientos funcionales para la implementación de mejoras en el sistema Sinap V6 y en los demás procesos de la Dirección Financiera. 12. Apoyar la ejecución de pruebas de funcionamiento del sistema Sinap V6. </t>
  </si>
  <si>
    <t>CO1.REQ.9685850</t>
  </si>
  <si>
    <t>OPSP-VAD-0027-2026</t>
  </si>
  <si>
    <t>https://community.secop.gov.co/Public/Tendering/OpportunityDetail/Index?noticeUID=CO1.NTC.9528456</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</si>
  <si>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</si>
  <si>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</si>
  <si>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CO1.REQ.9681976</t>
  </si>
  <si>
    <t>OAG-VAD-0026-2026</t>
  </si>
  <si>
    <t>https://community.secop.gov.co/Public/Tendering/OpportunityDetail/Index?noticeUID=CO1.NTC.9531316</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</si>
  <si>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</si>
  <si>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precontractuales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Apoyar al Grupo Interno de Contratación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t>
  </si>
  <si>
    <t>CO1.REQ.9685150</t>
  </si>
  <si>
    <t>OPSP-VAD-0025-2026</t>
  </si>
  <si>
    <t>https://community.secop.gov.co/Public/Tendering/OpportunityDetail/Index?noticeUID=CO1.NTC.9530558</t>
  </si>
  <si>
    <t>ALVARO JOSE CAMPO LOPEZ</t>
  </si>
  <si>
    <t>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t>
  </si>
  <si>
    <t>CO1.REQ.9684741</t>
  </si>
  <si>
    <t>OPSP-VAD-0024-2026</t>
  </si>
  <si>
    <t>https://community.secop.gov.co/Public/Tendering/OpportunityDetail/Index?noticeUID=CO1.NTC.9528350</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</si>
  <si>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</si>
  <si>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</si>
  <si>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CO1.REQ.9682261</t>
  </si>
  <si>
    <t>OAG-VAD-0023-2026</t>
  </si>
  <si>
    <t>https://community.secop.gov.co/Public/Tendering/OpportunityDetail/Index?noticeUID=CO1.NTC.9539695</t>
  </si>
  <si>
    <t>JAIME FRANCISCO LLANOS ESCOBAR</t>
  </si>
  <si>
    <t>La presente orden tiene por objeto: 1. Apoyar en la revisión de pagos y amortización de anticipos. 2. Apoyar en el envío de las obligaciones presupuestales que tengan anticipo a la Tesorería para programación de pago.3 Apoyar en la realización de informe de anticipos mensual. 4. Apoyar en el seguimiento de cronograma de la dirección financiera.</t>
  </si>
  <si>
    <t>CO1.REQ.9694439</t>
  </si>
  <si>
    <t>OPSP-VAD-0022-2026</t>
  </si>
  <si>
    <t>https://community.secop.gov.co/Public/Tendering/OpportunityDetail/Index?noticeUID=CO1.NTC.9539536</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</si>
  <si>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</si>
  <si>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</si>
  <si>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CO1.REQ.9694132</t>
  </si>
  <si>
    <t>OPSP-VAD-0021-2026</t>
  </si>
  <si>
    <t>https://community.secop.gov.co/Public/Tendering/OpportunityDetail/Index?noticeUID=CO1.NTC.9539157</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</si>
  <si>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</si>
  <si>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t>
  </si>
  <si>
    <t>CO1.REQ.9693278</t>
  </si>
  <si>
    <t>OPSP-VAD-0020-2026</t>
  </si>
  <si>
    <t>https://community.secop.gov.co/Public/Tendering/OpportunityDetail/Index?noticeUID=CO1.NTC.9539064</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</si>
  <si>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</si>
  <si>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</si>
  <si>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CO1.REQ.9691884</t>
  </si>
  <si>
    <t>OPSP-VAD-0019-2026</t>
  </si>
  <si>
    <t>https://community.secop.gov.co/Public/Tendering/OpportunityDetail/Index?noticeUID=CO1.NTC.9536883</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</si>
  <si>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</si>
  <si>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</si>
  <si>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CO1.REQ.9691172</t>
  </si>
  <si>
    <t>OPSP-VAD-0018-2026</t>
  </si>
  <si>
    <t>https://community.secop.gov.co/Public/Tendering/OpportunityDetail/Index?noticeUID=CO1.NTC.9546366</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</si>
  <si>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</si>
  <si>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CUIPO. 6. Apoyar en la Creación de Fuentes de Ingresos. 7.Apoyar en la Creación de Fuentes de Egresos. 8. Apoyar en la Creación de centro de costos. </t>
  </si>
  <si>
    <t>CO1.REQ.9700528</t>
  </si>
  <si>
    <t>OPSP-VAD-0017-2026</t>
  </si>
  <si>
    <t>https://community.secop.gov.co/Public/Tendering/OpportunityDetail/Index?noticeUID=CO1.NTC.9546422</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</si>
  <si>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</si>
  <si>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</si>
  <si>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CO1.REQ.9700070</t>
  </si>
  <si>
    <t>OPSP-VAD-0016-2026</t>
  </si>
  <si>
    <t>https://community.secop.gov.co/Public/Tendering/OpportunityDetail/Index?noticeUID=CO1.NTC.9545741</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</si>
  <si>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</si>
  <si>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</si>
  <si>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CO1.REQ.9699901</t>
  </si>
  <si>
    <t>OPSP-VAD-0015-2026</t>
  </si>
  <si>
    <t>https://community.secop.gov.co/Public/Tendering/OpportunityDetail/Index?noticeUID=CO1.NTC.9545068</t>
  </si>
  <si>
    <t>VIALYS LINEYS MOLINARES CAMPO</t>
  </si>
  <si>
    <t xml:space="preserve">La presente orden tiene por objeto: 1. Brindar apoyo en la implementación, seguimiento y mejora del Sistema de Gestión de Calidad de la Secretaría General, de conformidad con los lineamientos institucionales y la normatividad vigente. 2. Elaborar las actas y demás documentos derivados de las sesiones de la Comisión del Mérito Universitario, en cumplimiento de lo establecido en el Acuerdo Superior N° 10 de 2017 y las directrices impartidas por la Secretaría General. 3. Apoyar el desarrollo y ejecución de las actividades estratégicas de la Secretaría General, orientadas al cumplimiento de los objetivos misionales, planes institucionales y requerimientos de los órganos de gobierno universitario. 4. Realizar apoyo en la organización, sistematización y actualización de la documentación oficial de la Secretaría General, garantizando su adecuada custodia, trazabilidad y disponibilidad conforme a las normas archivísticas institucionales. 5. Prestar apoyo en la elaboración, revisión y seguimiento de comunicaciones oficiales, informes y documentos administrativos que sean requeridos por la Secretaría General. </t>
  </si>
  <si>
    <t>CO1.REQ.9698900</t>
  </si>
  <si>
    <t>OPSP-VAD-0014-2026</t>
  </si>
  <si>
    <t>https://community.secop.gov.co/Public/Tendering/OpportunityDetail/Index?noticeUID=CO1.NTC.9544758</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</si>
  <si>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</si>
  <si>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12. Emitir los conceptos jurídicos que le hayan sido trasladados y que tengan relación con el ámbito de competencia del Grupo de Contratación. </t>
  </si>
  <si>
    <t>CO1.REQ.9698716</t>
  </si>
  <si>
    <t>OPSP-VAD-0013-2026</t>
  </si>
  <si>
    <t>https://community.secop.gov.co/Public/Tendering/OpportunityDetail/Index?noticeUID=CO1.NTC.9544375</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</si>
  <si>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</si>
  <si>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</si>
  <si>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CO1.REQ.9697999</t>
  </si>
  <si>
    <t>OPSP-VAD-0012-2026</t>
  </si>
  <si>
    <t>https://community.secop.gov.co/Public/Tendering/OpportunityDetail/Index?noticeUID=CO1.NTC.9544125</t>
  </si>
  <si>
    <t>MILENA MARIA CIFUENTES GARCIA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</si>
  <si>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Planear y orientar el recorrido turístico de los visitantes de la Casa Museo Gabriel García Márquez. 3). Contribuir a la formulación de la estrategia de divulgación de las actividades culturales de la Casa Museo Gabriel García Márquez. 4). Participar en la ejecución de las actividades culturales de la Casa Museo Gabriel García Márquez. 5). Verificar, sistematizar, clasificar y remitir de manera oportuna los insumos requeridos para la elaboración del reporte de indicadores, relacionados con las acciones, actividades y visitas de la Casa Museo Gabriel García Márquez, que aporten al proyecto asociado al Plan de Acción de la Vicerrectoría, al Plan de Desarrollo Institucional y a los demás planes de gestión institucional. </t>
  </si>
  <si>
    <t>CO1.REQ.9698111</t>
  </si>
  <si>
    <t>OAG-VAD-0011-2026</t>
  </si>
  <si>
    <t>https://community.secop.gov.co/Public/Tendering/OpportunityDetail/Index?noticeUID=CO1.NTC.9536442</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</si>
  <si>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</si>
  <si>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</si>
  <si>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CO1.REQ.9690715</t>
  </si>
  <si>
    <t>OPSP-VAD-0010-2026</t>
  </si>
  <si>
    <t>https://community.secop.gov.co/Public/Tendering/OpportunityDetail/Index?noticeUID=CO1.NTC.9536058</t>
  </si>
  <si>
    <t>RAMON ANDRES GAMEZ DAZA</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</si>
  <si>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</si>
  <si>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CO1.REQ.9690303</t>
  </si>
  <si>
    <t>OPSP-VAD-0009-2026</t>
  </si>
  <si>
    <t>https://community.secop.gov.co/Public/Tendering/OpportunityDetail/Index?noticeUID=CO1.NTC.9535736</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</si>
  <si>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</si>
  <si>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</si>
  <si>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CO1.REQ.9689748</t>
  </si>
  <si>
    <t>OPSP-VAD-0008-2026</t>
  </si>
  <si>
    <t>https://community.secop.gov.co/Public/Tendering/OpportunityDetail/Index?noticeUID=CO1.NTC.9535444</t>
  </si>
  <si>
    <t>ANDREA CAROLINA MARTINEZ GUERRERO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</si>
  <si>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la generación de informes del estado de cargue de documentos en las plataformas: SIA OBSERVA AUDITORIA, SIGEP I y II, SECOP I y II, SIA OBSERVA CONTRALORÍA, por parte de cada uno de los ordenadores del gasto delegados. 8. Apoyar el Procesos de Revisión Interna de las plataformas SIA OBSERVA AUDITORIA, SIGEP I y II, SECOP I y II, SIA OBSERVA CONTRALORÍA, del cargue de los contratos y matriz de legalidad. 9.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10. Rendir informes mensuales o cuando el supervisor así lo requiera, sobre las actividades desarrolladas en cumplimiento de la orden de prestación de servicios profesionales. 11. Apoyar el proceso de gestión del trámite de liquidación de honorarios de los contratistas por prestación de servicios profesionales y de apoyo a la gestión. </t>
  </si>
  <si>
    <t>CO1.REQ.9689526</t>
  </si>
  <si>
    <t>OPSP-VAD-0007-2026</t>
  </si>
  <si>
    <t>https://community.secop.gov.co/Public/Tendering/OpportunityDetail/Index?noticeUID=CO1.NTC.9535029</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</si>
  <si>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</si>
  <si>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el cargue y actualización de información precontractual, contractual y postcontractual en las plataformas del SIA OBSERVA, SECOP II y SIGEP II de las ordenes suscritas por el Vicerrector Administrativo y/o director Administrativo. 6. Apoyar al Grupo de Contratación en la organización del archivo digital de las ordenes de servicios profesionales y de apoyo a la gestión suscritas por el Vicerrector Administrativo y/o el director Administrativo. 7. Proyectar y revisar las resoluciones que le sean asignadas por el jefe de la Oficina Asesora Jurídica. 8. Representar a la universidad en las actuaciones administrativas que se inicien ante otras instituciones o entidades estatales. 9. Rendir informes mensuales o cuando el supervisor así lo requiera, sobre las actividades desarrolladas en cumplimiento de la orden de prestación de servicios </t>
  </si>
  <si>
    <t>CO1.REQ.9688940</t>
  </si>
  <si>
    <t>OPSP-VAD-0006-2026</t>
  </si>
  <si>
    <t>https://community.secop.gov.co/Public/Tendering/OpportunityDetail/Index?noticeUID=CO1.NTC.9534381</t>
  </si>
  <si>
    <t>MELISSA PAOLA RODRIGUEZ MARIN</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</si>
  <si>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</si>
  <si>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CO1.REQ.9688595</t>
  </si>
  <si>
    <t>OPSP-VAD-0005-2026</t>
  </si>
  <si>
    <t>https://community.secop.gov.co/Public/Tendering/OpportunityDetail/Index?noticeUID=CO1.NTC.9534460</t>
  </si>
  <si>
    <t>OLIVER JOSE GREGORIO OROZCO SANJUANELO</t>
  </si>
  <si>
    <t>La presente orden tiene por objeto: 1. Apoyar a la Vicerrectoría Administrativa y/o Dirección Administrativa en la gestión integral de las órdenes de prestación de servicios profesionales y de apoyo a la gestión, incluyendo los trámites de adición, modificación, suspensión, terminación, reinicio, resciliación y liquidación. 2. Apoyar la revisión y verificación de la documentación precontractual, contractual y postcontractual, requerida para la elaboración y seguimiento de las órdenes de prestación de servicios profesionales y de apoyo a la gestión suscrita por el Vicerrector Administrativo y/o Director Administrativo. 3. Apoyar la proyección, organización y seguimiento de la matriz contractual, así como la gestión de minutas, remisión para revisión jurídica, firma de las partes y registro presupuestal, conforme a la normatividad vigente. 4. Apoyar el registro, cargue, actualización y verificación de información relacionada con las órdenes de prestación de servicios profesionales y de apoyo a la gestión en las plataformas GEDOCO, SIGEP II, SECOP II y SIA OBSERVA, de conformidad con los lineamientos institucionales y legales. 5. Apoyar a la Vicerrectoría Administrativa en el diligenciamiento y revisión de trámites presupuestales, tales como solicitudes de CDP, afectaciones presupuestales, traslados internos y seguimiento a los compromisos derivados de las órdenes de prestación de servicios. 6. Apoyar la coordinación y seguimiento del cumplimiento de los cargues de información en las plataformas de contratación SIA OBSERVA, SECOP II y SIGEP II, garantizando oportunidad, integridad y trazabilidad de los procesos adelantados por la Vicerrectoría Administrativa y/o Dirección Administrativa. 7. Apoyar la elaboración de informes y reportes relacionados con el estado de los procesos contractuales y el cargue de información en las plataformas institucionales y de control (SIA OBSERVA, SECOP II y SIGEP II). 8. Apoyar la elaboración y remisión de información requerida por entidades del Estado, organismos de control y dependencias internas de la Universidad, relacionada con los procesos de contratación a cargo de la Vicerrectoría Administrativa y/o Dirección Administrativa. 9. Apoyar los trámites de verificación de requisitos y condiciones legales aplicables a los contratistas, incluyendo aquellos relacionados con la prevención y atención de conductas asociadas a violencia de género, conforme a la normativa vigente. 10. Apoyar en la activación de usuarios en las plataformas del GEDOCO y SIGEP II de los de las personas a vincular mediante órdenes de prestación de servicios profesionales y de apoyo a la gestión suscritas por el Vicerrector Administrativo y/o el Director Administrativo.</t>
  </si>
  <si>
    <t>CO1.REQ.9688479</t>
  </si>
  <si>
    <t>OPSP-VAD-0004-2026</t>
  </si>
  <si>
    <t>https://community.secop.gov.co/Public/Tendering/OpportunityDetail/Index?noticeUID=CO1.NTC.9534098</t>
  </si>
  <si>
    <t>LEIDY VANESA FUENTES TAVERA</t>
  </si>
  <si>
    <t>CO1.REQ.9688408</t>
  </si>
  <si>
    <t>OPSP-VAD-0003-2026</t>
  </si>
  <si>
    <t>https://community.secop.gov.co/Public/Tendering/OpportunityDetail/Index?noticeUID=CO1.NTC.9534031</t>
  </si>
  <si>
    <t>OSCAR SAID DURAN QUINTERO</t>
  </si>
  <si>
    <t xml:space="preserve">La presente orden tiene por objeto: 1. Asesorar a la Vicerrectoría Administrativa y dependencias adscritas en la estructuración de procesos de selección en materia contractual conforme a la cuantía y las modalidades de selección establecidas por el Estatuto de Contratación de la Universidad y demás normas concordantes en la materia. 2. Proyectar documentos y/o contratos relacionados con los procesos contractuales en las diferentes modalidades de selección establecidas por la Universidad. 3. Apoyar al Grupo Interno de Contratación y/o a la Vicerrectoría Administrativa en la elaboración y proyección de respuestas a peticiones, solicitudes o requerimientos que se formulen, dentro de los términos y plazos establecidos en la normatividad vigente en materia legal. 4. Proyectar respuestas, conceptos jurídicos y/o actos administrativos relacionados con actividades contractuales o administrativas propias de la Vicerrectoría Administrativa. 5. Apoyar el proceso de control y seguimiento a procesos contractuales que adelanta la Vicerrectoría Administrativa. 6. Apoyar la revisión jurídica de las garantías contractuales exigidas en los diferentes procesos de contratación que adelanta la Universidad. 7. Apoyar la sustanciación, proyección de actos administrativos y elaboración de respuestas relacionadas con los procesos administrativos sancionatorios que adelante la Vicerrectoría Administrativa contra contratistas y/o proveedores, derivados de incumplimientos contractuales. </t>
  </si>
  <si>
    <t>CO1.REQ.9688045</t>
  </si>
  <si>
    <t>OPSP-VAD-0002-2026</t>
  </si>
  <si>
    <t>https://community.secop.gov.co/Public/Tendering/OpportunityDetail/Index?noticeUID=CO1.NTC.9533330</t>
  </si>
  <si>
    <t>CRISTINA ISABEL VELASQUEZ ESCOBAR</t>
  </si>
  <si>
    <t xml:space="preserve">La presente orden tiene por objeto: 1. Apoyar el recibo en medio digital de los estudios de conveniencia y oportunidad para contratar, así como de las solicitudes de adición, terminación, suspensión y demás novedades de las órdenes de prestación de servicios profesionales y de apoyo a la gestión suscritas por el Vicerrector Administrativo y/o el Director Administrativo. 2. Apoyar los trámites de afiliación a la Administradora de Riesgos Laborales (ARL) correspondiente de los contratistas vinculados por la Vicerrectoría Administrativa y/o la Dirección Administrativa. 3. Apoyar los trámites de verificación de requisitos y condiciones legales aplicables a los contratistas, incluyendo aquellos relacionados con la prevención y atención de conductas asociadas a violencia de género, conforme a la normativa vigente. 4. Apoyar la revisión y verificación de antecedentes fiscales, disciplinarios, profesionales, penales y del Registro Nacional de Medidas Correctivas (RNMC) de las personas a vincular mediante órdenes de prestación de servicios profesionales y de apoyo a la gestión de la Vicerrectoría Administrativa y/o la Dirección Administrativa. 5. Apoyar la activación de usuarios y la revisión de documentos en las plataformas GEDOCO y SIGEP II, relacionados con los requisitos precontractuales necesarios para la elaboración de órdenes de prestación de servicios profesionales y de apoyo a la gestión de la Vicerrectoría Administrativa y/o la Dirección Administrativa. 6. Apoyar la organización, actualización y custodia del archivo digital de las órdenes de prestación de servicios profesionales y de apoyo a la gestión suscritas por la Vicerrectoría Administrativa y/o la Dirección Administrativa. 7. Apoyar la proyección de minutas de contratos u órdenes de prestación de servicios profesionales y de apoyo a la gestión, así como su remisión para revisión jurídica, trámite de firma de las partes, elaboración de matriz de cargue, ingreso a plataforma y gestión del registro presupuestal en el sistema GEDOCO, cuando a ello haya lugar. 8. Apoyar la elaboración de informes y envío de información relacionada con las órdenes de prestación de servicios profesionales y de apoyo a la gestión suscritas por el Vicerrector Administrativo y/o el Director Administrativo, que sea requerida por entidades del Estado o por las diferentes dependencias de la Universidad. 9. Apoyar el cargue, revisión y verificación de la información precontractual, contractual y poscontractual en la plataforma SECOP II de los procesos de contratación que adelante la Universidad a través de la Vicerrectoría Administrativa y la Dirección Administrativa. 10. Apoyar a la Vicerrectoría Administrativa en el diligenciamiento y revisión de trámites presupuestales, tales como solicitudes de CDP, afectaciones presupuestales, traslados internos y seguimiento a los compromisos derivados de las órdenes de prestación de servicios. </t>
  </si>
  <si>
    <t>CO1.REQ.9686896</t>
  </si>
  <si>
    <t>OPSP-VAD-0001-2026</t>
  </si>
  <si>
    <r>
      <t xml:space="preserve">Valor Salario Minimo en pesos </t>
    </r>
    <r>
      <rPr>
        <b/>
        <sz val="10"/>
        <color rgb="FFFF0000"/>
        <rFont val="Calibri"/>
        <family val="2"/>
        <scheme val="minor"/>
      </rPr>
      <t>(2026)</t>
    </r>
  </si>
  <si>
    <t xml:space="preserve">NO </t>
  </si>
  <si>
    <t>https://community.secop.gov.co/Public/Tendering/ContractNoticePhases/View?PPI=CO1.PPI.45859657&amp;isFromPublicArea=True&amp;isModal=False</t>
  </si>
  <si>
    <t>KARIN PATRICIA RONDON PAYARES</t>
  </si>
  <si>
    <t>TIPOGRAFIA Y LITOGRAFIA CARIBE LTDA</t>
  </si>
  <si>
    <t>LA PRESENTE ORDEN TIENE POR OBJETO EL SERVICIOS DE LITOGRAFÍA PARA LA IMPRESIÓN DE 600 AGENDAS AL TAMAÑO DE 24 X 17 CMS, COMPUESTA DE 70 HOJAS INTERNAS IMPRESAS A UN COLOR DE TINTA EN PAPEL BOND DE 75 GR, PORTADA PASTADA DURA IMPRESA EN POLICROMÍA, ARGOLLADAS, 600 ESFEROS MARCADOS A UN COLOR DE TINTA, 600 FOLLETOS TAMAÑO OFICIO IMPRESOS EN POLICROMÍA AL ANVERSO Y REVERSO EN PROPALCOTE DE 150GR, 600 BOLSAS EN CAMBRELLA TAMAÑO CARTA, MARCADAS A UN COLOR DE TINTA POR UNA CARA Y 600 ABANICOS IMPRESOS EN POLICROMÍA, SANDUCHADOS Y TROQUELADOS PARA LA LOS PROGRAMAS DE EDUCACIÓN CONTINUA DE LA FACULTAD DE CIENCIAS DE LA SALUD. LA PROPUESTA HACE PARTE INTEGRAL DE LA PRESENTE ORDEN.</t>
  </si>
  <si>
    <t>CO1.REQ.10126089</t>
  </si>
  <si>
    <t>OPS-FCS-0001-2026</t>
  </si>
  <si>
    <t>https://community.secop.gov.co/Public/Tendering/ContractNoticePhases/View?PPI=CO1.PPI.45846412&amp;isFromPublicArea=True&amp;isModal=False</t>
  </si>
  <si>
    <t>MARION JULIANIF MEJIA FLORIAN</t>
  </si>
  <si>
    <t>COMPRA DE 60 GAFETES CON IMPRESIÓN COLOR Y BASE METALIZADA RESINADOS CON SUJETADOR DE IMAN DE ALTA PRESIÓN PARA HACERLE ENTREGA A LOS ESTUDIANTES DE ULTIMO SEMESTRE DEL PROGRAMA DE PSICOLOGÍA, LOS CUALES REALIZARÁN SUS PRÁCTICAS PROFESIONALES DURANTE EL PERIODO 2026-1. LA PROPUESTA HACE PARTE INTEGRAL DE LA PRESENTE ORDEN.</t>
  </si>
  <si>
    <t xml:space="preserve">CO1.REQ.10112215 </t>
  </si>
  <si>
    <t>ODC-FCS-0002-2026</t>
  </si>
  <si>
    <t>https://community.secop.gov.co/Public/Tendering/ContractNoticePhases/View?PPI=CO1.PPI.45845004&amp;isFromPublicArea=True&amp;isModal=False</t>
  </si>
  <si>
    <t>DIANA ROSA PICON PAHUANA</t>
  </si>
  <si>
    <t>LA PRESENTE ORDEN TIENE POR OBJETO LA COMPRA DE 134 BATAS EN TELA ANTIFLUIDO CON ESCUDO INSTITUCIONAL, NOMBRE DEL ESTUDIANTE Y PROGRAMA BORDADOS, PARA QUE SEAN ENTREGADAS A LOS ESTUDIANTES DE LOS PROGRAMAS DE MEDICINA, ODONTOLOGÍA Y ENFERMERÍA EN EL PERIODO 2026-1. LA PROPUESTA HACE PARTE INTEGRAL DE LA PRESENTE ORDEN.</t>
  </si>
  <si>
    <t>CO1.REQ.10111540</t>
  </si>
  <si>
    <t>ODC-FCS-0001-2026</t>
  </si>
  <si>
    <t>https://community.secop.gov.co/Public/Tendering/ContractNoticePhases/View?PPI=CO1.PPI.45835868&amp;isFromPublicArea=True&amp;isModal=False</t>
  </si>
  <si>
    <t>KAREN LUCIA CARRANZA GARCIA</t>
  </si>
  <si>
    <t>1. DESARROLLAR LAS ACTIVIDADES DE DIAGNÓSTICO, EVALUACIÓN, INTERVENCIÓN CLÍNICA PARA NIÑOS, ADOLESCENTES Y ADULTOS O LOS SERVICIOS QUE DESDE SU ÁREA REQUIERA EL PROGRAMA. 2. APOYAR LAS JORNADAS DE SALUD Y LOS PROYECTOS DE INVESTIGACIÓN DESARROLLADOS DESDE EL PAP Y EL CENTRO DE ESCUCHA. 3. APOYAR LAS ACTIVIDADES DE SEGUIMIENTO A LOS ESTUDIANTES DE PRÁCTICAS ASIGNADOS AL PROGRAMA DE ATENCIÓN PSICOLÓGICA Y AL CENTRO DE ESCUCHA, ACORDE CON LO ESTABLECIDO EN EL DECRETO 780 DE 2016, PARTE 7, CAPÍTULO 1, CAPÍTULO ARTÍCULO 2.7.1.1.13. 4.REGISTRAR LAS ACTIVIDADES REALIZADAS POR LOS ESTUDIANTES EN FORMACIÓN DE PREGRADO Y POSGRADOS ASIGNADOS AL PROGRAMA DE ATENCIÓN PSICOLÓGICA Y EL CENTRO DE ESCUCHA,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6, REALIZAR SEGUIMIENTO PSICOSOCIAL A LOS CASOS ATENDIDOS, PRIORIZANDO AQUELLOS CON BAJO RENDIMIENTO O RIESGO DE DESERCIÓN ACADÉMICA, ANTECEDENTES DE TRASTORNOS MENTALES O PERTENECIENTES A GRUPOS VULNERABLES (ZONAS RURALES, VÍCTIMAS, ESTUDIANTES CON DISCAPACIDAD). 6. DILIGENCIAR LOS FORMATOS DE REGISTRO Y SEGUIMIENTO DE CASOS.</t>
  </si>
  <si>
    <t>CO1.REQ.10107495</t>
  </si>
  <si>
    <t>OPSP-FCS-0010-2026</t>
  </si>
  <si>
    <t>https://community.secop.gov.co/Public/Tendering/ContractNoticePhases/View?PPI=CO1.PPI.45823433&amp;isFromPublicArea=True&amp;isModal=False</t>
  </si>
  <si>
    <t>LEANDRO JOSÉ PEÑA RODRÍGUEZ</t>
  </si>
  <si>
    <t>1. FORMULAR Y ESTRUCTURAR PROYECTOS INSTITUCIONALES DE LA FACULTAD DE CIENCIAS DE LA SALUD, GARANTIZANDO SU ALINEACIÓN CON EL PLAN DE DESARROLLO INSTITUCIONAL, PLANES SECTORIALES EN SALUD, POLÍTICAS PÚBLICAS VIGENTES, LINEAMIENTOS DE CALIDAD ACADÉMICA Y REQUISITOS DE LAS ENTIDADES FINANCIADORAS. 2. ⁠ELABORAR LOS DOCUMENTOS TÉCNICOS, JURÍDICOS Y ADMINISTRATIVOS REQUERIDOS PARA LA PRESENTACIÓN DE PROYECTOS, INCLUYENDO ESTUDIOS PREVIOS, JUSTIFICACIONES, MARCOS LÓGICOS, CRONOGRAMAS, PRESUPUESTOS, INDICADORES DE RESULTADO E IMPACTO, CONFORME A LA NORMATIVIDAD INTERNA Y EXTERNA APLICABLE. 3. ⁠BRINDAR ACOMPAÑAMIENTO TÉCNICO A LAS DEPENDENCIAS ACADÉMICAS Y ADMINISTRATIVAS DE LA FACULTAD EN LA IDENTIFICACIÓN DE NECESIDADES, PRIORIZACIÓN DE INICIATIVAS Y AJUSTE DE PROYECTOS, ASEGURANDO COHERENCIA TÉCNICA, VIABILIDAD FINANCIERA Y CUMPLIMIENTO NORMATIVO. 4. ⁠REALIZAR SEGUIMIENTO Y AJUSTES A LOS PROYECTOS FORMULADOS, ATENDIENDO OBSERVACIONES DE INSTANCIAS EVALUADORAS INTERNAS O EXTERNAS, Y APOYANDO LOS PROCESOS DE RADICACIÓN, APROBACIÓN Y ACTUALIZACIÓN DE LA INFORMACIÓN EN LOS SISTEMAS INSTITUCIONALES O PLATAFORMAS DE PRESENTACIÓN DE PROYECTOS.</t>
  </si>
  <si>
    <t xml:space="preserve">OTRAS INVERSIONES </t>
  </si>
  <si>
    <t>CO1.REQ.10103183</t>
  </si>
  <si>
    <t>OPSP-FCS-0009-2026</t>
  </si>
  <si>
    <t>https://community.secop.gov.co/Public/Tendering/ContractNoticePhases/View?PPI=CO1.PPI.45821737&amp;isFromPublicArea=True&amp;isModal=False</t>
  </si>
  <si>
    <t>DANIELA MARGARITA PIRELA WISMAN</t>
  </si>
  <si>
    <t>1. APOYAR LAS ACTIVIDADES ADMINISTRATIVAS Y OPERATIVAS RELACIONADAS CON LA DIVULGACIÓN, PROMOCIÓN E INSCRIPCIÓN DE LOS PROGRAMAS DE EDUCACIÓN CONTINUA, PREGRADO Y POSGRADOS OFERTADOS POR LA FACULTAD DE CIENCIAS DE LA SALUD. 2.APOYAR LA PLANEACIÓN Y EJECUCIÓN DE ESTRATEGIAS DE COMUNICACIÓN PARA LA DIFUSIÓN DE INFORMACIÓN ACADÉMICA Y DE INTERÉS GENERAL A TRAVÉS DE CANALES INSTITUCIONALES Y DIGITALES DE LA FACULTAD DE CIENCIAS DE LA SALUD. 3. APOYAR LA CREACIÓN, ADMINISTRACIÓN Y SEGUIMIENTO DE CONTENIDOS EN LAS REDES SOCIALES OFICIALES DE LA FACULTAD DE CIENCIAS DE LA SALUD PARA LA PROMOCIÓN DE LOS PROGRAMAS DE EDUCACION CONTINUA. 4. APOYAR LA ACTUALIZACIÓN Y GESTIÓN DE CONTENIDOS INFORMATIVOS Y PROMOCIONALES EN LA PÁGINA WEB DE LA FACULTAD DE CIENCIAS DE LA SALUD Y SUS PROGRAMAS. 5. APOYAR EL DISEÑO Y ELABORACIÓN DE PIEZAS GRÁFICAS Y MATERIAL PUBLICITARIO PARA LA DIFUSIÓN DE LOS CURSOS, DIPLOMADOS Y ACTIVIDADES ACADÉMICAS. 6. APOYAR LA IMPLEMENTACIÓN DE ESTRATEGIAS DE MERCADEO Y VENTAS ORIENTADAS A LA PROMOCIÓN Y COMERCIALIZACIÓN DE LOS PROGRAMAS DE EDUCACION CONTINUA. 7. APOYAR LA GESTIÓN Y FORTALECIMIENTO DE ALIANZAS ESTRATÉGICAS CON EL SECTOR EXTERNO PARA LA PROMOCIÓN DE LA OFERTA ACADÉMICA. 8. APOYAR LA ELABORACIÓN DE INFORMES DE SEGUIMIENTO Y RESULTADOS DERIVADOS DE LAS ACTIVIDADES EJECUTADAS EN EL MARCO DEL CONTRATO.</t>
  </si>
  <si>
    <t>CO1.REQ.10102555</t>
  </si>
  <si>
    <t>OPSP-FCS-0008-2026</t>
  </si>
  <si>
    <t>https://community.secop.gov.co/Public/Tendering/ContractNoticePhases/View?PPI=CO1.PPI.45811693&amp;isFromPublicArea=True&amp;isModal=False</t>
  </si>
  <si>
    <t>LUNA VALENTINA FONSECA AVILA</t>
  </si>
  <si>
    <t xml:space="preserve">1) APOYAR LAS ACTIVIDADES ACADÉMICO-ADMINISTRATIVAS DE LOS PROGRAMAS DE EDUCACIÓN CONTINÚA OFERTADOS POR LA FACULTAD DE CIENCIAS DE LA SALUD. 2) APOYAR EL DISEÑO Y CREACIÓN DE LOS NUEVOS PROGRAMAS Y CURSOS PROPUESTOS POR LA FACULTAD DE CIENCIAS DE LA SALUD 3) REALIZAR SEGUIMIENTO, CONTROL Y EVALUACIÓN DE LAS ACTIVIDADES ACADÉMICAS DE LOS PROGRAMAS DE EDUCACION CONTINUA DE LA FACULTAD DE CIENCIAS DE LA SALUD. 4) APOYAR LOS PROCESOS ADMINISTRATIVOS Y LOGÍSTICOS ASOCIADOS AL DESARROLLO ACADÉMICO DEL PROGRAMA DE ESPECIALIZACIÓN EN MEDICINA INTERNA,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5) APOYAR ACTIVAMENTE EN LAS ESTRATEGIAS DE DIVULGACIÓN DEL PROGRAMA DE ESPECIALIZACIÓN EN MEDICINA INTERNA, EN ARTICULACIÓN CON EL CENTRO DE POSGRADOS Y FORMACIÓN CONTINUA, INCLUYENDO LA ATENCIÓN A INTERESADOS, REGISTRO DE ASPIRANTES Y SEGUIMIENTO A CAMPAÑAS PROMOCIONALES. 6) APOYAR EN EL SEGUIMIENTO A LOS INSCRITOS, MATRICULADOS Y EGRESADOS DEL PROGRAMA DE ESPECIALIZACIÓN EN MEDICINA INTERNA, CONSOLIDANDO BASES DE DATOS ACTUALIZADAS Y GENERANDO REPORTES PERIÓDICOS QUE FORTALEZCAN LA TOMA DE DECISIONES EN LOS PROCESOS INSTITUCIONALES. 7) APOYAR EN LA ADECUADA GESTIÓN DOCUMENTAL DEL PROGRAMA DE ESPECIALIZACIÓN EN MEDICINA INTERNA, ORGANIZANDO Y MANTENIENDO ACTUALIZADOS LOS ARCHIVOS FÍSICOS Y DIGITALES RELACIONADOS CON MATRÍCULAS, ACTAS, CONTRATOS, ASISTENCIA DOCENTE Y REPORTES ACADÉMICOS. 8) APOYAR LA GESTIÓN ADMINISTRATIVA ASOCIADA AL RECONOCIMIENTO ECONÓMICO Y PAGO A LOS ESTUDIANTES DE ÚLTIMO SEMESTRE DEL PROGRAMA DE MEDICINA QUE REALIZAN EL INTERNADO ROTATORIO, DE CONFORMIDAD CON LA NORMATIVIDAD VIGENTE </t>
  </si>
  <si>
    <t>CO1.REQ.10100247</t>
  </si>
  <si>
    <t>OPSP-FCS-0007-2026</t>
  </si>
  <si>
    <t>https://community.secop.gov.co/Public/Tendering/ContractNoticePhases/View?PPI=CO1.PPI.45279327&amp;isFromPublicArea=True&amp;isModal=False</t>
  </si>
  <si>
    <t>MARIA DEL SOCORRO ALZAMORA ACOSTA</t>
  </si>
  <si>
    <t>1) APOYAR Y GESTIONAR LOS ASPECTOS ACADÉMICOS DEL PROGRAMA ESPECIALIZACIÓN EN MEDICINA INTERNA,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</si>
  <si>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CO1.REQ.9885431</t>
  </si>
  <si>
    <t>OPSP-FCS-0006-2026</t>
  </si>
  <si>
    <t>https://community.secop.gov.co/Public/Tendering/ContractNoticePhases/View?PPI=CO1.PPI.45469919&amp;isFromPublicArea=True&amp;isModal=False</t>
  </si>
  <si>
    <t>MARY LUZ PEÑARANDA REALES</t>
  </si>
  <si>
    <t>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</si>
  <si>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CO1.REQ.9962214</t>
  </si>
  <si>
    <t>OPSP-FCS-0005-2026</t>
  </si>
  <si>
    <t>https://community.secop.gov.co/Public/Tendering/ContractNoticePhases/View?PPI=CO1.PPI.45273656&amp;isFromPublicArea=True&amp;isModal=False</t>
  </si>
  <si>
    <t>MARIA MARGARITA DE LOURDES SIERRA LOPEZ</t>
  </si>
  <si>
    <t>1) APOYAR A LA DECANATURA EN EL SEGUIMIENTO Y CUMPLIMIENTO
DE LOS PROCESOS ACADÉMICOS, ADMINISTRATIVOS Y OPERATIVOS DE LOS PROGRAMAS DE POSGRADO DE LA FACULTAD DE
CIENCIAS DE LA SALUD, EN ARTICULACIÓN CON EL CENTRO DE POSGRADOS Y FORMACIÓN CONTINUA. 2) APOYAR LA GESTIÓN
DEL PROCESO DE INSCRIPCIÓN, MATRÍCULA, LEGALIZACIÓN Y GRADO DE LOS ESTUDIANTES DE LOS PROGRAMAS DE POSGRADO DE
LA FACULTAD DE CIENCIAS DE LA SALUD.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</si>
  <si>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CO1.REQ.9882552</t>
  </si>
  <si>
    <t>OPSP-FCS-0004-2026</t>
  </si>
  <si>
    <t>https://community.secop.gov.co/Public/Tendering/ContractNoticePhases/View?PPI=CO1.PPI.45270348&amp;isFromPublicArea=True&amp;isModal=False</t>
  </si>
  <si>
    <t>MIGUEL ANTONIO SILVA ARRIETA</t>
  </si>
  <si>
    <t>1) APOYAR EN LA FORMULACIÓN, EJECUCIÓN Y SEGUIMIENTO DEL PRESUPUESTO ASIGNADO DE LOS PROGRAMAS MAESTRÍA EN EPIDEMIOLOGIA Y MAESTRÍA EN ENFERMERIA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ENFERMERIA Y MAESTRÍA EN EPIDEMIOLOGIA,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</si>
  <si>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CO1.REQ.9881487</t>
  </si>
  <si>
    <t>OPSP-FCS-0003-2026</t>
  </si>
  <si>
    <t>https://community.secop.gov.co/Public/Tendering/ContractNoticePhases/View?PPI=CO1.PPI.45174999&amp;isFromPublicArea=True&amp;isModal=False</t>
  </si>
  <si>
    <t>ALYDAYANA GARCERANT VILLEGAS</t>
  </si>
  <si>
    <t>1) APOYAR EN LA FORMULACIÓN, EJECUCIÓN Y SEGUIMIENTO DEL PRESUPUESTO ASIGNADO DE LOS PROGRAMAS MAESTRÍA EN PSICOLOGÍA CLÍNICA, JURÍDICA Y FORENSE, MAESTRÍA EN SALUD FAMILIAR Y COMUNITARIA,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PSICOLOGÍA CLÍNICA, JURÍDICA Y FORENSE, MAESTRÍA EN SALUD FAMILIAR Y COMUNITARIA,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</si>
  <si>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CO1.REQ.9880775</t>
  </si>
  <si>
    <t>OPSP-FCS-0002-2026</t>
  </si>
  <si>
    <t>https://community.secop.gov.co/Public/Tendering/ContractNoticePhases/View?PPI=CO1.PPI.45055401&amp;isFromPublicArea=True&amp;isModal=False</t>
  </si>
  <si>
    <t>SIBEL ALEXANDER CASTAÑEDA HENRIQUEZ</t>
  </si>
  <si>
    <t>1) APOYAR EN LA FORMULACIÓN, EJECUCIÓN Y SEGUIMIENTO DEL PRESUPUESTO ASIGNADO DE LOS PROGRAMAS ESPECIALIZACIÓN EN SEGURIDAD Y SALUD EN EL TRABAJO Y MAESTRÍA EN SALUD MENTAL EN COMUNIDADES DIVERSAS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ESPECIALIZACIÓN EN SEGURIDAD Y SALUD EN EL TRABAJO Y MAESTRÍA EN SALUD MENTAL EN COMUNIDADES DIVERSAS,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</si>
  <si>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CO1.REQ.9796856</t>
  </si>
  <si>
    <t>OPSP-FCS-0001-2026</t>
  </si>
  <si>
    <t>https://community.secop.gov.co/Public/Tendering/ContractNoticePhases/View?PPI=CO1.PPI.44990653&amp;isFromPublicArea=True&amp;isModal=False</t>
  </si>
  <si>
    <t>LUISA CAROLINE MEZA CAMPO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</si>
  <si>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</si>
  <si>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CO1.REQ.9790553</t>
  </si>
  <si>
    <t>OAG-FCS-0001-2026</t>
  </si>
  <si>
    <t xml:space="preserve">FACULTAD DE CIENCIAS DE LA SALUD </t>
  </si>
  <si>
    <t>https://community.secop.gov.co/Public/Tendering/OpportunityDetail/Index?noticeUID=CO1.NTC.9957516&amp;isFromPublicArea=True&amp;isModal=False</t>
  </si>
  <si>
    <t>LAURA MARCELA MORALES GUERRERO</t>
  </si>
  <si>
    <t>GERMAN CAMILO JIMENEZ AGUILAR</t>
  </si>
  <si>
    <t>1. APOYAR EN LA FORMULACIÓN, EJECUCIÓN Y SEGUIMIENTO DEL PRESUPUESTO ASIGNADO AL PROGRAMA ESPECIALIZACIÓN EN ENTRENAMIENTO DEPORTIVO,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</si>
  <si>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CO1.REQ.10102603</t>
  </si>
  <si>
    <t>OPSP-FHU-0010-2026</t>
  </si>
  <si>
    <t>https://community.secop.gov.co/Public/Tendering/OpportunityDetail/Index?noticeUID=CO1.NTC.9912338&amp;isFromPublicArea=True&amp;isModal=False</t>
  </si>
  <si>
    <t>ANGELICA MARIA CANTILLO RODRIGUEZ</t>
  </si>
  <si>
    <t>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</si>
  <si>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CO1.REQ.10060618</t>
  </si>
  <si>
    <t>OAG-FHU-0009-2026</t>
  </si>
  <si>
    <t>https://community.secop.gov.co/Public/Tendering/OpportunityDetail/Index?noticeUID=CO1.NTC.9809793&amp;isFromPublicArea=True&amp;isModal=False</t>
  </si>
  <si>
    <t>ELIANA MARCELA QUINTERO HENRIQUEZ</t>
  </si>
  <si>
    <t xml:space="preserve"> 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</si>
  <si>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CO1.REQ.9958977</t>
  </si>
  <si>
    <t>OPSP-FHU-0008-2026</t>
  </si>
  <si>
    <t>https://community.secop.gov.co/Public/Tendering/OpportunityDetail/Index?noticeUID=CO1.NTC.9792820&amp;isFromPublicArea=True&amp;isModal=False</t>
  </si>
  <si>
    <t>EDGAR ANDRES PABON RUBIO</t>
  </si>
  <si>
    <t>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</si>
  <si>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CO1.REQ.9933850</t>
  </si>
  <si>
    <t>OPSP-FHU-0007-2026</t>
  </si>
  <si>
    <t>https://community.secop.gov.co/Public/Tendering/OpportunityDetail/Index?noticeUID=CO1.NTC.9791843&amp;isFromPublicArea=True&amp;isModal=False</t>
  </si>
  <si>
    <t>YAMILETH FLORIAN MARTINEZ</t>
  </si>
  <si>
    <t xml:space="preserve">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</si>
  <si>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CO1.REQ.9933523</t>
  </si>
  <si>
    <t>OPSP-FHU-0006-2026</t>
  </si>
  <si>
    <t>https://community.secop.gov.co/Public/Tendering/OpportunityDetail/Index?noticeUID=CO1.NTC.9791528&amp;isFromPublicArea=True&amp;isModal=False</t>
  </si>
  <si>
    <t>EDUIN ANDRES VERA MARTINEZ</t>
  </si>
  <si>
    <t xml:space="preserve"> 1. APOYAR EN LA FORMULACIÓN, EJECUCIÓN Y SEGUIMIENTO DEL PRESUPUESTO ASIGNADO AL PROGRAMA ESPECIALIZACIÓN EN DERECHO ADMINISTRATIVO,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</si>
  <si>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CO1.REQ.9933090</t>
  </si>
  <si>
    <t>OPSP-FHU-0005-2026</t>
  </si>
  <si>
    <t>https://community.secop.gov.co/Public/Tendering/OpportunityDetail/Index?noticeUID=CO1.NTC.9790771&amp;isFromPublicArea=True&amp;isModal=False</t>
  </si>
  <si>
    <t>MARIANYS DE JESUS PEÑALOZA VIZCAINO</t>
  </si>
  <si>
    <t xml:space="preserve"> 1. APOYAR EN LA FORMULACIÓN, EJECUCIÓN Y SEGUIMIENTO DEL PRESUPUESTO ASIGNADO A LOS PROGRAMAS ESPECIALIZACIÓN EN DERECHO PROCESAL Y MAESTRÍA EN DERECHO PROCESAL Y JUSTICIA DIGITAL,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</si>
  <si>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CO1.REQ.9933335</t>
  </si>
  <si>
    <t>OPSP-FHU-0004-2026</t>
  </si>
  <si>
    <t>https://community.secop.gov.co/Public/Tendering/OpportunityDetail/Index?noticeUID=CO1.NTC.9790239&amp;isFromPublicArea=True&amp;isModal=False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</si>
  <si>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</si>
  <si>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</si>
  <si>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CO1.REQ.9933110</t>
  </si>
  <si>
    <t>OPSP-FHU-0003-2026</t>
  </si>
  <si>
    <t>https://community.secop.gov.co/Public/Tendering/OpportunityDetail/Index?noticeUID=CO1.NTC.9789613&amp;isFromPublicArea=True&amp;isModal=False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</si>
  <si>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</si>
  <si>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</si>
  <si>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CO1.REQ.9932915</t>
  </si>
  <si>
    <t>OPSP-FHU-0002-2026</t>
  </si>
  <si>
    <t>https://community.secop.gov.co/Public/Tendering/OpportunityDetail/Index?noticeUID=CO1.NTC.9789793&amp;isFromPublicArea=True&amp;isModal=False</t>
  </si>
  <si>
    <t>DAYANA GUTIERREZ GUERRERO</t>
  </si>
  <si>
    <t xml:space="preserve">1. REALIZAR LA ACTIVACIÓN DE USUARIOS DEL PERSONAL A CONTRATAR EN LA FACULTAD DE HUMANIDADES EN LAS PLATAFORMAS GEDOCO Y SIGEP II, PARA LA CONTRATACIÓN DEL PERÍODO 2026-I. 2. REVISAR, VALIDAR Y APROBAR LA INFORMACIÓN Y LOS SOPORTES DEL PERSONAL A CONTRATAR EN LA FACULTAD DE HUMANIDADES EN LAS PLATAFORMAS GEDOCO Y SIGEP II, CONFORME A LOS REQUISITOS LEGALES VIGENTES. 3. MANTENER ACTUALIZADAS LAS PLATAFORMAS DE PUBLICACIÓN DEL ESTADO (SIGEP II, SECOP II Y SIA-OBSERVA), ASÍ COMO LOS EXPEDIENTES CONTRACTUALES EN LAS ETAPAS PRECONTRACTUAL, CONTRACTUAL Y POSTCONTRACTUAL DE LA FACULTAD DE HUMANIDADES. 4. ELABORAR LOS INFORMES SOLICITADOS POR LOS ENTES INTERNOS Y EXTERNOS RELACIONADOS CON LOS PROCESOS DE CONTRATACIÓN DE LA FACULTAD DE HUMANIDADES. 5. BRINDAR ASESORÍA EN LOS PROCESOS DE CONTRATACIÓN EN SUS DIFERENTES ETAPAS: PRECONTRACTUAL, CONTRACTUAL Y POSTCONTRACTUAL. 6. PROYECTAR RESOLUCIONES DE PAGO DE BONIFICACIONES Y DE ACTIVIDADES PROPIAS DE LA FACULTAD DE HUMANIDADES. 7. PROYECTAR ÓRDENES DE PRESTACIÓN DE SERVICIOS (PROFESIONALES, APOYO A LA GESTIÓN, SUMINISTRO, ENTRE OTROS) DE LA FACULTAD DE HUMANIDADES. 8. PROYECTAR CONTRATOS DE CÁTEDRA DE LA FACULTAD DE HUMANIDADES. 9. REVISAR LA DOCUMENTACIÓN PARA LA ELABORACIÓN DE RESOLUCIONES, EN EL MARCO DE LA RESOLUCIÓN NO. 308 DEL 12 DE JULIO DE 2022. 10. DILIGENCIAR LOS FORMATOS REQUERIDOS POR LA OFICINA DE TALENTO HUMANO PARA LOS TRÁMITES DE AFILIACIÓN A LA SEGURIDAD SOCIAL DE LOS DOCENTES CATEDRÁTICOS. 11. REVISAR Y DAR TRÁMITE OPORTUNO A LAS SOLICITUDES RECIBIDAS EN LA CORRESPONDENCIA RELACIONADA CON LOS PROCESOS DE CONTRATACIÓN DE LA FACULTAD DE HUMANIDADES. 12. REALIZAR SEGUIMIENTO A LOS TRÁMITES DE PAGO DE LOS DOCENTES, EN EL MARCO DE LA RESOLUCIÓN RECTORAL NO. 308 DEL 12 DE JULIO DE 2022. 13. APOYAR JURÍDICAMENTE LOS PROCESOS DISCIPLINARIOS DE ESTUDIANTES DE LA FACULTAD DE HUMANIDADES. 14. PRESENTAR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</si>
  <si>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CO1.REQ.9931083</t>
  </si>
  <si>
    <t>OPSP-FHU-0001-2026</t>
  </si>
  <si>
    <t>FACULTAD DE HUMANIDADES</t>
  </si>
  <si>
    <t>https://community.secop.gov.co/Public/Tendering/OpportunityDetail/Index?noticeUID=CO1.NTC.9961096&amp;isFromPublicArea=True&amp;isModal=False</t>
  </si>
  <si>
    <t>JUANA MARIN PINEDA</t>
  </si>
  <si>
    <t>ALEX PEÑA LEGUIA - GRAFICOLOR</t>
  </si>
  <si>
    <t>SUMINISTRO DE PAPELERÍA INSTITUCIONAL DE CARÁCTER INFORMATIVO ALUSIVA A LOS PROGRAMAS DE POSTGRADOS, LAPICEROS PERSONALIZADOS, VOLANTES INFORMATIVOS, ETIQUETAS Y CAJAS IMPRESAS Y AGENDAS INSTITUCIONALES (CUADERNOS ESCOLARES PLASTIFICADOS CON ESPIRAL), DESTINADOS A LA DIVULGACIÓN, PROMOCIÓN Y FORTALECIMIENTO DE LA IMAGEN INSTITUCIONAL DEL CENTRO DE POSTGRADOS Y FORMACIÓN CONTINUA.</t>
  </si>
  <si>
    <t>CO1.REQ.10106129</t>
  </si>
  <si>
    <t>OSM-CPF-0002-2026</t>
  </si>
  <si>
    <t>https://community.secop.gov.co/Public/Tendering/OpportunityDetail/Index?noticeUID=CO1.NTC.9960947&amp;isFromPublicArea=True&amp;isModal=False</t>
  </si>
  <si>
    <t>CRISTIAN FERNANDEZ</t>
  </si>
  <si>
    <t>SUMINISTRO Y ENTREGA DE PRODUCTOS ALIMENTICIOS PREPARADOS ALMUERZOS Y REFRIGERIOS, DESTINADOS A LOS MIEMBROS DE LA COMUNIDAD UNIVERSITARIA, EGRESADOS Y PERSONAL EXTERNO QUE PARTICIPEN EN EVENTOS DE CARÁCTER INSTITUCIONAL</t>
  </si>
  <si>
    <t>CO1.REQ.10105285</t>
  </si>
  <si>
    <t>OSM-CPF-0001-2026</t>
  </si>
  <si>
    <t>https://community.secop.gov.co/Public/Tendering/OpportunityDetail/Index?noticeUID=CO1.NTC.9960055&amp;isFromPublicArea=True&amp;isModal=False</t>
  </si>
  <si>
    <t>HOTEL HILTON</t>
  </si>
  <si>
    <t>EL SERVICIO PARA LA ORGANIZACIÓN Y EJECUCIÓN DE UN DESAYUNO EMPRESARIAL, A REALIZARSE EL 04 DE MARZO DE 2026, PARA 40 PERSONAS, INCLUYENDO SALON MONTAJE, SUMINISTRO DE ALIMENTOS Y EQUIPOS TÉCNICOS</t>
  </si>
  <si>
    <t>CO1.REQ.10104833</t>
  </si>
  <si>
    <t>OPS-CPF-0022-2026</t>
  </si>
  <si>
    <t>https://community.secop.gov.co/Public/Tendering/OpportunityDetail/Index?noticeUID=CO1.NTC.9918147&amp;isFromPublicArea=True&amp;isModal=False</t>
  </si>
  <si>
    <t>YAJAIRA LILIANA MACHADO ZARAZA</t>
  </si>
  <si>
    <t>LAYMA MARQUEZ TOLEDO</t>
  </si>
  <si>
    <t>APOYAR EN LA REALIZACIÓN DE TALLERES ORIENTADOS AL FORTALECIMIENTO DE HABILIDADES CLAVE COMO GESTIÓN DEL TIEMPO, LIDERAZGO, COMUNICACIÓN EFECTIVA, ESTRÉS ASOCIADO CON LAS EXIGENCIAS PROPIAS DE LA FORMACIÓN AVANZADA, QUE FAVOREZCAN EL APOYO ENTRE PARES Y LA CONSTRUCCIÓN DE REDES DE CONTENCIÓN, APOYAR EN LOS PROCESOS DE ENTREVISTA DE INGRESO A PROGRAMAS DE POSGRADO, INCORPORANDO CRITERIOS ORIENTADOS A LA IDENTIFICACIÓN DE HABILIDADES PERSONALES COMO GESTIÓN DE LAS EMOCIONES Y DISPOSICIÓN A INTEGRARSE EN UN ENTORNO DE FORMACIÓN INTENSIVO. ASIMISMO, ESTRATEGIAS UTILIZADAS PARA EL BIENESTAR Y LA ADAPTACIÓN AL PROCESO FORMATIVO, APOYAR A LOS PROFESORES Y COORDINADORES EN LA IDENTIFICACIÓN DE SEÑALES DE ALERTA PSICOEMOCIONAL EN ESTUDIANTES DE POSGRADO, ASÍ COMO EN LA IMPLEMENTACIÓN DE PRÁCTICAS DE COMUNICACIÓN EMPÁTICA Y SEGUIMIENTO ACADÉMICO CON ENFOQUE HUMANO, APOYAR EN BRINDAR ATENCIÓN A ESTUDIANTES DE POSGRADO Y MIEMBROS DE LA COMUNIDAD UNIVERSITARIA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APOYAR EN EL SEGUIMIENTO PSICOSOCIAL A LOS CASOS ATENDIDOS, PRIORIZANDO AQUELLOS CON BAJO RENDIMIENTO O RIESGO DE DESERCIÓN ACADÉMICA, ANTECEDENTES DE TRASTORNOS MENTALES O PERTENECIENTES A GRUPOS VULNERABLES (ZONAS RURALES, VÍCTIMAS, ESTUDIANTES CON DISCAPACIDAD), APOYAR EN EL DILIGENCIAMIENTO DE LOS FORMATOS DE REGISTRO Y SEGUIMIENTO DE CASOS, APOYAR EN LA DOCUMENTACIÓN DE LAS ACTIVIDADES DE ACUERDO CON LOS CRITERIOS ÉTICOS, TÉCNICOS Y ADMINISTRATIVOS, APOYAR EN EL ACOMPAÑAMIENTO Y SUPERVISIÓN DE LOS FACILITADORES DE SALUD MENTAL EN SUS ACCIONES DE PROMOCIÓN DE LA SALUD MENTAL, EL SUPERVISOR Y EL CONTRATISTA PODRÁ CONCERTAR UN CRONOGRAMA PARA EL DESARROLLO DE LAS ACTIVIDADES DE ACUERDO CON EL HORARIO DEL CENTRO</t>
  </si>
  <si>
    <t> CO1.REQ.10064804</t>
  </si>
  <si>
    <t>OPSP-CPF-0021-2026</t>
  </si>
  <si>
    <t>https://community.secop.gov.co/Public/Tendering/OpportunityDetail/Index?noticeUID=CO1.NTC.9887716&amp;isFromPublicArea=True&amp;isModal=False</t>
  </si>
  <si>
    <t>JESUS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</si>
  <si>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</si>
  <si>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CO1.REQ.10035680</t>
  </si>
  <si>
    <t>OPSP-CPF-0020-2026</t>
  </si>
  <si>
    <t>https://community.secop.gov.co/Public/Tendering/OpportunityDetail/Index?noticeUID=CO1.NTC.9884855&amp;isFromPublicArea=True&amp;isModal=False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</si>
  <si>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</si>
  <si>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 APOYAR EN LA ORGANIZACIÓN DEL ARCHIVO DIGITAL DE LAS ÓRDENES DE SERVICIOS PROFESIONALES Y DE APOYO A LA GESTIÓN SUSCRITAS POR LA DIRECCIÓN DEL CENTRO DE POSGRADOS Y FORMACIÓN CONTINUA.</t>
  </si>
  <si>
    <t>CO1.REQ.10033167</t>
  </si>
  <si>
    <t>OAG-CPF-0019-2026</t>
  </si>
  <si>
    <t>https://community.secop.gov.co/Public/Tendering/OpportunityDetail/Index?noticeUID=CO1.NTC.9883379&amp;isFromPublicArea=True&amp;isModal=False</t>
  </si>
  <si>
    <t>SILVIA PATRICIA BURGOS</t>
  </si>
  <si>
    <t>JUAN DAVID GONZALEZ GOMEZ</t>
  </si>
  <si>
    <t>APOYAR EN LA PROMOCIÓN DE ACTIVIDADES FÍSICAS, CULTURALES Y RECREATIVAS ADAPTADAS A LOS TIEMPOS Y DINÁMICAS DE LOS ESTUDIANTES DE POSGRADO, ASÍ COMO CAMPAÑAS DE AUTOCUIDADO, SALUD MENTAL, PAUSAS ACTIVAS Y ESTILOS DE VIDA SALUDABLES, EN COORDINACIÓN CON LAS DEPENDENCIAS INSTITUCIONALES CORRESPONDIENTES, APOYAR EN LA ORGANIZACIÓN DE ENCUENTROS ACADÉMICOS, CONVERSATORIOS, CAFÉS POSGRADUALES Y EVENTOS DE RECONOCIMIENTO QUE FOMENTEN LA INTERACCIÓN ENTRE ESTUDIANTES DE DISTINTOS PROGRAMAS, COHORTES Y MODALIDADES, FORTALECIENDO EL SENTIDO DE PERTENENCIA INSTITUCIONAL Y LA IDENTIDAD COMO COMUNIDAD DE POSGRADOS, APOYAR AL DESARROLLO DE JORNADAS DE INDUCCIÓN Y REINDUCCIÓN DIFERENCIADAS PARA ESTUDIANTES NUEVOS Y ANTIGUOS, QUE INCLUYAN INFORMACIÓN SOBRE SERVICIOS INSTITUCIONALES, RUTAS DE APOYO ACADÉMICO Y ADMINISTRATIVO, BIENESTAR UNIVERSITARIO, DERECHOS Y DEBERES, Y OPORTUNIDADES DE DESARROLLO PERSONAL Y PROFESIONAL, APOYAR LA COORDINACIÓN DE LA EXPEDICIÓN, ACTUALIZACIÓN Y ENTREGA DEL CARNÉ INSTITUCIONAL PARA TODOS LOS ESTUDIANTES DE POSGRADO, APOYAR EL DESARROLLO DE CAMPAÑAS DE AUTOCUIDADO, SALUD MENTAL, PAUSAS ACTIVAS Y ESTILOS DE VIDA SALUDABLES.</t>
  </si>
  <si>
    <t>CO1.REQ.10031888</t>
  </si>
  <si>
    <t>OAG-CPF-0018-2026</t>
  </si>
  <si>
    <t>https://community.secop.gov.co/Public/Tendering/OpportunityDetail/Index?noticeUID=CO1.NTC.9822974&amp;isFromPublicArea=True&amp;isModal=False</t>
  </si>
  <si>
    <t>DANIELA VALENCIA CASTRO</t>
  </si>
  <si>
    <t>APOYAR EN LA EDICIÓN, REVISIÓN Y ADECUACIÓN DE CONTENIDOS SEGÚN LOS LINEAMIENTOS TÉCNICOS Y EDITORIALES ESTABLECIDOS. 2. APOYAR EN LA LOGÍSTICA PARA LA PRODUCCIÓN DE CONTENIDOS.</t>
  </si>
  <si>
    <t>CO1.REQ.9971532</t>
  </si>
  <si>
    <t>OAG-CPF-0017-2026</t>
  </si>
  <si>
    <t>https://community.secop.gov.co/Public/Tendering/OpportunityDetail/Index?noticeUID=CO1.NTC.9820771&amp;isFromPublicArea=True&amp;isModal=False</t>
  </si>
  <si>
    <t>MARLON BEDOYA</t>
  </si>
  <si>
    <t>APOYAR EN LA GRABACIÓN DE VIDEO Y AUDIO DE LOS CONTENIDOS, APOYAR EN LA ILUMINACIÓN ADECUADA DE LOS SETS DE GRABACIÓN, GARANTIZANDO LA ESTÉTICA, APOYAR COMO 2DO EDITOR CUANDO SE REQUIERA, APOYAR EN LA OPERACIÓN DE LO EQUIPOS: .CÁMARA SONY FX3 / MONITOR 4K ÁTOMOS NINJA /LENTE SONY 24 -70 MM Y LENTE 70 - 200 MM/ DRON DJ MINI 3 / HOLLYLAND LARK 150 DUO/ ZHIYUN CRANE 3 LAB</t>
  </si>
  <si>
    <t>CO1.REQ.9970508</t>
  </si>
  <si>
    <t>OPSP-CPF-0016-2026</t>
  </si>
  <si>
    <t>https://community.secop.gov.co/Public/Tendering/OpportunityDetail/Index?noticeUID=CO1.NTC.9819154&amp;isFromPublicArea=True&amp;isModal=False</t>
  </si>
  <si>
    <t>SERGIO VILORIA TRAVECEDO</t>
  </si>
  <si>
    <t>APOYAR EN LA EDICIÓN DE TODOS LOS CONTENIDOS GRABADOS, APOYAR EN EL MANEJO DEL MOTION GRAPHIC Y DISEÑO, APOYAR EN LA 2DA CÁMARA CUANDO SE REQUIERA, APOYAR CON LA GESTIÓN DE EQUIPOS: CÁMARA SONY A7III/ LENTES 50 MM, 35 MM, 85 MM /ESTABILIZADOR RONIN SC/ TRÍPODE/ COMPUTADOR RAYZEN 5, 64 GB RAM. TARJETA GRÁFICA NVIDIA 4060 DE 8GB/ DRON MAVIC MINI 2/ GRABADORA ZOOM H1</t>
  </si>
  <si>
    <t>CO1.REQ.9968473</t>
  </si>
  <si>
    <t>OPSP-CPF-0015-2026</t>
  </si>
  <si>
    <t>https://community.secop.gov.co/Public/Tendering/OpportunityDetail/Index?noticeUID=CO1.NTC.9817955&amp;isFromPublicArea=True&amp;isModal=False</t>
  </si>
  <si>
    <t>LAURA RIVERO LABASTIDAS</t>
  </si>
  <si>
    <t>APOYAR EN LA CREACIÓN DEL CRONOGRAMA PARA LA REALIZACIÓN Y ENTREGA DE LOS PROYECTOS,  APOYAR Y ASESORAR LAS TEMÁTICAS DE LOS CONTENIDOS CON LOS DOCENTES, APOYAR EN LA CONSTRUCCIÓN DE LOS GUIONES DE CONTENIDOS A GRABAR, APOYAR EN LA DIRECCIÓN Y PRODUCCIÓN DE LOS CONTENIDOS, PROPONER DIFERENTES DINÁMICAS DE CONTENIDOS PARA REDES, APOYAR EN LA DIRECCIÓN Y PRODUCCIÓN DE CONTENIDOS PARA REDES.</t>
  </si>
  <si>
    <t>CO1.REQ.9965412</t>
  </si>
  <si>
    <t>OPSP-CPF-0014-2026</t>
  </si>
  <si>
    <t>https://community.secop.gov.co/Public/Tendering/OpportunityDetail/Index?noticeUID=CO1.NTC.9817392&amp;isFromPublicArea=True&amp;isModal=False</t>
  </si>
  <si>
    <t>BEATRIZ YULIETH BOLAÑO DE LA VICTORIA</t>
  </si>
  <si>
    <t>APOYAR Y FORTALECER LA IDENTIDAD Y PRESENCIA DIGITAL DEL CENTRO DE POSGRADOS Y FORMACIÓN CONTINÚA GARANTIZANDO UNA EXPERIENCIA COHERENTE Y ATRACTIVA PARA ASPIRANTES, ESTUDIANTES, EGRESADOS Y PÚBLICO EN GENERAL. 2. DISEÑAR ESTRATEGIAS QUE ASEGUREN UNA PRESENCIA DINÁMICA Y PROFESIONAL DEL CENTRO DE POSGRADOS EN PLATAFORMAS DIGITALES. DESARROLLANDO CONTENIDO PARA AUMENTAR PARTICIPACIÓN Y CRECIMIENTO DE SEGUIDORES QUE INCENTIVEN LA INTERACCIÓN Y CAPTEN LA ATENCIÓN DEL PÚBLICO OBJETIVO. 3. APOYAR EN LA ELABORACIÓN DE CALENDARIOS EDITORIALES QUE DESTAQUEN Y RESALTEN LAS FORTALEZAS, BENEFICIOS, OBJETIVOS Y EVENTOS CLAVE DE LOS PROGRAMAS DE POSGRADO. 4. SUPERVISAR ACTIVAMENTE LAS REDES SOCIALES Y DAR RESPUESTAS A PREGUNTAS, RESOLVER DUDAS Y ATENDER COMENTARIOS DE MANERA RÁPIDA Y EFECTIVA. IMPLEMENTANDO PROTOCOLOS PARA MANEJAR SITUACIONES CRÍTICAS O COMENTARIOS NEGATIVOS, ASEGURANDO UNA COMUNICACIÓN CLARA Y EMPÁTICA. 5. APOYAR EL DISEÑO DE CAMPAÑAS QUE INCENTIVEN A ESTUDIANTES, EGRESADOS Y PROFESORES A COMPARTIR SUS EXPERIENCIAS Y LOGROS RELACIONADOS CON LOS PROGRAMAS DE POSGRADO. 6. REDACTAR ARTÍCULOS, NOTICIAS Y COMUNICADOS QUE MANTENGAN ACTUALIZADA LA PÁGINA WEB DEL CENTRO DE POSGRADOS Y FORMACIÓN CONTINUA. 7. ASEGURAR QUE LAS PROMOCIONES, EVENTOS Y LANZAMIENTOS DE PROGRAMAS TENGAN UNA INTEGRACIÓN FLUIDA ENTRE CANALES DIGITALES Y FÍSICOS. 8. COLABORAR ESTRECHAMENTE CON EL EQUIPO DE SERVICIOS PARA ASPIRANTES, ESTUDIANTES Y EGRESADOS BUSCANDO ALINEAR LAS ESTRATEGIAS DIGITALES CON LAS ACTIVIDADES PRESENCIALES DE LOS PROGRAMAS DE POSGRADOS. 9. DISEÑAR BOLETINES INFORMATIVOS POR CORREO ELECTRÓNICO PARA MANTENER A LA AUDIENCIA ACADÉMICA INFORMADA SOBRE EVENTOS, LANZAMIENTOS Y NOVEDADES DE LOS PROGRAMAS DE POSGRADO. 10. APOYAR EN LA COORDINACIÓN DE LA EJECUCIÓN DE CAMPAÑAS PUBLICITARIAS Y PROMOCIONALES, OPTIMIZANDO EL USO DE RECURSOS Y MAXIMIZANDO EL ALCANCE. 11. APOYAR EN LA COORDINACIÓN Y EL SEGUIMIENTO DE LOS PAID ADS PARA PROMOVER LA PUBLICIDAD DE LOS PROGRAMAS Y EVENTOS DEL CENTRO DE POSGRADOS.12. APOYAR EN LA PLANIFICACIÓN, ORGANIZACIÓN Y EJECUCIÓN DE ACTIVIDADES DE BIENESTAR UNIVERSITARIO PARA ESTUDIANTES DE POSGRADO</t>
  </si>
  <si>
    <t>CO1.REQ.9943009</t>
  </si>
  <si>
    <t>OPSP-CPF-0013-2026</t>
  </si>
  <si>
    <t>https://community.secop.gov.co/Public/Tendering/OpportunityDetail/Index?noticeUID=CO1.NTC.9708369&amp;isFromPublicArea=True&amp;isModal=False</t>
  </si>
  <si>
    <t>ROSSANA TORRES SANJUANELO</t>
  </si>
  <si>
    <t>APOYAR EN EL DISEÑO E IMPLEMENTACIÓN DE ESTRATEGIAS QUE PROMUEVAN LA DIFUSIÓN DE LA OFERTA ACADÉMICA Y LOS SERVICIOS DEL CENTRO DE POSGRADOS Y FORMACIÓN CONTINUA. 2. APOYAR, DESARROLLAR E IMPLEMENTAR ESTRATEGIAS INTEGRALES PARA DAR A CONOCER LA OFERTA ACADÉMICA Y LOS SERVICIOS DEL CENTRO, UTILIZANDO CANALES DIGITALES, PRESENCIALES Y MIXTOS.3. APOYAR EN LA IDENTIFICACIÓN DE OPORTUNIDADES DE MERCADO Y TENDENCIAS EDUCATIVAS PARA AJUSTAR LAS CAMPAÑAS PROMOCIONALES Y CAPTAR NUEVOS PÚBLICOS. 4. APOYAR Y ORGANIZAR LA PARTICIPACIÓN DEL CENTRO DE POSGRADOS EN EVENTOS ACADÉMICOS, COMERCIALES Y FERIAS INSTITUCIONALES, ASEGURANDO UNA REPRESENTACIÓN DESTACADA. 5. APOYAR LA PLANIFICACIÓN, DESARROLLO Y EJECUCIÓN DE CAMPAÑAS PUBLICITARIAS Y PROMOCIONALES, ASEGURANDO UN USO ÓPTIMO DE LOS RECURSOS DISPONIBLES. 7. APOYAR EL MONITOREO DEL RENDIMIENTO DE LAS CAMPAÑAS EN TIEMPO REAL Y REALIZAR AJUSTES ESTRATÉGICOS PARA MAXIMIZAR SU ALCANCE Y EFECTIVIDAD. 8. APOYAR EN EL ENLACE ENTRE EL CENTRO DE POSGRADOS Y FORMACIÓN CONTINUA Y OTRAS DEPENDENCIAS DE LA UNIVERSIDAD, ASEGURANDO LA ALINEACIÓN DE LOS ESFUERZOS DE MARKETING CON LOS OBJETIVOS GENERALES DE LA INSTITUCIÓN. 9. APOYAR EN LA COORDINACIÓN DE REUNIONES CON LOS EQUIPOS DE POSGRADOS DE LAS FACULTADES PARA COMPARTIR INFORMACIÓN, ESTRATEGIAS Y RESULTADOS, PROMOVIENDO UNA VISIÓN INTEGRADA Y COHERENTE. 10. APOYAR LA SOLICITUD, RECOPILACIÓN, REVISIÓN Y VERIFICACIÓN DE LA DOCUMENTACIÓN HABILITANTE Y OBLIGATORIA EXIGIDA EN LOS PROCESOS DE CONTRATACIÓN PÚBLICA PARA LA ADQUISICIÓN DE BIENES Y SERVICIOS RELACIONADOS CON LOS DIPLOMADOS Y LAS ACTIVIDADES DE MERCADEO DEL CENTRO DE POSGRADOS, DE CONFORMIDAD CON EL ESTATUTO DE CONTRATACIÓN, LA NORMATIVIDAD VIGENTE APLICABLE Y LOS PROCEDIMIENTOS INTERNOS DE LA UNIVERSIDAD.11. BRINDAR APOYO A LA SUPERVISIÓN E INTERVENTORÍA ADMINISTRATIVA DE LOS CONTRATOS SUSCRITOS POR EL CENTRO DE POSGRADOS, MEDIANTE EL SEGUIMIENTO AL CUMPLIMIENTO DE LAS OBLIGACIONES CONTRACTUALES, LOS TÉRMINOS, PLAZOS, ENTREGABLES Y CONDICIONES PACTADAS, CONFORME A LO ESTABLECIDO EN LOS RESPECTIVOS CONTRATOS Y ACTOS ADMINISTRATIVOS.12. APOYAR LA REVISIÓN Y ANÁLISIS DE LOS INFORMES DE EJECUCIÓN CONTRACTUAL, LA IDENTIFICACIÓN, EVALUACIÓN Y REPORTE DE POSIBLES RIESGOS, INCUMPLIMIENTOS O CONTINGENCIAS CONTRACTUALES, ASÍ COMO LA ARTICULACIÓN CON LAS DEPENDENCIAS ADMINISTRATIVAS, FINANCIERAS Y ACADÉMICAS COMPETENTES, CON EL FIN DE GARANTIZAR LA ADECUADA, EFICIENTE Y OPORTUNA EJECUCIÓN DE LOS CONTRATOS, EN OBSERVANCIA DE LOS PRINCIPIOS DE LA CONTRATACIÓN ESTATAL. 13. APOYAR EN LA COORDINACIÓN ACADÉMICA, ADMINISTRATIVA Y LOGÍSTICA RELACIONADA CON EL FUNCIONAMIENTO Y DESARROLLO DE LOS DIPLOMADOS Y DEMÁS ACTIVIDADES DESARROLLADAS EN EL MARCO DE LA ACEPTACIÓN DE OFERTA SUSCRITA CON POSITIVA ARL. 14. APOYAR EN LA CONSOLIDACIÓN DE INFORME DE CUMPLIMIENTO POR PARTE DE DOCENTES Y GESTIONAR LOS TRÁMITES DE PAGOS CON LAS DEPENDENCIAS ENCARGADAS A LOS DOCENTES DE POSITIVA ARL. 15.APOYAR EN LA ELABORACIÓN DE INFORMES GENERALES DEL DESARROLLO DE LOS DIPLOMADOS POSITIVA ARL. 16. APOYAR EN LOS PROCESOS DE GESTIÓN ORIENTADOS A LA ELABORACIÓN, TRAMITACIÓN Y CELEBRACIÓN DE NUEVOS CONVENIOS INSTITUCIONALES CON POSITIVA ARL.</t>
  </si>
  <si>
    <t>CO1.REQ.9860895</t>
  </si>
  <si>
    <t>OPSP-CPF-0012-2026</t>
  </si>
  <si>
    <t>https://community.secop.gov.co/Public/Tendering/OpportunityDetail/Index?noticeUID=CO1.NTC.9704903&amp;isFromPublicArea=True&amp;isModal=False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</si>
  <si>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</si>
  <si>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</si>
  <si>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CO1.REQ.9858163</t>
  </si>
  <si>
    <t>OPSP-CPF-0011-2026</t>
  </si>
  <si>
    <t>https://community.secop.gov.co/Public/Tendering/OpportunityDetail/Index?noticeUID=CO1.NTC.9701084&amp;isFromPublicArea=True&amp;isModal=False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</si>
  <si>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</si>
  <si>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2)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3)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4)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6)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7)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8) APOYAR EN LA ORGANIZACIÓN DE LA INFORMACIÓN Y DE LA LOGÍSTICA DE LAS REUNIONES DE PRESENTACIÓN DE INFORMES DE CIERRE DE SEMESTRE CON LA UNIVERSIDAD DEL MAGDALENA Y COLFUTURO. 9) APOYAR EN LA ASISTENCIA A CAPACITACIONES Y SOCIALIZACIONES CON RESPECTO A LA NORMATIVIDAD VIGENTE Y LOS APLICATIVOS SPGR Y GESPROY PROGRAMADAS POR MINCIENCIAS Y EL DNP. 10.APOYAR EN LA ELABORACIÓN DE ACTAS DE REUNIONES DESARROLLADAS EN TORNO A LA EJECUCIÓN DE SUS ACTIVIDADES.</t>
  </si>
  <si>
    <t>CO1.REQ.9854422</t>
  </si>
  <si>
    <t>OPSP-CPF-0010-2026</t>
  </si>
  <si>
    <t>https://community.secop.gov.co/Public/Tendering/OpportunityDetail/Index?noticeUID=CO1.NTC.9699222&amp;isFromPublicArea=True&amp;isModal=False</t>
  </si>
  <si>
    <t>DILZO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</si>
  <si>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</si>
  <si>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CO1.REQ.9852801</t>
  </si>
  <si>
    <t>OPSP-CPF-0009-2026</t>
  </si>
  <si>
    <t>https://community.secop.gov.co/Public/Tendering/OpportunityDetail/Index?noticeUID=CO1.NTC.9695468&amp;isFromPublicArea=True&amp;isModal=False</t>
  </si>
  <si>
    <t xml:space="preserve">CLAUDIA ILLIDGE          </t>
  </si>
  <si>
    <t>APOYAR EL DISEÑO, CREACIÓN Y ACTUALIZACIÓN DE CURSOS, MÓDULOS, SEMINARIOS, DIPLOMADOS Y DEMÁS PROGRAMAS DE FORMACIÓN CONTINUA EN MODALIDADES PRESENCIAL, HÍBRIDA Y VIRTUAL, APOYAR LA PLANEACIÓN, ORGANIZACIÓN Y EJECUCIÓN LOGÍSTICA DE LOS DIPLOMADOS, CURSOS CORTOS, SEMINARIOS Y MÓDULOS, GARANTIZANDO EL CUMPLIMIENTO DE LOS CRONOGRAMAS ESTABLECIDOS, APOYAR EL SEGUIMIENTO A LOS AVANCES DE CADA CURSO, SEMINARIO O DIPLOMADO Y DEMÁS PROGRAMAS DE FORMACIÓN CONTINUA, GARANTIZANDO LA CONTINUIDAD Y CUMPLIMIENTO DE LOS OBJETIVOS PROPUESTOS, APOYAR EN LA RECOPILACIÓN Y ANÁLISIS DE INFORMACIÓN QUE PERMITA EVALUAR EL IMPACTO DE LOS PROGRAMAS DE FORMACIÓN CONTINUA.</t>
  </si>
  <si>
    <t>CO1.REQ.9848329</t>
  </si>
  <si>
    <t>OPSP-CPF-0008-2026</t>
  </si>
  <si>
    <t>https://community.secop.gov.co/Public/Tendering/OpportunityDetail/Index?noticeUID=CO1.NTC.9691558&amp;isFromPublicArea=True&amp;isModal=False</t>
  </si>
  <si>
    <t>MERCEDES NOHEMY SANTRICH MANJARRES</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</si>
  <si>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t>
  </si>
  <si>
    <t>CO1.REQ.9846168</t>
  </si>
  <si>
    <t>OAG-CPF-0007-2026</t>
  </si>
  <si>
    <t>https://community.secop.gov.co/Public/Tendering/OpportunityDetail/Index?noticeUID=CO1.NTC.9660541&amp;isFromPublicArea=True&amp;isModal=False</t>
  </si>
  <si>
    <t>KATRIN KARINA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</si>
  <si>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 DE LOS PROGRAMAS DE POSGRADOS, APOYAR EN LA ASIGNACIÓN Y SEÑALIZACIÓN DE LOS ESPACIOS FÍSICOS PARA LAS CLASES DE DIPLOMADOS, ESPECIALIZACIONES, MAESTRÍAS Y DOCTORADOS DEL CENTRO DE POSGRADOS Y FORMACIÓN CONTINUA,  APOYAR EN LA PLANIFICACIÓN, ORGANIZACIÓN Y EJECUCIÓN DE ACTIVIDADES DE BIENESTAR UNIVERSITARIO PARA ESTUDIANTES DE POSGRADO</t>
  </si>
  <si>
    <t>CO1.REQ.9813832</t>
  </si>
  <si>
    <t>OPSP-CPF-0006-2026</t>
  </si>
  <si>
    <t>https://community.secop.gov.co/Public/Tendering/OpportunityDetail/Index?noticeUID=CO1.NTC.9659971&amp;isFromPublicArea=True&amp;isModal=False</t>
  </si>
  <si>
    <t>GENITH GARZON ALVARES</t>
  </si>
  <si>
    <t>APOYAR CON LA ATENCIÓN DE LOS ESTUDIANTES CON CRÉDITO CORTO PLAZO DEL CENTRO DE POSGRADOS Y FORMACIÓN CONTINUA QUE REQUIERAN SERVICIOS DEL GRUPO DE FACTURACIÓN, CRÉDITO Y CARTERA (CORREO, WHATSAPP, CELULAR INSTITUCIONAL Y EXTENSIONES TELEFÓNICAS). 2. APOYAR CON LA RECEPCIÓN, REVISIÓN, VERIFICACIÓN, CONFIRMACIÓN Y APROBACIÓN DE SOLICITUDES DE FINANCIAMIENTO DE MATRÍCULA CON CRÉDITO CORTO PLAZO DE LOS ESTUDIANTES DEL CENTRO DE POSGRADOS Y FORMACIÓN CONTINUA. 3. APOYAR CON LA RECEPCIÓN, ORGANIZACIÓN Y REGISTRO DE LOS TÍTULOS VALORES DE CRÉDITOS CORTO PLAZO QUE REPOSARÁN EN EL ARCHIVO FÍSICO Y DIGITAL DE LA DEPENDENCIA DE LOS DE LOS ESTUDIANTES CENTRO DE POSGRADOS Y FORMACIÓN CONTINUA. 4. APOYAR EN LA ELABORACIÓN DE VOLANTES DE CONSIGNACIÓN PARA EL PAGO DE LAS CUOTAS MENSUALES DE LOS ESTUDIANTES CON CRÉDITO CORTO PLAZO DEL CENTRO DE POSGRADOS Y FORMACIÓN CONTINUA. 5. APOYAR CON EL INGRESO DE LOS PAGOS REALIZADOS A LOS CRÉDITOS REGISTRADOS DE LOS ESTUDIANTES DEL CENTRO DE POSGRADOS Y FORMACIÓN CONTINUA EN EL SISTEMA DE INFORMACIÓN CARTERA. 6. APOYAR CON LA EXPEDICIÓN DE PAZ Y SALVOS DE LOS DE LOS ESTUDIANTES CENTRO DE POSGRADOS Y FORMACIÓN CONTINUA CON CRÉDITOS CORTO PLAZO Y ASÍ MISMO, ACTUALIZAR SU ESTADO FINANCIERO EN EL SISTEMA DE ADMISIONES. 7. APOYAR CON LA EXPEDICIÓN DE CERTIFICADOS DE DEUDA A LOS ESTUDIANTES CON CRÉDITO CORTO PLAZO DEL CENTRO DE POSGRADOS Y FORMACIÓN CONTINUA. 8. APOYAR CON LA APLICACIÓN DE LA ENCUESTA DE SATISFACCIÓN DEL SERVICIO EN EL PROCESO DE CRÉDITO CORTO PLAZO. 9. APOYAR CON LA RECEPCIÓN DE PAGOS POR DATAFONO DE LOS ESTUDIANTES CON CRÉDITO CORTO PLAZO DEL CENTRO DE POSGRADOS Y FORMACIÓN CONTINUA, REALIZAR EL REGISTRO DE LOS MISMOS Y ENVIAR A TESORERÍA PARA SU RECAUDO. 10. APOYAR EN LA GESTIÓN DE ACTUALIZACIÓN DE DATOS DE CONTACTO DE LOS ESTUDIANTES DEL CENTRO DE POSGRADOS Y FORMACIÓN CONTINUA CON CRÉDITOS CORTO PLAZO CON UN CONTROL VERIFICABLE EN EXCEL. 11. APOYAR EN EL DIAGNÓSTICO Y REPORTE DE CRÉDITOS CORTO PLAZO NO RECUPERADOS DE LOS ESTUDIANTES CENTRO DE POSGRADOS Y FORMACIÓN CONTINUA. 12.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</si>
  <si>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CO1.REQ.9813546</t>
  </si>
  <si>
    <t>OPSP-CPF-0005-2026</t>
  </si>
  <si>
    <t>https://community.secop.gov.co/Public/Tendering/OpportunityDetail/Index?noticeUID=CO1.NTC.9659691&amp;isFromPublicArea=True&amp;isModal=False</t>
  </si>
  <si>
    <t>GLORIA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</si>
  <si>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</si>
  <si>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CO1.REQ.9812979</t>
  </si>
  <si>
    <t>OPSP-CPF-0004-2026</t>
  </si>
  <si>
    <t>https://community.secop.gov.co/Public/Tendering/OpportunityDetail/Index?noticeUID=CO1.NTC.9659501&amp;isFromPublicArea=True&amp;isModal=False</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</si>
  <si>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</si>
  <si>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</si>
  <si>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CO1.REQ.9812634</t>
  </si>
  <si>
    <t>OPSP-CPF-0003-2026</t>
  </si>
  <si>
    <t>https://community.secop.gov.co/Public/Tendering/OpportunityDetail/Index?noticeUID=CO1.NTC.9658748&amp;isFromPublicArea=True&amp;isModal=False</t>
  </si>
  <si>
    <t>ANDRES FELIPE CUAO ROMERO</t>
  </si>
  <si>
    <t>APOYAR LA GESTIÓN DE REVISIÓN Y APROBACIÓN DE DOCUMENTOS EN EL SISTEMA DE GESTIÓN DOCUMENTAL GEDOCO, APOYAR LA GESTIÓN DE REVISIÓN Y APROBACIÓN DE DOCUMENTOS PRECONTRACTUALES, BRINDAR APOYO EN LA REDACCIÓN DE ACTAS DE CONTRATOS PARA LA VINCULACIÓN DE DOCENTES Y DEMÁS PROCESOS CONTRACTUALES QUE ADELANTE EL CENTRO DE POSGRADOS, APOYAR LA ELABORACIÓN, REVISIÓN Y AJUSTE DE MINUTAS CORRESPONDIENTES A TODA LA CONTRATACIÓN QUE SE REALICE EN EL CENTRO DE POSGRADOS, APOYAR LA REVISIÓN JURÍDICA Y FORMAL DE CONVENIOS, DOCUMENTOS CONTRACTUALES Y ADMINISTRATIVOS, VERIFICANDO COHERENCIA, CLARIDAD, REQUISITOS LEGALES Y CUMPLIMIENTO DE LA NORMATIVIDAD, APOYAR LA REDACCIÓN Y REVISIÓN DE RESOLUCIONES ADMINISTRATIVAS, DE ACUERDO CON LOS FORMATOS Y LINEAMIENTOS ESTABLECIDOS POR LA UNIVERSIDAD, REALIZAR APOYO AL SEGUIMIENTO DE LOS TRÁMITES CONTRACTUALES Y ADMINISTRATIVOS, ASEGURANDO SU CORRECTA GESTIÓN, CONTROL Y ARCHIVO EN LOS SISTEMAS INSTITUCIONALES</t>
  </si>
  <si>
    <t>CO1.REQ.9811667</t>
  </si>
  <si>
    <t>OAG-CPF-0002-2026</t>
  </si>
  <si>
    <t>https://community.secop.gov.co/Public/Tendering/OpportunityDetail/Index?noticeUID=CO1.NTC.9656265&amp;isFromPublicArea=True&amp;isModal=False</t>
  </si>
  <si>
    <t>LUCY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</si>
  <si>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CREACIÓN DE CUENTAS, VERIFICACIÓN DE DOCUMENTACIÓN CONTRACTUAL EN PLATAFORMA SIGEP, APOYAR EN EL REGISTRO Y CARGUE DE INFORMACIÓN EN LA PLATAFORMA SECOP II, INCLUYENDO LA CONTRATACIÓN Y SOPORTES DE PAGOS</t>
  </si>
  <si>
    <t>CO1.REQ.9808978</t>
  </si>
  <si>
    <t>OPSP-CPF-0001-2026</t>
  </si>
  <si>
    <t>CENTRO DE POSGRADOS Y FORMACIÓN CONTINUA</t>
  </si>
  <si>
    <t>VICERRECTOR ADMINISTRATIVO</t>
  </si>
  <si>
    <t>https://community.secop.gov.co/Public/Tendering/OpportunityDetail/Index?noticeUID=CO1.NTC.9930587&amp;isFromPublicArea=True&amp;isModal=False</t>
  </si>
  <si>
    <t>MONICA PATRICIA PACHECO BENJUMEA</t>
  </si>
  <si>
    <t>23/01/82026</t>
  </si>
  <si>
    <t>SUMINISTRO</t>
  </si>
  <si>
    <t>CO1.REQ.10076277</t>
  </si>
  <si>
    <t>OSM-CREO-0002-2026</t>
  </si>
  <si>
    <t>https://community.secop.gov.co/Public/Tendering/OpportunityDetail/Index?noticeUID=CO1.NTC.9801071&amp;isFromPublicArea=True&amp;isModal=False</t>
  </si>
  <si>
    <t>RUBEN DARIO LOPEZ SEPULVEDA</t>
  </si>
  <si>
    <t>FRANCISCO JAVIER FERREIRA TERAN</t>
  </si>
  <si>
    <t>DESARROLLAR LAS SIGUIENTES ACTIVIDADES ADMINISTRATIVAS REQUERIDAS PARA EL DESARROLLO DE LA ESTRATEGIA “EDUCACIÓN SUPERIOR EN TU COLEGIO” EN LOS CENTROS DE ESTUDIOS DE MINCA, BURITACA E IED "11 DE NOVIEMBRE", EN EL MARCO DEL PLAN INTEGRAL DE COBERTURA PIC DEL CENTRO PARA LA REGIONALIZACIÓN DE LA EDUCACIÓN Y LAS OPORTUNIDADES-CREO DE LA UNIVERSIDAD DEL MAGDALENA: 1.) APOYAR EN EL SEGUIMIENTO A LAS ACTIVIDADES ACADÉMICAS EN LOS CENTROS DE ESTUDIOS. 2.) APOYAR Y BRINDAR INFORMACIÓN ACTUALIZADA A LOS ESTUDIANTES Y DOCENTES SOBRE CAMBIOS EN LOS PROCESOS ACADÉMICOS Y ADMINISTRATIVOS DE LA UNIMAGDALENA. 3.) APOYAR A LOS ASPIRANTES Y ESTUDIANTES ACTIVOS DE LOS CENTROS DE ESTUDIOS EN EL PROCESO DE INSCRIPCIÓN Y MATRICULA EN LÍNEA. 4.) APOYAR EN LAS ACCIONES O ACTIVIDADES QUE PROPENDAN POR LA AMPLIACIÓN DE COBERTURA E INCREMENTO DE ESTUDIANTES EN LOS CENTROS DE ESTUDIOS. 5.) APOYAR EN LA ATENCIÓN DE SOLICITUDES, QUEJAS, RECLAMOS, INQUIETUDES O REQUERIMIENTOS DE LOS ESTUDIANTES Y DOCENTES DE LOS CENTROS DE ESTUDIOS. 6.) APOYAR EL PROCESO DE EVALUACIÓN DOCENTE POR PARTE DE LOS ESTUDIANTES DE LOS CENTROS DE ESTUDIOS. 7.) APOYAR LAS ACTIVIDADES ACADÉMICAS, ADMINISTRATIVAS Y DE EXTENSIÓN ORGANIZADAS POR EL CREO EN LOS CENTROS DE ESTUDIOS. 8.) APOYAR Y HACER SEGUIMIENTO Y PRESENTAR LOS INFORMES QUE LE SEAN REQUERIDOS ACERCA DE LA SITUACIÓN ACADÉMICA Y FINANCIERA DE LOS ESTUDIANTES DE LOS CENTROS DE ESTUDIOS. 9.) APOYAR EN LOS PROCESOS DE SOLICITUD Y VERIFICACIÓN PARA QUE LOS DOCENTES Y ESTUDIANTES NUEVOS DE LOS CENTROS DE ESTUDIOS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</si>
  <si>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CO1.REQ.9950583</t>
  </si>
  <si>
    <t>OAG-CREO-0048-2026</t>
  </si>
  <si>
    <t>https://community.secop.gov.co/Public/Tendering/OpportunityDetail/Index?noticeUID=CO1.NTC.9800384&amp;isFromPublicArea=True&amp;isModal=False</t>
  </si>
  <si>
    <t>CARLOS LEANDRO LOPEZ ABELLO</t>
  </si>
  <si>
    <t>DESARROLLAR LAS SIGUIENTES ACTIVIDADES DE APOYO AL PROGRAMA TECNOLOGÍA EN ARTES MUSICALES DEL CENTRO PARA LA REGIONALIZACIÓN DE LA EDUCACIÓN Y LAS OPORTUNIDADES-CREO PARA EL PERIODO 2026-I: 1.) APOYAR EN LA COORDINACIÓN DEL CENTRO DE EMPRENDIMIENTO Y PRODUCCIÓN MUSICAL, CONTRIBUYENDO AL ADECUADO DESARROLLO DE SUS ACTIVIDADES ACADÉMICAS Y FORMATIVAS. 2.) BRINDAR APOYO EN LA ORGANIZACIÓN Y MANEJO DE LAS HERRAMIENTAS ANÁLOGAS Y DIGITALES DEL CENTRO DE EMPRENDIMIENTO MUSICAL, GARANTIZANDO SU CORRECTO USO Y DISPOSICIÓN. 3.) APOYAR EN LAS ACTIVIDADES RELACIONADAS CON EL USO DEL ESTUDIO DE GRABACIÓN, TALES COMO GRABACIÓN, MEZCLA, PRODUCCIÓN MUSICAL, CLASES PRÁCTICAS Y DESARROLLO DE PROYECTOS ACADÉMICOS. 4.) APOYAR EN LA REVISIÓN PERMANENTE DEL INVENTARIO, REALIZANDO CONTROL Y SEGUIMIENTO DE CADA EQUIPO UTILIZADO DURANTE LAS SESIONES DE TRABAJO DEL ESTUDIO DE EMPRENDIMIENTO Y PRODUCCIÓN MUSICAL DEL PROGRAMA DE TECNOLOGÍA EN ARTES MUSICALES, ADSCRITO AL CENTRO PARA LA REGIONALIZACIÓN DE LA EDUCACIÓN Y LAS OPORTUNIDADES. 5.) APOYAR EN LA ATENCIÓN DE SOLICITUDES, INQUIETUDES O REQUERIMIENTOS DE LOS ESTUDIANTES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</si>
  <si>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CO1.REQ.9950139</t>
  </si>
  <si>
    <t>OAG-CREO-0046-2026</t>
  </si>
  <si>
    <t>https://community.secop.gov.co/Public/Tendering/OpportunityDetail/Index?noticeUID=CO1.NTC.9800125&amp;isFromPublicArea=True&amp;isModal=False</t>
  </si>
  <si>
    <t>MIGUEL ANGEL MONSALVO MENDOZA</t>
  </si>
  <si>
    <t>YULIE ANDREA GUZMAN HERNANDEZ</t>
  </si>
  <si>
    <t>DESARROLLAR LAS SIGUIENTES ACTIVIDADES DE APOYO EN EL PROGRAMA DE LICENCIATURA EN LITERATURA Y LENGUA CASTELLANA DEL CENTRO PARA LA REGIONALIZACIÓN DE LA EDUCACIÓN Y LAS OPORTUNIDADES-CREO PARA EL PERIODO 2026-I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</si>
  <si>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CO1.REQ.9949658</t>
  </si>
  <si>
    <t>OAG-CREO-0045-2026</t>
  </si>
  <si>
    <t>https://community.secop.gov.co/Public/Tendering/OpportunityDetail/Index?noticeUID=CO1.NTC.9798863&amp;isFromPublicArea=True&amp;isModal=False</t>
  </si>
  <si>
    <t>DAVID RAFAEL DE LA ROSA CERVANTES</t>
  </si>
  <si>
    <t>SILVANA PATRICIA ACERO PEREZ</t>
  </si>
  <si>
    <t>DESARROLLAR LAS SIGUIENTES ACTIVIDADES DE APOYO PROFESIONAL EN LA ATENCIÓN PSICOLÓGICA DE ESTUDIANTES EN EL CENTRO PARA LA REGIONALIZACIÓN DE LA EDUCACIÓN Y LAS OPORTUNIDADES- CREO, DURANTE EL PERIODO 2026-I: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</si>
  <si>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CO1.REQ.9948414</t>
  </si>
  <si>
    <t>OPSP-CREO-0043-2026</t>
  </si>
  <si>
    <t>https://community.secop.gov.co/Public/Tendering/OpportunityDetail/Index?noticeUID=CO1.NTC.9798331&amp;isFromPublicArea=True&amp;isModal=False</t>
  </si>
  <si>
    <t>CHAUNI ALEJANDRA LOPEZ PATERNINA</t>
  </si>
  <si>
    <t>DESARROLLAR LAS SIGUIENTES ACTIVIDADES PARA EL PERIODO 2026-I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</si>
  <si>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CO1.REQ.9947797</t>
  </si>
  <si>
    <t>OAG-CREO-0042-2026</t>
  </si>
  <si>
    <t>https://community.secop.gov.co/Public/Tendering/ContractNoticePhases/View?PPI=CO1.PPI.45421294&amp;isFromPublicArea=True&amp;isModal=False</t>
  </si>
  <si>
    <t>MARIA LUISA QUIROZ DIAZ</t>
  </si>
  <si>
    <t>DESARROLLAR LAS SIGUIENTES ACTIVIDADES DE APOYO AL PROGRAMA TECNOLOGÍA EN ARTES MUSICALES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RELACIONADAS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</si>
  <si>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CO1.REQ.9942384</t>
  </si>
  <si>
    <t>OAG-CREO-0041-2026</t>
  </si>
  <si>
    <t>https://community.secop.gov.co/Public/Tendering/OpportunityDetail/Index?noticeUID=CO1.NTC.9792065&amp;isFromPublicArea=True&amp;isModal=False</t>
  </si>
  <si>
    <t>RUTH SEVERICHE MONTAGUTH</t>
  </si>
  <si>
    <t>JESUS SALVADOR DIAZ VILORIA</t>
  </si>
  <si>
    <t xml:space="preserve">
DESARROLLAR LAS SIGUIENTES ACTIVIDADES ADMINISTRATIVAS PARA EL PERIODO 2026-I, ORIENTADAS A LA ASESORÍA DE LOS CENTROS TUTORIALES Y CENTROS DE ESTUDIO DEL CENTRO PARA LA REGIONALIZACIÓN DE LA EDUCACIÓN Y LAS OPORTUNIDADES (CREO), EN EL MARCO DEL PLAN INTEGRAL DE COBERTURA: 1.) ASESORAR AL PERSONAL ADMINISTRATIVO DE LOS CENTROS TUTORIALES Y DE ESTUDIO DEL CREO EN LOS DIVERSOS PROCESOS Y TRÁMITES REQUERIDOS POR LOS ESTUDIANTES Y/O ASPIRANTES 2.) BRINDAR ATENCIÓN A LOS MIEMBROS DE LA COMUNIDAD UNIVERSITARIA QUE REQUIERAN INFORMACIÓN SOBRE LAS DISTINTAS ÁREAS Y SERVICIOS DEL CREO. 3.) BRINDAR APOYO EN LA PARTICIPACIÓN DEL CREO EN LOS DIVERSOS EVENTOS INTERNOS Y EXTERNOS A LOS QUE SEA INVITADO. 4.) ACOMPAÑAR A LA INSTITUCIÓN EN EVENTOS ACADÉMICOS, CIENTÍFICOS, ARTÍSTICOS, CULTURALES, DEPORTIVOS, DE SALUD Y DE DESARROLLO HUMANO, TANTO DENTRO COMO FUERA DE LA ZONA HABITUAL DE OPERACIÓN. 5.) PARTICIPAR Y REPRESENTAR A LA INSTITUCIÓN ACTIVAMENTE EN LAS JORNADAS DE PROMOCIÓN Y DIVULGACIÓN DE LA OFERTA ACADÉMICA DEL CREO. 6.) COLABORAR EN LA FORMULACIÓN DE PROYECTOS ORIENTADOS AL FORTALECIMIENTO ACADÉMICO Y ADMINISTRATIVO DEL CREO, EN ARTICULACIÓN CON LOS CENTROS TUTORIALES Y DE ESTUDIO. 7.) APOYAR EN LA GESTIÓN Y MANEJO DE LOS INDICADORES DEL PLAN INTEGRAL DE COBERTURA, ALINEADOS CON LAS DIFERENTES ESTRATEGIAS DEL MINISTERIO DE EDUCACIÓN NACIONAL. 8.) REALIZAR EL SEGUIMIENTO A LOS CONVENIOS Y ACTAS DE COOPERACIÓN SUSCRITOS ENTRE EL CREO Y LOS MUNICIPIOS DONDE OPERAN LOS CENTROS TUTORIALES Y DE ESTUDIO. 9.) COADYUVAR CON LA VICERRECTORÍA DE EXTENSIÓN Y PROYECCIÓN SOCIAL EN LA OPERATIVIDAD DE LOS PUNTOS DIGITALES UBICADOS EN LOS MUNICIPIOS CON PRESENCIA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</si>
  <si>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CO1.REQ.9941532</t>
  </si>
  <si>
    <t>OPSP-CREO-0040-2026</t>
  </si>
  <si>
    <t>https://community.secop.gov.co/Public/Tendering/OpportunityDetail/Index?noticeUID=CO1.NTC.9741202&amp;isFromPublicArea=True&amp;isModal=False</t>
  </si>
  <si>
    <t>BIERIS OFFIR JIMENEZ TORRES</t>
  </si>
  <si>
    <t>21/01/82026</t>
  </si>
  <si>
    <t>AURELIO MANUEL BONETT SOLANO</t>
  </si>
  <si>
    <t>DESARROLLAR LAS SIGUIENTES ACTIVIDADES DE APOYO PARA EL PERIODO 2026-I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</si>
  <si>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CO1.REQ.9891634</t>
  </si>
  <si>
    <t>OAG-CREO-0037-2026</t>
  </si>
  <si>
    <t>https://community.secop.gov.co/Public/Tendering/OpportunityDetail/Index?noticeUID=CO1.NTC.9740611&amp;isFromPublicArea=True&amp;isModal=False</t>
  </si>
  <si>
    <t>VALENTINA VASQUEZ RODRIGUEZ</t>
  </si>
  <si>
    <t>DESARROLLAR LAS SIGUIENTES ACTIVIDADES ACADÉMICAS Y ADMINISTRATIVAS DE APOYO PARA EL PERIODO 2026-I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</si>
  <si>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CO1.REQ.9891179</t>
  </si>
  <si>
    <t>OAG-CREO-0036-2026</t>
  </si>
  <si>
    <t>https://community.secop.gov.co/Public/Tendering/OpportunityDetail/Index?noticeUID=CO1.NTC.9739949&amp;isFromPublicArea=True&amp;isModal=False</t>
  </si>
  <si>
    <t>MAIRA ALEJANDRA FANDIÑO MONTENEGRO</t>
  </si>
  <si>
    <t>DESARROLLAR LAS SIGUIENTES ACTIVIDADES DE APOYO ADMINISTRATIVO EN LA ACTIVIDADES DE APOYO DEL PROGRAMA ADMINISTRACIÓN PÚBLICA EN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</si>
  <si>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CO1.REQ.9890922</t>
  </si>
  <si>
    <t>https://community.secop.gov.co/Public/Tendering/OpportunityDetail/Index?noticeUID=CO1.NTC.9739286&amp;isFromPublicArea=True&amp;isModal=False</t>
  </si>
  <si>
    <t>MARIA TERESA GARAY PAEZ</t>
  </si>
  <si>
    <t>DESARROLLAR LAS SIGUIENTES ACTIVIDADES PARA EL PERIODO 2026-I EN EL CENTRO TUTORIAL DE AGUACHICA DEL CENTRO PARA LA REGIONALIZACIÓN DE LA EDUCACIÓN Y LAS OPORTUNIDADES-CREO:1.)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N(AD-F-026)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</si>
  <si>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CO1.REQ.9889676</t>
  </si>
  <si>
    <t>https://community.secop.gov.co/Public/Tendering/OpportunityDetail/Index?noticeUID=CO1.NTC.9738605&amp;isFromPublicArea=True&amp;isModal=False</t>
  </si>
  <si>
    <t>CLEILA VEGA BAQUERO</t>
  </si>
  <si>
    <t>OSCAR FERNANDO BORRERO PARDO</t>
  </si>
  <si>
    <t>DESARROLLAR LAS SIGUIENTES ACTIVIDADES DE MARKETING PARA EL PERIODO 2026-I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</si>
  <si>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CO1.REQ.9889617</t>
  </si>
  <si>
    <t>OPSP-CREO-0033-2026</t>
  </si>
  <si>
    <t>https://community.secop.gov.co/Public/Tendering/OpportunityDetail/Index?noticeUID=CO1.NTC.9738032&amp;isFromPublicArea=True&amp;isModal=False</t>
  </si>
  <si>
    <t>CHRISTIAN JOSE PEÑA APONTE</t>
  </si>
  <si>
    <t>DESARROLLAR LAS SIGUIENTES ACTIVIDADES DE APOYO EN EL PROGRAMA DE ADMINISTRACIÓN PUBLICA POR CICLOS PROPEDÉUTICOS DEL CENTRO PARA LA REGIONALIZACIÓN DE LA EDUCACIÓN Y LAS OPORTUNIDADES-CREO, PARA EL PERIODO 2026-I DE ACUERDO CON LO CONTEMPLADO EN EL PLAN DE INTEGRAL DE COBERTURA (PIC) DEL MINISTERIO DE EDUCACIÓN NACIONAL: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</si>
  <si>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CO1.REQ.9888757</t>
  </si>
  <si>
    <t>https://community.secop.gov.co/Public/Tendering/OpportunityDetail/Index?noticeUID=CO1.NTC.9737511&amp;isFromPublicArea=True&amp;isModal=False</t>
  </si>
  <si>
    <t>LORENA VICTORIA PERTUZ GONZALEZ</t>
  </si>
  <si>
    <t>DESARROLLAR LAS SIGUIENTES ACTIVIDADES DE APOYO ADMINISTRATIVO DEL PROGRAMA DE LICENCIATURA EN LITERATURA Y LENGUA CASTELLANA PARA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</si>
  <si>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CO1.REQ.9888570</t>
  </si>
  <si>
    <t>OAG-CREO-0031-2026</t>
  </si>
  <si>
    <t>https://community.secop.gov.co/Public/Tendering/OpportunityDetail/Index?noticeUID=CO1.NTC.9736688&amp;isFromPublicArea=True&amp;isModal=False</t>
  </si>
  <si>
    <t>SHIRLY CECILIA NOEL MARQUEZ</t>
  </si>
  <si>
    <t>LOLIENA PAOLA ROJAS NUÑEZ</t>
  </si>
  <si>
    <t>DESARROLLAR LAS SIGUIENTES ACTIVIDADES DE APOYO ADMINISTRATIVO EN EL PROGRAMA LICENCIATURA EN MATEMÁTICA DEL CENTRO PARA LA REGIONALIZACIÓN DE LA EDUCACIÓN Y LAS OPORTUNIDADES-CREO PARA EL PERIODO 2026-I: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</si>
  <si>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CO1.REQ.9887864</t>
  </si>
  <si>
    <t>https://community.secop.gov.co/Public/Tendering/OpportunityDetail/Index?noticeUID=CO1.NTC.9736027&amp;isFromPublicArea=True&amp;isModal=False</t>
  </si>
  <si>
    <t>YULEIDIS PATRICIA PADILLA CANTILLO</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</si>
  <si>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</si>
  <si>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CO1.REQ.9886935</t>
  </si>
  <si>
    <t>OAG-CREO-0029-2026</t>
  </si>
  <si>
    <t>https://community.secop.gov.co/Public/Tendering/OpportunityDetail/Index?noticeUID=CO1.NTC.9734483&amp;isFromPublicArea=True&amp;isModal=False</t>
  </si>
  <si>
    <t>OSMERY DE LA LUZ REALEZ AGON</t>
  </si>
  <si>
    <t>DESARROLLAR ACTIVIDADES CON LOS ESTUDIANTES DE INCLUSIÓN POR DIVERSIDAD FUNCIONAL DEL CENTRO PARA LA REGIONALIZACIÓN DE LA EDUCACIÓN Y LAS OPORTUNIDADES-CREO,DURANTE EL PERIODO 2026-I: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</si>
  <si>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CO1.REQ.9885771</t>
  </si>
  <si>
    <t>OPSP-CREO-0028-2026</t>
  </si>
  <si>
    <t>https://community.secop.gov.co/Public/Tendering/OpportunityDetail/Index?noticeUID=CO1.NTC.9707987&amp;isFromPublicArea=True&amp;isModal=False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</si>
  <si>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</si>
  <si>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2026-I: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</si>
  <si>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CO1.REQ.9861375</t>
  </si>
  <si>
    <t>OAG-CREO-0027-2026</t>
  </si>
  <si>
    <t>https://community.secop.gov.co/Public/Tendering/OpportunityDetail/Index?noticeUID=CO1.NTC.9707479&amp;isFromPublicArea=True&amp;isModal=False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</si>
  <si>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</si>
  <si>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2026-I: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</si>
  <si>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CO1.REQ.9860936</t>
  </si>
  <si>
    <t>OPSP-CREO-0026-2026</t>
  </si>
  <si>
    <t>https://community.secop.gov.co/Public/Tendering/OpportunityDetail/Index?noticeUID=CO1.NTC.9706271&amp;isFromPublicArea=True&amp;isModal=False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</si>
  <si>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</si>
  <si>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</si>
  <si>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CO1.REQ.9859805</t>
  </si>
  <si>
    <t>OAG-CREO-0024-2026</t>
  </si>
  <si>
    <t>https://community.secop.gov.co/Public/Tendering/ContractNoticePhases/View?PPI=CO1.PPI.45214263&amp;isFromPublicArea=True&amp;isModal=False</t>
  </si>
  <si>
    <t>KATHERINE CORREDOR CORREDOR</t>
  </si>
  <si>
    <t>DESARROLLAR LAS SIGUIENTES ACTIVIDADES DE APOYO A EN LOS PROGRAMAS TÉCNICO LABORAL EN SANEMAIENTO AMBIENTAL, TÉCNICO LABORAL EN REFRIGERACIÓN COMERCIAL E INDUSTRIAL, TÉCNICO LABORAL EN ALMACENAMIENTO, RECIBO Y DESPACHO DE MERCANCÍAS EN ALMACÉN, CENTROS DE DISTRIBUCIÓN Y PUERTO; Y TÉCNICO LABORAL EN OPERATIVO DE TRÁNSITO DEL CENTRO PARA LA REGIONALIZACIÓN DE LA EDUCACIÓN Y LAS OPORTUNIDADES-CREO PARA EL PERIODO 2026-I: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</si>
  <si>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CO1.REQ.9859212</t>
  </si>
  <si>
    <t>OAG-CREO-0023-2026</t>
  </si>
  <si>
    <t>https://community.secop.gov.co/Public/Tendering/OpportunityDetail/Index?noticeUID=CO1.NTC.9705020&amp;isFromPublicArea=True&amp;isModal=False</t>
  </si>
  <si>
    <t>JUAN DAVID ROMERO LOPEZ</t>
  </si>
  <si>
    <t>DESARROLLO LAS SIGUIENTES ACTIVIDADES DE APOYO TÉCNICO EN LOS PROGRAMAS DEL CREO PARA CUMPLIR CON LOS COMPROMISOS PACTADOS RELACIONADOS DE LA NUEVA OFERTA DEL CENTRO PARA LA REGIONALIZACIÓN DE LA EDUCACIÓN Y LAS OPORTUNIDADES - CREO DURANTE EL PERIODO 2026-I: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</si>
  <si>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CO1.REQ.9857974</t>
  </si>
  <si>
    <t>OAG-CREO-0022-2026</t>
  </si>
  <si>
    <t>https://community.secop.gov.co/Public/Tendering/OpportunityDetail/Index?noticeUID=CO1.NTC.9704125&amp;isFromPublicArea=True&amp;isModal=False</t>
  </si>
  <si>
    <t>DESARROLLAR LAS SIGUIENTES ACTIVIDADES DE ASESORÍA EN EL MARCO DEL REDISEÑO DE LA OFERTA DEL CENTRO PARA LA REGIONALIZACIÓN DE LA EDUCACIÓN Y LAS OPORTUNIDADES-CREO DURANTE EL PREIODO 2026-I: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REVISAR Y EMITIR ORIENTACIONES A LOS EQUIPOS QUE SE ENCUENTRAN GESTIONANDO PROCESOS DE AUTOEVALUACIÓN, MODIFICACIÓN Y/O RENOVACIÓN DE REGISTROS CALIFICADOS. 5.) ASESORAR Y APOYAR LA PREPARACIÓN DOCUMENTAL, AL MOMENTO DE PRESENTAR NUEVOS PROGRAMAS ANTE LOS RESPECTIVOS CUERPOS COLEGIADOS DE LA INSTITUCIÓN Y/O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Y/O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</si>
  <si>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CO1.REQ.9857490</t>
  </si>
  <si>
    <t>OPSP-CREO-0021-2026</t>
  </si>
  <si>
    <t>https://community.secop.gov.co/Public/Tendering/OpportunityDetail/Index?noticeUID=CO1.NTC.9703290&amp;isFromPublicArea=True&amp;isModal=False</t>
  </si>
  <si>
    <t>DENIS LIZETH VANEGAS BARRIOSNUEVO</t>
  </si>
  <si>
    <t>DESARROLLAR LAS SIGUIENTES ACTIVIDADES DE APOYO ADMINISTRATIVO PARA EL PERIODO 2026-I, DEL PROGRAMA TECNICO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</si>
  <si>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CO1.REQ.9856987</t>
  </si>
  <si>
    <t>OAG-CREO-0020-2026</t>
  </si>
  <si>
    <t>https://community.secop.gov.co/Public/Tendering/OpportunityDetail/Index?noticeUID=CO1.NTC.9702289&amp;isFromPublicArea=True&amp;isModal=False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</si>
  <si>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</si>
  <si>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</si>
  <si>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CO1.REQ.9856526</t>
  </si>
  <si>
    <t>OAG-CREO-0019-2026</t>
  </si>
  <si>
    <t>https://community.secop.gov.co/Public/Tendering/OpportunityDetail/Index?noticeUID=CO1.NTC.9702108&amp;isFromPublicArea=True&amp;isModal=False</t>
  </si>
  <si>
    <t>CLAUDIA PAOLA QUINTO ALFARO</t>
  </si>
  <si>
    <t>DESARROLLAR LAS SIGUIENTES ACTIVIDADES DE APOYO ADMINISTRATIVO DE LOS PROGRAMAS TÉCNICO LABORAL EN AUXILIAR DE JUZGADOS Y TRIBUNALES, TÉCNICO LABORAL EN SISTEMAS DE GENERACIÓN DE ENERGÍA SOLAR FOTOVOLTAICA Y TÉCNICO LABORAL DEL CREO: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</si>
  <si>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CO1.REQ.9855396</t>
  </si>
  <si>
    <t>https://community.secop.gov.co/Public/Tendering/OpportunityDetail/Index?noticeUID=CO1.NTC.9700488&amp;isFromPublicArea=True&amp;isModal=False</t>
  </si>
  <si>
    <t>BERNARDO JOSE SAADE MEJIA</t>
  </si>
  <si>
    <t>ANGELICA SANCHEZ MANGA</t>
  </si>
  <si>
    <t>DESARROLLAR LAS SIGUIENTES ACTIVIDADES EN EL GRUPO DE TESORERÍA DE LA UNIVERSIDAD DEL MAGDALENA PARA EL PERIODO 2026-I: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</si>
  <si>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CO1.REQ.9854656</t>
  </si>
  <si>
    <t>https://community.secop.gov.co/Public/Tendering/OpportunityDetail/Index?noticeUID=CO1.NTC.9699166&amp;isFromPublicArea=True&amp;isModal=False</t>
  </si>
  <si>
    <t>NELSON DAZA GOENAGA</t>
  </si>
  <si>
    <t>MILTON JOSE MANJARRES MARTINEZ</t>
  </si>
  <si>
    <t>DESARROLLAR LAS SIGUIENTES ACTIVIDADES DE APOYO PARA EL PERIODO 2026-I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</si>
  <si>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CO1.REQ.9853658</t>
  </si>
  <si>
    <t>https://community.secop.gov.co/Public/Tendering/OpportunityDetail/Index?noticeUID=CO1.NTC.9698576&amp;isFromPublicArea=True&amp;isModal=False</t>
  </si>
  <si>
    <t>MELISSA LEONOR SUAREZ DIAZ</t>
  </si>
  <si>
    <t>DESARROLLAR LAS SIGUIENTES ACTIVIDADES DE APOYO PARA EL PERIODO 2026-I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</si>
  <si>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CO1.REQ.9852761</t>
  </si>
  <si>
    <t>https://community.secop.gov.co/Public/Tendering/OpportunityDetail/Index?noticeUID=CO1.NTC.9696863&amp;isFromPublicArea=True&amp;isModal=False</t>
  </si>
  <si>
    <t>LAURA CAROLINA MARMOL CARRACEDO</t>
  </si>
  <si>
    <t xml:space="preserve">
DESARROLLAR LAS SIGUIENTES ACTIVIDADES DE APOYO EN EL MANEJO DE LA DOCUMENTACIÓN DE LA CONTRATACIÓN DEL PERSONAL ADMINISTRATIVO Y DOCENTE PARA EL PERIODO 2026-I,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</si>
  <si>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CO1.REQ.9851141</t>
  </si>
  <si>
    <t>https://community.secop.gov.co/Public/Tendering/OpportunityDetail/Index?noticeUID=CO1.NTC.9696029&amp;isFromPublicArea=True&amp;isModal=False</t>
  </si>
  <si>
    <t>TATIANA ESTHER ROJAS RODRIGUEZ</t>
  </si>
  <si>
    <t>DESARROLLAR LAS SIGUIENTES ACTIVIDADES DE APOYO EN TRÁMITES CON EL GRUPO DE CRÉDITO Y CARTERA DURANTE EL PERIODO 2026-I,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</si>
  <si>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CO1.REQ.9843918</t>
  </si>
  <si>
    <t>https://community.secop.gov.co/Public/Tendering/OpportunityDetail/Index?noticeUID=CO1.NTC.9688358&amp;isFromPublicArea=True&amp;isModal=False</t>
  </si>
  <si>
    <t>JULIANA MARCELA HELENA DAZA JACQUIN</t>
  </si>
  <si>
    <t>DESARROLLAR LAS SIGUIENTES ACTIVIDADES DE COMUNICACIONES Y PRENSA DEL CENTRO PARA LA REGIONALIZACIÓN DE LA EDUCACIÓN Y LAS OPORTUNIDADES - CREO EN COORDINACIÓN CON LA DIRECCIÓN DE COMUNICACIONES DE LA UNIVERSIDAD DEL MAGDALENA DURANTE EL PERIODO 2026-I: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</si>
  <si>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CO1.REQ.9842391</t>
  </si>
  <si>
    <t>https://community.secop.gov.co/Public/Tendering/OpportunityDetail/Index?noticeUID=CO1.NTC.9684288&amp;isFromPublicArea=True&amp;isModal=False</t>
  </si>
  <si>
    <t>ELEDIS ELENA CATAÑO SOSA</t>
  </si>
  <si>
    <t>DESARROLLAR LAS SIGUIENTES ACTIVIDADES DE APOYO ADMINISTRATIVO PARA EL PERIODO 2026-I,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</si>
  <si>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CO1.REQ.9839198</t>
  </si>
  <si>
    <t>https://community.secop.gov.co/Public/Tendering/OpportunityDetail/Index?noticeUID=CO1.NTC.9684340&amp;isFromPublicArea=True&amp;isModal=False</t>
  </si>
  <si>
    <t>16/01/82026</t>
  </si>
  <si>
    <t>JENNIFER PAOLA SALAS CALDERON</t>
  </si>
  <si>
    <t>DESARROLLAR LAS SIGUIENTES ACTIVIDADES DE APOYO PARA EL PERIODO 2026-I EN EL PROGRAMA DE ADMINISTRACIÓN DE LA SEGURIDAD Y SALUD EN EL TRABAJO POR CICLOS PROPEDEUTICOS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</si>
  <si>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CO1.REQ.9839209</t>
  </si>
  <si>
    <t>https://community.secop.gov.co/Public/Tendering/OpportunityDetail/Index?noticeUID=CO1.NTC.9683481&amp;isFromPublicArea=True&amp;isModal=False</t>
  </si>
  <si>
    <t>15/018/2026</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</si>
  <si>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</si>
  <si>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2026-I: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</si>
  <si>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CO1.REQ.9838275</t>
  </si>
  <si>
    <t>https://community.secop.gov.co/Public/Tendering/OpportunityDetail/Index?noticeUID=CO1.NTC.9683258&amp;isFromPublicArea=True&amp;isModal=False</t>
  </si>
  <si>
    <t>RONAL ANDRES GARCIA MIRANDA</t>
  </si>
  <si>
    <t>DESARROLLAR LAS SIGUIENTES ACTIVIDADES DE APOYO OPERATIVO EN CENTRO PARA LA REGIONALIZACION DE LA EDUCACIÓN Y LAS OPORTUNIDADES-CREO PARA EL PERIODO 2026-I: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</si>
  <si>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CO1.REQ.9838220</t>
  </si>
  <si>
    <t>OAG-CREO-0008-2026</t>
  </si>
  <si>
    <t>https://community.secop.gov.co/Public/Tendering/OpportunityDetail/Index?noticeUID=CO1.NTC.9682997&amp;isFromPublicArea=True&amp;isModal=False</t>
  </si>
  <si>
    <t>MARISOL ACUÑA CANTILLO</t>
  </si>
  <si>
    <t>DESARROLLAR LAS SIGUIENTES ACTIVIDADES DE CARÁCTER ADMINISTRATIVO Y JURÍDICO DURANTE EL PERÍODO ACADÉMICO 2026-I EN EL CENTRO PARA LA REGIONALIZACIÓN DE LA EDUCACIÓN Y LAS OPORTUNIDADES – CREO DE LA UNIVERSIDAD DEL MAGDALENA, ORIENTADOS A: 1. ASESORAR LOS TRÁMITES ADMINISTRATIVOS Y JURÍDICOS REQUERIDOS EN EL MARCO DEL CONVENIO BECAS DEL CAMBIO SUSCRITO CON LA GOBERNACIÓN DEL MAGDALENA, EL CONVENIO CON CEDEIT Y LOS CONVENIOS DE VENTA DE SERVICIOS DEL CREO, DE CONFORMIDAD CON LA NORMATIVIDAD INSTITUCIONAL Y VIGENTE. 2. APOYAR EL PROCESO DE FACTURACIÓN DE LAS VENTAS DE SERVICIOS DEL CREO, EL TRÁMITE DE RECAUDO Y CERTIFICACIÓN ANTE LAS DEPENDENCIAS CORRESPONDIENTE. 3. REALIZAR LA REVISIÓN, VERIFICACIÓN Y VALIDACIÓN DE LA INFORMACIÓN REGISTRADA EN LAS PLATAFORMAS SIGEP II Y GEDOCO CORRESPONDIENTE A LOS DOCENTES VINCULADOS AL CREO, GARANTIZANDO EL CUMPLIMIENTO DE LOS LINEAMIENTOS LEGALES Y ADMINISTRATIVOS ESTABLECIDOS. 4. ASESORAR EL TRÁMITE DE LIQUIDACIÓN DE GASTOS POR CONCEPTO DE DESPLAZAMIENTOS DE DOCENTES, ASÍ COMO LA ELABORACIÓN DE LAS RESOLUCIONES DE DESPLAZAMIENTO Y LA LEGALIZACIÓN ADMINISTRATIVA Y FINANCIERA DE LOS MISMOS, CONFORME A LOS PROCEDIMIENTOS INTERNOS DE LA UNIVERSIDAD DEL MAGDALENA. 5. ASESORAR EL TRÁMITE ADMINISTRATIVO Y EFECTUAR LA REVISIÓN JURÍDICA REQUERIDA PARA LOS PROCESOS DE CONTRATACIÓN Y PAGO DE PROVEEDORES DEL CREO, VERIFICANDO EL CUMPLIMIENTO DE LOS REQUISITOS LEGALES, CONTRACTUALES Y PRESUPUESTALES. 6. ASESORAR LA REVISIÓN JURÍDICA DE RESOLUCIONES Y CIRCULARES EMITIDAS POR EL CREO, CON EL FIN DE GARANTIZAR SU LEGALIDAD, COHERENCIA NORMATIVA Y ALINEACIÓN CON LAS DISPOSICIONES INSTITUCIONALES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</si>
  <si>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CO1.REQ.9837676</t>
  </si>
  <si>
    <t>OPSP-CREO-0007-2026</t>
  </si>
  <si>
    <t>https://community.secop.gov.co/Public/Tendering/OpportunityDetail/Index?noticeUID=CO1.NTC.9682196&amp;isFromPublicArea=True&amp;isModal=False</t>
  </si>
  <si>
    <t>MARIA JOSE LOPEZ BOLAÑO</t>
  </si>
  <si>
    <t>DESARROLLAR ACTIVIDADES DE APOYO ADMINISTRATIVO PARA EL PERIODO 2026-I,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</si>
  <si>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CO1.REQ.9837071</t>
  </si>
  <si>
    <t>OAG-CREO-0006-2026</t>
  </si>
  <si>
    <t>https://community.secop.gov.co/Public/Tendering/OpportunityDetail/Index?noticeUID=CO1.NTC.9682218&amp;isFromPublicArea=True&amp;isModal=False</t>
  </si>
  <si>
    <t>LIZKENIA MARCELA RODRIGUEZ DEL VALLE</t>
  </si>
  <si>
    <t>DESARROLLAR LAS SIGUIENTES ACTIVIDADES ADMINISTRATIVAS EN LA DIRECCIÓN DEL CENTRO PARA LA REGIONALIZACIÓN DE LA EDUCACIÓN Y LAS OPORTUNIDADES-CREO PARA EL PERIODO 2026-I: 1.) APOYAR AL DIRECTOR EN REUNIONES INTERNAS O EXTERNAS DEL CREO. 2.) APOYAR EN EL SEGUIMIENTOS DE COMPROMISOS DEL DIRECTOR DE CREO. 3.) APOYAR EN LA DIVULGACIÓN DE INFORMACIÓN QUE EMITA EL DIRECTOR DEL CREO. 4.) APOYAR EN LA PROGRAMACIÓN Y CITACIÓN DEL PERSONAL QUE SE REQUIERA PARA REUNIONES QUE CITE EL DIRECTOR DEL CREO. 5.) APOYAR EN LA ORGANIZACIÓN LOGÍSTICA QUE SE REQUIERA PARA LAS ACTIVIDADES ORGANIZADAS POR EL DIRECTOR DEL CREO. 6.) APOYAR EN LOS DIFERENTES PROCESOS DE LOS CONVENIOS QUE SE MANEJAN DESDE EL CREO. 7.) APOYAR EN LA ELABORACIÓN DE RESOLUCIONES QUE SE REQUIERAN DESDE LA DIRECCIÓN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</si>
  <si>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CO1.REQ.9836957</t>
  </si>
  <si>
    <t>OPSP-CREO-0005-2026</t>
  </si>
  <si>
    <t>https://community.secop.gov.co/Public/Tendering/OpportunityDetail/Index?noticeUID=CO1.NTC.9681794&amp;isFromPublicArea=True&amp;isModal=False</t>
  </si>
  <si>
    <t>DI STEFANO BARCELO SANCHEZ</t>
  </si>
  <si>
    <t>GERMAN LEONARDO PEÑA MARTINEZ</t>
  </si>
  <si>
    <t>DESARROLLAR LAS SIGUIENTES ACTIVIDADES DE APOYO EN LA PLATAFORMAS DE AMBIENTES VIRTUALES DEL CENTRO PARA LA REGIONALIZACIÓN DE LA EDUCACIÓN Y LAS OPORTUNIDADES-CREO DURANTE EL PERIODO 2026-I: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</si>
  <si>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CO1.REQ.9836574</t>
  </si>
  <si>
    <t>OPSP-CREO-0004-2026</t>
  </si>
  <si>
    <t>https://community.secop.gov.co/Public/Tendering/ContractNoticePhases/View?PPI=CO1.PPI.45146248&amp;isFromPublicArea=True&amp;isModal=False</t>
  </si>
  <si>
    <t>ERIKA PATRICIA FRANCO USUGA</t>
  </si>
  <si>
    <t>DESARROLLAR LAS SIGUIENTES ACTIVIDADES DE ASESORÍA EN LA PLATAFORMAS DE AMBIENTES VIRTUALES DEL CENTRO PARA LA REGIONALIZACIÓN DE LA EDUCACIÓN Y LAS OPORTUNIDADES-CREO DURANTE EL PERIODO 2026-I: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</si>
  <si>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CO1.REQ.9833786</t>
  </si>
  <si>
    <t>OPSP-CREO-0003-2026</t>
  </si>
  <si>
    <t>https://community.secop.gov.co/Public/Tendering/ContractNoticePhases/View?PPI=CO1.PPI.45138710&amp;isFromPublicArea=True&amp;isModal=False</t>
  </si>
  <si>
    <t>DIANA MILEIDY FERNANDEZ VARGAS</t>
  </si>
  <si>
    <t>CO1.REQ.9833104</t>
  </si>
  <si>
    <t>OPSP-CREO-0002-2026</t>
  </si>
  <si>
    <t>https://community.secop.gov.co/Public/Tendering/OpportunityDetail/Index?noticeUID=CO1.NTC.9676019&amp;isFromPublicArea=True&amp;isModal=False</t>
  </si>
  <si>
    <t>LUIS MIGUEL MEDINA VARGAS</t>
  </si>
  <si>
    <t>DESARROLLAR LAS SIGUIENTES ACTIVIDADES DE APOYO EN LA ASESORÍA DE LOS PROCESOS DE CONTRATACIÓN DEL CENTRO PARA LA REGIONALIZACIÓN DE LA EDUCACIÓN Y LAS OPORTUNIDADES-CREO PARA EL PERIODO 2026-I: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</si>
  <si>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CO1.REQ.9828605</t>
  </si>
  <si>
    <t>OPSP-CREO-0001-2026</t>
  </si>
  <si>
    <t>Director-Centro para la Regionalizacion de la Educación y las Oportunidades  CREO</t>
  </si>
  <si>
    <r>
      <t xml:space="preserve">DESARROLLAR LAS SIGUIENTES ACTIVIDADES DE ASESORÍA Y APOYO EN PROCESOS DE ASIGNACIÓN Y VINCULACIÓN DOCENTE DE LOS PROGRAMAS ACADÉMICOS DEL CENTRO PARA LA REGIONALIZACIÓN DE LA EDUCACIÓN Y LAS OPORTUNIDADES-CREO PARA EL PERIODO 2026-I: 1.) ASESORAR EN LA CONSTRUCCIÓN Y/O MODIFICACIÓN DE LA ASIGNACIÓN DOCENTE DE LOS DIFERENTES PROGRAMAS DEL CREO. 2.) ASESORAR Y REALIZAR LA REVISIÓN DE DOCUMENTOS Y EN EL REGISTRO DE VINCULACIONES DE DOCENTES EN LA PLATAFORMA SIGEP II Y REVISIÓN DE DOCUMENTOS EN GEDOCO. 3.) COADYUVAR EN LA REVISIÓN DE LOS REPORTES DE HORAS CATEDRA DE LOS PROGRAMAS. 4.) REGISTRAR LAS NOVEDADES DE MODIFICATORIOS DE LAS ACTAS DE VINCULACIÓN DE LOS DOCENTES EN EL SISTEMA ADOC Y GENERAR LOS DOCUMENTOS DE ADICIONES Y DISMINUCIONES. 5.) PROYECTAR RESOLUCIONES PARA EL RECONOCIMIENTO DE BONIFICACIONES NO CONSTITUTIVAS DE SALARIO A DOCENTES DE PLANTA, OCASIONALES Y EMPLEADOS PÚBLICOS NO DOCENTES DE LA UNIMAGDALENA EN LOS DIFERENTES PROGRAMAS ACADÉMICOS DEL CREO. </t>
    </r>
    <r>
      <rPr>
        <b/>
        <sz val="10"/>
        <rFont val="Arial"/>
        <family val="2"/>
      </rPr>
      <t xml:space="preserve">PARÁGRAFO PRIMERO: </t>
    </r>
    <r>
      <rPr>
        <sz val="10"/>
        <rFont val="Arial"/>
        <family val="2"/>
      </rPr>
      <t xml:space="preserve">EN EL CASO QUE </t>
    </r>
    <r>
      <rPr>
        <b/>
        <sz val="10"/>
        <rFont val="Arial"/>
        <family val="2"/>
      </rPr>
      <t xml:space="preserve">EL CONTRATISTA </t>
    </r>
    <r>
      <rPr>
        <sz val="10"/>
        <rFont val="Arial"/>
        <family val="2"/>
      </rPr>
      <t xml:space="preserve">LO REQUIERA, </t>
    </r>
    <r>
      <rPr>
        <b/>
        <sz val="10"/>
        <rFont val="Arial"/>
        <family val="2"/>
      </rPr>
      <t xml:space="preserve">UNIMAGDALENA </t>
    </r>
    <r>
      <rPr>
        <sz val="10"/>
        <rFont val="Arial"/>
        <family val="2"/>
      </rPr>
      <t xml:space="preserve">PODRÁ FACILITARLE LOS EQUIPOS Y ESPACIO FÍSICO NECESARIO DENTRO DEL CAMPUS PARA LA EJECUCIÓN DEL OBJETO DE LA PRESENTE ORDEN. PARA LO CUAL, EL CONTRATISTA Y SUPERVISOR DEBERÁN DILIGENCIAR Y FIRMAR EL </t>
    </r>
    <r>
      <rPr>
        <i/>
        <sz val="10"/>
        <rFont val="Arial"/>
        <family val="2"/>
      </rPr>
      <t xml:space="preserve">FORMATO (AD-F-026) PRÉSTAMO Y/O TRASLADO DE BIENES </t>
    </r>
    <r>
      <rPr>
        <sz val="10"/>
        <rFont val="Arial"/>
        <family val="2"/>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Arial"/>
        <family val="2"/>
      </rPr>
      <t xml:space="preserve">PARÁGRAFO SEGUNDO: EL CONTRATISTA </t>
    </r>
    <r>
      <rPr>
        <sz val="10"/>
        <rFont val="Arial"/>
        <family val="2"/>
      </rPr>
      <t>PODRÁ ACORDAR CON EL SUPERVISOR DE LA PRESENTE ORDEN CRONOGRAMAS PARA EL DESARROLLO DE LAS ACTIVIDADES OBJETO DE LA PRESENTE ORDEN, DE LO CUAL DEBERÁ DEJARSE CONSTANCIA ESCRITA.</t>
    </r>
  </si>
  <si>
    <t>NO HA INICIADO</t>
  </si>
  <si>
    <t>https://community.secop.gov.co/Public/Tendering/OpportunityDetail/Index?noticeUID=CO1.NTC.9970922&amp;isFromPublicArea=True&amp;isModal=False</t>
  </si>
  <si>
    <t>DE REGALIAS</t>
  </si>
  <si>
    <t>ELIAS GARCÍA PEROZO</t>
  </si>
  <si>
    <t>CR SYSTEMS SOLUTIONS SAS</t>
  </si>
  <si>
    <t>DESARROLLAR ACTIVIDADES CIENTÍFICAS Y TECNOLÓGICAS CONSISTENTES EN EL DISEÑO, DESARROLLO, IMPLEMENTACIÓN,
PUESTA EN OPERACIÓN Y TRANSFERENCIA TECNOLÓGICA DE UNA PLATAFORMA TECNOLÓGICA ESPECIALIZADA (WEB
RESPONSIVE) PARA EL OBSERVATORIO AMBIENTAL DE LA CIÉNAGA DE ZAPAYÁN, ORIENTADA A LA CAPTURA, INTEGRACIÓN,
NORMALIZACIÓN, ALMACENAMIENTO, PROCESAMIENTO, ANÁLISIS, VISUALIZACIÓN, PUBLICACIÓN Y EXPLOTACIÓN DE
INFORMACIÓN AMBIENTAL Y SOCIO-TERRITORIAL DEL PROYECTO “IMPLEMENTACIÓN DE PROCESOS DE ORDENAMIENTO
ALREDEDOR DEL AGUA, CONSERVACIÓN Y GESTIÓN ADAPTATIVA EN LA CIÉNAGA ZAPAYÁN”, INCLUYENDO COMO MÍNIMO:(I)
MÓDULOS SIG/GEOESTADÍSTICOS E INDICADORES, (II) ANALÍTICA Y TABLEROS MULTITEMPORALES, (III) MECANISMOS DE
EXPORTACIÓN DE DATASETS (P. EJ. CSV/GEOJSON/SHP), (IV) INFRAESTRUCTURA CLOUD Y SERVICIOS WEB PARA
AMBIENTES DE DESARROLLO, PRUEBAS Y PRODUCCIÓN, (V) PRUEBAS, DOCUMENTACIÓN, CAPACITACIÓN, Y (VI) SOPORTE Y
CONTRATO DE PRESTACIÓN DE SERV</t>
  </si>
  <si>
    <t>CO1.REQ.10114296</t>
  </si>
  <si>
    <t>CPS-VIN-0008-2026</t>
  </si>
  <si>
    <t>https://community.secop.gov.co/Public/Tendering/OpportunityDetail/Index?noticeUID=CO1.NTC.9969857&amp;isFromPublicArea=True&amp;isModal=False</t>
  </si>
  <si>
    <t>EMPRESA CONTRATADA PARA LA INTERVENTORIA INTEGRAL DEL PROYECTO BPIN 20243201010084</t>
  </si>
  <si>
    <t>CONSORCIO AGUA VIVA ZAPAYÁN 2026</t>
  </si>
  <si>
    <t>SERVICIOS DE CORTE Y MANEJO DE VEGETACION ACUATICA DE HASTA DOS MIL NOVECIESTOS CUARENTA Y OCHO HECTAREAS (2.948 HA) EN LA CUENCA MEDIA Y ALTA DE LA CIENAGA DE ZAPAYAN PARA LA REHABILITACIÓN DE CUERPOS DE AGUA, MEDIANTE RETIRO DE MATERIAL VEGETAL Y SEDIMENTOS QUE SE ENCUENTREN EN EL CAUSE DE CUERPOS DE AGUA EN EL AREA DE INTEVENCION, A TRAVES DE ACTIVIDADES MANUALES CON PARTICIPACIÓN DE LA COMUNIDAD LOCAL, ORIENTADOS A LA MEJORA DE LA PROVISIÓN DEL RECURSO HÍDRICO Y AL AUMENTO DE LA CONECTIVIDAD SOCIOECOSISTÉMICA, EN EL MARCO DEL PROYECTO “IMPLEMENTACIÓN DE PROCESOS DE ORDENAMIENTO ALREDEDOR DEL AGUA, CONSERVACIÓN Y GESTIÓN ADAPTATIVA EN LA CIÉNAGA DE ZAPAYÁN, EN EL DEPARTAMENTO DEL MAGDALENA”, IDENTIFICADO CON CÓDIGO BPIN 20243201010084.</t>
  </si>
  <si>
    <t>CO1.REQ.10072122</t>
  </si>
  <si>
    <t>CPS-VIN-0007-2026</t>
  </si>
  <si>
    <t>https://community.secop.gov.co/Public/Tendering/OpportunityDetail/Index?noticeUID=CO1.NTC.9969849&amp;isFromPublicArea=True&amp;isModal=False</t>
  </si>
  <si>
    <t>CONSORCIO RECUPERACIÓN ZAPAYÁN 2026</t>
  </si>
  <si>
    <t>SERVICIOS DE IMPLEMENTACIÓN DE HERRAMIENTAS DE MANEJO DEL PAISAJE PARA LA RECUPERACIÓN DEL BOSQUE DE GALERÍA Y/O BOSQUE RIPARIO, EN HASTA TRESCIENTAS (300) HECTÁREAS EN EL ÁREA DE INTERVENCIÓN DE LA CIÉNAGA DE ZAPAYÁN, ORIENTADOS A LA RECUPERACIÓN DE LA ESTRUCTURA, COMPOSICIÓN Y FUNCIONALIDAD DEL SISTEMA NATURAL, A LA MEJORA DE LA PROVISIÓN DEL RECURSO HÍDRICO Y AL AUMENTO DE LA CONECTIVIDAD SOCIOECOSISTÉMICA, EN EL MARCO DEL PROYECTO “IMPLEMENTACIÓN DE PROCESOS DE ORDENAMIENTO ALREDEDOR DEL AGUA, CONSERVACIÓN Y GESTIÓN ADAPTATIVA EN LA CIÉNAGA DE ZAPAYÁN, EN DEPARTAMENTO DEL MAGDALENA”, IDENTIFICADO CON CÓDIGO BPIN 20243201010084.</t>
  </si>
  <si>
    <t>CO1.REQ.10070776</t>
  </si>
  <si>
    <t>CPS-VIN-0006-2026</t>
  </si>
  <si>
    <t>https://community.secop.gov.co/Public/Tendering/OpportunityDetail/Index?noticeUID=CO1.NTC.9969587&amp;isFromPublicArea=True&amp;isModal=False</t>
  </si>
  <si>
    <t xml:space="preserve">M&amp;M EMPRESARIOS S.A.S </t>
  </si>
  <si>
    <t>SUMINISTRO, TRANSPORTE Y ENTREGA DE HASTA CIENTO CINCUENTA MIL (150.000) UNIDADES DE MATERIAL VEGETAL NATIVO, DESTINADAS A LA RESTAURACIÓN ECOLÓGICA Y AL AUMENTO DE LA COBERTURA VEGETAL DEL BOSQUE RIPARIO Y/O DE GALERÍA EN EL ÁREA DE INTERVENCIÓN DE LA CIÉNAGA DE ZAPAYÁN, EN EL MARCO DE LA EJECUCIÓN DE LAS ACCIONES DE RESTAURACIÓN PARTICIPATIVA PREVISTAS EN EL PROYECTO "IMPLEMENTACIÓN DE PROCESOS DE ORDENAMIENTO ALREDEDOR DEL AGUA, CONSERVACIÓN Y GESTIÓN ADAPTATIVA EN LA CIÉNAGA DE ZAPAYÁN, EN DEPARTAMENTO DEL MAGDALENA", IDENTIFICADO CON CÓDIGO BPIN 20243201010084.</t>
  </si>
  <si>
    <t>CO1.REQ.10066790</t>
  </si>
  <si>
    <t>CPS-VIN-0005-2026</t>
  </si>
  <si>
    <t>https://community.secop.gov.co/Public/Tendering/OpportunityDetail/Index?noticeUID=CO1.NTC.9969380&amp;isFromPublicArea=True&amp;isModal=False</t>
  </si>
  <si>
    <t>CONSORCIO RESTAURACIÓN HIDRICA 2026</t>
  </si>
  <si>
    <t>SERVICIOS DE INTERVENCIÓN, RETIRO Y CORTE DE MATERIAL VEGETAL Y ELEMENTOS DE BLOQUEO EN CANALES Y CUERPOS DE AGUA, HASTA POR MIL CUATROCIENTOS CINCUENTA Y SIETE (1457) HECTAREAS, MEDIANTE LIMPIEZA MANUAL ORIENTADOS A LA REHABILITACIÓN DE CUERPOS DE AGUA Y A GARANTIZAR EL FLUJO CONTINUO DEL SISTEMA HIDROLÓGICO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</si>
  <si>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CO1.REQ.10069400</t>
  </si>
  <si>
    <t>CPS-VIN-0004-2026</t>
  </si>
  <si>
    <t>https://community.secop.gov.co/Public/Tendering/OpportunityDetail/Index?noticeUID=CO1.NTC.9969374&amp;isFromPublicArea=True&amp;isModal=False</t>
  </si>
  <si>
    <t>CONSORCIO REVERDECER ZAPAYÁN 2026</t>
  </si>
  <si>
    <t>SERVICIOS DE IMPLEMENTACIÓN Y MANTENIMIENTO DE HASTA SETENTA Y TRES (73) HECTÁREAS DE NÚCLEOS DE RECUPERACIÓN PARA EL ENRIQUECIMIENTO EN FRAGMENTOS DE BOSQUE ORIENTADOS A LA RESTAURACIÓN ECOLÓGICA Y AL FORTALECIMIENTO DE LA ESTRUCTURA, COMPOSICIÓN Y FUNCIONALIDAD DEL BOSQUE DE GALERÍA Y/O BOSQUE RIPARIO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</si>
  <si>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CO1.REQ.10067298</t>
  </si>
  <si>
    <t>CPS-VIN-0003-2026</t>
  </si>
  <si>
    <t>https://community.secop.gov.co/Public/Tendering/OpportunityDetail/Index?noticeUID=CO1.NTC.9969823&amp;isFromPublicArea=True&amp;isModal=False</t>
  </si>
  <si>
    <t>FUNDACION AUTOGESTIONARIA PARA EL DESARROLLO INTEGRAL DE LAS COMUNIDADES AFRODESCENDIENTES</t>
  </si>
  <si>
    <t>SERVICIOS DE IMPLEMENTACIÓN Y ESTABLECIMIENTO DE SISTEMAS SILVOPASTORILES EN HASTA CIEN (100) HECTÁREAS, EN PREDIOS PRIORIZADOS POR EL PROYECTO; LO CUAL INCLUYE EL SUMINISTRO, TRANSPORTE E INSTALACIÓN DEL MATERIAL VEGETAL Y DEMÁS INSUMOS REQUERIDOS (CERCAS VIVAS, ÁRBOLES DISPERSOS Y ESPECIES FORRAJERAS), LA PREPARACIÓN DEL TERRENO Y SIEMBRA, ASÍ COMO EL ACOMPAÑAMIENTO TÉCNICO, MANTENIMIENTO Y SOPORTE LOGÍSTICO NECESARIO PARA GARANTIZAR LA FUNCIONALIDAD DEL SISTEMA. Y SUMINISTRO, INSTALACIÓN Y PUESTA EN FUNCIONAMIENTO DE HASTA CINCUENTA (50) ACUEDUCTOS GANADEROS EN PREDIOS PRODUCTIVOS PRIORIZADOS POR EL PROYECTO, QUE GARANTICEN EL ABASTECIMIENTO ADECUADO DE AGUA PARA USO PECUARIO; LO CUAL INCLUYE TANQUES DE ALMACENAMIENTO, BEBEDEROS, REDES DE CONDUCCIÓN, ACCESORIOS HIDRÁULICOS Y MOTOBOMBA, INCLUYENDO LA PROVISIÓN DE MATERIALES E INSUMOS, MANO DE OBRA, TRANSPORTE DE MATERIALES, EQUIPOS E INSUMOS HASTA EL SITIO DE INTERVENCIÓN, ASEGURANDO LA</t>
  </si>
  <si>
    <t>CO1.REQ.10065444</t>
  </si>
  <si>
    <t>CPS-VIN-0002-2026</t>
  </si>
  <si>
    <t>https://community.secop.gov.co/Public/Tendering/OpportunityDetail/Index?noticeUID=CO1.NTC.9969665&amp;isFromPublicArea=True&amp;isModal=False</t>
  </si>
  <si>
    <t>ANGELICA LILIANA SILVA FRANCO</t>
  </si>
  <si>
    <t>CONSULTORIA E INGENIERIA DE DESARROLLO SAS</t>
  </si>
  <si>
    <t>REALIZAR LA INTERVENTORÍA INTEGRAL (TÉCNICA, ADMINISTRATIVA, FINANCIERA, JURÍDICA Y AMBIENTAL) AL PROYECTO DE INVERSIÓN DENOMINADO ‘IMPLEMENTACIÓN DE PROCESOS DE ORDENAMIENTO ALREDEDOR DEL AGUA, CONSERVACIÓN Y GESTIÓN ADAPTATIVA EN LA CIÉNAGA DE ZAPAYÁN, EN DEPARTAMENTO DEL MAGDALENA’, IDENTIFICADO CON CÓDIGO BPIN 20243201010084.</t>
  </si>
  <si>
    <t>CO1.REQ.10064295</t>
  </si>
  <si>
    <t>CPS-VIN-0001-2026</t>
  </si>
  <si>
    <t>https://community.secop.gov.co/Public/Tendering/OpportunityDetail/Index?noticeUID=CO1.NTC.9957326</t>
  </si>
  <si>
    <t>DE CONVENIOS</t>
  </si>
  <si>
    <t>ELIAS GREGORIO GARCIA PEROZO</t>
  </si>
  <si>
    <t>GRUPO EMPRESARIAL GAVA SAS</t>
  </si>
  <si>
    <t>SERVICIO LOGÍSTICO PARA 40 TALLERES QUE SE REALIZARÁN EN MARCO AL CONVENIO CELEBRADO ENTRE LA FIDUCIARIA COLOMBIANA DE COMERCIO EXTERIOR S.A., FIDUCOLDEX, Y LA UNIVERSIDAD DEL MAGDALENA-UNIMAGDALENA.</t>
  </si>
  <si>
    <t>CO1.REQ.10099109</t>
  </si>
  <si>
    <t>OPS-VIN-0013-2026</t>
  </si>
  <si>
    <t>https://community.secop.gov.co/Public/Tendering/OpportunityDetail/Index?noticeUID=CO1.NTC.9957613</t>
  </si>
  <si>
    <t>JUAN CARLOS NARVAEZ</t>
  </si>
  <si>
    <t>INVERSIONES Y LOGISTICA JGH SAS</t>
  </si>
  <si>
    <t>SERVICIO DE TRANSPORTE EN MARCO AL CONVENIO CELEBRADO ENTRE LA FIDUCIARIA COLOMBIANA DE COMERCIO EXTERIOR S.A., FIDUCOLDEX, Y LA UNIVERSIDAD DEL MAGDALENA-UNIMAGDALENA.</t>
  </si>
  <si>
    <t>CO1.REQ.10102678</t>
  </si>
  <si>
    <t>OPS-VIN-0012-2026</t>
  </si>
  <si>
    <t>https://community.secop.gov.co/Public/Tendering/OpportunityDetail/Index?noticeUID=CO1.NTC.9957225</t>
  </si>
  <si>
    <t>JUAN CARLOS NARVÁEZ</t>
  </si>
  <si>
    <t>TWO-WAY FOUNDATION</t>
  </si>
  <si>
    <t>PRESTACIÓN DE SERVICIO DE CAMPAÑA DE DIFUSIÓN EN MARCO AL CONVENIO CELEBRADO ENTRE LA FIDUCIARIA COLOMBIANA DE COMERCIO EXTERIOR S.A., FIDUCOLDEX, Y LA UNIVERSIDAD DEL MAGDALENA-UNIMAGDALENA.</t>
  </si>
  <si>
    <t>CO1.REQ.10098816</t>
  </si>
  <si>
    <t>OPS-VIN-0011-2026</t>
  </si>
  <si>
    <t>https://community.secop.gov.co/Public/Tendering/OpportunityDetail/Index?noticeUID=CO1.NTC.9979259&amp;isFromPublicArea=True&amp;isModal=False</t>
  </si>
  <si>
    <t>JORGE ENRIQUE ELÍAS CARO</t>
  </si>
  <si>
    <t>SERVICIO DE TRANSPORTE TERRESTRE EN DIFERENTES TIPOS DE VEHÍCULOS DESDE SANTA MARTA HACIA LOS MUNICIPIOS DE INCIDENCIA DEL PROYECTO BPIN 20243201010084 – “IMPLEMENTACIÓN DE PROCESOS DE ORDENAMIENTO ALREDEDOR DEL AGUA, CONSERVACIÓN Y GESTIÓN ADAPTATIVA EN LA CIÉNAGA ZAPAYÁN, DEPARTAMENTO DEL MAGDALENA", NECESARIO PARA LA EJECUCIÓN DE ACCIONES TÉCNICAS, AMBIENTALES Y DE GESTIÓN SOCIAL. LA PROPUESTA HACE PARTE INTEGRAL DE LA PRESENTE ORDEN. PARÁGRAFO: EL CONTRATISTA DEBERÁ REALIZAR LOS TRANSPORTES CONTRATADOS DE CONFORMIDAD CON LAS ESPECIFICACIONES Y LAS CANTIDADES SOLICITADAS POR UNIMAGDALENA. SÓLO SE PAGARÁN LOS TRANSPORTES REALMENTE REALIZADOS Y APORBADOS POR PARTE DEL SUPERVISOR.</t>
  </si>
  <si>
    <t>CO1.REQ.10080588</t>
  </si>
  <si>
    <t>OPS-VIN-0010-2026</t>
  </si>
  <si>
    <t>https://community.secop.gov.co/Public/Tendering/OpportunityDetail/Index?noticeUID=CO1.NTC.9924396</t>
  </si>
  <si>
    <t>MARIA TERESA MOJICA</t>
  </si>
  <si>
    <t>HOSPITAL VETERINARIO SAN GABRIEL S.A.S.</t>
  </si>
  <si>
    <t>PRESTACIÓN DE SERVICIO INTEGRAL DE DIAGNÓSTICO POR IMAGEN VETERINARIO (RAYOS X), EN MARCO DEL PROYECTO DE INVESTIGACIÓN: “LESIONES PRODUCIDAS POR PROYECTILES DE PISTOLAS TRAUMÁTICAS EKOL FIRAT COMPACT 9MM EN EL PARIETAL: UN ANÁLISIS EXPERIMENTAL EN MODELOS DE SUS SCROFA DOMESTICUS”, FINANCIADO POR EL CONVENIO INTERADMINISTRATIVO 124-SG-2025 SUSCRITO ENTRE EL INSTITUTO NACIONAL DE MEDICINA LEGAL Y CIENCIAS FORENSES Y LA UNIVERSIDAD DEL MAGDALENA</t>
  </si>
  <si>
    <t>CO1.REQ.10068901</t>
  </si>
  <si>
    <t>OPS-VIN-0009-2026</t>
  </si>
  <si>
    <t>https://community.secop.gov.co/Public/Tendering/OpportunityDetail/Index?noticeUID=CO1.NTC.9918998</t>
  </si>
  <si>
    <t>JORGE LUIS REYES CARREÑO</t>
  </si>
  <si>
    <t>SEDENDUM RG ABOGADOS SAS</t>
  </si>
  <si>
    <t>PRESTACIÓN DE SERVICIO, PARA LA GESTIÓN INTEGRAL DEL TRÁMITE DE SOLICITUD DE PATENTABILIDAD: “DISEÑO DE PROTOTIPO FUNCIONAL BIOELECTRÓNICO Y MECÁNICO PARA EVITAR QUE NIÑOS CON CUADROS NEUROLÓGICOS DE PATRONES CONDUCTUALES AUTOLESIONANTES, SE PROVOQUEN CONTUSIONES”, ANTE LA SUPERINTENDENCIA DE INDUSTRIA Y COMERCIO.</t>
  </si>
  <si>
    <t>CO1.REQ.10067171</t>
  </si>
  <si>
    <t>OPS-VIN-0008-2026</t>
  </si>
  <si>
    <t>https://community.secop.gov.co/Public/Tendering/OpportunityDetail/Index?noticeUID=CO1.NTC.9964581&amp;isFromPublicArea=True&amp;isModal=False</t>
  </si>
  <si>
    <t>JOHN ALEXANDER TABORDA GIRALDO</t>
  </si>
  <si>
    <t>B97417752</t>
  </si>
  <si>
    <t xml:space="preserve">ENERGESIS HOME SOLUCIONES L  GEOTERMICAS S </t>
  </si>
  <si>
    <t>PRESTACIÓN SERVICIOS TECNOLÓGICOS ESPECIALIZADOS EN EL MARCO DEL PROYECTO AGROHUB DEL MAGDALENA, ORIENTADOS A LA PUESTA EN MARCHA Y VALIDACIÓN FUNCIONAL DE LA RED PILOTO DE AGROHUBS HORTÍCOLAS EN LOS MUNICIPIOS PRIORIZADOS DEL DEPARTAMENTO DEL MAGDALENA, ASÍ COMO AL DESARROLLO DE SOLUCIONES DE SOFTWARE QUE SOPORTEN LA CAPTURA, PROCESAMIENTO, ANÁLISIS, VISUALIZACIÓN Y PUBLICACIÓN DE LOS DATOS GENERADOS POR DICHOS AGROHUBS, CON EL FIN DE FORTALECER LA ADOPCIÓN TECNOLÓGICA, OPTIMIZAR LOS PROCESOS DE PLANEACIÓN Y GESTIÓN AGROALIMENTARIA Y PROMOVER EL ACCESO A INFORMACIÓN ESTRATÉGICA EN ESQUEMAS DE AGRICULTURA CAMPESINA, INDÍGENA, FAMILIAR Y COMUNITARIA, CONFORME A LOS OBJETIVOS, PRODUCTOS Y ACTIVIDADES DEFINIDOS EN EL PROYECTO DENOMINADO</t>
  </si>
  <si>
    <t>CO1.REQ.10032250</t>
  </si>
  <si>
    <t>OPS-VIN-0007-2026</t>
  </si>
  <si>
    <t>https://community.secop.gov.co/Public/Tendering/OpportunityDetail/Index?noticeUID=CO1.NTC.9837195</t>
  </si>
  <si>
    <t>JAIME ALBERTO MORÓN CARDENAS</t>
  </si>
  <si>
    <t>PR INVERSIONES ZONA NORTE S.A.S.</t>
  </si>
  <si>
    <t>PRESTACIÓN DE SERVICIOS LOGÍSTICOS PARA MONTAJE DE EVENTOS DE LANZAMIENTO, CIERRE Y DESARROLLO DE CLASES EN SAN ANDRÉS, CON EL FIN DE CUMPLIR CON LOS OBJETIVOS ESTABLECIDOS EN EL CONTRATO INTERADMINISTRATIVO 001 DE 2026 SUSCRITO ENTRE LA UNIVERSIDAD DEL MAGDALENA Y EL INSTITUTO NACIONAL DE FORMACIÓN PROFESIONAL DE SAN ANDRES Y PROVIDENCIA – INFOTEP, PARA EL DESARROLLO DEL PROYECTO "PROPUESTA TÉCNICA Y ECONÓMICA PARA EL FORTALECIMIENTO INTEGRAL DEL TALENTO HUMANO DEL INFOTEP SAN ANDRÉS ISLA MEDIANTE EL DESARROLLO DE HABILIDADES INSTITUCIONALES, TRANSFORMACIÓN DIGITAL, INCLUSIÓN Y CULTURA DE PAZ".</t>
  </si>
  <si>
    <t>CO1.REQ.9967507</t>
  </si>
  <si>
    <t>OPS-VIN-0006-2026</t>
  </si>
  <si>
    <t>https://community.secop.gov.co/Public/Tendering/OpportunityDetail/Index?noticeUID=CO1.NTC.9837402</t>
  </si>
  <si>
    <t>ALBERTO ARAGON MURIEL</t>
  </si>
  <si>
    <t>UNIVERSIDAD DE LOS ANDES</t>
  </si>
  <si>
    <t>PRESTACION DE SERVICIO TECNICO DE AN·LISIS DE METABOLOMICA, EN EL MARCO DEL PROYECTO EXTERNO TITULADO “UNA HERRAMIENTA METABOLOMICA NO DIRIGIDA PARA EL ANALISIS DE LAS INTERACCIONES ENTRE DROGAS DE ABUSO CLASICAS Y NUEVAS SUSTANCIAS PSICOACTIVAS EN MUESTRAS DE INTERES FORENSE”, CORRESPONDIENTE AL CONVENIO INTERADMINISTRATIVO 124-SG-2025 SUSCRITO ENTRE EL INSTITUTO NACIONAL DE MEDICINA LEGAL Y CIENCIAS FORENSES Y LA UNIVERSIDAD DEL MAGDALENA</t>
  </si>
  <si>
    <t>CO1.REQ.9966261</t>
  </si>
  <si>
    <t>OPS-VIN-0005-2026</t>
  </si>
  <si>
    <t>https://community.secop.gov.co/Public/Tendering/OpportunityDetail/Index?noticeUID=CO1.NTC.9809221</t>
  </si>
  <si>
    <t>LYDA CASTRO GARCIA</t>
  </si>
  <si>
    <t>CENTRO ELECTROMEDICO DEL CARIBE S.A.S.</t>
  </si>
  <si>
    <t>SERVICIO DE MANTENIMIENTO PREVENTIVO Y CORRECTIVO DE LOS EQUIPOS DE LABORATORIO DEL CENTRO DE GENÉTICA Y BIOLÓGICA MOLECULAR - CGBM, EN EL MARCO DE LOS SERVICIOS OFERTADOS Y CON EL OBJETIVO DE GARANTIZAR LA CALIDAD DE LOS PROCESOS DURANTE EL PERIODO 2026-I.</t>
  </si>
  <si>
    <t>CO1.REQ.9958435</t>
  </si>
  <si>
    <t>OPS-VIN-0004-2026</t>
  </si>
  <si>
    <t>https://community.secop.gov.co/Public/Tendering/OpportunityDetail/Index?noticeUID=CO1.NTC.9807864</t>
  </si>
  <si>
    <t>FUNDACION PARA EL FOMENTO PROMOCION Y DIFUSION DE LA CULTURA CONEXION CULTURA</t>
  </si>
  <si>
    <t>PRESTACIÓN DEL SERVICIO DE ESPACIO PUBLICITARIO PARA LA UNIVERSIDAD DEL MAGDALENA EN LA REVISTA CULTURAL DIGITAL AGENDATE – LA AGENDA CULTURAL Y TURÍSTICA DE SANTA MARTA, CORRESPONDIENTE AL PLAN DE ACCIÓN DE LA VIN: FOMENTO, CONSOLIDACIÓN Y GESTIÓN DE RELACIONES CON EL ENTORNO PARA ACTIVIDADES DE INVESTIGACIÓN, CREACIÓN, INNOVACIÓN Y EMPRENDIMIENTO.</t>
  </si>
  <si>
    <t>CO1.REQ.9956926</t>
  </si>
  <si>
    <t>OPS-VIN-0003-2026</t>
  </si>
  <si>
    <t>https://community.secop.gov.co/Public/Tendering/OpportunityDetail/Index?noticeUID=CO1.NTC.9807320</t>
  </si>
  <si>
    <t>RICARDO ADRIAN TETE MIELES</t>
  </si>
  <si>
    <t>DESING &amp; QUALITY I.C SAS</t>
  </si>
  <si>
    <t>SERVICIO PARA EL DISEÒO, MONTAJE Y DESMONTAJE DEL STAND PARA LA PARTICIPACIÛN DE LA EDITORIAL UNIMAGDALENA, EN LA FERIA INTERNACIONAL DEL LIBRO DE BOGOT· - FILBO 2026. PARA FORTALECER LA VISIBILIDAD DE LAS OBRAS PRODUCIDAS POR NUESTRO SELLO, ASÌ COMO DE LA IMAGEN INSTITUCIONAL. PAR·GRAFO: LA PROPUESTA HACE PARTE INTEGRAL DE LA PRESENTE ORDEN.</t>
  </si>
  <si>
    <t>CO1.REQ.9937139</t>
  </si>
  <si>
    <t>OPS-VIN-0002-2026</t>
  </si>
  <si>
    <t>https://community.secop.gov.co/Public/Tendering/OpportunityDetail/Index?noticeUID=CO1.NTC.9718624</t>
  </si>
  <si>
    <t>XPRESS ESTUDIO GRAFICO Y DIGITAL S.A.</t>
  </si>
  <si>
    <t>PRESTACIÓN DE SERVICIO DE IMPRESIÓN DE TODO TIPO DE OBRAS PRODUCIDA POR EL PROGRAMA EDITORIAL – UNIMAGDALENA EN EL PERIODO 2026 – 1.</t>
  </si>
  <si>
    <t>CO1.REQ.9840843</t>
  </si>
  <si>
    <t>OPS-VIN-0001-2026</t>
  </si>
  <si>
    <t>https://community.secop.gov.co/Public/Tendering/OpportunityDetail/Index?noticeUID=CO1.NTC.9958837</t>
  </si>
  <si>
    <t>SUMINISTRO DE CAMISERÍA INSTITUCIONAL, QUE INCLUYE
CAMISETAS TIPO POLO, CAMISETAS CUELLO REDONDO, GORRAS EN TELA DRILL CON LOGO BORDADO, CAMISAS MANGA LARGA Y CHALECOS EN TELA DRILL Y/O ANTIFLUIDO CON CUATRO (4) BOLSILLOS, REQUERIDOS PARA EL DESARROLLO DE LAS ACTIVIDADES ADMINISTRATIVAS, TÉCNICAS Y DE CAMPO DEL PROYECTO, EN EL MARCO DEL CONVENIO CELEBRADO ENTRE LA FIDUCIARIA COLOMBIANA DE COMERCIO EXTERIOR S.A. – FIDUCOLDEX, COMO VOCERA Y ADMINISTRADORA DEL PATRIMONIO AUTÓNOMO FONDO PARA LA VIDA Y LA UNIVERSIDAD DEL MAGDALENA</t>
  </si>
  <si>
    <t>CO1.REQ.10103971</t>
  </si>
  <si>
    <t>OSM-VIN-0010-2026</t>
  </si>
  <si>
    <t>https://community.secop.gov.co/Public/Tendering/OpportunityDetail/Index?noticeUID=CO1.NTC.9958811</t>
  </si>
  <si>
    <t xml:space="preserve">COPY'S STUDENT SAS </t>
  </si>
  <si>
    <t>SUMINISTRO DE MATERIALES DE OFICINA EN EL MARCO DEL CONVENIO CELEBRADO ENTRE LA FIDUCIARIA COLOMBIANA DE COMERCIO EXTERIOR S.A. – FIDUCOLDEX, COMO VOCERA Y ADMINISTRADORA DEL PATRIMONIO AUTÓNOMO FONDO PARA LA VIDA Y LA UNIVERSIDAD DEL MAGDALENA</t>
  </si>
  <si>
    <t>CO1.REQ.10104028</t>
  </si>
  <si>
    <t>OSM-VIN-0009-2026</t>
  </si>
  <si>
    <t>https://community.secop.gov.co/Public/Tendering/OpportunityDetail/Index?noticeUID=CO1.NTC.9968894</t>
  </si>
  <si>
    <t>SUMINISTRO DE UNIFORMES DESTINADOS AL PERSONAL VINCULADO (ABIERTA), EN EL MARCO DEL PROYECTO “IMPLEMENTACIÓN DE PROCESOS DE ORDENAMIENTO ALREDEDOR DEL AGUA, CONSERVACIÓN Y GESTIÓN ADAPTATIVA EN LA CIÉNAGA ZAPAYÁN, DEPARTAMENTO DEL MAGDALENA”, IDENTIFICADO CON EL BPIN 20243201010084 DEL SISTEMA GENERAL DE REGALÍAS (SGR), PRIORIZADO Y APROBADO MEDIANTE RESOLUCIÓN 0926 DEL 4 DE JULIO DE 2025 DEL MINISTERIO DE AMBIENTE Y DESARROLLO SOSTENIBLE, LOS CUALES SERÁN SUMINISTRADOS DE MANERA PARCIAL Y PROGRESIVA, CONFORME A LAS NECESIDADES DEL PROYECTO, A PRECIOS UNITARIOS Y HASTA POR EL VALOR MÁXIMO AUTORIZADO DE LA ORDEN</t>
  </si>
  <si>
    <t>CO1.REQ.10077731</t>
  </si>
  <si>
    <t>OSM-VIN-0008-2026</t>
  </si>
  <si>
    <t>https://community.secop.gov.co/Public/Tendering/OpportunityDetail/Index?noticeUID=CO1.NTC.9882626</t>
  </si>
  <si>
    <t>KATHY ALEJANDRA SEGRERA ZAPATA</t>
  </si>
  <si>
    <t>SUMINISTRO DE MUEBLES, ENSERES Y EQUIPOS ELECTRÓNICOS REQUERIDOS PARA LOS EVENTOS QUE APOYE O REALICE LA DIRECCION DE TRANSFERENCIA DE CONOCIMIENTO Y PROPIEDAD INTELECTUAL DURANTE EL PERIODO 2026-I, EN MARCO DEL PLAN DE ACCIÓN PROTECCIÓN Y GESTIÓN ESTRATÉGICA DE LA PROPIEDAD INTELECTUAL EN LA UNIVERSIDAD</t>
  </si>
  <si>
    <t>CO1.REQ.10020251</t>
  </si>
  <si>
    <t>OSM-VIN-0007-2026</t>
  </si>
  <si>
    <t>https://community.secop.gov.co/Public/Tendering/OpportunityDetail/Index?noticeUID=CO1.NTC.9871201</t>
  </si>
  <si>
    <t>IBETH NORIEGA HERAZO</t>
  </si>
  <si>
    <t>ALEX FERNANDO PEÑA LEGUIA</t>
  </si>
  <si>
    <t>SUMINISTRO DE IMPRESIÓN DEL MATERIAL GRÁFICO Y
PUBLICITARIO EN EL MARCO DE LOS PROCESOS DE LA AGENDA CULTURAL, ARTÍSTICA, MUSICAL Y ACADÉMICA QUE SE
DESARROLLARÁ EN EL MARCO DEL PLAN DE ACCIÓN 2026 DE LA DIRECCIÓN DE PROYECCIÓN CULTURAL</t>
  </si>
  <si>
    <t>CO1.REQ.10020433</t>
  </si>
  <si>
    <t>OSM-VIN-0006-2026</t>
  </si>
  <si>
    <t>https://community.secop.gov.co/Public/Tendering/OpportunityDetail/Index?noticeUID=CO1.NTC.9883301</t>
  </si>
  <si>
    <t>DARIO RAMON MARTINEZ PRADA</t>
  </si>
  <si>
    <t>SUMINISTRO DE ALIMENTOS PREPARADOS PARA ATENDER A LOS
PARTICIPANTES EN LOS DIFERENTES ESPACIOS DE DIVULGACIÓN Y TRANSFERENCIA DE CONOCIMIENTO, TECNOLOGÍA, ARTE Y
CULTURA DE LA VICERRECTORÍA DE INVESTIGACIÓN O DE LA DIRECCION DE TRANSFERENCIA DE CONOCIMIENTO Y
PROPIEDAD INTELECTUAL.</t>
  </si>
  <si>
    <t>CO1.REQ.9970358</t>
  </si>
  <si>
    <t>OSM-VIN-0005-2026</t>
  </si>
  <si>
    <t>https://community.secop.gov.co/Public/Tendering/OpportunityDetail/Index?noticeUID=CO1.NTC.9800546</t>
  </si>
  <si>
    <t>SUMINISTRO DE IMPRESIÓN DEL MATERIAL PUBLICITARIO
REQUERIDO PARA LA DIVULGACIÓN DE LOS EVENTOS DE LA DIRECCIÓN DE TRANSFERENCIA DE CONOCIMIENTO Y
PROPIEDAD INTELECTUAL.</t>
  </si>
  <si>
    <t>CO1.REQ.9929293</t>
  </si>
  <si>
    <t>OSM-VIN-0004-2026</t>
  </si>
  <si>
    <t>https://community.secop.gov.co/Public/Tendering/OpportunityDetail/Index?noticeUID=CO1.NTC.9735298</t>
  </si>
  <si>
    <t>SOLEY DE JESUS BARBOSA MERIÑO</t>
  </si>
  <si>
    <t>SUMINISTRO DE PRODUCTOS ALIMENTICIOS PREPARADOS
(DESAYUNOS, REFRIGERIOS ESPECIALES, ALMUERZOS Y CENAS TIPO EJECUTIVO O TIPO BUFFET) Y BEBIDAS (AGUA,
GASEOSA, JUGOS) EN EL MARCO DE LOS PROCESOS DE LA AGENDA CULTURAL, ARTÍSTICA, MUSICAL Y ACADÉMICA QUE SE
DESARROLLARÁ EN EL MARCO DEL PLAN DE ACCIÓN 2026 DE LA DIRECCIÓN DE PROYECCIÓN CULTURAL</t>
  </si>
  <si>
    <t>CO1.REQ.9872020</t>
  </si>
  <si>
    <t>OSM-VIN-0003-2026</t>
  </si>
  <si>
    <t>https://community.secop.gov.co/Public/Tendering/OpportunityDetail/Index?noticeUID=CO1.NTC.9735407</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</si>
  <si>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</si>
  <si>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 DURANTE EL PRIMER SEMESTRE DEL 2026</t>
  </si>
  <si>
    <t>CO1.REQ.9871480</t>
  </si>
  <si>
    <t>OSM-VIN-0002-2026</t>
  </si>
  <si>
    <t>https://community.secop.gov.co/Public/Tendering/OpportunityDetail/Index?noticeUID=CO1.NTC.9718608</t>
  </si>
  <si>
    <t>JORGE ENRIQUE ELIAS CARO</t>
  </si>
  <si>
    <t>SUMINISTRO DE TRANSPORTE TERRESTRE EN DIFERENTES TIPOS DE
VEHÍCULO, NECESARIOS PARA LA REALIZACIÓN DE LAS ACTIVIDADES ENMARCAS EN EL PROYECTO DE PLAN DE ACCIÓN
FORTALECIMIENTO DE LOS ACTORES DEL SISTEMA INSTITUCIONAL DE I+D+I E I+C. LA PROPUESTA HACE PARTE INTEGRAL
DE LA PRESENTE ORDEN.</t>
  </si>
  <si>
    <t>CO1.REQ.9841230</t>
  </si>
  <si>
    <t>OSM-VIN-0001-2026</t>
  </si>
  <si>
    <t>https://community.secop.gov.co/Public/Tendering/OpportunityDetail/Index?noticeUID=CO1.NTC.9957105</t>
  </si>
  <si>
    <t>YINIVA CAMARGO CAICEDO</t>
  </si>
  <si>
    <t>LAHERAL S.A.S. BIC</t>
  </si>
  <si>
    <t>COMPRA DE EQUIPOS TECNOLÓGICOS, AUDIOVISUALES, INFORMÁTICOS Y DE
ALMACENAMIENTO, EN EL MARCO DEL CONVENIO CELEBRADO ENTRE LA FIDUCIARIA COLOMBIANA DE COMERCIO EXTERIOR S.A.
– FIDUCOLDEX, COMO VOCERA Y ADMINISTRADORA DEL PATRIMONIO AUTÓNOMO FONDO PARA LA VIDA Y LA UNIVERSIDAD
DEL MAGDALENA</t>
  </si>
  <si>
    <t>CO1.REQ.10098411</t>
  </si>
  <si>
    <t>ODC-VIN-0012-2026</t>
  </si>
  <si>
    <t>https://community.secop.gov.co/Public/Tendering/OpportunityDetail/Index?noticeUID=CO1.NTC.9979670&amp;isFromPublicArea=True&amp;isModal=False</t>
  </si>
  <si>
    <t>SIERRA LAB SAS</t>
  </si>
  <si>
    <t>COMPRA DE EQUIPOS, MATERIALES E INSUMOS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</si>
  <si>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CO1.REQ.10078957</t>
  </si>
  <si>
    <t>ODC-VIN-0011-2026</t>
  </si>
  <si>
    <t>https://community.secop.gov.co/Public/Tendering/OpportunityDetail/Index?noticeUID=CO1.NTC.9952728</t>
  </si>
  <si>
    <t>TECNOSEMILLAS LIMITADA</t>
  </si>
  <si>
    <t>COMPRA DE MATERIALES E INSUMOS, DENOMINADOS EN CONJUNTO KIT DE SIEMBRA,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</si>
  <si>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CO1.REQ.10097734</t>
  </si>
  <si>
    <t>ODC-VIN-0010-2026</t>
  </si>
  <si>
    <t>MANUEL ENRIQUE TABORDA MARTÍNEZ</t>
  </si>
  <si>
    <t>QUIMIFEX S.A.S.</t>
  </si>
  <si>
    <t>COMPRA INSUMOS Y EQUIPOS DE LABORATORIO PARA EL DESARROLLO DE LAS ACTIVIDADES PROPUESTAS EN MARCO DEL PROYECTO TITULADO "EVALUACIÓN DEL POTENCIAL DE ALGAS ROJAS DEL INTERMAREAL ROCOSO DE LA BAHÍA DE SANTA MARTA"</t>
  </si>
  <si>
    <t>ODC-VIN-0009-2026</t>
  </si>
  <si>
    <t>https://community.secop.gov.co/Public/Tendering/OpportunityDetail/Index?noticeUID=CO1.NTC.9919003</t>
  </si>
  <si>
    <t>JOHANNA MARCELA FLÓREZ CASTILLO</t>
  </si>
  <si>
    <t>QUIMICOS Y REACTIVOS S.A.S.</t>
  </si>
  <si>
    <t>COMPRA DE REACTIVOS EN MARCO DEL PROYECTO "EVALUACIÓN DEL POTENCIAL ANTIOXIDANTE Y ANTIMICROBIANO DE EXTRACTOS DE PERSEA CAERUELA INMOVILIZADOS EN SUPERFICIES DE VIDRIO FUNCIONALIZADAS CON ÓXIDO DE SILICIO Y QUITOSANO</t>
  </si>
  <si>
    <t>CO1.REQ.10066873</t>
  </si>
  <si>
    <t>ODC-VIN-0008-2026</t>
  </si>
  <si>
    <t>https://community.secop.gov.co/Public/Tendering/OpportunityDetail/Index?noticeUID=CO1.NTC.9918249</t>
  </si>
  <si>
    <t xml:space="preserve">LAHERAL S.A.S. BIC </t>
  </si>
  <si>
    <t>COMPRA DE INSUMOS EN EL MARCO DEL PROYECTO: "LESIONES PRODUCIDAS POR PROYECTILES DE PISTOLAS TRAUM·TICAS EKOL FIRAT COMPACT 9MM EN EL PARIETAL: UN AN·LISIS EXPERIMENTAL EN MODELOS DE SUS SCROFA DOMESTICUS", FINANCIADO POR EL CONVENIO INTERADMINISTRATIVO N˙MERO 124-SG-2025 DEL 25 DE AGOSTO DE 2025, CELEBRADO ENTRE EL INSTITUTO NACIONAL DE MEDICINA LEGAL Y CIENCIAS FORENSES Y LA UNIVERSIDAD DEL MAGDALENA</t>
  </si>
  <si>
    <t>CO1.REQ.10066426</t>
  </si>
  <si>
    <t>ODC-VIN-0007-2026</t>
  </si>
  <si>
    <t>https://community.secop.gov.co/Public/Tendering/OpportunityDetail/Index?noticeUID=CO1.NTC.9917628</t>
  </si>
  <si>
    <t>VICTOR ENRIQUE MACIAS VILLAMIZAR</t>
  </si>
  <si>
    <t>COMPRA DE INSUMOS Y EQUIPOS DE LABORATORIO PARA EL DESARROLLO DE LAS ACTIVIDADES PROPUESTAS EN EL MARCO DEL PROYECTO "EVALUACIÓN IN VITRO DE LA ACTIVIDAD ANTILEISHMANIA E INMUNOMODULADORA DE FRACCIONES DE EXTRACTOS DERIVADOS DE ESPECIES DE LA FAMILIA LAURACEAE Y APOCYNACEAE"</t>
  </si>
  <si>
    <t>CO1.REQ.10020879</t>
  </si>
  <si>
    <t>ODC-VIN-0006-2026</t>
  </si>
  <si>
    <t>https://community.secop.gov.co/Public/Tendering/OpportunityDetail/Index?noticeUID=CO1.NTC.9916633</t>
  </si>
  <si>
    <t>ROCIO DEL PILAR GARCÌA URUEÑA</t>
  </si>
  <si>
    <t>COMPRA DE BIBLIOGRAFIA EN MARCO DEL PROYECTO TITULADO: "EFECTO DEL POLVILLO DE CARBON Y LOS MICROPLASTICOS EN EL DESARROLLO TEMPRANO DE ORGANISMOS ARRECIFALES", CORRESPONDIENTE AL CONTRATO DE FINANCIAMIENTO DE RECUPERACION CONTINGENTE NO. 2022- 0733 DE 2022 CELEBRADO CON EL INSTITUTO COLOMBIANO DE CREDITO EDUCATIVO Y ESTUDIOS TECNICOS EN EL EXTERIOR "MARIANO OSPINA PEREZ" - ICETEX Y EL MINISTERIO DE CIENCIA, TECNOLOGIA E INNOVACION.</t>
  </si>
  <si>
    <t>CO1.REQ.10020744</t>
  </si>
  <si>
    <t>ODC-VIN-0005-2026</t>
  </si>
  <si>
    <t>https://community.secop.gov.co/Public/Tendering/OpportunityDetail/Index?noticeUID=CO1.NTC.9841014</t>
  </si>
  <si>
    <t>LYDA RAQUEL CASTRO GARCIA</t>
  </si>
  <si>
    <t>COMPRA DE MATERIALES E INSUMOS DE LABORATORIO EN MARCO DEL PROYECTO "TAFONOMÍA Y ENTOMOLOGÍA FORENSE: FENÓMENOS CADAVÉRICOS, CICLO DE VIDA E IDENTIFICACIÓN MOLECULAR DE MOSCAS CON IMPORTANCIA FORENSE EN EL CARIBE COLOMBIANO", FINANCIADO POR EL CONVENIO INTERADMINISTRATIVO 124-SG-2025 SUSCRITO ENTRE INSTITUTO NACIONAL DE MEDICINA LEGAL Y CIENCIAS FORENSES Y LA UNIVERSIDAD DEL MAGDALENA</t>
  </si>
  <si>
    <t>CO1.REQ.9990220</t>
  </si>
  <si>
    <t>ODC-VIN-0004-2026</t>
  </si>
  <si>
    <t>https://community.secop.gov.co/Public/Tendering/OpportunityDetail/Index?noticeUID=CO1.NTC.9840371</t>
  </si>
  <si>
    <t>VIVIAN TATIANA VILLALBA VIZCAINO</t>
  </si>
  <si>
    <t>EQUIPOS Y LABORATORIO DE COLOMBIA SAS</t>
  </si>
  <si>
    <t>COMPRA DE INSUMOS DE LABORATORIO EN MARCO DEL PROYECTO DE INVESTIGACIÛN "NIVELES DE ADIPOCITOQUINAS EN PACIENTES EMBARAZADAS CON SOBREPESO-OBESIDAD Y SU RELACIÛN CON DIABETES GESTACIONAL Y PRE-ECLAMPSIA", CORRESPONDIENTE A LA 2DA CONVOCATORIA PARA CONFORMAR UN LISTADO DE PROYECTOS DE INVESTIGACIÛN APLICADA Y DE DESARROLLO EXPERIMENTAL PARA OBTENER FINANCIACIÛN PROVENIENTE DEL FONDO DE INVESTIGACIÛN – FONCIENCIAS</t>
  </si>
  <si>
    <t>CO1.REQ.9989333</t>
  </si>
  <si>
    <t>ODC-VIN-0003-2026</t>
  </si>
  <si>
    <t>https://community.secop.gov.co/Public/Tendering/OpportunityDetail/Index?noticeUID=CO1.NTC.9838624</t>
  </si>
  <si>
    <t>CARLOS ANDRÉS MOLINA RAMÍREZ</t>
  </si>
  <si>
    <t>COMPRA DE UN EQUIPO EN MARCO DEL PROYECTO "OPTIMIZACIÓN DE LA PRODUCCIÓN DE NANOCELULOSA BACTERIANA A PARTIR AGUAS MIELES GENERADAS DEL LAVADO DE MUCÍLAGO DE CAFÉ EN EL DEPARTAMENTO DEL MAGDALENA", CORRESPONDIENTE A LA 2DA CONVOCATORIA PARA CONFORMAR UN BANCO DE PROYECTOS ELEGIBLES EN INVESTIGACIÓN BÁSICA PARA OBTENER FINANCIACIÓN PROVENIENTE DEL FONDO DE INVESTIGACIÓN – FONCIENCIAS</t>
  </si>
  <si>
    <t>CO1.REQ.9987400</t>
  </si>
  <si>
    <t>ODC-VIN-0002-2026</t>
  </si>
  <si>
    <t>https://community.secop.gov.co/Public/Tendering/OpportunityDetail/Index?noticeUID=CO1.NTC.9791212</t>
  </si>
  <si>
    <t>CELENE MILANÉS BATISTA</t>
  </si>
  <si>
    <t>COMPRA DE 140 REFRIGERIOS EN MARCO DEL PROYECTO "DESARROLLO DE INDICADORES DE RIESGOS SOCIOECONÓMICOS Y AMBIENTALES DERIVADOS DE LOS IMPACTOS DEL CAMBIO CLIMÁTICO EN LA ZONA COSTERA DEL ESTADO DE PARÁ", CON EL FIN DE ATENDER A LOS PARTICIPANTES DEL TALLER NACIONAL PARA LA CONSTRUCCIÓN DE INDICADORES BASADOS EN LA EXPERIENCIA DE GESTIÓN COSTERA DEL CARIBE COLOMBIANO.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</si>
  <si>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CO1.REQ.9929613</t>
  </si>
  <si>
    <t>ODC-VIN-0001-2026</t>
  </si>
  <si>
    <t>https://community.secop.gov.co/Public/Tendering/OpportunityDetail/Index?noticeUID=CO1.NTC.9958339</t>
  </si>
  <si>
    <t>ANA CAMARGO VELÁSQUEZ</t>
  </si>
  <si>
    <t>ADALBERTO  DUICA BARRERA</t>
  </si>
  <si>
    <t>PRESTAR LOS SERVICIOS PROFESIONALES EN MARCO AL CONVENIO CELEBRADO ENTRE LA FIDUCIARIA COLOMBIANA DE COMERCIO EXTERIOR S.A., FIDUCOLDEX, Y LA UNIVERSIDAD DEL MAGDALENA-UNIMAGDALENA.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 CORRECTA GESTIÓN DOCUMENTAL. 5. CONSOLIDAR Y REMITIR A LAS DEPENDENCIAS COMPETENTES</t>
  </si>
  <si>
    <t>CO1.REQ.10103720</t>
  </si>
  <si>
    <t>OPSP-VIN-0199-2026</t>
  </si>
  <si>
    <t>https://community.secop.gov.co/Public/Tendering/OpportunityDetail/Index?noticeUID=CO1.NTC.9958307</t>
  </si>
  <si>
    <t>MONICA LASTENIA ZULBARAN JIMENEZ</t>
  </si>
  <si>
    <t>STELLA JUDITH SALAS SALAZAR</t>
  </si>
  <si>
    <t>PRESTAR LOS SERVICIOS PROFESIONALES EN MARCO AL CONVENIO CELEBRADO ENTRE LA FIDUCIARIA COLOMBIANA DE COMERCIO EXTERIOR S.A., FIDUCOLDEX, Y LA UNIVERSIDAD DEL MAGDALENA-UNIMAGDALENA. ACTIVIDADES: 1. HACER SEGUIMIENTO A LOS ACTOS ADMINISTRATIVOS DEL PROYECTO, ASEGURANDO QUE SE EMITAN Y TRAMITEN DENTRO DE LOS PLAZOS ESTABLECIDOS. 2. VERIFICAR EL CUMPLIMIENTO DE LOS ACTOS ADMINISTRATIVOS, VALIDANDO ENTREGABLES, CRONOGRAMAS, OBLIGACIONES Y SOPORTES. 3. APOYAR LA GESTIÓN DE TRÁMITES DE ACTOS ADMINISTRATIVOS, RECOPILANDO LA DOCUMENTACIÓN NECESARIA Y HACIENDO SEGUIMIENTO HASTA SU APROBACIÓN. 4. APOYAR LA COORDINACIÓN ENTRE LAS ÁREAS TÉCNICA, ADMINISTRATIVA Y JURÍDICA, PARA ASEGURAR QUE LA INFORMACIÓN ESTÉ ALINEADA Y QUE LOS PROCESOS AVANCEN SIN REPROCESOS. 5. APOYAR EL PROCESO DE PAGO DE LOS ACTOS ADMINISTRATIVOS.</t>
  </si>
  <si>
    <t>CO1.REQ.10102598</t>
  </si>
  <si>
    <t>OPSP-VIN-0198-2026</t>
  </si>
  <si>
    <t>https://community.secop.gov.co/Public/Tendering/OpportunityDetail/Index?noticeUID=CO1.NTC.9957687</t>
  </si>
  <si>
    <t>ROCÍO DEL PILAR TIJARO ROJAS</t>
  </si>
  <si>
    <t>DANIEL ESTEBAN QUINTERO CASTAÑEDA</t>
  </si>
  <si>
    <t>PRESTAR LOS SERVICIOS PROFESIONALES EN MARCO AL CONVENIO CELEBRADO ENTRE LA FIDUCIARIA COLOMBIANA DE COMERCIO EXTERIOR S.A., FIDUCOLDEX, Y LA UNIVERSIDAD DEL MAGDALENA-UNIMAGDALENA. ACTIVIDADES: 1. APOYAR TÉCNICAMENTE EN EL COMPONENTE DE RECURSO HÍDRICO PARA LA RECOPILACIÓN, ORGANIZACIÓN Y SISTEMATIZACIÓN DE INFORMACIÓN SECUNDARIA ASOCIADA A LAS POLÍTICAS, PLANES, PROGRAMAS Y PROYECTOS SECTORIALES, ASÍ COMO A INSTRUMENTOS DE ORDENAMIENTO Y CONTROL QUE INFLUYEN EN LAS FUENTES HÍDRICAS Y EN EL ORDENAMIENTO DEL TERRITORIO ALREDEDOR DEL AGUA EN LA ECORREGIÓN GUAJIRA. 2. APOYAR EN LA REVISIÓN DE INFORMACIÓN SECUNDARIA COMO INSUMO PARA LA DEFINICIÓN DEL ALCANCE TEMÁTICO Y DE LOS COMPONENTES ESTRATÉGICOS DE LA VALUACIÓN AMBIENTAL ESTRATÉGICA (EAE), CONSIDERANDO LA DISTRIBUCIÓN Y CONECTIVIDAD DE LAS FUENTES ESTRATÉGICAS, LA RELACIÓN ENTRE CUENCAS HIDROGRÁFICAS, ECOSISTEMAS ASOCIADOS Y USOS DEL AGUA, ASÍ COMO LAS UNIDADES TERRITORIALES RELEVANTES</t>
  </si>
  <si>
    <t>CO1.REQ.10102336</t>
  </si>
  <si>
    <t>OPSP-VIN-0197-2026</t>
  </si>
  <si>
    <t>https://community.secop.gov.co/Public/Tendering/OpportunityDetail/Index?noticeUID=CO1.NTC.9957884</t>
  </si>
  <si>
    <t>EDUARDO DAVID FONTANILLA AMAYA</t>
  </si>
  <si>
    <t>PRESTAR LOS SERVICIOS PROFESIONALES EN MARCO AL CONVENIO CELEBRADO ENTRE LA FIDUCIARIA COLOMBIANA DE COMERCIO EXTERIOR S.A., FIDUCOLDEX, Y LA UNIVERSIDAD DEL MAGDALENA-UNIMAGDALENA. ACTIVIDADES: 1. APOYAR TÉCNICAMENTE EL COMPONENTE MINERO-ENERGÉTICO EN LA RECOPILACIÓN, ORGANIZACIÓN Y SISTEMATIZACIÓN DE INFORMACIÓN SECUNDARIA RELACIONADA CON ACTIVIDADES MINERAS Y ENERGÉTICAS CON INCIDENCIA SOBRE LAS FUENTES HÍDRICAS Y EL ORDENAMIENTO DEL TERRITORIO ALREDEDOR DEL AGUA EN LA ECORREGIÓN GUAJIRA. 2. APOYAR EN LA REVISIÓN PRELIMINAR DE INSTRUMENTOS SECTORIALES MINERO-ENERGÉTICOS, TALES COMO PROYECTOS, LICENCIAS AMBIENTALES, ESTUDIOS TÉCNICOS Y PLANES DE MANEJO AMBIENTAL, COMO INSUMO PARA LA DEFINICIÓN DEL ALCANCE TEMÁTICO Y ESTRATÉGICO DE LA EVALUACIÓN AMBIENTAL ESTRATÉGICA (EAE). 3. APOYAR EN LA IDENTIFICACIÓN Y CARACTERIZACIÓN DE INTERACCIONES BÁSICAS ENTRE EL SECTOR MINERO-ENERGÉTICO Y EL RECURSO HÍDRICO, CONSIDERANDO ASPECTOS DE CALIDAD, DI</t>
  </si>
  <si>
    <t>CO1.REQ.10102260</t>
  </si>
  <si>
    <t>OPSP-VIN-0196-2026</t>
  </si>
  <si>
    <t>https://community.secop.gov.co/Public/Tendering/OpportunityDetail/Index?noticeUID=CO1.NTC.9957672</t>
  </si>
  <si>
    <t>RASINE RAVELO MENDEZ</t>
  </si>
  <si>
    <t>ANA MARIA CUDRIS CARRANZA</t>
  </si>
  <si>
    <t>PRESTAR LOS SERVICIOS PROFESIONALES EN MARCO AL CONVENIO CELEBRADO ENTRE LA FIDUCIARIA COLOMBIANA DE COMERCIO EXTERIOR S.A., FIDUCOLDEX, Y LA UNIVERSIDAD DEL MAGDALENA-UNIMAGDALENA. ACTIVIDADES: 1. APOYAR LA REVISIÓN, ANÁLISIS Y SISTEMATIZACIÓN DEL MARCO NORMATIVO, DE POLÍTICAS PÚBLICAS, PLANES, PROGRAMAS Y ESTRATEGIAS RELACIONADAS CON LA PLANIFICACIÓN TERRITORIAL, AMBIENTAL Y MARINO-COSTERA, APLICABLES AL ORDENAMIENTO DEL TERRITORIO ALREDEDOR DEL AGUA. 2. APOYAR EL ANÁLISIS DE COHERENCIA Y ARTICULACIÓN ENTRE LOS INSTRUMENTOS DE PLANIFICACIÓN TERRITORIAL Y AMBIENTAL, INCLUYENDO POT, PBOT, POMCA, PLANES AMBIENTALES Y PLANES MARINO-COSTEROS, IDENTIFICANDO VACÍOS, SUPERPOSICIONES Y OPORTUNIDADES DE INTEGRACIÓN ESTRATÉGICA. 3. APOYAR LA IDENTIFICACIÓN Y ANÁLISIS DE DETERMINANTES TERRITORIALES Y MARINO-COSTEROS, ASÍ COMO DE VARIABLES TERRITORIALES CLAVE, CONFLICTOS DE USO, DINÁMICAS DE OCUPACIÓN Y PRESIONES SOBRE EL TERRITORIO CONTINENTAL Y MA</t>
  </si>
  <si>
    <t>CO1.REQ.10101885</t>
  </si>
  <si>
    <t>OPSP-VIN-0195-2026</t>
  </si>
  <si>
    <t>https://community.secop.gov.co/Public/Tendering/OpportunityDetail/Index?noticeUID=CO1.NTC.9957662</t>
  </si>
  <si>
    <t>JUAN JOSE CARDENAS CARRENO</t>
  </si>
  <si>
    <t>PRESTAR LOS SERVICIOS PROFESIONALES EN MARCO AL CONVENIO CELEBRADO ENTRE LA FIDUCIARIA COLOMBIANA DE COMERCIO EXTERIOR S.A., FIDUCOLDEX, Y LA UNIVERSIDAD DEL MAGDALENA-UNIMAGDALENA.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 L</t>
  </si>
  <si>
    <t>CO1.REQ.10101803</t>
  </si>
  <si>
    <t>OPSP-VIN-0194-2026</t>
  </si>
  <si>
    <t>https://community.secop.gov.co/Public/Tendering/OpportunityDetail/Index?noticeUID=CO1.NTC.9957653</t>
  </si>
  <si>
    <t>MARTHA LUCERO BASTIDAS SALAMANCA</t>
  </si>
  <si>
    <t>PRESTAR LOS SERVICIOS PROFESIONALES EN MARCO AL CONVENIO CELEBRADO ENTRE LA FIDUCIARIA COLOMBIANA DE COMERCIO EXTERIOR S.A., FIDUCOLDEX, Y LA UNIVERSIDAD DEL MAGDALENA-UNIMAGDALENA. ACTIVIDADES: 1. COORDINAR EL ANÁLISIS DEL EJE TÉCNICO–SECTORIAL DEL MARCO AMBIENTAL ESTRATÉGICO, MEDIANTE EL ANÁLISIS DEL POTENCIAL, LAS DINÁMICAS Y LOS EFECTOS AMBIENTALES ESTRATÉGICOS ASOCIADOS AL DESARROLLO DE FUENTES NO CONVENCIONALES DE ENERGÍAS RENOVABLES (FNCER) EN LA ECORREGIÓN GUAJIRA, CON ÉNFASIS EN SU INTERACCIÓN CON LAS FUENTES HÍDRICAS Y LOS ECOSISTEMAS COSTEROS Y MARINOS. 2. REVISAR Y ANALIZAR LA INFORMACIÓN SECUNDARIA SOBRE FNCER, INCLUYENDO PLANES, PROGRAMAS, PROYECTOS, ESTUDIOS TÉCNICOS Y LINEAMIENTOS NORMATIVOS RELACIONADOS CON ENERGÍA EÓLICA, SOLAR, MARINA Y OTRAS FUENTES EMERGENTES, COMO INSUMO PARA LA DEFINICIÓN DEL ALCANCE TEMÁTICO Y ESTRATÉGICO DE LA EVALUACIÓN AMBIENTAL ESTRATÉGICA (EAE). 3. CARACTERIZAR LAS INTERACCIONES FÍSICO-AMBIENT</t>
  </si>
  <si>
    <t>CO1.REQ.10101193</t>
  </si>
  <si>
    <t>OPSP-VIN-0193-2026</t>
  </si>
  <si>
    <t>https://community.secop.gov.co/Public/Tendering/OpportunityDetail/Index?noticeUID=CO1.NTC.9957834</t>
  </si>
  <si>
    <t>FREDY ARID TOVAR  BERNAL</t>
  </si>
  <si>
    <t>PRESTAR LOS SERVICIOS PROFESIONALES EN MARCO AL CONVENIO CELEBRADO ENTRE LA FIDUCIARIA COLOMBIANA DE COMERCIO EXTERIOR S.A., FIDUCOLDEX, Y LA UNIVERSIDAD DEL MAGDALENA UNIMAGDALENA. ACTIVIDADES: 1. COORDINAR CON EL ANÁLISIS DEL EJE TÉCNICO–INSTITUCIONAL DEL MARCO AMBIENTAL ESTRATÉGICO, MEDIANTE LA IDENTIFICACIÓN, ANÁLISIS Y SISTEMATIZACIÓN DE LAS POLÍTICAS, PLANES, PROGRAMAS Y PROYECTOS SECTORIALES CON INCIDENCIA SOBRE LAS FUENTES HÍDRICAS Y EL ORDENAMIENTO DEL TERRITORIO ALREDEDOR DEL AGUA EN LA ECORREGIÓN GUAJIRA. 2. REVISAR Y ANALIZAR LA INFORMACIÓN SECUNDARIA SECTORIAL, CORRESPONDIENTE A LOS INSTRUMENTOS DE PLANIFICACIÓN DE LOS SECTORES PRODUCTIVOS, DE INFRAESTRUCTURA, SERVICIOS PÚBLICOS, ENERGÍA, AGROPECUARIO Y AMBIENTAL, COMO INSUMO PARA LA DEFINICIÓN DEL ALCANCE TEMÁTICO Y ESTRATÉGICO DE LA EVALUACIÓN AMBIENTAL ESTRATÉGICA (EAE). 3. IDENTIFICAR Y ANALIZAR INTERACCIONES, COHERENCIAS Y CONFLICTOS ENTRE SISTEMAS SECTORIALES, EVALUANDO</t>
  </si>
  <si>
    <t>CO1.REQ.10101310</t>
  </si>
  <si>
    <t>OPSP-VIN-0192-2026</t>
  </si>
  <si>
    <t>https://community.secop.gov.co/Public/Tendering/OpportunityDetail/Index?noticeUID=CO1.NTC.9962557&amp;isFromPublicArea=True&amp;isModal=False</t>
  </si>
  <si>
    <t>ELIAN DAVID ALVIS CAMACHO</t>
  </si>
  <si>
    <t>PRESTAR LOS SERVICIOS PROFESIONALES EN MARCO AL CONVENIO CELEBRADO ENTRE LA FIDUCIARIA COLOMBIANA DE COMERCIO EXTERIOR S.A., FIDUCOLDEX, Y LA UNIVERSIDAD DEL MAGDALENA – UNIMAGDALENA. ACTIVIDADES: 1. COORDINAR CON EL ANÁLISIS DEL EJE TÉCNICO SECTORIAL DEL MARCO AMBIENTAL ESTRATÉGICO, MEDIANTE EL ANÁLISIS DE LAS DINÁMICAS, PRESIONES Y EFECTOS AMBIENTALES ESTRATÉGICOS ASOCIADOS A LAS ACTIVIDADES MINERO-ENERGÉTICAS SOBRE LAS FUENTES HÍDRICAS Y EL ORDENAMIENTO DEL TERRITORIO ALREDEDOR DEL AGUA EN LA ECORREGIÓN GUAJIRA. 2. REVISAR Y ANALIZAR LA INFORMACIÓN SECUNDARIA DEL SECTOR MINERO-ENERGÉTICO, INCLUYENDO PLANES, PROGRAMAS, PROYECTOS, LICENCIAS AMBIENTALES E INSTRUMENTOS SECTORIALES VIGENTES Y PROYECTADOS, COMO INSUMO PARA LA DEFINICIÓN DEL ALCANCE TEMÁTICO Y ESTRATÉGICO DE LA EVALUACIÓN AMBIENTAL ESTRATÉGICA (EAE). 3. IDENTIFICAR Y CARACTERIZAR LAS INTERACCIONES CRÍTICAS ENTRE EL SECTOR MINERO-ENERGÉTICO Y EL RECURSO HÍDRICO, CONSIDERANDO AS</t>
  </si>
  <si>
    <t>CO1.REQ.10103502</t>
  </si>
  <si>
    <t>OPSP-VIN-0191-2026</t>
  </si>
  <si>
    <t>https://community.secop.gov.co/Public/Tendering/OpportunityDetail/Index?noticeUID=CO1.NTC.9962334&amp;isFromPublicArea=True&amp;isModal=False</t>
  </si>
  <si>
    <t>DAVID ENRIQUE LOPEZ ALFARO</t>
  </si>
  <si>
    <t>PRESTAR LOS SERVICIOS PROFESIONALES EN MARCO AL CONVENIO CELEBRADO ENTRE LA FIDUCIARIA COLOMBIANA DE COMERCIO EXTERIOR S.A., FIDUCOLDEX, Y LA UNIVERSIDAD DEL MAGDALENA-UNIMAGDALENA. ACTIVIDADES: 1. LLEVAR A CABO EL CONTROL Y SEGUIMIENTO PRESUPUESTAL DE LOS RECURSOS ASIGNADOS AL PROYECTO, VERIFICANDO SU CORRECTA EJECUCIÓN.2. ELABORAR Y ACTUALIZAR REPORTES FINANCIEROS PERIÓDICOS CONFORME A LOS LINEAMIENTOS DEL PROYECTO. 3. GESTIONAR Y REGISTRAR LOS COMPROMISOS, OBLIGACIONES Y PAGOS DERIVADOS DE LA EJECUCIÓN DEL PROYECTO. 4. VERIFICAR LA CORRECTA ELABORACIÓN Y TRÁMITE DE LOS DOCUMENTOS FINANCIEROS. 5. MANTENER ORGANIZADA Y ACTUALIZADA LA DOCUMENTACIÓN FINANCIERA EN LOS REPOSITORIOS DEFINIDOS PARA EL PROYECTO. 6. APOYAR LA PLANEACIÓN FINANCIERA DE LAS ACTIVIDADES DEL PROYECTO, GARANTIZANDO LA DISPONIBILIDAD DE RECURSOS. 7. COORDINAR CON EL EQUIPO TÉCNICO Y ADMINISTRATIVO LOS REQUERIMIENTOS FINANCIEROS NECESARIOS PARA LA EJECUCIÓN DE LAS ACTIV</t>
  </si>
  <si>
    <t>CO1.REQ.10102939</t>
  </si>
  <si>
    <t>OPSP-VIN-0190-2026</t>
  </si>
  <si>
    <t>https://community.secop.gov.co/Public/Tendering/OpportunityDetail/Index?noticeUID=CO1.NTC.9957481</t>
  </si>
  <si>
    <t>ELÍAS GARCÍA PEROZO</t>
  </si>
  <si>
    <t>JEANNIE CAROLINA SANCHEZ MENDOZA</t>
  </si>
  <si>
    <t>PRESTAR LOS SERVICIOS PROFESIONALES EN MARCO AL CONVENIO CELEBRADO ENTRE LA FIDUCIARIA COLOMBIANA DE COMERCIO EXTERIOR S.A., FIDUCOLDEX, Y LA UNIVERSIDAD DEL MAGDALENA – UNIMAGDALENA. ACTIVIDADES: 1. DISEÑAR E IMPLEMENTAR LA ESTRATEGIA DE COMUNICACIÓN SOCIAL DEL PROYECTO, ORIENTADA A FACILITAR LA COMPRENSIÓN, PARTICIPACIÓN Y APROPIACIÓN COMUNITARIA DEL PROCESO DE EVALUACIÓN AMBIENTAL ESTRATÉGICA. 2. REALIZAR EL ANÁLISIS ANTROPOLÓGICO Y SOCIOCULTURAL DEL TERRITORIO, IDENTIFICANDO PRÁCTICAS, SABERES, USOS TRADICIONALES DEL AGUA Y DINÁMICAS CULTURALES RELEVANTES PARA LA EAE. 3. ELABORAR PIEZAS Y CONTENIDOS COMUNICATIVOS PEDAGÓGICOS (IMPRESOS, AUDIOVISUALES Y/O DIGITALES) QUE PERMITAN SOCIALIZAR DE MANERA CLARA Y PERTINENTE LOS OBJETIVOS, AVANCES Y RESULTADOS DEL PROYECTO A LAS COMUNIDADES Y ACTORES TERRITORIALES. 4. ACOMPAÑAR Y DOCUMENTAR LOS ESPACIOS PARTICIPATIVOS DESARROLLADOS EN EL MARCO DEL PROYECTO, REGISTRANDO LOS APORTES COMUNITARIOS</t>
  </si>
  <si>
    <t>CO1.REQ.10102712</t>
  </si>
  <si>
    <t>OPSP-VIN-0189-2026</t>
  </si>
  <si>
    <t>https://community.secop.gov.co/Public/Tendering/OpportunityDetail/Index?noticeUID=CO1.NTC.9962546&amp;isFromPublicArea=True&amp;isModal=False</t>
  </si>
  <si>
    <t>LILIANA PATRICIA GUERRERO  RAMIREZ</t>
  </si>
  <si>
    <t>PRESTAR LOS SERVICIOS PROFESIONALES EN MARCO AL CONVENIO CELEBRADO ENTRE LA FIDUCIARIA COLOMBIANA DE COMERCIO EXTERIOR S.A., FIDUCOLDEX, Y LA UNIVERSIDAD DEL MAGDALENA-UNIMAGDALENA. ACTIVIDADES: 1. COORDINAR EL ANÁLISIS JURÍDICO TERRITORIAL DEL MARCO AMBIENTAL ESTRATÉGICO MEDIANTE LA IDENTIFICACIÓN DEL COMPONENTE NORMATIVO APLICABLE A LA PROPIEDAD, USO DEL SUELO Y PROTECCIÓN HÍDRICA EN EL TERRITORIO EAE. 2. IDENTIFICAR LOS CONDICIONANTES JURÍDICOS TERRITORIALES (ÁREAS PROTEGIDAS, RONDAS, SUELOS DE PROTECCIÓN, TERRITORIOS COLECTIVOS, RESTRICCIONES LEGALES). 3. DEFINIR CRITERIOS JURÍDICOS INICIALES QUE ORIENTEN LA DELIMITACIÓN TERRITORIAL PRELIMINAR DE LA EAE. 4. APOYAR EN LA DELIMITACIÓN ESPACIAL PROGRESIVA DESDE EL PUNTO DE VISTA JURÍDICO. 5. CONCEPTUALIZAR SOBRE LOS RIESGOS JURÍDICO-PREDIALES QUE INCIDAN EN LA SELECCIÓN DE ÁREAS PRIORIZADAS. 6. ESTABLECER CRITERIOS DE EXCLUSIÓN O TRATAMIENTO ESPECIAL POR RAZONES LEGALES. 7. APOYAR AL PROF</t>
  </si>
  <si>
    <t>CO1.REQ.10102127</t>
  </si>
  <si>
    <t>OPSP-VIN-0188-2026</t>
  </si>
  <si>
    <t>https://community.secop.gov.co/Public/Tendering/OpportunityDetail/Index?noticeUID=CO1.NTC.9956580</t>
  </si>
  <si>
    <t>FELIX YESID ALVARADO JIMENEZ</t>
  </si>
  <si>
    <t>PRESTAR LOS SERVICIOS PROFESIONALES EN MARCO AL CONVENIO CELEBRADO ENTRE LA FIDUCIARIA COLOMBIANA DE COMERCIO EXTERIOR S.A., FIDUCOLDEX, Y LA UNIVERSIDAD DEL MAGDALENA-UNIMAGDALENA. ACTIVIDADES: 1. COORDINAR EL ANÁLISIS DEL EJE TÉCNICO TERRITORIAL-AMBIENTAL DEL MARCO AMBIENTAL ESTRATÉGICO, MEDIANTE LA IDENTIFICACIÓN, ANÁLISIS Y CARACTERIZACIÓN DE LOS PROBLEMAS, DINÁMICAS Y EFECTOS AMBIENTALES ESTRATÉGICOS ASOCIADOS A LAS FUENTES HÍDRICAS Y AL ORDENAMIENTO DEL TERRITORIO ALREDEDOR DEL AGUA EN LA ECORREGIÓN GUAJIRA. 2. REALIZAR EL ANÁLISIS AMBIENTAL ESTRATÉGICO DE INFORMACIÓN SECUNDARIA, A PARTIR DE LA REVISIÓN E INTEGRACIÓN DE ESTUDIOS, DIAGNÓSTICOS, PLANES, PROGRAMAS E INSTRUMENTOS DE PLANIFICACIÓN AMBIENTAL Y SECTORIAL, COMO INSUMO PARA LA DEFINICIÓN DEL ALCANCE TEMÁTICO Y ESTRATÉGICO DE LA EVALUACIÓN AMBIENTAL ESTRATÉGICA (EAE). 3. APOYAR LA DEFINICIÓN Y OPERACIONALIZACIÓN DE LOS CRITERIOS AMBIENTALES Y DE SOSTENIBILIDAD, DE ACUERDO CON</t>
  </si>
  <si>
    <t>CO1.REQ.10101874</t>
  </si>
  <si>
    <t>OPSP-VIN-0187-2026</t>
  </si>
  <si>
    <t>https://community.secop.gov.co/Public/Tendering/OpportunityDetail/Index?noticeUID=CO1.NTC.9962538&amp;isFromPublicArea=True&amp;isModal=False</t>
  </si>
  <si>
    <t>GERALDINE MARGARITA POMARES MEZA</t>
  </si>
  <si>
    <t>PRESTAR LOS SERVICIOS PROFESIONALES EN MARCO AL CONVENIO CELEBRADO ENTRE LA FIDUCIARIA COLOMBIANA DE COMERCIO EXTERIOR S.A., FIDUCOLDEX, Y LA UNIVERSIDAD DEL MAGDALENA – 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t>
  </si>
  <si>
    <t>CO1.REQ.10101929</t>
  </si>
  <si>
    <t>OPSP-VIN-0186-2026</t>
  </si>
  <si>
    <t>https://community.secop.gov.co/Public/Tendering/OpportunityDetail/Index?noticeUID=CO1.NTC.9956728</t>
  </si>
  <si>
    <t>SORAYA MARIA DUARTE REYES</t>
  </si>
  <si>
    <t>PRESTAR LOS SERVICIOS PROFESIONALES EN MARCO AL CONVENIO CELEBRADO ENTRE LA FIDUCIARIA COLOMBIANA DE COMERCIO EXTERIOR S.A., FIDUCOLDEX, Y LA UNIVERSIDAD DEL MAGDALENA – UNIMAGDALENA. ACTIVIDADES: 1. APOYAR EL DISEÑO E IMPLEMENTACIÓN DE LA ESTRATEGIA DE GESTIÓN SOCIAL Y RELACIONAMIENTO COMUNITARIO DEL PROYECTO, ORIENTADA A LA PARTICIPACIÓN INCIDENTE DE ACTORES SOCIALES, COMUNITARIOS, ÉTNICOS E INSTITUCIONALES VINCULADOS AL TERRITORIO Y A LAS FUENTES HÍDRICAS OBJETO DE LA EAE. 2. IDENTIFICAR, CARACTERIZAR Y MAPEAR LOS ACTORES SOCIALES, ORGANIZACIONES COMUNITARIAS, AUTORIDADES ÉTNICAS, LÍDERES TERRITORIALES Y GRUPOS DE INTERÉS PRESENTES EN EL ÁREA DE INFLUENCIA DEL PROYECTO, CONSOLIDANDO LA BASE SOCIAL PARA EL DESARROLLO DE LA EAE. 3. PLANIFICAR, CONVOCAR Y FACILITAR ESPACIOS PARTICIPATIVOS (TALLERES, MESAS DE DIÁLOGO, ENCUENTROS COMUNITARIOS Y CONSULTAS TERRITORIALES) PARA LA RECOLECCIÓN DE INFORMACIÓN SOCIAL Y TERRITORIAL RELEVANTE PARA</t>
  </si>
  <si>
    <t>CO1.REQ.10101634</t>
  </si>
  <si>
    <t>OPSP-VIN-0185-2026</t>
  </si>
  <si>
    <t>https://community.secop.gov.co/Public/Tendering/OpportunityDetail/Index?noticeUID=CO1.NTC.9958233</t>
  </si>
  <si>
    <t>CRISTIAN YOEL QUINTERO CASTAÑEDA</t>
  </si>
  <si>
    <t>PRESTAR LOS SERVICIOS PROFESIONALES EN MARCO AL CONVENIO CELEBRADO ENTRE LA FIDUCIARIA COLOMBIANA DE COMERCIO EXTERIOR S.A., FIDUCOLDEX, Y LA UNIVERSIDAD DEL MAGDALENA – UNIMAGDALENA. ACTIVIDADES: 1. COORDINAR EL EJE TÉCNICO-INSTITUCIONAL DE RECURSO HÍDRICO DEL MARCO AMBIENTAL ESTRATÉGICO, MEDIANTE EL ANÁLISIS DE LAS CONDICIONES HIDROLÓGICAS DEL TERRITORIO, LA EVALUACIÓN DE LA DISPONIBILIDAD, EL ACCESO, LA CALIDAD Y LA DINÁMICA DEL RECURSO HÍDRICO, LAS PRESIONES SOBRE LOS ECOSISTEMAS ESTRATÉGICOS ASOCIADOS AL AGUA, LOS CONFLICTOS DE USO Y OCUPACIÓN DEL TERRITORIO Y EL APOYO A LA TOMA DE DECISIONES RELACIONADAS CON LA GESTIÓN DEL AGUA Y LA PREVENCIÓN DE RIESGOS ASOCIADOS EN LA ECORREGIÓN GUAJIRA. 2. ANALIZAR LA INFORMACIÓN SECUNDARIA ASOCIADA AL RECURSO HÍDRICO Y DE LA DELIMITACIÓN ESPACIAL EN LA ECORREGIÓN GUAJIRA, COMO INSUMO PARA LA DEFINICIÓN DEL ALCANCE TEMÁTICO Y DE LOS COMPONENTES ESTRATÉGICOS DE LA EVALUACIÓN AMBIENTAL ESTRATÉGICA (</t>
  </si>
  <si>
    <t>CO1.REQ.10101329</t>
  </si>
  <si>
    <t>OPSP-VIN-0184-2026</t>
  </si>
  <si>
    <t>https://community.secop.gov.co/Public/Tendering/OpportunityDetail/Index?noticeUID=CO1.NTC.9956502</t>
  </si>
  <si>
    <t>NATALIA MARGARITA OSPINA MEDINA</t>
  </si>
  <si>
    <t>PRESTAR LOS SERVICIOS PROFESIONALES EN MARCO AL CONVENIO CELEBRADO ENTRE LA FIDUCIARIA COLOMBIANA DE COMERCIO EXTERIOR S.A., FIDUCOLDEX, COMO VOCERA Y ADMINISTRADORA DEL PATRIMONIO AUTÓNOMO FONDO PARA LA VIDA Y UNIVERSIDAD DEL MAGDALENA – UNIMAGDALENA. ACTIVIDADES: 1. APOYAR CON EL DISEÑO E IMPLEMENTACIÓN DE ACCIONES DE GESTIÓN SOCIOAMBIENTAL, ORIENTADAS A PROMOVER LA PARTICIPACIÓN EFECTIVA DE ACTORES SOCIALES, COMUNITARIOS, ÉTNICOS E INSTITUCIONALES EN EL MARCO DE LA EVALUACIÓN AMBIENTAL ESTRATÉGICA (EAE) Y DEL ORDENAMIENTO DEL TERRITORIO ALREDEDOR DEL AGUA. 2. APOYAR CON LA IDENTIFICACIÓN, CARACTERIZACIÓN Y ANÁLISIS DE ACTORES SOCIALES Y COMUNITARIOS, INCLUYENDO ORGANIZACIONES LOCALES, AUTORIDADES ÉTNICAS, LÍDERES TERRITORIALES Y GRUPOS DE INTERÉS, COMO BASE PARA EL DESARROLLO DE PROCESOS PARTICIPATIVOS Y DE GOBERNANZA TERRITORIAL. 3. PLANIFICACIÓN, FACILITACIÓN Y ACOMPAÑAMIENTO DE ESPACIOS PARTICIPATIVOS, TALES COMO TALLERES, MESAS DE D</t>
  </si>
  <si>
    <t>CO1.REQ.10101470</t>
  </si>
  <si>
    <t>OPSP-VIN-0183-2026</t>
  </si>
  <si>
    <t>https://community.secop.gov.co/Public/Tendering/OpportunityDetail/Index?noticeUID=CO1.NTC.9955947</t>
  </si>
  <si>
    <t>JUAN CARLOS RESTREPO CUELLAR</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</si>
  <si>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t>
  </si>
  <si>
    <t>CO1.REQ.10101125</t>
  </si>
  <si>
    <t>OPSP-VIN-0182-2026</t>
  </si>
  <si>
    <t>https://community.secop.gov.co/Public/Tendering/ContractNoticePhases/View?PPI=CO1.PPI.45825160&amp;isFromPublicArea=True&amp;isModal=False</t>
  </si>
  <si>
    <t>MANUEL ALEJANDRO UMAÑA GRANADOS</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</si>
  <si>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SUSTANCIAR LAS RESOLUCIONES QUE REQUIERE EL SUPERVISOR EN EL MARCO DEL CONVENIO CELEBRADO ENTRE LA FIDUCIARIA COLOMBIANA DE COMERCIO EXTERIOR S.A., FIDUCOLDEX, COMO VOCERA Y ADMINISTRADORA DEL PATRIMONIO AUTÓNOMO FONDO PARA LA VIDA Y UNIVERSIDAD DEL MAGDALENA – UNIMAGDALENA. 2. APOYAR EN LOS CONCEPTOS JURÍDICOS REQUERIDOS EN EL CONVENIO QUE SOLICITE EL INVESTIGADOR PRINCIPAL 3. ENTREGAR UNA VEZ FINALIZADO EL PLAZO DE EJECUCIÓN DE LA ORDEN, UN BACK UP CONTENTIVO DE LA TOTALIDAD DE LA VERSIÓN FINAL DE LOS ACTOS ADMINISTRATIVOS PROYECTADOS EN FORMATO WORD. 4. REVISAR LA DOCUMENTACIÓN DE LAS ORDENES DE GASTO EN SUS ETAPAS PRECONTRACTUAL, CONTRACTUAL Y POSTCONTRACTUAL.</t>
  </si>
  <si>
    <t>CO1.REQ.10104442</t>
  </si>
  <si>
    <t>OPSP-VIN-0181-2026</t>
  </si>
  <si>
    <t>https://community.secop.gov.co/Public/Tendering/OpportunityDetail/Index?noticeUID=CO1.NTC.9962251&amp;isFromPublicArea=True&amp;isModal=False</t>
  </si>
  <si>
    <t>NORIS MARIA GUTIERREZ DELGADO</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</si>
  <si>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EL COMPONENTE DE CAMBIO CLIMÁTICO Y DE GESTIÓN DEL RIESGO PARA LA RECOPILACIÓN, ORGANIZACIÓN Y SISTEMATIZACIÓN DE INFORMACIÓN SECUNDARIA ASOCIADA A LAS POLÍTICAS, PLANES, PROGRAMAS Y PROYECTOS QUE INFLUYEN EN LA PLANIFICACIÓN, LA EVALUACIÓN DE AMENAZAS Y DE VULNERABILIDAD, Y LAS MEDIDAS DE ADAPTACIÓN Y MITIGACIÓN QUE FORTALEZCAN LA RESILIENCIA DEL TERRITORIO ALREDEDOR DEL AGUA Y DE LA ECORREGIÓN GUAJIRA. 2. APOYO EN LA REVISIÓN DE INFORMACIÓN SECUNDARIA COMO INSUMO PARA LA DEFINICIÓN DEL HORIZONTE TEMPORAL DE ANÁLISIS, EN COHERENCIA CON LAS PROYECCIONES DEL CAMBIO CLIMÁTICO Y DE LA DISPONIBILIDAD HÍDRICA, EN EL MARCO DE LA EVALUACIÓN AMBIENTAL ESTRATÉGICA (EA</t>
  </si>
  <si>
    <t>CO1.REQ.10104209</t>
  </si>
  <si>
    <t>OPSP-VIN-0180-2026</t>
  </si>
  <si>
    <t>https://community.secop.gov.co/Public/Tendering/OpportunityDetail/Index?noticeUID=CO1.NTC.9962517&amp;isFromPublicArea=True&amp;isModal=False</t>
  </si>
  <si>
    <t>VALENTINA  MURGAS MALAGON</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</si>
  <si>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LOS COMPONENTES SECTORIAL Y JURÍDICO PARA LA RECOPILACIÓN, ORGANIZACIÓN Y SISTEMATIZACIÓN DE INFORMACIÓN SECUNDARIA ASOCIADA A LAS POLÍTICAS, PLANES, PROGRAMAS Y PROYECTOS SECTORIALES QUE INFLUYEN EN LAS FUENTES HÍDRICAS Y EN EL ORDENAMIENTO DEL TERRITORIO ALREDEDOR DEL AGUA EN LA ECORREGIÓN GUAJIRA. 2. SOPORTE EN LA REVISIÓN DE INFORMACIÓN SECUNDARIA SECTORIAL Y JURÍDICA CORRESPONDIENTE A LOS INSTRUMENTOS DE PLANIFICACIÓN ASOCIADOS A LOS SECTORES PRODUCTIVOS, DE INFRAESTRUCTURA, DE SERVICIOS PÚBLICOS, DE ENERGÍA, AGROPECUARIOS Y AMBIENTALES, COMO INSUMO PARA LA DEFINICIÓN DEL ALCANCE TEMÁTICO Y ESTRATÉGICO DE LA EVALUACIÓN AMBIENTAL ESTRATÉGICA (EAE). 3. APO</t>
  </si>
  <si>
    <t>CO1.REQ.10103847</t>
  </si>
  <si>
    <t>OPSP-VIN-0179-2026</t>
  </si>
  <si>
    <t>https://community.secop.gov.co/Public/Tendering/OpportunityDetail/Index?noticeUID=CO1.NTC.9962505&amp;isFromPublicArea=True&amp;isModal=False</t>
  </si>
  <si>
    <t>ELIAS GREGORIO GARCÍA PEROZO</t>
  </si>
  <si>
    <t>MELISSA PAOLA ILLIDGE RUA</t>
  </si>
  <si>
    <t>PRESTAR LOS SERVICIOS PROFESIONALES EN MARCO AL CONVENIO CELEBRADO ENTRE LA FIDUCIARIA COLOMBIANA DE COMERCIO EXTERIOR S.A., FIDUCOLDEX, COMO VOCERA Y ADMINISTRADORA DEL PATRIMONIO AUTÓNOMO FONDO PARA LA VIDA Y UNIVERSIDAD DEL MAGDALENA – UNIMAGDALENA. ACTIVIDADES: 1. APOYAR LA IMPLEMENTACIÓN DE LA ESTRATEGIA DE GESTIÓN SOCIAL Y RELACIONAMIENTO COMUNITARIO DEL PROYECTO, REALIZANDO LAS GESTIONES LOGÍSTICAS, TERRITORIALES Y DE CONVOCATORIA NECESARIAS PARA EL DESARROLLO DE LOS ESPACIOS PARTICIPATIVOS. 2. APOYAR LA IDENTIFICACIÓN, CARACTERIZACIÓN Y ACTUALIZACIÓN DEL MAPEO DE ACTORES SOCIALES, ORGANIZACIONES COMUNITARIAS Y ACTORES VINCULADOS A DINÁMICAS TURÍSTICAS Y USO DEL AGUA EN EL ÁREA DE INFLUENCIA DEL PROYECTO. 3. BRINDAR APOYO OPERATIVO EN LA REALIZACIÓN DE TALLERES, MESAS DE TRABAJO, ENCUENTROS COMUNITARIOS Y DEMÁS ESPACIOS PARTICIPATIVOS PROGRAMADOS EN EL MARCO DE LA EAE. 4. RECOPILAR, ORGANIZAR Y SISTEMATIZAR LA INFORMACIÓN LEVANTADA</t>
  </si>
  <si>
    <t>CO1.REQ.10103807</t>
  </si>
  <si>
    <t>OPSP-VIN-0178-2026</t>
  </si>
  <si>
    <t>https://community.secop.gov.co/Public/Tendering/ContractNoticePhases/View?PPI=CO1.PPI.45823423&amp;isFromPublicArea=True&amp;isModal=False</t>
  </si>
  <si>
    <t>MARIA ISABEL MAYA AGUIRRE</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</si>
  <si>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AL PROFESIONAL RESPONSABLE DEL COMPONENTE AMBIENTAL EN LA RECOPILACIÓN, ORGANIZACIÓN Y SISTEMATIZACIÓN DE INFORMACIÓN AMBIENTAL SECUNDARIA RELACIONADA CON LAS FUENTES HÍDRICAS, ECOSISTEMAS ASOCIADOS Y PROBLEMÁTICAS AMBIENTALES ESTRATÉGICAS DE LA ECORREGIÓN GUAJIRA.2. SOPORTE EN LA REVISIÓN PRELIMINAR DE ESTUDIOS, DIAGNÓSTICOS E INSTRUMENTOS DE PLANIFICACIÓN AMBIENTAL, COMO INSUMO PARA LA IDENTIFICACIÓN DE PROBLEMAS, DINÁMICAS Y EFECTOS AMBIENTALES ESTRATÉGICOS EN EL MARCO AMBIENTAL ESTRATÉGICO DE LA EAE.3. APOYO EN LA ORGANIZACIÓN Y CONSOLIDACIÓN DE VARIABLES AMBIENTALES Y TENSORES DE CAMBIO, CONFORME A LOS LINEAMIENTOS DEFINIDOS POR EL PROFESIONAL RESPONSABL</t>
  </si>
  <si>
    <t>CO1.REQ.10103614</t>
  </si>
  <si>
    <t>OPSP-VIN-0177-2026</t>
  </si>
  <si>
    <t>https://community.secop.gov.co/Public/Tendering/OpportunityDetail/Index?noticeUID=CO1.NTC.9962215&amp;isFromPublicArea=True&amp;isModal=False</t>
  </si>
  <si>
    <t>LORAINE LORENA LORA LAGUNA</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</si>
  <si>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CENTRO, FACILITANDO LA PARTICIPACIÓN DE ACTORES SOCIALES, COMUNITARIOS, ÉTNICOS E INSTITUCIONALES VINCULADOS AL TERRITORIO Y A LAS FUENTES HÍDRICAS. 2. SOPORTE EN LA IDENTIFICACIÓN, CARACTERIZACIÓN Y ACTUALIZACIÓN DEL MAPEO DE ACTORES SOCIALES Y COMUNITARIOS DE LA SUBZONA CENTRO, INCLUYENDO ORGANIZACIONES LOCALES, LÍDERES TERRITORIALES, AUTORIDADES ÉTNICAS Y GRUPOS DE INTERÉS, BAJO LOS LINEAMIENTOS DEFINIDOS POR EL RESPONSABLE DEL COMPONENTE. 3. APOYO EN LA LOGÍSTICA, CONVOCATORIA Y DESARROLLO</t>
  </si>
  <si>
    <t>CO1.REQ.10102973</t>
  </si>
  <si>
    <t>OPSP-VIN-0176-2026</t>
  </si>
  <si>
    <t>https://community.secop.gov.co/Public/Tendering/OpportunityDetail/Index?noticeUID=CO1.NTC.9961885&amp;isFromPublicArea=True&amp;isModal=False</t>
  </si>
  <si>
    <t>FABIAN ANDRES MARTINEZ GUERRERO</t>
  </si>
  <si>
    <t>PRESTAR LOS SERVICIOS PROFESIONALES EN MARCO AL CONVENIO CELEBRADO ENTRE LA FIDUCIARIA COLOMBIANA DE COMERCIO EXTERIOR S.A., FIDUCOLDEX, COMO VOCERA Y ADMINISTRADORA DEL PATRIMONIO AUTÓNOMO FONDO PARA LA VIDA Y UNIVERSIDAD DEL MAGDALENA – UNIMAGDALENA. ACTIVIDADES: 1. PLANIFICAR Y COORDINAR EL REGISTRO AUDIOVISUAL Y FOTOGRÁFICO DE TODAS LAS ACTIVIDADES DEL PROYECTO, EN ARTICULACIÓN CON EL DIRECTOR Y EL EQUIPO TÉCNICO. 2. REALIZAR EL REGISTRO AUDIOVISUAL, FOTOGRÁFICO Y TESTIMONIAL DE LOS TALLERES, CONVERSATORIOS, EXPOSICIONES Y DEMÁS EVENTOS DESARROLLADOS EN EL MARCO DEL PROYECTO. 3. CAPTURAR TESTIMONIOS DE PARTICIPANTES (INVESTIGADORES, LÍDERES SOCIALES, COMUNIDAD, ENTIDADES TERRITORIALES) RESPETANDO LOS PROTOCOLOS LA PRIVACIDAD Y ACUERDOS DE DIVULGACIÓN. 4. PRODUCIR MATERIALES AUDIOVISUALES Y FOTOGRÁFICOS DE APOYO A LOS PROCESOS PEDAGÓGICOS, COMUNICATIVOS Y DE SOCIALIZACIÓN DEL FONDO DOCUMENTAL. 5. EDITAR VIDEOS, FOTOGRAFÍAS Y PIEZAS GRÁF</t>
  </si>
  <si>
    <t>CO1.REQ.10100302</t>
  </si>
  <si>
    <t>OPSP-VIN-0175-2026</t>
  </si>
  <si>
    <t>https://community.secop.gov.co/Public/Tendering/OpportunityDetail/Index?noticeUID=CO1.NTC.9961693&amp;isFromPublicArea=True&amp;isModal=False</t>
  </si>
  <si>
    <t>ERNESTO JOSE GARCIA FERNANDEZ DE CASTRO</t>
  </si>
  <si>
    <t>PRESTAR LOS SERVICIOS PROFESIONALES EN MARCO AL CONVENIO CELEBRADO ENTRE LA FIDUCIARIA COLOMBIANA DE COMERCIO EXTERIOR S.A., FIDUCOLDEX, COMO VOCERA Y ADMINISTRADORA DEL PATRIMONIO AUTÓNOMO FONDO PARA LA VIDA Y UNIVERSIDAD DEL MAGDALENA – UNIMAGDALENA. ACTIVIDADES: 1. DEFINICIÓN DEL ALCANCE DEL PORTAL PÚBLICO DEL PROYECTO, ESTABLECIENDO OBJETIVOS DE COMUNICACIÓN, ESTRUCTURA DE NAVEGACIÓN, REQUISITOS FUNCIONALES Y NO FUNCIONALES. 2. LEVANTAMIENTO DEL INVENTARIO DE SERVICIOS ARCGIS QUE ALIMENTARÁN LA PLATAFORMA, IDENTIFICANDO CAPAS, TABLAS, WEB MAPS, DASHBOARDS, DOCUMENTOS Y METADATOS, VERIFICANDO DISPONIBILIDAD PÚBLICA, INTEGRIDAD Y RESTRICCIONES DE USO. 3. DISEÑO DE LA EXPERIENCIA DE USUARIO DEL PORTAL, MEDIANTE UN ESQUEMA VISUAL DE PANEL IZQUIERDO CON MÓDULOS PLEGABLES DE CONSULTA, HERRAMIENTAS DE INTERACCIÓN, MAPA CENTRAL Y PANEL DERECHO DE ESTADÍSTICAS. 4. ESTANDARIZACIÓN DE LA PUBLICACIÓN DE LA ARQUITECTURA CON EL FIN DE INTEGRAR INSUM</t>
  </si>
  <si>
    <t>CO1.REQ.10099698</t>
  </si>
  <si>
    <t>OPSP-VIN-0174-2026</t>
  </si>
  <si>
    <t>https://community.secop.gov.co/Public/Tendering/OpportunityDetail/Index?noticeUID=CO1.NTC.9961686&amp;isFromPublicArea=True&amp;isModal=False</t>
  </si>
  <si>
    <t xml:space="preserve">CAROLYN  CASELLES </t>
  </si>
  <si>
    <t>PRESTAR LOS SERVICIOS PROFESIONALES EN MARCO AL CONVENIO CELEBRADO ENTRE LA FIDUCIARIA COLOMBIANA DE COMERCIO EXTERIOR S.A., FIDUCOLDEX, COMO VOCERA Y ADMINISTRADORA DEL PATRIMONIO AUTÓNOMO FONDO PARA LA VIDA Y UNIVERSIDAD DEL MAGDALENA – UNIMAGDALENA. ACTIVIDADES: 1. APOYO AL ANÁLISIS TERRITORIAL ESTRATÉGICO DEL SECTOR MINERO-ENERGÉTICO, EVALUANDO SU INCIDENCIA SOBRE EL ORDENAMIENTO DEL TERRITORIO ALREDEDOR DEL AGUA, LA SOSTENIBILIDAD AMBIENTAL Y LA FUNCIONALIDAD DE LOS ECOSISTEMAS ASOCIADOS EN LA ECORREGIÓN GUAJIRA. 2. REVISIÓN Y ANÁLISIS DE POLÍTICAS PÚBLICAS, PLANES, PROGRAMAS Y PROYECTOS MINEROENERGÉTICOS, Y DE DESARROLLO TERRITORIAL, COMO INSUMO PARA LA DEFINICIÓN DEL ALCANCE TEMÁTICO Y ESTRATÉGICO DE LA EVALUACIÓN AMBIENTAL ESTRATÉGICA (EAE). 3. ANÁLISIS DE COHERENCIA Y ARTICULACIÓN ENTRE INSTRUMENTOS DE PLANIFICACIÓN TERRITORIAL Y DECISIONES DEL SECTOR MINERO-ENERGÉTICO, IDENTIFICANDO CONFLICTOS DE USO DEL SUELO, SUPERPOSICIONES NO</t>
  </si>
  <si>
    <t>CO1.REQ.10099730</t>
  </si>
  <si>
    <t>OPSP-VIN-0173-2026</t>
  </si>
  <si>
    <t>https://community.secop.gov.co/Public/Tendering/OpportunityDetail/Index?noticeUID=CO1.NTC.9961676&amp;isFromPublicArea=True&amp;isModal=False</t>
  </si>
  <si>
    <t>ATALIA DEL ROSARIO MEJIA BRITO</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</si>
  <si>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SUR, FACILITANDO LA PARTICIPACIÓN DE ACTORES SOCIALES, COMUNITARIOS, ÉTNICOS E INSTITUCIONALES VINCULADOS AL TERRITORIO Y A LAS FUENTES HÍDRICAS. 2. SOPORTE EN LA IDENTIFICACIÓN, CARACTERIZACIÓN Y ACTUALIZACIÓN DEL MAPEO DE ACTORES SOCIALES Y COMUNITARIOS DE LA SUBZONA SUR, INCLUYENDO ORGANIZACIONES LOCALES, LÍDERES TERRITORIALES, AUTORIDADES ÉTNICAS Y GRUPOS DE INTERÉS, BAJO LOS LINEAMIENTOS DEFINIDOS POR EL RESPONSABLE DEL COMPONENTE. 3. APOYO EN LA LOGÍSTICA, CONVOCATORIA Y DESARROLLO DE</t>
  </si>
  <si>
    <t>CO1.REQ.10099425</t>
  </si>
  <si>
    <t>OPSP-VIN-0172-2026</t>
  </si>
  <si>
    <t>https://community.secop.gov.co/Public/Tendering/OpportunityDetail/Index?noticeUID=CO1.NTC.9961671&amp;isFromPublicArea=True&amp;isModal=False</t>
  </si>
  <si>
    <t>ANDRYS JAILETH IPUANA EPIAYU</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</si>
  <si>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NORTE, FACILITANDO LA PARTICIPACIÓN DE ACTORES SOCIALES, COMUNITARIOS, ÉTNICOS E INSTITUCIONALES VINCULADOS AL TERRITORIO Y A LAS FUENTES HÍDRICAS. 2. SOPORTE EN LA IDENTIFICACIÓN, CARACTERIZACIÓN Y ACTUALIZACIÓN DEL MAPEO DE ACTORES SOCIALES Y COMUNITARIOS DE LA SUBZONA NORTE, INCLUYENDO ORGANIZACIONES LOCALES, LÍDERES TERRITORIALES, AUTORIDADES ÉTNICAS Y GRUPOS DE INTERÉS, BAJO LOS LINEAMIENTOS DEFINIDOS POR EL RESPONSABLE DEL COMPONENTE. 3. APOYO EN LA LOGÍSTICA, CONVOCATORIA Y DESARROLLO D</t>
  </si>
  <si>
    <t>CO1.REQ.10098897</t>
  </si>
  <si>
    <t>OPSP-VIN-0171-2026</t>
  </si>
  <si>
    <t>https://community.secop.gov.co/Public/Tendering/OpportunityDetail/Index?noticeUID=CO1.NTC.9964037&amp;isFromPublicArea=True&amp;isModal=False</t>
  </si>
  <si>
    <t>AMARILYS ESTHER LLANOS NAVARRO</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</si>
  <si>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</si>
  <si>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CO1.REQ.10076049</t>
  </si>
  <si>
    <t>OPSP-VIN-0170-2026</t>
  </si>
  <si>
    <t>https://community.secop.gov.co/Public/Tendering/OpportunityDetail/Index?noticeUID=CO1.NTC.9952691</t>
  </si>
  <si>
    <t>ADRIANA RODRÍGUEZ FORERO</t>
  </si>
  <si>
    <t>KATRINA LUZ MEDINA LAMBRAÑO</t>
  </si>
  <si>
    <t>PRESTACIÓN DE SERVICIOS PROFESIONALES EN MARCO DEL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APOYO EN LA REDACCIÓN DE INFORME FINAL. 2. APOYO EN ANÁLISIS DE DATOS. 3. APOYO EN ESCRITURA DE ARTÍCULOS DE INVESTIGACIÓN. 4. APOYO EN REUNIONES CON CO-INVESTIGADORES DE LAS OTRAS ENTIDADES INVOLUCRADAS EN ESTE PROYECTO.</t>
  </si>
  <si>
    <t>CO1.REQ.10097763</t>
  </si>
  <si>
    <t>OPSP-VIN-0169-2026</t>
  </si>
  <si>
    <t>https://community.secop.gov.co/Public/Tendering/OpportunityDetail/Index?noticeUID=CO1.NTC.9977589&amp;isFromPublicArea=True&amp;isModal=False</t>
  </si>
  <si>
    <t>IRMA QUINTERO PERTUZ</t>
  </si>
  <si>
    <t>EVA  ARIZA SERGE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</si>
  <si>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LA ELABORACIÓN DEL PLAN OPERATIVO DE LAS ACTIVIDADES DE ACUERDO CON EL TIEMPO DE VINCULACIÓN. 2) BRINDAR APOYO TÉCNICO DURANTE LA IMPLEMENTACIÓN DE LAS 100 HECTÁREAS DE SISTEMAS SILVOPASTORILES, GARANTIZANDO LA APLICACIÓN DE CRITERIOS DE SOSTENIBILIDAD Y RESTAURACIÓN PRODUCTIVA. 3) ASISTIR EN LA SELECCIÓN Y ESTABLECIMIENTO DE ESPECIES NATIVAS Y FORRAJERAS. 4) APOYAR EN EL SEGUIMIENTO TÉCNICO A LA SIEMBRA, MANEJO Y MANTENIMIENTO DE CERCAS VIVAS Y ÁRBOLES D</t>
  </si>
  <si>
    <t>CO1.REQ.10122067</t>
  </si>
  <si>
    <t>OPSP-VIN-0168-2026</t>
  </si>
  <si>
    <t>https://community.secop.gov.co/Public/Tendering/OpportunityDetail/Index?noticeUID=CO1.NTC.9977988&amp;isFromPublicArea=True&amp;isModal=False</t>
  </si>
  <si>
    <t>LEYDEN ELIANA EGUIS JIMENEZ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</si>
  <si>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</si>
  <si>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CO1.REQ.10122583</t>
  </si>
  <si>
    <t>OPSP-VIN-0167-2026</t>
  </si>
  <si>
    <t>https://community.secop.gov.co/Public/Tendering/OpportunityDetail/Index?noticeUID=CO1.NTC.9978911&amp;isFromPublicArea=True&amp;isModal=False</t>
  </si>
  <si>
    <t>ANA FLORA JIMENEZ DE LA HOZ</t>
  </si>
  <si>
    <t>CLAUDIA PATRICIA RUIZ PINO</t>
  </si>
  <si>
    <t>CO1.REQ.10081357</t>
  </si>
  <si>
    <t>OPSP-VIN-0166-2026</t>
  </si>
  <si>
    <t>https://community.secop.gov.co/Public/Tendering/OpportunityDetail/Index?noticeUID=CO1.NTC.9978470&amp;isFromPublicArea=True&amp;isModal=False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</si>
  <si>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ADMINISTRACIÓN DE CUENTAS BANCARIAS Y CREACIÓN CUENTA BANCARIA DE TESORERÍA SISTEMA SPGR, RELACIONADAS CON EL PROYECTO. 2) APOYAR EN LA CREACIÓN, CONFIRMACIÓN Y APROBACIÓN DE CUENTA BANCARIA DE TERCEROS ANTE EL BANCO DE LA REPÚBLICA A TRAVÉS DEL SISTEMA SPGR, EN LO REFERENTE AL PROYECTO. 3) APOYAR EN LA REVISIÓN DEL CAMBIO DE ESTADO DE CUENTAS BANCARIAS EN EL SISTEMA DE PRESUPUESTO Y GIRO DE REGALÍAS SPGR PARA EL PROYECTO. 4) APOYAR EN LA REVISIÓN DE DOCUM</t>
  </si>
  <si>
    <t>CO1.REQ.10080718</t>
  </si>
  <si>
    <t>OPSP-VIN-0165-2026</t>
  </si>
  <si>
    <t>https://community.secop.gov.co/Public/Tendering/OpportunityDetail/Index?noticeUID=CO1.NTC.9962490</t>
  </si>
  <si>
    <t>ALVARO ANDRES CASTAÑEDA SANCHEZ</t>
  </si>
  <si>
    <t>PRESTAR SERVICIOS PROFESIONALES COMO PROFESIONAL EN SISTEMAS DE INFORMACIÓN GEOGRÁFICA - SIG DEL OBJETIVO 1 EN EL PROYECTO BPIN 20243201010084: 1. APOYAR LA INCORPORACIÓN Y ANÁLISIS DE INFORMACIÓN GEOESPACIAL (IMÁGENES SATELITALES, RADAR, ORTOFOTOGRAFÍAS Y CARTOGRAFÍA BASE) PARA LA IDENTIFICACIÓN Y MAPEO DE LAS ACTIVIDADES DEL COMPONENTE 1 2. BRINDAR APOYO EN LA GENERACIÓN DE ANÁLISIS ESPACIALES, DELIMITACIÓN DE ÁREAS Y SALIDAS CARTOGRÁFICAS DE LAS ACTIVIDADES Y SERVICIOS DE RESTAURACIÓN ECOLÓGICA Y REHABILITACIÓN HÍDRICA. 3. APOYAR LA RECOPILACIÓN, ORGANIZACIÓN Y ANÁLISIS LA INFORMACIÓN ESPACIAL GENERADA POR LOS EQUIPOS TÉCNICOS DEL COMPONENTE 1.4. APOYAR EL SEGUIMIENTO Y EVALUACIÓN CARTOGRÁFICA DE LAS ACTIVIDADES Y PRODUCTOS DEL COMPONENTE 1. 5. BRINDAR APOYO EN LA COMPILACIÓN Y ANÁLISIS DE LA INFORMACIÓN GEOGRÁFICA PROVENIENTE DE INFORMES, PRODUCTOS Y REPORTES GENERADOS DURANTE LA EJECUCIÓN DEL COMPONENTE 1. 6. APOYAR EN LA MAPIFICACIÓN</t>
  </si>
  <si>
    <t>CO1.REQ.10063230</t>
  </si>
  <si>
    <t>OPSP-VIN-0164-2026</t>
  </si>
  <si>
    <t>https://community.secop.gov.co/Public/Tendering/OpportunityDetail/Index?noticeUID=CO1.NTC.9954053</t>
  </si>
  <si>
    <t>EDUARDO CABRERA DURÁN</t>
  </si>
  <si>
    <t>WILLIN ARTURO PIMIENTA MORENO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</si>
  <si>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PLANIFICACIÓN, ESTRUCTURACIÓN E IMPLEMENTACIÓN DEL PROGRAMA TEÓRICO– PRÁCTICO DE DIVERSIFICACIÓN Y VALOR AGREGADO PESQUERO. 2. APOYAR CON EL DISEÑO DE LOS CONTENIDOS TÉCNICOS, METODOLOGÍAS, MATERIALES PEDAGÓGICOS Y PROTOCOLOS DE FORMACIÓN. 3. APOYAR EN EL DESARROLLO DE TALLERES TEÓRICOS Y PRÁCTICOS CON PESCADORES, ASEGURANDO LA CALIDAD TÉCNICA DEL PROCESO FORMATIVO. 4. APOYAR CON LA VALIDACIÓN DE PROTOTIPOS DE PRODUCTOS PESQUEROS CON VALOR AGREGADO, INCLUY</t>
  </si>
  <si>
    <t>CO1.REQ.10060834</t>
  </si>
  <si>
    <t>OPSP-VIN-0163-2026</t>
  </si>
  <si>
    <t>https://community.secop.gov.co/Public/Tendering/OpportunityDetail/Index?noticeUID=CO1.NTC.9952972</t>
  </si>
  <si>
    <t>ANDREA CARDOSO DÍAZ</t>
  </si>
  <si>
    <t>INDIRA ALEJANDRA OLIVEROS OROZCO</t>
  </si>
  <si>
    <t>PRESTAR LOS SERVICIOS PROFESIONALES EN MARCO DEL PROYECTO “TRAJECTS: TRANSNATIONAL CENTRE FOR JUST TRANSITIONS IN ENERGY, CLIMATE AND SUSTAINABILITY”, CORRESPONDIENTE AL APORTE DE LA EUROPA-UNIVERSITÄT FLENSBURG CORRESPONDIENTE AL ACUERDO DE COOPERACIÓN ENTRE LA EUROPA- UNIVERSITÄT FLENSBURG Y LA UNIVERSIDAD DEL MAGDALENA.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 APOYAR EN LA REDACCIÓN D</t>
  </si>
  <si>
    <t>CO1.REQ.10097960</t>
  </si>
  <si>
    <t>OPSP-VIN-0162-2026</t>
  </si>
  <si>
    <t>https://community.secop.gov.co/Public/Tendering/OpportunityDetail/Index?noticeUID=CO1.NTC.9969606</t>
  </si>
  <si>
    <t>MARIA ANGELICA ANDRADE ALVAREZ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</si>
  <si>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</si>
  <si>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CO1.REQ.10051152</t>
  </si>
  <si>
    <t>OPSP-VIN-0161-2026</t>
  </si>
  <si>
    <t>https://community.secop.gov.co/Public/Tendering/OpportunityDetail/Index?noticeUID=CO1.NTC.9964125</t>
  </si>
  <si>
    <t>DENISSE EUGENIA SAEZ PINEDO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</si>
  <si>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EN LA PLANIFICACIÓN Y EJECUCIÓN DEL COMPONENTE DE MONITOREO BIOLÓGICO DEL PROYECTO, CON ÉNFASIS EN FAUNA SILVESTRE ASOCIADA A SISTEMAS PRODUCTIVOS Y HUMEDALES. 2) BRINDAR APOYO CON EL DESARROLLO DE PROTOCOLOS DE MONITOREO Y EVALUACIÓN DE ESPECIES INDICADORAS, ARTICULADOS CON LAS ESTRATEGIAS DE RESTAURACIÓN Y CONSERVACIÓN DEL TERRITORIO. 3) APOYAR LA DIRECCIÓN DE LA TOMA DE DATOS DE
CAMPO, REGISTRO DE ESPECIES Y ANÁLISIS DE INDICADORES BIOLÓGICOS DE CALIDAD AMBIENTAL. 4) BRIN</t>
  </si>
  <si>
    <t>CO1.REQ.10047294</t>
  </si>
  <si>
    <t>OPSP-VIN-0160-2026</t>
  </si>
  <si>
    <t>https://community.secop.gov.co/Public/Tendering/OpportunityDetail/Index?noticeUID=CO1.NTC.9963859</t>
  </si>
  <si>
    <t>ANDRES  ORTIZ PUERTA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</si>
  <si>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EJECUCIÓN Y SEGUIMIENTO DE LAS ACTIVIDADES AGRONÓMICAS DEL PROYECTO. 2) APOYAR EN EL CUMPLIMIENTO TÉCNICO Y AMBIENTAL DEL SERVICIO TECNOLÓGICO CONTRATADO PARA LA INSTALACIÓN DE LOS SISTEMAS PRODUCTIVOS SOSTENIBLES. 3) ACOMPAÑAR LAS FASES DE DIAGNÓSTICO, PLANIFICACIÓN Y DISEÑO TÉCNICO DE LOS SISTEMAS SILVOPASTORILES, VALIDANDO ESPECIES, DENSIDADES, ARREGLOS Y CRONOGRAMAS DE SIEMBRA. 4) APOYAR LA APLICACIÓN DE LOS PROTOCOLOS TÉCNICOS PARA EL MANEJO DE SUELOS,</t>
  </si>
  <si>
    <t>CO1.REQ.10047307</t>
  </si>
  <si>
    <t>OPSP-VIN-0159-2026</t>
  </si>
  <si>
    <t>https://community.secop.gov.co/Public/Tendering/OpportunityDetail/Index?noticeUID=CO1.NTC.9963764</t>
  </si>
  <si>
    <t>LUIS MANJARREZ MARTÍNEZ</t>
  </si>
  <si>
    <t>ANDREA CAROLINA CONTRERAS CEBALLOS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</si>
  <si>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SUPERVISIÓN, SISTEMATIZACIÓN, VALIDACIÓN Y ANÁLISIS). 2) APOYAR EL LEVANTAMIENTO, TRAZABILIDAD Y CALIDAD DE LOS DATOS DEL MONITOREO PESQUERO GENERADOS EN CAMPO. 3) APOYAR LA PROGRAMACIÓN DEL MONITOREO BIOLÓGICO (TALLAS DE CAPTURA) Y SU IMPLEMENTACIÓN. 4) APOYAR CON LA REALIZACIÓN DE LAS TAREAS DE RECOLECCIÓN, SISTEMATIZACIÓN, REVISIÓN, VALIDACIÓN Y ANÁLISIS DE DATOS DEL MONITOREO BIOLÓGICO. 5) A</t>
  </si>
  <si>
    <t>CO1.REQ.10046787</t>
  </si>
  <si>
    <t>OPSP-VIN-0158-2026</t>
  </si>
  <si>
    <t>https://community.secop.gov.co/Public/Tendering/OpportunityDetail/Index?noticeUID=CO1.NTC.9963805</t>
  </si>
  <si>
    <t>TAILIN TATIANA CASTRILLO BORJA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</si>
  <si>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APOYAR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ENFOQUE</t>
  </si>
  <si>
    <t>CO1.REQ.10046258</t>
  </si>
  <si>
    <t>OPSP-VIN-0157-2026</t>
  </si>
  <si>
    <t>https://community.secop.gov.co/Public/Tendering/OpportunityDetail/Index?noticeUID=CO1.NTC.9963441</t>
  </si>
  <si>
    <t>MICHELLE VANESA SOTO AVENDAÑO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</si>
  <si>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CON LA PLANIFICACIÓN Y EJECUCIÓN DEL COMPONENTE DE FLORA DEL MONITOREO AMBIENTAL DEL PROYECTO, CON ENFOQUE EN COBERTURA VEGETAL, ESPECIES NATIVAS Y FUNCIONALIDAD ECOLÓGICA. 2) APOYAR CON EL DESARROLLO DE METODOLOGÍAS PARA EL ANÁLISIS DE COMPOSICIÓN, RIQUEZA, DIVERSIDAD Y ESTADO DE LA VEGETACIÓN EN FINCAS CON SISTEMAS SILVOPASTORILES Y ÁREAS DE RESTAURACIÓN. 3) APOYAR EN LA COORDINACIÓN DE LA INSTALACIÓN DE PARCELAS DE MUESTREO Y PUNTOS DE MONITOREO DE COBERTURA VEGETAL, ASEG</t>
  </si>
  <si>
    <t>CO1.REQ.10045658</t>
  </si>
  <si>
    <t>OPSP-VIN-0156-2026</t>
  </si>
  <si>
    <t>https://community.secop.gov.co/Public/Tendering/OpportunityDetail/Index?noticeUID=CO1.NTC.9966240</t>
  </si>
  <si>
    <t>LAURA CAROLINA MANTILLA ROMO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</si>
  <si>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BRINDA APOYO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t>
  </si>
  <si>
    <t>CO1.REQ.10044898</t>
  </si>
  <si>
    <t>OPSP-VIN-0155-2026</t>
  </si>
  <si>
    <t>https://community.secop.gov.co/Public/Tendering/OpportunityDetail/Index?noticeUID=CO1.NTC.9963425</t>
  </si>
  <si>
    <t>SANDY JOANNA PINZON OCHOA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</si>
  <si>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LA PLANIFICACIÓN OPERATIVA DEL PROYECTO, APOYANDO LA ARTICULACIÓN ENTRE ACTIVIDADES, CRONOGRAMA Y RESPONSABLES. 2) APOYAR EL SEGUIMIENTO PERIÓDICO AL CUMPLIMIENTO DE METAS, INDICADORES Y ENTREGABLES TÉCNICOS, SOCIALES Y ADMINISTRATIVOS. 3) ACOMPAÑAR LA COORDINACIÓN DE LOS SERVICIOS TECNOLÓGICOS MEDIANTE SEGUIMIENTO DOCUMENTAL Y REVISIÓN PRELIMINAR DE PRODUCTOS ANTES DE SU ENTREGA OFICIAL. 4) APOYAR LOS PROCESOS DE CONVOCATORIA, REGISTRO Y SEGUIMIENTO DE PARTICIPACIÓN COMU</t>
  </si>
  <si>
    <t>CO1.REQ.10044670</t>
  </si>
  <si>
    <t>OPSP-VIN-0154-2026</t>
  </si>
  <si>
    <t>https://community.secop.gov.co/Public/Tendering/OpportunityDetail/Index?noticeUID=CO1.NTC.9966755</t>
  </si>
  <si>
    <t>EDUARDO CABRERA DURAN</t>
  </si>
  <si>
    <t>EMERSON SAMIR IBARRA GARCIA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</si>
  <si>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IMPLEMENTACIÓN DEL PILOTO DE MONITOREO PESQUERO COMUNITARIO, BRINDANDO ASISTENCIA TÉCNICA EN PROCESOS DE RECOLECCIÓN, SISTEMATIZACIÓN Y ANÁLISIS DE DATOS PESQUEROS. 2) ACOMPAÑAR EL DESARROLLO DEL PROGRAMA TEÓRICO–PRÁCTICO DE DIVERSIFICACIÓN Y VALOR AGREGADO PESQUERO, FACILITANDO SESIONES Y PRÁCTICAS GUIADAS CON LOS PARTICIPANTES. 3) BRINDAR ASISTENCIA TÉCNICA A LOS CIENTÍFICOS COMUNITARIOS Y PESCADORES EN EL USO DE FORMATOS DE REGISTRO, TRAZABILIDAD, BUENAS PRÁCTICAS DE M</t>
  </si>
  <si>
    <t>CO1.REQ.10044430</t>
  </si>
  <si>
    <t>OPSP-VIN-0153-2026</t>
  </si>
  <si>
    <t>https://community.secop.gov.co/Public/Tendering/OpportunityDetail/Index?noticeUID=CO1.NTC.9963408</t>
  </si>
  <si>
    <t>LUIS MANJARREZ MARTINEZ</t>
  </si>
  <si>
    <t>ZULLY  CERVANTES VILLAFANE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</si>
  <si>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Y SUPERVISIÓN). 2) APOYAR LA SUPERVISIÓN DEL CUMPLIMIENTO E IDONEIDAD DEL MONITOREO BIOLÓGICO (TALLAS DE CAPTURA). 3) APOYAR EN LA COORDINACIÓN DEL PROCESO DE FORMACIÓN CON ENFOQUE BIOLÓGICO Y ECOSISTÉMICO DIRIGIDO A PESCADORES. 4) APOYAR LA GENERACIÓN DE INSUMOS TÉCNICOS PARA INFORMES DE AVANCE, BOLETINES Y ANÁLISIS BIOLOGICO-PESQUEROS Y ECOLÓGICOS DEL RECURSO PESQUERO, TANTO PARA EL PROYECTO CO</t>
  </si>
  <si>
    <t>CO1.REQ.10043487</t>
  </si>
  <si>
    <t>OPSP-VIN-0152-2026</t>
  </si>
  <si>
    <t>https://community.secop.gov.co/Public/Tendering/OpportunityDetail/Index?noticeUID=CO1.NTC.9962665</t>
  </si>
  <si>
    <t>YOHN EDISSON SERNA CARMONA</t>
  </si>
  <si>
    <t>PRESTAR SERVICIOS PROFESIONALES COMO PROFESIONAL DE ACUERDOS SOCIALES DEL OBJETIVO 1 EN EL PROYECTO BPIN 20243201010084: 1. APOYAR LOS ACERCAMIENTOS CON LAS COMUNIDADES COMO BASE PARA LA EJECUCIÓN DE LAS ACTIVIDADES DE RESTAURACIÓN DEL COMPONENTE 1. 2. ACOMPAÑAR LA DEFINICIÓN DEL LISTADO DE LOS USUARIOS Y/O BENEFICIARIOS DE LAS ACCIONES QUE SE DESARROLLARÁN EN EL MARCO DE LA IMPLEMENTACIÓN DE LAS ACTIVIDADES RESTAURACIÓN DEL COMPONENTE 1 DEL PROYECTO. 3. APOYAR LA VERIFICACIÓN, VALIDACIÓN Y ACTUALIZACIÓN EL LISTADO DE USUARIOS Y/O BENEFICIARIOS DE LAS ACTIVIDADES Y HERRAMIENTAS QUE SE DESARROLLARÁN EN EL MARCO DE LA IMPLEMENTACIÓN DE LAS ACTIVIDADES RESTAURACIÓN ESTABLECIDOS EN EL COMPONENTE 1 DEL PROYECTO 4. ACOMPAÑAR LA REALIZACIÓN DE LOS ESPACIOS, JORNADAS, REUNIONES Y/O CHARLAS QUE SE REQUIERAN PARA ESTABLECER LOS ACUERDOS SOCIALES CON LOS USUARIOS Y/O BENEFICIARIOS DE LAS ACTIVIDADES Y HERRAMIENTAS QUE SE DESARROLLARÁN EN EL MARCO DE</t>
  </si>
  <si>
    <t>CO1.REQ.10040036</t>
  </si>
  <si>
    <t>OPSP-VIN-0151-2026</t>
  </si>
  <si>
    <t>https://community.secop.gov.co/Public/Tendering/OpportunityDetail/Index?noticeUID=CO1.NTC.9964018</t>
  </si>
  <si>
    <t>MILAGRO ELENA GÁMEZ OSPINO</t>
  </si>
  <si>
    <t>PRESTAR SERVICIOS PROFESIONALES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BÚSQUEDA DE LA NORMATIVA INSTITUCIONAL Y NACIONAL Y SU APLICABILIDAD EN LA ESTRUCTURACIÓN DEL MARCO JURÍDICO DE LAS ÓRDENES DE GASTO Y CONVENIOS DEL PROYECTO. 2. PROYECTAR Y/O REVISAR LOS CONVENIOS, CONTRATOS, ÓRDENES Y RESOLUCIONES QUE SE SUSCRIBAN, MODIFIQUEN, TERMINEN Y LIQUIDEN EN EL MARCO DEL PROYECTO. 3. REVISAR PARA LA APROBACIÓN Y EFECTIVIDAD DE LAS GARANTÍAS, LAS PÓLIZAS DE CUMPLIMIENTO Y CARTAS DE CRÉDITO SOLICITADAS A LOS CONTRATISTAS DEL PROYE</t>
  </si>
  <si>
    <t>CO1.REQ.10073576</t>
  </si>
  <si>
    <t>OPSP-VIN-0150-2026</t>
  </si>
  <si>
    <t>https://community.secop.gov.co/Public/Tendering/OpportunityDetail/Index?noticeUID=CO1.NTC.9952753</t>
  </si>
  <si>
    <t>CLAUDIA PATRICIA MANJARRES BOVEA</t>
  </si>
  <si>
    <t>PRESTACIÓN DE SERVICIOS PROFESIONALES PARA EL FORTALECIMIENTO DE LOS PROCESOS DE PLANEACIÓN, COORDINACIÓN Y ARTICULACIÓN ASOCIADOS A INNOVAZUL CARIBE 2026 Y A LA CONSOLIDACIÓN DEL ECOSISTEMA DE INNOVACIÓN EN ECONOMÍA AZUL Y DESARROLLO REGENERATIVO QUE VIENE LIDERANDO LA UNIVERSIDAD.
PARA EL CUMPLIMIENTO DEL OBJETO EL CONTRATISTA SE COMPROMETE A CUMPLIR CON EL APOYO EN LAS SIGUIENTES ACTIVIDADES: 1. APOYAR A LA PLANEACIÓN OPERATIVA Y ESTRATÉGICA DE INNOVAZUL CARIBE 2026, EN ARTICULACIÓN CON EL COMITÉ AMPLIADO DE ORGANIZACIÓN. 2. COORDINACIÓN LOGÍSTICA Y TÉCNICA DE ACTIVIDADES PREPARATORIAS, MESAS DE TRABAJO, TALLERES Y ESPACIOS DE ARTICULACIÓN INTERINSTITUCIONAL. 3. SEGUIMIENTO A COMPROMISOS, CRONOGRAMAS Y PRODUCTOS DERIVADOS DE INNOVAZUL COMO PLATAFORMA INSTITUCIONAL. 4. APOYO A LA CONSOLIDACIÓN DEL ECOSISTEMA DE INNOVACIÓN EN ECONOMÍA AZUL Y DESARROLLO REGENERATIVO, EN COORDINACIÓN CON CEIMAR Y EL INSTITUTO BIO RED. 5. ARTICULACIÓN CON D</t>
  </si>
  <si>
    <t>CO1.REQ.10098148</t>
  </si>
  <si>
    <t>OPSP-VIN-0149-2026</t>
  </si>
  <si>
    <t>https://community.secop.gov.co/Public/Tendering/OpportunityDetail/Index?noticeUID=CO1.NTC.9952671</t>
  </si>
  <si>
    <t>CARMEN CECILIA CABALLERO DOMINGUEZ</t>
  </si>
  <si>
    <t>VLADIMIR  D'ORSONVILLE MIÑO</t>
  </si>
  <si>
    <t>PRESTAR LOS SERVICIOS PROFESIONALES EN MARCO DEL PROYECTO
“TEJIENDO REDES: UN ENFOQUE EDUCATIVO Y DE APROPIACIÓN SOCIAL DEL CONOCIMIENTO PARA REDUCIR EL ESTIGMA Y LA
DISCRIMINACIÓN EN SALUD MENTAL EN UNA INSTITUCIÓN EDUCATIVA RURAL”.
PARA EL CUMPLIMIENTO DEL OBJETO EL CONTRATISTA SE COMPROMETE A CUMPLIR CON EL APOYO EN LAS SIGUIENTES ACTIVIDADES:
1. PARTICIPAR EN REUNIONES DE TRABAJO Y SEGUIMIENTO CONVOCADAS POR EL EQUIPO DEL PROYECTO TEJIENDO REDES, CON
EL FIN DE COMPRENDER LOS OBJETIVOS, EL ENFOQUE EDUCATIVO Y DE APROPIACIÓN SOCIAL DEL CONOCIMIENTO, ASÍ COMO EL
CONTEXTO CULTURAL RURAL DE LA INSTITUCIÓN EDUCATIVA BENEFICIARIA. 2. APOYAR LA CONCEPTUALIZACIÓN VISUAL Y NARRATIVA DE
LOS PRODUCTOS COMUNICATIVOS DEL PROYECTO, ASEGURANDO QUE EL DISEÑO GRÁFICO Y LA ILUSTRACIÓN NARRATIVA SEAN
CULTURALMENTE PERTINENTES Y COHERENTES CON EL ENFOQUE DE REDUCCIÓN DEL ESTIGMA Y LA DISCRIMINACIÓN EN SALUD
MENTAL. 3. DISEÑAR LA PROPUESTA GRÁFICA Y EDITOR</t>
  </si>
  <si>
    <t>CO1.REQ.10097742</t>
  </si>
  <si>
    <t>OPSP-VIN-0148-2026</t>
  </si>
  <si>
    <t>https://community.secop.gov.co/Public/Tendering/OpportunityDetail/Index?noticeUID=CO1.NTC.9953376</t>
  </si>
  <si>
    <t>PABLO JOSÉ SALAS SALAS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</si>
  <si>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ELABORACIÓN DE INSUMOS TÉCNICOS ECONÓMICOS Y PRODUCTIVOS EN LAS MESAS DE GOBERNANZA PARA ENRIQUECER DISCUSIONES COMUNITARIAS SOBRE SOSTENIBILIDAD DEL PROYECTO. 2) APOYAR EL ANÁLISIS DE RIESGOS ECONÓMICOS Y PRODUCTIVOS QUE AFECTEN LA GOBERNANZA DEL TERRITORIO. 3) BRINDAR APOYO EN LA ARTICULACIÓN CON ORGANIZACIONES PRODUCTIVAS PARA QUE PARTICIPEN EN ESPACIOS COMUNITARIOS Y COMITÉS Y ACCIONES DEL PROYECTO DESDE EL ENFOQUE EMPRESARIAL. 4) BRINDAR ACOMPAÑAMIEN</t>
  </si>
  <si>
    <t>CO1.REQ.10047772</t>
  </si>
  <si>
    <t>OPSP-VIN-0147-2026</t>
  </si>
  <si>
    <t>https://community.secop.gov.co/Public/Tendering/OpportunityDetail/Index?noticeUID=CO1.NTC.9880670</t>
  </si>
  <si>
    <t>IBETH  NORIEGA  HERAZO</t>
  </si>
  <si>
    <t>IRINA ALEJANDRA HENRÍQUEZ VERGARA</t>
  </si>
  <si>
    <t>PRESTAR LOS SERVICIOS PROFESIONALES EN LA DIRECCIÓN DE
PROYECCIÓN CULTURAL DE LA UNIVERSIDAD DEL MAGDALENA.
PARA EL CUMPLIMIENTO DEL OBJETO, EL CONTRATISTA SE COMPROMETE A ENTREGAR LOS SIGUIENTES PRODUCTOS: 1. REALIZAR EL
SEGUIMIENTO INTEGRAL DEL FLUJO EDITORIAL DE LOS MANUSCRITOS PARA LOS NÚMEROS 8, 9 Y 10 DE LA REVISTA ATARRRAYA
CULTURAL, DESDE SU RECEPCIÓN, EVALUACIÓN PRELIMINAR, CORRECCIÓN, DIAGRAMACIÓN Y PUBLICACIÓN DEL VOLUMEN
CORRESPONDIENTE. 2. ADMINISTRAR Y MANTENER ACTUALIZADO EL ARCHIVO Y REGISTRO EDITORIAL, GARANTIZANDO LA
TRAZABILIDAD DE CADA MANUSCRITO Y EL CONTROL DE LAS DISTINTAS ETAPAS DEL PROCESO EDITORIAL. 3. APOYAR LA
VERIFICACIÓN DE ORIGINALIDAD Y BUENAS PRÁCTICAS ÉTICAS, MEDIANTE EL USO DE HERRAMIENTAS DE DETECCIÓN DE
SIMILITUD (TURNITIN U OTRAS), IDENTIFICANDO POSIBLES CASOS DE PLAGIO, AUTOPLAGIO O USO INDEBIDO DE CONTENIDOS
PROTEGIDOS. 4. EFECTUAR LA REVISIÓN EDITORIAL PRELIMINAR DE LOS MANUSCRITOS, VERIFICANDO PER</t>
  </si>
  <si>
    <t>CO1.REQ.10029706</t>
  </si>
  <si>
    <t>OPSP-VIN-0146-2026</t>
  </si>
  <si>
    <t>https://community.secop.gov.co/Public/Tendering/OpportunityDetail/Index?noticeUID=CO1.NTC.9879946</t>
  </si>
  <si>
    <t>ROCIO DEL PILAR GARCÍA URUEÑA</t>
  </si>
  <si>
    <t>DAYANA  RADA OSORIO</t>
  </si>
  <si>
    <t>PRESTAR LOS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 FONCIENCIAS.
PARA EL CUMPLIMIENTO DEL OBJETO, EL CONTRATISTA SE COMPROMETE A CUMPLIR CON LAS SIGUIENTES ACTIVIDADES: 1.
REALIZAR EL CULTIVO DE ARTEMIA PARA ALIMENTACIÓN DE RECLUTAS DE CORAL. 2. REALIZAR EL MANTENIMIENTO DE ESTANQUES
Y EXTERNOS Y DE LABORATORIO 3. APOYAR EN LA ALIMENTACIÓN DE RECLUTAS DE CORAL. 4. ACOMPAÑAR CAMPAÑAS DE BUCEO
PARA LIMPIEZA DE RECLUTAS EN EL MEDIO NATURAL 5. APOYAR EN LA REDACCIÓN DE INFORMES Y AVANCES DE ARTÍCULOS.</t>
  </si>
  <si>
    <t>CO1.REQ.10028575</t>
  </si>
  <si>
    <t>OPSP-VIN-0145-2026</t>
  </si>
  <si>
    <t>https://community.secop.gov.co/Public/Tendering/OpportunityDetail/Index?noticeUID=CO1.NTC.9879521</t>
  </si>
  <si>
    <t>YILMAR DANIEL POLO ALTUVE</t>
  </si>
  <si>
    <t>PRESTAR LOS SERVICIOS PROFESIONALES EN LA VICERRECTORÍA
DE INVESTIGACIÓN.
PARA EL CUMPLIMIENTO DEL OBJETO EL CONTRATISTA SE COMPROMETE A CUMPLIR CON EL APOYO EN LAS SIGUIENTES
ACTIVIDADES:
1. REALIZAR LA DIGITACIÓN, ACTUALIZACIÓN Y VALIDACIÓN DE LA INFORMACIÓN CORRESPONDIENTE A PROYECTOS DE
INVESTIGACIÓN, INNOVACIÓN Y CREACIÓN, INVESTIGADORES, GRUPOS Y PRODUCTOS, EN LOS SISTEMAS DE
INFORMACIÓN DE LA VICERRECTORÍA DE INVESTIGACIÓN.
2. APOYAR EL MANTENIMIENTO OPERATIVO DEL SISTEMA DE INFORMACIÓN, VERIFICANDO LA INTEGRIDAD, COHERENCIA
Y OPORTUNIDAD DE LOS DATOS REGISTRADOS, CONFORME A LOS LINEAMIENTOS INSTITUCIONALES Y REQUERIMIENTOS DE
LAS DEPENDENCIAS USUARIAS.
3. ORGANIZAR Y SISTEMATIZAR BASES DE DATOS, REGISTROS Y REPORTES, ASEGURANDO LA CORRECTA CLASIFICACIÓN,
CODIFICACIÓN Y ALMACENAMIENTO DE LA INFORMACIÓN RELACIONADA CON LA GESTIÓN DE LA INVESTIGACIÓN.
4. BRINDAR APOYO EN LA GENERACIÓN Y ACTUALIZACIÓN DE REPORTES PERIÓDICOS, CONSOLIDA</t>
  </si>
  <si>
    <t>CO1.REQ.10028476</t>
  </si>
  <si>
    <t>OPSP-VIN-0144-2026</t>
  </si>
  <si>
    <t>https://community.secop.gov.co/Public/Tendering/OpportunityDetail/Index?noticeUID=CO1.NTC.9879123</t>
  </si>
  <si>
    <t>ELÍAS GREGORIO GARCÍA PEROZO</t>
  </si>
  <si>
    <t>JHONNY ELIÁN GARCÍA MANJARRÉS</t>
  </si>
  <si>
    <t>PRESTAR LOS SERVICIOS PROFESIONALES EN LA GESTIÓN Y MEDICIÓN DE LA CIENCIA, TECNOLOGÍA, INNOVACIÓN, CREACIÓN Y EMPRENDIMIENTO.
PARA EL CUMPLIMIENTO DEL OBJETO EL CONTRATISTA SE COMPROMETE A CUMPLIR CON EL APOYO EN LAS SIGUIENTES ACTIVIDADES: 1. APOYAR LA RECOPILACIÓN Y ANÁLISIS DE INFORMACIÓN DE AUTOEVALUACIÓN DE LOS PROCESOS MISIONALES DE INVESTIGACIÓN DE LA VICERRECTORÍA DE INVESTIGACIÓN, SUS UNIDADES DE GESTIÓN Y LAS DEMÁS UNIDADES DE LA UNIVERSIDAD. 2. APOYAR EN LA BÚSQUEDA, RECOPILACIÓN Y EXTRACCIÓN DE INFORMACIÓN ASOCIADA A PRODUCTOS RESULTADOS DE INVESTIGACIÓN PARA EL ANÁLISIS, CREACIÓN DE VISUALIZACIONES GRAFICAS QUE PERMITAN LA TOMA DE DECISIONES. 3. APOYAR EN EL DESARROLLO Y DOCUMENTACIÓN DE ESTUDIOS DE VIGILANCIA E INTELIGENCIA CIENTÍFICA Y TECNOLÓGICA QUE SUPLAN LAS NECESIDADES DE LA VICERRECTORÍA DE INVESTIGACIÓN Y EN ESPECIAL LAS RESULTANTES DE LAS ACTIVIDADES DE LOS CENTROS DE GESTIÓN DE I+D+I. 4. ADELANTAR PARA LA VICERRECT</t>
  </si>
  <si>
    <t>CO1.REQ.10028058</t>
  </si>
  <si>
    <t>OPSP-VIN-0143-2026</t>
  </si>
  <si>
    <t>https://community.secop.gov.co/Public/Tendering/OpportunityDetail/Index?noticeUID=CO1.NTC.9890517</t>
  </si>
  <si>
    <t>GUSTAVO HERNANDEZ CORTES</t>
  </si>
  <si>
    <t>JEISON SAIR MONTENEGRO RIOS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</si>
  <si>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TÉCNICAMENTE EN CAMPO LAS ACTIVIDADES DE APERTURA, DESPEJE Y REHABILITACIÓN DE CAÑOS, GARANTIZANDO LA CORRECTA APLICACIÓN DE LOS PROTOCOLOS DEFINIDOS PARA CORTE DE EMPALIZADAS, RETIRO DE SEDIMENTOS, REMOCIÓN DE OBSTRUCCIONES Y RECUPERACIÓN DEL FLUJO. 2. APOYAR DESDE LA PARTE TÉCNICA LAS JORNADAS OPERATIVAS DE MANEJO DE EMPALIZADAS Y MATERIAL VEGETAL ACUMULADO, VERIFICANDO EL USO ADECUADO DE HERRAMIENTAS, EMBARCACIONES Y EQUIPOS DE APOYO. 3. APOYAR LAS INSPECCIONES TÉCNICAS</t>
  </si>
  <si>
    <t>CO1.REQ.9972194</t>
  </si>
  <si>
    <t>OPSP-VIN-0142-2026</t>
  </si>
  <si>
    <t>https://community.secop.gov.co/Public/Tendering/OpportunityDetail/Index?noticeUID=CO1.NTC.9849475</t>
  </si>
  <si>
    <t>KENDY JOHANA LOPEZ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</si>
  <si>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APOYAR LA ELABORACIÓN DEL DOCUMENTO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APOYAR LA CONSTRUCCIÓ</t>
  </si>
  <si>
    <t>CO1.REQ.9997349</t>
  </si>
  <si>
    <t>OPSP-VIN-0141-2026</t>
  </si>
  <si>
    <t>https://community.secop.gov.co/Public/Tendering/OpportunityDetail/Index?noticeUID=CO1.NTC.9847150</t>
  </si>
  <si>
    <t>HAROLD JAVIER MORA MARTINEZ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</si>
  <si>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COMUNICACIÓN INTERPERSONAL, ASERTIVIDAD Y EMPATÍA. RESOLUCIÓN PACÍFICA DE CONFLICTOS Y CONVIVENCIA INSTITUCIONAL.
II. DERECHOS HUMANOS Y ÉTICA EN EL EJERCICIO INSTITUCIONAL. III. CULTURA DE PAZ, MEMORIA Y RESPONSABILIDAD SOCIAL
INSTITUCIONAL.</t>
  </si>
  <si>
    <t>CO1.REQ.9996433</t>
  </si>
  <si>
    <t>OPSP-VIN-0140-2026</t>
  </si>
  <si>
    <t>https://community.secop.gov.co/Public/Tendering/OpportunityDetail/Index?noticeUID=CO1.NTC.9846500</t>
  </si>
  <si>
    <t>GIANCARLOS  HERNANDEZ ARGOTA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</si>
  <si>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REVISAR Y RETROALIMENTAR EL CONTENIDO FORMATIVO RELACIONADO A LA TEMÁTICA DE RESOLUCIÓN DE CONFLICTOS Y DERECHOS
HUMANOS. 2. APOYAR EL DESARROLLO DE LOS PROCESOS FORMATIVOS VIRTUALES Y PRESENCIALES. 3. CREAR PORTAFOLIO DE
EVIDENCIAS DE LOS PROCESOS FORMATIVOS</t>
  </si>
  <si>
    <t>CO1.REQ.9996093</t>
  </si>
  <si>
    <t>OPSP-VIN-0139-2026</t>
  </si>
  <si>
    <t>https://community.secop.gov.co/Public/Tendering/OpportunityDetail/Index?noticeUID=CO1.NTC.9846348</t>
  </si>
  <si>
    <t>EDY  LUZ SIERRA DE AGUA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</si>
  <si>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GESTIÓN DE PROCEDIMIENTOS ADMINISTRATIVOS Y ACADÉMICOADMINISTRATIVOS. TRABAJO COLABORATIVO Y ARTICULACIÓN
INTERÁREAS. GESTIÓN DOCUMENTAL, CONTROL INTERNO Y MEJORA CONTINUA. II. GESTIÓN POR PROCESOS E INDICADORES DE
DESEMPEÑO. III. GESTIÓN DEL TALENTO HUMANO POR COMPETENCIAS</t>
  </si>
  <si>
    <t>CO1.REQ.9995824</t>
  </si>
  <si>
    <t>OPSP-VIN-0138-2026</t>
  </si>
  <si>
    <t>https://community.secop.gov.co/Public/Tendering/OpportunityDetail/Index?noticeUID=CO1.NTC.9845958</t>
  </si>
  <si>
    <t>DANIEL ARNULFO BALLESTAS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</si>
  <si>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ELABORAR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CONSTRUIR INFORMES DE EJECUCIÓN.</t>
  </si>
  <si>
    <t>CO1.REQ.9992196</t>
  </si>
  <si>
    <t>OPSP-VIN-0137-2026</t>
  </si>
  <si>
    <t>https://community.secop.gov.co/Public/Tendering/OpportunityDetail/Index?noticeUID=CO1.NTC.9838034</t>
  </si>
  <si>
    <t>JUAN CARLOS VARGAS RUIZ</t>
  </si>
  <si>
    <t>DIEGO LEONARDO ROBAYO ALVARADO</t>
  </si>
  <si>
    <t>PRESTAR LOS SERVICIOS PROFESIONALES EN EL CENTRO DE
INTERCULTURALIDAD, TERRITORIO Y SOSTENIBILIDAD.
PARA EL CUMPLIMIENTO DEL OBJETO EL CONTRATISTA SE COMPROMETE A CUMPLIR CON EL APOYO EN LAS SIGUIENTES ACTIVIDADES:
1. APOYAR EL MAPEO DE CONVOCATORIAS NACIONALES Y/O INTERNACIONALES O FONDOS DE FINANCIACIÓN PARA LA POSTULACIÓN
DE INICIATIVAS CON IMPACTO AMBIENTAL, SOCIAL Y/O INTERCULTURAL. 2. ACOMPAÑAR EL PROCESO DE POSTULACIÓN DESDE EL
COMPONENTE METODOLÓGICO EN LA CONVOCATORIA PARA LA CONSERVACIÓN DE ÁREAS AMBIENTALES
ESTRATÉGICAS Y LUCHA NACIONAL CONTRA LA DEFORESTACIÓN DEL MINISTERIO DE AMBIENTE Y DESARROLLO
SOSTENIBLE. 3. ACOMPAÑAR EL SEGUIMIENTO DE PROGRAMAS O PROYECTOS Y MECANISMOS DE REPORTE DE AVANCE DE
ACUERDO CON LAS ORIENTACIONES DE LA SUPERVISIÓN PARA EL CENTRO DE INTERCULTURALIDAD, TERRITORIO Y SOSTENIBILIDAD. 4.
PARTICIPAR DE REUNIONES VIRTUALES Y/O PRESENCIALES CONVOCADAS POR LA SUPERVISIÓN</t>
  </si>
  <si>
    <t>CO1.REQ.9986973</t>
  </si>
  <si>
    <t>OPSP-VIN-0136-2026</t>
  </si>
  <si>
    <t>https://community.secop.gov.co/Public/Tendering/OpportunityDetail/Index?noticeUID=CO1.NTC.9915780</t>
  </si>
  <si>
    <t>LORENA AJA ESLAVA</t>
  </si>
  <si>
    <t>ANDRES CAMILO NIETO RAMIREZ</t>
  </si>
  <si>
    <t>PRESTAR LOS SERVICIOS PROFESIONALES EN MARCO DEL PROYECTO “DAÑO
SIMBÓLICO Y MOTIVACIÓN PREJUICIOSA: UNA APROXIMACIÓN FORENSE A LOS DELITOS DE ODIO EN CINCO CIUDADES DE
COLOMBIA”, FINANCIADO POR EL CONVENIO INTERADMINISTRATIVO 124-SG-2025 SUSCRITO ENTRE INSTITUTO NACIONAL DE
MEDICINA LEGAL Y CIENCIAS FORENSES Y LA UNIVERSIDAD DEL MAGDALENA.
PARA EL CUMPLIMIENTO DEL OBJETO, EL CONTRATISTA SE COMPROMETE A CUMPLIR CON LAS SIGUIENTES ACTIVIDADES: 1. REVISAR
LOS CAMPOS EPISTEMOLÓGICOS Y TEÓRICOS RELACIONADOS QUE PERMITAN PROPONER NUEVAS MIRADAS FORENSES PARA
ABORDAR DELITOS MOTIVADOS POR ODIO O PREJUICIO, ENTENDIDOS COMO AGRESIONES QUE SE DIRIGEN CONTRA PERSONAS O
GRUPOS POR RAZONES DE RAZA, ETNIA, GÉNERO, ORIENTACIÓN SEXUAL, RELIGIÓN, IDEOLOGÍA O DISCAPACIDAD. 2. PROPONER
LÍNEAS METODOLÓGICAS DE RECOLECCIÓN DE DATOS, FUENTES OFICIALES Y CONTRASTE QUE PERMITAN AVANZAR EN CRITERIOS
SOCIO - TÉCNICOS DE ACUERDO A LA MISIONALIDAD DEL INSTITUTO NACI</t>
  </si>
  <si>
    <t>CO1.REQ.10063865</t>
  </si>
  <si>
    <t>OPSP-VIN-0135-2026</t>
  </si>
  <si>
    <t>https://community.secop.gov.co/Public/Tendering/OpportunityDetail/Index?noticeUID=CO1.NTC.9875068</t>
  </si>
  <si>
    <t>VALENTINA  VILLAMIL TRUJILLO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</si>
  <si>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LOGÍSTICOS Y LA DOCUMENTACIÓN REQUERIDA PARA LA INSTALACIÓN DEL SISTEMA DE CONTROL Y TRANSPARENCIA SOCIAL, INCLUYENDO CONVOCATORIAS, CITACIONES, REGISTROS DE ASISTENCIA Y COMPILACIÓN DE SOPORTES. 2) CONTRIBUIR A LA ELABORACIÓN DE BORRADORES DE DOCUMENTOS NORMATIVOS, TALES COMO REGLAMENTO INTERNO, PROTOCOLOS DE FUNCIONAMIENTO, ACTAS DE INSTALACIÓN Y ACUERDOS JURÍDICOS PRELIMINARES. 3) ACOMPAÑAR A LAS COMUNIDADES EN LOS PROCESOS DE CONFORMACIÓN DE</t>
  </si>
  <si>
    <t>CO1.REQ.9991017</t>
  </si>
  <si>
    <t>OPSP-VIN-0134-2026</t>
  </si>
  <si>
    <t>https://community.secop.gov.co/Public/Tendering/OpportunityDetail/Index?noticeUID=CO1.NTC.9874133</t>
  </si>
  <si>
    <t>NOHEMY  ALTAMAR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</si>
  <si>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TÉCNICO EN LA ADAPTACIÓN DE LAS METODOLOGÍAS UTILIZADAS EN TALLERES, MESAS Y DEMÁS ESPACIOS DEL PROYECTO, DE ACUERDO CON LAS CARACTERÍSTICAS CULTURALES, LINGÜÍSTICAS Y TERRITORIALES DE LAS COMUNIDADES RURALES Y ÉTNICAS. 2) APOYAR LA FORMULACIÓN Y SOCIALIZACIÓN DEL PROTOCOLO DE INTERVENCIÓN ORIENTADO A PROMOVER LA PARTICIPACIÓN DE LOS GRUPOS POBLACIONALES, TALES COMO POBLACIÓN RURAL, MUJERES, LÍDERES AMBIENTALES, PERSONAS LGBTIQ+, PERSONAS CON DISCAPACI</t>
  </si>
  <si>
    <t>CO1.REQ.9990264</t>
  </si>
  <si>
    <t>OPSP-VIN-0133-2026</t>
  </si>
  <si>
    <t>https://community.secop.gov.co/Public/Tendering/OpportunityDetail/Index?noticeUID=CO1.NTC.9885713</t>
  </si>
  <si>
    <t>JESSICA ALEJANDRA OTERO CASTAÑEDA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</si>
  <si>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ACCIONES DE ACOMPAÑAMIENTO SOCIAL NECESARIAS PARA LA IMPLEMENTACIÓN DE LAS ACTIVIDADES DE RESTAURACIÓN ECOLÓGICA DEL COMPONENTE 1. 2. ACOMPAÑAR DESDE LO SOCIAL LOS ESPACIOS DE TRABAJO DEL COMPONENTE 1 CON EQUIPOS TÉCNICOS E INTERVENTORÍA EN LA EJECUCIÓN DE LAS ACTIVIDADES Y SERVICIOS DE RESTAURACIÓN ESTABLECIDOS EN EL COMPONENTE 1 DEL PROYECTO. 3. APOYAR DESDE LO SOCIAL EL SEGUIMIENTO Y EVALUACIÓN DE LAS ACTIVIDADES Y PRODUCTOS DE RESTAURACIÓN DEL COMPONENTE 1. 4. APOYA</t>
  </si>
  <si>
    <t>CO1.REQ.9970972</t>
  </si>
  <si>
    <t>OPSP-VIN-0132-2026</t>
  </si>
  <si>
    <t>https://community.secop.gov.co/Public/Tendering/OpportunityDetail/Index?noticeUID=CO1.NTC.9837588</t>
  </si>
  <si>
    <t>MARIA ALEJANDRA TABORDA DE LA HOZ</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</si>
  <si>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REALIZAR ANÁLISIS DE BASES DE DATOS DE CAJAMAG, NORMATIVIDAD, LINEAMIENTOS Y REGISTROS HISTÓRICOS. 2. DISEÑAR
INSTRUMENTOS PARA LA RECOLECCIÓN DE INFORMACIÓN PRIMARIA: ENCUESTAS Y ENTREVISTAS SEMIESTRUCTURADAS. 3. APOYAR
EL DESARROLLO DE REUNIONES, TALLERES, GRUPOS FOCALES Y OTRAS ACTIVIDADES DE CAMPO.</t>
  </si>
  <si>
    <t>CO1.REQ.9986783</t>
  </si>
  <si>
    <t>OPSP-VIN-0131-2026</t>
  </si>
  <si>
    <t>https://community.secop.gov.co/Public/Tendering/OpportunityDetail/Index?noticeUID=CO1.NTC.9837468</t>
  </si>
  <si>
    <t>GERSON JAHIR ANGARITA ESPITIA</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</si>
  <si>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REVISAR Y ANALIZAR LA PERTINENCIA, CALIDAD Y ESTRUCTURA DEL PORTAFOLIO EDUCATIVO ETDH E INFORMAL DE CAJAMAG,
COMPARÁNDOLO CON LAS DEMANDAS ACTUALES DEL MERCADO LABORAL Y LAS COMPETENCIAS REQUERIDAS POR LOS SECTORES
PRODUCTIVOS. 2. PROPONER ESTRATEGIAS PARA APOYAR EL DESARROLLO EMPRESARIAL, ESPECIALMENTE EN MICRO Y PEQUEÑAS
EMPRESAS, MEDIANTE FORMACIÓN EMPRESARIAL, ASISTENCIA TÉCNICA, ACCESO A SERVICIOS FINANCIEROS, INNOVACIÓN Y
FORTALECIMIENTO DE CAPACIDADES PRODUCTIVAS. 3. APOYAR EL DESARROLLO DE REUNIONES, TALLERES, GRUPOS FOCALES Y OTRAS
ACTIVIDADES DE CAMPO.</t>
  </si>
  <si>
    <t>CO1.REQ.9986835</t>
  </si>
  <si>
    <t>OPSP-VIN-0130-2026</t>
  </si>
  <si>
    <t>https://community.secop.gov.co/Public/Tendering/OpportunityDetail/Index?noticeUID=CO1.NTC.9837439</t>
  </si>
  <si>
    <t>ARANTXA CLEMENTINA TOLOZA ROYERO</t>
  </si>
  <si>
    <t>PRESTAR LOS SERVICIOS PROFESIONALES EN EL PROYECTO "EMPLEO,
FORMACIÓN Y DESARROLLO PRODUCTIVO EN EL MAGDALENA – CAJAMAG", FINANCIADO POR EL CONTRATO NO. 2026-00,
SUSCRITO ENTRE LA UNIVERSIDAD DEL MAGDALENA Y LA CAJA DE COMPENSACIÓN FAMILIAR DEL MAGDALENA - CAJAMAG.
PARA EL CUMPLIMIENTO DEL OBJETO EL CONTRATISTA SE COMPROMETE A CUMPLIR CON EL APOYO EN LAS SIGUIENTES ACTIVIDADES:
1. REALIZAR DIAGNÓSTICO DE MERCADO LABORAR EN LA CIUDAD DE SANTA MARTA, QUE INCLUYA: NIVELES DE OCUPACIÓN,
DESEMPLEO, INFORMALIDAD, BRECHAS SALARIALES, MOVILIDAD LABORAL Y CARACTERÍSTICAS DE LA FUERZA DE TRABAJO. 2.
PARTICIPAR EN LA CONSTRUCCIÓN DE MAPEO DE ACTORES. 3. APOYAR EL DESARROLLO DE REUNIONES, TALLERES, GRUPOS FOCALES
Y OTRAS ACTIVIDADES DE CAMPO. 4. PARTICIPAR EN LA ELABORACIÓN DE INFORMES DE EJECUCIÓN. 5. APOYAR EL DISEÑO DE
MODELO DE GOBERNANZA LABORAL.</t>
  </si>
  <si>
    <t>CO1.REQ.9986814</t>
  </si>
  <si>
    <t>OPSP-VIN-0129-2026</t>
  </si>
  <si>
    <t>https://community.secop.gov.co/Public/Tendering/OpportunityDetail/Index?noticeUID=CO1.NTC.9836782</t>
  </si>
  <si>
    <t>ALBA LUZ PERALTA BOTELLO</t>
  </si>
  <si>
    <t>PRESTAR LOS SERVICIOS PROFESIONALES EN MARCO DEL PROYECTO
"TAFONOMÍA Y ENTOMOLOGÍA FORENSE: FENÓMENOS CADAVÉRICOS, CICLO DE VIDA E IDENTIFICACIÓN MOLECULAR DE MOSCAS
CON IMPORTANCIA FORENSE EN EL CARIBE COLOMBIANO", FINANCIADO POR EL CONVENIO INTERADMINISTRATIVO 124-SG-2025
SUSCRITO ENTRE EL INSTITUTO NACIONAL DE MEDICINA LEGAL Y CIENCIAS FORENSES Y LA UNIVERSIDAD DEL MAGDALENA.
PARA EL CUMPLIMIENTO DEL OBJETO EL CONTRATISTA SE COMPROMETE A CUMPLIR CON EL APOYO EN LAS SIGUIENTES ACTIVIDADES:
1. AYUDAR EN LA RECOLECTA Y PRESERVACIÓN DE INSECTOS. 2. REALIZAR LA CURADURÍA Y ETIQUETAJE DE LOS EJEMPLARES
RECOLECTADOS. 3. REALIZAR EL MONTAJE E IDENTIFICACIÓN DE MOSCAS DE IMPORTANCIA FORENSE. 4. REALIZAR LA CREACIÓN
DE UNA COLECCIÓN DE REFERENCIA DE MOSCAS DE IMPORTANCIA FORENSE EN HÚMEDO Y SECO. 5. REALIZAR LA FOTOGRAFÍA
DE EJEMPLARES SELECCIONADOS. 6. AYUDAR EN LA REDACCIÓN DE INFORMES CIENTÍFICOS. 7. APOYAR EN LA CRÍA DE MOSCAS
DE IMPORTANCIA</t>
  </si>
  <si>
    <t>CO1.REQ.9965710</t>
  </si>
  <si>
    <t>OPSP-VIN-0128-2026</t>
  </si>
  <si>
    <t>https://community.secop.gov.co/Public/Tendering/OpportunityDetail/Index?noticeUID=CO1.NTC.9815687</t>
  </si>
  <si>
    <t>OMAR LEONARDO OVALLE BLANCO</t>
  </si>
  <si>
    <t>PRESTACIÓN DE SERVICIOS PROFESIONALES EN MARCO DEL PROYECTO DE INVESTIGACIÓN EXTERNO “MAPPING THE ARCHAEOLOGICAL PRE-COLUMBIAN HERITAGE IN SOUTH AMERICA -MAPHSA”, ACORDE AL APORTE DE UNIVERSITAT POMPEU FABRA CORRESPONDIENTE "COLLABORATION AGREEMENT” CELEBRADO ENTRE LA UNIVERSITAT POMPEU FABRA Y LA UNIVERSIDAD DEL MAGDALENA.
PARA EL CUMPLIMIENTO DEL OBJETO EL CONTRATISTA SE COMPROMETE A CUMPLIR CON EL APOYO EN LAS SIGUIENTES ACTIVIDADES: 1. APOYAR LAS ACTIVIDADES DE LABORATORIO DEL PROYECTO QUE INCLUYEN ANÁLISIS DE MATERIALES Y GESTIÓN DE INVENTARIOS. 2. APOYAR LAS ACTIVIDADES DE CAMPO DEL PROYECTO QUE INCLUYEN EXCAVACIONES, TOMAS DE MUESTRAS, VISITA DE SITIOS ARQUEOLÓGICOS, PLANIFICACIÓN DE LOGÍSTICA. 3. ELABORACIÓN DE INFORMES TÉCNICOS. 4. APOYAR LA ELABORACIÓN DE PRODUCTOS DE DIVULGACIÓN ESPECIALIZADOS.</t>
  </si>
  <si>
    <t>CO1.REQ.9964987</t>
  </si>
  <si>
    <t>OPSP-VIN-0127-2026</t>
  </si>
  <si>
    <t>https://community.secop.gov.co/Public/Tendering/OpportunityDetail/Index?noticeUID=CO1.NTC.9815295</t>
  </si>
  <si>
    <t xml:space="preserve">MARIO ANDRES NAVARRO TANO </t>
  </si>
  <si>
    <t>PRESTAR LOS SERVICIOS PROFESIONALES EN MARCO DEL PROYECTO: PROPUESTA TÉCNICA Y ECONÓMICA PARA EL FORTALECIMIENTO INTEGRAL DEL TALENTO HUMANO DEL INFOTEP SAN ANDRÉS ISLA MEDIANTE EL DESARROLLO DE HABILIDADES INSTITUCIONALES, TRANSFORMACIÓN DIGITAL, INCLUSIÓN Y CULTURA DE PAZ. CORRESPONDIENTE AL CONTRATO INTERADMINISTRATIVO NO. 001 DE 2026.
PARA EL CUMPLIMIENTO DEL OBJETO, EL CONTRATISTA SE COMPROMETE A CUMPLIR CON LAS SIGUIENTES ACTIVIDADES: 1. GESTIONAR Y EJECUTAR LOS PROCESOS ADMINISTRATIVOS Y FINANCIEROS DEL CONVENIO. 2. ELABORAR LOS INFORMES FINANCIEROS INTERMEDIO Y FINALES CORRESPONDIENTES A LA EJECUCIÓN DE LOS RECURSOS DEL CONVENIO, CONFORME A LOS LINEAMIENTOS ESTABLECIDOS. 3. APOYAR EN EL DILIGENCIAMIENTO Y TRÁMITE DE LOS FORMATOS RELACIONADOS CON SOLICITUDES PRESUPUESTALES, AFECTACIONES, TRASLADOS INTERNOS Y DEMÁS REQUERIMIENTOS FINANCIEROS EN EL MARCO DE LA EJECUCIÓN DEL CONVENIO. 4. COLABORAR EN LA VERIFICACIÓN Y VALIDACIÓN DE LA</t>
  </si>
  <si>
    <t>CO1.REQ.9964486</t>
  </si>
  <si>
    <t>OPSP-VIN-0126-2026</t>
  </si>
  <si>
    <t>https://community.secop.gov.co/Public/Tendering/OpportunityDetail/Index?noticeUID=CO1.NTC.9814905</t>
  </si>
  <si>
    <t>RICARDO TETE MIELES</t>
  </si>
  <si>
    <t>JASMIN ELENA BEDOYA GONZALEZ</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</si>
  <si>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</si>
  <si>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CO1.REQ.9963886</t>
  </si>
  <si>
    <t>OPSP-VIN-0125-2026</t>
  </si>
  <si>
    <t>https://community.secop.gov.co/Public/Tendering/OpportunityDetail/Index?noticeUID=CO1.NTC.9812782</t>
  </si>
  <si>
    <t>ASTRID CAROLINA ARIAS GUETTE</t>
  </si>
  <si>
    <t>PRESTACIÓN DE SERVICIOS PROFESIONALES COMO BIÓLOGO AUXILIAR
DE LABORATORIO EN EL CENTRO DE GENÉTICA Y BIOLOGÍA MOLECULAR DE LA UNIVERSIDAD DEL MAGDALENA.
PARA EL CUMPLIMIENTO DEL OBJETO EL CONTRATISTA SE COMPROMETE A CUMPLIR CON EL APOYO EN LAS SIGUIENTES ACTIVIDADES:
1. APOYAR EN LA ORGANIZACIÓN DEL ARCHIVO FÍSICO Y DIGITAL, ASÍ COMO EN EL DILIGENCIAMIENTO Y ELABORACIÓN DE
SOPORTES ASOCIADOS A INFORMES TÉCNICOS ADMINISTRATIVOS O DE PROYECTOS DEL CGBM.
2. APOYAR AL ANALISTA EN ACTIVIDADES DE LIMPIEZA, ORGANIZACIÓN, PREPARACIÓN DE REACCIONES, SUPERVISIÓN DE
ESTUDIANTES, O LO QUE HAYA A LUGAR EN LOS LABORATORIOS DE BIOLOGÍA MOLECULAR DEL CGBM Y PARTICIPAR DE LOS
ENTRENAMIENTOS Y CAPACITACIONES NECESARIAS PARA EL ANÁLISIS Y DE PROCESAMIENTO DE MUESTRAS.
3. APOYAR EN EL DISEÑO, ELABORACIÓN Y ACTUALIZACIÓN DE PROCEDIMIENTOS, PROTOCOLOS, MANUALES, GUÍAS Y
DOCUMENTOS QUE SE DEFINAN DENTRO DEL ALCANCE TÉCNICO PARA EL CUMPLIMIENTO DE LOS ESTÁNDARE</t>
  </si>
  <si>
    <t>CO1.REQ.9962204</t>
  </si>
  <si>
    <t>OPSP-VIN-0124-2026</t>
  </si>
  <si>
    <t>https://community.secop.gov.co/Public/Tendering/OpportunityDetail/Index?noticeUID=CO1.NTC.9854505</t>
  </si>
  <si>
    <t>ARTURO NELSON CHARRIS FONTANILLA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</si>
  <si>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DE CONVOCATORIA Y REGISTRO DE ORGANIZACIONES PRODUCTIVAS PARA TALLERES, REUNIONES Y VISITAS TÉCNICAS. 2) ACOMPAÑAR EL LEVANTAMIENTO DE INFORMACIÓN BÁSICA EMPRESARIAL O PRODUCTIVA, MEDIANTE ENCUESTAS, FICHAS PRELIMINARES E INVENTARIOS PRODUCTIVOS. 3) CONTRIBUIR AL APOYO LOGÍSTICO DE LAS ACTIVIDADES EMPRESARIALES, TALES COMO TALLERES DE COSTOS, FERIAS, VISITAS A ORGANIZACIONES, RUEDAS DE NEGOCIO Y ENCUENTROS COMERCIALES. 4) APOYAR EL REGISTRO Y ORG</t>
  </si>
  <si>
    <t>CO1.REQ.9941460</t>
  </si>
  <si>
    <t>OPSP-VIN-0123-2026</t>
  </si>
  <si>
    <t>https://community.secop.gov.co/Public/Tendering/OpportunityDetail/Index?noticeUID=CO1.NTC.9854206</t>
  </si>
  <si>
    <t>ANGIE PAOLA MONTERO LAGOS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</si>
  <si>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COORDINACIÓN LOGÍSTICA Y DOCUMENTAL DE MESAS TÉCNICAS, COMITÉS INSTITUCIONALES Y REUNIONES INTERINSTITUCIONALES DEL COMPONENTE. 2) CONTRIBUIR A LA PREPARACIÓN, ORGANIZACIÓN Y DISTRIBUCIÓN DE DOCUMENTOS COMO CITACIONES, AGENDAS, LISTAS DE ASISTENCIA, MEMORANDOS Y DEMÁS SOPORTES INSTITUCIONALES. 3) APOYAR LA CONSOLIDACIÓN DE LISTAS DE ASISTENCIA, ACTAS PRELIMINARES Y RELATORÍAS BÁSICAS PARA REVISIÓN DEL RESPONSABLE INSTITUCIONAL. 4) ACOMPAÑAR EL SEGUIMIENTO</t>
  </si>
  <si>
    <t>CO1.REQ.9940879</t>
  </si>
  <si>
    <t>OPSP-VIN-0122-2026</t>
  </si>
  <si>
    <t>https://community.secop.gov.co/Public/Tendering/OpportunityDetail/Index?noticeUID=CO1.NTC.9852773</t>
  </si>
  <si>
    <t>DANIELA SOFIA BARON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</si>
  <si>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ARTICULACIÓN ENTRE INSTITUCIONES LOCALES (ALCALDÍAS, CORPAMAG, DEMÁS ACTORES INSTITUCIONALES), ORGANIZACIONES COMUNITARIAS Y ACTORES DEL TERRITORIO, ASEGURANDO PARTICIPACIÓN EN LOS ESPACIOS DE GOBERNANZA 2. BRINDAR ACOMPAÑAMIENTO TÉCNICO EN LA CONFORMACIÓN Y OPERACIÓN DE LAS MESAS TÉCNICAS DE GOBERNANZA AMBIENTAL, GARANTIZANDO SU FUNCIONAMIENTO Y CUMPLIMIENTO DEL CRONOGRAMA 3. APOYAR LA ESTRUCTURACIÓN Y VALIDACIÓN DE LOS ACUERDOS SOCIALES TERRITORIALES, AS</t>
  </si>
  <si>
    <t>CO1.REQ.9941105</t>
  </si>
  <si>
    <t>OPSP-VIN-0121-2026</t>
  </si>
  <si>
    <t>https://community.secop.gov.co/Public/Tendering/OpportunityDetail/Index?noticeUID=CO1.NTC.9807037</t>
  </si>
  <si>
    <t>YOLANDA DEL CARMEN DE LA CRUZ YEPEZ</t>
  </si>
  <si>
    <t>PRESTAR LOS SERVICIOS PROFESIONALES EN EL CENTRO DE
INTERCULTURALIDAD, TERRITORIO Y SOSTENIBILIDAD DE LA UNIVERSIDAD DEL MAGDALENA.
PARA EL CUMPLIMIENTO DEL OBJETO, EL CONTRATISTA SE COMPROMETE A CUMPLIR CON LAS SIGUIENTES ACTIVIDADES: 1.
ACOMPAÑAMIENTO AL CITS LA PRODUCCIÓN Y DIVULGACIÓN DE CONTENIDOS CIENTÍFICOS DIRIGIDOS A COMUNIDADES ÉTNICAS,
CAMPESINAS Y PESCADORAS DEL MAGDALENA. 2. GENERACIÓN DE CONTENIDOS CIENTÍFICOS EN EL MARCO DE LAS POLÍTICAS
DE TRANSFERENCIA SOCIAL DE CONOCIMIENTO, QUE PERMITAN VISIBILIZAR LOS CONOCIMIENTOS ANCESTRALES Y TRADICIONALES DE
LAS COMUNIDADES LOCALES, COMO PARTE DE LA POLÍTICA DE INCLUSIÓN E INTERCULTURALIDAD DEL PLAN DE DESARROLLO 2020-
2030 DE NUESTRA UNIVERSIDAD. 3. APOYAR LA FORMACIÓN DE JÓVENES PARA LA CREACIÓN DE PRODUCTOS COMUNICATIVOS DE
LOS SEMILLEROS DE INVESTIGACIÓN COMUNITARIA QUE SE HAN CO-CREADO DURANTE 2025 CON LOS PUEBLOS ARHUACO, WIWA,
TAGANGA, ETTE ENNAKA Y KOGUI, EN LOS CUALES PART</t>
  </si>
  <si>
    <t>CO1.REQ.9929418</t>
  </si>
  <si>
    <t>OPSP-VIN-0120-2026</t>
  </si>
  <si>
    <t>https://community.secop.gov.co/Public/Tendering/OpportunityDetail/Index?noticeUID=CO1.NTC.9816146</t>
  </si>
  <si>
    <t>OSCAR DAVID MEZA BERTEL</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</si>
  <si>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JURÍDICO A LOS PROCESOS DE INSTALACIÓN, REGLAMENTACIÓN Y FUNCIONAMIENTO DEL COMITÉ TÉCNICO DE IMPLEMENTACIÓN. 2) ACOMPAÑAR LA PUESTA EN MARCHA Y EL FUNCIONAMIENTO DEL SISTEMA TERRITORIAL DE CONTROL SOCIAL Y TRANSPARENCIA, EN COHERENCIA CON LA LEY 850 DE 2003, LEY 1757 DE 2015 Y LEY 1474 DE 2011. 3) BRINDAR APOYO EN LOS PROCESOS DE CAPACITACIÓN JURÍDICA DIRIGIDOS A VEEDURÍAS, COMITÉS COMUNITARIOS, ORGANIZACIONES SOCIALES Y LIDERAZGOS LOCALES, E</t>
  </si>
  <si>
    <t>CO1.REQ.9891944</t>
  </si>
  <si>
    <t>OPSP-VIN-0119-2026</t>
  </si>
  <si>
    <t>https://community.secop.gov.co/Public/Tendering/OpportunityDetail/Index?noticeUID=CO1.NTC.9813639</t>
  </si>
  <si>
    <t>SARA CRISTINA HERNANDEZ HERNANDEZ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</si>
  <si>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A LOS PROCESOS DE PARTICIPACIÓN CON COMUNIDADES RURALES, ÉTNICAS Y LOCALES EN LAS ACCIONES DEL PROYECTO. 2) BRINDAR APOYO EN EL DESARROLLO DE METODOLOGÍAS PARTICIPATIVAS Y LÚDICO–PEDAGÓGICAS APROPIADAS AL TERRITORIO. 3) BRINDAR ACOMPAÑAMIENTO A LÍDERES, ORGANIZACIONES Y GRUPOS POBLACIONALES DIFERENCIADOS PARA GARANTIZAR PARTICIPACIÓN EFECTIVA. 4) APOYAR LA IDENTIFICACIÓN DE PERCEPCIONES, CONFLICTOS SOCIOAMBIENTALES Y DEMANDAS COMUNITARIAS. 5)</t>
  </si>
  <si>
    <t>CO1.REQ.9891420</t>
  </si>
  <si>
    <t>OPSP-VIN-0118-2026</t>
  </si>
  <si>
    <t>https://community.secop.gov.co/Public/Tendering/OpportunityDetail/Index?noticeUID=CO1.NTC.9807015</t>
  </si>
  <si>
    <t>ANDERSON STIVEN PEREZ FONTALVO</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</si>
  <si>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SOPORTAR A LA DIRECCIÓN DEL CIE A TRAVÉS DE INFORMES PERIÓDICOS Y
EVIDENCIAS LOS PROCESOS DE ATENCIÓN Y RESPUESTA A LAS SOLICITUDES Y REQUERIMIENTOS REALIZADOS POR LA COMUNIDAD
ACADÉMICA, UNIDADES ADMINISTRATIVAS, GRUPOS DE INTERÉS Y COMUNIDADES ATENDIDOS PO</t>
  </si>
  <si>
    <t>CO1.REQ.9929086</t>
  </si>
  <si>
    <t>OPSP-VIN-0117-2026</t>
  </si>
  <si>
    <t>https://community.secop.gov.co/Public/Tendering/OpportunityDetail/Index?noticeUID=CO1.NTC.9809997</t>
  </si>
  <si>
    <t xml:space="preserve">DIVA PIAMBA  </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</si>
  <si>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</si>
  <si>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CO1.REQ.9929068</t>
  </si>
  <si>
    <t>OPSP-VIN-0116-2026</t>
  </si>
  <si>
    <t>https://community.secop.gov.co/Public/Tendering/OpportunityDetail/Index?noticeUID=CO1.NTC.9842511</t>
  </si>
  <si>
    <t>JEAN DAVID VARILLA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</si>
  <si>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LAS ACCIONES DE RESTAURACIÓN DEL BOSQUE DE GALERÍA UTILIZANDO HERRAMIENTAS DE MANEJO DEL PAISAJE (HMP) DEFINIDAS. 2. APOYAR EL SEGUIMIENTO DETALLADO A LA IMPLEMENTACIÓN DE LAS ACTIVIDADES Y SERVICIOS DE RESTAURACIÓN DEL BOSQUE DE GALERÍA. 3. BRINDAR APOYO EN LA GENERACIÓN DE ESPACIOS DE TRABAJO CON LOS EQUIPOS TÉCNICOS DE IMPLEMENTACIÓN DEL PROYECTO Y DE LA INTERVENTORÍA PARA LA EJECUCIÓN DE LAS ACTIVIDADES Y SERVICIOS DE RESTAURACIÓN ENFOCADAS EN</t>
  </si>
  <si>
    <t>CO1.REQ.9890063</t>
  </si>
  <si>
    <t>OPSP-VIN-0115-2026</t>
  </si>
  <si>
    <t>https://community.secop.gov.co/Public/Tendering/OpportunityDetail/Index?noticeUID=CO1.NTC.9735109</t>
  </si>
  <si>
    <t>ALVARO EDUARDO PION SALAS</t>
  </si>
  <si>
    <t>PRESTAR LOS SERVICIOS PROFESIONALES EN LA DIRECCIÓN DE
TRANSFERENCIA DE CONOCIMIENTO Y PROPIEDAD INTELECTUAL DE LA VICERRECTORÍA DE INVESTIGACIÓN.
PARA EL CUMPLIMIENTO DEL OBJETO, EL CONTRATISTA SE COMPROMETE A CUMPLIR CON LAS SIGUIENTES ACTIVIDADES: 1.
DISEÑAR, REDACTAR Y EDITAR CONTENIDOS PERIODÍSTICOS DE DIVULGACIÓN SOBRE PROCESOS, RESULTADOS E IMPACTOS EN
CIENCIA, TECNOLOGÍA, INNOVACIÓN Y CREACIÓN ARTÍSTICA Y CULTURAL (CTEI-CAC), PARA SU DIFUSIÓN EN MEDIOS
INSTITUCIONALES Y EXTERNOS. 2. PRODUCIR ARTÍCULOS DE DIVULGACIÓN CIENTÍFICA Y CULTURAL PARA REVISTA INSTITUCIONAL O
ALIADA, DIRIGIDOS A PÚBLICOS NO ESPECIALIZADOS, GARANTIZANDO CLARIDAD NARRATIVA, RIGOR CONCEPTUAL Y ENFOQUE DE
APROPIACIÓN SOCIAL DEL CONOCIMIENTO. 3. DESARROLLAR NARRATIVAS PERIODÍSTICAS (ENTREVISTAS, CRÓNICAS Y REPORTAJES)
QUE VISIBILICEN PROYECTOS DE INVESTIGACIÓN, INNOVACIÓN, TRANSFERENCIA TECNOLÓGICA, PROPIEDAD INTELECTUAL Y
CREACIÓN ARTÍSTICA Y CULTURAL DE LA UNI</t>
  </si>
  <si>
    <t>CO1.REQ.9872534</t>
  </si>
  <si>
    <t>OPSP-VIN-0114-2026</t>
  </si>
  <si>
    <t>https://community.secop.gov.co/Public/Tendering/OpportunityDetail/Index?noticeUID=CO1.NTC.9733624</t>
  </si>
  <si>
    <t>LAIONELL JOSÉ POLO ALVARADO</t>
  </si>
  <si>
    <t>ANDRES FELIPE GRANADOS BRICEÑO</t>
  </si>
  <si>
    <t>PRESTAR LOS SERVICIOS PROFESIONALES EN EL CENTRO DE INVESTIGACIÓN
EN ALTO RENDIMIENTO DEPORTIVO Y ESTUDIOS BIOMÉDICOS.
PARA EL CUMPLIMIENTO DEL OBJETO EL CONTRATISTA SE COMPROMETE A CUMPLIR CON EL APOYO EN LAS SIGUIENTES ACTIVIDADES:
1. CONTRIBUIR DESDE SU ROL PROFESIONAL EN LA CONSECUCIÓN DE LOS OBJETIVOS DEL CENTRO SPORTSCI UNIMAGDALENA. 2.
IDENTIFICAR, FORMULAR, GESTIONAR Y DAR SEGUIMIENTO TÉCNICO Y ADMINISTRATIVO A PROYECTOS Y CONVOCATORIAS INTERNAS Y
EXTERNAS, CON EL FIN DE ASEGURAR LA OBTENCIÓN DE RECURSOS, EL CUMPLIMIENTO DE OBJETIVOS, PLAZOS Y RESULTADOS, Y LA
ALINEACIÓN DE LOS PROYECTOS CON LA ESTRATEGIA INSTITUCIONAL. 3. IDENTIFICAR OPORTUNIDADES DE FINANCIACIÓN,
COOPERACIÓN O CONVOCATORIAS (PÚBLICAS, PRIVADAS, NACIONALES E INTERNACIONALES). 4. SEGUIMIENTO Y CONTROL DEL
AVANCE TÉCNICO, FINANCIERO Y ADMINISTRATIVO DE LOS PROYECTOS. 5. MONITOREAR INDICADORES Y VERIFICACIÓN DEL
CUMPLIMIENTO DE METAS. 6. APOYAR AL CENTRO SPORTSCI U</t>
  </si>
  <si>
    <t>CO1.REQ.9872170</t>
  </si>
  <si>
    <t>OPSP-VIN-0113-2026</t>
  </si>
  <si>
    <t>https://community.secop.gov.co/Public/Tendering/OpportunityDetail/Index?noticeUID=CO1.NTC.9803649</t>
  </si>
  <si>
    <t>DALIANYS  DE JESUS  PASTRANA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</si>
  <si>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</si>
  <si>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CO1.REQ.9849346</t>
  </si>
  <si>
    <t>OPSP-VIN-0112-2026</t>
  </si>
  <si>
    <t>https://community.secop.gov.co/Public/Tendering/OpportunityDetail/Index?noticeUID=CO1.NTC.9798434</t>
  </si>
  <si>
    <t>SERGIO ESTEBAN LOZANO  BAEZ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</si>
  <si>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TÉCNICO EN EL ANÁLISIS DE LA INFORMACIÓN GENERADA EN EL DESARROLLO DE LAS ACTIVIDADES ESTABLECIDAS EN EL COMPONENTE 1 DEL PROYECTO (PROFESIONALES Y TÉCNICOS) 2. APOYAR EL SEGUIMIENTO A LA IMPLEMENTACIÓN DE LAS ACTIVIDADES Y SERVICIOS DE RESTAURACIÓN ESTABLECIDOS EN EL COMPONENTE 1 DEL PROYECTO. 3. APOYAR LA COORDINACIÓN DE ESPACIOS DE TRABAJO CON LOS EQUIPOS TÉCNICOS DE IMPLEMENTACIÓN DEL PROYECTO Y DE LA INTERVENTORÍA PARA LA EJECUCIÓN DE LAS ACTIVIDADES Y SERVICIOS</t>
  </si>
  <si>
    <t>CO1.REQ.9856707</t>
  </si>
  <si>
    <t>OPSP-VIN-0111-2026</t>
  </si>
  <si>
    <t>https://community.secop.gov.co/Public/Tendering/OpportunityDetail/Index?noticeUID=CO1.NTC.9718361</t>
  </si>
  <si>
    <t>GUADALUPE DEL PILAR MOZO ISSA</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</si>
  <si>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EL APOYO EN LAS SIGUIENTES ACTIVIDADES:
1. ACOMPAÑAR Y PARTICIPAR EN LAS JORNADAS DE DIVULGACIÓN Y TALLERES TERRITORIALES DE SOCIALIZACIÓN DE LA TRADUCCIÓN
DE LA SENTENCIA SU-419/24. 2. PARTICIPAR EN LAS JORNADAS PARA RESOLVER INQUIETUDES JURÍDICAS RELACIONADAS CON EL
CONTENIDO DIVULGADO Y PRECISAR EL SENTIDO DE LOS APARTES DE LA SENTENCIA QUE SEAN CONSULTADOS DURANTE LA
SOCIALIZACIÓN. 3. ATENDER LAS SOLICITUDES JURÍDICAS QUE SE DERIVEN DURANTE LA EJECUCIÓN DEL C</t>
  </si>
  <si>
    <t>CO1.REQ.9840811</t>
  </si>
  <si>
    <t>OPSP-VIN-0110-2026</t>
  </si>
  <si>
    <t>https://community.secop.gov.co/Public/Tendering/OpportunityDetail/Index?noticeUID=CO1.NTC.9718345</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</si>
  <si>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LAS SIGUIENTES ACTIVIDADES: 1.
REALIZAR EL SEGUIMIENTO, MONITOREO Y CONSOLIDACIÓN DE EVIDENCIAS DE LA TRANSMISIÓN RADIAL (GRABACIONES,
CERTIFICACIONES, CAPTURAS, REPORTES TÉCNICOS) PARA LA DIVULGACIÓN. 2. APOYAR EN EL REGISTRO AUDIOVISUAL DE LOS TALLERES
TERRITORIALES DE SOCIALIZACIÓN DE LA SENTENCIA SU-419/24, EN COORDINACIÓN CON EL EQUIPO TÉCNICO Y LAS AUTORIDADES
LOCALES PARA LA DIVULGACIÓN. 3. GARANTIZAR EL ARCHIVO ORDENADO DEL MATERIAL PRODUCIDO PARA LA DIVULGACIÓN,
INC</t>
  </si>
  <si>
    <t>CO1.REQ.9840288</t>
  </si>
  <si>
    <t>OPSP-VIN-0109-2026</t>
  </si>
  <si>
    <t>https://community.secop.gov.co/Public/Tendering/OpportunityDetail/Index?noticeUID=CO1.NTC.9717603</t>
  </si>
  <si>
    <t>ANDREA CAROLINA CABRERA MARQUEZ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</si>
  <si>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ORIENTACIÓN DE LOS MÓDULOS TEÓRICOS Y PRÁCTICOS RELACIONADOS CON BUENAS PRÁCTICAS DE MANUFACTURA, INOCUIDAD, NORMATIVIDAD SANITARIA Y TRAZABILIDAD. 2. APOYAR CON EL CUMPLIMIENTO DE ESTÁNDARES HIGIÉNICO–SANITARIOS DURANTE LAS PRÁCTICAS DE TRANSFORMACIÓN DE PRODUCTOS. 3. REALIZAR ACOMPAÑAMIENTO EN LA APLICACIÓN DE PROTOCOLOS DE MANEJO DE PRODUCTOS, CONTROL DE CALIDAD E IMPLEMENTACIÓN DE BPM. 4. APOYAR EL DESARROLLO Y EVALUACIÓN DE PROTOTIPOS DE PRODUCTOS PESQUEROS CON VALO</t>
  </si>
  <si>
    <t>CO1.REQ.9823135</t>
  </si>
  <si>
    <t>OPSP-VIN-0108-2026</t>
  </si>
  <si>
    <t>https://community.secop.gov.co/Public/Tendering/OpportunityDetail/Index?noticeUID=CO1.NTC.9797474</t>
  </si>
  <si>
    <t>DANILO  RODRIGUEZ C</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</si>
  <si>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DESDE LO TÉCNICO LA EJECUCIÓN EN CAMPO DE LAS ACTIVIDADES DE MANEJO TÉCNICO DE MACRÓFITAS ACUÁTICAS, INCLUYENDO CORTE, EXTRACCIÓN, RETIRO, TRANSPORTE, REDISTRIBUCIÓN O DISPOSICIÓN SEGÚN LOS LINEAMIENTOS DEL PROYECTO. 2. APOYAR LA REALIZACIÓN DE DIAGNÓSTICOS PERIÓDICOS DEL ESTADO DE MACRÓFITAS Y COBERTURA VEGETAL ACUÁTICA EN ÁREAS PRIORIZADAS, IDENTIFICANDO CAMBIOS EN ABUNDANCIA, EXPANSIÓN, AFECTACIONES O RIESGOS PARA
LA CONECTIVIDAD HÍDRICA. 3. BRINDAR APOYO TÉCNICO EN LA P</t>
  </si>
  <si>
    <t>CO1.REQ.9855696</t>
  </si>
  <si>
    <t>OPSP-VIN-0107-2026</t>
  </si>
  <si>
    <t>https://community.secop.gov.co/Public/Tendering/OpportunityDetail/Index?noticeUID=CO1.NTC.9797115</t>
  </si>
  <si>
    <t>VALENTINA   VASQUEZ ZUÑIGA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</si>
  <si>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MUESTREOS DE PECES EN CUERPOS DE AGUA PRIORIZADOS DEL COMPONENTE 1, APLICANDO PROTOCOLOS TÉCNICOS ESTANDARIZADOS PARA ECOSISTEMAS ACUÁTICOS 2. APOYAR EL LA IDENTIFICACIÓN, TRATAMIENTO Y ANÁLISIS TAXONÓMICO DE LOS PECES COLECTADOS DURANTE LOS MONITOREOS. 3. APOYAR EL ANÁLISIS DE LA INFORMACIÓN ECOLÓGICA DE PECES EN RELACIÓN CON LA RESTAURACIÓN Y REHABILITACIÓN HÍDRICA DEL SISTEMA ZAPAYÁN. 4. BRINDAR APOYO A LA INTEGRA</t>
  </si>
  <si>
    <t>CO1.REQ.9855102</t>
  </si>
  <si>
    <t>OPSP-VIN-0106-2026</t>
  </si>
  <si>
    <t>https://community.secop.gov.co/Public/Tendering/OpportunityDetail/Index?noticeUID=CO1.NTC.9794697</t>
  </si>
  <si>
    <t>STEFFY MARGARITA HERNANDEZ ORTIZ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</si>
  <si>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MONITOREOS INTEGRALES DE ÁREAS EN PROCESO DE RESTAURACIÓN, EVALUANDO CRECIMIENTO, AVANCES, MANTENIMIENTO Y DESEMPEÑO ECOLÓGICO DE BOSQUES, RONDAS HÍDRICAS Y CUERPOS DE AGUA. 2. APOYAR LA IMPLEMENTACIÓN DE PROTOCOLOS DE MONITOREO DE MAMÍFEROS Y HERPETOFAUNA EN ÁREAS INTERVENIDAS Y DE REFERENCIA. 3. BRINDAR APOYO EN EL REGISTRO, PROCESAMIENTO Y ANÁLISIS DE INFORMACIÓN ECOLÓGICA INTEGRAL ASOCIADA A RESTAURACIÓN VEGETAL</t>
  </si>
  <si>
    <t>CO1.REQ.9854257</t>
  </si>
  <si>
    <t>OPSP-VIN-0105-2026</t>
  </si>
  <si>
    <t>https://community.secop.gov.co/Public/Tendering/OpportunityDetail/Index?noticeUID=CO1.NTC.9794635</t>
  </si>
  <si>
    <t>DAINELA ROSA ARIZA DIAZ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</si>
  <si>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COMO FACILITADOR SOCIAL Y TERRITORIAL PARA ACOMPAÑAR LA IMPLEMENTACIÓN DE LAS ACTIVIDADES DEL COMPONENTE 1. 2. APOYAR LA FACILITACIÓN DE LOS ESPACIOS Y PROCESOS REQUERIDOS PARA IMPLEMENTAR LAS ACTIVIDADES Y SERVICIOS DEL COMPONENTE 1. 3. APOYAR Y FACILITAR LOS ESPACIOS DE TRABAJO ENTRE LAS COMUNIDADES, LOS EQUIPOS TÉCNICOS DEL PROYECTO Y LA INTERVENTORÍA. 4. BRINDAR APOYO PARA EL DESARROLLO DE ESPACIOS DE DIÁLOGO, CONCERTACIÓN Y COORDINACIÓN CON COMUNIDADES, ALCALDÍA</t>
  </si>
  <si>
    <t>CO1.REQ.9852715</t>
  </si>
  <si>
    <t>OPSP-VIN-0104-2026</t>
  </si>
  <si>
    <t>https://community.secop.gov.co/Public/Tendering/OpportunityDetail/Index?noticeUID=CO1.NTC.9794510</t>
  </si>
  <si>
    <t>ZORAIDA  JIMENEZ MORA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</si>
  <si>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 IMPLEMENTACIÓN DE LAS HERRAMIENTAS DE MANEJO DEL PAISAJE (HMP) DEL COMPONENTE 1 DEL PROYECTO 2. APOYAR EL SEGUIMIENTO A LA IMPLEMENTACIÓN DE LAS ACTIVIDADES Y SERVICIOS DE RESTAURACIÓN ENFOCADAS EN HERRAMIENTAS DE MANEJO DEL PAISAJE ESTABLECIDOS EN EL COMPONENTE 1 DEL PROYECTO. 3. APOYAR LA GENERACIÓN DE ESPACIOS DE TRABAJO CON LOS EQUIPOS TÉCNICOS DE IMPLEMENTACIÓN DEL PROYECTO Y DE LA INTERVENTORÍA PARA LA EJECUCIÓN DE LAS ACTIVIDADES Y SERV</t>
  </si>
  <si>
    <t>CO1.REQ.9850087</t>
  </si>
  <si>
    <t>OPSP-VIN-0103-2026</t>
  </si>
  <si>
    <t>https://community.secop.gov.co/Public/Tendering/OpportunityDetail/Index?noticeUID=CO1.NTC.9802791</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</si>
  <si>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IDENTIFICACIÓN Y CONSULTA DE LA NORMATIVA INSTITUCIONAL Y NACIONAL APLICABLE A LA ESTRUCTURACIÓN DEL MARCO JURÍDICO DE LAS ÓRDENES DE GASTO Y CONVENIOS DEL PROYECTO. 2) APOYAR LA ELABORACIÓN, REVISIÓN Y AJUSTE DE CONVENIOS, CONTRATOS, ÓRDENES Y RESOLUCIONES QUE SE CELEBREN EN EL MARCO DEL PROYECTO. 3) APOYAR LA REVISIÓN DE LAS GARANTÍAS, PÓLIZAS DE CUMPLIMIENTO Y CARTAS DE CRÉDITO PRESENTADAS POR LOS CONTRATISTAS, CON EL FIN DE VERIFICAR SU APROBACIÓN Y VIGENCIA. 4) APOYA</t>
  </si>
  <si>
    <t>CO1.REQ.9829013</t>
  </si>
  <si>
    <t>OPSP-VIN-0102-2026</t>
  </si>
  <si>
    <t>https://community.secop.gov.co/Public/Tendering/OpportunityDetail/Index?noticeUID=CO1.NTC.9802586</t>
  </si>
  <si>
    <t>ERNESTO DAVID CABANA PABON</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</si>
  <si>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EL DISEÑO, INTEGRACIÓN, PUESTA EN OPERACIÓN Y VERIFICACIÓN DEL SISTEMA COMUNITARIO DE ALERTAS TEMPRANAS, ASEGURANDO SU FUNCIONALIDAD, CONECTIVIDAD Y OPERATIVIDAD TERRITORIAL. 2) APOYAR CON LA COORDINACIÓN, DESARROLLO, VALIDACIÓN Y PUESTA EN MARCHA DEL APLICATIVO MÓVIL, GARANTIZANDO INTEROPERABILIDAD CON EL OBSERVATORIO AMBIENTAL. 3) BRINDAR APOYO COMO ENLACE ENTRE EL PROYECTO Y EL PROVEEDOR DEL SERVICIO TECNOLÓGICO RESPONSABLE DE LA INSTALACIÓN Y OPERACIÓ</t>
  </si>
  <si>
    <t>CO1.REQ.9820818</t>
  </si>
  <si>
    <t>OPSP-VIN-0101-2026</t>
  </si>
  <si>
    <t>https://community.secop.gov.co/Public/Tendering/OpportunityDetail/Index?noticeUID=CO1.NTC.9685401</t>
  </si>
  <si>
    <t>ABRAHAM ALBERTO NARVAEZ VALERA</t>
  </si>
  <si>
    <t>PRESTAR LOS SERVICIOS PROFESIONALES EN LA VICERRECTORIA DE INVESTIGACIÓN. PARA EL CUMPLIMIENTO DEL OBJETO EL CONTRATISTA SE COMPROMETE A CUMPLIR CON EL APOYO EN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t>
  </si>
  <si>
    <t>CO1.REQ.9840023</t>
  </si>
  <si>
    <t>OPSP-VIN-0100-2026</t>
  </si>
  <si>
    <t>https://community.secop.gov.co/Public/Tendering/OpportunityDetail/Index?noticeUID=CO1.NTC.9684931</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</si>
  <si>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DE APOYO TÉCNICO Y ACADÉMICO PARA LA ESTRUCTURACIÓN DE LA
PROPUESTA DE CREACIÓN DE LA MAESTRÍA EN CIENCIAS DEL DEPORTE, EN CONCORDANCIA CON LA NORMATIVA VIGENTE EN
EDUCACIÓN SUPERIOR, LOS LINEAMIENTOS DEL MINISTERIO DE EDUCACIÓN NACIONAL Y LAS DISPOSICIONES INSTITUCIONALES DE
LA UNIVERSIDAD DEL MAGDALENA. 2. ASESORAR Y APOYAR LA REVISIÓN TÉCNICA Y ACADÉMICA DE LA PROPUESTA DEL PROGRAMA,
INCLUYENDO LA DEFINICIÓN DE LINEAMIENTOS PARA LA INTEGRACIÓN DE RECURSOS DIGITALES, PLATAFORMAS DE APOYO AL
APRENDIZAJE Y METODOLOGÍAS ACTIVAS, EN COHERENCIA CON EL MODELO PEDAGÓGICO INSTITUCIONAL. 3. COOPERAR CON LA
ELABORACIÓN, REVISIÓN, ORGANIZACIÓN Y ENTREGA DE LOS DOCUMENT</t>
  </si>
  <si>
    <t>CO1.REQ.9839464</t>
  </si>
  <si>
    <t>OPSP-VIN-0099-2026</t>
  </si>
  <si>
    <t>https://community.secop.gov.co/Public/Tendering/OpportunityDetail/Index?noticeUID=CO1.NTC.9684400</t>
  </si>
  <si>
    <t>ROBERTO
 GUERRERO FLÓREZ</t>
  </si>
  <si>
    <t>MARIA FERNANDA MOZO RODRIGUEZ</t>
  </si>
  <si>
    <t>PRESTAR LOS SERVICIOS PROFESIONALES EN LA COLECCIÓN ARQUEOLÓGICA
ADSCRITA EL CENTRO DE COLECCIONES CIENTÍFICAS DE LA UNIVERSIDAD DEL MAGDALENA.
PARA EL CUMPLIMIENTO DEL OBJETO EL CONTRATISTA SE COMPROMETE A CUMPLIR CON EL APOYO EN LAS SIGUIENTES ACTIVIDADES:
1. CONTRIBUIR EN EL REGISTRO, CLASIFICACIÓN E INVENTARIO DE LOS MATERIALES ARQUEOLÓGICOS QUE FORMAN PARTE DE
LA COLECCIÓN.
2. COLABORAR EN LAS TAREAS DE CONSERVACIÓN Y RESTAURACIÓN DE UN CONJUNTO DE 60 PIEZAS ARQUEOLÓGICAS.
3. REDACTAR UN INFORME QUE ANALICE Y ESTABLEZCA VÍNCULOS ENTRE LOS BIENES MUEBLES REPORTADOS ANTE EL
ICANH Y AQUELLOS INCLUIDOS EN LOS INVENTARIOS REALIZADOS.
4. APOYAR EN LAS ACTIVIDADES DE DIVULGACIÓN Y EN LOS REQUERIMIENTOS RELACIONADOS CON LAS COLECCIONES
CIENTÍFICAS DE LA UNIVERSIDAD DEL MAGDALENA</t>
  </si>
  <si>
    <t>CO1.REQ.9826969</t>
  </si>
  <si>
    <t>OPSP-VIN-0098-2026</t>
  </si>
  <si>
    <t>https://community.secop.gov.co/Public/Tendering/OpportunityDetail/Index?noticeUID=CO1.NTC.9672581</t>
  </si>
  <si>
    <t>EMIRA ISABEL GARCIA AVENDAÑO</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</si>
  <si>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LAS LABORES DE ORGANIZACIÓN, ETIQUETADO, CLASIFICACIÓN, MONTAJE Y PRESERVACIÓN DE LOS ESPECÍMENES
BIOLÓGICOS QUE INTEGRAN LA COLECCIÓN ENTOMOLÓGICA.
2. APOYAR EN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COLOMBIA (SIB COLOMBIA).
6. APOYAR</t>
  </si>
  <si>
    <t>CO1.REQ.9825400</t>
  </si>
  <si>
    <t>OPSP-VIN-0097-2026</t>
  </si>
  <si>
    <t>https://community.secop.gov.co/Public/Tendering/OpportunityDetail/Index?noticeUID=CO1.NTC.9671380</t>
  </si>
  <si>
    <t xml:space="preserve">AMANDA  BERBEN </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</si>
  <si>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APOYAR EL PROCESO DE REGISTRO DE ESTAS</t>
  </si>
  <si>
    <t>CO1.REQ.9825307</t>
  </si>
  <si>
    <t>OPSP-VIN-0096-2026</t>
  </si>
  <si>
    <t>https://community.secop.gov.co/Public/Tendering/OpportunityDetail/Index?noticeUID=CO1.NTC.9667633</t>
  </si>
  <si>
    <t>JUAN CARLOS MONROY RODRIGUEZ</t>
  </si>
  <si>
    <t>PRESTAR LOS SERVICIOS PROFESIONALES EN LA DIRECCIÓN DE TRANSFERENCIA DEL CONOCIMIENTO Y PROPIEDAD INTELECTUAL.
PARA EL CUMPLIMIENTO DEL OBJETO EL CONTRATISTA SE COMPROMETE A CUMPLIR CON EL APOYO EN LAS SIGUIENTES ACTIVIDADES: 1. REALIZAR CAPACITACIONES, TALLERES Y ACTIVIDADES FORMATIVAS EN TEMAS RELACIONADOS CON PROPIEDAD INTELECTUAL, DERECHOS DE AUTOR Y PROPIEDAD INDUSTRIAL, DIRIGIDAS A MIEMBROS DE LA COMUNIDAD UNIVERSITARIA Y AL PÚBLICO DE INTERÉS DE LA DIRECCIÓN DE TRANSFERENCIA DE CONOCIMIENTO Y PROPIEDAD INTELECTUAL (DTCPI) Y DEL CENTRO DE INNOVACIÓN Y EMPRENDIMIENTO (CIE), SEGÚN LOS DIFERENTES TIPOS DE OBRAS O INVENCIONES. 2. BRINDAR APOYO A LA DTCPI Y AL CIE EN LOS PROCESOS DE IDENTIFICACIÓN, REGISTRO, PROTECCIÓN Y FORMALIZACIÓN DE ACTIVOS INTANGIBLES GENERADOS POR LOS MIEMBROS DE LA COMUNIDAD UNIVERSITARIA Y EL PÚBLICO DE INTERÉS, ANTE LAS ENTIDADES COMPETENTES, ASEGURANDO EL CUMPLIMIENTO DE LA NORMATIVIDAD VIGENTE. 3. BRINDAR ORI</t>
  </si>
  <si>
    <t>CO1.REQ.9821201</t>
  </si>
  <si>
    <t>OPSP-VIN-0095-2026</t>
  </si>
  <si>
    <t>https://community.secop.gov.co/Public/Tendering/OpportunityDetail/Index?noticeUID=CO1.NTC.9702291&amp;isFromPublicArea=True&amp;isModal=False</t>
  </si>
  <si>
    <t>VANYRA VANESSA MARTINEZ RAMOS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</si>
  <si>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EL SEGUIMIENTO TÉCNICO, OPERATIVO Y DE CONTROL DEL COMPONENTE. 2) APOYAR LA COORDINACIÓN DEL REGISTRO Y CONTROL DE ENTREGABLES TÉCNICOS. 3) APOYAR LA ARTICULACIÓN CON LA INTERVENTORÍA Y EL ÁREA ADMINISTRATIVA. 4) BRINDAR ACOMPAÑAMIENTO CON EL REGISTRO DE TALLERES, MESAS, CAPACITACIONES O COMITÉS DESARROLLADOS EN EL COMPONENTE. 5) APOYAR EN EL MONITOREO DEL AVANCE FÍSICO DEL COMPONENTE DE ACUERDO CON EL GESPROY. 6) APOYAR LA GESTIÓN DE RECURSOS Y EQUIPOS R</t>
  </si>
  <si>
    <t>CO1.REQ.9789273</t>
  </si>
  <si>
    <t>OPSP-VIN-0094-2026</t>
  </si>
  <si>
    <t>FARID LEONARDO RODRIGUEZ PACHECO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</si>
  <si>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EJECUCIÓN DE LAS ACTIVIDADES Y SUBACTIVIDADES DEL COMPONENTE DE GOBERNANZA AMBIENTAL, EN COHERENCIA CON EL POA, LA CADENA DE VALOR Y LOS LINEAMIENTOS DEL SGR. 2) APOYAR EN LA ARTICULACIÓN DE LA ESTRATEGIA DE GOBERNANZA CON LOS DEMÁS COMPONENTES DEL PROYECTO Y EQUIPO TÉCNICO A CARGO DE ACTIVIDADES DE RELACIONAMIENTO COMUNITARIO Y SOCIAL. 3). APOYAR LA FORMULACIÓN Y PUESTA EN MARCHA DE ESTRATEGIAS DE GOBERNANZA TERRITORIAL Y PARTICIPACIÓN CIUDADANA. 4) ACOM</t>
  </si>
  <si>
    <t>CO1.REQ.9776134</t>
  </si>
  <si>
    <t>OPSP-VIN-0093-2026</t>
  </si>
  <si>
    <t>https://community.secop.gov.co/Public/Tendering/OpportunityDetail/Index?noticeUID=CO1.NTC.9665753</t>
  </si>
  <si>
    <t>JENNY LICETH MACHADO VIDES</t>
  </si>
  <si>
    <t>PRESTACIÓN DE SERVICIOS PROFESIONALES EN LA VICERRECTORÍA DE
INVESTIGACIÓN DE LA UNIVERSIDAD DEL MAGDALENA.
PARA EL CUMPLIMIENTO DEL OBJETO EL CONTRATISTA SE COMPROMETE A CUMPLIR CON EL APOYO EN LAS SIGUIENTES ACTIVIDADES:
1. BRINDAR APOYO A LOS PROCESOS ADMINISTRATIVOS Y PRESUPUESTALES ASOCIADOS A LA GESTIÓN DE LA DIVULGACIÓN DE LA
CIENCIA, TECNOLOGÍA E INNOVACIÓN (CTEI),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GESTIÓN, EJECUCIÓN Y SEGUIMIENTO DE LA PRODUCCIÓN DE MATERIAL AUDIOVISUAL AS</t>
  </si>
  <si>
    <t>CO1.REQ.9818338</t>
  </si>
  <si>
    <t>OPSP-VIN-0092-2026</t>
  </si>
  <si>
    <t>https://community.secop.gov.co/Public/Tendering/OpportunityDetail/Index?noticeUID=CO1.NTC.9664530</t>
  </si>
  <si>
    <t>NATALIA MARGARITA BLASCHKE EVILLA</t>
  </si>
  <si>
    <t>PRESTACIÓN DE SERVICIOS PROFESIONALES EN LA VICERRECTORÍA DE
INVESTIGACIÓN DE LA UNIVERSIDAD DEL MAGDALENA.
PARA EL CUMPLIMIENTO DEL OBJETO EL CONTRATISTA SE COMPROMETE A CUMPLIR CON EL APOYO EN LAS SIGUIENTES ACTIVIDADES:
1. BRINDAR APOYO A LA GESTIÓN DE LOS PROCESOS DE APROPIACIÓN SOCIAL DEL CONOCIMIENTO ESTABLECIDOS EN EL MODELO
DEL SISTEMA NACIONAL DE CIENCIA, TECNOLOGÍA E INNOVACIÓN, EN ARTICULACIÓN CON EL CENTRO DE INNOVACIÓN Y
EMPRENDIMIENTO. 2. COADYUVAR EN LA PLANEACIÓN, DESARROLLO Y EJECUCIÓN DE TALLERES Y ESPACIOS DE CO-CREACIÓN CON
LOS DIFERENTES SECTORES DE LA SOCIEDAD, ORIENTADOS A LA FORMULACIÓN Y CONSOLIDACIÓN DE PROYECTOS, PROCESOS E
INICIATIVAS DE APROPIACIÓN SOCIAL DEL CONOCIMIENTO. 3. PRESTAR APOYO A LA GESTIÓN, EJECUCIÓN Y FORTALECIMIENTO DE
PROCESOS E INICIATIVAS DE APROPIACIÓN SOCIAL DEL CONOCIMIENTO, DE ACUERDO CON LOS LINEAMIENTOS INSTITUCIONALES.
4. COLABORAR EN LA CONSOLIDACIÓN DE DIÁLOGOS PREVIOS PARA LA GENERA</t>
  </si>
  <si>
    <t>CO1.REQ.9817582</t>
  </si>
  <si>
    <t>OPSP-VIN-0091-2026</t>
  </si>
  <si>
    <t>https://community.secop.gov.co/Public/Tendering/OpportunityDetail/Index?noticeUID=CO1.NTC.9666828</t>
  </si>
  <si>
    <t>LUIS  TAMARA RUIZ</t>
  </si>
  <si>
    <t>PRESTACIÓN DE SERVICIOS PROFESIONALES EN LA VICERRECTORÍA DE
INVESTIGACIÓN DE LA UNIVERSIDAD DEL MAGDALENA.
PARA EL CUMPLIMIENTO DEL OBJETO EL CONTRATISTA SE COMPROMETE A CUMPLIR CON EL APOYO EN LAS SIGUIENTES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t>
  </si>
  <si>
    <t>CO1.REQ.9819837</t>
  </si>
  <si>
    <t>OPSP-VIN-0090-2026</t>
  </si>
  <si>
    <t>https://community.secop.gov.co/Public/Tendering/OpportunityDetail/Index?noticeUID=CO1.NTC.9663813</t>
  </si>
  <si>
    <t>MIRLE PATRICIA CABARCAS JIMENEZ</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</si>
  <si>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COLOMBIA).
6. APOYAR Y C</t>
  </si>
  <si>
    <t>CO1.REQ.9815960</t>
  </si>
  <si>
    <t>OPSP-VIN-0089-2026</t>
  </si>
  <si>
    <t>https://community.secop.gov.co/Public/Tendering/OpportunityDetail/Index?noticeUID=CO1.NTC.9661732</t>
  </si>
  <si>
    <t>ANGÉLICA LILIANA SILVA FRANCO</t>
  </si>
  <si>
    <t>ROSANA  CASTRO BROCHERO</t>
  </si>
  <si>
    <t>PRESTAR LOS SERVICIOS PROFESIONALES EN EL CENTRO DE INNOVACIÓN Y
EMPRENDIMIENTO - CIE.
PARA EL CUMPLIMIENTO DEL OBJETO EL CONTRATISTA SE COMPROMETE A CUMPLIR CON EL APOYO EN LAS SIGUIENTES ACTIVIDADES:
1. APOYAR A LA DIRECCIÓN DEL CENTRO DE INNOVACIÓN Y EMPRENDIMIENTO- CIE EN LA FORMULACIÓN DE PROYECTOS,
PROPUESTAS E INICIATIVAS PARA SER PRESENTADAS ANTE ENTIDADES GUBERNAMENTALES, DE COOPERACIÓN Y APOYO EN
LAS TEMÁTICAS Y LÍNEAS DE ACCIÓN DEL CENTRO, LAS CUALES DEBEN ESTAR ENFOCADAS EN EL IMPACTO A GRUPOS DE
INTERÉS Y COMUNIDADES.
2. APOYAR A LA DIRECCIÓN DEL CIE EN LA GESTIÓN ADMINISTRATIVA Y FINANCIERA DE ACTIVIDADES Y PROYECTOS DISEÑADOS,
EJECUTADOS Y SUPERVISADOS POR EL CENTRO, A TRAVÉS DE ACTIVIDADES DE PLANEACIÓN, REVISIÓN, SOLICITUD DE
CONTRATACIONES, CDP´S, PAC´S, SEGUIMIENTO DE PROCESOS, GENERACIÓN DE FACTURAS, AUDITORÍAS Y OTROS
RELACIONADOS CON LA GESTIÓN DE RECAUDO Y APROPIACIÓN DE RECURSOS, GESTIÓN DE PÓLIZAS Y SEGUIMIENTO DE</t>
  </si>
  <si>
    <t>CO1.REQ.9815214</t>
  </si>
  <si>
    <t>OPSP-VIN-0088-2026</t>
  </si>
  <si>
    <t>https://community.secop.gov.co/Public/Tendering/OpportunityDetail/Index?noticeUID=CO1.NTC.9648333</t>
  </si>
  <si>
    <t>MARIA  PAULA SOSSA</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</si>
  <si>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t>
  </si>
  <si>
    <t>CO1.REQ.9801691</t>
  </si>
  <si>
    <t>OPSP-VIN-0087-2026</t>
  </si>
  <si>
    <t>https://community.secop.gov.co/Public/Tendering/OpportunityDetail/Index?noticeUID=CO1.NTC.9647199</t>
  </si>
  <si>
    <t>LUIS GERARDO CUAO SERGE</t>
  </si>
  <si>
    <t>PRESTACIÓN DE SERVICIOS PROFESIONALES EN EL CENTRO DE
INNOVACIÓN Y EMPRENDIMIENTO DE LA UNIVERSIDAD DEL MAGDALENA.
PARA EL CUMPLIMIENTO DEL OBJETO EL CONTRATISTA SE COMPROMETE A CUMPLIR CON EL APOYO EN LAS SIGUIENTES ACTIVIDADES
COMO MENTOR DEL ÁREA DE MERCADEO Y MODELO DE NEGOCIO: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t>
  </si>
  <si>
    <t>CO1.REQ.9801220</t>
  </si>
  <si>
    <t>OPSP-VIN-0086-2026</t>
  </si>
  <si>
    <t>https://community.secop.gov.co/Public/Tendering/OpportunityDetail/Index?noticeUID=CO1.NTC.9646720</t>
  </si>
  <si>
    <t xml:space="preserve">DANIEL  GUTIERREZ </t>
  </si>
  <si>
    <t>PRESTACIÓN DE SERVICIOS PROFESIONALES EN EL CENTRO DE
INNOVACIÓN Y EMPRENDIMIENTO DE LA UNIVERSIDAD DEL MAGDALENA.
PARA EL CUMPLIMIENTO DEL OBJETO EL CONTRATISTA SE COMPROMETE A CUMPLIR CON EL APOYO EN LAS SIGUIENTES ACTIVIDADES:
1. SOPORTAR A LA DIRECCIÓN DEL CIE EN EL DISEÑO DE CAMPAÑAS, ESTRATEGIAS DE MARKETING DIGITAL Y OTRAS ACTIVIDADES
DE PROMOCIÓN Y DIFUSIÓN DE SERVICIOS DEL CIE DIRIGIDOS A LA COMUNIDAD ACADÉMICA, GRUPOS DE INTERÉS INSTITUCIONALES
Y COMUNIDADES. 2. BRINDAR SOPORTE A LA DIRECCIÓN DEL CIE EN LA ELABORACIÓN DE MATERIAL FOTOGRÁFICO, REALIZACIÓN Y
EDICIÓN AUDIOVISUAL PARA LA CREACIÓN DE CONTENIDOS Y DIFUSIÓN POSTERIOR EN LOS CANALES DE COMUNICACIÓN INTERNOS
Y EXTERNOS SEGÚN LOS LINEAMIENTOS INSTITUCIONALES. 3. SOPORTAR A LA DIRECCIÓN DEL CIE EN EL DISEÑO Y ACTUALIZACIÓN
DEL PORTAFOLIO DE SERVICIOS DEL CENTRO CON ORIENTACIÓN A LA COMUNIDAD ACADÉMICA Y A GRUPOS DE INTERÉS
INSTITUCIONALES PARA SER PROMOCIONADO SEGÚN LOS LI</t>
  </si>
  <si>
    <t>CO1.REQ.9800083</t>
  </si>
  <si>
    <t>OPSP-VIN-0085-2026</t>
  </si>
  <si>
    <t>https://community.secop.gov.co/Public/Tendering/OpportunityDetail/Index?noticeUID=CO1.NTC.9645350</t>
  </si>
  <si>
    <t>JORGE LUIS PINEDA MONTAGUT</t>
  </si>
  <si>
    <t>PRESTAR LOS SERVICIOS PROFESIONALES EN LA EDITORIAL
UNIMAGDALENA.
PARA EL CUMPLIMIENTO DEL OBJETO, EL CONTRATISTA SE COMPROMETE A CUMPLIR CON LAS SIGUIENTES ACTIVIDADES: 1.
BRINDAR EL SOPORTE TÉCNICO REQUERIDO, GARANTIZAR EL ÓPTIMO FUNCIONAMIENTO Y ATENDER OPORTUNAMENTE LAS
SOLICITUDES DE LOS USUARIOS DE LAS REVISTAS. 2. REALIZAR EL SOPORTE TÉCNICO REQUERIDO Y MANTENER EN ÓPTIMO
FUNCIONAMIENTO EL SISTEMA DE GESTIÓN EDITORIAL OPEN MONOGRAPH PRESS. 3. REALIZAR EL SOPORTE TÉCNICO REQUERIDO
Y MANTENER EN ÓPTIMO FUNCIONAMIENTO EL SISTEMA DE INFORMACIÓN ADMINISTRATIVO DE LA EDITORIAL. 4. REALIZAR
PERIÓDICAMENTE LAS COPIAS Y DEPURACIÓN DE LOS SISTEMAS DE INFORMACIÓN OPEN JOURNAL SYSTEMS, OPEN
MONOGRAPH PRESS Y EDITORIAL UNIMAGDALENA. 5. CONTRIBUIR EN LOS PROCESOS DE SINCRONIZACIÓN DEL CATÁLOGO
EDITORIAL CON DIFERENTES SISTEMAS DE INFORMACIÓN.</t>
  </si>
  <si>
    <t>CO1.REQ.9798672</t>
  </si>
  <si>
    <t>OPSP-VIN-0084-2026</t>
  </si>
  <si>
    <t>https://community.secop.gov.co/Public/Tendering/OpportunityDetail/Index?noticeUID=CO1.NTC.9643479</t>
  </si>
  <si>
    <t>JESUS DAVID FREYLE MARQUEZ</t>
  </si>
  <si>
    <t>PRESTACIÓN DE SERVICIOS PROFESIONALES EN LA VICERRECTORÍA DE
INVESTIGACIÓN DE LA UNIVERSIDAD DEL MAGDALENA.
PARA EL CUMPLIMIENTO DEL OBJETO EL CONTRATISTA SE COMPROMETE A CUMPLIR CON EL APOYO EN LAS SIGUIENTES ACTIVIDADES:
1. PRESTAR APOYO TÉCNICO Y OPERATIVO PARA LA ELABORACIÓN, CONSOLIDACIÓN Y ENTREGA DE INFORMES RELACIONADOS CON
REDES, MOVIMIENTO DE PLATAFORMAS Y ESTRATEGIAS DE DIVULGACIÓN DE LAS ACTIVIDADES Y PROGRAMAS DE LA VICERRECTORÍA
DE INVESTIGACIÓN, CONFORME A LOS LINEAMIENTOS INSTITUCIONALES. 2. EJECUTAR ACCIONES DE APOYO PARA LA
IMPLEMENTACIÓN, FORTALECIMIENTO Y PROMOCIÓN DE LOS PROCESOS Y ESTRATEGIAS DE APROPIACIÓN SOCIAL DEL
CONOCIMIENTO, EN ARTICULACIÓN CON LAS DEPENDENCIAS RESPONSABLES. 3. DESARROLLAR ACTIVIDADES DE ACOMPAÑAMIENTO
Y SOPORTE A LOS PROCESOS DE APROPIACIÓN SOCIAL DEL CONOCIMIENTO EN TEMAS DE ENCADENAMIENTO PRODUCTIVO, EN
COORDINACIÓN CON EL CENTRO DE INNOVACIÓN Y EMPRENDIMIENTO. 4. ADELANTAR LA GESTIÓN LOGÍS</t>
  </si>
  <si>
    <t>CO1.REQ.9796975</t>
  </si>
  <si>
    <t>OPSP-VIN-0083-2026</t>
  </si>
  <si>
    <t>https://community.secop.gov.co/Public/Tendering/OpportunityDetail/Index?noticeUID=CO1.NTC.9636821</t>
  </si>
  <si>
    <t>CO1.REQ.9789926</t>
  </si>
  <si>
    <t>OPSP-VIN-0082-2026</t>
  </si>
  <si>
    <t>https://community.secop.gov.co/Public/Tendering/OpportunityDetail/Index?noticeUID=CO1.NTC.9635272</t>
  </si>
  <si>
    <t>NAYID EMILIO BRUGES IGLESIAS</t>
  </si>
  <si>
    <t>PRESTAR LOS SERVICIOS PROFESIONALES EN LA DIRECCIÓN DE
PROYECCIÓN CULTURAL DE LA UNIVERSIDAD DEL MAGDALENA.
PARA EL CUMPLIMIENTO DEL OBJETO, EL CONTRATISTA SE COMPROMETE A CUMPLIR CON LAS SIGUIENTES ACTIVIDADES: 1.
ACOMPAÑAR Y FORTALECER EL PROCESO DE ESTRUCTURACIÓN Y CONSOLIDACIÓN DE LAS AGRUPACIONES MUSICALES, EN
COHERENCIA CON LOS DISTINTOS PROGRAMAS DE FORMACIÓN MUSICAL DESARROLLADOS POR LA DIRECCIÓN DE PROYECCIÓN
CULTURAL. 2. APOYAR LOS PROCESOS DE CONVOCATORIA, SELECCIÓN, CONFORMACIÓN, PLANEACIÓN DE ENSAYOS Y
PRESENTACIONES ARTÍSTICAS DE LA ORQUESTA SINFÓNICA DE LA UNIVERSIDAD DEL MAGDALENA, GARANTIZANDO SU ADECUADO
DESARROLLO ACADÉMICO Y LOGÍSTICO. 3. ORIENTAR, COORDINAR Y SUPERVISAR TÉCNICAMENTE LOS PROCESOS PEDAGÓGICOS Y
DE FORMACIÓN MUSICAL CORRESPONDIENTES A LOS INSTRUMENTOS DE VIENTO, EN LOS CURSOS OFERTADOS POR LA DIRECCIÓN
DE PROYECCIÓN CULTURAL, ASEGURANDO EL CUMPLIMIENTO DE LOS LINEAMIENTOS ACADÉMICOS Y METODOLÓGICOS
ESTAB</t>
  </si>
  <si>
    <t>CO1.REQ.9789085</t>
  </si>
  <si>
    <t>OPSP-VIN-0081-2026</t>
  </si>
  <si>
    <t>https://community.secop.gov.co/Public/Tendering/OpportunityDetail/Index?noticeUID=CO1.NTC.9634669</t>
  </si>
  <si>
    <t>JORGE ARMANDO FORERO FERNANDEZ DE CASTRO</t>
  </si>
  <si>
    <t>PRESTAR LOS SERVICIOS PROFESIONALES EN LA DIRECCIÓN DE
PROYECCIÓN CULTURAL DE LA UNIVERSIDAD DEL MAGDALENA.
PARA EL CUMPLIMIENTO DEL OBJETO, EL CONTRATISTA SE COMPROMETE A CUMPLIR CON LAS SIGUIENTES ACTIVIDADES: 1.
ACOMPAÑAR Y FORTALECER LOS PROCESOS DE FORMACIÓN MUSICAL SINFÓNICA, PARTICIPANDO ACTIVAMENTE EN LA
PLANIFICACIÓN, DESARROLLO DE ENSAYOS, PROCESOS PEDAGÓGICOS Y PRESENTACIONES ARTÍSTICAS DE LA ORQUESTA
SINFÓNICA DE LA UNIVERSIDAD DEL MAGDALENA, EN CONCORDANCIA CON LOS LINEAMIENTOS ACADÉMICOS Y ARTÍSTICOS
INSTITUCIONALES. 2. DISEÑAR E IMPLEMENTAR UNA ESTRATEGIA DE ARTICULACIÓN INTERINSTITUCIONAL CON EL SISTEMA DE
MUSEOS DE LA UNIVERSIDAD DEL MAGDALENA, ORIENTADA AL DESARROLLO DE PROGRAMAS Y ACTIVIDADES CULTURALES EN
ARTES MUSICALES EN LAS DIFERENTES INSTITUCIONES EDUCATIVAS DEL DISTRITO, CON ÉNFASIS EN PROCESOS DE
SENSIBILIZACIÓN, FORMACIÓN DE PÚBLICOS Y APROPIACIÓN CULTURAL. 3. APOYAR EL DISEÑO CONCEPTUAL, LA PRODUCCIÓN Y EL
DES</t>
  </si>
  <si>
    <t>CO1.REQ.9788051</t>
  </si>
  <si>
    <t>OPSP-VIN-0080-2026</t>
  </si>
  <si>
    <t>https://community.secop.gov.co/Public/Tendering/OpportunityDetail/Index?noticeUID=CO1.NTC.9657456</t>
  </si>
  <si>
    <t>CORINNA  SPANGENBERG ORTIZ</t>
  </si>
  <si>
    <t>PRESTAR LOS SERVICIOS PROFESIONALES EN LA DIRECCIÓN DE
PROYECCIÓN CULTURAL DE LA UNIVERSIDAD DEL MAGDALENA.
PARA EL CUMPLIMIENTO DEL OBJETO, EL CONTRATISTA SE COMPROMETE A CUMPLIR CON LAS SIGUIENTES ACTIVIDADES: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DISEÑAR, IMPLEMENTAR Y EVALUAR UNA ESTRATEGIA INTEGRAL DE MARKETING Y COMUNICACIÓN DIGITAL,
ORIENTADA AL POSICIONAMIENTO DE LA CASA MUSEO GGM EN LOS ÁMBITOS LOCAL, REGIONAL, NACIONAL E INTERNACIONAL,
FORTALECIENDO SU VISIBILIDAD, ALCANCE DE PÚBLICOS Y PROYECCIÓN INSTITUCIONAL. 3. APOYAR LA GESTIÓN OPERATIVA,
TÉCNICA Y LOGÍSTICA REQUERIDA PARA LA ADECUADA REALIZACIÓN DE EVENTOS CULTURALES</t>
  </si>
  <si>
    <t>CO1.REQ.9809616</t>
  </si>
  <si>
    <t>OPSP-VIN-0079-2026</t>
  </si>
  <si>
    <t>https://community.secop.gov.co/Public/Tendering/OpportunityDetail/Index?noticeUID=CO1.NTC.9657332</t>
  </si>
  <si>
    <t>ERASMO DE JESUS VARGAS CASALINS</t>
  </si>
  <si>
    <t>PRESTAR LOS SERVICIOS PROFESIONALES EN LA DIRECCIÓN DE
PROYECCIÓN CULTURAL DE LA UNIVERSIDAD DEL MAGDALENA.
PARA EL CUMPLIMIENTO DEL OBJETO, EL CONTRATISTA SE COMPROMETE A CUMPLIR CON LAS SIGUIENTES ACTIVIDADES: 1.
DISEÑAR, ESTRUCTURAR E IMPLEMENTAR EL PROCESO DE CONFORMACIÓN Y FORTALECIMIENTO DE LAS AGRUPACIONES MUSICALES
DE CARÁCTER SINFÓNICO, A PARTIR DE LOS PROGRAMAS DE FORMACIÓN MUSICAL INTEGRAL DESARROLLADOS POR LA DIRECCIÓN DE
PROYECCIÓN CULTURAL. 2. EJERCER LA DIRECCIÓN MUSICAL DE LA ORQUESTA SINFÓNICA, PRESENTANDO Y DESARROLLANDO UNA
PROPUESTA ARTÍSTICA Y MUSICAL COHERENTE CON LOS LINEAMIENTOS ACADÉMICOS, CULTURALES Y MISIONALES DE LA
UNIVERSIDAD DEL MAGDALENA. 3. PLANIFICAR, DIRIGIR Y SUPERVISAR EL PROCESO PEDAGÓGICO Y DE FORMACIÓN MUSICAL
SINFÓNICA, GARANTIZANDO EL ADECUADO DESARROLLO TÉCNICO, INTERPRETATIVO Y COLECTIVO DE LOS INTEGRANTES DE LA
ORQUESTA. 4. FORMULAR Y EJECUTAR ESTRATEGIAS DE ARTICULACIÓN ENTRE EL SISTEMA DE MUS</t>
  </si>
  <si>
    <t>CO1.REQ.9808966</t>
  </si>
  <si>
    <t>OPSP-VIN-0078-2026</t>
  </si>
  <si>
    <t>https://community.secop.gov.co/Public/Tendering/OpportunityDetail/Index?noticeUID=CO1.NTC.9656938</t>
  </si>
  <si>
    <t>JUAN DAVID MENCO BERMÚDEZ</t>
  </si>
  <si>
    <t>PRESTAR LOS SERVICIOS PROFESIONALES EN LA EDITORIAL
UNIMAGDALENA.
PARA EL CUMPLIMIENTO DEL OBJETO, EL CONTRATISTA SE COMPROMETE A CUMPLIR CON LAS SIGUIENTES ACTIVIDADES: 1.
APOYAR EL PROCESO DE VENTAS Y DISTRIBUCIÓN DE OBRAS DE LA EDITORIAL. 2. MANTENER ACTUALIZADO EL INVENTARIO DE LAS
OBRAS DE LA EDITORIAL. 3. APOYAR EN LA ORGANIZACIÓN LOGÍSTICA DE LOS EVENTOS QUE PARTICIPA O REALIZA LA EDITORIAL. 4.
GESTIONAR Y APOYAR EL ECOSISTEMA DIGITAL DE LA EDITORIAL UNIMAGDALENA, INCLUYENDO LA PRODUCCIÓN Y PUBLICACIÓN
DE AUDIOLIBROS EN LA PLATAFORMA SIMEH. 5. APOYAR EN LAS FERIAS DE LIBROS NACIONALES E INTERNACIONALES DONDE LA
EDITORIAL TENGA STAND PROPIO. 6. GESTIONAR Y APOYAR LOS REQUERIMIENTOS PARA LA PUESTA EN MARCHA DE LA FERIA DEL
LIBRO DE SANTA MARTA 2026.</t>
  </si>
  <si>
    <t>CO1.REQ.9808151</t>
  </si>
  <si>
    <t>OPSP-VIN-0077-2026</t>
  </si>
  <si>
    <t>https://community.secop.gov.co/Public/Tendering/OpportunityDetail/Index?noticeUID=CO1.NTC.9639396</t>
  </si>
  <si>
    <t>YISETH PAOLA MEJIA MARTINEZ</t>
  </si>
  <si>
    <t>PRESTAR LOS SERVICIOS PROFESIONALES EN LA EDITORIAL
UNIMAGDALENA.
PARA EL CUMPLIMIENTO DEL OBJETO, EL CONTRATISTA SE COMPROMETE A CUMPLIR CON LAS SIGUIENTES ACTIVIDADES: 1.
REALIZAR LA REVISIÓN INICIAL DE LOS ARTÍCULOS POSTULADOS A LA REVISTA JANGWA PANA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JANGWA PANA EN LAS DISTINTAS BASES E ÍNDICES BIBLIOGRÁFICA DONDE SE ENCUENTRE
REGISTRADA. 7. V</t>
  </si>
  <si>
    <t>CO1.REQ.9793276</t>
  </si>
  <si>
    <t>OPSP-VIN-0076-2026</t>
  </si>
  <si>
    <t>https://community.secop.gov.co/Public/Tendering/OpportunityDetail/Index?noticeUID=CO1.NTC.9638812</t>
  </si>
  <si>
    <t>ALEX HERVE ESTRADA CAIAFA</t>
  </si>
  <si>
    <t>PRESTAR LOS SERVICIOS PROFESIONALES EN LA DIRECCIÓN DE TRANSFERENCIA DE CONOCIMIENTO Y PROPIEDAD INTELECTUAL.
PARA EL CUMPLIMIENTO DEL OBJETO EL CONTRATISTA SE COMPROMETE A CUMPLIR CON EL APOYO EN LAS SIGUIENTES ACTIVIDADES: 1. APOYAR A LA VICERRECTORÍA DE INVESTIGACIÓN Y A SUS UNIDADES ACADÉMICAS Y ADMINISTRATIVAS, EN ARTICULACIÓN CON LA OFICINA DE RELACIONES INTERNACIONALES, EN LA IDENTIFICACIÓN, ESTRUCTURACIÓN, DIVULGACIÓN Y SOCIALIZACIÓN DE OPORTUNIDADES DE MOVILIZACIÓN DE RECURSOS INTERNACIONALES PARA INVESTIGACIÓN, INNOVACIÓN Y EMPRENDIMIENTO, A TRAVÉS DE LA PLATAFORMA COLAB Y MEDIANTE BOLETINES INFORMATIVOS PERSONALIZADOS DIRIGIDOS A LA COMUNIDAD UNIVERSITARIA DE LA UNIVERSIDAD DEL MAGDALENA. 2. APOYAR EL ESTABLECIMIENTO, FORTALECIMIENTO Y GESTIÓN DE VÍNCULOS, ASÍ COMO LOS PROCESOS DE COMUNICACIÓN INSTITUCIONAL CON LOS DIFERENTES GRUPOS DE INTERÉS INTERNOS Y EXTERNOS, RELACIONADOS CON LAS OPORTUNIDADES DE MOVILIZACIÓN DE RECURSOS I</t>
  </si>
  <si>
    <t>CO1.REQ.9792628</t>
  </si>
  <si>
    <t>OPSP-VIN-0075-2026</t>
  </si>
  <si>
    <t>https://community.secop.gov.co/Public/Tendering/OpportunityDetail/Index?noticeUID=CO1.NTC.9638466</t>
  </si>
  <si>
    <t>ELVIS ANDRES NUÑEZ MEJIA</t>
  </si>
  <si>
    <t>PRESTAR LOS SERVICIOS PROFESIONALES EN LA DIRECCIÓN DE TRANSFERENCIA DEL CONOCIMIENTO Y PROPIEDAD INTELECTUAL.
PARA EL CUMPLIMIENTO DEL OBJETO EL CONTRATISTA SE COMPROMETE A CUMPLIR CON EL APOYO EN LAS SIGUIENTES ACTIVIDADES: 1. ACOMPAÑAR LOS PROCESOS DE IDENTIFICACIÓN, ANÁLISIS Y VALORACIÓN DE ACTIVOS DE PROPIEDAD INTELECTUAL GENERADOS POR LOS GRUPOS DE INVESTIGACIÓN, CON MIRAS A DETERMINAR SU POTENCIAL DE PROTECCIÓN Y APROVECHAMIENTO MEDIANTE MECANISMOS DE TRANSFERENCIA TECNOLÓGICA. 2. REALIZAR BÚSQUEDAS Y ANÁLISIS DE INFORMACIÓN TECNOLÓGICA Y DE PROPIEDAD INDUSTRIAL EN BASES DE DATOS ESPECIALIZADAS, ASÍ COMO APOYAR EL SEGUIMIENTO A TENDENCIAS Y ANTECEDENTES RELEVANTES PARA LA TOMA DE DECISIONES INSTITUCIONALES. 3. APOYAR EL DISEÑO, ESTRUCTURACIÓN Y ACOMPAÑAMIENTO TÉCNICO DE INICIATIVAS DE CREACIÓN DE SPIN-OFFS, DERIVADAS DE RESULTADOS DE INVESTIGACIÓN E INNOVACIÓN DE LA UNIVERSIDAD DEL MAGDALENA. 4. CONTRIBUIR A LA ELABORACIÓN, ACTUALI</t>
  </si>
  <si>
    <t>CO1.REQ.9792063</t>
  </si>
  <si>
    <t>OPSP-VIN-0074-2026</t>
  </si>
  <si>
    <t>https://community.secop.gov.co/Public/Tendering/OpportunityDetail/Index?noticeUID=CO1.NTC.9637784</t>
  </si>
  <si>
    <t>ANDRES FELIPE MORENO TORO</t>
  </si>
  <si>
    <t>PRESTAR LOS SERVICIOS PROFESIONALES EN LA DIRECCIÓN DE TRANSFERENCIA DE CONOCIMIENTO Y PROPIEDAD INTELECTUAL.
PARA EL CUMPLIMIENTO DEL OBJETO EL CONTRATISTA SE COMPROMETE A CUMPLIR CON EL APOYO EN LAS SIGUIENTES ACTIVIDADES: 1. CONTRIBUIR AL DESARROLLO CREATIVO Y A LA DEFINICIÓN DE LINEAMIENTOS VISUALES INSTITUCIONALES, MEDIANTE LA ELABORACIÓN DE CONCEPTOS GRÁFICOS Y PIEZAS DE APOYO PARA EVENTOS ACADÉMICOS, CIENTÍFICOS Y ADMINISTRATIVOS — TANTO PRESENCIALES COMO VIRTUALES — COORDINADOS POR LA VICERRECTORÍA DE INVESTIGACIÓN Y SUS UNIDADES. 2. CONTRIBUIR CON EL DISEÑO, PRODUCCIÓN Y AJUSTE DE MATERIALES PROMOCIONALES EN SOPORTES IMPRESOS Y DIGITALES (VOLANTES, PENDONES, BANNERS, PLEGABLES, AFICHES, BACKINGS, VALLAS, MEMBRETES Y PIEZAS AFINES), ASEGURANDO SU ALINEACIÓN CON EL MANUAL DE IDENTIDAD INSTITUCIONAL Y LOS REQUERIMIENTOS DE LA VICERRECTORÍA DE INVESTIGACIÓN. 3. ELABORAR PROPUESTAS GRÁFICAS PARA PORTADAS Y ELEMENTOS VISUALES DE PUBLIC</t>
  </si>
  <si>
    <t>CO1.REQ.9791505</t>
  </si>
  <si>
    <t>OPSP-VIN-0073-2026</t>
  </si>
  <si>
    <t>https://community.secop.gov.co/Public/Tendering/OpportunityDetail/Index?noticeUID=CO1.NTC.9636891</t>
  </si>
  <si>
    <t>GUILLERMO MAURICIO PARRA PATERNINA</t>
  </si>
  <si>
    <t>PRESTAR LOS SERVICIOS PROFESIONALES EN LA DIRECCIÓN DE TRANSFERENCIA DE CONOCIMIENTO Y PROPIEDAD INTELECTUAL.
PARA EL CUMPLIMIENTO DEL OBJETO EL CONTRATISTA SE COMPROMETE A CUMPLIR CON EL APOYO EN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MANTENIENDO UN REGISTRO HISTÓRICO DE LOS MISMOS. 2. APOYAR EN EL DISEÑO, IMPLEMENTACIÓN Y REGISTRO DE PROCESOS DE MEDICIÓN Y EVALUACIÓN DE CAPACIDADES, ASÍ COMO EN LA IDENTIFICACIÓN DE NECESIDADES Y OPORTUNIDADES PARA EL DESARROLLO DE ACTIVIDADES DE INVESTIGACIÓN, CREACIÓN, INNOVACIÓN Y EMPRENDIMIENTO. 3. APOYAR EN LA ELABORACIÓN, ESTRUCTURACIÓN Y ACTUALIZACIÓN DE PLANES Y AGENDAS ESTRATÉGICAS DE INVESTIGACIÓN, CREACIÓN, INNOVACIÓN Y EMPRENDIMIENTO DE LA UNIVERS</t>
  </si>
  <si>
    <t>CO1.REQ.9791005</t>
  </si>
  <si>
    <t>OPSP-VIN-0072-2026</t>
  </si>
  <si>
    <t>https://community.secop.gov.co/Public/Tendering/OpportunityDetail/Index?noticeUID=CO1.NTC.9635519</t>
  </si>
  <si>
    <t>JULIE PAULINE VILORIA PORTO</t>
  </si>
  <si>
    <t>PRESTAR LOS SERVICIOS PROFESIONALES EN LA DIRECCIÓN DE TRANSFERENCIA DE CONOCIMIENTO Y PROPIEDAD INTELECTUAL.
PARA EL CUMPLIMIENTO DEL OBJETO EL CONTRATISTA SE COMPROMETE A CUMPLIR CON EL APOYO EN LAS SIGUIENTES ACTIVIDADES: 1. REALIZAR BÚSQUEDAS Y ANÁLISIS DE INFORMACIÓN TECNOLÓGICA EN BASES DE DATOS ESPECIALIZADAS DE PROPIEDAD INTELECTUAL, APOYANDO EL SEGUIMIENTO DE RESULTADOS RELEVANTES PARA LOS PROCESOS DE INVESTIGACIÓN, INNOVACIÓN Y TRANSFERENCIA TECNOLÓGICA DE LA UNIVERSIDAD. 2. PARTICIPAR EN EL DISEÑO, EJECUCIÓN Y EVALUACIÓN DE ACCIONES DE DIVULGACIÓN EN PROPIEDAD INTELECTUAL, MEDIANTE LA ELABORACIÓN DE BOLETINES TECNOLÓGICOS, CÁPSULAS INFORMATIVAS Y OTROS PRODUCTOS COMUNICACIONALES DE CARÁCTER INSTITUCIONAL. 3. APOYAR LA IDENTIFICACIÓN Y MONITOREO DE OPORTUNIDADES EXTERNAS (CONVOCATORIAS, CURSOS, TALLERES Y SIMILARES) EN TEMAS DE CIENCIA, TECNOLOGÍA, INNOVACIÓN, ARTE Y CULTURA, ASÍ COMO SU DIFUSIÓN A TRAVÉS DEL BUSCADOR INSTITUCIO</t>
  </si>
  <si>
    <t>CO1.REQ.9788934</t>
  </si>
  <si>
    <t>OPSP-VIN-0071-2026</t>
  </si>
  <si>
    <t>https://community.secop.gov.co/Public/Tendering/OpportunityDetail/Index?noticeUID=CO1.NTC.9632995</t>
  </si>
  <si>
    <t>KEDUIN RAFAEL FERNANDEZ MONTENEGRO</t>
  </si>
  <si>
    <t>PRESTAR LOS SERVICIOS PROFESIONALES EN EL CENTRO DE INNOVACIÓN Y
EMPRENDIMIENTO - CIE.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PRÁCTICAS DE INNOVACIÓN Y EMPRENDIM</t>
  </si>
  <si>
    <t>CO1.REQ.9786870</t>
  </si>
  <si>
    <t>OPSP-VIN-0070-2026</t>
  </si>
  <si>
    <t>https://community.secop.gov.co/Public/Tendering/OpportunityDetail/Index?noticeUID=CO1.NTC.9632709</t>
  </si>
  <si>
    <t>KATHERINE JULIETH ASENCIO DOMINGUEZ</t>
  </si>
  <si>
    <t>PRESENTE ORDEN, LA CUAL SE REGIRÁ POR LAS SIGUIENTES:
CONDICIONES:
1. OBJETO: LA PRESENTE ORDEN TIENE POR OBJETO: PRESTAR LOS SERVICIOS PROFESIONALES EN EL CENTRO DE INNOVACIÓN Y
EMPRENDIMIENTO - CIE.
PARA EL CUMPLIMIENTO DEL OBJETO EL CONTRATISTA SE COMPROMETE A CUMPLIR CON EL APOYO EN LAS SIGUIENTES ACTIVIDADES:
1. APOYAR A LA DIRECCIÓN DEL CENTRO DE INNOVACIÓN Y EMPRENDIMIENTO- CIE EN LA GESTIÓN ADMINISTRATIVA Y
FINANCIERA DE ACTIVIDADES Y PROYECTOS DISEÑADOS, EJECUTADOS Y SUPERVISADOS POR EL CENTRO, A TRAVÉS DE
ACTIVIDADES DE PLANEACIÓN, REVISIÓN, SOLICITUD DE CDP´S , PAC´S , SEGUIMIENTO DE PROCESOS, GENERACIÓN DE
FACTURAS Y OTROS RELACIONADOS CON LA GESTIÓN DE RECAUDO Y APROPIACIÓN DE RECURSOS, GESTIÓN DE PÓLIZAS,
SEGUIMIENTO DE EJECUCIÓN PRESUPUESTAL, Y DE OTRAS ACTIVIDADES DE PROCESOS RELACIONADOS CON FOMENTO AL
EMPRENDIMIENTO Y LA INNOVACIÓN EN SUS DIVERSAS FORMAS.
2. APOYAR A LA DIRECCIÓN DEL CIE EN LA ELABORACIÓN, SEGUIMIENTO, R</t>
  </si>
  <si>
    <t>CO1.REQ.9786778</t>
  </si>
  <si>
    <t>OPSP-VIN-0069-2026</t>
  </si>
  <si>
    <t>https://community.secop.gov.co/Public/Tendering/OpportunityDetail/Index?noticeUID=CO1.NTC.9632549</t>
  </si>
  <si>
    <t>JAIME ANTONIO MENDOZA DEL CASTILLO</t>
  </si>
  <si>
    <t>PRESTAR LOS SERVICIOS PROFESIONALES EN EL CENTRO DE INNOVACIÓN Y
EMPRENDIMIENTO - CIE.
PARA EL CUMPLIMIENTO DEL OBJETO EL CONTRATISTA SE COMPROMETE A CUMPLIR CON EL APOYO EN LAS SIGUIENTES ACTIVIDADES:
1. APOYAR A LA DIRECCIÓN DEL CIE EN LA PRESENTACIÓN DE INFORMES PERIÓDICOS DE RECEPCIÓN, RADICACIÓN, REVISIÓN,
EVALUACIÓN, SEGUIMIENTO Y CULMINACIÓN DE PROPUESTAS E INFORMES DE PRÁCTICAS DE INNOVACIÓN Y
EMPRENDIMIENTO, QUE DEN CUENTA DEL CUMPLIMIENTO DE LAS METAS ESTABLECIDAS EN EL PDA Y DE INDICADORES DE
IMPACTO EN LA EJECUCIÓN DE INICIATIVAS DE EMPRENDIMIENTO POR PARTE DE LA COMUNIDAD UNIVERSITARIA.
2. SOPORTAR A LA DIRECCIÓN DEL CIE EN LA PLANEACIÓN, REVISIÓN, DISTRIBUCIÓN, EVALUACIÓN Y SEGUIMIENTO DE LAS
PRÁCTICAS DE INNOVACIÓN Y EMPRENDIMIENTO ASESORADAS POR EL EQUIPO DE MENTORES, A FIN DE DETERMINAR ALERTAS
TEMPRANAS, IDENTIFICAR OPORTUNIDADES DE RESULTADOS E IMPACTOS DE I+D+I Y EJECUCIÓN DE ACCIONES QUE PERMITAN
MITIGAR RIESGOS DE IN</t>
  </si>
  <si>
    <t>CO1.REQ.9786731</t>
  </si>
  <si>
    <t>OPSP-VIN-0068-2026</t>
  </si>
  <si>
    <t>https://community.secop.gov.co/Public/Tendering/OpportunityDetail/Index?noticeUID=CO1.NTC.9632186</t>
  </si>
  <si>
    <t>LUIS ALBERTO ANAYA PALACIO</t>
  </si>
  <si>
    <t>PRESTAR LOS SERVICIOS PROFESIONALES EN EL CENTRO DE INNOVACIÓN Y
EMPRENDIMIENTO - CIE.
PARA EL CUMPLIMIENTO DEL OBJETO EL CONTRATISTA SE COMPROMETE A CUMPLIR CON EL APOYO EN LAS SIGUIENTES ACTIVIDADES:
1. APOYAR A LA DIRECCIÓN DEL CIE EN LA ELABORACIÓN DE UN BANCO DE PROYECTOS A PARTIR DE LA REVISIÓN DE
CONVOCATORIAS NACIONALES E INTERNACIONALES Y DE SESIONES REALIZADAS CON LOS GRUPOS DE INVESTIGACIÓN PARA
IDENTIFICAR OPORTUNIDADES DE DISEÑO, FORMULACIÓN Y EJECUCIÓN DE PROPUESTAS Y PROYECTOS EN LAS TEMÁTICAS Y
LÍNEAS DE ACCIÓN DEL CENTRO.
2. APOYAR A LA DIRECCIÓN DEL CIE EN LA FORMULACIÓN DE PROYECTOS, PROPUESTAS E INICIATIVAS PARA SER PRESENTADAS
ANTE ENTIDADES GUBERNAMENTALES, DE COOPERACIÓN Y APOYO EN LAS TEMÁTICAS Y LÍNEAS DE ACCIÓN DEL CENTRO, LAS
CUALES DEBEN ESTAR ENFOCADAS EN EL IMPACTO A GRUPOS DE INTERÉS Y COMUNIDADES.
3. APOYAR A LA DIRECCIÓN DEL CIE EN LA REVISIÓN, DISEÑO, DESARROLLO Y TRANSFERENCIA DE METODOLOGÍAS EN
EMPRENDI</t>
  </si>
  <si>
    <t>CO1.REQ.9786478</t>
  </si>
  <si>
    <t>OPSP-VIN-0067-2026</t>
  </si>
  <si>
    <t>https://community.secop.gov.co/Public/Tendering/OpportunityDetail/Index?noticeUID=CO1.NTC.9632411</t>
  </si>
  <si>
    <t>LILIBET DEL CARMEN RUEDA SALAS</t>
  </si>
  <si>
    <t>PRESTAR LOS SERVICIOS PROFESIONALES EN EL CENTRO DE INNOVACIÓN Y
EMPRENDIMIENTO - CIE.
PARA EL CUMPLIMIENTO DEL OBJETO EL CONTRATISTA SE COMPROMETE A CUMPLIR CON EL APOYO EN LAS SIGUIENTES ACTIVIDADES:
1. BRINDAR APOYO A LA DIRECCIÓN DEL CIE EN PROCESOS DE CAPACITACIÓN, ASESORÍA, CONSULTORÍA, TRANSFERENCIA DE
METODOLOGÍAS Y DESARROLLO DE PRODUCTOS DE INNOVACIÓN DIRIGIDOS A EMPRENDEDORES, EMPRESARIOS Y MIEMBROS
DE LA COMUNIDAD UNIVERSITARIA, QUE ESTÉN ENFOCADOS EN EL CUMPLIMIENTO DE ACTIVIDADES DEL PDA, DESARROLLO
DE ACTIVIDADES Y RESULTADOS DE I+D+I SEGÚN LOS CRITERIOS DE MINCIENCIAS.
2. BRINDAR SOPORTE A LA DIRECCIÓN DEL CIE EN LA REVISIÓN DOCUMENTAL, EJECUCIÓN DE LINEAMIENTOS INSTITUCIONALES,
RECOPILACIÓN DE INFORMACIÓN, PRESENTACIÓN DE DOCUMENTOS E INFORMES CON REPORTE DE INDICADORES PARA LA
OBTENCIÓN DE ACREDITACIÓN INTERNACIONAL COMO UNIVERSIDAD EMPRENDEDORA.
3. SOPORTAR A LA DIRECCIÓN DEL CIE EN LA RECOPILACIÓN DE EVIDENCIAS, SOPORT</t>
  </si>
  <si>
    <t>CO1.REQ.9786340</t>
  </si>
  <si>
    <t>OPSP-VIN-0066-2026</t>
  </si>
  <si>
    <t>https://community.secop.gov.co/Public/Tendering/OpportunityDetail/Index?noticeUID=CO1.NTC.9631998</t>
  </si>
  <si>
    <t>LAURA PAOLA FRAGOZO VELÁSQUEZ</t>
  </si>
  <si>
    <t>PRESTAR SERVICIOS PROFESIONALES EN EL PROGRAMA EDITORIAL
UNIMAGDALENA
PARA EL CUMPLIMIENTO DEL OBJETO, EL CONTRATISTA SE COMPROMETE A CUMPLIR CON LAS SIGUIENTES ACTIVIDADES: 1. APOYAR
EN EL PROCESO DE VERIFICACIÓN DE SIMILITUD Y ORIGINALIDAD DE LAS OBRAS POSTULADAS PARA PUBLICACIÓN CON EL SOFTWARE
TURNITIN 2. REVISAR Y EMITIR CONCEPTO DEL CUMPLIMIENTO DE LA APLICACIÓN DE LA GUÍA DE AUTORES DE LA EDITORIAL A LAS
OBRAS EN PROCESO DE PUBLICACIÓN. 3. VELAR POR UNA COMUNICACIÓN FLUIDA CON LOS AUTORES DE LAS OBRAS SOMETIDAS A
LA EDITORIAL PARA APOYAR EL PROCESO DE APLICACIÓN DE LAS NORMAS EDITORIALES, POR DIVERSOS CANALES. 4. VELAR Y REVISAR
QUE SE CUMPLA LA NORMATIVIDAD RELACIONADA CON DERECHOS DE AUTOR Y LA ORIGINALIDAD DE LAS OBRAS QUE INGRESAN AL
PROCESO DE EDICIÓN. 5. REALIZAR LA BÚSQUEDA Y SELECCIONAR LOS PARES EVALUADORES EXTERNOS PARA LAS OBRAS A
PUBLICAR EN LA EDITORIAL</t>
  </si>
  <si>
    <t>CO1.REQ.9770819</t>
  </si>
  <si>
    <t>OPSP-VIN-0065-2026</t>
  </si>
  <si>
    <t>https://community.secop.gov.co/Public/Tendering/OpportunityDetail/Index?noticeUID=CO1.NTC.9615253</t>
  </si>
  <si>
    <t>WENDY LORAYNE LOPEZ PICON</t>
  </si>
  <si>
    <t>PRESTAR LOS SERVICIOS PROFESIONALES COMO COMUNICADORA SOCIAL
EN EL PROGRAMA EDITORIAL UNIMAGDALENA.
PARA EL CUMPLIMIENTO DEL OBJETO, EL CONTRATISTA SE COMPROMETE A CUMPLIR CON LAS SIGUIENTES ACTIVIDADES: 1.
PLANEAR, COORDINAR Y APOYAR LA ORGANIZACIÓN DE LOS EVENTOS ACADÉMICOS, CULTURALES Y ARTÍSTICOS EN LOS QUE PARTICIPE
O QUE REALICE LA EDITORIAL UNIMAGDALENA. 2. GESTIONAR LA ORGANIZACIÓN, PARTICIPACIÓN Y DESARROLLO DE LAS FERIAS DEL
LIBRO NACIONALES E INTERNACIONALES EN LAS QUE PARTICIPE O QUE REALICE LA EDITORIAL UNIMAGDALENA. 3. ELABORAR,
EJECUTAR Y HACERLE SEGUIMIENTO AL PLAN DE DIVULGACIÓN DE LAS OBRAS Y PROYECTOS EDITORIALES, APORTANDO SOLUCIONES
AUDIOVISUALES Y NARRATIVAS ALINEADAS CON LOS OBJETIVOS INSTITUCIONALES. 4. CONSOLIDAR, SISTEMATIZAR Y ENTREGAR
INFORMES DE RESULTADOS SOBRE LAS ACTIVIDADES DESARROLLADAS EN EVENTOS Y FERIAS DEL LIBRO DONDE TENGA PRESENCIA LA
EDITORIAL UNIMAGDALENA. 5. APOYAR EN EL PROCESO DE EDICIÓN DE LA</t>
  </si>
  <si>
    <t>CO1.REQ.9767374</t>
  </si>
  <si>
    <t>OPSP-VIN-0064-2026</t>
  </si>
  <si>
    <t>https://community.secop.gov.co/Public/Tendering/OpportunityDetail/Index?noticeUID=CO1.NTC.9608223</t>
  </si>
  <si>
    <t>OSKARLY  PEREZ ANAYA</t>
  </si>
  <si>
    <t>PRESTAR SERVICIOS PROFESIONALES EN EL PROGRAMA EDITORIAL
UNIMAGDALENA
PARA EL CUMPLIMIENTO DEL OBJETO, EL CONTRATISTA SE COMPROMETE A CUMPLIR CON LAS SIGUIENTES ACTIVIDADES: 1.
REALIZAR LA REVISIÓN INICIAL DE LOS ARTÍCULOS POSTULADOS A LA REVISTA DUAZARY SEGÚN LO ESTABLECIDO EN LA GUÍA DE
AUTORES Y DE ÉTICA. 2. EFECTUAR LA BÚSQUEDA Y SELECCIÓN DE PARES EVALUADORES PARA LOS ARTÍCULOS QUE SE ENCUENTRAN
EN PROCESO DE PUBLICACIÓN. 3. REALIZAR SEGUIMIENTO AL PROCESO DE EDICIÓN DE LOS ARTÍCULOS. 4. REALIZAR LA
CONVERSIÓN DE LOS ARTÍCULOS DE LA REVISTA EN FORMATO PDF U OTROS FORMATOS PARA SU PUBLICACIÓN EN EL OJS Y DEMÁS
PLATAFORMAS DONDE SE ENCUENTRA INDEXADA LA REVISTA. 5. CARGAR LOS ARTÍCULOS AL OJS EN LAS VERSIONES DISPONIBLES
Y VERIFICAR QUE LOS METADATOS SE AJUSTEN A LA GUÍA DE AUTORES. 6. MANTENER ACTUALIZADA LA INFORMACIÓN DE LA REVISTA
DUAZARY EN LAS DISTINTAS BASES E ÍNDICES BIBLIOGRÁFICA DONDE SE ENCUENTRE REGISTRADA. 7. VELAR POR EL</t>
  </si>
  <si>
    <t>CO1.REQ.9762000</t>
  </si>
  <si>
    <t>OPSP-VIN-0063-2026</t>
  </si>
  <si>
    <t>https://community.secop.gov.co/Public/Tendering/OpportunityDetail/Index?noticeUID=CO1.NTC.9606965</t>
  </si>
  <si>
    <t>NEILA  PATRICIA  MACEA  SMITH</t>
  </si>
  <si>
    <t>PRESTAR SERVICIOS PROFESIONALES EN EL PROGRAMA EDITORIAL
UNIMAGDALENA
PARA EL CUMPLIMIENTO DEL OBJETO, EL CONTRATISTA SE COMPROMETE A CUMPLIR CON LAS SIGUIENTES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t>
  </si>
  <si>
    <t>CO1.REQ.9761354</t>
  </si>
  <si>
    <t>OPSP-VIN-0062-2026</t>
  </si>
  <si>
    <t>https://community.secop.gov.co/Public/Tendering/OpportunityDetail/Index?noticeUID=CO1.NTC.9605362</t>
  </si>
  <si>
    <t>LUIS  FELIPE MARQUEZ LORA</t>
  </si>
  <si>
    <t>PRESTAR SERVICIOS PROFESIONALES COMO DISEÑADOR GRÁFICO EN EL
PROGRAMA EDITORIAL UNIMAGDALENA.
PARA EL CUMPLIMIENTO DEL OBJETO, EL CONTRATISTA SE COMPROMETE A CUMPLIR CON LAS SIGUIENTES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t>
  </si>
  <si>
    <t>CO1.REQ.9759724</t>
  </si>
  <si>
    <t>OPSP-VIN-0061-2026</t>
  </si>
  <si>
    <t>https://community.secop.gov.co/Public/Tendering/OpportunityDetail/Index?noticeUID=CO1.NTC.9604600</t>
  </si>
  <si>
    <t>PRESTAR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Y AL CENTRO DE INNOVACIÓN Y
EMPRENDIMIENTO (CIE) EN LOS PROCESOS DE REGISTRO Y FORMALIZACIÓN DE OBRAS ANTE LA DIRECCIÓN NACIONAL DE
DERECHOS DE AUTOR (DNDA), GARANTIZANDO EL CUMPLIMIENTO DE LA NORMATIVIDAD VIGENTE. 2. APOYAR EN LA ASESORÍA A
LA COMUNIDAD UNIVERSITARIA PARA LA ELABORACIÓN, REVISIÓN Y SUSCRIPCIÓN DE CONTRATOS DE CESIÓN DE DERECHOS
PATRIMONIALES, ASEGURANDO EL CUMPLIMIENTO DE LOS LINEAMIENTOS LEGALES E INSTITUCIONALES. 3. APOYAR A LA DIRECCIÓN
DE TRANSFERENCIA DE CONOCIMIENTO Y PROPIEDAD INTELECTUAL EN LOS PROCESOS DE SUSCRIPCIÓN, SEGUIMIENTO Y CONTROL
DE CONVENIOS CON INSTITUCIONES, ENTIDADES PÚBLICAS</t>
  </si>
  <si>
    <t>CO1.REQ.9759330</t>
  </si>
  <si>
    <t>OPSP-VIN-0060-2026</t>
  </si>
  <si>
    <t>https://community.secop.gov.co/Public/Tendering/OpportunityDetail/Index?noticeUID=CO1.NTC.9604564</t>
  </si>
  <si>
    <t>LIBARDO JOSE ESCOBAR TOLEDO</t>
  </si>
  <si>
    <t>PRESTAR LOS SERVICIOS PROFESIONALES EN LA VIGILANCIA CIENTÍFICA Y
TECNOLÓGICA DE LA VICERRECTORÍA DE INVESTIGACIÓN.
PARA EL CUMPLIMIENTO DEL OBJETO, EL CONTRATISTA SE COMPROMETE A CUMPLIR CON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ASEGURANDO EL MANTENIMIENTO DE UN REGISTRO HISTÓRICO DE LOS MISMOS. 2. APOYAR
EN EL DISEÑO, IMPLEMENTACIÓN Y REGISTRO DE PROCESOS DE MEDICIÓN Y EVALUACIÓN DE CAPACIDADES, ASÍ COMO EN LA
IDENTIFICACIÓN DE NECESIDADES Y OPORTUNIDADES PARA ACTIVIDADES DE INVESTIGACIÓN, CREACIÓN, INNOVACIÓN Y
EMPRENDIMIENTO.3. APOYAR EN LA ELABORACIÓN, ESTRUCTURACIÓN Y ACTUALIZACIÓN DE PLANES Y AGENDAS ESTRATÉGICAS DE
INVESTIGACIÓN, CREACIÓN, INNOVACIÓN Y EMPRENDIMIENTO DE LA UNIVERSIDAD</t>
  </si>
  <si>
    <t>CO1.REQ.9758861</t>
  </si>
  <si>
    <t>OPSP-VIN-0059-2026</t>
  </si>
  <si>
    <t>https://community.secop.gov.co/Public/Tendering/OpportunityDetail/Index?noticeUID=CO1.NTC.9604710</t>
  </si>
  <si>
    <t>KAREN  CUAO ALVARADO</t>
  </si>
  <si>
    <t>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LA PLANIFICACIÓN, DESARROLLO Y DIVULGACIÓN DE LOS EVENTOS DE CIENCIA, TECNOLOGÍA,
INNOVACIÓN Y CULTURA (CTEI), PRESENCIALES O VIRTUALES, ORGANIZADOS POR LA VICERRECTORÍA DE INVESTIGACIÓN Y/O SUS
UNIDADES. 2. BRINDAR APOYO EN LA ARTICULACIÓN ENTRE LA VICERRECTORÍA DE INVESTIGACIÓN, SUS DIRECCIONES Y LA DIRECCIÓN
DE COMUNICACIONES, PARA EL CUBRIMIENTO MEDIÁTICO, DIFUSIÓN INSTITUCIONAL Y GENERACIÓN DE NOTICIAS DE LAS
ACTIVIDADES DESARROLLADAS DE MANERA VIRTUAL Y/O PRESENCIAL. 3. APOYAR EN EL SEGUIMIENTO, REVISIÓN Y
RETROALIMENTACIÓN DE BOLETINES, NOTAS DE PRENSA Y DEMÁS CONTENIDOS ELABORADOS POR LA DIRECCIÓN DE
COMUNICACIONES, ORIENTADOS A LA DIVULGACIÓN D</t>
  </si>
  <si>
    <t>CO1.REQ.9758805</t>
  </si>
  <si>
    <t>OPSP-VIN-0058-2026</t>
  </si>
  <si>
    <t>https://community.secop.gov.co/Public/Tendering/OpportunityDetail/Index?noticeUID=CO1.NTC.9565049</t>
  </si>
  <si>
    <t>MIGUEL MATEO RODRIGUEZ GARCIA</t>
  </si>
  <si>
    <t>PRESTAR LOS SERVICIOS PROFESIONALES EN EL CENTRO DE GENÉTICA Y
BIOLOGÍA MOLECULAR DE LA UNIVERSIDAD DEL MAGDALENA.
PARA EL CUMPLIMIENTO DEL OBJETO EL CONTRATISTA SE COMPROMETE A CUMPLIR CON EL APOYO EN LAS SIGUIENTES ACTIVIDADES:
1.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2. APOYAR EN LA ORGANIZACIÓN
DEL ARCHIVO FÍSICO Y DIGITAL DEL CENTRO. 3. PARTICIPAR DE LOS ENTRENAMIENTOS Y CAPACITACIONES NECESARIAS PARA EL
ANÁLISIS Y DE PROCESAMIENTO DE MUESTRAS Y COLABORAR CON EL ENTRENAMIENTO DE ESTUDIANTES Y PASANTES DEL
LABORATORIO DE BIOLOGÍA MOLECULAR. 4. APOYAR EN EL DISEÑO, ELABORACI</t>
  </si>
  <si>
    <t>CO1.REQ.9718827</t>
  </si>
  <si>
    <t>OPSP-VIN-0057-2026</t>
  </si>
  <si>
    <t>https://community.secop.gov.co/Public/Tendering/OpportunityDetail/Index?noticeUID=CO1.NTC.9565404</t>
  </si>
  <si>
    <t>DIANA YISED RODRIGUEZ QUINTERO</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</si>
  <si>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EN NUTRICIÓN DEPORTIVA, CONTRIBUYENDO, DESDE SU COMPETENCIA
TÉCNICA Y AUTONOMÍA PROFESIONAL, AL CUMPLIMIENTO DE LOS OBJETIVOS ESTRATÉGICOS DEL CENTRO SPORTSCI UNIMAGDALENA.
2. DESARROLLAR Y ASESORAR LA ESTRUCTURACIÓN, ORGANIZACIÓN Y EJECUCIÓN DE PROGRAMAS Y SERVICIOS RELACIONADOS CON
LA ATENCIÓN EN NUTRICIONAL, CONFORME A LOS LINEAMIENTOS TÉCNICOS DEL CENTRO SPORTSCI UNIMAGDALENA. 3. PRESTAR
ATENCIÓN NUTRICIONAL BÁSICA Y ESPECIALIZADA, DE MANERA ÉTICA, OPORTUNA Y PERTINENTE, A DEPORTISTAS INTERNOS
(COMPETITIVOS) Y EXTERNOS VINCULADOS AL CENTRO SPORTSCI UNIMAGDALENA, DE ACUERDO CON LOS PROTOCOLOS
ESTABLECIDOS. 4. DISEÑAR, IMPLEMENTAR Y ASESORAR PROTOCOLOS DE AN</t>
  </si>
  <si>
    <t>CO1.REQ.9717355</t>
  </si>
  <si>
    <t>OPSP-VIN-0056-2026</t>
  </si>
  <si>
    <t>https://community.secop.gov.co/Public/Tendering/OpportunityDetail/Index?noticeUID=CO1.NTC.9574554</t>
  </si>
  <si>
    <t>ALFONSO ENRIQUE VIVES CORTES</t>
  </si>
  <si>
    <t>CO1.REQ.9682855</t>
  </si>
  <si>
    <t>OPSP-VIN-0055-2026</t>
  </si>
  <si>
    <t>https://community.secop.gov.co/Public/Tendering/OpportunityDetail/Index?noticeUID=CO1.NTC.9574317</t>
  </si>
  <si>
    <t>EVELYN ROCIO RUIZ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</si>
  <si>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</si>
  <si>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CO1.REQ.9682353</t>
  </si>
  <si>
    <t>OPSP-VIN-0054-2026</t>
  </si>
  <si>
    <t>https://community.secop.gov.co/Public/Tendering/OpportunityDetail/Index?noticeUID=CO1.NTC.9565640</t>
  </si>
  <si>
    <t>GINA SOFIA MORENO CRESPO</t>
  </si>
  <si>
    <t>PRESTAR LOS SERVICIOS PROFESIONALES COMO LÍDER DE CALIDAD EN EL
CENTRO DE GENÉTICA Y BIOLOGÍA MOLECULAR DE LA UNIVERSIDAD DEL MAGDALENA.
PARA EL CUMPLIMIENTO DEL OBJETO EL CONTRATISTA SE COMPROMETE A CUMPLIR CON EL APOYO EN LAS SIGUIENTES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t>
  </si>
  <si>
    <t>CO1.REQ.9711719</t>
  </si>
  <si>
    <t>OPSP-VIN-0053-2026</t>
  </si>
  <si>
    <t>https://community.secop.gov.co/Public/Tendering/OpportunityDetail/Index?noticeUID=CO1.NTC.9565257</t>
  </si>
  <si>
    <t>ANGEL MANUEL OVIEDO MARQUEZ</t>
  </si>
  <si>
    <t>PRESTAR LOS SERVICIOS PROFESIONALES COMO BIÓLOGO ANALISTA DE
LABORATORIO EN EL CENTRO DE GENÉTICA Y BIOLOGÍA MOLECULAR DE LA UNIVERSIDAD DEL MAGDALENA.
PARA EL CUMPLIMIENTO DEL OBJETO EL CONTRATISTA SE COMPROMETE A CUMPLIR CON EL APOYO EN LAS SIGUIENTES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t>
  </si>
  <si>
    <t>CO1.REQ.9710971</t>
  </si>
  <si>
    <t>OPSP-VIN-0052-2026</t>
  </si>
  <si>
    <t>https://community.secop.gov.co/Public/Tendering/OpportunityDetail/Index?noticeUID=CO1.NTC.9556632</t>
  </si>
  <si>
    <t>JEYNNER KEVIN PAEZ VELEZ</t>
  </si>
  <si>
    <t>PRESTAR LOS SERVICIOS PROFESIONALES EN LA EDITORIAL UNIMAGDALENA.
PARA EL CUMPLIMIENTO DEL OBJETO EL CONTRATISTA SE COMPROMETE A CUMPLIR CON EL APOYO EN LAS SIGUIENTES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</si>
  <si>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CO1.REQ.9709993</t>
  </si>
  <si>
    <t>OPSP-VIN-0051-2026</t>
  </si>
  <si>
    <t>https://community.secop.gov.co/Public/Tendering/OpportunityDetail/Index?noticeUID=CO1.NTC.9555904</t>
  </si>
  <si>
    <t>JESUS MANUEL JIMENEZ TORRES</t>
  </si>
  <si>
    <t>PRESTAR LOS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SIMILITUD Y ORIGINALIDAD DE LAS OBRAS POSTULADAS PARA PUBLICACIÓN CON 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5. APOYAR EN LAS FERIAS DE LIBROS NACIONALES E INTERNACIONALES DONDE LA EDITORIAL TENGA STAND PROPIO, ASÍ COMO, EN EVENTOS ACADÉMICOS, CIENTÍFICOS O LITERARIOS EN LOS CUALES PARTICIPE LA EDITORIAL. 6.</t>
  </si>
  <si>
    <t>CO1.REQ.9709450</t>
  </si>
  <si>
    <t>OPSP-VIN-0050-2026</t>
  </si>
  <si>
    <t>https://community.secop.gov.co/Public/Tendering/OpportunityDetail/Index?noticeUID=CO1.NTC.9554954</t>
  </si>
  <si>
    <t xml:space="preserve">JANNIE  VALENCIA </t>
  </si>
  <si>
    <t>PRESTAR LOS SERVICIOS PROFESIONALES EN LA EDITORIAL UNIMAGDALENA. ACTIVIDADES: 1. REALIZAR LA REVISIÓN INICIAL DE LOS ARTÍCULOS POSTULADOS A LA REVISTA PRAXIS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PRAXIS EN LAS DISTINTAS BASES E ÍNDICES BIBLIOGRÁFICA DONDE SE ENCUENTRE REGISTRADA. 7. VELAR POR EL CUMPLIMIENTO DE CRITERIOS DE CALIDAD DE LA REVISTA PRAXIS REVISANDO Y APLICANDO CUANDO SE</t>
  </si>
  <si>
    <t>CO1.REQ.9707948</t>
  </si>
  <si>
    <t>OPSP-VIN-0049-2026</t>
  </si>
  <si>
    <t>https://community.secop.gov.co/Public/Tendering/OpportunityDetail/Index?noticeUID=CO1.NTC.9553831</t>
  </si>
  <si>
    <t>PRESTAR LOS SERVICIOS PROFESIONALES EN LA EDITORIAL UNIMAGDALENA.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COTIZACIONES DE VENTA DE SERVICIOS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t>
  </si>
  <si>
    <t>CO1.REQ.9707588</t>
  </si>
  <si>
    <t>OPSP-VIN-0048-2026</t>
  </si>
  <si>
    <t>https://community.secop.gov.co/Public/Tendering/OpportunityDetail/Index?noticeUID=CO1.NTC.9553535</t>
  </si>
  <si>
    <t>ELAINE ESTHER CAMARGO  NORIEGA</t>
  </si>
  <si>
    <t>PRESTAR LOS SERVICIOS PROFESIONALES EN LA EDITORIAL UNIMAGDALENA. ACTIVIDADES: 1. REALIZAR LA REVISIÓN INICIAL DE LOS ARTÍCULOS POSTULADOS A LA REVISTA CLÍO AMÉRICA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CLÍO AMÉRICA EN LAS DISTINTAS BASES E ÍNDICES BIBLIOGRÁFICA DONDE SE ENCUENTRE REGISTRADA. 7. VELAR POR EL CUMPLIMIENTO DE CRITERIOS DE CALIDAD DE LA REVISTA CLÍO AMÉRICA REVISANDO Y AP</t>
  </si>
  <si>
    <t>CO1.REQ.9707527</t>
  </si>
  <si>
    <t>OPSP-VIN-0047-2026</t>
  </si>
  <si>
    <t>https://community.secop.gov.co/Public/Tendering/OpportunityDetail/Index?noticeUID=CO1.NTC.9553403</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</si>
  <si>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</si>
  <si>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</si>
  <si>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CO1.REQ.9706781</t>
  </si>
  <si>
    <t>OPSP-VIN-0046-2026</t>
  </si>
  <si>
    <t>https://community.secop.gov.co/Public/Tendering/OpportunityDetail/Index?noticeUID=CO1.NTC.9552824</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</si>
  <si>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</si>
  <si>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LA ELABORACIÓN Y REDACCIÓN DE LA REVISTA ENTRE TEXTOS, REVISTA DE DIVULGACIÓN DE LA EDITORIAL UNIMAGDALENA.</t>
  </si>
  <si>
    <t>CO1.REQ.9706827</t>
  </si>
  <si>
    <t>OPSP-VIN-0045-2026</t>
  </si>
  <si>
    <t>https://community.secop.gov.co/Public/Tendering/OpportunityDetail/Index?noticeUID=CO1.NTC.9552741</t>
  </si>
  <si>
    <t>ALEJANDRA MARGARITA BALLESTAS CASAS</t>
  </si>
  <si>
    <t>PRESTAR LOS SERVICIOS PROFESIONALES EN LA EDITORIAL UNIMAGDALENA.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RESPALDO Y DISPONIBILIDAD. 6. ACOMPAÑAR LA PARTICIPACIÓN DE LA EDITORIAL EN FERIAS DEL LIBRO NACI</t>
  </si>
  <si>
    <t>CO1.REQ.9706581</t>
  </si>
  <si>
    <t>OPSP-VIN-0044-2026</t>
  </si>
  <si>
    <t>https://community.secop.gov.co/Public/Tendering/OpportunityDetail/Index?noticeUID=CO1.NTC.9552607</t>
  </si>
  <si>
    <t>ANA MILENA LAGOS TOBIAS</t>
  </si>
  <si>
    <t>PRESTAR LOS SERVICIOS PROFESIONALES EN LA EDITORIAL UNIMAGDALENA.ACTIVIDADES: 1. REALIZAR LA REVISIÓN INICIAL DE LOS ARTÍCULOS POSTULADOS A LA REVISTA INTRÓPICA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INTRÓPICA EN LAS DISTINTAS BASES E ÍNDICES BIBLIOGRÁFICA DONDE SE ENCUENTRE REGISTRADA. 7. VELAR POR EL CUMPLIMIENTO DE CRITERIOS DE CALIDAD DE LA REVISTA INTRÓPICA REVISANDO Y APLICANDO CU</t>
  </si>
  <si>
    <t>CO1.REQ.9706347</t>
  </si>
  <si>
    <t>OPSP-VIN-0043-2026</t>
  </si>
  <si>
    <t>https://community.secop.gov.co/Public/Tendering/OpportunityDetail/Index?noticeUID=CO1.NTC.9535704</t>
  </si>
  <si>
    <t>VICTOR MANUEL FLOREZ DIAZ</t>
  </si>
  <si>
    <t>PRESTAR LOS SERVICIOS PROFESIONALES EN EL CENTRO DE INVESTIGACIÓN EN ALTO RENDIMIENTO DEPORTIVO Y ESTUDIOS BIOMÉDICOS. ACTIVIDADES: 1. CONTRIBUIR DESDE SU ROL PROFESIONAL EN LA CONSECUCIÓN DE LOS OBJETIVOS DEL CENTRO SPORTSCI UNIMAGDALENA. 2. APOYAR CON EL DISEÑO, IMPLEMENTACIÓN, MANTENIMIENTO Y MEJORAR CONTINUA DE LOS SISTEMAS DE GESTIÓN DE LA CALIDAD INTERNOS DEL CENTRO SPORTSCI UNIMAGDALENA. ASEGURANDO EL CUMPLIMIENTO DE LOS ESTÁNDARES ESTABLECIDOS. 3. PARTICIPAR EN LA ORGANIZACIÓN Y DESARROLLO DE EVENTOS PROGRAMADOS POR EL CENTRO SPORTSCI UNIMAGDALENA. 4. APOYAR LA ELABORACIÓN DE INFORMES PERIÓDICOS SOBRE EL DESARROLLO DEL SISTEMA DE GESTIÓN DE CALIDAD Y PRESENTAR ANÁLISIS DE DATOS PARA LA TOMA DE DECISIONES. 5. ACOMPAÑAR EL FOMENTO Y CONSTRUCCIÓN DE LA CULTURA ORGANIZACIONAL ORIENTADA A LA CALIDAD, SENSIBILIZANDO A LOS EMPLEADOS SOBRE LA IMPORTANCIA DE CUMPLIR CON LOS ESTÁNDARES DE CALIDAD.</t>
  </si>
  <si>
    <t>CO1.REQ.9689803</t>
  </si>
  <si>
    <t>OPSP-VIN-0042-2026</t>
  </si>
  <si>
    <t>https://community.secop.gov.co/Public/Tendering/OpportunityDetail/Index?noticeUID=CO1.NTC.9535421</t>
  </si>
  <si>
    <t>JULIETH PAOLA OSORIO DE LA HOZ</t>
  </si>
  <si>
    <t>PRESTAR LOS SERVICIOS PROFESIONALES EN EL CENTRO DE INVESTIGACIÓN EN ALTO RENDIMIENTO DEPORTIVO Y ESTUDIOS BIOMÉDICOS. ACTIVIDADES: 1. CONTRIBUIR DESDE SU ROL PROFESIONAL EN LA CONSECUCIÓN DE LOS OBJETIVOS DEL CENTRO SPORTSCI UNIMAGDALENA. 2. APOYAR, ORGANIZAR Y OPTIMIZAR LOS PROCESOS ADMINISTRATIVOS Y OPERATIVOS DEL CENTRO SPORTSCI UNIMAGDALENA. 3. APOYAR EN LOS PROCESOS DE ATENCIÓN, AGENDAMIENTO Y FACTURACIÓN DE SERVICIOS DE CONSULTAS SOLICITADOS POR LOS USUARIOS INTERNOS Y EXTERNOS DEL CENTRO. 4. REALIZAR LAS MATRICES ESTADÍSTICAS, BALANCES FINANCIEROS MENSUALES Y ANUALES E INDICADORES EN SPORTSCI. 5. AYUDAR EN LA RECOLECCIÓN DE INFORMACIÓN PARA LA GESTIÓN DE PROCESOS DE CALIDAD EN SPORTSCI DE LA UNIVERSIDAD DEL MAGDALENA. 6. PARTICIPAR EN LA ORGANIZACIÓN Y DESARROLLO DE EVENTOS PROGRAMADOS POR EL CENTRO SPORTSCI UNIMAGDALENA TANTO DENTRO COMO FUERA DE SU LUGAR DE TRABAJO. 7. MANEJAR Y USAR DE SOFTWARE DE SPORTSCI PROPIOS DEL ROL. 8. CO</t>
  </si>
  <si>
    <t>CO1.REQ.9689625</t>
  </si>
  <si>
    <t>OPSP-VIN-0041-2026</t>
  </si>
  <si>
    <t>https://community.secop.gov.co/Public/Tendering/OpportunityDetail/Index?noticeUID=CO1.NTC.9552259</t>
  </si>
  <si>
    <t>JUAN CAMILO GUARDIOLA TAMAYO</t>
  </si>
  <si>
    <t>PRESTAR LOS SERVICIOS PROFESIONALES EN EL CENTRO DE INVESTIGACIÓN EN ALTO RENDIMIENTO DEPORTIVO Y ESTUDIOS BIOMÉDICOS. ACTIVIDADES: 1. PRESTAR SERVICIOS PROFESIONALES ESPECIALIZADOS EN PSICOLOGÍA DEL DEPORTE, CONTRIBUYENDO, DESDE SU COMPETENCIA TÉCNICA Y AUTONOMÍA PROFESIONAL, AL CUMPLIMIENTO DE LOS OBJETIVOS ESTRATÉGICOS DEL CENTRO SPORTSCI UNIMAGDALENA. 2. DESARROLLAR Y ASESORAR LA ESTRUCTURACIÓN, ORGANIZACIÓN Y EJECUCIÓN DE PROGRAMAS Y SERVICIOS RELACIONADOS CON LA ATENCIÓN EN PSICOLOGÍA DEL DEPORTE Y EL EJERCICIO, CONFORME A LOS LINEAMIENTOS TÉCNICOS DEL CENTRO SPORTSCI UNIMAGDALENA. 3. PRESTAR ATENCIÓN PSICOLÓGICA DEPORTIVA BÁSICA Y ESPECIALIZADA, DE MANERA ÉTICA, OPORTUNA Y PERTINENTE, A DEPORTISTAS INTERNOS (COMPETITIVOS) Y EXTERNOS VINCULADOS AL CENTRO SPORTSCI UNIMAGDALENA, DE ACUERDO CON LOS PROTOCOLOS ESTABLECIDOS. 4. DISEÑAR, IMPLEMENTAR Y ASESORAR PROTOCOLOS DE EVALUACIÓN PSICOLÓGICA, ASÍ COMO APOYAR LA PLANIFICACIÓN, ESARROLL</t>
  </si>
  <si>
    <t>CO1.REQ.9686435</t>
  </si>
  <si>
    <t>OPSP-VIN-0040-2026</t>
  </si>
  <si>
    <t>https://community.secop.gov.co/Public/Tendering/OpportunityDetail/Index?noticeUID=CO1.NTC.9531419</t>
  </si>
  <si>
    <t>KAREN   OVIEDO RUBIO</t>
  </si>
  <si>
    <t>PRESTACIÓN DE SERVICIOS PROFESIONALES EN LA VICERRECTORÍA DE INVESTIGACIÓN DE LA UNIVERSIDAD DEL MAGDALENA. ACTIVIDADES: 1. APOYAR ACTIVAMENTE EN LOS PROCESOS DE ORIENTACIÓN Y ACOMPAÑAMIENTO DIRIGIDOS A DOCENTES Y ESTUDIANTES, BRINDANDO APOYO METODOLÓGICO Y OPERATIVO PARA LA ESTRUCTURACIÓN, AJUSTE Y FORTALECIMIENTO DE PRODUCTOS DE DIVULGACIÓN CIENTÍFICA EN CIENCIA, TECNOLOGÍA E INNOVACIÓN, COMO RESULTADO DE PROYECTOS DE INVESTIGACIÓN DESARROLLADOS EN EL MARCO INSTITUCIONAL. 2. COLABORAR EN EL DISEÑO, DESARROLLO Y MEJORAMIENTO DE PRODUCTOS AUDIOVISUALES, APORTANDO APOYO TÉCNICO Y CREATIVO EN LAS DIFERENTES FASES DE ELABORACIÓN DE CONTENIDOS ASOCIADOS A ACTIVIDADES, PROYECTOS Y PROGRAMAS FINANCIADOS O ACOMPAÑADOS POR LA VICERRECTORÍA DE INVESTIGACIÓN. 3. BRINDAR APOYO EN LA ORGANIZACIÓN, COORDINACIÓN Y EJECUCIÓN DE LAS ACTIVIDADES DE REGISTRO AUDIOVISUAL, INCLUYENDO LA PLANEACIÓN LOGÍSTICA Y EL ACOMPAÑAMIENTO EN LAS JORNADAS DE GRABACIÓN DE</t>
  </si>
  <si>
    <t>CO1.REQ.9685037</t>
  </si>
  <si>
    <t>OPSP-VIN-0039-2026</t>
  </si>
  <si>
    <t>https://community.secop.gov.co/Public/Tendering/OpportunityDetail/Index?noticeUID=CO1.NTC.9530279</t>
  </si>
  <si>
    <t xml:space="preserve">LEIDY   MAECHA  </t>
  </si>
  <si>
    <t>PRESTACIÓN DE SERVICIOS PROFESIONALES EN LA VICERRECTORÍA DE INVESTIGACIÓN DE LA UNIVERSIDAD DEL MAGDALENA.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VISUALES, MEDIANTE EL MONTAJE DE IMÁGENES Y LA ANIMACIÓN DE VIDEOS REQUERIDOS POR LA VICERRECTORÍA DE INV</t>
  </si>
  <si>
    <t>CO1.REQ.9684140</t>
  </si>
  <si>
    <t>OPSP-VIN-0038-2026</t>
  </si>
  <si>
    <t>https://community.secop.gov.co/Public/Tendering/OpportunityDetail/Index?noticeUID=CO1.NTC.9529153</t>
  </si>
  <si>
    <t>ORLANDO JOSE CANTILLO COLON</t>
  </si>
  <si>
    <t>PRESTAR LOS SERVICIOS PROFESIONALES EN EL CENTRO DE INVESTIGACIÓN EN ALTO RENDIMIENTO DEPORTIVO Y ESTUDIOS BIOMÉDICOS. ACTIVIDADES: 1. PRESTAR SERVICIOS PROFESIONALES ESPECIALIZADOS EN MARKETING DIGITAL, CONTRIBUYENDO, DESDE SU COMPETENCIA TÉCNICA Y AUTONOMÍA PROFESIONAL, AL CUMPLIMIENTO DE LOS OBJETIVOS ESTRATÉGICOS DEL CENTRO SPORTSCI UNIMAGDALENA. 2. DISEÑAR, PRODUCIR Y ENTREGAR PIEZAS PUBLICITARIAS Y COMUNICACIONALES, ALINEADAS CON LOS LINEAMIENTOS INSTITUCIONALES, LA IDENTIDAD VISUAL Y LOS ESTÁNDARES DE CALIDAD DEFINIDOS POR EL CENTRO SPORTSCI UNIMAGDALENA. 3. EDITAR Y OPTIMIZAR CONTENIDOS FOTOGRÁFICOS, AUDIOVISUALES Y MULTIMEDIA, DESTINADOS A LA DIFUSIÓN DE INFORMACIÓN, SERVICIOS Y ACTIVIDADES DEL CENTRO A TRAVÉS DE SUS PLATAFORMAS DIGITALES Y REDES SOCIALES. 4. GESTIONAR, ADMINISTRAR Y ACTUALIZAR LOS CANALES DIGITALES Y REDES SOCIALES INSTITUCIONALES, INCLUYENDO EL CANAL DE WHATSAPP U OTRAS PLATAFORMAS DE MENSAJERÍA HABILITADAS, GAR</t>
  </si>
  <si>
    <t>CO1.REQ.9683026</t>
  </si>
  <si>
    <t>OPSP-VIN-0037-2026</t>
  </si>
  <si>
    <t>https://community.secop.gov.co/Public/Tendering/OpportunityDetail/Index?noticeUID=CO1.NTC.9538611</t>
  </si>
  <si>
    <t>ISABEL   MARIA CALLE SANGUINO</t>
  </si>
  <si>
    <t>PRESTAR LOS SERVICIOS PROFESIONALES COMO CONTADOR PÚBLICO PARA ATENDER LOS DIFERENTES TRÁMITES Y SERVICIOS QUE SE DEBEN SURTIR EN EL GRUPO DE CONTABILIDAD. ACTIVIDADES: 1. APOYAR EN LA COORDINACIÓN DE LA PREPARACIÓN Y PRESENTACIÓN DE LAS DIFERENTES DECLARACIONES TRIBUTARIAS (IMPUESTOS NACIONALES Y TERRITORIALES) QUE CORRESPONDE PRESENTAR A LA UNIVERSIDAD DEL MAGDALENA. 2. APOYAR EN LA COORDINACIÓN DE LA REVISIÓN DE LA CODIFICACIÓN CONTABLE DE LAS CUENTAS POR PAGAR Y OBLIGACIONES PRESUPUESTALES ELABORADAS PARA PROCESO DE PAGO. 3. APOYAR EN LA COORDINACIÓN DE LA ELABORACIÓN, REVISIÓN, CONCILIACIÓN Y PRESENTACIÓN DE LOS DIFERENTES INFORMES QUE SE DEBEN ENVIAR A LOS ENTES DE CONTROL. 4. APOYAR AL GRUPO DE CONTABILIDAD EN EL PROCESO DE CONCILIACIÓN DE CARTERA, CON EL GRUPO DE FACTURACIÓN, CRÉDITO Y CARTERA Y CONCILIACIÓN DE LA PROPIEDAD, PLANTA Y EQUIPO. 5. APOYAR EN LOS TRÁMITES DE DILIGENCIAMIENTO FORMATOS QUE REQUIEREN INFORMACIÓN TRIBUTARIA</t>
  </si>
  <si>
    <t>CO1.REQ.9692977</t>
  </si>
  <si>
    <t>OPSP-VIN-0036-2026</t>
  </si>
  <si>
    <t>https://community.secop.gov.co/Public/Tendering/OpportunityDetail/Index?noticeUID=CO1.NTC.9538329</t>
  </si>
  <si>
    <t>PRESTAR LOS SERVICIOS PROFESIONALES EN LA VICERRECTORÍA DE INVESTIGACIÓN. ACTIVIDADES: 1. BRINDAR APOYO TÉCNICO Y ADMINISTRATIVO EN LA GESTIÓN DE LA INFORMACIÓN ESTRATÉGICA DE LA VICERRECTORÍA DE INVESTIGACIÓN, CONTRIBUYENDO A LA CONSOLIDACIÓN, DEPURACIÓN Y ACTUALIZACIÓN DE INSUMOS DOCUMENTALES Y BASES DE DATOS REQUERIDAS PARA EL SEGUIMIENTO DE PROGRAMAS, INICIATIVAS Y ACCIONES DEL ÁMBITO DE LA CIENCIA, LA TECNOLOGÍA Y LA INNOVACIÓN. 2. COLABORAR EN EL DISEÑO Y ESTRUCTURACIÓN DE INICIATIVAS INSTITUCIONALES, APOYANDO LA PREPARACIÓN DE DOCUMENTOS TÉCNICOS, TÉRMINOS DE REFERENCIA Y SOPORTES REQUERIDOS PARA LA POSTULACIÓN DE PROYECTOS ACADÉMICOS, CULTURALES Y DE APROPIACIÓN SOCIAL DEL CONOCIMIENTO A MECANISMOS DE FINANCIACIÓN INTERNOS Y EXTERNOS. 3. COADYUVAR EN LA COORDINACIÓN OPERATIVA Y LOGÍSTICA DE ACTIVIDADES INSTITUCIONALES, BRINDANDO APOYO EN LA PREPARACIÓN, DESARROLLO Y CIERRE DE ENCUENTROS ACADÉMICOS, ESPACIOS CULTURALES, JORNADAS INV</t>
  </si>
  <si>
    <t>CO1.REQ.9691995</t>
  </si>
  <si>
    <t>OPSP-VIN-0035-2026</t>
  </si>
  <si>
    <t>https://community.secop.gov.co/Public/Tendering/OpportunityDetail/Index?noticeUID=CO1.NTC.9536876</t>
  </si>
  <si>
    <t>JESUS DAVID RIBON RAMOS</t>
  </si>
  <si>
    <t>PRESTAR LOS SERVICIOS PROFESIONALES EN LA GESTIÓN Y MEDICIÓN DE LA CIENCIA, TECNOLOGÍA, INNOVACIÓN, CREACIÓN Y EMPRENDIMIENTO. ACTIVIDADES: 1. BRINDAR APOYO TÉCNICO A LA VICERRECTORÍA EN LAS TAREAS DE DEPURACIÓN, ACTUALIZACIÓN Y CONSOLIDACIÓN DE BASES DE DATOS ESTRATÉGICAS, GARANTIZANDO QUE LA INFORMACIÓN RECOLECTADA CUMPLA CON LOS ATRIBUTOS DE INTEGRIDAD, CALIDAD Y OPORTUNIDAD NECESARIOS PARA LA TOMA DE DECISIONES, LA GENERACIÓN DE INFORMES OFICIALES Y LA POSTULACIÓN EFECTIVA EN CONVOCATORIAS DE INVESTIGACIÓN. 2. PRESTAR APOYO Y SOPORTE TÉCNICO EN LA SUPERVISIÓN Y VERIFICACIÓN DEL CUMPLIMIENTO DE LOS PROCESOS, PROCEDIMIENTOS, FORMATOS E INSTRUCTIVOS DE LA GESTIÓN DE LA INVESTIGACIÓN A TRAVÉS DE LA PLATAFORMA TECNOLÓGICA "COGUI +" (ISOLUCIÓN), ASEGURANDO LA CORRECTA TRAZABILIDAD DOCUMENTAL Y EL CUMPLIMIENTO DE LOS ESTÁNDARES DE CALIDAD ADOPTADOS POR LA UNIVERSIDAD. 3. COLABORAR ACTIVAMENTE EN EL DISEÑO, ORGANIZACIÓN Y EJECUCIÓN DE PLANES Y</t>
  </si>
  <si>
    <t>CO1.REQ.9690887</t>
  </si>
  <si>
    <t>OPSP-VIN-0034-2026</t>
  </si>
  <si>
    <t>https://community.secop.gov.co/Public/Tendering/OpportunityDetail/Index?noticeUID=CO1.NTC.9538242</t>
  </si>
  <si>
    <t>MABEL ELIANA ORDOÑEZ AGAMEZ</t>
  </si>
  <si>
    <t>PRESTAR SERVICIOS PROFESIONALES EN EL PROGRAMA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t>
  </si>
  <si>
    <t>CO1.REQ.9690574</t>
  </si>
  <si>
    <t>OPSP-VIN-0033-2026</t>
  </si>
  <si>
    <t>https://community.secop.gov.co/Public/Tendering/OpportunityDetail/Index?noticeUID=CO1.NTC.9532023</t>
  </si>
  <si>
    <t>MARIA CLARA RIASCOS NIGRINIS</t>
  </si>
  <si>
    <t>PRESTAR LOS SERVICIOS PROFESIONALES EN LA DIRECCIÓN DE TRANSFERENCIA DE CONOCIMIENTO Y PROPIEDAD INTELECTUAL DE LA VICERRECTORÍA DE INVESTIGACIÓN. ACTIVIDADES: 1. APOYAR EN LA PLANIFICACIÓN, COORDINACIÓN Y EJECUCIÓN LOGÍSTICA DE LOS EVENTOS PRESENCIALES Y VIRTUALES QUE CUENTEN CON APOYO DE LA DIRECCIÓN DE TRANSFERENCIA DE CONOCIMIENTO Y PROPIEDAD INTELECTUAL. 2. APOYAR EN LA TRAMITACIÓN, GESTIÓN Y SEGUIMIENTO DE LOS REQUERIMIENTOS OPERATIVOS ASOCIADOS A LA REALIZACIÓN DE LOS EVENTOS, ASEGURANDO EL CUMPLIMIENTO DE LOS PROCEDIMIENTOS INSTITUCIONALES. 3. APOYAR EN LA BÚSQUEDA, COTIZACIÓN Y COORDINACIÓN DE ITINERARIOS DE TRANSPORTE AÉREO PARA INVESTIGADORES DE LA UNIVERSIDAD Y/O INVITADOS NACIONALES E INTERNACIONALES QUE PARTICIPEN EN LOS EVENTOS DE CTEI. 4. APOYAR EN LA RECOPILACIÓN, ORGANIZACIÓN Y ARCHIVO DE EVIDENCIAS DE LA REALIZACIÓN DE LOS EVENTOS, INCLUYENDO REGISTROS FOTOGRÁFICOS, AUDIOVISUALES Y DOCUMENTALES. 5. APOYAR EN EL SEGUIMIEN</t>
  </si>
  <si>
    <t>CO1.REQ.9685699</t>
  </si>
  <si>
    <t>OPSP-VIN-0032-2026</t>
  </si>
  <si>
    <t>https://community.secop.gov.co/Public/Tendering/OpportunityDetail/Index?noticeUID=CO1.NTC.9531056</t>
  </si>
  <si>
    <t>LUIS FRANCISCO SIMMONS MARIN</t>
  </si>
  <si>
    <t>PRESTAR LOS SERVICIOS PROFESIONALES EN LA GESTIÓN Y MEDICIÓN DE LA CIENCIA, TECNOLOGÍA, INNOVACIÓN, CREACIÓN Y EMPRENDIMIENTO. ACTIVIDADES: 1. COLABORAR EN LAS TAREAS DE DEPURACIÓN, ACTUALIZACIÓN Y CONSOLIDACIÓN DE LAS BASES DE DATOS DE LA VICERRECTORÍA DE INVESTIGACIÓN, CON EL PROPÓSITO DE ASEGURAR LA INTEGRIDAD, CALIDAD Y DISPONIBILIDAD DE LA INFORMACIÓN NECESARIA PARA LA TOMA DE DECISIONES, REPORTES DE GESTIÓN Y PARTICIPACIÓN EN CONVOCATORIAS. 2. BRINDAR APOYO TÉCNICO EN EL SEGUIMIENTO Y MONITOREO DEL USO DE LOS PROCESOS, MANUALES, FORMATOS Y GUÍAS DENTRO DE LA PLATAFORMA "COGUI +" (ISOLUCIÓN), ORIENTANDO A LOS USUARIOS EN LA CORRECTA APLICACIÓN DE LA GESTIÓN DOCUMENTAL DE LA INVESTIGACIÓN. 3. COLABORAR ACTIVAMENTE EN EL DISEÑO, APLICACIÓN Y PROCESAMIENTO TÉCNICO DE ENCUESTAS DE SATISFACCIÓN, COADYUVANDO EN EL ANÁLISIS DE LOS RESULTADOS PARA PROPONER ACCIONES QUE ELEVEN LA CALIDAD DE LOS SERVICIOS EN LOS PROCESOS DE CIENCIA, TECNOLOGÍA</t>
  </si>
  <si>
    <t>CO1.REQ.9685147</t>
  </si>
  <si>
    <t>OPSP-VIN-0031-2026</t>
  </si>
  <si>
    <t>https://community.secop.gov.co/Public/Tendering/OpportunityDetail/Index?noticeUID=CO1.NTC.9530350</t>
  </si>
  <si>
    <t>JENIFER PAOLA CANTILLO CEVERICHE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</si>
  <si>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 EN LAS SOCIALIZACIONES EN MODALIDAD VIRTUAL Y/O PRESENCIAL DE LAS CONVOCATORIAS DEL SISTEMA GENERAL DE REGALÍAS. 4. APOYAR A LA DIRECCIÓN DE GESTIÓN DEL CONOCIMIENTO EN EL REGISTRO Y TRANSFERENCIA DE PROYECTOS DE INVERSIÓN EN LA</t>
  </si>
  <si>
    <t>CO1.REQ.9683792</t>
  </si>
  <si>
    <t>OPSP-VIN-0030-2026</t>
  </si>
  <si>
    <t>https://community.secop.gov.co/Public/Tendering/OpportunityDetail/Index?noticeUID=CO1.NTC.9538337</t>
  </si>
  <si>
    <t>ANGELICA MARIA CORTES MARTINEZ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</si>
  <si>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2026. 6. ELABORAR Y ENTREGAR INFORMES, PLANES, ACCIONES Y DEMÁS INFORMACIÓN QUE SOLICITEN LAS DEPENDENCIAS DE LA INSTITUCIÓN RELACIONADAS CON LAS ACTIVIDADES DE LA EDITORIAL. 7. ASESORAR LOS PROCESOS DE EDICIÓN DE LAS REVISTAS CIENTÍFICAS, ACADÉMICAS Y CULTURALES DE LA EDITORIAL. 8. GESTIONAR Y NEGOCIAR LOS TÉRMINOS DE CONVENIOS DE COEDICIÓN CON OTRAS INSTITUCIONES PARA LA PUBLICACIÓN DE OBRAS. 9. ELAB</t>
  </si>
  <si>
    <t>CO1.REQ.9683198</t>
  </si>
  <si>
    <t>OPSP-VIN-0029-2026</t>
  </si>
  <si>
    <t>https://community.secop.gov.co/Public/Tendering/OpportunityDetail/Index?noticeUID=CO1.NTC.9529049</t>
  </si>
  <si>
    <t>PRESTAR LOS SERVICIOS PROFESIONALES EN LA DIRECCIÓN DE GESTIÓN DEL CONOCIMIENTO. ACTIVIDADES: 1. APOYAR A LA DIRECCIÓN DE GESTIÓN DEL CONOCIMIENTO EN EL ACOMPAÑAMIENTO Y CIERRE DE LOS PROYECTOS ACTIVOS DURANTE EL PRIMER SEMESTRE DE 2026. 2. APOYAR A LA DIRECCIÓN DE GESTIÓN DEL CONOCIMIENTO EN LA SOLICITUD, ORGANIZACIÓN Y ANÁLISIS DE COTIZACIONES PARA LA ADQUISICIÓN DE BIENES Y SERVICIOS DE LOS PROYECTOS ACTIVOS DURANTE EL PRIMER SEMESTRE DE 2026. 3. APOYAR A LA DIRECCIÓN DE GESTIÓN DEL CONOCIMIENTO EN LA ELABORACIÓN DE LOS DOCUMENTOS REQUERIDOS PARA LA FINALIZACIÓN DE LOS PROYECTOS DE INVESTIGACIÓN INTERNOS Y EXTERNOS. 4. APOYAR A LA DIRECCIÓN DE GESTIÓN DEL CONOCIMIENTO EN EL SEGUIMIENTO DE LAS ACTIVIDADES Y PRODUCTOS COMPROMETIDOS EN LOS PROYECTOS INTERNOS Y EXTERNOS ACTIVOS DURANTE EL PRIMER SEMESTRE DE 2026. 5. APOYAR A LA DIRECCIÓN DE GESTIÓN DEL CONOCIMIENTO EN EL PROCESO DE LIQUIDACIÓN DE PROYECTOS Y EN LA RESOLUCIÓN DE REINTEGRO DE</t>
  </si>
  <si>
    <t>CO1.REQ.9682578</t>
  </si>
  <si>
    <t>OPSP-VIN-0028-2026</t>
  </si>
  <si>
    <t>https://community.secop.gov.co/Public/Tendering/OpportunityDetail/Index?noticeUID=CO1.NTC.9573568</t>
  </si>
  <si>
    <t>JOAQUIN ANTONIO PERDOMO VEGA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</si>
  <si>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LOS PROCESOS ADMINISTRATIVOS Y FINANCIEROS DEL PROYECTO, INCLUYENDO LA ACTIVACIÓN DE USUARIOS, CREACIÓN
DE CONTRATOS Y REVISIÓN DE HOJAS DE VIDA EN LAS PLATAFORMAS GEDOCO Y SIGEP II. 2) APOYAR LA PROYECCIÓN, TRÁMITE,
ENVÍO A JURÍDICA Y GESTIÓN DE FIRMAS DE ÓRDENES DE GASTO, CONTRATOS, RESOLUCIONES Y ACTOS ADMINISTRATIVOS
MODIFICATORIOS, CONFORME AL PRESUPUESTO APROBADO DEL PROYECTO. 3) APOYAR LA GESTIÓN DOCUMENTAL Y ADMINISTRATIVA
ASOCIADA A LA VINCULACIÓN</t>
  </si>
  <si>
    <t>CO1.REQ.9648120</t>
  </si>
  <si>
    <t>OPSP-VIN-0027-2026</t>
  </si>
  <si>
    <t>https://community.secop.gov.co/Public/Tendering/OpportunityDetail/Index?noticeUID=CO1.NTC.9572983</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</si>
  <si>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t>
  </si>
  <si>
    <t>CO1.REQ.9646306</t>
  </si>
  <si>
    <t>OPSP-VIN-0026-2026</t>
  </si>
  <si>
    <t>https://community.secop.gov.co/Public/Tendering/OpportunityDetail/Index?noticeUID=CO1.NTC.9528570</t>
  </si>
  <si>
    <t>DIANA CAROLINA MORALES CERVANTES</t>
  </si>
  <si>
    <t>PRESTAR LOS SERVICIOS PROFESIONALES EN LA DIRECCIÓN DE TRANSFERENCIA DEL CONOCIMIENTO Y PROPIEDAD INTELECTUAL. ACTIVIDADES: 1. APOYAR CON LA SOLICITUD, SEGUIMIENTO Y REPORTE INTEGRAL DEL CICLO DE TRÁMITES ASOCIADOS A LA EJECUCIÓN FINANCIERA DE LA DIRECCIÓN DE TRANSFERENCIA DEL CONOCIMIENTO Y PROPIEDAD INTELECTUAL, CONFORME A LOS PROCEDIMIENTOS INSTITUCIONALES VIGENTES. 2. APOYAR EL SEGUIMIENTO, CONTROL Y REPORTE DE LOS INDICADORES DE GESTIÓN DE LA DIRECCIÓN DE TRANSFERENCIA DEL CONOCIMIENTO Y PROPIEDAD INTELECTUAL, EN EL MARCO DEL PLAN DE ACCIÓN, PLAN DE DESARROLLO INSTITUCIONAL Y DEMÁS INSTRUMENTOS DE PLANEACIÓN APLICABLES. 3. APOYAR LA ELABORACIÓN, CONSOLIDACIÓN Y PRESENTACIÓN DE INFORMES, DOCUMENTOS Y DEMÁS ENTREGABLES QUE SEAN REQUERIDOS A LA DIRECCIÓN DE TRANSFERENCIA DE CONOCIMIENTO Y PROPIEDAD INTELECTUAL, RELACIONADOS CON EL SEGUIMIENTO, AVANCE Y/O LEGALIZACIÓN DE LOS APOYOS GESTIONADOS Y EJECUTADOS POR LA DIRECCIÓN. 4. APOYAR LA E</t>
  </si>
  <si>
    <t>CO1.REQ.9682716</t>
  </si>
  <si>
    <t>OPSP-VIN-0025-2026</t>
  </si>
  <si>
    <t>https://community.secop.gov.co/Public/Tendering/OpportunityDetail/Index?noticeUID=CO1.NTC.9528233</t>
  </si>
  <si>
    <t>CARLOS CALIXTO ARIAS  REDONDO</t>
  </si>
  <si>
    <t>PRESTAR LOS SERVICIOS PROFESIONALES EN LA DIRECCIÓN DE TRANSFERENCIA DE CONOCIMIENTO Y PROPIEDAD INTELECTUAL. ACTIVIDADES: 1. APOYAR LA FORMULACIÓN Y DESARROLLO DE CONCEPTOS VISUALES, LINEAMIENTOS DE IDENTIDAD GRÁFICA INSTITUCIONAL Y DISEÑO DE PIEZAS VISUALES PARA EVENTOS ACADÉMICOS, CIENTÍFICOS Y ADMINISTRATIVOS, PRESENCIALES Y/O VIRTUALES, ORGANIZADOS POR LA VICERRECTORÍA DE INVESTIGACIÓN Y SUS DEPENDENCIAS. 2. APOYAR EL DISEÑO, ELABORACIÓN Y ADAPTACIÓN DE MATERIAL GRÁFICO INSTITUCIONAL EN FORMATOS IMPRESOS Y DIGITALES (AFICHES, BROCHURES, TARJETAS, PENDONES, VOLANTES, PLEGABLES, BANNERS, BACKINGS, BOTONES, ESTANDARTES, VALLAS, MEMBRETES, ENTRE OTROS), CONFORME A LOS REQUERIMIENTOS Y LINEAMIENTOS DE LA VICERRECTORÍA DE INVESTIGACIÓN. 3. APOYAR A LA VICERRECTORÍA DE INVESTIGACIÓN EN LOS PROCESOS DE DIAGRAMACIÓN, MAQUETACIÓN Y DISEÑO EDITORIAL DE DOCUMENTOS ACADÉMICOS E INSTITUCIONALES, FOLLETOS E INFOGRAFÍAS EN MEDIOS FÍSICOS Y/O DIGITALE</t>
  </si>
  <si>
    <t>CO1.REQ.9681885</t>
  </si>
  <si>
    <t>OPSP-VIN-0024-2026</t>
  </si>
  <si>
    <t>https://community.secop.gov.co/Public/Tendering/OpportunityDetail/Index?noticeUID=CO1.NTC.9515191</t>
  </si>
  <si>
    <t>FABIANA VANESSA AYOLA BARRANCO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</si>
  <si>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LA COMPILACIÓN DE INFORMACIÓN QUE SEA</t>
  </si>
  <si>
    <t>CO1.REQ.9666864</t>
  </si>
  <si>
    <t>OPSP-VIN-0023-2026</t>
  </si>
  <si>
    <t>https://community.secop.gov.co/Public/Tendering/OpportunityDetail/Index?noticeUID=CO1.NTC.9511572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</si>
  <si>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t>
  </si>
  <si>
    <t>CO1.REQ.9666109</t>
  </si>
  <si>
    <t>OPSP-VIN-0022-2026</t>
  </si>
  <si>
    <t>https://community.secop.gov.co/Public/Tendering/OpportunityDetail/Index?noticeUID=CO1.NTC.9510174</t>
  </si>
  <si>
    <t>BRAYAN DE JESUS PEÑATE CARRANZA</t>
  </si>
  <si>
    <t>PRESTAR LOS SERVICIOS PROFESIONALES EN LA DIRECCIÓN DE GESTIÓN
DEL CONOCIMIENTO.
PARA EL CUMPLIMIENTO DEL OBJETO EL CONTRATISTA SE COMPROMETE A CUMPLIR CON EL APOYO EN LAS SIGUIENTES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
  </si>
  <si>
    <t>CO1.REQ.9664398</t>
  </si>
  <si>
    <t>OPSP-VIN-0021-2026</t>
  </si>
  <si>
    <t>https://community.secop.gov.co/Public/Tendering/OpportunityDetail/Index?noticeUID=CO1.NTC.9505043</t>
  </si>
  <si>
    <t>HEYDI VIVIANA PEREZ FEDRICH</t>
  </si>
  <si>
    <t>PRESTAR LOS SERVICIOS PROFESIONALES EN LA DIRECCIÓN DE GESTIÓN
DEL CONOCIMIENTO.
PARA EL CUMPLIMIENTO DEL OBJETO EL CONTRATISTA SE COMPROMETE A CUMPLIR CON EL APOYO EN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t>
  </si>
  <si>
    <t>CO1.REQ.9659173</t>
  </si>
  <si>
    <t>OPSP-VIN-0020-2026</t>
  </si>
  <si>
    <t>https://community.secop.gov.co/Public/Tendering/OpportunityDetail/Index?noticeUID=CO1.NTC.9528973</t>
  </si>
  <si>
    <t>CARLOS LOPEZ GARGIOLI</t>
  </si>
  <si>
    <t>PRESTAR LOS SERVICIOS PROFESIONALES EN LA DIRECCIÓN DE GESTIÓN DEL CONOCIMIENTO.
PARA EL CUMPLIMIENTO DEL OBJETO EL CONTRATISTA SE COMPROMETE A CUMPLIR CON EL APOYO EN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t>
  </si>
  <si>
    <t>CO1.REQ.9682730</t>
  </si>
  <si>
    <t>OPSP-VIN-0019-2026</t>
  </si>
  <si>
    <t>https://community.secop.gov.co/Public/Tendering/OpportunityDetail/Index?noticeUID=CO1.NTC.9528119</t>
  </si>
  <si>
    <t>ANGELLY PAOLA CASTRO SUAREZ</t>
  </si>
  <si>
    <t>PRESTAR LOS SERVICIOS PROFESIONALES COMO INGENIERA INDUSTRIAL
PARA LA COORDINACIÓN ADMINISTRATIVA DEL CENTRO DE GENÉTICA Y BIOLOGÍA MOLECULAR DE LA UNIVERSIDAD DEL MAGDALENA.
PARA EL CUMPLIMIENTO DEL OBJETO EL CONTRATISTA SE COMPROMETE A CUMPLIR CON EL APOYO EN LAS SIGUIENTES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t>
  </si>
  <si>
    <t>CO1.REQ.9681779</t>
  </si>
  <si>
    <t>OPSP-VIN-0018-2026</t>
  </si>
  <si>
    <t>https://community.secop.gov.co/Public/Tendering/OpportunityDetail/Index?noticeUID=CO1.NTC.9527482</t>
  </si>
  <si>
    <t>MARINA LUZ VILLAZON TURIZO</t>
  </si>
  <si>
    <t>CO1.REQ.9681286</t>
  </si>
  <si>
    <t>OPSP-VIN-0017-2026</t>
  </si>
  <si>
    <t>https://community.secop.gov.co/Public/Tendering/OpportunityDetail/Index?noticeUID=CO1.NTC.9527356</t>
  </si>
  <si>
    <t>CO1.REQ.9680886</t>
  </si>
  <si>
    <t>OPSP-VIN-0016-2026</t>
  </si>
  <si>
    <t>https://community.secop.gov.co/Public/Tendering/OpportunityDetail/Index?noticeUID=CO1.NTC.9526896</t>
  </si>
  <si>
    <t>PRESTAR LOS SERVICIOS PROFESIONALES EN LA DIRECCIÓN DE GESTIÓN
DEL CONOCIMIENTO.
PARA EL CUMPLIMIENTO DEL OBJETO EL CONTRATISTA SE COMPROMETE A CUMPLIR CON EL APOYO EN LAS SIGUIENTES ACTIVIDADES:
1. APOYAR A LA DIRECCIÓN DE GESTIÓN DEL CONOCIMIENTO EN EL SEGUIMIENTO A LA EJECUCIÓN FINANCIERA DE LOS PROYECTOS
DE LA VICERRECTORÍA DE INVESTIGACIÓN. 2. APOYAR A LA DIRECCIÓN DE GESTIÓN DEL CONOCIMIENTO EN EL SEGUIMIENTO
PRESUPUESTAL, REALIZANDO MONITOREO DE LOS SALDOS DE LOS RUBROS DEL PRESUPUESTO Y ELABORANDO UN BALANCE MENSUAL
SOBRE LA EJECUCIÓN PRESUPUESTAL TOTAL. 3. APOYAR A LA DIRECCIÓN DE GESTIÓN DEL CONOCIMIENTO EN LA INSCRIPCIÓN Y
ACTUALIZACIÓN DE LOS PROYECTOS EN EL SISTEMA DE INFORMACIÓN DE LA VICERRECTORÍA DE INVESTIGACIÓN. 4. APOYAR A LA
DIRECCIÓN DE GESTIÓN DEL CONOCIMIENTO EN LA ELABORACIÓN DE LAS ACTAS DE INICIO, SUSPENSIÓN, REINICIO Y PRÓRROGAS,
ASÍ COMO OTROS DOCUMENTOS REQUERIDOS PARA LA LIQUIDACIÓN DE LOS PROYECTOS DE INVEST</t>
  </si>
  <si>
    <t>CO1.REQ.9680874</t>
  </si>
  <si>
    <t>OPSP-VIN-0015-2026</t>
  </si>
  <si>
    <t>https://community.secop.gov.co/Public/Tendering/OpportunityDetail/Index?noticeUID=CO1.NTC.9508108</t>
  </si>
  <si>
    <t>PRESTAR LOS SERVICIOS PROFESIONALES EN LA VICERRECTORÍA DE
INVESTIGACIÓN.
PARA EL CUMPLIMIENTO DEL OBJETO EL CONTRATISTA SE COMPROMETE A CUMPLIR CON EL APOYO EN LAS SIGUIENTES ACTIVIDADES:
1. APOYAR LA ELABORACIÓN DE LAS CUENTAS POR PAGAR Y DE LAS OBLIGACIONES PRESUPUESTALES ASOCIADAS A LOS TRÁMITES
DE PAGO RECIBIDOS EN EL GRUPO DE CONTABILIDAD. 2. COLABORAR EN LA PREPARACIÓN DE INFORMES FINANCIEROS DE AVANCE
Y FINALES CORRESPONDIENTES A LOS PROYECTOS EN EJECUCIÓN. 3. ASISTIR EN LA ELABORACIÓN Y EXPEDICIÓN DE LOS
CERTIFICADOS DE PAZ Y SALVO DE AVANCES, PREVIA AUTORIZACIÓN DE LA VICERRECTORÍA DE INVESTIGACIÓN. 4. REVISAR LA
DOCUMENTACIÓN DE AVANCES RECIBIDA EN EL GRUPO DE CONTABILIDAD, VERIFICANDO SU CORRECTA GESTIÓN Y CUMPLIMIENTO
DE LOS REQUISITOS ESTABLECIDOS. 5. BRINDAR ORIENTACIÓN Y ACOMPAÑAMIENTO A DOCENTES Y FUNCIONARIOS EN EL PROCESO
DE LEGALIZACIÓN DE AVANCES Y GASTOS. 6. REALIZAR LA LIQUIDACIÓN DE LOS IMPUESTOS CORRESPONDIENTES Y</t>
  </si>
  <si>
    <t>CO1.REQ.9662752</t>
  </si>
  <si>
    <t>OPSP-VIN-0014-2026</t>
  </si>
  <si>
    <t>https://community.secop.gov.co/Public/Tendering/OpportunityDetail/Index?noticeUID=CO1.NTC.9507920</t>
  </si>
  <si>
    <t>CARLOS ARTURO RODRIGUEZ CABRERA</t>
  </si>
  <si>
    <t>PRESTAR LOS SERVICIOS PROFESIONALES EN LA VICERRECTORÍA DE
INVESTIGACIÓN.
PARA EL CUMPLIMIENTO DEL OBJETO EL CONTRATISTA SE COMPROMETE A CUMPLIR CON EL APOYO EN LAS SIGUIENTES ACTIVIDADES:
1. REALIZAR EL SEGUIMIENTO A LAS SOLICITUDES DE ADICIÓN PRESUPUESTAL EXPEDIDAS O GENERADAS POR LA VICERRECTORÍA
DE INVESTIGACIÓN Y REMITIDAS AL GRUPO DE PRESUPUESTO PARA EL TRÁMITE DE INCORPORACIÓN DE RECURSOS. 2. HACER
SEGUIMIENTO A LAS SOLICITUDES DE TRASLADOS PRESUPUESTALES FORMULADAS POR LA VICERRECTORÍA DE INVESTIGACIÓN Y
ENVIADAS AL GRUPO DE PRESUPUESTO PARA LA REALIZACIÓN DE CRÉDITOS Y CONTRACRÉDITOS EN PROYECTOS DEL PLAN DE ACCIÓN
DEL FONDO DE INVESTIGACIÓN. 3. BRINDAR APOYO AL SEGUIMIENTO DE LAS SOLICITUDES DE TRASLADOS PRESUPUESTALES
EMITIDAS POR LA VICERRECTORÍA DE INVESTIGACIÓN Y REMITIDAS AL GRUPO DE PRESUPUESTO PARA CRÉDITOS Y CONTRACRÉDITOS
EN EL MARCO DE CONVENIOS EXTERNOS. 4. COORDINAR CON EL GRUPO DE PRESUPUESTO LA VERIFICACIÓN DE LOS</t>
  </si>
  <si>
    <t>CO1.REQ.9662520</t>
  </si>
  <si>
    <t>OPSP-VIN-0013-2026</t>
  </si>
  <si>
    <t>https://community.secop.gov.co/Public/Tendering/OpportunityDetail/Index?noticeUID=CO1.NTC.9507822</t>
  </si>
  <si>
    <t>PRESTAR LOS SERVICIOS PROFESIONALES COMO CONTADOR PÚBLICO EN EL
GRUPO DE PRESUPUESTO DE LA UNIVERSIDAD DEL MAGDALENA.
PARA EL CUMPLIMIENTO DEL OBJETO EL CONTRATISTA SE COMPROMETE A CUMPLIR CON EL APOYO EN LAS SIGUIENTES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t>
  </si>
  <si>
    <t>CO1.REQ.9657843</t>
  </si>
  <si>
    <t>OPSP-VIN-0012-2026</t>
  </si>
  <si>
    <t>https://community.secop.gov.co/Public/Tendering/OpportunityDetail/Index?noticeUID=CO1.NTC.9526868</t>
  </si>
  <si>
    <t>WILLIAM DAVID ORTIZ  BARBOSA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</si>
  <si>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GARANTIZANDO EL CUMPLIMIENTO DE LOS LINEAMIENTOS INSTITUCIONALES EN LAS FASES PRECONTRACTUAL Y
CONTRACTUAL. 3. APOYAR LA ELABORACIÓN Y EL ENVÍO DE LOS LISTADOS DEL PERSONAL CONTRATADO PARA SU CORRESPONDIENTE
AFILIACIÓN A LA ADMINISTRADORA DE RIESGOS LABORALES (ARL), CONFORME A LA NORMATIVIDAD VIGENTE. 4. INFORMAR DE
MANERA OPORTUNA A SUPERVISORES, CONTRATISTAS Y DEPENDENCIAS SOBRE LA EXPEDICIÓN</t>
  </si>
  <si>
    <t>CO1.REQ.9656461</t>
  </si>
  <si>
    <t>OPSP-VIN-0011-2026</t>
  </si>
  <si>
    <t>https://community.secop.gov.co/Public/Tendering/OpportunityDetail/Index?noticeUID=CO1.NTC.9507295</t>
  </si>
  <si>
    <t>BEATRIZ ELENA MEDINA DIAZ</t>
  </si>
  <si>
    <t xml:space="preserve">PRESTAR LOS SERVICIOS PROFESIONALES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 ACTOS ADMINISTRATIVOS
</t>
  </si>
  <si>
    <t>CO1.REQ.9655510</t>
  </si>
  <si>
    <t>OPSP-VIN-0010-2026</t>
  </si>
  <si>
    <t>https://community.secop.gov.co/Public/Tendering/OpportunityDetail/Index?noticeUID=CO1.NTC.9507324</t>
  </si>
  <si>
    <t>ANGIE CAROLINA SERNA CARVAJAL</t>
  </si>
  <si>
    <t>PRESTAR LOS SERVICIOS PROFESIONALES COMO CONTADOR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t>
  </si>
  <si>
    <t>CO1.REQ.9655190</t>
  </si>
  <si>
    <t>OPSP-VIN-0009-2026</t>
  </si>
  <si>
    <t>https://community.secop.gov.co/Public/Tendering/OpportunityDetail/Index?noticeUID=CO1.NTC.9507309</t>
  </si>
  <si>
    <t>RAY JESUS FANDIÑO GARCIA</t>
  </si>
  <si>
    <t>PRESTAR LOS SERVICIOS PROFESIONALES COMO PROFESIONAL EN
NEGOCIOS INTERNACIONALES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t>
  </si>
  <si>
    <t>CO1.REQ.9655340</t>
  </si>
  <si>
    <t>OPSP-VIN-0008-2026</t>
  </si>
  <si>
    <t>https://community.secop.gov.co/Public/Tendering/OpportunityDetail/Index?noticeUID=CO1.NTC.9506986</t>
  </si>
  <si>
    <t>PRESTAR LOS SERVICIOS PROFESIONALES COMO ADMINISTRADOR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t>
  </si>
  <si>
    <t>CO1.REQ.9643876</t>
  </si>
  <si>
    <t>OPSP-VIN-0007-2026</t>
  </si>
  <si>
    <t>https://community.secop.gov.co/Public/Tendering/OpportunityDetail/Index?noticeUID=CO1.NTC.9506964</t>
  </si>
  <si>
    <t>LIZETH CAROLINA LOZANO VASQUEZ</t>
  </si>
  <si>
    <t>PRESTAR LOS SERVICIOS PROFESIONALES COMO INGENIERA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 DE</t>
  </si>
  <si>
    <t>CO1.REQ.9643815</t>
  </si>
  <si>
    <t>OPSP-VIN-0006-2026</t>
  </si>
  <si>
    <t>https://community.secop.gov.co/Public/Tendering/OpportunityDetail/Index?noticeUID=CO1.NTC.9506028</t>
  </si>
  <si>
    <t>ALVARO DE JESUS ORTIZ PADILLA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</si>
  <si>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t>
  </si>
  <si>
    <t>CO1.REQ.9643609</t>
  </si>
  <si>
    <t>OPSP-VIN-0005-2026</t>
  </si>
  <si>
    <t>https://community.secop.gov.co/Public/Tendering/OpportunityDetail/Index?noticeUID=CO1.NTC.9505555</t>
  </si>
  <si>
    <t>CO1.REQ.9637765</t>
  </si>
  <si>
    <t>OPSP-VIN-0004-2026</t>
  </si>
  <si>
    <t>https://community.secop.gov.co/Public/Tendering/OpportunityDetail/Index?noticeUID=CO1.NTC.9505128</t>
  </si>
  <si>
    <t>PRESTAR LOS SERVICIOS PROFESIONALES COMO ABOGADO EN LA
VICERRECTORÍA DE INVESTIGACIÓN.
PARA EL CUMPLIMIENTO DEL OBJETO, EL CONTRATISTA SE COMPROMETE A CUMPLIR CON LAS SIGUIENTES ACTIVIDADES: 1. APOYAR
LA ELABORACIÓN, ANÁLISIS Y VERIFICACIÓN DE LOS CONVENIOS Y CONTRATOS QUE EL VICERRECTOR DE INVESTIGACIÓN SUSCRIBA,
MODIFIQUE, DÉ POR TERMINADOS O LIQUIDE EN REPRESENTACIÓN DE LA UNIVERSIDAD DEL MAGDALENA. 2. ANALIZAR Y VALIDAR
LAS GARANTÍAS Y PÓLIZAS DE CUMPLIMIENTO REQUERIDAS POR LA VICERRECTORÍA DE INVESTIGACIÓN, YA SEA CUANDO ACTÚE
COMO CONTRATANTE O COMO CONTRATISTA. 3. ELABORAR Y/O EXAMINAR LOS ACTOS ADMINISTRATIVOS QUE DEBAN SER EMITIDOS
POR EL VICERRECTOR DE INVESTIGACIÓN. 4. PRESTAR ACOMPAÑAMIENTO Y ASESORÍA JURÍDICA Y CONTRACTUAL A LA VICERRECTORÍA
DE INVESTIGACIÓN Y A LAS DEPENDENCIAS QUE LA INTEGRAN. 5. EXAMINAR LAS ÓRDENES DE GASTO EMITIDAS POR EL
VICERRECTOR DE INVESTIGACIÓN, VERIFICANDO SU CORRECTA ELABORACIÓN Y CUMPLIMIENTO NOR</t>
  </si>
  <si>
    <t>CO1.REQ.9637541</t>
  </si>
  <si>
    <t>OPSP-VIN-0003-2026</t>
  </si>
  <si>
    <t>https://community.secop.gov.co/Public/Tendering/OpportunityDetail/Index?noticeUID=CO1.NTC.9504877</t>
  </si>
  <si>
    <t>MONICA ISABEL CALDERON SOLANO</t>
  </si>
  <si>
    <t>PRESTAR LOS SERVICIOS PROFESIONALES COMO ADMINISTRADOR DE
EMPRESAS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t>
  </si>
  <si>
    <t>CO1.REQ.9637511</t>
  </si>
  <si>
    <t>OPSP-VIN-0002-2026</t>
  </si>
  <si>
    <t>https://community.secop.gov.co/Public/Tendering/OpportunityDetail/Index?noticeUID=CO1.NTC.9502739</t>
  </si>
  <si>
    <t>PRESTAR LOS SERVICIOS PROFESIONALES COMO INGENIERO INDUSTRIAL EN
LA VICERRECTORÍA DE INVESTIGACIÓN.
PARA EL CUMPLIMIENTO DEL OBJETO EL CONTRATISTA SE COMPROMETE A CUMPLIR CON EL APOYO EN LAS SIGUIENTES ACTIVIDADES:
1. COLABORAR EN EL DILIGENCIAMIENTO Y GESTIÓN DE LOS FORMATOS REQUERIDOS PARA SOLICITUDES PRESUPUESTALES,
AFECTACIONES, TRASLADOS INTERNOS Y DEMÁS TRÁMITES FINANCIEROS ASOCIADOS A PLANES INSTITUCIONALES Y PROYECTOS
ESTRATÉGICOS. 2. VERIFICAR LAS HOJAS DE VIDA Y SUS RESPECTIVOS SOPORTES EN LAS PLATAFORMAS INSTITUCIONALES, ASÍ COMO
REUNIR LA DOCUMENTACIÓN NECESARIA PARA LA ETAPA PRECONTRACTUAL DE LAS VINCULACIONES MEDIANTE CONTRATOS DE
PRESTACIÓN DE SERVICIOS. 3. RECOPILAR, ANALIZAR Y CONSOLIDAR LA INFORMACIÓN NECESARIA PARA LA FORMALIZACIÓN DE
ÓRDENES CONTRACTUALES, GARANTIZANDO EL CUMPLIMIENTO DE LOS LINEAMIENTOS INSTITUCIONALES DURANTE LAS FASES
PRECONTRACTUAL Y CONTRACTUAL. 4. APOYAR LA ELABORACIÓN Y ENVÍO DE LOS LISTADOS DEL</t>
  </si>
  <si>
    <t>CO1.REQ.9641829</t>
  </si>
  <si>
    <t>OPSP-VIN-0001-2026</t>
  </si>
  <si>
    <t>https://community.secop.gov.co/Public/Tendering/OpportunityDetail/Index?noticeUID=CO1.NTC.9968705&amp;isFromPublicArea=True&amp;isModal=False</t>
  </si>
  <si>
    <t>LUIS  VICENTE  SANCHEZ CANTILLO</t>
  </si>
  <si>
    <t>PRESTAR SERVICIOS DE APOYO A LA GESTIÓN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ACOMPAÑAMIENTO EN LAS LABORES DE APOYO TÉCNICO Y OPERATIVO EN LA IMPLEMENTACIÓN DE LAS 100 HECTÁREAS DE SISTEMAS SILVOPASTORILES. 2) PARTICIPAR EN LAS ACTIVIDADES DE PREPARACIÓN DEL TERRENO, TRAZADO, HOYADO, SIEMBRA Y MANTENIMIENTO DE ESPECIES NATIVAS Y FORRAJERAS. 3) APOYAR EL DILIGENCIAMIENTO DE LAS FICHAS DE CAMPO Y FORMATOS DE REGISTRO, DOCUMENTANDO DENSIDAD, SOBREVIVENCIA Y ESTADO FITOSANITARIO DE LAS PLANTAS. 4) APOYAR EN LA TOMA DE COORDENADAS GEOGRÁFICAS Y G</t>
  </si>
  <si>
    <t>CO1.REQ.10050069</t>
  </si>
  <si>
    <t>OAG-VIN-0011-2026</t>
  </si>
  <si>
    <t>https://community.secop.gov.co/Public/Tendering/OpportunityDetail/Index?noticeUID=CO1.NTC.9883723</t>
  </si>
  <si>
    <t>PRESTAR SERVICIOS DE APOYO A LA GESTIÓN COMO ENLACE TERRITORIAL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EN LA ORGANIZACIÓN, ORIENTACIÓN Y SEGUIMIENTO AL TRABAJO DE LOS PROMOTORES LOCALES EN CADA UNA DE LAS ZONAS ASIGNADAS. 2. APOYAR LA DEFINICIÓN Y SEGUIMIENTO DE LOS CRONOGRAMAS SEMANALES DE ACTIVIDADES CON LOS PROMOTORES LOCALES. 3. ACOMPAÑAR LA REALIZACIÓN DE REUNIONES PERIÓDICAS DE SEGUIMIENTO OPERATIVO, RETROALIMENTACIÓN Y PLANIFICACIÓN DEL TRABAJO EN TERRITORIO. 4. BRINDAR ACOMPAÑAMIENTO PARA LA VERIFICACIÓN DEL CUMPL</t>
  </si>
  <si>
    <t>CO1.REQ.9992823</t>
  </si>
  <si>
    <t>OAG-VIN-0010-2026</t>
  </si>
  <si>
    <t>https://community.secop.gov.co/Public/Tendering/OpportunityDetail/Index?noticeUID=CO1.NTC.9871347</t>
  </si>
  <si>
    <t>RONALD ROJAS DUICA</t>
  </si>
  <si>
    <t>VIVIANA PAOLA MERCADO ALVAREZ</t>
  </si>
  <si>
    <t>PRESTAR LOS SERVICIOS DE APOYO A LA GESTIÓN EN LA DIRECCIÓN FINANCIERA.
PARA EL CUMPLIMIENTO DEL OBJETO, EL CONTRATISTA SE OBLIGA A CUMPLIR CON EL APOYO EN LAS SIGUIENTES ACTIVIDADES: 1. APOYAR EN EL SEGUIMIENTO RESOLUCIONES DE PAGO CON ORDENACIÓN DE GASTO DE LA VICERRECTORIA DE INVESTIGACIÓN. 2. APOYAR EN LA ELABORACIÓN DE CERTIFICADOS DE PARAFISCALES. 3. APOYAR EN LA ELABORACIÓN DE RESOLUCIONES DE PAGOS.</t>
  </si>
  <si>
    <t>CO1.REQ.10020387</t>
  </si>
  <si>
    <t>OAG-VIN-0009-2026</t>
  </si>
  <si>
    <t>https://community.secop.gov.co/Public/Tendering/OpportunityDetail/Index?noticeUID=CO1.NTC.9841162</t>
  </si>
  <si>
    <t>PAOLA ANDREA CURVELO MEJIA</t>
  </si>
  <si>
    <t>PRESTAR LOS SERVICIOS DE APOYO A LA GESTIÓN EN EL PROYECTO
"EMPLEO, FORMACIÓN Y DESARROLLO PRODUCTIVO EN EL MAGDALENA – CAJAMAG." SUSCRITO ENTRE LA UNIVERSIDAD DEL
MAGDALENA Y LA CAJA DE COMPENSACIÓN FAMILIAR DEL MAGDALENA - CAJAMAG, BAJO EL CONTRATO NO. 2026-001.
PARA EL CUMPLIMIENTO DEL OBJETO EL CONTRATISTA SE COMPROMETE A CUMPLIR CON EL APOYO EN LAS SIGUIENTES ACTIVIDADES:
1. REALIZAR ENCUESTAS DIRIGIDAS A EMPRESAS Y POBLACIÓN EN EDAD DE TRABAJAR. 2. TABULAR Y ANALIZAR LA INFORMACIÓN
RECOLECTADA. 3. APOYAR EL DESARROLLO DE REUNIONES, TALLERES, GRUPOS FOCALES Y OTRAS ACTIVIDADES DE CAMPO</t>
  </si>
  <si>
    <t>CO1.REQ.9990424</t>
  </si>
  <si>
    <t>OAG-VIN-0008-2026</t>
  </si>
  <si>
    <t>https://community.secop.gov.co/Public/Tendering/OpportunityDetail/Index?noticeUID=CO1.NTC.9807072</t>
  </si>
  <si>
    <t>JUAN DIEGO MICAN GONZALEZ</t>
  </si>
  <si>
    <t>PRESTAR LOS SERVICIOS DE APOYO A LA GESTIÓN COMO CORRECTOR DE
ESTILO EN EL PROGRAMA EDITORIAL DE LA UNIMAGDALENA.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1.538 PÁGINAS.</t>
  </si>
  <si>
    <t>CO1.REQ.9929443</t>
  </si>
  <si>
    <t>OAG-VIN-0007-2026</t>
  </si>
  <si>
    <t>https://community.secop.gov.co/Public/Tendering/OpportunityDetail/Index?noticeUID=CO1.NTC.9668288</t>
  </si>
  <si>
    <t>SIRIS ISABEL MARBELLO MARBELLO</t>
  </si>
  <si>
    <t>PRESTAR LOS SERVICIOS DE APOYO A LA GESTIÓN CENTRO DE
INVESTIGACIÓN EN ALTO RENDIMIENTO DEPORTIVO Y ESTUDIOS BIOMÉDICOS.
1. PRESTAR SERVICIOS PROFESIONALES ESPECIALIZADOS COMO PERSONAL TRÁINER, BRINDANDO APOYO TÉCNICO Y OPERATIVO A
LOS PROCESOS DE ENTRENAMIENTO FÍSICO E INTERVENCIÓN FUNCIONAL DISEÑADOS Y PRESCRITOS POR LAS ÁREAS DE MEDICINA
DEL DEPORTE Y FISIOTERAPIA. 2. ACOMPAÑAR LA EJECUCIÓN DE LOS PLANES DE ENTRENAMIENTO Y PROGRAMAS DE INTERVENCIÓN,
ASEGURANDO SU CORRECTA APLICACIÓN CONFORME A LAS INDICACIONES, CARGAS, PROGRESIONES Y RESTRICCIONES DEFINIDAS
POR LOS PROFESIONALES RESPONSABLES. 3. SUPERVISAR LA CORRECTA REALIZACIÓN DE LOS EJERCICIOS, CUIDANDO LA TÉCNICA,
POSTURA, CONTROL DEL MOVIMIENTO Y SEGURIDAD DEL USUARIO O DEPORTISTA DURANTE LAS SESIONES. 4. REGISTRAR Y REPORTAR
INFORMACIÓN BÁSICA DEL DESARROLLO DE LAS SESIONES, CONFORME A LOS FORMATOS Y LINEAMIENTOS DEFINIDOS POR EL SISTEMA
DE GESTIÓN DE LA CALIDAD O LOS PROTOCOLOS</t>
  </si>
  <si>
    <t>CO1.REQ.9822209</t>
  </si>
  <si>
    <t>OAG-VIN-0006-2026</t>
  </si>
  <si>
    <t>https://community.secop.gov.co/Public/Tendering/OpportunityDetail/Index?noticeUID=CO1.NTC.9636315</t>
  </si>
  <si>
    <t>JAIME ALFREDO POMARES BRAVO</t>
  </si>
  <si>
    <t>PRESTAR LOS SERVICIOS DE APOYO A LA GESTIÓN EN LA DIRECCIÓN DE
PROYECCIÓN CULTURAL DE LA UNIVERSIDAD DEL MAGDALENA.
PARA EL CUMPLIMIENTO DEL OBJETO EL CONTRATISTA SE COMPROMETE A CUMPLIR CON EL APOYO EN LAS SIGUIENTES ACTIVIDADES:
1. GARANTIZAR LA HABILITACIÓN, APERTURA Y CIERRE DE LAS SALAS DEL MUSEO DURANTE EL HORARIO DE ATENCIÓN ESTABLECIDO,
ASEGURANDO LAS CONDICIONES ADECUADAS PARA EL TRABAJO DE LOS MEDIADORES Y LA ATENCIÓN DE LOS VISITANTES. 2.
BRINDAR APOYO EN LAS LABORES DE MANTENIMIENTO PREVENTIVO Y CORRECTIVO DE LAS SALAS DE EXPOSICIÓN, ELEMENTOS
MUSEOGRÁFICOS, EQUIPOS Y DEMÁS INSTALACIONES QUE CONFORMAN EL SISTEMA DE MUSEOS DE LA UNIVERSIDAD DEL
MAGDALENA. 3. APOYAR LOS PROCESOS DE MONTAJE Y DESMONTAJE DE EXPOSICIONES PERMANENTES, TEMPORALES Y/O
ITINERANTES, DE ACUERDO CON LA PROGRAMACIÓN ANUAL DEFINIDA POR LA DIRECCIÓN DE PROYECCIÓN CULTURAL (DPC). 4.
COLABORAR EN EL DESARROLLO DE ACTIVIDADES ORIENTADAS A LA CONSOLIDACIÓN Y FORT</t>
  </si>
  <si>
    <t>CO1.REQ.9790113</t>
  </si>
  <si>
    <t>OAG-VIN-0005-2026</t>
  </si>
  <si>
    <t>https://community.secop.gov.co/Public/Tendering/OpportunityDetail/Index?noticeUID=CO1.NTC.9635815</t>
  </si>
  <si>
    <t>ZOILA BEATRIZ MURIEL OSPINA</t>
  </si>
  <si>
    <t>PRESTAR LOS SERVICIOS DE APOYO A LA GESTIÓN EN LA DIRECCIÓN DE
TRANSFERENCIA DE CONOCIMIENTO Y PROPIEDAD INTELECTUAL DE LA VICERRECTORÍA DE INVESTIGACIÓN.
PARA EL CUMPLIMIENTO DEL OBJETO CONTRACTUAL, EL CONTRATISTA SE COMPROMETE AL DESARROLLO DE LAS SIGUIENTES
ACTIVIDADES: 1. BRINDAR APOYO EN EL DISEÑO, CONCEPTUALIZACIÓN Y DESARROLLO DE IDENTIDAD GRÁFICA E IMÁGENES
INSTITUCIONALES PARA EVENTOS PRESENCIALES O VIRTUALES ORGANIZADOS POR LA VICERRECTORÍA DE INVESTIGACIÓN Y SUS
UNIDADES. 2. APOYAR EN EL DISEÑO, PRODUCCIÓN Y ADAPTACIÓN DE PIEZAS PROMOCIONALES FÍSICAS Y DIGITALES (AFICHES,
BROCHURES, TARJETAS, PENDONES, VOLANTES, PLEGABLES, BANNERS, BACKINGS, BOTONES, ESTANDARTES, VALLAS,
MEMBRETES, ENTRE OTROS), SOLICITADAS POR LA VICERRECTORÍA DE INVESTIGACIÓN, GARANTIZANDO EL CUMPLIMIENTO DE LOS
LINEAMIENTOS DE IDENTIDAD INSTITUCIONAL.3. APOYAR A LA VICERRECTORÍA DE INVESTIGACIÓN EN LA DIAGRAMACIÓN,
MAQUETACIÓN Y DISEÑO EDITORIAL DE DOCUMENTOS</t>
  </si>
  <si>
    <t>CO1.REQ.9789371</t>
  </si>
  <si>
    <t>OAG-VIN-0004-2026</t>
  </si>
  <si>
    <t>https://community.secop.gov.co/Public/Tendering/OpportunityDetail/Index?noticeUID=CO1.NTC.9558164</t>
  </si>
  <si>
    <t>CARMEN ROSA PRADO CHOLES</t>
  </si>
  <si>
    <t>PRESTAR LOS SERVICIOS DE APOYO A LA GESTIÓN EN LA DIRECCIÓN DE
GESTIÓN DEL CONOCIMIENTO.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PROYECTOS Y E</t>
  </si>
  <si>
    <t>CO1.REQ.9711892</t>
  </si>
  <si>
    <t>OAG-VIN-0003-2026</t>
  </si>
  <si>
    <t>https://community.secop.gov.co/Public/Tendering/OpportunityDetail/Index?noticeUID=CO1.NTC.9555299</t>
  </si>
  <si>
    <t>JULIO ANDRES REDONDO GOMEZ</t>
  </si>
  <si>
    <t>PRESTAR LOS SERVICIOS DE APOYO A LA GESTIÓN EN LA VICERRECTORÍA DE INVESTIGACIÓN. 1. APOYAR LA DIGITALIZACIÓN Y ORGANIZACIÓN DE LOS DOCUMENTOS FÍSICOS UTILIZANDO LAS AYUDAS TECNOLÓGICAS SUMINISTRADAS POR LA VICERRECTORÍA DE INVESTIGACIÓN.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t>
  </si>
  <si>
    <t>CO1.REQ.9709252</t>
  </si>
  <si>
    <t>OAG-VIN-0002-2026</t>
  </si>
  <si>
    <t>https://community.secop.gov.co/Public/Tendering/OpportunityDetail/Index?noticeUID=CO1.NTC.9540949</t>
  </si>
  <si>
    <t>HUGO NAPOLEON ZABALETA VILLAFAÑA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</si>
  <si>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</si>
  <si>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CO1.REQ.9642320</t>
  </si>
  <si>
    <t>OAG-VIN-0001-2026</t>
  </si>
  <si>
    <t>Valor Salario Minimo en pesos (2026)</t>
  </si>
  <si>
    <t>VICERRECTORÍA DE INVESTIGACIÓN</t>
  </si>
  <si>
    <t>https://community.secop.gov.co/Public/Tendering/OpportunityDetail/Index?noticeUID=CO1.NTC.9876641&amp;isFromPublicArea=True&amp;isModal=False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</si>
  <si>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</si>
  <si>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</si>
  <si>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</si>
  <si>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CO1.REQ.9991114</t>
  </si>
  <si>
    <t>OSM-VAC-0001-2026</t>
  </si>
  <si>
    <t>Vicerrectoría Académica</t>
  </si>
  <si>
    <t>OAG-CREO-0010-2026</t>
  </si>
  <si>
    <t>OPSP-CREO-0011-2026</t>
  </si>
  <si>
    <t>OPSP-CREO-0012-2026</t>
  </si>
  <si>
    <t>OPSP-CREO-0013-2026</t>
  </si>
  <si>
    <t>OAG-CREO-0014-2026</t>
  </si>
  <si>
    <t>OAG-CREO-0015-2026</t>
  </si>
  <si>
    <t>OAG-CREO-0016-2026</t>
  </si>
  <si>
    <t>OPSP-CREO-0017-2026</t>
  </si>
  <si>
    <t>OAG-CREO-0018-2026</t>
  </si>
  <si>
    <t>OAG-CREO-0030-2026</t>
  </si>
  <si>
    <t>OAG-CREO-0032-2026</t>
  </si>
  <si>
    <t>OAG-CREO-0034-2026</t>
  </si>
  <si>
    <t>OAG-CREO-0035-2026</t>
  </si>
  <si>
    <t>OPSP-CREO-0009-2026</t>
  </si>
  <si>
    <t>DECADA (O) FACULTAD DE CIENCIAS DE LA EDUCACION</t>
  </si>
  <si>
    <t>OPSP-FCE-0001-2026</t>
  </si>
  <si>
    <t>CO1.REQ.9823827</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</si>
  <si>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</si>
  <si>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FANNY TATIANA GONZALEZ GAVIRIA</t>
  </si>
  <si>
    <t>PATRICIA OSUNA PAZ</t>
  </si>
  <si>
    <t>https://community.secop.gov.co/Public/Tendering/OpportunityDetail/Index?noticeUID=CO1.NTC.9669976&amp;isFromPublicArea=True&amp;isModal=False</t>
  </si>
  <si>
    <t>OPSP-FCE-0002-2026</t>
  </si>
  <si>
    <t>CO1.REQ.9824047</t>
  </si>
  <si>
    <t>LEONARDO FABIO CANTILLO GARCIA</t>
  </si>
  <si>
    <t>Liquidado</t>
  </si>
  <si>
    <t>https://community.secop.gov.co/Public/Tendering/OpportunityDetail/Index?noticeUID=CO1.NTC.9670410&amp;isFromPublicArea=True&amp;isModal=False</t>
  </si>
  <si>
    <t>OPSP-FCE-0003-2026</t>
  </si>
  <si>
    <t>CO1.REQ.9824077</t>
  </si>
  <si>
    <t>ORLANDO LABORDE MONTES</t>
  </si>
  <si>
    <t>https://community.secop.gov.co/Public/Tendering/OpportunityDetail/Index?noticeUID=CO1.NTC.9670508&amp;isFromPublicArea=True&amp;isModal=False</t>
  </si>
  <si>
    <t>OPSP-FCE-0004-2026</t>
  </si>
  <si>
    <t>CO1.REQ.9824214</t>
  </si>
  <si>
    <t>NICOLE ANDREA PINTO GARCIA</t>
  </si>
  <si>
    <t>https://community.secop.gov.co/Public/Tendering/OpportunityDetail/Index?noticeUID=CO1.NTC.9670802&amp;isFromPublicArea=True&amp;isModal=False</t>
  </si>
  <si>
    <t>OPSP-FCE-0005-2026</t>
  </si>
  <si>
    <t>CO1.REQ.9845334</t>
  </si>
  <si>
    <t>ANYELI TATIANA VILLALOBOS GUERRERO</t>
  </si>
  <si>
    <t xml:space="preserve">https://community.secop.gov.co/Public/Tendering/OpportunityDetail/Index?noticeUID=CO1.NTC.9691135&amp;isFromPublicArea=True&amp;isModal=False
</t>
  </si>
  <si>
    <t>OPSP-FCE-0006-2026</t>
  </si>
  <si>
    <t>CO1.REQ.9847537</t>
  </si>
  <si>
    <t>ALEXANDRA COSTA GALVIS</t>
  </si>
  <si>
    <t>LUIS ARMANDO VILA SIERRA</t>
  </si>
  <si>
    <t>https://community.secop.gov.co/Public/Tendering/OpportunityDetail/Index?noticeUID=CO1.NTC.9697327&amp;isFromPublicArea=True&amp;isModal=False</t>
  </si>
  <si>
    <t>OPSP-FCE-0007-2026</t>
  </si>
  <si>
    <t>CO1.REQ.9854644</t>
  </si>
  <si>
    <t>SIRENA MARÍA MIRANDA MARTÍNEZ</t>
  </si>
  <si>
    <t>YEISON DUICA GALOFRE</t>
  </si>
  <si>
    <t>https://community.secop.gov.co/Public/Tendering/OpportunityDetail/Index?noticeUID=CO1.NTC.9700441&amp;isFromPublicArea=True&amp;isModal=False</t>
  </si>
  <si>
    <t>OPSP-FCE-0008-2026</t>
  </si>
  <si>
    <t>CO1.REQ.9855209</t>
  </si>
  <si>
    <t>KANDY JOHANNA GUTIERREZ ARAUJO</t>
  </si>
  <si>
    <t>PADRAIC MICHAEL QUINN</t>
  </si>
  <si>
    <t>https://community.secop.gov.co/Public/Tendering/OpportunityDetail/Index?noticeUID=CO1.NTC.9700892&amp;isFromPublicArea=True&amp;isModal=False</t>
  </si>
  <si>
    <t>OPSP-FCE-0009-2026</t>
  </si>
  <si>
    <t>CO1.REQ.9873781</t>
  </si>
  <si>
    <t>QUE LA CONTRATISTA REALICE LAS SIGUIENTES ACTIVIDADES EN LA COORDINACIÓN ADMINISTRATIVA DEL PROGRAMA DE MAESTRÍA EN ENSEÑANZA DE LAS MATEMÁTICAS Y MAESTRÍA EN ENSEÑANZA DE LAS CIENCIAS NATURALES: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</si>
  <si>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ANDREINA FIDELINA VILLA AREVALO</t>
  </si>
  <si>
    <t>https://community.secop.gov.co/Public/Tendering/OpportunityDetail/Index?noticeUID=CO1.NTC.9721340&amp;isFromPublicArea=True&amp;isModal=False</t>
  </si>
  <si>
    <t>OPSP-FCE-0010-2026</t>
  </si>
  <si>
    <t>CO1.REQ.9874398</t>
  </si>
  <si>
    <t>QUE LA CONTRATISTA REALICE LAS SIGUIENTES ACTIVIDADES EN LA COORDINACIÓN ADMINISTRATIVA DEL PROGRAMA DE MAESTRÍA EN ENSEÑANZA DE LAS SEGUNDAS LENGUAS Y MAESTRÍA EN ENSEÑANZA DEL LENGUAJE Y LA LENGUA CASTELLANA: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t>
  </si>
  <si>
    <t>ANGIE CAMILA LAVALLE CASTILLO</t>
  </si>
  <si>
    <t xml:space="preserve">https://community.secop.gov.co/Public/Tendering/OpportunityDetail/Index?noticeUID=CO1.NTC.9721899&amp;isFromPublicArea=True&amp;isModal=False
</t>
  </si>
  <si>
    <t>OPSP-FCE-0011-2026</t>
  </si>
  <si>
    <t>CO1.REQ.9875580</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</si>
  <si>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</si>
  <si>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LUIS DAVID GAMARRA ROSADO</t>
  </si>
  <si>
    <t>IVAN SANCHEZ FONTALVO</t>
  </si>
  <si>
    <t>https://community.secop.gov.co/Public/Tendering/OpportunityDetail/Index?noticeUID=CO1.NTC.9726278&amp;isFromPublicArea=True&amp;isModal=False</t>
  </si>
  <si>
    <t>OPSP-FCE-0012-2026</t>
  </si>
  <si>
    <t>CO1.REQ.9877724</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</si>
  <si>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</si>
  <si>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JENNIFER TATIANA ORTIZ SEGRERA</t>
  </si>
  <si>
    <t>https://community.secop.gov.co/Public/Tendering/OpportunityDetail/Index?noticeUID=CO1.NTC.9725624&amp;isFromPublicArea=True&amp;isModal=False</t>
  </si>
  <si>
    <t>OPSP-FCE-0013-2026</t>
  </si>
  <si>
    <t>CO1.REQ.9989572</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</si>
  <si>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</si>
  <si>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ALEJANDRO CELY JIMENEZ</t>
  </si>
  <si>
    <t>ROLANDO ESCORCIA CABALLERO</t>
  </si>
  <si>
    <t>https://community.secop.gov.co/Public/Tendering/ContractNoticePhases/View?PPI=CO1.PPI.45539483&amp;isFromPublicArea=True&amp;isModal=False</t>
  </si>
  <si>
    <t>OPSP-FCE-0014-2026</t>
  </si>
  <si>
    <t>CO1.REQ.9990089</t>
  </si>
  <si>
    <t>COORDINACIÓN ADMINISTRATIVA DEL PROGRAMA DE DOCTORADO EN EDUCACIÓN RUDECOLOMBIA: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</si>
  <si>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INGRID COQUIES PACHECO</t>
  </si>
  <si>
    <t>ALEXANDER ORTIZ OCAÑA</t>
  </si>
  <si>
    <t>https://community.secop.gov.co/Public/Tendering/OpportunityDetail/Index?noticeUID=CO1.NTC.9842109&amp;isFromPublicArea=True&amp;isModal=False</t>
  </si>
  <si>
    <t>OPSP-FCE-0015-2026</t>
  </si>
  <si>
    <t>CO1.REQ.10001361</t>
  </si>
  <si>
    <t>ANA KAROLINA MELENDEZ VARELA</t>
  </si>
  <si>
    <t>https://community.secop.gov.co/Public/Tendering/OpportunityDetail/Index?noticeUID=CO1.NTC.9851883&amp;isFromPublicArea=True&amp;isModal=False</t>
  </si>
  <si>
    <t>OPSP-FCE-0016-2026</t>
  </si>
  <si>
    <t>CO1.REQ.10010759</t>
  </si>
  <si>
    <t>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t>
  </si>
  <si>
    <t>KATHERIN VANESSA SEQUEDA ROMERO</t>
  </si>
  <si>
    <t>https://community.secop.gov.co/Public/Tendering/OpportunityDetail/Index?noticeUID=CO1.NTC.9861462&amp;isFromPublicArea=True&amp;isModal=False</t>
  </si>
  <si>
    <t>OPSP-FCE-0017-2026</t>
  </si>
  <si>
    <t>CO1.REQ.10064340</t>
  </si>
  <si>
    <t>https://community.secop.gov.co/Public/Tendering/OpportunityDetail/Index?noticeUID=CO1.NTC.9916029&amp;isFromPublicArea=True&amp;isModal=False</t>
  </si>
  <si>
    <t>OAG-FCE-0018-2026</t>
  </si>
  <si>
    <t>CO1.REQ.10064777</t>
  </si>
  <si>
    <t>EN EL MARCO DEL COLOQUIO INTERNACIONAL EN EDUCACIÓN, INTERCULTURALIDAD Y TERRITORIO Y EL SIMPOSIO INTERNACIONAL DE CURRÍCULO Y POLÍTICAS EDUCATIVAS, el contratista desarrollará las siguientes actividades: 1. APOYAR LA GESTIÓN DOCUMENTAL DE LOS PROCESOS Y TRÁMITES ADMINISTRATIVOS RELACIONADOS CON LOS EVENTOS, INCLUYENDO EL ENVÍO Y RECIBO DE LA CORRESPONDENCIA PERTINENTE. 2. APOYAR LA ELABORACIÓN DE ACTAS, INFORMES Y DEMÁS DOCUMENTOS DERIVADOS DE LAS ACTIVIDADES DESARROLLADAS EN EL MARCO DE LOS EVENTOS. 3. APOYAR LA ORGANIZACIÓN, PUBLICACIÓN Y DIFUSIÓN DE CONVOCATORIAS, CRONOGRAMAS, PLAZOS, PRESENTACIÓN DE PONENCIAS Y NOVEDADES ASOCIADAS A LA REALIZACIÓN DE LOS EVENTOS.</t>
  </si>
  <si>
    <t>LUNA ALEJANDRA DAZA LINERO</t>
  </si>
  <si>
    <t>https://community.secop.gov.co/Public/Tendering/OpportunityDetail/Index?noticeUID=CO1.NTC.9916738&amp;isFromPublicArea=True&amp;isModal=False</t>
  </si>
  <si>
    <t>OPSP-FCE-0019-2026</t>
  </si>
  <si>
    <t>CO1.REQ.10091830</t>
  </si>
  <si>
    <t>SOFIA ALEJANDRA ABELLO SERRANO</t>
  </si>
  <si>
    <t>https://community.secop.gov.co/Public/Tendering/OpportunityDetail/Index?noticeUID=CO1.NTC.9947231&amp;isFromPublicArea=True&amp;isModal=False</t>
  </si>
  <si>
    <t>OPS-FCE-0020-2026</t>
  </si>
  <si>
    <t>CO1.REQ.10099376</t>
  </si>
  <si>
    <t>SERVICIO DE IMPRESIÓN LITOGRÁFICA PARA LA ELABORACIÓN DE MATERIAL INSTITUCIONAL Y PEDAGÓGICO REQUERIDO PARA EL DESARROLLO DE LOS DIPLOMADOS ADELANTADOS POR LA FACULTAD DE CIENCIAS DE LA EDUCACIÓN, QUE INCLUYE LA PRODUCCIÓN DE CIENTO SESENTA Y OCHO (168) INSIGNIAS, TREINTA Y CUATRO (34) PÓSTERES, DOSCIENTAS CINCUENTA (250) CARPETAS TAMAÑO OFICIO CON LOGOS INSTITUCIONALES, DOSCIENTAS (200) TULAS CON LOGOS INSTITUCIONALES, DOSCIENTOS CINCUENTA (250) CERTIFICADOS, NOVECIENTOS SETENTA Y SEIS (976) FOLLETOS IMPRESOS A UNA TINTA Y DOSCIENTOS CINCUENTA (250) LIBROS ENCUADERNADOS TAMAÑO CARTA, IMPRESOS A DOS TINTAS, CON PORTADA PLASTIFICADA A FULL COLOR, EN EL MARCO DE LA ALIANZA INTERINSTITUCIONAL ENTRE LA NORMAL SUPERIOR SAN PEDRO ALEJANDRINO, LA NORMAL SUPERIOR MARÍA AUXILIADORA Y LA UNIVERSIDAD DEL MAGDALENA, CONFORME AL CONTRATO INTERADMINISTRATIVO NO. 1400 DE 2016 Y AL FONDO DE FORMACIÓN CONTINUA PARA EDUCADORES EN SERVICIO DE LOS ESTABLECIMIENTOS EDUCATIVOS OFICIALES MEN–ICETEX.</t>
  </si>
  <si>
    <t xml:space="preserve">JAIME ALFONSO LARGE </t>
  </si>
  <si>
    <t>https://community.secop.gov.co/Public/Tendering/OpportunityDetail/Index?noticeUID=CO1.NTC.9954928&amp;isFromPublicArea=True&amp;isModal=False</t>
  </si>
  <si>
    <t>https://community.secop.gov.co/Public/Tendering/OpportunityDetail/Index?noticeUID=CO1.NTC.9887497&amp;isFromPublicArea=True&amp;isModal=False</t>
  </si>
  <si>
    <t>LADYS CONFECCIONES SAS BIC</t>
  </si>
  <si>
    <t>COMPRA DE PRENDAS DE VESTIR Y ACCESORIOS DESTINADOS A LA PARTICIPACIÓN DE LAS COMPARSAS DE LOS CENTROS TUTORIALES Y CENTROS DE ESTUDIO EN LA SEMANA CULTURAL DE LA UNIVERSIDAD DEL MAGDALENA, AL DESARROLLO DE LOS PROCESOS DE PROMOCIÓN Y DIVULGACIÓN DE LA OFERTA INSTITUCIONAL EN EL MARCO DEL PLAN INTEGRAL DE COBERTURA EN DISTINTOS MUNICIPIOS DEL PAÍS, Y A LAS ACTIVIDADES DE PRESENTACIÓN MUSICAL DEL PROGRAMA DE TECNOLOGÍA EN ARTES MUSICALES, COMPRENDIENDO LO SIGUIENTE: 190 CAMISETAS TSHIRT CON ESTAMPADO DELANTERO + ESPALDA; 149 GORRAS INSTITUCIONALES CON UN LOGO BORDADO DELANTERO; 130 PLACAS INSTITUCIONALES; 80 CAMISAS MANGA CORTA EN TELA PREMIUM CON LOGO BORDADO DELANTERO; 26 CAMISAS MANGA LARGA EN TELA PREMIUM CON LOGO BORDADO DELANTERO; 57 CAMISUETER TIPO POLO CON LOGO BORDADO DELANTERO Y, 80 CAMISAS MANGA LARGA EN TELA PREMIUM CON LOGO BORDADO DELANTERO – MUSICA; EN EL MARCO DEL FORTALECIMIENTO DEL CENTRO PARA LA REGIONALIZACIÓN DE LA EDUCACIÓN Y LAS OPORTUNIDADES – CREO.PARÁGRAFO: EL CONTRATISTA DEBERÁ ENTREGAR LOS ELEMENTOS CONTRATADOS DE CONFORMIDAD CON LAS ESPECIFICACIONES Y LAS CANTIDADES SOLICITADAS POR UNIMAGDALENA. SÓLO SE PAGARÁN LOS ELEMENTOS Y CANTIDADES REALMENTE RECIBIDAS POR PARTE DEL SUPERVISOR.</t>
  </si>
  <si>
    <t>OTRO</t>
  </si>
  <si>
    <t>CO1.REQ.10036340</t>
  </si>
  <si>
    <t>ODC-CREO-0001-2026</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</si>
  <si>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</si>
  <si>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2026, TAL COMO EL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</si>
  <si>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https://community.secop.gov.co/Public/Tendering/OpportunityDetail/Index?noticeUID=CO1.NTC.9935907&amp;isFromPublicArea=True&amp;isModal=False</t>
  </si>
  <si>
    <t>LOGISTICA, EVENTOS Y</t>
  </si>
  <si>
    <t>SUMINISTRO DE INSUMOS PARA EL DESARROLLO DE LAS SESIONES PRÁCTICAS DE LAS ASIGNATURAS PASTELERÍA BÁSICA, PANADERÍA BÁSICA, COCINA CARIBEÑA, COCINA FRANCESA, COCINA COLOMBIANA, COCINA ANCESTRAL Y BEBIDAS TRADICIONALES Y ARTESANALES DE COLOMBIA, CORRESPONDIENTES AL PERÍODO 2026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t>
  </si>
  <si>
    <t>CO1.REQ.10081774</t>
  </si>
  <si>
    <t>OSM-CREO-0004-2026</t>
  </si>
  <si>
    <t>https://community.secop.gov.co/Public/Tendering/OpportunityDetail/Index?noticeUID=CO1.NTC.9933672&amp;isFromPublicArea=True&amp;isModal=False</t>
  </si>
  <si>
    <t>VB CONSULTORES CARIBE SAS</t>
  </si>
  <si>
    <t>SUMINISTRO DE ALMUERZOS Y REFRIGERIOS EN EL MARCO DE LAS ACTIVIDADES ACADÉMICAS, ADMINISTRATIVAS INSTITUCIONALES QUE SE DESARROLLEN DURANTE EL AÑO 2026 EN LOS 22 CENTROS TUTORIALES Y CENTROS DE ESTUDIOS UBICADOS EN DIFERENTES MUNICIPIOS DE LA REGIÓN CARIBE Y EN ESCENARIOS EXTERNOS AL CAMPUS PRINCIPAL DE LA UNIVERSIDAD DEL MAGDALENA, CON EL FIN DE ATENDER LAS NECESIDADES LOGÍSTICAS DERIVADAS DE LA REALIZACIÓN DE EVENTOS, REUNIONES DE TRABAJO, TALLERES, CAPACITACIONES, JORNADAS ACADÉMICAS Y DEMÁS ACTIVIDADES PROGRAMADAS DURANTE EL 2026 , ASÍ COMO LAS PRÁCTICAS ACADÉMICAS Y FORMATIVAS DE LOS ESTUDIANTES DE LOS DIFERENTES CENTROS TUTORIALES EN CONCORDANCIA CON LA PLANIFICACIÓN INSTITUCIONAL Y EN EL MARCO DEL FORTALECIMIENTO DEL CENTRO PARA LA REGIONALIZACIÓN DE LA EDUCACIÓN Y LAS OPORTUNIDADES DE LA UNIVERSIDAD DEL MAGDALENA.</t>
  </si>
  <si>
    <t>CO1.REQ.10078615</t>
  </si>
  <si>
    <t>OSM-CREO-0003-2026</t>
  </si>
  <si>
    <t>https://community.secop.gov.co/Public/Tendering/OpportunityDetail/Index?noticeUID=CO1.NTC.9927929&amp;isFromPublicArea=True&amp;isModal=False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</si>
  <si>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</si>
  <si>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</si>
  <si>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CO1.REQ.10074745</t>
  </si>
  <si>
    <t>OSM-CREO-0001-2026</t>
  </si>
  <si>
    <t>https://community.secop.gov.co/Public/Tendering/OpportunityDetail/Index?noticeUID=CO1.NTC.9885643&amp;isFromPublicArea=True&amp;isModal=False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</si>
  <si>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</si>
  <si>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</si>
  <si>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CO1.REQ.10034440</t>
  </si>
  <si>
    <t>CA-CREO-0002-2026</t>
  </si>
  <si>
    <t>https://community.secop.gov.co/Public/Tendering/OpportunityDetail/Index?noticeUID=CO1.NTC.9883982&amp;isFromPublicArea=True&amp;isModal=False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</si>
  <si>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</si>
  <si>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</si>
  <si>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CO1.REQ.10032640</t>
  </si>
  <si>
    <t>CA-CREO-0001-2026</t>
  </si>
  <si>
    <t>https://community.secop.gov.co/Public/Tendering/OpportunityDetail/Index?noticeUID=CO1.NTC.9889541&amp;isFromPublicArea=True&amp;isModal=False</t>
  </si>
  <si>
    <t>DESARROLLAR LAS SIGUIENTES ACTIVIDADES DE APOYO ADMINISTRATIVO EN LA REVISIÓN DE DOCUMENTOS DE LOS INSCRITOS A LOS PROGRAMAS DEL CENTRO PARA LA REGIONALIZACIÓN DE LA EDUCACIÓN Y LAS OPORTUNIDADES-CREO, PARA EL PERIODO DE INGRESO DE 2026-I: 1) APOYAR EN LA REVISIÓN DE LA DOCUMENTACIÓN DE LOS ASPIRANTES A LOS DISTINTOS PROGRAMAS OFERTADOS PARA EL PERIODO 2026-I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</si>
  <si>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CO1.REQ.10038060</t>
  </si>
  <si>
    <t>OAG-CREO-0051-2026</t>
  </si>
  <si>
    <t>https://community.secop.gov.co/Public/Tendering/OpportunityDetail/Index?noticeUID=CO1.NTC.9852806&amp;isFromPublicArea=True&amp;isModal=False</t>
  </si>
  <si>
    <t>JANIER ALAIN VASQUEZ ARAGON</t>
  </si>
  <si>
    <t>DESARROLLAR LAS SIGUIENTES ACTIVIDADES DE APOYO TÉCNICO EN LOS PROGRAMAS DE NIVEL TECNICO LABORAL Y TECNICO PROFESIONAL DEL CENTRO PARA LA REGIONALIZACIÓN DE LA EDUCACIÓN Y LAS OPORTUNIDADES – CREO, PARA CUMPLIR CON LOS COMPROMISOS PACTADOS RELACIONADOS DE LA NUEVA OFERTA DURANTE EL PERIODO 2026-I: 1) APOYAR LA ORGANIZACIÓN, ACTUALIZACIÓN Y CONTROL DE VERSIONES DE LOS DOCUMENTOS Y SOPORTES RELACIONADOS CON LOS PROCESOS DE CREACIÓN, AJUSTE NORMATIVO O RENOVACIÓN DE PROGRAMAS, GARANTIZANDO SU ADECUADA CLASIFICACIÓN Y DISPONIBILIDAD; 2) APOYAR LA ELABORACIÓN, ACTUALIZACIÓN Y SEGUIMIENTO DE CRONOGRAMAS, LISTADOS DE ACTIVIDADES Y CUADROS DE CONTROL DE AVANCES ASOCIADOS A LOS COMPROMISOS DE CADA PROCESO Y CONSOLIDANDO LA INFORMACIÓN CORRESPONDIENTE; 3) APOYAR EN LA APLICACIÓN Y ORGANIZACIÓN DE LAS OBSERVACIONES, RECOMENDACIONES Y AJUSTES FORMULADOS POR LAS DIFERENTES INSTANCIAS INSTITUCIONALES Y OFICIALES; 4) APOYAR LA VERIFICACIÓN ADMINISTRATIVA Y DOCUMENTAL DE LOS FORMATOS, ANEXOS Y SOPORTES REQUERIDOS EN LOS PROCESOS DE CREACIÓN O RENOVACIÓN DE PROGRAMAS, CONFORME A LAS ORIENTACIONES INSTITUCIONALES; 5) APOYAR LA PREPARACIÓN LOGÍSTICA Y DOCUMENTAL DE REUNIONES, MESAS DE TRABAJO Y ESPACIOS DE SOCIALIZACIÓN RELACIONADOS CON LA NUEVA OFERTA ACADÉMICA DEL CREO, INCLUYENDO LA RECOPILACIÓN DE INSUMOS Y EVIDENCIAS DE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</si>
  <si>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CO1.REQ.10001990</t>
  </si>
  <si>
    <t>https://community.secop.gov.co/Public/Tendering/OpportunityDetail/Index?noticeUID=CO1.NTC.9801103&amp;isFromPublicArea=True&amp;isModal=False</t>
  </si>
  <si>
    <t>KIMBERLY RODRIGUEZ DE LA OSSA</t>
  </si>
  <si>
    <t>DESARROLLAR LAS SIGUIENTES ACTIVIDADES EN EL CENTRO TUTORIAL DE MONTELÍBANO (CÓRDOBA),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</si>
  <si>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CO1.REQ.9950611</t>
  </si>
  <si>
    <t>OAG-CREO-0047-2026</t>
  </si>
  <si>
    <t>https://community.secop.gov.co/Public/Tendering/OpportunityDetail/Index?noticeUID=CO1.NTC.9799454&amp;isFromPublicArea=True&amp;isModal=False</t>
  </si>
  <si>
    <t>NINI JOHANNA MENDOZA CARRASCAL</t>
  </si>
  <si>
    <t xml:space="preserve">DESARROLLAR LAS SIGUIENTES ACTIVIDADES PARA EL PERIODO 2026-I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</si>
  <si>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CO1.REQ.9948800</t>
  </si>
  <si>
    <t>OAG-CREO-0044-2026</t>
  </si>
  <si>
    <t>https://community.secop.gov.co/Public/Tendering/OpportunityDetail/Index?noticeUID=CO1.NTC.9741759&amp;isFromPublicArea=True&amp;isModal=False</t>
  </si>
  <si>
    <t>GABRIELA MERCEDES ESTRADA NIETO</t>
  </si>
  <si>
    <t>DESARROLLAR LAS SIGUIENTES ACTIVIDADES PARA EL PERIODO 2026-I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</si>
  <si>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CO1.REQ.9892560</t>
  </si>
  <si>
    <t>https://community.secop.gov.co/Public/Tendering/OpportunityDetail/Index?noticeUID=CO1.NTC.9741615&amp;isFromPublicArea=True&amp;isModal=False</t>
  </si>
  <si>
    <t>MARIA ALEJANDRA PEREZ FERNANDEZ</t>
  </si>
  <si>
    <t>DESARROLLAR LAS SIGUIENTES ACTIVIDADES BRINDANDO ASESORÍA EN LOS PROCESOS ADMINISTRATIVOS DURANTE EL PERIODO 2026-I,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</si>
  <si>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CO1.REQ.9892259</t>
  </si>
  <si>
    <t>https://community.secop.gov.co/Public/Tendering/OpportunityDetail/Index?noticeUID=CO1.NTC.9706990&amp;isFromPublicArea=True&amp;isModal=False</t>
  </si>
  <si>
    <t>PRESTAR SERVICIOS PROFESIONALES PARA EL DESARROLLO DE LAS SIGUIENTES ACTIVIDADES DE APOYO EN COMUNICACIÓN Y PROMOCIÓN DEL CENTRO PARA LA REGIONALIZACIÓN DE LA EDUCACIÓN Y LAS OPORTUNIDADES-CREO DURANTE EL PERIODO 2026-I: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</si>
  <si>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CO1.REQ.9860420</t>
  </si>
  <si>
    <t>OPSP-CREO-0025-2026</t>
  </si>
  <si>
    <t>https://community.secop.gov.co/Public/Tendering/OpportunityDetail/Index?noticeUID=CO1.NTC.9849297&amp;isFromPublicArea=True&amp;isModal=False</t>
  </si>
  <si>
    <t>YOHANA INES ARIZA DONADO</t>
  </si>
  <si>
    <t>DESARROLLAR ASESORÍAS, APOYO EN LA COORDINACIÓN Y SUPERVISIÓN, DE 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EL PERIODO 2026-I..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</si>
  <si>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CO1.REQ.9998442</t>
  </si>
  <si>
    <t>OAG-CREO-0049-2026</t>
  </si>
  <si>
    <t>OAG-CREO-0050-2026</t>
  </si>
  <si>
    <t>OAG-CREO-0038-2026</t>
  </si>
  <si>
    <t>OAG-CREO-0039-2026</t>
  </si>
  <si>
    <t>https://community.secop.gov.co/Public/Tendering/OpportunityDetail/Index?noticeUID=CO1.NTC.9977188</t>
  </si>
  <si>
    <t>HECTOR ALEXANDER VARGAS CARDONA</t>
  </si>
  <si>
    <t>INGENERIA COLOMBIANA MONTERUBIO S.A.S.</t>
  </si>
  <si>
    <t>OBRAS CIVILES DE ADECUACIÓN, MEJORAMIENTO Y MODERNIZACIÓN PARA EL LABORATORIO DE CALIDAD AMBIENTAL, UBICADO EN EL HANGAR C DE LA UNIVERSIDAD DEL MAGDALENA</t>
  </si>
  <si>
    <t>CO1.REQ.10113267</t>
  </si>
  <si>
    <t>ODO-DAD-0007-2026</t>
  </si>
  <si>
    <t>https://community.secop.gov.co/Public/Tendering/OpportunityDetail/Index?noticeUID=CO1.NTC.9959465</t>
  </si>
  <si>
    <t>KM CONSTRUCCIONES S.A.S.</t>
  </si>
  <si>
    <t>OBRAS CIVILES DE ADECUACIÓN Y MEJORAMIENTO DE LA INFRAESTRUCTURA DE LA UNIVERSIDAD DEL MAGDALENA Y SUS SEDES ALTERNAS PARA EL PRIMER SEMESTRE DE 2026</t>
  </si>
  <si>
    <t>CO1.REQ.10104661</t>
  </si>
  <si>
    <t>ODO-DAD-0006-2026</t>
  </si>
  <si>
    <t>https://community.secop.gov.co/Public/Tendering/OpportunityDetail/Index?noticeUID=CO1.NTC.9959429</t>
  </si>
  <si>
    <t>DIMENSION COMPANY S.A.S</t>
  </si>
  <si>
    <t>OBRAS CIVILES PARA LA CONSTRUCCIÓN DE LA ESTRUCTURA DE SOPORTE Y LA CUBIERTA PARA LOS 16 EXTRACTORES INDUSTRIALES DEL INVERNADERO DE BIOSEGURIDAD TIPO II DE LA UNIVERSIDAD DEL MAGDALENA</t>
  </si>
  <si>
    <t>CO1.REQ.10104350</t>
  </si>
  <si>
    <t>ODO-DAD-0005-2026</t>
  </si>
  <si>
    <t>https://community.secop.gov.co/Public/Tendering/OpportunityDetail/Index?noticeUID=CO1.NTC.9959054</t>
  </si>
  <si>
    <t>OSCAR ELIECER FORERO GOMEZ</t>
  </si>
  <si>
    <t>M CONSTRUCCIONES S.A.S.</t>
  </si>
  <si>
    <t>OBRAS CIVILES DE ADECUACIÓN, REMODELACIÓN Y MODERNIZACIÓN DE LA FACULTAD DE INGENIERÍAS DE LA UNIVERSIDAD DEL MAGDALENA</t>
  </si>
  <si>
    <t>CO1.REQ.10104551</t>
  </si>
  <si>
    <t>ODO-DAD-0004-2026</t>
  </si>
  <si>
    <t>https://community.secop.gov.co/Public/Tendering/OpportunityDetail/Index?noticeUID=CO1.NTC.9959360</t>
  </si>
  <si>
    <t>ENSOLCARIBE S.A.S.</t>
  </si>
  <si>
    <t>OBRAS ELÉCTRICAS PARA EL MANTENIMIENTO CORRECTIVO-PREVENTIVO, ADECUACIÓN, MEJORAMIENTO Y MODERNIZACIÓN DE LOS SISTEMAS DE ENERGÍA FOTOVOLTAICAS DE LA UNIVERSIDAD DEL MAGDALENA</t>
  </si>
  <si>
    <t>CO1.REQ.10104455</t>
  </si>
  <si>
    <t>ODO-DAD-0003-2026</t>
  </si>
  <si>
    <t>https://community.secop.gov.co/Public/Tendering/OpportunityDetail/Index?noticeUID=CO1.NTC.9926240</t>
  </si>
  <si>
    <t>LEONARDO RUIZ JIMENEZ</t>
  </si>
  <si>
    <t>EC INGENIERIA S.A.S.</t>
  </si>
  <si>
    <t>OBRAS ELÉCTRICAS PARA EL MANTENIMIENTO CORRECTIVO, MEJORAMIENTO Y ADECUACIÓN DEL SISTEMA AUTOMÁTICO DE RESPALDO DE LA SEDE TAGANGA DE LA UNIVERSIDAD DEL MAGDALENA</t>
  </si>
  <si>
    <t>CO1.REQ.10073053</t>
  </si>
  <si>
    <t>ODO-DAD-0002-2026</t>
  </si>
  <si>
    <t>https://community.secop.gov.co/Public/Tendering/OpportunityDetail/Index?noticeUID=CO1.NTC.9797553</t>
  </si>
  <si>
    <t>GACAR INGENIERIA Y CONSULTORIA S.A.S.</t>
  </si>
  <si>
    <t>OBRAS ELÉCTRICAS Y CIVILES PARA LA REPOTENCIACIÓN Y CONEXIÓN DE SISTEMA ELÉCTRICO PARA LOS BLOQUES 2, 3 Y 4 CON INSTALACIÓN DE TUBERÍAS SUBTERRÁNEAS, CABLEADO Y SUMINISTRO DE CENTRO DE TRANSFORMACIÓN DE 400 KVA CON CONEXIÓN DE PLANTA DE SUPLENCIA ELÉCTRICA DE 400 KW Y CONEXIÓN DE TRANSFERENCIA DE 1200 AMP PARA RESPALDO ELÉCTRICO 24/7 DE LOS BLOQUES 2, 3 Y 4 DE LA UNIVERSIDAD DEL MAGDALENA</t>
  </si>
  <si>
    <t>CO1.REQ.9946576</t>
  </si>
  <si>
    <t>ODO-DAD-0001-2026</t>
  </si>
  <si>
    <t>https://community.secop.gov.co/Public/Tendering/OpportunityDetail/Index?noticeUID=CO1.NTC.9978432</t>
  </si>
  <si>
    <t>1800/01/01</t>
  </si>
  <si>
    <t>MAITE ROCIO CAÑATE BARRENECHE</t>
  </si>
  <si>
    <t>DUVIS ALICIA MENDEZ GONZALEZ</t>
  </si>
  <si>
    <t>SUMINISTRO DE ARREGLOS FLORALES Y FUNEBRES PARA LAS DIFERENTES CEREMONIAS Y OTRAS ACTIVIDADES INSTITUCIONALES, QUE SE COORDINEN O RELACIONEN CON LA DIRECCIÓN DE TALENTO HUMANO</t>
  </si>
  <si>
    <t>CO1.REQ.10109475</t>
  </si>
  <si>
    <t>OSM-DAD-0027-2026</t>
  </si>
  <si>
    <t>https://community.secop.gov.co/Public/Tendering/OpportunityDetail/Index?noticeUID=CO1.NTC.9977687</t>
  </si>
  <si>
    <t>MARITZA IBON BARROS NIETO</t>
  </si>
  <si>
    <t>ATI SEYNEKUN MARCELA MICHELSSI VILLAFAÑA IZQUIERDO</t>
  </si>
  <si>
    <t>SUMINISTRO DE MOCHILAS ARHUACAS TEJIDAS A MANO PARA LA ENTREGA DE SOUVENIRS EN LA REALIZACIÓN DE REUNIONES, EVENTOS Y DEMÁS ASISTENCIAS EN LOS QUE LA INSTITUCIÓN PARTICIPA COMO ORGANIZADORA</t>
  </si>
  <si>
    <t>CO1.REQ.10109537</t>
  </si>
  <si>
    <t>OSM-DAD-0026-2026</t>
  </si>
  <si>
    <t>https://community.secop.gov.co/Public/Tendering/OpportunityDetail/Index?noticeUID=CO1.NTC.9979805</t>
  </si>
  <si>
    <t>HAROL ROMERO CAHUANA</t>
  </si>
  <si>
    <t>901948697-0</t>
  </si>
  <si>
    <t>GRUMONTEC SOLUCIONES S.A.S.</t>
  </si>
  <si>
    <t>SUMINISTRO DE ELEMENTOS DE PROTECCIÓN PERSONAL Y ELEMENTOS DE SEGURIDAD Y SALUD EN EL TRABAJO PARA EL 2026, DEBEN ESTAR CERTIFICADOS POR LAS NORMAS TÉCNICAS DE SEGURIDAD ANSI, NIOSH, OSHA, MSHA, SEGÚN APLIQUE Y DEBEN SER DE LAS MARCAS ARSEG, 3M, ANSELL, STEELPRO Y OTRAS RECONOCIDAS A NIVEL NACIONAL.</t>
  </si>
  <si>
    <t>CO1.REQ.10109458</t>
  </si>
  <si>
    <t>OSM-DAD-0025-2026</t>
  </si>
  <si>
    <t>https://community.secop.gov.co/Public/Tendering/OpportunityDetail/Index?noticeUID=CO1.NTC.9969776</t>
  </si>
  <si>
    <t>VIANYS YUSSETH AGUDELO MARTINEZ</t>
  </si>
  <si>
    <t xml:space="preserve">ANDRES FELIPE SARMIENTO MOLINA </t>
  </si>
  <si>
    <t>SUMINISTRO DE INSUMOS PARA LA REALIZACIÓN DE PRÁCTICAS ACADÉMICAS DE LABORATORIO CORRESPONDIENTES A LAS ASIGNATURAS DEL PROGRAMA DE INGENIERIA PESQUERA.</t>
  </si>
  <si>
    <t>CO1.REQ.10109613</t>
  </si>
  <si>
    <t>OSM-DAD-0024-2026</t>
  </si>
  <si>
    <t>https://community.secop.gov.co/Public/Tendering/OpportunityDetail/Index?noticeUID=CO1.NTC.9969769</t>
  </si>
  <si>
    <t>LUZ MARINA VIVES LACOUTURE</t>
  </si>
  <si>
    <t>819005003 - 6</t>
  </si>
  <si>
    <t>COSTADENT S.A.S</t>
  </si>
  <si>
    <t>SUMINISTRO DE INSUMOS DE PROMOCIÓN Y PREVENCIÓN MÉDICA PARA EL CUIDADO DE LA SALUD, INSUMOS GENERALES, DE BIODIVERSIDAD, ELEMENTOS DE PROTECCIÓN PERSONAL Y BIOSEGURIDAD; APARATOS O DISPOSITIVOS MÉDICOS, ODONTOLÓGICOS Y DE FISIOTERAPIA, QUE GARANTICEN LA BUENA Y OPORTUNA PRESTACIÓN DE LOS SERVICIOS DEL ÁREA DE SALUD Y DESARROLLO HUMANO ADSCRITAS A LA DIRECCIÓN DE BIENESTAR UNIVERSITARIO</t>
  </si>
  <si>
    <t>CO1.REQ.10109197</t>
  </si>
  <si>
    <t>OSM-DAD-0023-2026</t>
  </si>
  <si>
    <t>https://community.secop.gov.co/Public/Tendering/OpportunityDetail/Index?noticeUID=CO1.NTC.9969942</t>
  </si>
  <si>
    <t xml:space="preserve">
OSCAR  JOSE ANDRADE NORIEGA  </t>
  </si>
  <si>
    <t>901676410 - 6</t>
  </si>
  <si>
    <t>INTERDEPORTES S.A.S</t>
  </si>
  <si>
    <t>SUMINISTRO DE UNIFORMES E IMPLEMENTOS DEPORTIVOS DE COMPETENCIA Y PRESENTACIÓN PARA LOS MIEMBROS DE LA COMUNIDAD UNIVERSITARIA Y LAS DELEGACIONES QUE REPRESENTARÁN A LA UNIVERSIDAD DEL MAGDALENA EN LOS CICLOS DEPORTIVOS Y CULTURALES INTERNOS, EXTERNOS E INTERNACIONALES</t>
  </si>
  <si>
    <t>CO1.REQ.10109051</t>
  </si>
  <si>
    <t>OSM-DAD-0022-2026</t>
  </si>
  <si>
    <t>https://community.secop.gov.co/Public/Tendering/OpportunityDetail/Index?noticeUID=CO1.NTC.9973812</t>
  </si>
  <si>
    <t>WILLIAM RETAMOZO CHAVEZ</t>
  </si>
  <si>
    <t>819004970-9</t>
  </si>
  <si>
    <t>OXIMED - MEISER S.A.S</t>
  </si>
  <si>
    <t>SUMINISTRO DE RECARGA DE GASES MEDICINALES, INDUSTRIALES Y ESPECIALES, ACCESORIOS Y SERVICIOS ASOCIADOS AL SUMINISTRO DE GASES QUE GARANTICEN EL NORMAL FUNCIONAMIENTO DE LOS SERVICIOS DE LABORATORIOS Y CONSULTORIOS DE LA INSTITUCIÓN.</t>
  </si>
  <si>
    <t>CO1.REQ.10109030</t>
  </si>
  <si>
    <t>OSM-DAD-0021-2026</t>
  </si>
  <si>
    <t>https://community.secop.gov.co/Public/Tendering/OpportunityDetail/Index?noticeUID=CO1.NTC.9963882</t>
  </si>
  <si>
    <t>BETTY PATIÑO URIELES</t>
  </si>
  <si>
    <t>900481445-1</t>
  </si>
  <si>
    <t>INVERSIONES PISARO S.A.S.</t>
  </si>
  <si>
    <t>SUMINISTRO DE AGUA TRATADA PARA SUPLIR LAS NECESIDADES BÁSICAS DEL PERSONAL ACADÉMICO - ADMINISTRATIVO Y DE EVENTOS QUE SE REALIZAN EN LA INSTITUCIÓN. CON LAS SIGUIENTES ESPECIFICACIONES: * AGUA DE BOTELLON (20 LITROS) O 5 GALONES. * BOTELLA PET 300 ML PACA X 24 UND. * AGUA 360 CC (1PAQ. X 25 UND)</t>
  </si>
  <si>
    <t>CO1.REQ.10108773</t>
  </si>
  <si>
    <t>OSM-DAD-0020-2026</t>
  </si>
  <si>
    <t>https://community.secop.gov.co/Public/Tendering/OpportunityDetail/Index?noticeUID=CO1.NTC.9974339</t>
  </si>
  <si>
    <t>PEDRO MERCADO GONZALEZ</t>
  </si>
  <si>
    <t>901992019-3</t>
  </si>
  <si>
    <t>FERRETERIA MUNDIAL SM S.A.S.</t>
  </si>
  <si>
    <t>SUMINISTRO DE ACCESORIOS PARA EL MANTENIMIENTO PREVENTIVO Y CORRECTIVO DE LOS SISTEMAS DE RIEGO DE LA UNIVERSIDAD DEL MAGDALENA Y SUS SEDES ALTERNAS.</t>
  </si>
  <si>
    <t>CO1.REQ.10108706</t>
  </si>
  <si>
    <t>OSM-DAD-0019-2026</t>
  </si>
  <si>
    <t>https://community.secop.gov.co/Public/Tendering/OpportunityDetail/Index?noticeUID=CO1.NTC.9974721</t>
  </si>
  <si>
    <t>23/01/2026-27/01/2026</t>
  </si>
  <si>
    <t>385 - 425</t>
  </si>
  <si>
    <t xml:space="preserve"> LADYS CONFECCIONES SAS BIC</t>
  </si>
  <si>
    <t>SUMINISTRO DE BATAS DE LABORATORIO EN TELA BROOKLIN Y ANTIFLUIDO LAFAYETTE, UNIFORMES ANTIFLUIDOS EN TELA LAFAYETTE PARA EL PERSONAL DE LOS DISTINTOS LABORATORIOS, CAMISAS INSTITUCIONALES MANGA LARGA DE COLOR BLANCO Y SUETER TIPO POLO INSTITUCIONALES COLOR BLANCO PARA LOS SERVIDORES PÚBLICOS DE LA UNIVERSIDAD DEL MAGDALENA</t>
  </si>
  <si>
    <t>CO1.REQ.10107884</t>
  </si>
  <si>
    <t>OSM-DAD-0018-2026</t>
  </si>
  <si>
    <t>https://community.secop.gov.co/Public/Tendering/OpportunityDetail/Index?noticeUID=CO1.NTC.9963657</t>
  </si>
  <si>
    <t>DIANA LUZ ESCOBAR OSPINO</t>
  </si>
  <si>
    <t>819005003-6</t>
  </si>
  <si>
    <t>SUMINISTRO DE INSUMOS ODONTOLÓGICOS NECESARIOS PARA LAS ACTIVIDADES ACADÉMICAS A DESARROLLAR DENTRO DE LA CLÍNICA ODONTOLÓGICA DE LA UNIVERSIDAD DEL MAGDALENA</t>
  </si>
  <si>
    <t>CO1.REQ.10108276</t>
  </si>
  <si>
    <t>OSM-DAD-0017-2026</t>
  </si>
  <si>
    <t>https://community.secop.gov.co/Public/Tendering/OpportunityDetail/Index?noticeUID=CO1.NTC.9963369</t>
  </si>
  <si>
    <t>LUIS DIAZ ACEVEDO</t>
  </si>
  <si>
    <t>SUMINISTRO DE MEDALLAS, PINES Y ESTUCHES PARA DISTINCIÓN Y RECONOCIMIENTO A DOCENTES DE LA UNIVERSIDAD DEL MAGDALENA.</t>
  </si>
  <si>
    <t>CO1.REQ.10108181</t>
  </si>
  <si>
    <t>OSM-DAD-0016-2026</t>
  </si>
  <si>
    <t>https://community.secop.gov.co/Public/Tendering/OpportunityDetail/Index?noticeUID=CO1.NTC.9963171</t>
  </si>
  <si>
    <t>901295924-4</t>
  </si>
  <si>
    <t>CAMPO CAFÉ S.A.S.</t>
  </si>
  <si>
    <t>SUMINISTRO DE CAFÉ ORGANICO PARA LA ATENCIÓN AL PERSONAL ACADÉMICO-ADMINISTRATIVO Y EVENTOS INSTITUCIONALES DE NUESTRA ALMA MATER.</t>
  </si>
  <si>
    <t>CO1.REQ.10107779</t>
  </si>
  <si>
    <t>OSM-DAD-0015-2026</t>
  </si>
  <si>
    <t>https://community.secop.gov.co/Public/Tendering/OpportunityDetail/Index?noticeUID=CO1.NTC.9962986</t>
  </si>
  <si>
    <t>900127349-6</t>
  </si>
  <si>
    <t>COMERCIALIZADORA BEDOYA GIRALDO SOCIEDAD ANONIMA</t>
  </si>
  <si>
    <t>SUMINISTRO DE INSUMOS DE ARTES PLÁSTICAS, ARTÍCULOS DE FANTASÍA Y MATERIALES DE MANUALIDADES, PARA EL DESARROLLO DE LAS ACTIVIDADES PROGRAMADAS EN EL MARCO DE LA SEMANA CULTURAL 2026 Y DEMÁS ACTIVIDADES INSTITUCIONALES, EN EL MARCO DEL PROYECTO DEL PLAN DE ACCIÓN: "MEJORAMIENTO DE LA CALIDAD DE VIDA, BIENESTAR Y DESARROLLO PERSONAL DE LA COMUNIDAD UNIVERSITARIA</t>
  </si>
  <si>
    <t>CO1.REQ.10107483</t>
  </si>
  <si>
    <t>OSM-DAD-0014-2026</t>
  </si>
  <si>
    <t>https://community.secop.gov.co/Public/Tendering/OpportunityDetail/Index?noticeUID=CO1.NTC.9862950</t>
  </si>
  <si>
    <t>901825895-4</t>
  </si>
  <si>
    <t>VIVERO Y JARDINERIA ECOPLANET S.A.S</t>
  </si>
  <si>
    <t>SUMINISTRO DE MATERIALES VEGETALES PARA EL MANTENIMIENTO Y RECUPERACIÓN DE JARDINES, ZONAS VERDES Y ÁREAS DEPORTIVAS DE LA SEDE PRINCIPAL DE LA UNIVERSIDAD DEL MAGDALENA.</t>
  </si>
  <si>
    <t>CO1.REQ.10011878</t>
  </si>
  <si>
    <t>OSM-DAD-0013-2026</t>
  </si>
  <si>
    <t>https://community.secop.gov.co/Public/Tendering/OpportunityDetail/Index?noticeUID=CO1.NTC.9862466</t>
  </si>
  <si>
    <t>MANUEL GUILLERMO MATTA VARGAS</t>
  </si>
  <si>
    <t>SUMINISTRO DE CAFÉ ORGÁNICO PARA LA ATENCIÓN AL PERSONAL ACADÉMICO-ADMINISTRATIVO Y EVENTOS INSTITUCIONALES DE NUESTRA ALMA MATER</t>
  </si>
  <si>
    <t>CO1.REQ.10011584</t>
  </si>
  <si>
    <t>OSM-DAD-0012-2026</t>
  </si>
  <si>
    <t>https://community.secop.gov.co/Public/Tendering/OpportunityDetail/Index?noticeUID=CO1.NTC.9856978</t>
  </si>
  <si>
    <t>890101977 - 3</t>
  </si>
  <si>
    <t>AVANTIKA COLOMBIA S.A.S</t>
  </si>
  <si>
    <t>SUMINISTRO DE VIDRIERÍA E INSUMOS PRIORITARIOS PARA GARANTIZAR EL NORMAL DESARROLLO DE LAS ACTIVIDADES ACADÉMICAS QUE SE REALIZAN EN LOS DIFERENTES LABORATORIOS DE UNIMAGDALENA</t>
  </si>
  <si>
    <t>CO1.REQ.9959270</t>
  </si>
  <si>
    <t>OSM-DAD-0011-2026</t>
  </si>
  <si>
    <t>https://community.secop.gov.co/Public/Tendering/OpportunityDetail/Index?noticeUID=CO1.NTC.9857009</t>
  </si>
  <si>
    <t>900763287-5</t>
  </si>
  <si>
    <t>LAHERAL SAS BIC</t>
  </si>
  <si>
    <t>SUMINISTRO DE ELEMENTOS DE ASEO Y CAFETERÍA PARA LA ATENCIÓN AL PERSONAL ACADÉMICO-ADMINISTRATIVO, EVENTOS INSTITUCIONALES Y GARANTIZAR LOS ELEMENTOS DE ASEO MÍNIMOS PARA DOTAR LAS UNIDADES SANITARIAS.</t>
  </si>
  <si>
    <t>CO1.REQ.9957828</t>
  </si>
  <si>
    <t>OSM-DAD-0010-2026</t>
  </si>
  <si>
    <t>https://community.secop.gov.co/Public/Tendering/OpportunityDetail/Index?noticeUID=CO1.NTC.9844209</t>
  </si>
  <si>
    <t>SUMINISTRO DE INSUMOS PARA EL DESARROLLO DE LAS SESIONES PRÁCTICAS DE LAS ASIGNATURAS: GASTRONOMÍA II, ENOLOGÍA I, COCTELERÍA CAFÉ Y OTRAS BEBIDAS, DEL PROGRAMA DE TECNOLOGÍA EN GESTIÓN HOTELERA Y TURISTICA – POR CICLOS PROPEDÉUTICOS CORRESPONDIENTE AL PERIODO 2026-1</t>
  </si>
  <si>
    <t>CO1.REQ.9956983</t>
  </si>
  <si>
    <t>OSM-DAD-0009-2026</t>
  </si>
  <si>
    <t>https://community.secop.gov.co/Public/Tendering/OpportunityDetail/Index?noticeUID=CO1.NTC.9843990</t>
  </si>
  <si>
    <t>890115230 – 1</t>
  </si>
  <si>
    <t>SUMINISTRO DE REACTIVOS E INSUMOS QUÍMICOS Y VIDRIERÍA PRIORITARIOS PARA GARANTIZAR EL NORMAL DESARROLLO DE LAS ACTIVIDADES ACADÉMICAS QUE SE REALIZAN EN LOS DIFERENTES LABORATORIOS DE UNIMAGDALENA DURANTE PERIODO 2026</t>
  </si>
  <si>
    <t>CO1.REQ.9912315</t>
  </si>
  <si>
    <t>OSM-DAD-0008-2026</t>
  </si>
  <si>
    <t>https://community.secop.gov.co/Public/Tendering/OpportunityDetail/Index?noticeUID=CO1.NTC.9735865</t>
  </si>
  <si>
    <t>WILBERTO GALVIS SANTOS</t>
  </si>
  <si>
    <t>900331965-7</t>
  </si>
  <si>
    <t>MAKROFERRETERIA PAURI LTDA</t>
  </si>
  <si>
    <t>SUMINISTRO DE MATERIAL ELÉCTRICO Y DE FERRETERÍA EN GENERAL, PARA EL MANTENIMIENTO PREVENTIVO Y CORRECTIVO DE LAS DEPENDENCIAS Y ÁREAS COMUNES DE LA UNIVERSIDAD DEL MAGDALENA Y SUS SEDES ALTERNAS</t>
  </si>
  <si>
    <t>CO1.REQ.9886934</t>
  </si>
  <si>
    <t>OSM-DAD-0007-2026</t>
  </si>
  <si>
    <t>https://community.secop.gov.co/Public/Tendering/OpportunityDetail/Index?noticeUID=CO1.NTC.9734517</t>
  </si>
  <si>
    <t>811009788-8</t>
  </si>
  <si>
    <t>DISTRACOM S.A</t>
  </si>
  <si>
    <t>SUMINISTRO DE COMBUSTIBLES (GASOLINA CORRIENTE, A.C.P.M, EXTRA, Y GNV), PARA LOS VEHÍCULOS PERTENECIENTES AL PARQUE AUTOMOTOR, PLANTAS ELÉCTRICAS Y MAQUINARIA AGRÍCOLA DE LA UNIVERSIDAD DEL MAGDALENA Y SUS SEDES ALTERNAS</t>
  </si>
  <si>
    <t>CO1.REQ.9884694</t>
  </si>
  <si>
    <t>OSM-DAD-0006-2026</t>
  </si>
  <si>
    <t>https://community.secop.gov.co/Public/Tendering/OpportunityDetail/Index?noticeUID=CO1.NTC.9732136</t>
  </si>
  <si>
    <t>901283655-6</t>
  </si>
  <si>
    <t>COPY´S STUDENT S.A.S</t>
  </si>
  <si>
    <t>SUMINISTRO DE PAPELERÍA Y ÚTILES DE OFICINA PARA LAS DISTINTAS DEPENDENCIAS DE LA UNIVERSIDAD DEL MAGDALENA</t>
  </si>
  <si>
    <t>CO1.REQ.9883806</t>
  </si>
  <si>
    <t>OSM-DAD-0005-2026</t>
  </si>
  <si>
    <t>https://community.secop.gov.co/Public/Tendering/ContractNoticePhases/View?PPI=CO1.PPI.45214241&amp;isFromPublicArea=True&amp;isModal=False</t>
  </si>
  <si>
    <t>LILIANA JOHANA MONTENEGRO TORREJANO</t>
  </si>
  <si>
    <t>SUMINISTRO E INSTALACION DE CORTINAS TIPO BLACKOUT, SHEER ELEGANCE Y MINIPERSIANAS A SOBREMEDIDA, PARA DOTAR LAS ÁREAS DE TRABAJO DE LA UNIVERSIDAD DEL MAGDALENA</t>
  </si>
  <si>
    <t> CO1.REQ.9859108</t>
  </si>
  <si>
    <t>OSM-DAD-0004-2026</t>
  </si>
  <si>
    <t>https://community.secop.gov.co/Public/Tendering/OpportunityDetail/Index?noticeUID=CO1.NTC.9698351</t>
  </si>
  <si>
    <t>901692815-2</t>
  </si>
  <si>
    <t>DISTRIMEDICAL SM S.A.S</t>
  </si>
  <si>
    <t>SUMINISTRO DE REPUESTOS E INSUMOS, ACCESORIOS NECESARIOS PARA EL CORRECTO FUNCIONAMIENTO DE LAS UNIDADES ODONTOLÓGICAS DE LA CLÍNICA DE LA UNIVERSIDAD DEL MAGDALENA DE CONFORMIDAD CON LAS ESPECIFICACIONES DEL SERVICIO ESTABLECIDAS POR UNIMAGDALENA</t>
  </si>
  <si>
    <t>CO1.REQ.9852487</t>
  </si>
  <si>
    <t>OSM-DAD-0003-2026</t>
  </si>
  <si>
    <t>https://community.secop.gov.co/Public/Tendering/OpportunityDetail/Index?noticeUID=CO1.NTC.9635543</t>
  </si>
  <si>
    <t>WILSON PACHECO PALACIO</t>
  </si>
  <si>
    <t>SUMINISTRO DE ARREGLOS EXÓTICOS DE FLORES NATURALES PARA LAS CEREMONIAS DE GRADOS, HONORIS CAUSA Y OTRAS ACTIVIDADES EN EL 2026 Y/O HASTA AGOTAR EL VALOR CONTRATADO</t>
  </si>
  <si>
    <t>CO1.REQ.9789074</t>
  </si>
  <si>
    <t>OSM-DAD-0002-2026</t>
  </si>
  <si>
    <t>https://community.secop.gov.co/Public/Tendering/OpportunityDetail/Index?noticeUID=CO1.NTC.9634245</t>
  </si>
  <si>
    <t>HILDEMAR QUINTANA HERNANDEZ</t>
  </si>
  <si>
    <t>901550798-6</t>
  </si>
  <si>
    <t>GP TECHNOLOGICAL ASSISTANCE S.A.S</t>
  </si>
  <si>
    <t>SUMINISTRO DE PARTES PARA EL MANTENIMIENTO CORRECTIVO DE COMPUTADORES Y DISPOSITIVOS ACTIVOS MENORES DE LA RED DE VOZ Y DATOS, PARA SALAS, LABORATORIOS Y ÁREAS ADMINISTRATIVAS DE LA UNIVERSIDAD DEL MAGDALENA</t>
  </si>
  <si>
    <t>CO1.REQ.9788355</t>
  </si>
  <si>
    <t>OSM-DAD-0001-2026</t>
  </si>
  <si>
    <t>https://community.secop.gov.co/Public/Tendering/OpportunityDetail/Index?noticeUID=CO1.NTC.9978483</t>
  </si>
  <si>
    <t>DIRIMPEX S.A.S.</t>
  </si>
  <si>
    <t>COMPRA DE INSUMOS Y ELEMENTOS NECESARIOS PARA EL DESARROLLO EFICIENTE DE PRACTICAS ACADEMICAS QUE SE DESARROLLAN EN EL LABORATORIO INTEGRADO DE INGENIERIA CIVIL LIIC.</t>
  </si>
  <si>
    <t>CO1.REQ.10105716</t>
  </si>
  <si>
    <t>ODC-DAD-0044-2026</t>
  </si>
  <si>
    <t>https://community.secop.gov.co/Public/Tendering/OpportunityDetail/Index?noticeUID=CO1.NTC.9978426</t>
  </si>
  <si>
    <t>HECTOR VARGAS CARDONA</t>
  </si>
  <si>
    <t>CASA DEL TOPOGRAFO S.A.S.</t>
  </si>
  <si>
    <t>CO1.REQ.10105373</t>
  </si>
  <si>
    <t>ODC-DAD-0043-2026</t>
  </si>
  <si>
    <t>https://community.secop.gov.co/Public/Tendering/OpportunityDetail/Index?noticeUID=CO1.NTC.9978417</t>
  </si>
  <si>
    <t>MILVIDA MARIA SUAREZ FLOREZ</t>
  </si>
  <si>
    <t>LEGARCHIVO S.A.S</t>
  </si>
  <si>
    <t>COMPRA DE MIL DOSCIENTAS 1.200 CAJAS PARA ARCHIVO, REFERENCIA X300, REFORZADAS, CALIBRE C790K, ELABORADAS EN CARTON CORRUGADO KRAFT, CON TAPA Y BASE Y QUINIENTAS 500 CARPETAS DE CUATRO 4 ALETAS DESACIDIFICADAS, ELABORADAS EN PROPALCOTE DE 320 GRAMOS, SIN IMPRESION Y SIN PLASTIFICAR, CON MEDIDAS DE 69,5X69,5 CM Y CUATRO 4 GRAFAS SEPARADAS A UNA DISTANCIA DE1CM ENTRE SI, DESTINADAS A LA ORGANIZACION, CONSERVACION Y PROTECCION DE LA DOCUMENTACION DE LA UNIVERSIDAD DEL MAGDALENA.</t>
  </si>
  <si>
    <t>CO1.REQ.10105488</t>
  </si>
  <si>
    <t>ODC-DAD-0042-2026</t>
  </si>
  <si>
    <t>https://community.secop.gov.co/Public/Tendering/OpportunityDetail/Index?noticeUID=CO1.NTC.9977016</t>
  </si>
  <si>
    <t>GLENDA FERNANDEZ  SUAREZ</t>
  </si>
  <si>
    <t>COMPRA DE COMPRA DE DIEZ MIL 10.000 HOJAS TAMAÑO CARTA TIPO MAJESTICK NACARADO BRILLANDO PARA LA IMPRESION DE ACTAS DE GRADO ENTRE OTROS.</t>
  </si>
  <si>
    <t>CO1.REQ.10105359</t>
  </si>
  <si>
    <t>ODC-DAD-0041-2026</t>
  </si>
  <si>
    <t>https://community.secop.gov.co/Public/Tendering/OpportunityDetail/Index?noticeUID=CO1.NTC.9977066</t>
  </si>
  <si>
    <t>Francisco Alejandro Gaviria Quintero</t>
  </si>
  <si>
    <t>COMPRA DE SILLAS ERGONOMICAS, RESPOSAPIES Y SOPORTE DE MONITORES PARA LOS FUNCIONARIOS QUE REQUIEREN DE ESTOS INSUMOS DE LA UNIVERSIDAD DEL MAGDALENA.</t>
  </si>
  <si>
    <t>CO1.REQ.10105356</t>
  </si>
  <si>
    <t>ODC-DAD-0040-2026</t>
  </si>
  <si>
    <t>https://community.secop.gov.co/Public/Tendering/OpportunityDetail/Index?noticeUID=CO1.NTC.9969668</t>
  </si>
  <si>
    <t>LUIS ALEJANDRO BORJA MUNAR</t>
  </si>
  <si>
    <t>COMPRA DE CUATRO MIL TULAS EN MATERIAL CAMBREL ESTAMPADAS EN UNA SOLA CARA CON DISEÑO DE LA CAMPAÑA INSTITUCIONAL TODOS COMPROMETIDOS POR UNA UNIMAGDALENA LIMPIA</t>
  </si>
  <si>
    <t>CO1.REQ.10105179</t>
  </si>
  <si>
    <t>ODC-DAD-0039-2026</t>
  </si>
  <si>
    <t>https://community.secop.gov.co/Public/Tendering/OpportunityDetail/Index?noticeUID=CO1.NTC.9975567</t>
  </si>
  <si>
    <t>COMPRA DE VEINTE 20 BUTACOS PARA EL LABORATORIO DE ANTROPOLOGIA DONDE SE REALIZAN LAS PRACTICAS ACADEMICAS Y ACTIVIDADES DE INVESTIGACION DE LOS DISTINTOS  PROGRAMAS QUE OFRECE LA UNIVERSIDAD DEL MAGDALENA.</t>
  </si>
  <si>
    <t>CO1.REQ.10105336</t>
  </si>
  <si>
    <t>ODC-DAD-0038-2026</t>
  </si>
  <si>
    <t>https://community.secop.gov.co/Public/Tendering/OpportunityDetail/Index?noticeUID=CO1.NTC.9969356</t>
  </si>
  <si>
    <t>SISTEMAS  INFORMATICA MUEBLES E INFRACTRUCTURAS</t>
  </si>
  <si>
    <t>COMPRA E INSTALACION DE LOS MOBILIARIOS PARA EL LABORATORIO DE CALIDAD AMBIENTAL, UBICADO EN EL HANGAR C DE LA UNIVERSIDAD DEL MAGDALENA.</t>
  </si>
  <si>
    <t>CO1.REQ.10105507</t>
  </si>
  <si>
    <t>ODC-DAD-0037-2026</t>
  </si>
  <si>
    <t>https://community.secop.gov.co/Public/Tendering/OpportunityDetail/Index?noticeUID=CO1.NTC.9965191</t>
  </si>
  <si>
    <t>REFRIMAGUS S.A.S.</t>
  </si>
  <si>
    <t>LA FABRICACION, REEMPLAZO Y ADECUACION DEL SISTEMA DE DUCTOS DE REPARTO EN LAMINA P3 FORRADA EN CINTA FOIL Y POLIURETANO, PARA LOS AIRES ACONDICIONADOS TIPO INTEGRAL DE LAS FACULTADES DE CIENCIAS EMPRESARIALES Y HUMANIDADES DE LA UNIVERSIDAD DEL MAGDALENA.</t>
  </si>
  <si>
    <t>CO1.REQ.10105320</t>
  </si>
  <si>
    <t>ODC-DAD-0036-2026</t>
  </si>
  <si>
    <t>https://community.secop.gov.co/Public/Tendering/OpportunityDetail/Index?noticeUID=CO1.NTC.9965291</t>
  </si>
  <si>
    <t>DUCON S.A.S.</t>
  </si>
  <si>
    <t>COMPRA E INSTALACION DEL MOBILIARIO PARA LA ADECUACION, MEJORAMIENTO Y MODERNIZACION DE LA FACULTAD DE INGENIERIA DE LA UNIVERSIDAD DEL MAGDALENA.</t>
  </si>
  <si>
    <t>CO1.REQ.10105406</t>
  </si>
  <si>
    <t>ODC-DAD-0035-2026</t>
  </si>
  <si>
    <t>https://community.secop.gov.co/Public/Tendering/OpportunityDetail/Index?noticeUID=CO1.NTC.9969765</t>
  </si>
  <si>
    <t>JORGE TOMAS GUERRA SANCHEZ</t>
  </si>
  <si>
    <t>COMPRA DE TREINTA 30 RADIOS ANALOGOS DIGITALES PORTATILES DE TELECOMUNICACION Y UNA 1 REPETIDORA DIGITAL PARA LA UNIVERSIDAD DEL MAGDALENA.</t>
  </si>
  <si>
    <t>CO1.REQ.10105135</t>
  </si>
  <si>
    <t>ODC-DAD-0034-2026</t>
  </si>
  <si>
    <t>https://community.secop.gov.co/Public/Tendering/OpportunityDetail/Index?noticeUID=CO1.NTC.9965179</t>
  </si>
  <si>
    <t>ADVANCED TECHNOLOGIES SOLUTIONS S.A.S</t>
  </si>
  <si>
    <t>COMPRA DE COMPUTADORES Y DISPOSITIVOS TECNOLÓGICOS PARA ÁREAS ADMINISTRATIVAS Y ACADÉMICAS DE LA DAD</t>
  </si>
  <si>
    <t>CO1.REQ.10105066</t>
  </si>
  <si>
    <t>ODC-DAD-0033-2026</t>
  </si>
  <si>
    <t>https://community.secop.gov.co/Public/Tendering/OpportunityDetail/Index?noticeUID=CO1.NTC.9965346</t>
  </si>
  <si>
    <t>WT INGENIERIA S.A.S.</t>
  </si>
  <si>
    <t>COMPRA E INSTALACION DEL SISTEMA DE VOZ Y DATOS Y VIDEO VIGILANCIA, PARA LA ADECUACION, MEJORAMIENTO Y MODERNIZACION DE LA FACULTAD DE INGENIERIA DE LA UNIVERSIDAD DEL MAGDALENA.</t>
  </si>
  <si>
    <t>CO1.REQ.10105118</t>
  </si>
  <si>
    <t>ODC-DAD-0032-2026</t>
  </si>
  <si>
    <t>https://community.secop.gov.co/Public/Tendering/OpportunityDetail/Index?noticeUID=CO1.NTC.9978211</t>
  </si>
  <si>
    <t>JULIO VEGA VAQUERO</t>
  </si>
  <si>
    <t>PAPEL MUEBLE LIMITADA</t>
  </si>
  <si>
    <t>COMPRA DE MOBILIARIO PARA LA BIBLIOTECA GERMAN BULA MEYER DE LA UNIVERSIDAD DEL MAGDALENA, CONSISTENTE EN DIEZ 10 MESAS DE ESTUDIO GRUPAL CON CAPACIDAD PARA OCHO 8 PERSONAS, TREINTA 30 MESAS DE ESTUDIO GRUPAL CON CAPACIDAD PARA CUATRO 4 PERSONAS Y CIEN 100 SILLAS INTERLOCUTORAS DE ESTUDIO SIN BRAZO.</t>
  </si>
  <si>
    <t>CO1.REQ.10105107</t>
  </si>
  <si>
    <t>ODC-DAD-0031-2026</t>
  </si>
  <si>
    <t>https://community.secop.gov.co/Public/Tendering/OpportunityDetail/Index?noticeUID=CO1.NTC.9979480</t>
  </si>
  <si>
    <t>FERRETERIA MUNDIAL SM S.A.S</t>
  </si>
  <si>
    <t>COMPRA DE IMPLEMENTOS Y HERRAMIENTAS AGRICOLAS PARA EL DESARROLLO EN OPTIMAS CONDICIONES DE LAS DIFERENTES ACTIVIDADES ACADEMICAS VIRTUALES Y PRESENCIALES EN LA GRANJA EXPERIMENTAL.</t>
  </si>
  <si>
    <t>CO1.REQ.10104874</t>
  </si>
  <si>
    <t>ODC-DAD-0030-2026</t>
  </si>
  <si>
    <t>https://community.secop.gov.co/Public/Tendering/OpportunityDetail/Index?noticeUID=CO1.NTC.9978171</t>
  </si>
  <si>
    <t>COMPRA DE INSUMOS AGRICOLAS PARA EL DESARROLLO EN OPTIMAS CONDICIONES DE LAS DIFERENTES ACTIVIDADES ACADEMICAS EN LA GRANJA EXPERIMENTAL.</t>
  </si>
  <si>
    <t>CO1.REQ.10104399</t>
  </si>
  <si>
    <t>ODC-DAD-0029-2026</t>
  </si>
  <si>
    <t>https://community.secop.gov.co/Public/Tendering/OpportunityDetail/Index?noticeUID=CO1.NTC.9965343</t>
  </si>
  <si>
    <t>SERVICIOS INTEGRALES DE COLOMBIA S.A.S</t>
  </si>
  <si>
    <t>COMPRA DE VEINTICUATRO 24 MODULOS DE CAFETERIA DE CUATRO 4 PUESTOS, COMO PARTE DE LA DOTACION DE MOBILIARIO FUNCIONAL PARA EL MEJORAMIENTO DE LA CAFETERIA CENTRAL DE LA UNIVERSIDAD DEL MAGDALENA.</t>
  </si>
  <si>
    <t>CO1.REQ.10104383</t>
  </si>
  <si>
    <t>ODC-DAD-0028-2026</t>
  </si>
  <si>
    <t>https://community.secop.gov.co/Public/Tendering/OpportunityDetail/Index?noticeUID=CO1.NTC.9965269</t>
  </si>
  <si>
    <t>APEXTEC S.A.S</t>
  </si>
  <si>
    <t>COMPRA DE TREINTA 30 UNIDADES DE UPS INTERACTIVA MICRONET POWEST 750 PARA SUMINISTRAR A LAS DEPENDENCIAS QUE REQUIERAN DE ESTE EQUIPO.</t>
  </si>
  <si>
    <t>CO1.REQ.10104682</t>
  </si>
  <si>
    <t>ODC-DAD-0027-2026</t>
  </si>
  <si>
    <t>https://community.secop.gov.co/Public/Tendering/OpportunityDetail/Index?noticeUID=CO1.NTC.9977314</t>
  </si>
  <si>
    <t>SYSMA SEGURIDAD INDUSTRIAL Y  CONSULTORIAS S.A.S.</t>
  </si>
  <si>
    <t>COMPRA DE EQUIPOS DE EXTINTORES LOS CUALES SERAN INSTALADOS EN DIFERENTES AREAS DE LA UNIVERSIDAD DEL MAGDALENA Y SUS SEDES ALTERNAS.</t>
  </si>
  <si>
    <t>CO1.REQ.10104365</t>
  </si>
  <si>
    <t>ODC-DAD-0026-2026</t>
  </si>
  <si>
    <t>https://community.secop.gov.co/Public/Tendering/OpportunityDetail/Index?noticeUID=CO1.NTC.9977042</t>
  </si>
  <si>
    <t>PLUSS DENT LTDA</t>
  </si>
  <si>
    <t>COMPRA DE REPUESTOS PARA 27 UNIDADES ODONTOLOGICAS MARCA KAVO UBICADAS EN LA CLINICA ODONTOLOGICA QUE SON UTILIZADAS POR LOS ESTUDIANTES DEL PROGRAMA DE ODONTOLOGÍA</t>
  </si>
  <si>
    <t>CO1.REQ.10104579</t>
  </si>
  <si>
    <t>ODC-DAD-0025-2026</t>
  </si>
  <si>
    <t>https://community.secop.gov.co/Public/Tendering/OpportunityDetail/Index?noticeUID=CO1.NTC.9977027</t>
  </si>
  <si>
    <t>METALMECANICA  ELECTRICOS Y CIVILES S.A.S.</t>
  </si>
  <si>
    <t>COMPRA DE DOS 2 TRAILERES TIPO REMOLQUES CON TANQUES DE ALMACENAMIENTO PARA EL TRANSPORTE DE COMBUSTIBLE ACPM Y GASOLINA PARA LA UNIVERSIDAD DEL MAGDALENA.</t>
  </si>
  <si>
    <t>CO1.REQ.10104615</t>
  </si>
  <si>
    <t>ODC-DAD-0024-2026</t>
  </si>
  <si>
    <t>https://community.secop.gov.co/Public/Tendering/OpportunityDetail/Index?noticeUID=CO1.NTC.9965146</t>
  </si>
  <si>
    <t>COMPRA DE 500 PORTACARNET CON SUS CINTAS TEJIDAS A DOBLE CARA COLOR VERDE Y AZUL PARA IDENTIFICACION DE LOS DOCENTES, FUNCIONARIOS Y CONTRATISTAS DE LA UNIVERSIDAD DEL MAGDALENA.</t>
  </si>
  <si>
    <t>CO1.REQ.10104476</t>
  </si>
  <si>
    <t>ODC-DAD-0023-2026</t>
  </si>
  <si>
    <t>https://community.secop.gov.co/Public/Tendering/OpportunityDetail/Index?noticeUID=CO1.NTC.9965329</t>
  </si>
  <si>
    <t>EQUIPOS Y LABORATORIO DE COLOMBIA S.A.S.</t>
  </si>
  <si>
    <t>COMPRA DE EQUIPOS ESPECIALIZADOS DE MEDICION, CONTROL Y DESTILACION DE AGUA,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</si>
  <si>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CO1.REQ.10104242</t>
  </si>
  <si>
    <t>ODC-DAD-0022-2026</t>
  </si>
  <si>
    <t>https://community.secop.gov.co/Public/Tendering/OpportunityDetail/Index?noticeUID=CO1.NTC.9965251</t>
  </si>
  <si>
    <t>KAIKA S.A.S</t>
  </si>
  <si>
    <t>COMPRA DE EQUIPOS ESPECIALIZADOS DE MICROSCOPIA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</si>
  <si>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CO1.REQ.10104050</t>
  </si>
  <si>
    <t>ODC-DAD-0021-2026</t>
  </si>
  <si>
    <t>https://community.secop.gov.co/Public/Tendering/OpportunityDetail/Index?noticeUID=CO1.NTC.9965246</t>
  </si>
  <si>
    <t>506/453</t>
  </si>
  <si>
    <t>VEGAINGENIERIA HT S.A.S.</t>
  </si>
  <si>
    <t>COMPRA DE EQUIPOS UPS Y MANTENIMIENTO PREVENTIVO Y CORRECTIVO DE EQUIPOS DE RESPALDO ELECTRONICO POR MEDIO DE UPS, PARA EL FORTALECIMIENTO DE SISTEMAS DE RESPALDO ELECTRICO DE LA UNIVERSIDAD DEL MAGDALENA.</t>
  </si>
  <si>
    <t>CO1.REQ.10103804</t>
  </si>
  <si>
    <t>ODC-DAD-0020-2026</t>
  </si>
  <si>
    <t>https://community.secop.gov.co/Public/Tendering/OpportunityDetail/Index?noticeUID=CO1.NTC.9958306</t>
  </si>
  <si>
    <t>LAHERAL S.A.S</t>
  </si>
  <si>
    <t>COMPRA DE 25 TELEFONOS IP DE MARCA GRANDSTREAM DE REFERENCIA GRP 2602G, 5 TELEFONOS INALAMBRICOS DE REFERENCIA GRANDSTREAM WP826 Y 2 TELEFONOS TACTILES DE REFERENCIA GRANDSTREAM GXV3480 PARA AREAS ADMINISTRATIVAS QUE LO REQUIERAN Y REPOSICION DE TELEFONOS DAÑADOS.</t>
  </si>
  <si>
    <t>CO1.REQ.10103415</t>
  </si>
  <si>
    <t>ODC-DAD-0019-2026</t>
  </si>
  <si>
    <t>https://community.secop.gov.co/Public/Tendering/OpportunityDetail/Index?noticeUID=CO1.NTC.9965123</t>
  </si>
  <si>
    <t>ANTONIO SPATH Y CIA S.A</t>
  </si>
  <si>
    <t>COMPRA DE PLANTA ELECTRICA CON POTENCIA NOMINAL EN EMERGENCIA DE 500KVA, MODELO S500E6, TENSION 220V, EQUIPADA CON MOTOR CORRESPONDIENTE A SU CAPACIDAD, INCLUYE BATERIAS, CARGADOR DE BATERIAS, SILENCIADOR INDUSTRIAL Y CABINA INSONORIZADA PARA USO A LA INTEMPERIE, INCLUYE PRUEBA ESTANDAR DE FUNCIONAMIENTO POWERGEN, ASI COMO LA DESCARGA, UBICACION EN SITIO Y PUESTA EN MARCHA CONEXIONADO A CERO METROS. NO INCLUYE ACOMETIDA ELECTRICA NI TERMINALES DE CONEXION.</t>
  </si>
  <si>
    <t>CO1.REQ.10103116</t>
  </si>
  <si>
    <t>ODC-DAD-0018-2026</t>
  </si>
  <si>
    <t>https://community.secop.gov.co/Public/Tendering/OpportunityDetail/Index?noticeUID=CO1.NTC.9964895</t>
  </si>
  <si>
    <t>HEYDIS PEREZ POLANCO</t>
  </si>
  <si>
    <t>COMPRA DE SESENTA 60 HAMACAS TIPO CHINCHORRO PARA LOS ESPACIOS ABIERTOS EN LOS DIFERENTES PUNTOS DE LA UNIVERSIDAD DEL MAGDALENA.</t>
  </si>
  <si>
    <t>CO1.REQ.10102599</t>
  </si>
  <si>
    <t>ODC-DAD-0017-2026</t>
  </si>
  <si>
    <t>https://community.secop.gov.co/Public/Tendering/OpportunityDetail/Index?noticeUID=CO1.NTC.9964893</t>
  </si>
  <si>
    <t>COMPRA DE UTENSILIOS DE CAFETERIA PARA LA ATENCION AL PERSONAL ASISTENTE A EVENTOS Y REUNIONES REALIZADAS EN LA UNIVERSIDAD DEL MAGDALENA.</t>
  </si>
  <si>
    <t>CO1.REQ.10101819</t>
  </si>
  <si>
    <t>ODC-DAD-0016-2026</t>
  </si>
  <si>
    <t>https://community.secop.gov.co/Public/Tendering/OpportunityDetail/Index?noticeUID=CO1.NTC.9964687</t>
  </si>
  <si>
    <t>COMPRA DE ELEMENTOS DE SISTEMA DE SONIDO PARA LOS EVENTOS INSTITUCIONALES QUE SE REALIZAN EN LA UNIVERSIDAD DEL MAGDALENA.</t>
  </si>
  <si>
    <t>CO1.REQ.10099103</t>
  </si>
  <si>
    <t>ODC-DAD-0015-2026</t>
  </si>
  <si>
    <t>https://community.secop.gov.co/Public/Tendering/OpportunityDetail/Index?noticeUID=CO1.NTC.9861204</t>
  </si>
  <si>
    <t>INGENIERIAS AVANZADAS DE COLOMBIA S.A.S.</t>
  </si>
  <si>
    <t>COMPRA DE ELEMENTOS Y SUMINISTROS AUDIOVISUALES CONVERTIDORES CABLES, CONECTORES, PLACAS, BATERIAS ENTRE OTROS NECESARIOS PARA EL GARANTIZAR EL NORMAL FUNCIONAMIENTO DE LOS EQUIPOS AUDIOVISUALES DE LA UNIVERSIDAD DURANTE PERIODO 2026I.</t>
  </si>
  <si>
    <t>CO1.REQ.10010518</t>
  </si>
  <si>
    <t>ODC-DAD-0014-2026</t>
  </si>
  <si>
    <t>https://community.secop.gov.co/Public/Tendering/OpportunityDetail/Index?noticeUID=CO1.NTC.9860710</t>
  </si>
  <si>
    <t>COPYS STUDENT S.A.S</t>
  </si>
  <si>
    <t>COMPRA DE BOLSAS, TANQUES PLASTICOS PIMPINAS Y PUNTOS ECOLOGICOS PARA EL MANEJO ADECUADO DE RESIDUOS GENERADOS EN LA UNIVERSIDAD DEL MAGDALENA.</t>
  </si>
  <si>
    <t>CO1.REQ.10009955</t>
  </si>
  <si>
    <t>ODC-DAD-0013-2026</t>
  </si>
  <si>
    <t>https://community.secop.gov.co/Public/Tendering/OpportunityDetail/Index?noticeUID=CO1.NTC.9859174</t>
  </si>
  <si>
    <t>COMPRA DE CIENTO TRES 103 COMPUTADORES PARA EL FORTALECIMIENTO DE LOS PROCESOS ORGANIZATIVOS DE LOS REPRESENTANTES ESTUDIANTILES DE LA UNIVERSIDAD DEL MAGDALENA.</t>
  </si>
  <si>
    <t>CO1.REQ.10008557</t>
  </si>
  <si>
    <t>ODC-DAD-0012-2026</t>
  </si>
  <si>
    <t>https://community.secop.gov.co/Public/Tendering/OpportunityDetail/Index?noticeUID=CO1.NTC.9858471</t>
  </si>
  <si>
    <t>SOLUCIONES CORPORATIVAS DE LA COSTA S.A.S.</t>
  </si>
  <si>
    <t>COMPRA DE SUMINISTROS Y ELEMENTOS NECESARIOS PARA EL NORMAL FUNCIONAMIENTO DE LOS EQUIPOS ESPECIALIZADOS PERTENECIENTES A LOS LABORATORIOS DE PROGRAMA DE  CINE Y AUDIOVISUALES QUE REALIZAN PRACTICAS ACADEMICAS INTERNAS Y EXTERNAS DURANTE EL PERIODO 2026.</t>
  </si>
  <si>
    <t>CO1.REQ.10008140</t>
  </si>
  <si>
    <t>ODC-DAD-0011-2026</t>
  </si>
  <si>
    <t>https://community.secop.gov.co/Public/Tendering/OpportunityDetail/Index?noticeUID=CO1.NTC.9857067</t>
  </si>
  <si>
    <t>SERVICIOS DE INGENIERIA GLOBAL S.A.S</t>
  </si>
  <si>
    <t>COMPRA E INSTALACIÓN DE 15 EQUIPOS DE AIRES ACONDICIONADOS PARA ÁREAS ACADÉMICAS Y ADMINISTRATIVAS DE LA DAD</t>
  </si>
  <si>
    <t>CO1.REQ.9965589</t>
  </si>
  <si>
    <t>ODC-DAD-0010-2026</t>
  </si>
  <si>
    <t>https://community.secop.gov.co/Public/Tendering/OpportunityDetail/Index?noticeUID=CO1.NTC.9857253</t>
  </si>
  <si>
    <t>EDITORIAL EL MANUAL MODERNO COLOMBIA S.A.S.</t>
  </si>
  <si>
    <t>COMPRA DE MATERIAL DE EVALUACION BETA4, BANFE3, NEUROPSICOLOGICA DE FUNCIONES EJECUTIVAS Y LOBULOS FRONTALES 2, EEHSA. ESCALA DE HABILIDADES SOCIALES PARA ADOLESCENTES, ENI2 EVALUACION NEUROPSICOLOGICA INFANTIL, ESTUDIO DE VALORES WAIS IV ESCALA DE INTELIGENCIA DE WECHSLER PARA ADULTOSIV QUE SON REQUERIDOS POR ESTUDIANTES Y DOCENTES DEL PROGRAMA DE PSICOLOGIA DE LA UNIVERSIDAD DEL MAGDALENA PARA GARANTIZAR LAS PRACTICAS ACADEMICAS EN EL PRIMER SEMESTRE DE 2026.</t>
  </si>
  <si>
    <t>CO1.REQ.9965144</t>
  </si>
  <si>
    <t>ODC-DAD-0009-2026</t>
  </si>
  <si>
    <t>https://community.secop.gov.co/Public/Tendering/OpportunityDetail/Index?noticeUID=CO1.NTC.9850987</t>
  </si>
  <si>
    <t>INDUSTRIA CONSTRUCCION E INGENIERIA ICI S.A.S.</t>
  </si>
  <si>
    <t>COMPRA DE SISTEMA DE TRANSFERENCIA AUTOMATICA MOTORIZADA DE 1.200 AMPERIOS, TRIFASICA 3WT, MARCA SIEMENS QUE INCLUYE KIT COMPLETO CON UN 1 INTERRUPTOR DE 500 A, DOS 2 INTERRUPTORES DE 350 A, UN 1 INTERRUPTOR DE 160 A Y DOS 2 INTERRUPTORES DE 100 A.</t>
  </si>
  <si>
    <t>CO1.REQ.9963824</t>
  </si>
  <si>
    <t>ODC-DAD-0008-2026</t>
  </si>
  <si>
    <t>https://community.secop.gov.co/Public/Tendering/OpportunityDetail/Index?noticeUID=CO1.NTC.9846845</t>
  </si>
  <si>
    <t>INDUSTRIAS NORTECAUCANAS LTDA</t>
  </si>
  <si>
    <t>COMPRA DE TREINTA 30 SILLAS UNIVERSITARIAS PARA EL AULA ABIERTA DE FISIOLOGIA DEL EJERCICIO, ACONDICIONAMIENTO FISICO EN EL DEPORTE, GIMNASIA Y CALISTENIA DE LA UNIVERSIDAD DEL MAGDALENA.</t>
  </si>
  <si>
    <t>CO1.REQ.9962492</t>
  </si>
  <si>
    <t>ODC-DAD-0007-2026</t>
  </si>
  <si>
    <t>https://community.secop.gov.co/Public/Tendering/OpportunityDetail/Index?noticeUID=CO1.NTC.9798045</t>
  </si>
  <si>
    <t>COMPRA DE MOBILIARIOS PARA LA DOTACION DE COMPUTADORES PORTATILES, DOS ESCRITORIOS Y DOS SILLAS PARA LAS SALAS DE LOS PROGRAMAS DE CIENCIA DE DATOS E INGENIERIA ENERGETICA DONDE SE REALIZAN LAS PRACTICAS ACADEMICAS Y ACTIVIDADES DE INVESTIGACION DE LOS DISTINTOS PROGRAMAS QUE OFRECE LA UNIVERSIDAD DEL MAGDALENA.</t>
  </si>
  <si>
    <t>CO1.REQ.9947779</t>
  </si>
  <si>
    <t>ODC-DAD-0006-2026</t>
  </si>
  <si>
    <t>https://community.secop.gov.co/Public/Tendering/OpportunityDetail/Index?noticeUID=CO1.NTC.9783871</t>
  </si>
  <si>
    <t>JHOM MARIO VALLE GRANADO</t>
  </si>
  <si>
    <t>OBJETO LA COMPRA E INSTALACION DEL AVISO INSTITUCIONAL PARA LAS RESIDENCIAS ESTUDIANTILES SEDE LOS LAURELES DE LA UNIVERSIDAD DEL MAGDALENA.</t>
  </si>
  <si>
    <t>CO1.REQ.9911096</t>
  </si>
  <si>
    <t>ODC-DAD-0005-2026</t>
  </si>
  <si>
    <t>https://community.secop.gov.co/Public/Tendering/ContractNoticePhases/View?PPI=CO1.PPI.45215338&amp;isFromPublicArea=True&amp;isModal=False</t>
  </si>
  <si>
    <t>133/213</t>
  </si>
  <si>
    <t>COMPRA DE INSUMOS E IMPRESORA DS8 DUPLEX PARA EL PROCESO DE CARNETIZACION INSTITUCIONAL PERIODO 2026 DE LA UNIVERSIDAD DEL MAGDALENA.</t>
  </si>
  <si>
    <t> CO1.REQ.9859562 </t>
  </si>
  <si>
    <t>ODC-DAD-0004-2026</t>
  </si>
  <si>
    <t>https://community.secop.gov.co/Public/Tendering/ContractNoticePhases/View?PPI=CO1.PPI.45212407&amp;isFromPublicArea=True&amp;isModal=False</t>
  </si>
  <si>
    <t>DISGRAFICAS S.A.S.</t>
  </si>
  <si>
    <t>COMPRA DE NUEVE 09 PROYECTORES INTERACTIVOS BRIGHTLINK 760WI 4100 LUMENS EN BLANCO Y COLOR RESOLUCION 1280X800 WXGA DE TIRO ULTRACORTO Y UN 1 PROYECTOR POWERLITE EBL790U 7300 LUMENS EN BLANCO Y COLOR RESOLUCION 1920X1200 WUXGA, PARA EL FORTALECIMIENTO DE LOS SERVICIOS AUDIOVISUALES EN LOS DIFERENTES SALONES DE CLASES DE LA INSTITUCION.</t>
  </si>
  <si>
    <t>CO1.REQ.9858347</t>
  </si>
  <si>
    <t>ODC-DAD-0003-2026</t>
  </si>
  <si>
    <t>https://community.secop.gov.co/Public/Tendering/ContractNoticePhases/View?PPI=CO1.PPI.45210678&amp;isFromPublicArea=True&amp;isModal=False</t>
  </si>
  <si>
    <t>PSICOLOGOS ESPECIALISTAS ASOCIADOS SAS</t>
  </si>
  <si>
    <t>COMPRA DE MATERIAL DE EVALUACION 16PF5, AF5. AUTOCONCEPTO FORMA 5, BCSE  TEST BREVE PARA LA EVALUACION DEL ESTADO COGNITIVO, BFQ  CUESTIONARIO BIG FIVE, COMPETEA EVALUACION DE COMPETENCIAS, CTI INVENTARIO DE PENSAMIENTO CONSTRUCTIVO, DECORE CUESTIONARIO DE EVALUACION DE RIESGOS PSICOSOCIALES, RCFT  TEST DE LA FIGURA COMPLEJA DE REY Y PRUEBA DE RECONOCIMIENTO, TECA  TEST DE EMPATIA COGNITIVA Y AFECTIVA, WCST  TEST DE CLASIFICACION DE TARJETAS DE WISCONSIN, JSS  CUESTIONARIO DE ESTRES LABORAL, SARA V3  MANUAL PARA LA VALORACION DEL RIESGO DE VIOLENCIA CONTRA LA PAREJA, HCR20 V3  GUIA PARA LA VALORACION DEL RIESGO DE COMPORTAMIENTOS VIOLENTOS..  QUE SON REQUERIDOS POR ESTUDIANTES Y DOCENTES DEL PROGRAMA DE PSICOLOGIA DE LA UNIVERSIDAD DEL MAGADALENA PARA GARANTIZAR LAS PRACTICAS ACADEMICAS EN EL PRIMER SEMESTRE.</t>
  </si>
  <si>
    <t>CO1.REQ.9858118</t>
  </si>
  <si>
    <t>ODC-DAD-0002-2026</t>
  </si>
  <si>
    <t>https://community.secop.gov.co/Public/Tendering/OpportunityDetail/Index?noticeUID=CO1.NTC.9634589</t>
  </si>
  <si>
    <t>MULTISERVICIOS J  S S.A.S.</t>
  </si>
  <si>
    <t>COMPRA DE INSUMOS MEDICOS PARA LAS CLINICAS DE SIMULACION HANGAR E Y EL 6 PISO HOSPITAL UNIVERSITARIO JULIO MENDEZ BARRENECHE Y LABORATORIO DE ANFITEATRO ORGANICO PARA ATENDER LAS PRACTICAS ACADEMICAS QUE REALIZAN LOS ESTUDIANTES DE PREGRADO PERTENECIENTES A LA FACULTAD DE CIENCIAS DE LA SALUD ENFERMERIA, MEDICINA Y ODONTOLOGIA, DURANTE EL PERIODO 2026.</t>
  </si>
  <si>
    <t>CO1.REQ.9739817</t>
  </si>
  <si>
    <t>ODC-DAD-0001-2026</t>
  </si>
  <si>
    <t>https://community.secop.gov.co/Public/Tendering/OpportunityDetail/Index?noticeUID=CO1.NTC.9977798</t>
  </si>
  <si>
    <t>891702681-1</t>
  </si>
  <si>
    <t xml:space="preserve"> BOMBAS Y REPUESTOS S.A.S</t>
  </si>
  <si>
    <t>SERVICIO TÉCNICO ESPECIALIZADO PARA EL MANTENIMIENTO PREVENTIVO Y CORRECTIVO DE LOS EQUIPOS DE CORTE Y FUMIGACIÓN MARCA STIHL Y HUSQVARNA</t>
  </si>
  <si>
    <t>CO1.REQ.10113561</t>
  </si>
  <si>
    <t>OPS-DAD-0116-2026</t>
  </si>
  <si>
    <t>https://community.secop.gov.co/Public/Tendering/OpportunityDetail/Index?noticeUID=CO1.NTC.9977789</t>
  </si>
  <si>
    <t>MILVIDA MARÍA SUÁREZ FLÓREZ</t>
  </si>
  <si>
    <t>900880521-5</t>
  </si>
  <si>
    <t>IDOC SERVICIOS INTELIGENTES S.A.S.</t>
  </si>
  <si>
    <t>SERVICIO DE ALMACENAMIENTO, CUSTODIA, CONSULTA Y CODIFICACIÓN DE LOS DOCUMENTOS DEL ARCHIVO CENTRAL DE LA UNIVERSIDAD DEL MAGDALENA.</t>
  </si>
  <si>
    <t>CO1.REQ.10113149</t>
  </si>
  <si>
    <t>OPS-DAD-0115-2026</t>
  </si>
  <si>
    <t>https://community.secop.gov.co/Public/Tendering/OpportunityDetail/Index?noticeUID=CO1.NTC.9978244</t>
  </si>
  <si>
    <t>JULIO VEGA BAQUERO</t>
  </si>
  <si>
    <t>901204044-9</t>
  </si>
  <si>
    <t>EDITORIAL TIRANT LO BLANCH
S.A.S.</t>
  </si>
  <si>
    <t>RENOVACIÓN DEL LICENCIAMIENTO DE LA PLATAFORMA JURÍDICA TIRANT PRIME POR DOCE (12) MESES, INCLUYENDO EL MÓDULO ANALYTICS, PARA GESTIONAR Y ANALIZAR EL USO DE LOS RECURSOS DIGITALES MEDIANTE REPORTES AVANZADOS, Y LA HERRAMIENTA TIRANT CONVERSA, QUE OFRECE ASISTENCIA CONVERSACIONAL CON INTELIGENCIA ARTIFICIAL EN CONSULTAS JURÍDICAS, BRINDANDO SOPORTE BIBLIOGRÁFICO A LOSPROGRAMAS ACADÉMICOS DE LA UNIVERSIDAD DEL MAGDALENA, CON ÉNFASIS ESPECIAL EN LA FACULTAD DE HUMANIDADES Y EL PROGRAMA DE DERECHO, FORTALECIENDO LOS PROCESOS ACADÉMICOS E INVESTIGATIVOS MEDIANTE ACCESO A RECURSOS DIGITALES ACTUALIZADOS Y DE ALTA CALIDAD</t>
  </si>
  <si>
    <t>CO1.REQ.10120015</t>
  </si>
  <si>
    <t>OPS-DAD-0114-2026</t>
  </si>
  <si>
    <t>https://community.secop.gov.co/Public/Tendering/OpportunityDetail/Index?noticeUID=CO1.NTC.9977416</t>
  </si>
  <si>
    <t>WILSON ARTURO PACHECO PALACIO</t>
  </si>
  <si>
    <t>900047589-3</t>
  </si>
  <si>
    <t>VISION 21 S.A.S.</t>
  </si>
  <si>
    <t>SERVICIO DE DIVULGACIÓN DE LA OFERTA ACADÉMICA CORRESPONDIENTE AL PERIODO 2026-II, COMO TAMBIÉN REALIZAR CAMPAÑAS DE PROMOCIÓN INSTITUCIONAL DE LA UNIVERSIDAD SOBRE DISTINTOS PROCESOS EN LA RADIO LOCAL Y REGIONAL</t>
  </si>
  <si>
    <t>CO1.REQ.10119808</t>
  </si>
  <si>
    <t>OPS-DAD-0113-2026</t>
  </si>
  <si>
    <t>https://community.secop.gov.co/Public/Tendering/OpportunityDetail/Index?noticeUID=CO1.NTC.9977352</t>
  </si>
  <si>
    <t xml:space="preserve">PEDRO ANTONIO MERCADO GONZALEZ </t>
  </si>
  <si>
    <t>901467992-4</t>
  </si>
  <si>
    <t>JADER USMA MULTISERVICIOS
S.A.S.</t>
  </si>
  <si>
    <t>SERVICIOS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</si>
  <si>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CO1.REQ.10112584</t>
  </si>
  <si>
    <t>OPS-DAD-0112-2026</t>
  </si>
  <si>
    <t>https://community.secop.gov.co/Public/Tendering/OpportunityDetail/Index?noticeUID=CO1.NTC.9977425</t>
  </si>
  <si>
    <t>900239396-3</t>
  </si>
  <si>
    <t>ISOLUCION SISTEMAS INTEGRADOS
DE GESTION S.A.</t>
  </si>
  <si>
    <t>SERVICIO DE RENOVACIÓN DE LA LICENCIA DE SOPORTE Y MANTENIMIENTO ISOLUCIÓN® ® BÁSICO POR 12 MESES PARA LA DEPENDENCIA ASEGURAMIENTO DE LA CALIDAD.</t>
  </si>
  <si>
    <t>CO1.REQ.10119473</t>
  </si>
  <si>
    <t>OPS-DAD-0111-2026</t>
  </si>
  <si>
    <t>DARWIN DE JESUS STEBA CASTILLA</t>
  </si>
  <si>
    <t>SERVICIO DE CONSULTORÍA AMBIENTAL PARA LA CONSTRUCCIÓN Y OPERACIÓN DE UNA PLANTA DE TRATAMIENTO DE AGUA POTABLE PARA EL LLENADO DE BOTELLONES DENTRO DE LA UNIVERSIDAD DEL MAGDALENA.</t>
  </si>
  <si>
    <t>CO1.REQ.10110550</t>
  </si>
  <si>
    <t>OPS-DAD-0110-2026</t>
  </si>
  <si>
    <t>830121696-6</t>
  </si>
  <si>
    <t>E GLOBAL SERVICES S.A.S.</t>
  </si>
  <si>
    <t>SERVICIO DE RENOVACIÓN DE LA SUSCRIPCIÓN AL SISTEMA DE SERVICIOS DE LA PLATAFORMA GESTIÓNJURIDICA.COM DEL CONSULTORIO JURÍDICO DE LA UNIVERSIDAD DEL MAGDALENA</t>
  </si>
  <si>
    <t>CO1.REQ.10109598</t>
  </si>
  <si>
    <t>OPS-DAD-0109-2026</t>
  </si>
  <si>
    <t>https://community.secop.gov.co/Public/Tendering/OpportunityDetail/Index?noticeUID=CO1.NTC.9970800</t>
  </si>
  <si>
    <t>WILLIAM DEL CARMEN FIGUEROA IGLESIA</t>
  </si>
  <si>
    <t>SERVICIO DE CONSULTORÍA EN INGENIERÍA Y ARQUITECTURA PARA LOS ESTUDIOS Y DISEÑOS TÉCNICOS PARA EL PROYECTO DE MODERNIZACIÓN DEL HEMICICLO CULTURAL Y LA ACTUALIZACIÓN DE LOS ESTUDIOS Y DISEÑOS TÉCNICOS PARA LAS CUBIERTAS DE DOS (02) CANCHAS MÚLTIPLES DE LA UNIVERSIDAD DEL MAGDALENA</t>
  </si>
  <si>
    <t>CO1.REQ.10109539</t>
  </si>
  <si>
    <t>OPS-DAD-0108-2026</t>
  </si>
  <si>
    <t>https://community.secop.gov.co/Public/Tendering/OpportunityDetail/Index?noticeUID=CO1.NTC.9970796</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</si>
  <si>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</si>
  <si>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</si>
  <si>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CO1.REQ.10109460</t>
  </si>
  <si>
    <t>OPS-DAD-0107-2026</t>
  </si>
  <si>
    <t>https://community.secop.gov.co/Public/Tendering/OpportunityDetail/Index?noticeUID=CO1.NTC.9971434</t>
  </si>
  <si>
    <t>ESRI COLOMBIA S.A.S.</t>
  </si>
  <si>
    <t>SERVICIO DEL LICENCIAMIENTO DEL SOFTWARE: ARCGIS - EDUCATIONAL ACADEMIC DEPARTMENTAL LARGE SINGLE USE TERM LICENSE (200 USERS)</t>
  </si>
  <si>
    <t>CO1.REQ.10116428</t>
  </si>
  <si>
    <t>OPS-DAD-0106-2026</t>
  </si>
  <si>
    <t>https://community.secop.gov.co/Public/Tendering/OpportunityDetail/Index?noticeUID=CO1.NTC.9973188</t>
  </si>
  <si>
    <t>INDEXA SYSTEMS S.A.S</t>
  </si>
  <si>
    <t>SERVICIO DE RENOVACIÓN DE LOS SOFTWARES: 1 LICENCIA DE SPROUT SOCIAL UPGRADE P-AVANZADO Y 1 LICENCIA DEL CERTIFICADO DE SEGURIDAD SSL KOMODO PARA EL GRUPO DE COMUNICACIONES DE LA UNIVERSIDAD DEL MAGDALENA</t>
  </si>
  <si>
    <t>CO1.REQ.10118059</t>
  </si>
  <si>
    <t>OPS-DAD-0105-2026</t>
  </si>
  <si>
    <t>https://community.secop.gov.co/Public/Tendering/OpportunityDetail/Index?noticeUID=CO1.NTC.9977707</t>
  </si>
  <si>
    <t>RODNEL KERSUL DE LA ROSA HABEYCH</t>
  </si>
  <si>
    <t>SOCIEDAD CARIBE TELECOMUNICACIONES CATEL S.A.S</t>
  </si>
  <si>
    <t>SERVICIO DE INTERNET ILIMITADO DE 200 MEGAS (100 MEGAS EN EL PUNTO UBICADO EN EL MUNICIPIO DE AGUACHICA Y 100 MEGAS EN PELAYA CESAR)</t>
  </si>
  <si>
    <t>CO1.REQ.10109440</t>
  </si>
  <si>
    <t>OPS-DAD-0104-2026</t>
  </si>
  <si>
    <t>https://community.secop.gov.co/Public/Tendering/OpportunityDetail/Index?noticeUID=CO1.NTC.9977555</t>
  </si>
  <si>
    <t>PUBLICCOM</t>
  </si>
  <si>
    <t>DIVULGACIÓN EN PRENSA DE LA OFERTA ACADÉMICA CORRESPONDIENTE AL PERIODO 2026-II, CAMPAÑAS DE PROMOCIÓN INSTITUCIONAL EN EL DIARIO LA PRENSA, MEDIANTE LA PUBLICACIÓN DE DOS (02) AVISOS</t>
  </si>
  <si>
    <t>CO1.REQ.10119501</t>
  </si>
  <si>
    <t>OPS-DAD-0103-2026</t>
  </si>
  <si>
    <t>https://community.secop.gov.co/Public/Tendering/OpportunityDetail/Index?noticeUID=CO1.NTC.9971451</t>
  </si>
  <si>
    <t>GRUPO DE MEDIOS S.A.S.</t>
  </si>
  <si>
    <t>DIVULGACIÓN EN EL PERIÓDICO HOY DIARIO DEL MAGDALENA DE LA OFERTA ACADÉMICA CORRESPONDIENTE AL PERIODO 2026-II, CAMPAÑAS DE PROMOCIÓN INSTITUCIONAL EN MEDIOS IMPRESOS LOCALES Y REGIONALES</t>
  </si>
  <si>
    <t>CO1.REQ.10116179</t>
  </si>
  <si>
    <t>OPS-DAD-0102-2026</t>
  </si>
  <si>
    <t>https://community.secop.gov.co/Public/Tendering/OpportunityDetail/Index?noticeUID=CO1.NTC.9973426</t>
  </si>
  <si>
    <t>SERVICIO PUESTA EN SERVICIO DE CÁMARA DE VIDEO Y FOTOGRÁFICA, OPERACIÓN DEL MISMO, PARA HACER ACOMPAÑAMIENTO DE LAS DIFERENTES ACTIVIDADES QUE SE DESARROLLARÁN EN LA UNIVERSIDAD DEL MAGDALENA DURANTE CUATRO (04) MESES Y SERÁN TRANSMITIDAS EN LAS REDES SOCIALES, PÁGINA WEB Y TODOS LOS ESPACIOS OFICIALES</t>
  </si>
  <si>
    <t>CO1.REQ.10117966</t>
  </si>
  <si>
    <t>OPS-DAD-0101-2026</t>
  </si>
  <si>
    <t>https://community.secop.gov.co/Public/Tendering/OpportunityDetail/Index?noticeUID=CO1.NTC.9974634</t>
  </si>
  <si>
    <t>EDITORIAL MAGDALENA S.A.</t>
  </si>
  <si>
    <t>PUBLICACIÓN DE UN (01) AVISO A TRAVÉS DE UNA SEPARATA ESPECIAL DEDICADA A PROCESOS UNIVERSITARIOS DE UNO DE LOS PRINCIPALES PERIÓDICOS A NIVEL REGIONAL, CON RÉPLICA EN SUS PLATAFORMAS DIGITALES CÓMO WWW.ELINFORMADOR.COM.CO, BUSCANDO DAR A CONOCER EL DESARROLLO DE LA ALMA MATER EN LAS CONDICIONES ESPECIALES DE LA ACTUALIDAD MUNDIAL A TRAVÉS DE LOS PROCESOS ACADÉMICOS E INSTITUCIONALES Y EL IMPACTO EN SU ENTORNO INMEDIATO Y LEJANO</t>
  </si>
  <si>
    <t>CO1.REQ.10119218</t>
  </si>
  <si>
    <t>OPS-DAD-0100-2026</t>
  </si>
  <si>
    <t>https://community.secop.gov.co/Public/Tendering/OpportunityDetail/Index?noticeUID=CO1.NTC.9973069</t>
  </si>
  <si>
    <t>SERVICIOS Y BEBIDAS ASOCIADOS S.A.S.</t>
  </si>
  <si>
    <t>SERVICIO OPERATIVO PARA EL PROVISIÓN, MONTAJE, OPERACIÓN Y DESMONTE DE INFRAESTRUCTURA LOGÍSTICA TEMPORAL, ASÍ COMO LA DISPOSICIÓN DE PERSONAL DE STAFF REQUERIDOS PARA LA REALIZACIÓN DE EVENTOS MASIVOS Y CONCIERTOS DE ALTA AFLUENCIA PROGRAMADOS EN EL MARCO DE LA SEMANA CULTURAL 2026</t>
  </si>
  <si>
    <t>CO1.REQ.10117919</t>
  </si>
  <si>
    <t>OPS-DAD-0099-2026</t>
  </si>
  <si>
    <t>https://community.secop.gov.co/Public/Tendering/OpportunityDetail/Index?noticeUID=CO1.NTC.9973615</t>
  </si>
  <si>
    <t>ASCENSORES SCHINDLER DE COLOMBIA S.A.S</t>
  </si>
  <si>
    <t>SERVICIO DE MANTENIMIENTO PREVENTIVO Y CORRECTIVO AL ASCENSOR MARCA SCHINDLER UBICADO EN EL EDIFICIO MAR CARIBE DE LA UNIVERSIDAD DEL MAGDALENA</t>
  </si>
  <si>
    <t>CO1.REQ.10108906</t>
  </si>
  <si>
    <t>OPS-DAD-0098-2026</t>
  </si>
  <si>
    <t>https://community.secop.gov.co/Public/Tendering/OpportunityDetail/Index?noticeUID=CO1.NTC.9977326</t>
  </si>
  <si>
    <t>900774850-1.</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</si>
  <si>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</si>
  <si>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t>
  </si>
  <si>
    <t>CO1.REQ.10108382</t>
  </si>
  <si>
    <t>OPS-DAD-0097-2026</t>
  </si>
  <si>
    <t>https://community.secop.gov.co/Public/Tendering/OpportunityDetail/Index?noticeUID=CO1.NTC.9974620</t>
  </si>
  <si>
    <t>IMPACTA PRODUCCIONES S.A.S.</t>
  </si>
  <si>
    <t xml:space="preserve">
 SERVICIO DE PRODUCCIÓN TÉCNICA CON EQUIPOS ESPECIALIZADOS Y DE ÚLTIMA GENERACIÓN, AMBIENTACIÓN, ESCENOGRAFÍA, Y ENTRETENIMIENTO PARA EL EVENTO DE CONMEMORACIÓN DEL DÍA DE LA MUJER UNIMAGDALENA 2026</t>
  </si>
  <si>
    <t>CO1.REQ.10118963</t>
  </si>
  <si>
    <t>OPS-DAD-0096-2026</t>
  </si>
  <si>
    <t>https://community.secop.gov.co/Public/Tendering/OpportunityDetail/Index?noticeUID=CO1.NTC.9970794</t>
  </si>
  <si>
    <t>900244687-1</t>
  </si>
  <si>
    <t>INNOVACION &amp; DISEÑOS S.A.S</t>
  </si>
  <si>
    <t xml:space="preserve"> DIVULGACIÓN Y PROMOCIÓN DE LOS DISTINTOS PROCESOS ACADÉMICOS DE INVESTIGACIÓN Y EXTENSIÓN INSTITUCIONAL DE LA UNIVERSIDAD DEL MAGDALENA, EN LA RADIO, EN LAS EMISORA RADIO MAGDALENA 1420 AM Y RADIO RODADERO 1480.</t>
  </si>
  <si>
    <t>CO1.REQ.10115496</t>
  </si>
  <si>
    <t>OPS-DAD-0095-2026</t>
  </si>
  <si>
    <t>https://community.secop.gov.co/Public/Tendering/OpportunityDetail/Index?noticeUID=CO1.NTC.9977715</t>
  </si>
  <si>
    <t>MARIELA CALIXTA VALENCIA SALAZAR</t>
  </si>
  <si>
    <t xml:space="preserve"> SERVICIO DE DISEÑO Y CONFECCIÓN DE PRENDAS TEXTILES Y DE VESTIR, MANILLAS INSTITUCIONALES, ACCESORIOS CANINOS Y GAFETES METÁLICOS PARA EL DESARROLLO DE ACTIVIDADES DE INTERÉS INSTITUCIONAL EN EL MARCO DEL PROYECTO DEL PLAN DE ACCIÓN</t>
  </si>
  <si>
    <t>CO1.REQ.10114511</t>
  </si>
  <si>
    <t>OPS-DAD-0094-2026</t>
  </si>
  <si>
    <t>https://community.secop.gov.co/Public/Tendering/OpportunityDetail/Index?noticeUID=CO1.NTC.9971402</t>
  </si>
  <si>
    <t xml:space="preserve">802002279 - 6 </t>
  </si>
  <si>
    <t xml:space="preserve">ASISTENCIA MEDICA INMEDIATA SERVICIO DE AMBULANCIA PREPAGADA S.A. </t>
  </si>
  <si>
    <t>SERVICIO DE ÁREA PROTEGIDA PARA AÑO 2026 DIRIGIDO A LOS MIEMBROS DE LA COMUNIDAD UNIVERSITARIA Y VISITANTES. EL CUAL COMPRENDE LA ATENCIÓN MÉDICA PRE HOSPITALARIA Y EL DE PACIENTES QUE PRESENTEN EMERGENCIAS Y URGENCIAS DENTRO DE LAS INSTALACIONES DEL CAMPUS PRINCIPAL DE LA UNIVERSIDAD DEL MAGDALENA Y DE LAS SEDES MUSEO ETNOGRÁFICO CLAUSTRO SAN JUAN NEPOMUCENO, CENTRO DE DESARROLLO PESQUERO Y ACUÍCOLA, VILLA COUNTRY Y  CENTRO DE INNOVACIÓN Y TRANSFERENCIA EN SALUD SEXTO PISO DEL HOSPITAL UNIVERSITARIO JULIO MÉNDEZ BARRENECHE Y ALOJAMIENTO UNIVERSITARIO SEDE BOLIVARIANA, EN EL MARCO DEL PROYECTO DEL PLAN DE ACCIÓN: MEJORAMIENTO DE LA CALIDAD DE VIDA, BIENESTAR Y DESARROLLO PERSONAL DE LA COMUNIDAD UNIVERSITARIA</t>
  </si>
  <si>
    <t>CO1.REQ.10116307</t>
  </si>
  <si>
    <t>OPS-DAD-0093-2026</t>
  </si>
  <si>
    <t>https://community.secop.gov.co/Public/Tendering/OpportunityDetail/Index?noticeUID=CO1.NTC.9972321</t>
  </si>
  <si>
    <t>GRACIELA RIBAUTT OSORIO</t>
  </si>
  <si>
    <t xml:space="preserve"> SERVICIO DE PRODUCCIÓN LOGÍSTICA PARA EL DESARROLLO DE LAS ACTIVIDADES PROGRAMADAS EN EL MARCO DE LA CELEBRACIÓN DE LA SEMANA CULTURAL 2026 QUE CONTEMPLA ACTIVIDADES DEPORTIVAS, RECREATIVAS, ACADÉMICAS Y CULTURALES PARA TODA LA COMUNIDAD UNIVERSITARIA DE LA UNIVERSIDAD DEL MAGDALENA</t>
  </si>
  <si>
    <t>CO1.REQ.10116894</t>
  </si>
  <si>
    <t>OPS-DAD-0092-2026</t>
  </si>
  <si>
    <t>https://community.secop.gov.co/Public/Tendering/OpportunityDetail/Index?noticeUID=CO1.NTC.9971776</t>
  </si>
  <si>
    <t>800162678-1</t>
  </si>
  <si>
    <t>WIN SOFTWARE S.A.S.</t>
  </si>
  <si>
    <t>SERVICIO DE RENOVACIÓN DE LA LICENCIA DE USO DEL SOFTWARE AM DE ADMINISTRACIÓN DE MANTENIMIENTOS PREVENTIVOS Y CORRECTIVOS INSTITUCIONALES DE LA UNIVERSIDAD DEL MAGDALENA</t>
  </si>
  <si>
    <t>CO1.REQ.10114752</t>
  </si>
  <si>
    <t>OPS-DAD-0091-2026</t>
  </si>
  <si>
    <t>https://community.secop.gov.co/Public/Tendering/OpportunityDetail/Index?noticeUID=CO1.NTC.9969923</t>
  </si>
  <si>
    <t>890903910-2</t>
  </si>
  <si>
    <t>RADIO CADENA NACIONAL S.A.S</t>
  </si>
  <si>
    <t xml:space="preserve"> SERVICIO DE DIVULGACIÓN Y PROMOCIÓN DE LA OFERTA ACADÉMICA DE POSGRADOS A TRAVÉS DE LA DIFUSIÓN EN LAS EMISORAS EL SOL 106.9 FM, FM 640 AM.</t>
  </si>
  <si>
    <t>CO1.REQ.10114533</t>
  </si>
  <si>
    <t>OPS-DAD-0090-2026</t>
  </si>
  <si>
    <t>https://community.secop.gov.co/Public/Tendering/OpportunityDetail/Index?noticeUID=CO1.NTC.9969940</t>
  </si>
  <si>
    <t>819005027-2</t>
  </si>
  <si>
    <t>PRODUCCIONES JOV S.A.S</t>
  </si>
  <si>
    <t xml:space="preserve">
 DIVULGACIÓN EN PRENSA DE LA OFERTA ACADÉMICA CORRESPONDIENTE AL PERIODO 2026-II, CAMPAÑAS DE PROMOCIÓN INSTITUCIONAL EN EL PERIÓDICO "EL VOCERO DE LA PROVINCIA", MEDIANTE LA PUBLICACIÓN DE DOS (02) AVISOS, Y COMO VALOR AGREGADO EN SUS REDES SOCIALES, INTERCALANDO EN FACEBOOK EL VOCERO DE LA PROVINCIA;INSTAGRAM@ELVOCERODELAPROVINCIA</t>
  </si>
  <si>
    <t>CO1.REQ.10114713</t>
  </si>
  <si>
    <t>OPS-DAD-0089-2026</t>
  </si>
  <si>
    <t>https://community.secop.gov.co/Public/Tendering/OpportunityDetail/Index?noticeUID=CO1.NTC.9968378</t>
  </si>
  <si>
    <t>900638480-6</t>
  </si>
  <si>
    <t>METABIBLIOTECA S A</t>
  </si>
  <si>
    <t>SERVICIO SOPORTE TÉCNICO Y MANTENIMIENTO DURANTE DOCE(12) MESES PARA EL REPOSITORIO DIGITAL INSTITUCIONAL, GESTIONADO POR LA BIBLIOTECA POR EL PROGRAMA DE ANTROPOLOGÍA, AMBOS CONFIGURADOS EL SOFTWARE DE CÓDIGO ABIERTO DSPACE GERMÁN BULA MEYER, YPARA EL REPOSITORIO DE LA ORALOTECA, ADMINISTRADO</t>
  </si>
  <si>
    <t>CO1.REQ.10112961</t>
  </si>
  <si>
    <t>OPS-DAD-0088-2026</t>
  </si>
  <si>
    <t>https://community.secop.gov.co/Public/Tendering/OpportunityDetail/Index?noticeUID=CO1.NTC.9978210</t>
  </si>
  <si>
    <t>900067219-9</t>
  </si>
  <si>
    <t>FUNDACION CREAMOS</t>
  </si>
  <si>
    <t xml:space="preserve"> SERVICIO DE PRODUCCIÓN DEL PROGRAMA RADIAL “UNIMAGDALENA RADIO AL BARRIO”, MEDIANTE LA CONTRATACIÓN DE UNA EMPRESA ESPECIALIZADA, CON EL FIN DE FORTALECER EL VÍNCULO DE LA UNIVERSIDAD DEL MAGDALENA CON LAS COMUNIDADES, DIFUNDIR Y VISIBILIZAR SUS PROCESOS ACADÉMICOS, INVESTIGATIVOS Y DE EXTENSIÓN, Y REFORZAR LA PROPUESTA DE VALOR DEL PLAN DE DESARROLLO UNIVERSITARIO ORIENTADA A LA TRANSFORMACIÓN DE VIDAS A TRAVÉS DE LA EDUCACIÓN Y AL DESARROLLO SOSTENIBLE</t>
  </si>
  <si>
    <t>CO1.REQ.10114446</t>
  </si>
  <si>
    <t>OPS-DAD-0087-2026</t>
  </si>
  <si>
    <t>https://community.secop.gov.co/Public/Tendering/OpportunityDetail/Index?noticeUID=CO1.NTC.9969486</t>
  </si>
  <si>
    <t>890100477-8</t>
  </si>
  <si>
    <t>EL HERALDO S.A.</t>
  </si>
  <si>
    <t xml:space="preserve"> LA DIVULGACIÓN EN PRENSA DE LA OFERTA ACADÉMICA CORRESPONDIENTE AL PERIODO 2026-II, CAMPAÑAS DE PROMOCIÓN INSTITUCIONAL EN EL PERIÓDICO "EL HERALDO Y AL DÍA", MEDIANTE LA PUBLICACIÓN DE CINCO (05) AVISOS. CON LAS SIGUIENTES ESPECIFICACIONES: 2 AVISOS DE 25.6 CM DE ANCHO Y 12.5 CM ALTO EN AL DÍA SANTA MARTA, 3 AVISOS DE 2 COL (9.96 CM ANCHO * 20 CM DE ALTO) EN FORMATO PDF EN ALTA EDITABLE EL HERALDO.</t>
  </si>
  <si>
    <t>CO1.REQ.10107292</t>
  </si>
  <si>
    <t>OPS-DAD-0086-2026</t>
  </si>
  <si>
    <t>https://community.secop.gov.co/Public/Tendering/OpportunityDetail/Index?noticeUID=CO1.NTC.9962653</t>
  </si>
  <si>
    <t>901794993-3</t>
  </si>
  <si>
    <t>EDSOLUTIONS S.A.S</t>
  </si>
  <si>
    <t xml:space="preserv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</si>
  <si>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CO1.REQ.10107617</t>
  </si>
  <si>
    <t>OPS-DAD-0085-2026</t>
  </si>
  <si>
    <t>https://community.secop.gov.co/Public/Tendering/OpportunityDetail/Index?noticeUID=CO1.NTC.9962500</t>
  </si>
  <si>
    <t>CARLOS CAMACHO SERGE</t>
  </si>
  <si>
    <t>WILLIAM JOSÉ AGUDELO CUBILLOS</t>
  </si>
  <si>
    <t>SERVICIO DE REDACCIÓN, CORRECCIÓN DE ESTILO YACOMPAÑAMIENTO CREATIVO PARA EL INFORME DE GESTIÓN 2025 Y LA ACTUALIZACIÓN DEL INFORME DE GESTIÓN COMPILADO 2016 - 2025 DE LA UNIVERSIDAD DEL MAGDALENA</t>
  </si>
  <si>
    <t>CO1.REQ.10107534</t>
  </si>
  <si>
    <t>OPS-DAD-0084-2026</t>
  </si>
  <si>
    <t>https://community.secop.gov.co/Public/Tendering/OpportunityDetail/Index?noticeUID=CO1.NTC.9963526</t>
  </si>
  <si>
    <t>800005009-0</t>
  </si>
  <si>
    <t>SFM COMPRESORES S.A.S.</t>
  </si>
  <si>
    <t>SERVICIO DE MANTENIMIENTO PREVENTIVO Y/O CORRECTIVO,INCLUYENDO LOS REPUESTOS NECESARIO PARA LOS COMPRESORES MARACA SCHULZ DE LA CLINICA ODONTOLÓGICA Y DEBIENESTAR UNIVERSITARIO DE LA UNIVERSIDAD DEL MAGDALENA</t>
  </si>
  <si>
    <t>CO1.REQ.10108244</t>
  </si>
  <si>
    <t>OPS-DAD-0083-2026</t>
  </si>
  <si>
    <t>https://community.secop.gov.co/Public/Tendering/OpportunityDetail/Index?noticeUID=CO1.NTC.9969478</t>
  </si>
  <si>
    <t>900499033-1</t>
  </si>
  <si>
    <t>ENVITECK S.A.S.</t>
  </si>
  <si>
    <t>SERVICIO DE MANTENIMIENTO PREVENTIVO DE LOS POZOS DE MONITOREO TAYRONA 1 Y TAYRONA 2 UBICADOS DENTRO DEL CAMPUS UNIVERSITARIO QUE INCLUYE: CAMBIO DE DESECANTE Y AJUSTE DE LA CONDUCTIVIDAD DE ACUERDO CON PATRONES; Y MANTENIMIENTO CORRECTIVO DE LOS POZOS DE MONITOREO TAYRONA 1 Y TAYRONA 2 QUE INCLUYE: CAMBIO DE BATERÍA 12V DC 10 A.H, DESECANTE Y AJUSTE A LA CONDUCTIVIDAD DE ACUERDO CON PATRONES. SERVICIO INTEGRAL DE TRANSMISIÓN, RECEPCIÓN, ALMACENAMIENTO YVISUALIZACIÓN DE DATOS WEB PARA EL SISTEMA DE MEDICIÓN DEL NIVEL FREÁTICO EN LOS POZOS TAYRONA 1 Y TAYRONA 2; ESTE SISTEMA INCLUYE LA MEDICIÓN DEL NIVEL DE AGUA SUBTERRÁNEA Y SUS CARACTERÍSTICAS PRINCIPALES COMO CONDUCTIVIDAD ELÉCTRICA, SALINIDAD, SÓLIDOS TOTALES DISUELTOS Y TEMPERATURA</t>
  </si>
  <si>
    <t>CO1.REQ.10114134</t>
  </si>
  <si>
    <t>OPS-DAD-0082-2026</t>
  </si>
  <si>
    <t>https://community.secop.gov.co/Public/Tendering/OpportunityDetail/Index?noticeUID=CO1.NTC.9969062</t>
  </si>
  <si>
    <t>00716340-8</t>
  </si>
  <si>
    <t>KARIBENET S.A.S.</t>
  </si>
  <si>
    <t xml:space="preserve">
SERVICIO DE MANTENIMIENTO PREVENTIVO Y CORRECTIVO (INCLUYE REPUESTOS) DE LOS SCANNER DE LAS DISTINTAS DEPENDENCIAS DE UNIMAGDALENA.</t>
  </si>
  <si>
    <t>CO1.REQ.10113653</t>
  </si>
  <si>
    <t>OPS-DAD-0081-2026</t>
  </si>
  <si>
    <t>https://community.secop.gov.co/Public/Tendering/OpportunityDetail/Index?noticeUID=CO1.NTC.9960717</t>
  </si>
  <si>
    <t>901146796-1</t>
  </si>
  <si>
    <t>ESTRUCTURA PUBLICITARIA S.A.S.</t>
  </si>
  <si>
    <t xml:space="preserve">
SERVICIO DE MANTENIMIENTO DE PANTALLA LED UBICADA EN EL EDIFICIO DE INNOVACIÓN Y EMPRENDIMIENTO DE LA UNIVERSIDAD DEL MAGDALENA</t>
  </si>
  <si>
    <t>CO1.REQ.10105261</t>
  </si>
  <si>
    <t>OPS-DAD-0080-2026</t>
  </si>
  <si>
    <t>https://community.secop.gov.co/Public/Tendering/OpportunityDetail/Index?noticeUID=CO1.NTC.9960358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</si>
  <si>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</si>
  <si>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LAUNIMAGDALENA. INCLUYE UN INTERPRETE DE SEÑAS COLOMBIANAS PARA ASÍ COMUNICARLE DE MANERA INCLUYENTE A LA POBLACIÓN CON DISCAPACIDAD AUDITIVA</t>
  </si>
  <si>
    <t>CO1.REQ.10104896</t>
  </si>
  <si>
    <t>OPS-DAD-0079-2026</t>
  </si>
  <si>
    <t>https://community.secop.gov.co/Public/Tendering/OpportunityDetail/Index?noticeUID=CO1.NTC.9969579</t>
  </si>
  <si>
    <t>901572832-3</t>
  </si>
  <si>
    <t>ALF TECHNOLOGIES S.A.S</t>
  </si>
  <si>
    <t>SERVICIO DE RENOVACIÓN DEL LICENCIAMIENTO DE 2.850 PERMISOS DE USO DEL ANTIVIRUS SOPHOS Y 20 LICENCIAS PARA SERVIDOR, PARA PROTEGER DE AMENAZAS INFORMÁTICAS LA INFRAESTRUCTURA TECNOLÓGICA INSTITUCIONAL DE LA UNIVERSIDAD DEL MAGDALENA.</t>
  </si>
  <si>
    <t>CO1.REQ.10105116</t>
  </si>
  <si>
    <t>OPS-DAD-0078-2026</t>
  </si>
  <si>
    <t>https://community.secop.gov.co/Public/Tendering/OpportunityDetail/Index?noticeUID=CO1.NTC.9959557</t>
  </si>
  <si>
    <t>860.001.022-7</t>
  </si>
  <si>
    <t>CASA EDITORIAL EL TIEMPO S.A.</t>
  </si>
  <si>
    <t xml:space="preserve">
DIVULGACIÓN EN PRENSA DE LA OFERTA ACADÉMICA CORRESPONDIENTE AL PERIODO 2026-II, CAMPAÑAS DE PROMOCIÓN INSTITUCIONAL EN EL PERIÓDICO "EL TIEMPO", MEDIANTE LA PUBLICACIÓN DE TRES (03) AVISOS, LOS CUALES DEBERÁN PUBLICARSE LOS DÍAS 06, 20 Y 26 DE MAYO DE 2026</t>
  </si>
  <si>
    <t>CO1.REQ.10104876</t>
  </si>
  <si>
    <t>OPS-DAD-0077-2026</t>
  </si>
  <si>
    <t>https://community.secop.gov.co/Public/Tendering/OpportunityDetail/Index?noticeUID=CO1.NTC.9968732</t>
  </si>
  <si>
    <t>830507852-7</t>
  </si>
  <si>
    <t>SMART SOLUTIONS S.A.S.</t>
  </si>
  <si>
    <t xml:space="preserve">
SERVIDORES DNS BAJO BIND9 Y ORACLE LINUX CANT (1)RENOVACIÓN DE LICENCIA DE ORACLE LINUX PREMIER LIMITED SUPPORT - ORACLE 1CLICK ORDERING (1 YEAR), NECESARIA PARA EL MANTENIMIENTO DE LOS SERVIDORES DNS CANT (2) RENOVACIÓN MEMBRESIA LACNIC CANT (1) (REGISTRO DE DIRECCIONES DE INTERNET PARA AMÉRICA LATINA Y CARIBE) PARA EL DIRECCIONAMIENTO IPV4 E IPV6 INSTITUCIONAL, ADEMAS DEL ASN (NUMERO SISTEMA AUTÓNOMO</t>
  </si>
  <si>
    <t>CO1.REQ.10103050</t>
  </si>
  <si>
    <t>OPS-DAD-0076-2026</t>
  </si>
  <si>
    <t>https://community.secop.gov.co/Public/Tendering/OpportunityDetail/Index?noticeUID=CO1.NTC.9970301</t>
  </si>
  <si>
    <t>900795369-8</t>
  </si>
  <si>
    <t>HIGH QUALITY TECHNOLOGY S.A.S.</t>
  </si>
  <si>
    <t>SERVICIO DE MANTENIMIENTO PREVENTIVO DE SERVIDORES DNS BAJO BIND9 Y ORACLE LINUX, RENOVACIÓN DE LICENCIA DE ORACLE LINUX PREMIER LIMITED SUPPORT – ORACLE 1CLICK ORDERING, NECESARIA PARA EL MANTENIMIENTO DE LOS SERVIDORES DNS, RENOVACIÓN MEMBRESÍALACNIC, (REGISTRO DE DIRECCIONES DE INTERNET PARA AMÉRICA LATINA Y CARIBE) PARA EL DIRECCIONAMIENTO      IPV4 E IPV6 INSTITUCIONAL, ADEMÁS DEL ASEN (NUMERO SISTEMA AUTÓNOMO)</t>
  </si>
  <si>
    <t>CO1.REQ.10092481</t>
  </si>
  <si>
    <t>OPS-DAD-0075-2026</t>
  </si>
  <si>
    <t>https://community.secop.gov.co/Public/Tendering/OpportunityDetail/Index?noticeUID=CO1.NTC.9959689</t>
  </si>
  <si>
    <t>901419009-4</t>
  </si>
  <si>
    <t>CR VET S.A.S.</t>
  </si>
  <si>
    <t>SERVICIO DE ACOMPAÑAMIENTO VETERINARIO INTEGRAL PARA EL CENTRO DE ATENCIÓN A MASCOTAS DE LA UNIVERSIDAD DEL MAGDALENA, QUE INCLUYE CONSULTAS-DIAGNÓSTICOS, TRATAMIENTOS, ATENCIÓN DE EMERGENCIAS, CIRUGÍAS, VACUNACIÓN Y APLICACIÓN DE MEDICAMENTOS A LAS MASCOTAS, CON EL FIN DE GARANTIZAR EL BIENESTAR DE LA COMUNIDAD UNIVERSITARIA Y SU ENTORNO</t>
  </si>
  <si>
    <t>CO1.REQ.10092439</t>
  </si>
  <si>
    <t>OPS-DAD-0074-2026</t>
  </si>
  <si>
    <t>https://community.secop.gov.co/Public/Tendering/OpportunityDetail/Index?noticeUID=CO1.NTC.9959672</t>
  </si>
  <si>
    <t>800185306-4</t>
  </si>
  <si>
    <t>COLVANES S.A.S.</t>
  </si>
  <si>
    <t xml:space="preserve">
SERVICIO DE MENSAJERÍA NACIONAL E INTERNACIONAL Y CORREO ELECTRÓNICO CERTIFICADO PARA EL ENVÍO DE DOCUMENTOS Y DEMÁS ELEMENTOS REQUERIDOS EN LA GESTIÓN ACADÉMICO ADMINISTRATIVA DE LA UNIVERSIDAD DEL MAGDALENA</t>
  </si>
  <si>
    <t>CO1.REQ.10092414</t>
  </si>
  <si>
    <t>OPS-DAD-0073-2026</t>
  </si>
  <si>
    <t>https://community.secop.gov.co/Public/Tendering/OpportunityDetail/Index?noticeUID=CO1.NTC.9959833</t>
  </si>
  <si>
    <t>900726297-1</t>
  </si>
  <si>
    <t>BUSSINES TECHNOLOGY HELP S.A.S.</t>
  </si>
  <si>
    <t xml:space="preserve">
MANTENIMIENTO Y SOPORTE DEL SISTEMA DE INFORMACIÓN SERIES DE LA UNIVERSIDAD DEL MAGDALENA</t>
  </si>
  <si>
    <t>CO1.REQ.10092114</t>
  </si>
  <si>
    <t>OPS-DAD-0072-2026</t>
  </si>
  <si>
    <t>https://community.secop.gov.co/Public/Tendering/OpportunityDetail/Index?noticeUID=CO1.NTC.9959806</t>
  </si>
  <si>
    <t>819005937 - 1</t>
  </si>
  <si>
    <t>MEZA MOTORES E. U.</t>
  </si>
  <si>
    <t xml:space="preserve"> SERVICIO DE MANTENIMIENTOS PREVENTIVOS Y CORRECTIVOS DE LAS PLANTAS ELÉCTRICAS Y LOS MOTORES ELÉCTRICOS PERTENECIENTES A LA UNIVERSIDAD DEL MAGDALENA Y SUS SEDES ALTERNAS</t>
  </si>
  <si>
    <t>CO1.REQ.10091363</t>
  </si>
  <si>
    <t>OPS-DAD-0071-2026</t>
  </si>
  <si>
    <t>https://community.secop.gov.co/Public/Tendering/OpportunityDetail/Index?noticeUID=CO1.NTC.9959496</t>
  </si>
  <si>
    <t>901780782-5</t>
  </si>
  <si>
    <t>RED DE URGENCIAS DEL
MAGDALENA S.A.S.</t>
  </si>
  <si>
    <t>SERVICIO DE AMBULANCIA BÁSICA Y MEDICALIZADA PARA EL ACOMPAÑAMIENTO Y ATENCIÓN DE EMERGENCIAS MÉDICAS DURANTE EVENTOS INSTITUCIONALES ORGANIZADOS POR LA UNIVERSIDAD DEL MAGDALENA DENTRO Y FUERA DE LA INSTITUCIÓN</t>
  </si>
  <si>
    <t>CO1.REQ.10083978</t>
  </si>
  <si>
    <t>OPS-DAD-0070-2026</t>
  </si>
  <si>
    <t>https://community.secop.gov.co/Public/Tendering/OpportunityDetail/Index?noticeUID=CO1.NTC.9959100</t>
  </si>
  <si>
    <t>901458487-8</t>
  </si>
  <si>
    <t>BIOSED TECNOLOGIA MEDICA
S.A.S.</t>
  </si>
  <si>
    <t>MANTENIMIENTO PREVENTIVO Y/O CORRECTIVO DE DOS (2) AUTOCLAVES MARCA TUTTNAUER, MODELOS 5170-EL (CAMBIO DE TARJETA ELECTRÓNICA) Y 3140-E. ESTOS MANTENIMIENTOS DE LAS TUTTNAUER SOLO UNO REQUIERE DE CAMBIO DE UN REPUESTO EL MODELO 5170-EL Y EL MARCA CASTECH NO REQUIERE REPUESTOS. ESTÁN UBICADOS EN EL LABORATORIO DE AGRONOMÍA Y DE MICROBIOLOGÍA PARA LOS DISTINTOS PROGRAMAS QUE OFRECE LA UNIVERSIDAD</t>
  </si>
  <si>
    <t>CO1.REQ.10077544</t>
  </si>
  <si>
    <t>OPS-DAD-0069-2026</t>
  </si>
  <si>
    <t>https://community.secop.gov.co/Public/Tendering/OpportunityDetail/Index?noticeUID=CO1.NTC.9956486</t>
  </si>
  <si>
    <t>900839919-1</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</si>
  <si>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</si>
  <si>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</si>
  <si>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CO1.REQ.10072103</t>
  </si>
  <si>
    <t>OPS-DAD-0068-2026</t>
  </si>
  <si>
    <t>https://community.secop.gov.co/Public/Tendering/OpportunityDetail/Index?noticeUID=CO1.NTC.9923372</t>
  </si>
  <si>
    <t>860014923-4</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</si>
  <si>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</si>
  <si>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t>
  </si>
  <si>
    <t>CO1.REQ.10071118</t>
  </si>
  <si>
    <t>OPS-DAD-0067-2026</t>
  </si>
  <si>
    <t>https://community.secop.gov.co/Public/Tendering/OpportunityDetail/Index?noticeUID=CO1.NTC.9921397</t>
  </si>
  <si>
    <t xml:space="preserve"> 900246064-2</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</si>
  <si>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</si>
  <si>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SU NOTICIERO VIRTUAL PCT EN LA NOTICIA, COMO TAMBIÉN POR EL CANAL YOUTUBE, PÁGINA WEB Y FACEBOOK LIVE, FACEBOOK E INSTAGRAM ENTRE OTROS DE CAMPO TELEVISIÓN</t>
  </si>
  <si>
    <t>CO1.REQ.10068047</t>
  </si>
  <si>
    <t>OPS-DAD-0066-2026</t>
  </si>
  <si>
    <t>https://community.secop.gov.co/Public/Tendering/OpportunityDetail/Index?noticeUID=CO1.NTC.9898121</t>
  </si>
  <si>
    <t>901945281-7</t>
  </si>
  <si>
    <t>SANTA MARTA AL DIA</t>
  </si>
  <si>
    <t>DIVULGACIÓN Y PROMOCIÓN DE LOS DISTINTOS PROCESOS ACADÉMICOS DE INVESTIGACIÓN Y EXTENSIÓN INSTITUCIONAL DE LA UNIVERSIDAD DEL MAGDALENA A TRAVÉS DE LA PÁGINA WEB WWW.SANTAMARTAALDIA.CO. Y EN REDES SOCIALES SANTA MARTA AL DÍA.</t>
  </si>
  <si>
    <t>CO1.REQ.10046611</t>
  </si>
  <si>
    <t>OPS-DAD-0065-2026</t>
  </si>
  <si>
    <t>https://community.secop.gov.co/Public/Tendering/OpportunityDetail/Index?noticeUID=CO1.NTC.9896753</t>
  </si>
  <si>
    <t>ALBERTO DE JESÚS MÉNDEZ LINERO</t>
  </si>
  <si>
    <t>SERVICIO DE LAVADO Y PLANCHADO DE MANTELES Y BANDERAS DE LA UNIVERSIDAD DEL MAGDALENA QUE SON UTILIZADOS EN EVENTOS Y ACTIVIDADES INSTITUCIONALES, DE CONFORMIDAD CON LAS ESPECIFICACIONES ESTABLECIDAS EN LA PROPUESTA PRESENTADA POR EL CONTRATISTA</t>
  </si>
  <si>
    <t>CO1.REQ.10045093</t>
  </si>
  <si>
    <t>OPS-DAD-0064-2026</t>
  </si>
  <si>
    <t>https://community.secop.gov.co/Public/Tendering/OpportunityDetail/Index?noticeUID=CO1.NTC.9896076</t>
  </si>
  <si>
    <t>819003317-4</t>
  </si>
  <si>
    <t xml:space="preserve"> EDITORIAL MAGDALENA S.A</t>
  </si>
  <si>
    <t>DIVULGACIÓN EN EL PERIÓDICO EL INFORMADOR DE LA OFERTA ACADÉMICA CORRESPONDIENTE AL PERIODO 2026-II, CAMPAÑAS DE PROMOCIÓN INSTITUCIONAL EN MEDIOS IMPRESOS LOCALES Y REGIONALES. DE CONFORMIDAD CON LAS ESPECIFICACIONES ESTABLECIDAS EN LA PROPUESTA PRESENTADA POR EL CONTRATISTA, LA CUAL HACE PARTE INTEGRAL DE LA PRESENTE ORDEN.</t>
  </si>
  <si>
    <t>CO1.REQ.10044673</t>
  </si>
  <si>
    <t>OPS-DAD-0063-2026</t>
  </si>
  <si>
    <t>https://community.secop.gov.co/Public/Tendering/OpportunityDetail/Index?noticeUID=CO1.NTC.9895256</t>
  </si>
  <si>
    <t>901676410-6</t>
  </si>
  <si>
    <t>SERVICIO DE ARBITRAJE PARA LOS CICLOS DEPORTIVOS QUE SE DESARROLLARÁN EN EL MARCO DE LOS JUEGOS DISTRITALES UNIVERSITARIOS 2026-1 ORGANIZADOS POR LA UNIVERSIDAD DEL MAGDALENA, DE CONFORMIDAD CON LAS ESPECIFICACIONES ESTABLECIDAS EN LA PROPUESTA PRESENTADA POR EL CONTRATISTA, LA CUAL HACE PARTE INTEGRAL DE LA PRESENTE ORDEN.</t>
  </si>
  <si>
    <t>CO1.REQ.10043581</t>
  </si>
  <si>
    <t>OPS-DAD-0062-2026</t>
  </si>
  <si>
    <t>https://community.secop.gov.co/Public/Tendering/OpportunityDetail/Index?noticeUID=CO1.NTC.9894721</t>
  </si>
  <si>
    <t xml:space="preserve">ALBERTO ELÍAS GONZÁLEZ IGUARAN </t>
  </si>
  <si>
    <t>SERVICIO DE CERRAJERÍA PARA LA UNIVERSIDAD DEL MAGDALENA Y SUS SEDES ALTERNAS. INCLUYE REPUESTOS. DE CONFORMIDAD CON LAS ESPECIFICACIONES ESTABLECIDAS EN LA PROPUESTA PRESENTADA POR EL CONTRATISTA, LA CUAL HACE PARTE INTEGRAL DE LA PRESENTE ORDEN.</t>
  </si>
  <si>
    <t>CO1.REQ.10043039</t>
  </si>
  <si>
    <t>OPS-DAD-0061-2026</t>
  </si>
  <si>
    <t>https://community.secop.gov.co/Public/Tendering/OpportunityDetail/Index?noticeUID=CO1.NTC.9893993</t>
  </si>
  <si>
    <t>830005448-1</t>
  </si>
  <si>
    <t>OTIS ELEVATOR COMPANY COLOMBIA S.A.S.</t>
  </si>
  <si>
    <t>SERVICIO DE MANTENIMIENTO PREVENTIVO Y CORRECTIVO AL ASCENSOR MARCA OTIS UBICADO EN EL EDIFICIO DE INNOVACIÓN Y EMPRENDIMIENTO DE LA UNIVERSIDAD DEL MAGDALENA</t>
  </si>
  <si>
    <t>CO1.REQ.10042163</t>
  </si>
  <si>
    <t>OPS-DAD-0060-2026</t>
  </si>
  <si>
    <t>https://community.secop.gov.co/Public/Tendering/OpportunityDetail/Index?noticeUID=CO1.NTC.9892972</t>
  </si>
  <si>
    <t>901024882-1</t>
  </si>
  <si>
    <t>INGENIERIAS AVANZADAS DE COLOMBIA S.A.S</t>
  </si>
  <si>
    <t>SERVICIO DE MANTENIMIENTO CORRECTIVO (INCLUYE REPUESTOS) DE LECTORAS BIOMÉTRICAS DEL CONTROL DE ACCESO DE LA UNIVERSIDAD DEL MAGDALENA, DE CONFORMIDAD CON LAS ESPECIFICACIONES ESTABLECIDAS EN LA PROPUESTA PRESENTADA POR EL CONTRATISTA, LA CUAL HACE PARTE INTEGRAL DE LA PRESENTE ORDEN.</t>
  </si>
  <si>
    <t>CO1.REQ.10040959</t>
  </si>
  <si>
    <t>OPS-DAD-0059-2026</t>
  </si>
  <si>
    <t>https://community.secop.gov.co/Public/Tendering/OpportunityDetail/Index?noticeUID=CO1.NTC.9891925</t>
  </si>
  <si>
    <t>MARIO ALBERTO AGUAS JIMENEZ</t>
  </si>
  <si>
    <t>SERVICIO DE MANTENIMIENTO PREVENTIVO Y CORRECTIVO DE LOS EQUIPOS DE SONIDO PERTENECIENTES A LA UNIVERSIDAD</t>
  </si>
  <si>
    <t>CO1.REQ.10040271</t>
  </si>
  <si>
    <t>OPS-DAD-0058-2026</t>
  </si>
  <si>
    <t>https://community.secop.gov.co/Public/Tendering/OpportunityDetail/Index?noticeUID=CO1.NTC.9890882</t>
  </si>
  <si>
    <t>MANTENIMIENTO PREVENTIVO Y/O CORRECTIVO DEL DESIONIZADOR  MARCA SIMPLICITY UV Y SUMINISTRO E INSTALACIÓN DE CONSUMIBLES  LAMPARA UV LAMP 185 NM - 6W MARCA MILLIPORE FILTRO CARTUCHO PARA IONIZADOR MARCA THERMES REF SIMPLIPAK 1 FILTRO DE BOQUILLA DE 1 MICRA REF SIMFILTER MARCA MILLIPORE PARA GARANTIZAR EL NORMAL DESARROLLO DE LAS ACTIVIDADES ACADÉMICAS E INVESTIGATIVAS LA VIDA ÚTIL Y CONDICIONES DE OPERACIÓN SEGURAS EN EL LABORATORIO DE QUÍMICA DE LA UNIVERSIDAD DEL MAGDALENA</t>
  </si>
  <si>
    <t>CO1.REQ.10038598</t>
  </si>
  <si>
    <t>OPS-DAD-0057-2026</t>
  </si>
  <si>
    <t>https://community.secop.gov.co/Public/Tendering/OpportunityDetail/Index?noticeUID=CO1.NTC.9889088</t>
  </si>
  <si>
    <t>12M</t>
  </si>
  <si>
    <t>PDTE</t>
  </si>
  <si>
    <t>INTERLIF SAS</t>
  </si>
  <si>
    <t>SERVICIO DE MANTENIMIENTO PREVENTIVO Y CORRECTIVO AL ASCENSOR MARCA INTELIFT UBICADO EN EL EDIFICIO DE BIENESTAR DE LA UNIVERSIDAD DEL MAGDALENA</t>
  </si>
  <si>
    <t>CO1.REQ.10037967</t>
  </si>
  <si>
    <t>OPS-DAD-0056-2026</t>
  </si>
  <si>
    <t>https://community.secop.gov.co/Public/Tendering/OpportunityDetail/Index?noticeUID=CO1.NTC.9888283</t>
  </si>
  <si>
    <t>OSCAR JOSÉ ANDRADE NORIEGA</t>
  </si>
  <si>
    <t xml:space="preserve">CRISTIAM DE JESÚS FERNÁNDEZ GUZMÁN </t>
  </si>
  <si>
    <t>SERVICIO DE DECORACIÓN AMBIENTACIÓN RECREACIÓN Y ENTREGA DE SOUVENIRS PARA EL ACONDICIONAMIENTO DE ESPACIOS INSTITUCIONALES CON TEMÁTICAS ALUSIVAS A CELEBRACIONES DE FECHAS ESPECIALES Y DE INTERÉS INSTITUCIONAL PARA EL PRIMER SEMESTRE DEL 2026</t>
  </si>
  <si>
    <t>CO1.REQ.10037263</t>
  </si>
  <si>
    <t>OPS-DAD-0055-2026</t>
  </si>
  <si>
    <t>https://community.secop.gov.co/Public/Tendering/OpportunityDetail/Index?noticeUID=CO1.NTC.9887522</t>
  </si>
  <si>
    <t>2M</t>
  </si>
  <si>
    <t>DOTACIONES Y EQUIPOS INDUSTRIALES DE COLOMBIA DOTAEQUIP LTDA</t>
  </si>
  <si>
    <t>SERVICIO DE MANTENIMIENTO PREVENTIVO Y/O CORRECTIVO Y REPUESTOS NECESARIOS PARA LOS EQUIPOS PASCO DE LOS LABORATORIOS FÍSICA MECÁNICA FÍSICA ELÉCTRICA Y ELECTROMAGNETISMO DE LA UNIVERSIDAD DEL MAGDALENA PARA EL PERIODO 2026</t>
  </si>
  <si>
    <t>CO1.REQ.10036423</t>
  </si>
  <si>
    <t>OPS-DAD-0054-2026</t>
  </si>
  <si>
    <t>https://community.secop.gov.co/Public/Tendering/OpportunityDetail/Index?noticeUID=CO1.NTC.9886846</t>
  </si>
  <si>
    <t>JORGE LUIS GARCIA GOMEZ</t>
  </si>
  <si>
    <t>SERVICIO DE ALQUILER DE MÓDULOS METÁLICOS CONTENEDORES DE 6 MTS CON EL FIN DE CUBRIR REQUERIMIENTOS DE ESPACIOS PARA OFICINAS ALTERNAS Y BODEGAS NECESARIAS PARA EL BUEN FUNCIONAMIENTO DE LAS UNIDADES ADMINISTRATIVAS DE LA UNIVERSIDAD DEL MAGDALENA</t>
  </si>
  <si>
    <t>CO1.REQ.10035695</t>
  </si>
  <si>
    <t>OPS-DAD-0053-2026</t>
  </si>
  <si>
    <t>https://community.secop.gov.co/Public/Tendering/OpportunityDetail/Index?noticeUID=CO1.NTC.9882421</t>
  </si>
  <si>
    <t>EIRA ROSARIO MADERA REYES</t>
  </si>
  <si>
    <t>INSTITUTO COLOMBIANO DE NORMAS TECNICAS Y CERTIFICACION ICONTEC</t>
  </si>
  <si>
    <t>SERVICIO DE AUDITORÍA DE RENOVACIÓN DE CERTIFICACIÓN BAJO LA NORMA NTC ISO 9001:2015 PARA LA MEJORA CONTINUA DEL SISTEMA DE GESTIÓN DE CALIDAD COGUI+</t>
  </si>
  <si>
    <t>CO1.REQ.10030095</t>
  </si>
  <si>
    <t>OPS-DAD-0052-2026</t>
  </si>
  <si>
    <t>https://community.secop.gov.co/Public/Tendering/OpportunityDetail/Index?noticeUID=CO1.NTC.9880831</t>
  </si>
  <si>
    <t xml:space="preserve">TATIANA DEL CASTILLO QUIÑONEZ </t>
  </si>
  <si>
    <t xml:space="preserve">SERVICIO DE EMPASTE ENCUADERNACIÓN Y REPARACIÓN DE LIBROS IMPRESOS REQUERIDO POR LA BIBLIOTECA GERMÁN BULA MEYER </t>
  </si>
  <si>
    <t>CO1.REQ.10029256</t>
  </si>
  <si>
    <t>OPS-DAD-0051-2026</t>
  </si>
  <si>
    <t>https://community.secop.gov.co/Public/Tendering/OpportunityDetail/Index?noticeUID=CO1.NTC.9879747</t>
  </si>
  <si>
    <t>RADIO HOY SAS</t>
  </si>
  <si>
    <t>SERVICIO DIVULGACIÓN Y PROMOCIÓN DE LOS DISTINTOS PROCESOS ACADÉMICOS DE INVESTIGACIÓN Y EXTENSIÓN INSTITUCIONAL DE LA UNIVERSIDAD DEL MAGDALENA  UTILIZANDO COMO FUENTES DIFUSORAS LA RADIO CON REPLICA EN SUS PLATAFORMAS DIGITALES CÓMO RADIOHOY.COM.</t>
  </si>
  <si>
    <t>CO1.REQ.10026870</t>
  </si>
  <si>
    <t>OPS-DAD-0050-2026</t>
  </si>
  <si>
    <t>https://community.secop.gov.co/Public/Tendering/OpportunityDetail/Index?noticeUID=CO1.NTC.9877433</t>
  </si>
  <si>
    <t>HIGH QUALITY TECHNOLOGY SAS</t>
  </si>
  <si>
    <t>SERVICIO DE MANTENIMIENTO PREVENTIVO Y CORRECTIVO INCLUYE REPUESTOS DE CARGADORES ELÉCTRICOS DE LA INFRAESTRUCTURA INSTITUCIONAL DE LA UNIVERSIDAD DEL MAGDALENA</t>
  </si>
  <si>
    <t>CO1.REQ.10026061</t>
  </si>
  <si>
    <t>OPS-DAD-0049-2026</t>
  </si>
  <si>
    <t>https://community.secop.gov.co/Public/Tendering/OpportunityDetail/Index?noticeUID=CO1.NTC.9864203</t>
  </si>
  <si>
    <t>EDITORIAL MAGDALENA SA</t>
  </si>
  <si>
    <t>SERVICIO DE 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WWW.ELINFORMADOR.COM.CO</t>
  </si>
  <si>
    <t>CO1.REQ.10013166</t>
  </si>
  <si>
    <t>OPS-DAD-0048-2026</t>
  </si>
  <si>
    <t>https://community.secop.gov.co/Public/Tendering/OpportunityDetail/Index?noticeUID=CO1.NTC.9863815</t>
  </si>
  <si>
    <t>OSCAR FERNANDO CASTILLO MOSCARELLA</t>
  </si>
  <si>
    <t>EDDIE ENRIQUE MOLINA PABON</t>
  </si>
  <si>
    <t>SERVICIO DE RECOPILACIÓN REMISIÓN O ENTREGA DE LOS LISTADOS DE LOS ESTADOS JUDICIALES PUBLICADOS POR LOS JUZGADOS Y TRIBUNALES DE LA CIUDAD DE SANTA MARTA</t>
  </si>
  <si>
    <t>CO1.REQ.10012729</t>
  </si>
  <si>
    <t>OPS-DAD-0047-2026</t>
  </si>
  <si>
    <t>https://community.secop.gov.co/Public/Tendering/OpportunityDetail/Index?noticeUID=CO1.NTC.9856640</t>
  </si>
  <si>
    <t>JULIO ALBERTO CAMARGO PULIDO</t>
  </si>
  <si>
    <t>SERVICIO DE POLARIZADO PARA VENTANAS DE SALONES OFICINAS LABORATORIOS Y VEHÍCULOS INSTITUCIONALES PERTENECIENTES A LA UNIVERSIDAD DEL MAGDALENA</t>
  </si>
  <si>
    <t>CO1.REQ.10005835</t>
  </si>
  <si>
    <t>OPS-DAD-0046-2026</t>
  </si>
  <si>
    <t>https://community.secop.gov.co/Public/Tendering/OpportunityDetail/Index?noticeUID=CO1.NTC.9854996</t>
  </si>
  <si>
    <t>MANUEL SALVADOR PABON PADILLA</t>
  </si>
  <si>
    <t>SERVICIO DE MANTENIMIENTO PREVENTIVO Y CORRECTIVO DE LAS PUERTAS AUTOMATIZADAS DE LA UNIVERSIDAD DEL MAGDALENA Y SUS SEDES ALTERNAS</t>
  </si>
  <si>
    <t>CO1.REQ.10004594</t>
  </si>
  <si>
    <t>OPS-DAD-0045-2026</t>
  </si>
  <si>
    <t>https://community.secop.gov.co/Public/Tendering/OpportunityDetail/Index?noticeUID=CO1.NTC.9854584</t>
  </si>
  <si>
    <t>KAREN LORENA ZULUAGA PÉREZ</t>
  </si>
  <si>
    <t>SERVICIO DE ALQUILER DE VESTUARIOS PARA EL DESARROLLO DE LAS ACTIVIDADES Y EVENTOS LIDERADAS POR EL ÁREA DE CULTURA Y DESARROLLO HUMANO DE LA DIRECCIÓN DE BIENESTAR UNIVERSITARIO EN EL MARCO DEL PROYECTO DEL PLAN DE ACCIÓN MEJORAMIENTO DE LA CALIDAD DE VIDA BIENESTAR Y DESARROLLO PERSONAL DE LA COMUNIDAD UNIVERSITARIA</t>
  </si>
  <si>
    <t>CO1.REQ.10003949</t>
  </si>
  <si>
    <t>OPS-DAD-0044-2026</t>
  </si>
  <si>
    <t>https://community.secop.gov.co/Public/Tendering/OpportunityDetail/Index?noticeUID=CO1.NTC.9853831</t>
  </si>
  <si>
    <t>CODIGO PRENSA SAS</t>
  </si>
  <si>
    <t>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WWW.CODIGOPRENSA.COM</t>
  </si>
  <si>
    <t>CO1.REQ.10003094</t>
  </si>
  <si>
    <t>OPS-DAD-0043-2026</t>
  </si>
  <si>
    <t>https://community.secop.gov.co/Public/Tendering/OpportunityDetail/Index?noticeUID=CO1.NTC.9851499</t>
  </si>
  <si>
    <t>ENSOLCARIBE SAS</t>
  </si>
  <si>
    <t>SERVICIO DE INTERVENTORÍA TÉCNICA ADMINISTRATIVA Y FINANCIERA AL DISEÑO SUMINISTRO CONSTRUCCIÓN PRUEBAS PUESTA EN MARCHA Y ENTREGA INICIAL DE LA PLANTA DE GENERACIÓN SOLAR FOTOVOLTAICA DE 2.000 KWP EN MODALIDAD PPA EN EL CAMPUS DE LA UNIVERSIDAD DEL MAGDALENA ASÍ COMO DE LA PLANTA FOTOVOLTAICA DE 25 KWP EN EL MORRO DE SANTA MARTA Y LOS COMPONENTES DE INTEGRACIÓN ACADÉMICA ASOCIADOS</t>
  </si>
  <si>
    <t>CO1.REQ.10001077</t>
  </si>
  <si>
    <t>OPS-DAD-0042-2026</t>
  </si>
  <si>
    <t>https://community.secop.gov.co/Public/Tendering/OpportunityDetail/Index?noticeUID=CO1.NTC.9850523</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</si>
  <si>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</si>
  <si>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</si>
  <si>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CO1.REQ.9999135</t>
  </si>
  <si>
    <t>OPS-DAD-0041-2026</t>
  </si>
  <si>
    <t>https://community.secop.gov.co/Public/Tendering/OpportunityDetail/Index?noticeUID=CO1.NTC.9830784</t>
  </si>
  <si>
    <t>SERVICIO DE MANTENIMIENTO PREVENTIVO Y CORRECTIVO DE LOS SISTEMAS DE TRATAMIENTO DE AGUA POTABLE PERTENECIENTES A LA UNIVERSIDAD DEL MAGDALENA Y SUS SEDES ALTERNAS</t>
  </si>
  <si>
    <t>CO1.REQ.9979864</t>
  </si>
  <si>
    <t>OPS-DAD-0040-2026</t>
  </si>
  <si>
    <t>https://community.secop.gov.co/Public/Tendering/OpportunityDetail/Index?noticeUID=CO1.NTC.9830705</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</si>
  <si>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</si>
  <si>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CO1.REQ.9979473</t>
  </si>
  <si>
    <t>OPS-DAD-0039-2026</t>
  </si>
  <si>
    <t>https://community.secop.gov.co/Public/Tendering/OpportunityDetail/Index?noticeUID=CO1.NTC.9830191</t>
  </si>
  <si>
    <t>DARIEN LEONARDO CAICEDO MALDONADO</t>
  </si>
  <si>
    <t>SERVICIO DE CÁMARA DE VIDEO Y FOTOGRÁFICA Y OPERACIÓN DE LA MISMA PARA HACER ACOMPAÑAMIENTO DE LAS DIFERENTES ACTIVIDADES QUE SE DESARROLLARÁN EN LA UNIVERSIDAD DEL MAGDALENA Y SERÁN TRANSMITIDAS EN LAS REDES SOCIALES PÁGINA WEB Y TODOS LOS ESPACIOS OFICIALES</t>
  </si>
  <si>
    <t>CO1.REQ.9979615</t>
  </si>
  <si>
    <t>OPS-DAD-0038-2026</t>
  </si>
  <si>
    <t>https://community.secop.gov.co/Public/Tendering/OpportunityDetail/Index?noticeUID=CO1.NTC.9829697</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</si>
  <si>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</si>
  <si>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</si>
  <si>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CO1.REQ.9978885</t>
  </si>
  <si>
    <t>OPS-DAD-0037-2026</t>
  </si>
  <si>
    <t>https://community.secop.gov.co/Public/Tendering/OpportunityDetail/Index?noticeUID=CO1.NTC.9829634</t>
  </si>
  <si>
    <t>PRODUCCIONES TERRITORIO SAMARIO SAS</t>
  </si>
  <si>
    <t>SERVICIO DE PREPRODUCCIÓN PRODUCCIÓN Y POST PRODUCCIÓN DEL PROGRAMA INSTITUCIONAL DE LA UNIVERSIDAD DEL MAGDALENA EL CAMPUS TV PROGRAMA SEMANAL PARA  TRANSMITIR DURANTE CUATRO MESES DE 2026 POR EL CANAL REGIONAL TELECARIBE EL CANAL UNIVERSITARIO ZOOM Y EL CANAL TERRITORIO DE TELEVISIÓN LOCAL CANAL 78 POR TV NORTE TELEVISIÓN POR CABLE</t>
  </si>
  <si>
    <t>CO1.REQ.9978598</t>
  </si>
  <si>
    <t>OPS-DAD-0036-2026</t>
  </si>
  <si>
    <t>https://community.secop.gov.co/Public/Tendering/OpportunityDetail/Index?noticeUID=CO1.NTC.9825884</t>
  </si>
  <si>
    <t>CASA GLAMEL EXCLUSIVE SAS</t>
  </si>
  <si>
    <t>SERVICIO DE ALQUILER DE 3.130 TOGAS Y ESTOLAS PARA LAS CEREMONIAS DE GRADOS DE LA UNIVERSIDAD DEL MAGDALENA A DESARROLLARSE SEGÚN EL CALENDARIO ACADÉMICO DEL 2026</t>
  </si>
  <si>
    <t>CO1.REQ.9975266</t>
  </si>
  <si>
    <t>OPS-DAD-0035-2026</t>
  </si>
  <si>
    <t>https://community.secop.gov.co/Public/Tendering/OpportunityDetail/Index?noticeUID=CO1.NTC.9794501</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</si>
  <si>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</si>
  <si>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</si>
  <si>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CO1.REQ.9944323</t>
  </si>
  <si>
    <t>OPS-DAD-0034-2026</t>
  </si>
  <si>
    <t>https://community.secop.gov.co/Public/Tendering/OpportunityDetail/Index?noticeUID=CO1.NTC.9793399</t>
  </si>
  <si>
    <t>INGENIERIA DE BIOSERVICIOS SAS</t>
  </si>
  <si>
    <t>SERVICIO DE MANTENIMIENTO PREVENTIVO PARA LOS EQUIPOS BIOMÉDICOS UBICADOS EN LA CLÍNICA ODONTOLÓGICA, CENTRO DE ALTO RENDIMIENTO Y DE BIENESTAR UNIVERSITARIO QUE SON UTILIZADOS POR ESTUDIANTES DOCENTES Y PERSONAL MÉDICO PARA LAS PRÁCTICAS ACADÉMICAS Y ATENCIÓN EN SALUD DE LA COMUNIDAD UNIVERSITARIA</t>
  </si>
  <si>
    <t>CO1.REQ.9943643</t>
  </si>
  <si>
    <t>OPS-DAD-0033-2026</t>
  </si>
  <si>
    <t>https://community.secop.gov.co/Public/Tendering/OpportunityDetail/Index?noticeUID=CO1.NTC.3835814&amp;isFromPublicArea=True&amp;isModal=true&amp;asPopupView=true</t>
  </si>
  <si>
    <t>CALIBRAR SAS</t>
  </si>
  <si>
    <t>SERVICIO CALIBRACIÓN PARA LOS EQUIPOS BIOMÉDICOS  UBICADOS EN LAS CLÍNICAS ODONTOLÓGICAS BIENESTAR UNIVERSITARIO Y ALTO RENDIMIENTO</t>
  </si>
  <si>
    <t>CO1.REQ.9942124</t>
  </si>
  <si>
    <t>OPS-DAD-0032-2026</t>
  </si>
  <si>
    <t>FUMIABA SAS</t>
  </si>
  <si>
    <t>SERVICIO DE FUMIGACIONES CON REPELENTES INSECTICIDAS Y FUNGICIDAS RECOLECCIÓN Y TRASLADO DE ABEJAS AVISPAS Y OFIDIOS APLICACIÓN DE GELES CEBOS CON FEROMONAS ASPERSIÓN GASIFICACIÓN Y NEBULIZACIÓN DESRATIZACIÓN DESINSECTACIÓN E INSPECCIÓN DE ESTACIONES DE CONTROL</t>
  </si>
  <si>
    <t>CO1.REQ.9937055</t>
  </si>
  <si>
    <t>OPS-DAD-0031-2026</t>
  </si>
  <si>
    <t>CARACOL PRIMERA CADENA RADIAL COLOMBIANA SA</t>
  </si>
  <si>
    <t>SERVICIO DE DIVULGACIÓN Y PROMOCIÓN DE LA OFERTA ACADÉMICA DE POSTGRADOS A TRAVÉS DE LA DIFUSIÓN EN LA RADIO CARACOL PRIMERA CADENA RADIAL COLOMBIANA SA</t>
  </si>
  <si>
    <t>CO1.REQ.9936392</t>
  </si>
  <si>
    <t>OPS-DAD-0030-2026</t>
  </si>
  <si>
    <t>115/365</t>
  </si>
  <si>
    <t>GRUPO EMPRESARIAL ALQUIMONTAJES SAS</t>
  </si>
  <si>
    <t>SERVICIO DE ALQUILER DE ELEMENTOS LOGÍSTICOS PARA EVENTOS COMO SILLAS PLÁSTICAS SILLAS VESTIDAS MESAS PLÁSTICAS MANTEL CORTO MESÓN VESTIDO MESAS BAR SILLAS BAR CARPAS 4*4 Y 5*5 TARIMAS AMPLIFICACIONES PEQUEÑAS MEDIANAS Y GRANDES SALAS LONG BAÑOS PORTÁTILES Y DEMÁS ELEMENTOS QUE SE REQUIERAN PARA LA REALIZACIÓN DE EVENTOS ACADÉMICO-ADMINISTRATIVOS DE LA UNIVERSIDAD PARA EL PERIODO 2026-I</t>
  </si>
  <si>
    <t>CO1.REQ.9935897</t>
  </si>
  <si>
    <t>OPS-DAD-0029-2026</t>
  </si>
  <si>
    <t>JAVIER DAVID PINTO DELGHANS</t>
  </si>
  <si>
    <t>SERVICIO DE LIMPIEZA Y DESINFECCIÓN DE LAS TRAMPAS DE GRASA TUBERÍAS DE DESCARGA ALBERCAS Y TANQUES DE ALMACENAMIENTO DE AGUA PERTENECIENTES A UNIVERSIDAD DEL MAGDALENA Y SUS SEDES ALTERNAS</t>
  </si>
  <si>
    <t>CO1.REQ.9934327</t>
  </si>
  <si>
    <t>OPS-DAD-0028-2026</t>
  </si>
  <si>
    <t>LIGHTBOX SAS</t>
  </si>
  <si>
    <t>SERVICIO DE MANTENIMIENTO PREVENTIVO Y/O CORRECTIVO PARA LOS EQUIPOS ESPECIALIZADOS DE FOTOGRAFÍA EDICIÓN Y SONIDO PERTENECIENTES AL PROGRAMA CINE Y AUDIOVISUALES DE LA UNIVERSIDAD PARA EL PERIODO 2026</t>
  </si>
  <si>
    <t>CO1.REQ.9911058</t>
  </si>
  <si>
    <t>OPS-DAD-0027-2026</t>
  </si>
  <si>
    <t>FULLMEX SEGURIDAD Y SALUD OCUPACIONAL LTDA</t>
  </si>
  <si>
    <t>SERVICIO DE MANTENIMIENTO Y RECARGAS DE LOS EXTINTORES PERTENECIENTES A LA UNIVERSIDAD DEL MAGDALENA SUS SEDES ALTERNAS Y VEHÍCULOS INSTITUCIONALES</t>
  </si>
  <si>
    <t>CO1.REQ.9911024</t>
  </si>
  <si>
    <t>OPS-DAD-0026-2026</t>
  </si>
  <si>
    <t>MEDIGRAFICOS SAS</t>
  </si>
  <si>
    <t>DIVULGACIÓN Y PROMOCIÓN DE LOS DISTINTOS PROCESOS ACADÉMICOS DE INVESTIGACIÓN Y EXTENSIÓN INSTITUCIONAL DE LA UNIVERSIDAD DEL MAGDALENA UTILIZANDO COMO FUENTES DIFUSORAS LA RADIO AL IGUAL QUE LAS PLATAFORMAS PERIODÍSTICAS DIGITALES DE CARÁCTER REGIONAL EN EL PORTAL WEB WWW.REVISTA7SM.COM.</t>
  </si>
  <si>
    <t>CO1.REQ.9909752</t>
  </si>
  <si>
    <t>OPS-DAD-0025-2026</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</si>
  <si>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</si>
  <si>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</si>
  <si>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CO1.REQ.9909691</t>
  </si>
  <si>
    <t>OPS-DAD-0024-2026</t>
  </si>
  <si>
    <t>SERVICIOS TECNICOS SOLTEV SAS</t>
  </si>
  <si>
    <t>SERVICIO DE MANTENIMIENTO PREVENTIVO Y CORRECTIVO DE LOS VEHÍCULOS PERTENECIENTES AL PARQUE AUTOMOTOR DE LA UNIVERSIDAD DEL MAGDALENA</t>
  </si>
  <si>
    <t>CO1.REQ.9908887</t>
  </si>
  <si>
    <t>OPS-DAD-0023-2026</t>
  </si>
  <si>
    <t>CENGAGE LEARNING DE COLOMBIA SAS</t>
  </si>
  <si>
    <t>SERVICIO DE RENOVACIÓN POR DOCE MESES DE LA SUSCRIPCIÓN A LA BASE DE DATOS GALE RESEARCH COMPLETE REQUERIDA POR LA BIBLIOTECA GERMÁN BULA MEYER</t>
  </si>
  <si>
    <t>CO1.REQ.9889933</t>
  </si>
  <si>
    <t>OPS-DAD-0022-2026</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</si>
  <si>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</si>
  <si>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</si>
  <si>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CO1.REQ.9889219</t>
  </si>
  <si>
    <t>OPS-DAD-0021-2026</t>
  </si>
  <si>
    <t>MCGRAW HILL COLOMBIA SAS</t>
  </si>
  <si>
    <t>SERVICIO DE RENOVACIÓN POR UN PERIODO DE DOCE MESES DE LAS SUSCRIPCIONES A LAS PLATAFORMAS ACCESPEDIATRICS Y ACCESOBGYN DESTINADAS A APOYAR LOS PROGRAMAS DE PREGRADO Y POSGRADO DE LA UNIVERSIDAD DEL MAGDALENA PARTICULARMENTE A LOS ADSCRITOS A LAS FACULTADES DE DE CIENCIAS DE LA SALUD  E INGENIERIA</t>
  </si>
  <si>
    <t>CO1.REQ.9888195</t>
  </si>
  <si>
    <t>OPS-DAD-0020-2026</t>
  </si>
  <si>
    <t>INFORMESE SAS</t>
  </si>
  <si>
    <t>SERVICIO DE RENOVACIÓN DE LA LICENCIA PALA IBM SPSS STATITICS STANDARD PARA 150 USUARIOS POR UN AÑO</t>
  </si>
  <si>
    <t>CO1.REQ.9887920</t>
  </si>
  <si>
    <t>OPS-DAD-0019-2026</t>
  </si>
  <si>
    <t>DIGITAL CONTENT SAS</t>
  </si>
  <si>
    <t>SERVICIO DE RENOVACIÓN POR DOCE MESES DE LA SUSCRIPCIÓN INSTITUCIONAL A LAS PLATAFORMAS DIGITALES EBOOKS7‑24 Y YOLEO ONLINE REQUERIDAS POR LA BIBLIOTECA GERMÁN BULA MEYER</t>
  </si>
  <si>
    <t> CO1.REQ.9857181</t>
  </si>
  <si>
    <t>OPS-DAD-0018-2026</t>
  </si>
  <si>
    <t>RICARDO ALONSO</t>
  </si>
  <si>
    <t xml:space="preserve">SERVICIO DE DRONE CÁMARA DE FOTOGRAFÍA Y VIDEO OPERACIÓN DEL MISMO PARA HACER ACOMPAÑAMIENTO DE LAS DIFERENTES ACTIVIDADES QUE SE DESARROLLARÁN EN LA UNIVERSIDAD DEL MAGDALENA Y SERÁN TRANSMITIDAS EN LAS REDES SOCIALES PÁGINA WEB Y TODOS LOS ESPACIOS OFICIALES </t>
  </si>
  <si>
    <t>CO1.REQ.9844344</t>
  </si>
  <si>
    <t>OPS-DAD-0017-2026</t>
  </si>
  <si>
    <t>MERCEDES DE LA TORRE HASBUM</t>
  </si>
  <si>
    <t>SERVICIO DE IMPRESIÓN DE DIPLOMAS DE PREGRADO CERTIFICADOS DE APTITUD OCUPACIONAL POR COMPETENCIAS DUPLICADOS DE DIPLOMAS Y CERTIFICADOS POR COMPETENCIAS PARA LOS USUARIOS DE SERVICIO DIPLOMAS HONORÍFICOS SUMA CUM LAUDE CUM LAUDE HONORIS CAUSA BECAS PARA POSTGRADOS MENCIÓN DE HONOR POR SABER PRO TRABAJO DE GRADO MERITORIO O LAUREADA Y CERTIFICADOS</t>
  </si>
  <si>
    <t>CO1.REQ.9843780</t>
  </si>
  <si>
    <t>OPS-DAD-0016-2026</t>
  </si>
  <si>
    <t>PROQUEST COLOMBIA SAS</t>
  </si>
  <si>
    <t>RENOVACIÓN POR 12 MESES DE LA SUSCRIPCIÓN A LOS SERVICIOS SAAS PARA LA BIBLIOTECA GERMAN BULA MEYER</t>
  </si>
  <si>
    <t>CO1.REQ.9843196</t>
  </si>
  <si>
    <t>OPS-DAD-0015-2026</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</si>
  <si>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</si>
  <si>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2026-I</t>
  </si>
  <si>
    <t>CO1.REQ.9842486</t>
  </si>
  <si>
    <t>OPS-DAD-0014-2026</t>
  </si>
  <si>
    <t>DOT LIB SUCURSAL COLOMBIA</t>
  </si>
  <si>
    <t>SERVICIO DE RENOVACIÓN POR DOCE MESES DE LA SUSCRIPCIÓN A LA PLATAFORMA DIGITAL JSTOR QUE INTEGRA LAS COLECCIONES ARCHIVAL JORNALS  AND PRIMARY SOURCES COLLECTION Y JSTOR EBOOKS REQUERIDA PARA LA BIBLIOTECA GERMAN BULA MEYER</t>
  </si>
  <si>
    <t>CO1.REQ.9829540</t>
  </si>
  <si>
    <t>OPS-DAD-0013-2026</t>
  </si>
  <si>
    <t>INFOLINK COLOMBIA SAS</t>
  </si>
  <si>
    <t>RENOVACIÓN POR DOCE MESES DE LA PLATAFORMA DIGITAL PASALAPÁGINA Y SUSCRIPCIÓN POR PRIMERA VEZ A LA PLATAFORMA EL TIEMPO DIGITAL REQUERIDAS POR LA BIBLIOTECA GERMÁN BULA MEYER</t>
  </si>
  <si>
    <t>CO1.REQ.9829043</t>
  </si>
  <si>
    <t>OPS-DAD-0012-2026</t>
  </si>
  <si>
    <t>INDEXA SYSTEMS SAS</t>
  </si>
  <si>
    <t>SERVICIO DE RENOVACIÓN PARA EL USO DE LA LICENCIA DE LA SUITE ADOBE CREATIVE CLOUD PARA 120 USUARIOS POR UN AÑO PARA EL PROGRAMA DE LICENCIATURA DE ARTES Y CINE DE LA UNIVERSIDAD DEL MAGDALENA</t>
  </si>
  <si>
    <t>CO1.REQ.9827307</t>
  </si>
  <si>
    <t>OPS-DAD-0011-2026</t>
  </si>
  <si>
    <t>SAKAL &amp; YARA SAS</t>
  </si>
  <si>
    <t>SERVICIO DE RENOVACIÓN POR 12 MESES DE LA SUSCRIPCIÓN A LAS BASES DE DATOS DE EBSCOHOST DE LA EDITORIAL EBSCO REQUERIDAS POR LA BIBLIOTECA GERMÁN BULA MEYER</t>
  </si>
  <si>
    <t>CO1.REQ.9821116</t>
  </si>
  <si>
    <t>OPS-DAD-0010-2026</t>
  </si>
  <si>
    <t xml:space="preserve">SERVICIO DE RENOVACIÓN POR DOCE 12 MESES DE LA SUSCRIPCIÓN A LA PLATAFORMA DIGITAL O’REILLY FOR HIGHER EDUCATION REQUERIDA POR LA BIBLIOTECA GERMÁN BULA MEYER </t>
  </si>
  <si>
    <t>CO1.REQ.9818050</t>
  </si>
  <si>
    <t>OPS-DAD-0009-2026</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</si>
  <si>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</si>
  <si>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</si>
  <si>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CO1.REQ.9817660</t>
  </si>
  <si>
    <t>OPS-DAD-0008-2026</t>
  </si>
  <si>
    <t>GRUPO DE MEDIOS SAS</t>
  </si>
  <si>
    <t>DIVULGACIÓN Y PROMOCIÓN DE LOS DISTINTOS PROCESOS ACADÉMICOS DE INVESTIGACIÓN Y EXTENSIÓN INSTITUCIONAL DE LA UNIVERSIDAD DEL MAGDALENA UTILIZANDO COMO FUENTES DIFUSORAS LAS PLATAFORMAS PERIODÍSTICAS DIGITALES DE CARÁCTER REGIONAL A TRAVÉS DE LA PÁGINA WEB WWW.HOYDIARIODELMAGDALENA.COM.CO.</t>
  </si>
  <si>
    <t>CO1.REQ.9817563</t>
  </si>
  <si>
    <t>OPS-DAD-0007-2026</t>
  </si>
  <si>
    <t>CONSORTIA SAS</t>
  </si>
  <si>
    <t>SERVICIO DE RENOVACIÓN POR 10 MESES DE LA SUSCRIPCIÓN A LA BASE DE DATOS UPTODATE ANYWHERE REQUERIDA POR LA BIBLIOTECA  GERMÁN BULA MEYER</t>
  </si>
  <si>
    <t>CO1.REQ.9817242</t>
  </si>
  <si>
    <t>OPS-DAD-0006-2026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</si>
  <si>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</si>
  <si>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</si>
  <si>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CO1.REQ.9790514</t>
  </si>
  <si>
    <t>OPS-DAD-0005-2026</t>
  </si>
  <si>
    <t>LEGIS EDITORES SA</t>
  </si>
  <si>
    <t xml:space="preserve">SERVICIO DE RENOVACIÓN POR DOCE 12 MESES DE LA SUSCRIPCIÓN A LAS PLATAFORMAS DIGITALES MULTILEGIS Y LEGISCOMEX REQUERIDAS POR LA BIBLIOTECA GERMÁN BULA MEYER </t>
  </si>
  <si>
    <t>CO1.REQ.9768204</t>
  </si>
  <si>
    <t>OPS-DAD-0004-2026</t>
  </si>
  <si>
    <t>BUSSINES TECHNOLOGY HELP SAS</t>
  </si>
  <si>
    <t>SERVICIO DE MANTENIMIENTO PREVENTIVO Y O CORRECTIVO INCLUIDO REPUESTOS DE EQUIPOS ÓPTICOS UBICADOS EN LOS DIFERENTES LABORATORIOS DE LA UNIVERSIDAD DEL MAGDALENA PARA EL PERIODO 2026 I</t>
  </si>
  <si>
    <t>CO1.REQ.9767136</t>
  </si>
  <si>
    <t>OPS-DAD-0003-2026</t>
  </si>
  <si>
    <t>J&amp;A SOLUCIONES E INNOVACIONES SAS</t>
  </si>
  <si>
    <t>SERVICIO DE MANTENIMIENTO PREVENTIVO Y/O CORRECTIVO PARA LOS VIDEO PROYECTORES INTERACTIVOS ULTRACORTOS Y ESTÁNDAR QUE PRESTAN EL SERVICIO AUDIOVISUAL EN LOS SALONES DE CLASES DE LOS EDIFICIOS SIERRA NEVADA CIÉNAGA GRANDE BLOQUE II MAR CARIBE LABORATORIOS Y SALAS DE INTERNET PARA EL PERIODO 2026-1</t>
  </si>
  <si>
    <t>CO1.REQ.9722369</t>
  </si>
  <si>
    <t>OPS-DAD-0002-2026</t>
  </si>
  <si>
    <t>INTERNNOVA SOLUTIONS SAS</t>
  </si>
  <si>
    <t>RENOVACIÓN DEL SERVICIO DE LICENCIAMIENTO POR UN PERÍODO DE 12 MESES PARA LA SUSCRIPCIÓN AL ECOSISTEMA DE APRENDIZAJE ODILO UNIVERSITY, DESTINADO A PROPORCIONAR SOPORTE A TODOS LOS PROGRAMAS ACADÉMICOS DE LA UNIVERSIDAD DEL MAGDALENA</t>
  </si>
  <si>
    <t>CO1.REQ.9798583</t>
  </si>
  <si>
    <t>OPS-DAD-0001-2026-</t>
  </si>
  <si>
    <t>DIRECTOR ADMINISTRATIVO</t>
  </si>
  <si>
    <t>OAG-FEE-0001-2026</t>
  </si>
  <si>
    <t>https://community.secop.gov.co/Public/Tendering/OpportunityDetail/Index?noticeUID=CO1.NTC.9988638</t>
  </si>
  <si>
    <t xml:space="preserve">PEDRO ANTONIO MERCADO GONZÁLEZ </t>
  </si>
  <si>
    <t>LA PRESENTE ORDEN TIENE POR OBJETO LA ADQUISICION DE CIEN 100 CHALECOS EN TELA DRILL COLOR MOSTAZA CON DOS 2 BOLSILLOS DELANTEROS ABOTONADOS CON TAPETA EN LA PARTE INFERIOR FRONTAL CIERRE FRONTAL TIPO CREMALLERA EN TALLAS VARIADAS M L Y XL Y CIENTO VEINTE 120 GORRAS EN TELA DRILL COLOR MOSTAZA TODOS LOS ELEMENTOS DEBERAN BORDARSE CON LOS LOGOS DE LA ADR UNIMAGDALENA Y EPSEAUNIMAGDALENA CONFORME AL DISENO PROPORCIONADO POR UNIMAGDALENA EN EL MARCO DEL CONVENIO INTERADMINISTRATIVO N 2319 2025 SUSCRITO ENTRE LA AGENCIA DE DESARROLLO RURAL ADR Y LA UNIVERSIDAD DEL MAGDALENA UNIMAGDALENA</t>
  </si>
  <si>
    <t>CO1.REQ.10132098</t>
  </si>
  <si>
    <t>ODC-VEX-0002-2026</t>
  </si>
  <si>
    <t>https://community.secop.gov.co/Public/Tendering/OpportunityDetail/Index?noticeUID=CO1.NTC.9988466</t>
  </si>
  <si>
    <t>JUAN CARLOS NARVAEZ BARANDICA</t>
  </si>
  <si>
    <t>ESCALERA S.A.S.</t>
  </si>
  <si>
    <t>LA PRESENTE ORDEN TIENE POR OBJETO LA COMPRA DE MATERIALES E INSUMO DE PAPELERIA NECESARIOS REQUERIDOS PARA LA EJECUCION DE LAS ACTIVIDADES EN EL MARCO DEL CONVENIO Nº 7000000063 DEL 2024. LA PROPUESTA HACE PARTE INTEGRAL DE LA PRESENTE ORDEN.</t>
  </si>
  <si>
    <t>CO1.REQ.10132410</t>
  </si>
  <si>
    <t>ODC-VEX-0001-2026</t>
  </si>
  <si>
    <t>https://community.secop.gov.co/Public/Tendering/OpportunityDetail/Index?noticeUID=CO1.NTC.9987925</t>
  </si>
  <si>
    <t>FABIO ANDRES FERNANDEZ PINTO</t>
  </si>
  <si>
    <t>499-500</t>
  </si>
  <si>
    <t>SOJI SERVICES SAS</t>
  </si>
  <si>
    <t>LA PRESENTE ORDEN TIENE POR OBJETO, EL SUMINISTRO ELEMENTOS DE ASEO Y PAPELERIA REQUERIDOS PARA EL DESARROLLO DE LAS ESTRATEGIAS DE ATENCIÓN EN EL MARCO DEL CONVENIO NO. 47006752025 DE 31 DE DICIEMBRE DE 2025, SUSCRITO ENTRE LA UNIVERSIDAD DEL MAGDALENA Y EL INSTITUTO COLOMBIANO DE BIENESTAR FAMILIAR (ICBF), EL CUAL TIENE POR OBJETO: "AUNAR ESFUERZOS PARA LA PRESTACIÓN DEL SERVICIO DE EDUCACIÓN INICIAL EN EL MARCO DE LA ATENCIÓN INTEGRAL A LA PRIMERA INFANCIA DE CONFORMIDADCON LOS MANUALES TÉCNICOS, GUÍAS OPERATIVAS PARA LA ATENCIÓN A LA PRIMERA INFANCIA Y LOS LINEAMIENTOS ESTABLECIDOS POR EL ICBF, EN ARMONÍA CON LAPOLÍTICA DE ESTADO PARA EL DESARROLLO INTEGRAL DE LA PRIMERA INFANCIA DE "CERO A SIEMPRE". LA PROPUESTA HACE PARTE INTEGRAL DE LA PRESENTE ORDEN.</t>
  </si>
  <si>
    <t>CO1.REQ.10131831</t>
  </si>
  <si>
    <t>OSM-VEX-0003-2026</t>
  </si>
  <si>
    <t>https://community.secop.gov.co/Public/Tendering/OpportunityDetail/Index?noticeUID=CO1.NTC.9987198</t>
  </si>
  <si>
    <t>LA PRESENTE ORDEN TIENE POR OBJETO EL SUMINISTRO DE INSUMOS AGROPECUARIOS REQUERIDOS PARA LA EJECUCION DEL METODO DE EXTENSION MASIVO PROGRAMADO EN EL MARCO DEL CONVENIO INTERADMINISTRATIVO NO 2319 DE 2025 SUSCRITO ENTRE LA AGENCIA DE DESARROLLO RURAL ADR Y LA UNIVERSIDAD DEL MAGDALENA UNIMAGDALENA CUYO OBJETO ES AUNAR ESFUERZOS TECNICOS ADMINISTRATIVOS Y FINANCIEROS ENTRE LA AGENCIA DE DESARROLLO RURAL Y LA UNIVERSIDAD DEL MAGDALENA PARA LA PRESTACION DEL SERVICIO PUBLICO DE EXTENSION AGROPECUARIA CONFORME A LO DISPUESTO EN LA LEY 1876 DE 2017 CON BASE EN LA PRIORIZACION DE PROGRAMAS Y ACCIONES CONTENIDAS EN EL PROYECTO DE EXTENSION AGROPECUARIA DEL DEPARTAMENTO DE MAGDALENA Y ATLANTICO 2025</t>
  </si>
  <si>
    <t>CO1.REQ.10131350</t>
  </si>
  <si>
    <t>OSM-VEX-0002-2026</t>
  </si>
  <si>
    <t>https://community.secop.gov.co/Public/Tendering/OpportunityDetail/Index?noticeUID=CO1.NTC.9988497</t>
  </si>
  <si>
    <t>FUNDACION VIVIMOS POR COLOMBIA</t>
  </si>
  <si>
    <t>501-510</t>
  </si>
  <si>
    <t>EL PRESENTE CONTRATO TIENE POR OBJETO PRESTACIÓN DE SERVICIOS PARA LA REALIZACION DE LA CARACTERIZACION Y ACOMPAÑAMIENTO A LAS ASOCIACIONES SOLIDARIAS, EL CUAL INCLUYE LA LOGÍSTICA, EL TRANSPORTE Y SUMINISTRO DE ALIMENTOS, Y TODO AQUELLO DESTINADO A GARANTIZAR EL ADECUADO DESARROLLO, EJECUCIÓN Y CUMPLIMIENTO DE LAS ACTIVIDADES, EVENTOS Y PROCESOS PREVISTOS EN EL MARCO DEL CONVENIO.</t>
  </si>
  <si>
    <t>CO1.REQ.10132446</t>
  </si>
  <si>
    <t>CPS-VEX-0004-2026</t>
  </si>
  <si>
    <t>https://community.secop.gov.co/Public/Tendering/OpportunityDetail/Index?noticeUID=CO1.NTC.9981231</t>
  </si>
  <si>
    <t>497 - 498</t>
  </si>
  <si>
    <t>INTERLUD S.A.S.</t>
  </si>
  <si>
    <t>SUMINISTRO DE RACIÓNES PREPARADA (RP) Y RACIÓN PARA PREPARAR (RPP), DESTINADAS A LA ATENCIÓN INTEGRAL DE LOS BENEFICIARIOS DEL PROGRAMA, EN EL MARCO DEL CONVENIO NO. 47006752025 SUSCRITO ENTRE EL INSTITUTO COLOMBIANO DE BIENESTAR FAMILIAR Y LA UNIVERSIDAD DEL MAGDALENA.</t>
  </si>
  <si>
    <t>CO1.REQ.10124884</t>
  </si>
  <si>
    <t>CSM-VEX-0002-2026</t>
  </si>
  <si>
    <t>https://community.secop.gov.co/Public/Tendering/OpportunityDetail/Index?noticeUID=CO1.NTC.9980923</t>
  </si>
  <si>
    <t>JAIDER ANTONIO MARTINEZ TRUJILLO</t>
  </si>
  <si>
    <t>175 - 176</t>
  </si>
  <si>
    <t>GRUPO EMPRESARIAL GAVA S.A.S.</t>
  </si>
  <si>
    <t>SUMINISTRO DE RACIONES FAMILIARES PARA PREPARAR - RFPP E INSUMOS NECESARIOS PARA LA PREPARACIÓN DEMOSTRATIVA Y COMUNITARIA, EN EL MARCO DEL CONVENIO INTERADMINISTRATIVO 47006332025 SUSCRITO ENTRE EL INSTITUTO COLOMBIANO DE BIENESTAR FAMILIAR Y LA UNIVERSIDAD DEL MAGDALENA</t>
  </si>
  <si>
    <t>CO1.REQ.10124815</t>
  </si>
  <si>
    <t>CSM-VEX-0001-2026</t>
  </si>
  <si>
    <t>https://community.secop.gov.co/Public/Tendering/OpportunityDetail/Index?noticeUID=CO1.NTC.9978960</t>
  </si>
  <si>
    <t>514-515</t>
  </si>
  <si>
    <t>PRESTACION DE SERVICIOS DE APOYO LOGISTICO EN EL MARCO DEL PROYECTO PARA FORTALECIMIENTO DE SEDES EDUCATIVAS RURALES YO EN MUNICIPIOS PDET A TRAVES DEL DESARROLLO DE PROCESOS DE FORMACION DOCENTE DOTACION Y SEGUIMIENTO A LA IMPLEMENTACION DE MODELOS EDUCATIVOS FLEXIBLES MEF</t>
  </si>
  <si>
    <t>CO1.REQ.10123451</t>
  </si>
  <si>
    <t>CPS-VEX-0003-2026</t>
  </si>
  <si>
    <t>https://community.secop.gov.co/Public/Tendering/OpportunityDetail/Index?noticeUID=CO1.NTC.9987293</t>
  </si>
  <si>
    <t>INSTITUTO DE ALTOS ESTUDIOS DEL CARIBE ICAE</t>
  </si>
  <si>
    <t>LA PRESENTE ORDEN TIENE POR OBJETO: PRESTACION DE SERVICIOS PARA LA ELABORACION DE UN ESTUDIO DE LINEA BASE DEL PROYECTO PARA FORTALECIMIENTO DE SEDES EDUCATIVAS RURALES Y/O EN MUNICIPIOS PDET, A TRAVÉS DEL DESARROLLO DE PROCESOS DE FORMACIÓN DOCENTE, DOTACIÓN Y SEGUIMIENTO A LA IMPLEMENTACIÓN DE MODELOS EDUCATIVOS FLEXIBLES- MEF” REALIZADA POR EL MINISTERIO DE EDUCACION NACIONAL.</t>
  </si>
  <si>
    <t>CO1.REQ.10131051</t>
  </si>
  <si>
    <t>OPS-VEX-1224-2026</t>
  </si>
  <si>
    <t>https://community.secop.gov.co/Public/Tendering/ContractNoticePhases/View?PPI=CO1.PPI.46111031&amp;isFromPublicArea=True&amp;isModal=False</t>
  </si>
  <si>
    <t xml:space="preserve"> 4224609418
</t>
  </si>
  <si>
    <t>LUISI VANESA GALEZO FLOREZ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</si>
  <si>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</si>
  <si>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CO1.REQ.10183665</t>
  </si>
  <si>
    <t>OPSP-VEX-1222-2026</t>
  </si>
  <si>
    <t>https://community.secop.gov.co/Public/Tendering/OpportunityDetail/Index?noticeUID=CO1.NTC.9988037</t>
  </si>
  <si>
    <t>ALVARO NUEVITA LOZANO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</si>
  <si>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</si>
  <si>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 xml:space="preserve">CO1.REQ.10131910 </t>
  </si>
  <si>
    <t>OPSP-VEX-1221-2026</t>
  </si>
  <si>
    <t>https://community.secop.gov.co/Public/Tendering/OpportunityDetail/Index?noticeUID=CO1.NTC.9988163</t>
  </si>
  <si>
    <t>VANGELIO GARAVITO VACUNA</t>
  </si>
  <si>
    <t>CO1.REQ.10131931</t>
  </si>
  <si>
    <t>OPSP-VEX-1220-2026</t>
  </si>
  <si>
    <t>https://community.secop.gov.co/Public/Tendering/OpportunityDetail/Index?noticeUID=CO1.NTC.9987993</t>
  </si>
  <si>
    <t>LUZ TANIA LOPEZ PRIETO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</si>
  <si>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LAS DEMAS ACTIVIDADES QUE RESULTEN NECESARIAS PARA EL CUMPLIMIENTO CONTRACTUAL.</t>
  </si>
  <si>
    <t>CO1.REQ.10131941</t>
  </si>
  <si>
    <t>OAG-VEX-1219-2026</t>
  </si>
  <si>
    <t>https://community.secop.gov.co/Public/Tendering/OpportunityDetail/Index?noticeUID=CO1.NTC.9987977</t>
  </si>
  <si>
    <t>ANGELICA VIVIANA JACOME SALAZAR</t>
  </si>
  <si>
    <t>LA PRESENTE ORDEN TIENE POR OBJETO PRESTAR SUS SERVICIOS PROFESIONALES EN EL ROL DE AGENTE EDUCATIVO EN EL SERVICIO DE EDUCACION INICIAL CAMPESINA . EIC EN EL MARCO DEL CONVENIO INTERADMINISTRATIVO N. 47006752025 DE 2025 CELEBRADO ENTRE EL INSTITUTO COLOMBIANO DE BIENESTAR FAMILIAR .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</si>
  <si>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CO1.REQ.10132203</t>
  </si>
  <si>
    <t>OPSP-VEX-1218-2026</t>
  </si>
  <si>
    <t>https://community.secop.gov.co/Public/Tendering/OpportunityDetail/Index?noticeUID=CO1.NTC.9988413</t>
  </si>
  <si>
    <t>VIVIANA MACHADO FERRERIA</t>
  </si>
  <si>
    <t>LA PRESENTE ORDEN TIENE POR OBJETO PRESTAR SUS SERVICIOS DE APOYO A LA GESTION EN EL ROL DE AUXILIAR ADMINISTRATIVO EN EIC ICBF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NIÑOS NIÑAS Y FAMILIAS VINCULADAS A LOS SERVICIOS DE EDUCACION INICIAL EN LOS INSTRUMENTOS O HERRAMIENTAS DEFINIDAS EN LAS ORIENTACIONES PARA LA ATENCION. 2. COMUNICAR Y GESTIONAR AL COORDINADOR DEL SERVICIO CUALQUIER SITUACION RELEVANTE NOVEDAD INFORMACION YO REQUERIMIENTO RELACIONADO CON LA PRESTACION DEL SERVICIO. 3. REPORTAR CUALQUIER SITUACION DE INOBSERVANCIA AMENAZA YO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YO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YO ORIENTACIONES TECNICAS Y OPERATIVAS. 12. CUMPLIR CON LAS DEMAS ACTIVIDADES ASIGNADAS POR EL SUPERVISOR RELACIONADAS CON EL OBJETO CONTRACTUAL.</t>
  </si>
  <si>
    <t>CO1.REQ.10131957</t>
  </si>
  <si>
    <t>OAG-VEX-1217-2026</t>
  </si>
  <si>
    <t>https://community.secop.gov.co/Public/Tendering/OpportunityDetail/Index?noticeUID=CO1.NTC.9988416</t>
  </si>
  <si>
    <t>YURANIS YULIETH PEREA CHARRIS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</si>
  <si>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</si>
  <si>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CO1.REQ.10131962</t>
  </si>
  <si>
    <t>OAG-VEX-1216-2026</t>
  </si>
  <si>
    <t>https://community.secop.gov.co/Public/Tendering/OpportunityDetail/Index?noticeUID=CO1.NTC.9988422</t>
  </si>
  <si>
    <t>KAREN MARGARITA MORENO MALDONADO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</si>
  <si>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</si>
  <si>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 xml:space="preserve">CO1.REQ.10131970 </t>
  </si>
  <si>
    <t>OAG-VEX-1215-2026</t>
  </si>
  <si>
    <t>https://community.secop.gov.co/Public/Tendering/OpportunityDetail/Index?noticeUID=CO1.NTC.9988428</t>
  </si>
  <si>
    <t>EVELYN SARAY HERNANDEZ SOLANO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</si>
  <si>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t>
  </si>
  <si>
    <t>CO1.REQ.10131976</t>
  </si>
  <si>
    <t>OAG-VEX-1214-2026</t>
  </si>
  <si>
    <t>https://community.secop.gov.co/Public/Tendering/OpportunityDetail/Index?noticeUID=CO1.NTC.9988436</t>
  </si>
  <si>
    <t>DANIEL DINGULA ZARABAT</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</si>
  <si>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</si>
  <si>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CO1.REQ.10131982</t>
  </si>
  <si>
    <t>OAG-VEX-1212-2026</t>
  </si>
  <si>
    <t>https://community.secop.gov.co/Public/Tendering/OpportunityDetail/Index?noticeUID=CO1.NTC.9988446</t>
  </si>
  <si>
    <t>YUCEIBY MARIA PUCCINI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</si>
  <si>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</si>
  <si>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 xml:space="preserve">CO1.REQ.10131989 </t>
  </si>
  <si>
    <t>OPSP-VEX-1211-2026</t>
  </si>
  <si>
    <t>https://community.secop.gov.co/Public/Tendering/OpportunityDetail/Index?noticeUID=CO1.NTC.9988470</t>
  </si>
  <si>
    <t>VICENTA DEL CARMEN VERGARA VERGARA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</si>
  <si>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</si>
  <si>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CO1.REQ.10132419</t>
  </si>
  <si>
    <t>OAG-VEX-1210-2026</t>
  </si>
  <si>
    <t>https://community.secop.gov.co/Public/Tendering/OpportunityDetail/Index?noticeUID=CO1.NTC.9988706</t>
  </si>
  <si>
    <t>ROCIO MILENA DE LA CRUZ MEDINA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</si>
  <si>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</si>
  <si>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CO1.REQ.10132515</t>
  </si>
  <si>
    <t>OAG-VEX-1209-2026</t>
  </si>
  <si>
    <t>https://community.secop.gov.co/Public/Tendering/OpportunityDetail/Index?noticeUID=CO1.NTC.9988637</t>
  </si>
  <si>
    <t>OMAR EDUARDO CABANA CABANA</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</si>
  <si>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</si>
  <si>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CO1.REQ.10132523</t>
  </si>
  <si>
    <t>OAG-VEX-1208-2026</t>
  </si>
  <si>
    <t>https://community.secop.gov.co/Public/Tendering/OpportunityDetail/Index?noticeUID=CO1.NTC.9988336</t>
  </si>
  <si>
    <t>LA PRESENTE CONTRATACIÓN TIENE POR OBJETO LA PRESTACIÓN DE SERVICIOS DE IMPRESIÓN, PRODUCCIÓN GRÁFICA Y SUMINISTRO DE IMPRESOS ESPECIALIZADOS, REQUERIDOS PARA EL DESARROLLO EXITOSO Y OPORTUNO DE LAS ACTIVIDADES PROGRAMADAS EN EL MARCO DEL CONVENIO INTERADMINISTRATIVO NO. 23192025, SUSCRITO ENTRE LA AGENCIA DE DESARROLLO RURAL (ADR) Y LA UNIVERSIDAD DEL MAGDALENA</t>
  </si>
  <si>
    <t>CO1.REQ.10131787</t>
  </si>
  <si>
    <t>OPS-VEX-1207-2026</t>
  </si>
  <si>
    <t>https://community.secop.gov.co/Public/Tendering/OpportunityDetail/Index?noticeUID=CO1.NTC.9988500</t>
  </si>
  <si>
    <t>VICTOR JOSÉ OLIVEROS ORTÍZ</t>
  </si>
  <si>
    <t>SERUANS ENVIRONMENT S.A.S</t>
  </si>
  <si>
    <t>LA PRESENTE ORDEN TIENE POR OBJETO: PRESTACION DE SERVICIOS PARA ELABORAR UN DIAGNÓSTICO Y DISEÑAR UN MODELO OPERATIVO DE PLANIFICACIÓN TERRITORIAL PARA EL DESARROLLO DE PROYECTOS DE ENERGÍA SOLAR CASO DE ESTUDIO MUNICIPIO EL PASO, CESAR, EN EL MARCO DEL CONTRATO N°618 DE 2025, SUSCRITO ENTRE LA UNIVERSIDAD DEL MAGDALENA Y LA AGENCIA NACIONAL DE HIDROCARBUROS - ANH.</t>
  </si>
  <si>
    <t>CO1.REQ.10132453</t>
  </si>
  <si>
    <t>OPS-VEX-1205-2026</t>
  </si>
  <si>
    <t>https://community.secop.gov.co/Public/Tendering/OpportunityDetail/Index?noticeUID=CO1.NTC.9988503</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</si>
  <si>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</si>
  <si>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</si>
  <si>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CO1.REQ.10132032</t>
  </si>
  <si>
    <t>OPS-VEX-1204-2026</t>
  </si>
  <si>
    <t>https://community.secop.gov.co/Public/Tendering/OpportunityDetail/Index?noticeUID=CO1.NTC.9988743</t>
  </si>
  <si>
    <t>DIOMARA SUAREZ SEGURA</t>
  </si>
  <si>
    <t>ASOCIACIÓN DEPARTAMENTAL DE USUARIOS CAMPESINOS ANUC ATLANTICO</t>
  </si>
  <si>
    <t>PRESTACIÓN DE SERVICIOS ESPECIALIZADOS REQUERIDOS PARA EL DESARROLLO DE ACTIVIDADES QUE SE ADELANTARÁN EN EL MARCO DEL CONVENIO INTERADMINISTRATIVO N° 23192025 EN EL DEPARTAMENTO DEL ATLÁNTICO,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ELABORAR UN REPORTE QUE DESCRIBA LA EVALUACIÓN Y PERCEPCIÓN DE LA SATISFACCIÓN DE LOS USUARIOS Y DEL USO EFICIENTE DE LOS RECURSOS. 9) REALIZAR SEGUIMIENTO, MONITOREO Y SUPERVISIÓN TÉCNICA A LAS INICIATIVAS ECONÓMICAS EMPRESARIALES, PERFILES DE INCUBACIÓN, PLANES DE NEGOCIO, PROYECTOS AMBIENTALES Y DE SEGURIDAD ALIMENTARIA Y, EN GENERAL, A LAS PROPUESTAS COFINANCIADAS EN EL MARCO Y CON RECURSOS DEL PROYECTO. 10) ACOMPAÑAR LOS PROCESOS QUE SE DERIVEN DE LAS PROPUESTAS APROBADAS Y COFINANCIADAS EN EL MARCO DEL PROYECTO. 11) ARTICULAR LAS ECAS PRODUCTIVAS CON EL AGRICULTOR ANFITRIÓN, LAS PRÁCTICAS A DESARROLLAR Y LA LOGÍSTICA, BUSCANDO QUE EL MISMO AGRICULTOR LIDERE LA ACTIVIDAD EN COMPAÑÍA DEL PROMOTOR Y EL EXTENSIONISTA. 12) PARTICIPAR EN LOS PROCESOS DE INDUCCIÓN, DIFUSIÓN Y PROMOCIÓN DEL PROYECTO Y SUS COMPONENTES. 13) INFORMAR AL COORDINADOR ZONAL SOBRE EL DESARROLLO DE SU TRABAJO Y LA EVOLUCIÓN DEL PROYECTO, ASÍ COMO MANTENER INFORMACIÓN ACTUALIZADA SOBRE LOS BENEFICIARIOS, LOS EMPRENDIMIENTOS Y OTROS TEMAS Y VARIABLES ESTRATÉGICOS DEL PROYECTO. 14) IDENTIFICAR CON LOS GRUPOS DE USUARIOS LAS RECOMENDACIONES DE LOS EXTENSIONISTAS CON EL OBJETIVO DE POTENCIALIZARLAS EN LOS MÉTODOS GRUPALES CORRESPONDIENTES A LAS ECA PRODUCTIVA. 15) IDENTIFICAR USUARIOS QUE HAYAN PODIDO SUPERAR LAS PROBLEMÁTICAS PRODUCTIVAS QUE SON COMUNES EN LA MAYORÍA DE LOS USUARIOS, CON EL OBJETIVO DE PROMOVER EL DESARROLLO DE LA ECA PRODUCTIVA DE FORMA ITINERANTE EN ALGUNA DE LAS FINCAS DE LOS USUARIOS. 17) APOYAR Y FACILITAR LAS CONDICIONES LOGÍSTICAS Y METODOLÓGICAS DE LOS MÉTODOS DE EXTENSIÓN. 16) PROMOVER EL DESARROLLO DE UNIDADES EXPERIMENTALES A NIVEL FAMILIAR O COMUNITARIO PARA FACILITAR LA ADOPCIÓN, ADAPTACIÓN, APROPIACIÓN Y/O EXPERIMENTACIÓN A PEQUEÑA ESCALA SOBRE PRÁCTICAS IDENTIFICADAS EN LA APLICACIÓN DEL SPEA. 18) ACOMPAÑAR LOS MÉTODOS GRUPALES Y MÉTODOS INDIVIDUALES ACORDE A LOS MÉTODOS, METODOLOGÍAS Y HERRAMIENTAS DE EDUCACIÓN POPULAR Y AL PLAN OPERATIVO. 19) INFORMAR OPORTUNAMENTE CUALQUIER ANOMALÍA O DIFICULTAD QUE ADVIERTA EN EL DESARROLLO DE LA ORDEN Y PROPONER ALTERNATIVAS DE SOLUCIÓN A LAS MISMAS. 20) ATENDER LAS PETICIONES Y/O CONSULTAS QUE LE INDIQUE EL SUPERVISOR Y SE RELACIONEN CON EL OBJETO DE LA ORDEN. 21) ASISTIR Y PARTICIPAR EN LOS COMITÉS, REUNIONES, TALLERES, JUNTAS Y DEMÁS EVENTOS QUE LE INDIQUE EL SUPERVISOR Y SE RELACIONEN CON EL OBJETO DE LA ORDEN. 22) PRESENTAR LOS INFORMES QUE LE INDIQUE EL SUPERVISOR. 23) INFORMAR A UNIMAGDALENA DENTRO DE LAS 48 HORAS SIGUIENTES, LOS ACCIDENTES QUE OCURRAN EN DESARROLLO DE ACTIVIDADES PARA EL CUMPLIMIENTO DEL OBJETO CONTRACTUAL. 24)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25) ENTREGAR LOS PRODUCTOS SEGÚA ANEXO TÉCNICO Y FINANCIERO. LA PROPUESTA HACE PARTE INTEGRAL DE LA PRESENTE ORDEN.</t>
  </si>
  <si>
    <t>CO1.REQ.10132458</t>
  </si>
  <si>
    <t>OPS-VEX-1203-2026</t>
  </si>
  <si>
    <t>https://community.secop.gov.co/Public/Tendering/OpportunityDetail/Index?noticeUID=CO1.NTC.9988491</t>
  </si>
  <si>
    <t>MADELEINE ATENCIO PEÑARANDA</t>
  </si>
  <si>
    <t>CO1.REQ.10132616</t>
  </si>
  <si>
    <t>OAG-VEX-1201-2026</t>
  </si>
  <si>
    <t>https://community.secop.gov.co/Public/Tendering/OpportunityDetail/Index?noticeUID=CO1.NTC.9988484</t>
  </si>
  <si>
    <t>LUIS EDUARDO HERNANDEZ CORREA</t>
  </si>
  <si>
    <t>LA PRESENTE ORDEN TIENE POR OBJETO PRESTAR SERVICIOS DE APOYO A LA GESTION EN EL MARCO DEL CONVENIO INTERADMINISTRATIVO N 1690 2025 AUNAR ESFUERZOS INSTITUCIONALES ADMINISTRATIVOS PEDAGOGICOS PARA IMPLEMENTAR EL PROGRAMA ARTES PARA LA PAZ PARA EL DESARROLLO DE LAS SIGUIENTES ACTIVIDADES 1 APOYAR CON LA RECOPILACION DE LOS ACUERDOS DE COBERTURA Y FORMATO DE REGISTRO DE PARTICIPANTES QUE SE REQUIERA DE LOS CONTRATOS O CONVENIO DE LA VICERRECTORIA DE EXTENSION 2 APOYAR EN EL REGISTRO Y CARGA DE LA INFORMACION PRECONTRACTUAL CONTRACTUAL Y POSTCONTRACTUAL DE LAS ORDENES Y O CONTRATOS SUSCRITOS POR LA VICERRECTORIA DE EXTENSION Y PROYECCION SOCIAL EN LAS PLATAFORMAS SISTEMA INTEGRAL DE AUDITORIAS SIA OBSERVA SISTEMA ELECTRONICO PARA LA CONTRATACION PUBLICA SECOP II Y SISTEMA DE INFORMACION Y GESTION DEL EMPLEO PUBLICO SIGEP II 3 APOYAR CON LA REVISION DE LA DOCUMENTACION DE COBRO DE LOS CONTRATISTAS PERTENECIENTES A LA VICERRECTORIA DE EXTENSION Y PROYECCION SOCIAL 4 APOYAR CON LA ACTUALIZACION DE LOS REPOSITORIOS ON LINE DE LOS DIFERENTES PROYECTOS PERTENECIENTES A LA VICERRECTORIA DE EXTENSION Y PROYECCION SOCIAL</t>
  </si>
  <si>
    <t xml:space="preserve"> CO1.REQ.10132434</t>
  </si>
  <si>
    <t>OAG-VEX-1200-2026</t>
  </si>
  <si>
    <t>https://community.secop.gov.co/Public/Tendering/OpportunityDetail/Index?noticeUID=CO1.NTC.9988595</t>
  </si>
  <si>
    <t>IVIS DEL CARMEN ALVARADO MONTENEGRO</t>
  </si>
  <si>
    <t>LIZETH DANIELA TOVAR TORRES</t>
  </si>
  <si>
    <t>LA PRESENTE ORDEN TIENE POR OBJETO: PRESTAR SERVICIOS PROFESIONALES DESARROLLANDO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 10. CREACIÓN DE MATERIAL AUDIOVISUAL PARA DIFUSIÓN ENTRE LOS GRADUADOS.</t>
  </si>
  <si>
    <t>CO1.REQ.10132289</t>
  </si>
  <si>
    <t>OPSP-VEX-1199-2026</t>
  </si>
  <si>
    <t>https://community.secop.gov.co/Public/Tendering/OpportunityDetail/Index?noticeUID=CO1.NTC.9988699</t>
  </si>
  <si>
    <t>JORGE IVAN VILLA POLO</t>
  </si>
  <si>
    <t>LA PRESENTE ORDEN TIENE POR OBJETO PRESTAR SERVICIOS DE APOYO A LA GESTION PARA EL DESARROLLO DE LAS SIGUIENTES ACTIVIDADES 1. APOYAR EN EL DESARROLLO DE COMPONENTES SOFTWARE EN TECNOLOGIAS NETCORE LARAVEL JAVASCRIPT ANGULAR HACIENDO USO DE PATRONES DE DISENO.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PROYECCION SOCIAL Y SUS DIRECCIONES. 5. APOYAR EN LA DOCUMENTACION TECNICA Y FUNCIONAL DE LOS COMPONENTES Y SISTEMAS DESARROLLADOS INCLUYENDO DIAGRAMAS MANUALES TECNICOS Y GUIAS DE DESPLIEGUE SIGUIENDO BUENAS PRACTICAS DE INGENIERIA DE SOFTWARE. 6. APOYAR EN LA INTEGRACION PRUEBAS Y ASEGURAMIENTO DE LA CALIDAD DE LOS COMPONENTES DE SOFTWARE DESARROLLADOS MEDIANTE PRUEBAS UNITARIAS DE INTEGRACION Y VALIDACION FUNCIONAL GARANTIZANDO EL CORRECTO FUNCIONAMIENTO DE LOS SISTEMAS. 7. APOYAR EN EL DESPLIEGUE MANTENIMIENTO Y SOPORTE DE LOS SISTEMAS DE INFORMACION DESARROLLADOS PARA LA VICERRECTORIA DE EXTENSION Y PROYECCION SOCIAL Y SUS DIRECCIONES ASEGURANDO SU DISPONIBILIDAD SEGURIDAD Y CORRECTO DESEMPENO EN LOS DIFERENTES AMBIENTES.</t>
  </si>
  <si>
    <t>CO1.REQ.10132354</t>
  </si>
  <si>
    <t>OAG-VEX-1198-2026</t>
  </si>
  <si>
    <t>https://community.secop.gov.co/Public/Tendering/OpportunityDetail/Index?noticeUID=CO1.NTC.9988850</t>
  </si>
  <si>
    <t>HENRY ANDRES PAYARES JULIO</t>
  </si>
  <si>
    <t>LA PRESENTE ORDEN TIENE POR OBJETO: PRESTAR LOS SERVICIOS PROFESIONALES DESARROLLANDO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INTEGRADO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</si>
  <si>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CO1.REQ.10132574</t>
  </si>
  <si>
    <t>OPSP-VEX-1197-2026</t>
  </si>
  <si>
    <t>https://community.secop.gov.co/Public/Tendering/OpportunityDetail/Index?noticeUID=CO1.NTC.9989102</t>
  </si>
  <si>
    <t>DIEGO MANUEL PEREZ CORREA</t>
  </si>
  <si>
    <t>LA PRESENTE ORDEN TIENE POR OBJETO PRESTAR SERVICIOS PROFESIONALES EN EL MARCO DEL CONTRATO INTERADMINISTRATIVO NO 006 2025 CELEBRADO ENTRE LA ALCALDIA MUNICIPAL DE SAN JACINTO BOLIVAR Y LA UNIVERSIDAD DEL MAGDALENA REALIZANDO LAS SIGUIENTES FUNCIONES 1 CONSOLIDAR LA INFORMACION GENERADA DE LOS DISTINTOS PROCEDIMIENTOS Y DILIGENCIAS ADMINISTRATIVAS REQUERIDOS PARA LA EJECUCION DEL CONTRATO 2 APOYAR EN LA GESTION CONTRACTUAL DEL PERSONAL Y EQUIPOS VINCULADOS AL DESARROLLO DEL CONVENIO 3 APOYAR EN EL SEGUIMIENTO A LOS PROCESOS FINANCIEROS RELACIONADOS CON LOS PAGOS EROGACIONES Y GASTOS DEL EQUIPO DE TRABAJO 4 COLABORAR EN LA ORGANIZACION INTEGRACION Y ARCHIVO DE LA DOCUMENTACION GENERADA DURANTE LA EJECUCION DEL CONVENIO 5 ACOMPANAR Y PROYECTAR LAS ACTAS DE SEGUIMIENTO DEL EQUIPO DE TRABAJO CUANDO SE REQUIERA</t>
  </si>
  <si>
    <t>CO1.REQ.10132297</t>
  </si>
  <si>
    <t>OPSP-VEX-1196-2026</t>
  </si>
  <si>
    <t>https://community.secop.gov.co/Public/Tendering/OpportunityDetail/Index?noticeUID=CO1.NTC.9994897</t>
  </si>
  <si>
    <t>YOVANA PATRICIA BURGOS AVENDAÑO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</si>
  <si>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PROMOVER EL DESARROLLO Y APRENDIZAJE DE LAS NIÑAS Y LOS NIÑOS DESDE SU GESTACIÓN POR MEDIO DE LA PLANEACIÓN E IMPLEMENTACIÓN DE EXPERIENCIAS Y AMBIENTES PEDAGÓGICOS LA PROMOCIÓN DEL BIENESTAR MEDIANTE EXPERIENCIAS DE CUIDADO SENSIBLE LLEVAR A CABO EL PROCESO DE SEGUIMIENTO AL DESARROLLO Y EL APRENDIZAJE ADEMÁS DE PROPICIAR LA REFLEXIÓN Y LA VALORACIÓN DE LA PRÁCTICA PEDAGÓGICA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INDAGAR SOBRE LOS INTERESES PREGUNTAS Y POTENCIALIDADES DE LAS NIÑAS LOS NIÑOS Y SUS FAMILIAS PARA COMPRENDER LOS PROCESOS DE DESARROLLO Y APRENDIZAJE QUE ACOMPAÑARÁ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VIVIR Y DISFRUTAR LAS EXPERIENCIAS PEDAGÓGICAS JUNTO A LAS NIÑAS NIÑOS Y SUS FAMILIAS VALORAR EL PROCESO A TRAVÉS DE LA REFLEXIÓN DE LA PRÁCTICA PEDAGÓGICA DANDO PROTAGONISMO A LO QUE ESCUCHA OBSERVA Y DOCUMENTA DE LOS PROCESOS DE DESARROLLO Y APRENDIZAJE DE LAS NIÑAS Y LOS NIÑOS DESDE LA GESTACIÓN REGISTRAR MENSUALMENTE EN LOS INSTRUMENTOS DE OBSERVACIÓN LOS PROCESOS DE DESARROLLO Y LAS PARTICULARIDADES DE LAS NIÑAS Y LOS NIÑOS A SU ROL DE ACUERDO CON LAS ORIENTACIONES TÉCNICAS ESTABLECIDAS EN LOS MANUALES OPERATIVOS Y ORIENTACIONES INSTITUCIONALES APOYAR EL PROCESO DE CARACTERIZACIÓN DE LAS NIÑAS LOS NIÑOS Y SUS FAMILIAS DE ACUERDO CON LOS INSTRUMENTOS Y ORIENTACIONES EMITIDAS POR EL ICBF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APOYAR LA SISTEMATIZACIÓN DE LAS EXPERIENCIAS PEDAGÓGICAS DESARROLLADAS EN EL SERVICIO DE EDUCACIÓN INICIAL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ACTIVAR LAS RUTAS DE ATENCIÓN POR PRESUNTA INOBSERVANCIA AMENAZA O VULNERACIÓN DE DERECHOS A LAS NIÑAS Y LOS NIÑOS VINCULADOS EN LOS SERVICIOS ANTE LAS AUTORIDADES COMPETENTES Y EL RESPECTIVO PROTOCOLO ESTABLECIDO POR EL ICBF VINCULAR A LAS FAMILIAS Y CUIDADORES AL PROCESO PEDAGÓGICO DE NIÑAS Y NIÑOS CON EL FIN DE FAVORECER SU DESARROLLO Y APRENDIZAJE DESDE EL HOGAR PARTICIPAR EN LOS PROCESOS DE FORMACIÓN Y CUALIFICACIÓN PROGRAMADOS POR LAS ENTIDADES PRESTADORAS DEL SERVICIO O AQUELLOS QUE SE HAN GESTIONADO DESDE LAS DIRECCIONES REGIONALES O DESDE LA DIRECCIÓN GENERAL DEL ICBF GESTIONAR Y HACER SEGUIMIENTO A LAS ACCIONES INGRESO ACOGIDA PERMANENCIA Y TRÁNSITO DE LAS NIÑAS Y LOS NIÑOS EN LOS SERVICIOS DE EDUCACIÓN INICIAL GARANTIZANDO LAS TRAYECTORIAS EDUCATIVAS COMPLETAS ENTRE CICLO 1 Y CICLO 2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DILIGENCIAR EL REGISTRO DE ASISTENCIA EN COHERENCIA CON LAS ORIENTACIONES DEL ICBF TOMANDO DECISIONES EN RELACIÓN CON SITUACIONES DE INASISTENCIAS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PLANEAR Y DESARROLLAR LAS EXPERIENCIAS PEDAGÓGICAS EN LOS DIFERENTES TIPOS DE ACOMPAÑAMIENTO DEL SERVICIO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t>
  </si>
  <si>
    <t>CO1.REQ.10138545</t>
  </si>
  <si>
    <t>OPSP-VEX-1193-2026</t>
  </si>
  <si>
    <t>https://community.secop.gov.co/Public/Tendering/OpportunityDetail/Index?noticeUID=CO1.NTC.9988390</t>
  </si>
  <si>
    <t>MILADIS MARIA PERTUZ GALICIA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</si>
  <si>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APOYAR LA PLANEACION PEDAGOGICA ATENDIENDO LAS NECESIDADES E INTERESES DE LAS NINAS Y LOS NINOS CREANDO AMBIENTES EDUCATIVOS PROTECTORES Y EN COHERENCIA CON LAS ESTRATEGIAS PEDAGOGICAS PROPIAS PARA LA PRIMERA INFANCIA VALORACION Y SEGUIMIENTO AL DESARROLLO APORTAR AL PROCESO DE OBSERVACION DEL DESARROLLO Y APRENDIZAJE DE LAS NINAS Y LOS NINOS DE ACUERDO CON LAS ORIENTACIONES TECNICAS ESTABLECIDAS EN LOS MANUALES OPERATIVOS Y ORIENTACIONES INSTITUCIONALES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APOYAR EL SEGUIMIENTO DE LAS NOVEDADES PRESENTADAS CON LAS NINAS Y LOS NINOS DE ACUERDO CON LAS ORIENTACIONES TECNICAS ESTABLECIDAS EN LOS MANUALES OPERATIVOS Y DOCUMENTOS ORIENTADORES APOYAR EL DESARROLLO DE LAS EXPERIENCIAS PEDAGOGICAS DE LAS NINAS NINOS FAMILIAS U OTROS ACTORES RESCATANDO SUS VOCES SABERES SENTIRES ASI COMO LOS APRENDIZAJES Y REFLEXIONES ACORDE A LOS PROPOSITOS DE LA EDUCACION INICIAL APORTAR EN EL PROCESO DE FOCALIZACION PARA LA IDENTIFICACION DE POTENCIALES USUARIOS DE ACUERDO CON LOS CRITERIOS DEFINIDOS PARA LA PRESTACION DE LOS SERVICIOS DE ATENCION A LA PRIMERA INFANCIA DEL ICBF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APOYAR LAS ACCIONES PEDAGOGICAS ALREDEDOR DE LAS PRACTICAS DE CUIDADO HABITOS DE VIDA SALUDABLE TENIENDO EN CUENTA EL MOMENTO Y CURSO DE VIDA Y LOS RITMOS DE DESARROLLO Y APRENDIZAJE DE LAS NINAS Y LOS NINOS ACTIVAR LAS RUTAS DE ATENCION POR PRESUNTA INOBSERVANCIA AMENAZA O VULNERACION DE DERECHOS A LAS NINAS Y LOS NINOS VINCULADOS EN LOS SERVICIOS ANTE LAS AUTORIDADES COMPETENTES DE ACUERDO CON EL RESPECTIVO PROTOCOLO ESTABLECIDO POR EL ICBF INFORMAR OPORTUNAMENTE FRENTE A CUALQUIER SITUACION DE ACCIDENTALIDAD PRESENTADA DURANTE LA JORNADA DE PERMANENCIA DE LAS NINAS Y LOS NINOS EN EL SERVICIO Y APOYAR EL SEGUIMIENTO POSTERIOR AL EVENTO DE ACUERDO CON LAS ORIENTACIONES TECNICAS APOYAR LAS ACCIONES DE INGRESO ACOGIDA PERMANENCIA Y TRANSITO DE LAS NINAS Y LOS NINOS EN LOS SERVICIOS DE EDUCACION INICIAL GARANTIZANDO LAS TRAYECTORIAS EDUCATIVAS COMPLETAS ENTRE CICLO 1 Y CICLO 2 ASISTIR Y PARTICIPAR EN LAS REUNIONES MESAS DE TRABAJO Y COMITES INTERNOS Y EXTERNOS RELACIONADOS CON EL OBJETO DEL CONTRATO</t>
  </si>
  <si>
    <t>CO1.REQ.10132511</t>
  </si>
  <si>
    <t>OAG-VEX-1189-2026</t>
  </si>
  <si>
    <t>https://community.secop.gov.co/Public/Tendering/OpportunityDetail/Index?noticeUID=CO1.NTC.9988620</t>
  </si>
  <si>
    <t>MAYRYN PAOLA CHARRIS LAVALLE</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</si>
  <si>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</si>
  <si>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CO1.REQ.10132411</t>
  </si>
  <si>
    <t>OAG-VEX-1188-2026</t>
  </si>
  <si>
    <t>https://community.secop.gov.co/Public/Tendering/OpportunityDetail/Index?noticeUID=CO1.NTC.9988458</t>
  </si>
  <si>
    <t>MARIAN MILETH CABALLERO RODRIGUEZ</t>
  </si>
  <si>
    <t>CO1.REQ.10131999</t>
  </si>
  <si>
    <t>OAG-VEX-1187-2026</t>
  </si>
  <si>
    <t>https://community.secop.gov.co/Public/Tendering/OpportunityDetail/Index?noticeUID=CO1.NTC.9988933</t>
  </si>
  <si>
    <t>LAILA LILIANA JIMENEZ JULIO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</si>
  <si>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LLEVANDO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</si>
  <si>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CO1.REQ.10132292</t>
  </si>
  <si>
    <t>OPSP-VEX-1185-2026</t>
  </si>
  <si>
    <t>https://community.secop.gov.co/Public/Tendering/OpportunityDetail/Index?noticeUID=CO1.NTC.9988448</t>
  </si>
  <si>
    <t>KEILIN ELEXCIA PALMAR GONZALEZ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</si>
  <si>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</si>
  <si>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CO1.REQ.10131990</t>
  </si>
  <si>
    <t>OAG-VEX-1184-2026</t>
  </si>
  <si>
    <t>https://community.secop.gov.co/Public/Tendering/OpportunityDetail/Index?noticeUID=CO1.NTC.9987452</t>
  </si>
  <si>
    <t>JIRETH YANETH PEREZ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</si>
  <si>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</si>
  <si>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CO1.REQ.10131440</t>
  </si>
  <si>
    <t>OAG-VEX-1183-2026</t>
  </si>
  <si>
    <t>https://community.secop.gov.co/Public/Tendering/OpportunityDetail/Index?noticeUID=CO1.NTC.9987437</t>
  </si>
  <si>
    <t>HONIS BEATRIZ BARON DE LOS REYES</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</si>
  <si>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</si>
  <si>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CO1.REQ.10131424</t>
  </si>
  <si>
    <t>OAG-VEX-1181-2026</t>
  </si>
  <si>
    <t>https://community.secop.gov.co/Public/Tendering/OpportunityDetail/Index?noticeUID=CO1.NTC.9988607</t>
  </si>
  <si>
    <t>DINA LUZ CANTILLO CANTILLO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</si>
  <si>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</si>
  <si>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CO1.REQ.10131983</t>
  </si>
  <si>
    <t>OAG-VEX-1179-2026</t>
  </si>
  <si>
    <t>https://community.secop.gov.co/Public/Tendering/OpportunityDetail/Index?noticeUID=CO1.NTC.9988300</t>
  </si>
  <si>
    <t>AGISTER MARIA BERDUGO ROMERO</t>
  </si>
  <si>
    <t>CO1.REQ.10132069</t>
  </si>
  <si>
    <t>OAG-VEX-1178-2026</t>
  </si>
  <si>
    <t>https://community.secop.gov.co/Public/Tendering/OpportunityDetail/Index?noticeUID=CO1.NTC.9994738</t>
  </si>
  <si>
    <t>YINA ALEJANDRA TELLEZ FUENTES </t>
  </si>
  <si>
    <t>LA PRESENTE ORDEN TIENE POR OBJETO: PRESTAR SERVICIOS PROFESIONALES EN EL MARCO DEL CONVENIO INTERADMINISTRATIVO NO. 002 DE 2025 , SUSCRITO CON LA ALCALDÍA MUNICIPAL DE ARACATACA, CUYO OBJETO ES “AUNAR ESFUERZOS PARA EL FORTALECIMIENTO DE LA GOBERNABILIDAD E IDENTIDAD CULTURAL, PARA LA CONSOLIDACIÓN DE LA AUTONOMÍA Y DE LOS ESPACIOS DE ENCUENTRO Y REPRESENTACIÓN DEL PUEBLO KOGUI EN ARACATACA”, DESARROLLANDO LAS SIGUIENTES ACTIVIDADES: 1. ADELANTAR LOS TRÁMITES CONTRACTUALES REQUERIDOS EN LA FASE DE LIQUIDACIÓN DEL CONVENIO INTERADMINISTRATIVO NO. 002 DE 2025, SUSCRITO POR LA UNIVERSIDAD DEL MAGDALENA. 2. APOYAR LA REVISIÓN, ANÁLISIS Y CONSOLIDACIÓN DE LOS DOCUMENTOS JURÍDICOS NECESARIOS PARA EL PROCESO DE LIQUIDACIÓN DEL CONVENIO. 3. ELABORAR EL PROYECTO DE ACTA DE LIQUIDACIÓN BILATERAL DEL CONVENIO INTERADMINISTRATIVO. 4. REVISAR Y EMITIR CONCEPTO SOBRE LOS SOPORTES REQUERIDOS PARA LA LIQUIDACIÓN, TALES COMO ACTAS, INFORMES DE SUPERVISIÓN, CERTIFICADOS DE PAZ Y SALVO Y PÓLIZAS, CON EL FIN DE DAR TRÁMITE A LA ETAPA DE CIERRE DEL CONVENIO.</t>
  </si>
  <si>
    <t>CO1.REQ.10138538</t>
  </si>
  <si>
    <t>OPSP-VEX-1177-2026</t>
  </si>
  <si>
    <t>https://community.secop.gov.co/Public/Tendering/OpportunityDetail/Index?noticeUID=CO1.NTC.9988477</t>
  </si>
  <si>
    <t>WILMER ARIEL ECHAVARRÍA PARDO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</si>
  <si>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LOS TRAMITES CONTRACTUALES 2 SEGUIMIENTO A LOS CONTRATOS A CARGO DE LA UNIVERSIDAD 3 APOYO EN LA REVISION DE DOCUMENTOS PRECONTRACTUALES A CARGO DE LA UNIVERSIDAD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EL SUPERVISOR Y O GESTOR TERRITORIAL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</si>
  <si>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CO1.REQ.10132422</t>
  </si>
  <si>
    <t>OAG-VEX-1176-2026</t>
  </si>
  <si>
    <t>https://community.secop.gov.co/Public/Tendering/OpportunityDetail/Index?noticeUID=CO1.NTC.9984859</t>
  </si>
  <si>
    <t>VÍCTOR MANUEL RANGEL MEJIA</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</si>
  <si>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</si>
  <si>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CO1.REQ.10129121</t>
  </si>
  <si>
    <t>OPSP-VEX-1175-2026</t>
  </si>
  <si>
    <t>https://community.secop.gov.co/Public/Tendering/OpportunityDetail/Index?noticeUID=CO1.NTC.9984938</t>
  </si>
  <si>
    <t>RONALD ALBERTO HENRY PÉREZ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</si>
  <si>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GESTOR TERRITORIAL DESARROLLANDO LAS SIGUIENTES ACTIVIDADES 1 ORGANIZAR Y MANTENER ACTUALIZADOS LOS DOCUMENTOS ADMINISTRATIVOS Y CONTRACTUALES DEL CONVENIO 2 RECOPILAR Y REVISAR LOS SOPORTES ADMINISTRATIVOS Y FINANCIEROS NECESARIOS PARA LA EJECUCION DEL CONVENIO 3 ELABORAR INFORMES ADMINISTRATIVOS DE AVANCE DEL CONVENIO 4 APOYAR LOS TRAMITES ADMINISTRATIVOS ANTE LA UNIVERSIDAD DEL MAGDALENA Y EL MINISTERIO DE LAS CULTURAS LAS ARTES Y LOS SABERES 5 REALIZAR EL SEGUIMIENTO A CONTRATOS ORDENES DE SERVICIO Y PAGOS DEL PERSONAL Y PROVEEDORES DEL CONVENIO 6 APOYAR LA ORGANIZACION DE REUNIONES Y ACTIVIDADES ADMINISTRATIVAS RELACIONADAS CON EL PROGRAMA ARTES PARA LA PAZ</t>
  </si>
  <si>
    <t>CO1.REQ.10128670</t>
  </si>
  <si>
    <t>OAG-VEX-1174-2026</t>
  </si>
  <si>
    <t>https://community.secop.gov.co/Public/Tendering/OpportunityDetail/Index?noticeUID=CO1.NTC.9984481</t>
  </si>
  <si>
    <t>JUAN ANDRES BUCHAAR OLIVEROS</t>
  </si>
  <si>
    <t>LA PRESENTE ORDEN TIENE POR OBJETO PRESTAR SERVICIOS PROFESIONALES EN EL MARCO DEL CONTRATO NO 515 DE 2025 SUSCRITO ENTRE LA UNIVERSIDAD DEL MAGDALENA Y LA AGENCIA NACIONAL DE HIDROCARBUROS ANH DESARROLLANDO LAS SIGUIENTES ACTIVIDADES 1 ELABORAR Y ENTREGAR LOS INFORMES RELACIONADOS CON EL CUMPLIMIENTO DE LAS OBLIGACIONES CONTRACTUALES DEL PROYECTO IMPACTENERGYCO RUTA DE ENERGÍA SOLAR 2 BRINDAR ACOMPAÑAMIENTO JURÍDICO EN LAS DIFERENTES ETAPAS DE LOS PROCESOS DE SELECCIÓN VINCULADOS AL PROYECTO GARANTIZANDO EL CUMPLIMIENTO DE LA NORMATIVIDAD VIGENTE 3 ATENDER Y RESOLVER CONSULTAS JURÍDICAS RELACIONADAS CON LA EJECUCIÓN DEL PROYECTO ESPECIALMENTE EN ASPECTOS CONTRACTUALES ADMINISTRATIVOS AMBIENTALES Y COMUNITARIOS 4 ELABORAR MINUTAS CONTRATOS Y DEMÁS DOCUMENTOS JURÍDICOS NECESARIOS PARA EL DESARROLLO TÉCNICO SOCIAL Y AMBIENTAL DEL PROYECTO 5 ELABORAR Y EMITIR LOS CONCEPTOS JURÍDICOS QUE SEAN SOLICITADOS POR LA VICERRECTORÍA DE EXTENSIÓN Y PROYECCIÓN SOCIAL O POR LA OFICINA ASESORA JURÍDICA RELACIONADOS CON LA EJECUCIÓN DEL PROYECTO IMPACTENERGYCO</t>
  </si>
  <si>
    <t>CO1.REQ.10128466</t>
  </si>
  <si>
    <t>OPSP-VEX-1173-2026</t>
  </si>
  <si>
    <t>https://community.secop.gov.co/Public/Tendering/OpportunityDetail/Index?noticeUID=CO1.NTC.9984687</t>
  </si>
  <si>
    <t>ADALBERTO JOSE CUADRADO MORALES</t>
  </si>
  <si>
    <t>LA PRESENTE ORDEN TIENE POR OBJETO: PRESTAR SERVICIOS PROFESIONALES EN EL MARCO DEL CONTRATO NO. 515 DE 2025, SUSCRITO ENTRE LA UNIVERSIDAD DEL MAGDALENA Y LA ANH, DESARROLLANDO LAS SIGUIENTES ACTIVIDADES: 1. ELABORAR INFORMES Y DOCUMENTOS DEL PROYECTO RUTA DE ENERGÍA SOLAR, CUANDO SEAN SOLICITADOS POR LA DIRECCIÓN DE DESARROLLO SOCIAL Y PRODUCTIVO. 2. APOYAR LA ORGANIZACIÓN DE REUNIONES, TALLERES Y EVENTOS DEL PROYECTO, INCLUYENDO AGENDAS Y CONVOCATORIAS. 3. APOYAR LA ORGANIZACIÓN Y ENTREGA DE DOCUMENTOS REQUERIDOS POR LA UNIVERSIDAD DEL MAGDALENA Y LA ANH. 4. APOYAR LA REVISIÓN Y ORGANIZACIÓN DE DOCUMENTOS DE PAGO DEL PERSONAL Y PROVEEDORES DEL PROYECTO. 5. APOYAR LA ELABORACIÓN DE DOCUMENTOS PARA LA CONTRATACIÓN DE PERSONAL Y PROVEEDORES DEL PROYECTO. 6. APOYAR EL TRÁMITE Y SEGUIMIENTO DE OFICIOS Y SOLICITUDES RELACIONADAS CON EL PROYECTO ANTE LA UNIVERSIDAD DEL MAGDALENA Y LA ANH.</t>
  </si>
  <si>
    <t>CO1.REQ.10128569</t>
  </si>
  <si>
    <t>OPSP-VEX-1172-2026</t>
  </si>
  <si>
    <t>https://community.secop.gov.co/Public/Tendering/OpportunityDetail/Index?noticeUID=CO1.NTC.9987425</t>
  </si>
  <si>
    <t>ALVIS MARIA MOJICA CANTILLO</t>
  </si>
  <si>
    <t>LA PRESENTE ORDEN TIENE POR OBJETO PRESTAR SUS SERVICIOS DE APOYO A LA GESTION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</si>
  <si>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CO1.REQ.10131406</t>
  </si>
  <si>
    <t>OAG-VEX-1171-2026</t>
  </si>
  <si>
    <t>https://community.secop.gov.co/Public/Tendering/OpportunityDetail/Index?noticeUID=CO1.NTC.9988056</t>
  </si>
  <si>
    <t>PAULA ANDREA MURILLO JARAMILLO</t>
  </si>
  <si>
    <t>LA PRESENTE ORDEN TIENE POR OBJETO EL SERVICIO DE ELABORACION DE 1000 KITS PEDAGOGICOS COMPUESTOS POR 1 MALETA MOCHI LAB, 1 TEATRINO, 8 MARIONETAS, 3 PAISAJES Y 1 JUEGO DE NUDOS CON 4 CORDONES, 4 ARGOLLAS Y 24 TARJETAS, REQUERIDOS PARA LA FASE DE IMPLEMENTACION DEL DIPLOMADO DIPLOMADO PREVENCION, DETECCION Y ATENCION A LOS DIFERENTES TIPOS DE VIOLENCIA Y FORTALECIMIENTO FAMILIAR. EN EL MARCO DE CONVOCATORIA DE FORMACION EN SERVICIO DE LA DIRECCION DE PRIMERA INFANCIA, PARA IMPLEMENTARSE EN EL MARCO DEL CONVENIO INTERADMINISTRATIVO 01018542023 2023 0904 DE 2023 ICBF ICETEX. LA PROPUESTA HACE PARTE INTEGRAL DE LA PRESENTE ORDEN.</t>
  </si>
  <si>
    <t>CO1.REQ.10131755</t>
  </si>
  <si>
    <t>OPS-VEX-1170-2026</t>
  </si>
  <si>
    <t>https://community.secop.gov.co/Public/Tendering/OpportunityDetail/Index?noticeUID=CO1.NTC.9988586</t>
  </si>
  <si>
    <t>MAYDA LIDIS FERNANDEZ MONTERO</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</si>
  <si>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</si>
  <si>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CO1.REQ.10132471</t>
  </si>
  <si>
    <t>OAG-VEX-1169-2026</t>
  </si>
  <si>
    <t>https://community.secop.gov.co/Public/Tendering/OpportunityDetail/Index?noticeUID=CO1.NTC.9988832</t>
  </si>
  <si>
    <t>JESUS ALBERTO ROMERO GOMEZ</t>
  </si>
  <si>
    <t>CO1.REQ.10132273</t>
  </si>
  <si>
    <t>OAG-VEX-1168-2026</t>
  </si>
  <si>
    <t>https://community.secop.gov.co/Public/Tendering/OpportunityDetail/Index?noticeUID=CO1.NTC.9988665</t>
  </si>
  <si>
    <t>ANGELA MARIA GALAN MARTINEZ</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</si>
  <si>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DESARROLLAR LAS ACCIONES NECESARIAS PARA ASEGURAR LA LIMPIEZA Y DESINFECCION DE ESPACIOS MOBILIARIO Y DOTACION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DETECTAR Y DAR ALERTAS SOBRE PLAGAS Y VECTORES EN EL ESPACIO DONDE SE PRESTA LA ATENCION DE LOS NINOS DISPOSICION Y PARTICIPACION EN LOS PROCESOS FORMATIVOS INHERENTES A LA CUALIFICACION DEL TALENTO HUMANO AMABILIDAD BUEN TRATO Y CUIDADO EN LOS MOMENTOS DE INTERACCION QUE SE PRESENTEN CON LAS NINAS Y LOS NINOS DEL SERVICIO</t>
  </si>
  <si>
    <t>CO1.REQ.10132250</t>
  </si>
  <si>
    <t>OAG-VEX-1167-2026</t>
  </si>
  <si>
    <t>https://community.secop.gov.co/Public/Tendering/OpportunityDetail/Index?noticeUID=CO1.NTC.9984324</t>
  </si>
  <si>
    <t>ANDREA CAROLINA VILLAZON JULIO</t>
  </si>
  <si>
    <t>LA PRESENTE ORDEN TIENE POR OBJETO: PRESTAR SERVICIOS PROFESIONALES PARA LA ASISTENCIA JURÍDICA A LOS SUPERVISORES DE LOS CONTRATOS, DESARROLLANDO LAS SIGUIENTES ACTIVIDADES: 1. PROYECTAR LA MATRIZ DE SEGUIMIENTO PARA LA SUPERVISIÓN EN LA EJECUCIÓN DE LOS CONTRATOS DE PROVEEDORES. 2. PROYECTAR UN CRONOGRAMA DE SEGUIMIENTO A LA EJECUCIÓN DE CONTRATOS DE PROVEEDORES DE LA VICERRECTORÍA DE EXTENSIÓN Y PROYECCIÓN SOCIAL. 3. REALIZAR ACOMPAÑAMIENTO JURÍDICO EN EL SEGUIMIENTO Y CONTROL SOBRE EL CUMPLIMIENTO DE LOS CONTRATOS. 4. PROYECTAR COMUNICACIONES Y/O LAS ACTAS QUE SURJAN EN EL DESARROLLO DE LOS PROCESOS DE SEGUIMIENTO A LOS CONTRATOS. 5. APOYAR EN LA REVISIÓN DE LAS VIGENCIAS DE LAS GARANTÍAS, CUANDO ÉSTAS SE HAYAN REQUERIDO PARA AMPARAR LOS RIESGOS CONTRACTUALES. 6. AGENDAR LAS REUNIONES CON LOS DIFERENTES PROVEEDORES Y CONSOLIDAR LAS ACTAS DE COMPROMISOS QUE SE GENEREN DE LAS MISMAS. 7. APOYAR EN LAS REUNIONES DE SEGUIMIENTO Y SUPERVISIÓN DE LOS CONTRATOS DE PROVEEDORES.</t>
  </si>
  <si>
    <t>CO1.REQ.10128427</t>
  </si>
  <si>
    <t>OPSP-VEX-1166-2026</t>
  </si>
  <si>
    <t>https://community.secop.gov.co/Public/Tendering/OpportunityDetail/Index?noticeUID=CO1.NTC.9987280</t>
  </si>
  <si>
    <t>MADIN DEL CARMEN MOJICA PADILLA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</si>
  <si>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VIVIR Y DISFRUTAR LAS EXPERIENCIAS PEDAGOGICAS VALORAR EL PROCESO A TRAVES DE LA REFLEXION DE LA PRACTICA PEDAGOGICA REGISTRAR MENSUALMENTE LOS PROCESOS DE DESARROLLO APOYAR EL PROCESO DE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NECESARIAS PARA EL CUMPLIMIENTO CONTRACTUAL</t>
  </si>
  <si>
    <t>CO1.REQ.10130982</t>
  </si>
  <si>
    <t>OAG-VEX-1165-2026</t>
  </si>
  <si>
    <t>https://community.secop.gov.co/Public/Tendering/OpportunityDetail/Index?noticeUID=CO1.NTC.9995209</t>
  </si>
  <si>
    <t>AUDITH DEL CARMEN MENA ARRIETA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</si>
  <si>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</si>
  <si>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CO1.REQ.10138742</t>
  </si>
  <si>
    <t>OAG-VEX-1164-2026</t>
  </si>
  <si>
    <t>https://community.secop.gov.co/Public/Tendering/OpportunityDetail/Index?noticeUID=CO1.NTC.9987244</t>
  </si>
  <si>
    <t>KAROLIZETH CARDENA SEPULVEDA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</si>
  <si>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NECCESARIAS PARA EL CUMPLIMIENTO CONTRACTUAL</t>
  </si>
  <si>
    <t>CO1.REQ.10131106</t>
  </si>
  <si>
    <t>OAG-VEX-1161-2026</t>
  </si>
  <si>
    <t>https://community.secop.gov.co/Public/Tendering/OpportunityDetail/Index?noticeUID=CO1.NTC.9995119</t>
  </si>
  <si>
    <t>ODALIS ISABEL MORATTO MENDOZA</t>
  </si>
  <si>
    <t>CO1.REQ.10138727</t>
  </si>
  <si>
    <t>OAG-VEX-1160-2026</t>
  </si>
  <si>
    <t>https://community.secop.gov.co/Public/Tendering/OpportunityDetail/Index?noticeUID=CO1.NTC.9988728</t>
  </si>
  <si>
    <t>YENIS MARIA RODRIGUEZ CARDENAS</t>
  </si>
  <si>
    <t>LA PRESENTE ORDEN TIENE POR OBJETO PRESTAR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A TRAVES DEL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GARANTIZAR LOS PROCESOS DE ACCESO PERMANENCIA Y TRANSICION DILIGENCIAR REGISTROS DE ASISTENCIA ACTUALIZAR ARCHIVAR Y CUSTODIAR LA DOCUMENTACION CON RESERVA DE LA INFORMACION Y REALIZAR LAS DEMAS ACTIVIDADES NECESARIAS PARA EL CUMPLIMIENTO CONTRACTUAL</t>
  </si>
  <si>
    <t>CO1.REQ.10132327</t>
  </si>
  <si>
    <t>OPSP-VEX-1159-2026</t>
  </si>
  <si>
    <t>https://community.secop.gov.co/Public/Tendering/OpportunityDetail/Index?noticeUID=CO1.NTC.9988288</t>
  </si>
  <si>
    <t>NARLIS NAYETH PELAEZ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</si>
  <si>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Y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REGISTRARLAS EN LOS CUADERNOS DE ACOMPANAMIENTO FAMILIAR Y COMUNITARIOS PLANEAR Y DESARROLLAR EXPERIENCIAS PEDAGOGICAS EN LOS DIFERENTES TIPOS DE ACOMPANAMIENTO DEL SERVICIO INCORPORANDO EL ENFOQUE DIFERENCIAL DE DERECHOS Y EL ENFOQUE DIFERENCIAL ETNICO CAMPESINO VIVIR Y DISFRUTAR LAS EXPERIENCIAS PEDAGOGICAS JUNTO A LAS NINAS NINOS Y SUS FAMILIAS VALORAR EL PROCESO A TRAVES DE LA REFLEXION DE LA PRACTICA PEDAGOGICA REGISTRAR MENSUALMENTE LOS PROCESOS DE DESARROLLO APOYAR EL PROCESO DE CARACTERIZACION PLANEAR E IMPLEMENTAR EXPERIENCIAS PEDAGOGICAS CON EL EQUIPO INTERDISCIPLINARIO APOYAR LA SISTEMATIZACION DE EXPERIENCIAS REALIZAR INFORMES PEDAGOGICOS TRIMESTRALES ACTIVAR RUTAS DE ATENCION VINCULAR A LAS FAMILIAS Y CUIDADORES PARTICIPAR EN PROCESOS DE FORMACION Y CUALIFICACION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</si>
  <si>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CO1.REQ.10131968</t>
  </si>
  <si>
    <t>OAG-VEX-1158-2026</t>
  </si>
  <si>
    <t>https://community.secop.gov.co/Public/Tendering/OpportunityDetail/Index?noticeUID=CO1.NTC.9988417</t>
  </si>
  <si>
    <t>MARTHA PAOLA PATERNINA GONZALEZ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</si>
  <si>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PLANEAR Y DESARROLLAR EXPERIENCIAS PEDAGOGICAS EN LOS DIFERENTES TIPOS DE ACOMPANAMIENTO DEL SERVICIO VIVIR Y DISFRUTAR LAS EXPERIENCIAS PEDAGOGICAS JUNTO A LAS NINAS NINOS Y SUS FAMILIAS VALORAR EL PROCESO A TRAVES DE LA REFLEXION DE LA PRACTICA PEDAGOGICA REGISTRAR MENSUALMENTE LOS PROCESOS DE DESARROLLO APOYAR EL PROCESO DE CARACTERIZACION APOYAR LA SISTEMATIZACION DE EXPERIENCIAS REALIZAR INFORMES PEDAGOGICOS ACTIVAR RUTAS DE ATENCION VINCULAR A LAS FAMILIAS PARTICIPAR EN PROCESOS DE FORMACION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</si>
  <si>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CO1.REQ.10132055</t>
  </si>
  <si>
    <t>OAG-VEX-1157-2026</t>
  </si>
  <si>
    <t>https://community.secop.gov.co/Public/Tendering/OpportunityDetail/Index?noticeUID=CO1.NTC.9988408</t>
  </si>
  <si>
    <t>JAZMIN ADRIANA LACERA VARELA</t>
  </si>
  <si>
    <t>CO1.REQ.10131955</t>
  </si>
  <si>
    <t>OAG-VEX-1156-2026</t>
  </si>
  <si>
    <t>https://community.secop.gov.co/Public/Tendering/ContractNoticePhases/View?PPI=CO1.PPI.46111139&amp;isFromPublicArea=True&amp;isModal=False</t>
  </si>
  <si>
    <t>KELY ISABEL RODRIGUEZ PERDOMO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</si>
  <si>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</si>
  <si>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CO1.REQ.10183752</t>
  </si>
  <si>
    <t>OAG-VEX-1155-2026</t>
  </si>
  <si>
    <t>https://community.secop.gov.co/Public/Tendering/OpportunityDetail/Index?noticeUID=CO1.NTC.9988904</t>
  </si>
  <si>
    <t>BELSY MIREYA VEGA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</si>
  <si>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</si>
  <si>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CO1.REQ.10132329</t>
  </si>
  <si>
    <t>OAG-VEX-1154-2026</t>
  </si>
  <si>
    <t>https://community.secop.gov.co/Public/Tendering/OpportunityDetail/Index?noticeUID=CO1.NTC.9988239</t>
  </si>
  <si>
    <t>JOHANA MILENA ACEVEDO ARIZA</t>
  </si>
  <si>
    <t>CO1.REQ.10132010</t>
  </si>
  <si>
    <t>OAG-VEX-1153-2026</t>
  </si>
  <si>
    <t>https://community.secop.gov.co/Public/Tendering/OpportunityDetail/Index?noticeUID=CO1.NTC.9988725</t>
  </si>
  <si>
    <t>NOELIA ROMERO CACERES</t>
  </si>
  <si>
    <t xml:space="preserve">CO1.REQ.10132325 </t>
  </si>
  <si>
    <t>OAG-VEX-1152-2026</t>
  </si>
  <si>
    <t>https://community.secop.gov.co/Public/Tendering/OpportunityDetail/Index?noticeUID=CO1.NTC.9988143</t>
  </si>
  <si>
    <t>ISRAEL ENRIQUE CHARRIS LOPEZ</t>
  </si>
  <si>
    <t>CO1.REQ.10131923</t>
  </si>
  <si>
    <t>OAG-VEX-1151-2026</t>
  </si>
  <si>
    <t>https://community.secop.gov.co/Public/Tendering/OpportunityDetail/Index?noticeUID=CO1.NTC.9988130</t>
  </si>
  <si>
    <t>ANDREA PAOLA GALLEGO ROMERO</t>
  </si>
  <si>
    <t>CO1.REQ.10131916</t>
  </si>
  <si>
    <t>OAG-VEX-1150-2026</t>
  </si>
  <si>
    <t>https://community.secop.gov.co/Public/Tendering/OpportunityDetail/Index?noticeUID=CO1.NTC.9988492</t>
  </si>
  <si>
    <t>YENIS YESENIA VILLA VIZCAINO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</si>
  <si>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5 PLANEAR Y DESARROLLAR EXPERIENCIAS PEDAGOGICAS EN LOS DIFERENTES TIPOS DE ACOMPANAMIENTO DEL SERVICIO ENCUENTROS GRUPALES COMUNITARIOS EN EL HOGAR Y A DISTANCIA INCORPORANDO DE MANERA TRANSVERSAL EL ENFOQUE DIFERENCIAL DE DERECHOS Y EL ENFOQUE DIFERENCIAL ETNICO CAMPESINO GARANTIZANDO LA INCORPORACION DE LOS REFERENTES CULTURALES DEL TERRITORIO 6 VIVIR Y DISFRUTAR LAS EXPERIENCIAS PEDAGOGICAS JUNTO A LAS NINAS NINOS Y SUS FAMILIAS 7 VALORAR EL PROCESO MEDIANTE LA REFLEXION DE LA PRACTICA PEDAGOGICA 8 REGISTRAR MENSUALMENTE LOS PROCESOS DE DESARROLLO Y PARTICULARIDADES DE LAS NINAS Y LOS NINOS 9 APOYAR EL PROCESO DE CARACTERIZACION DE LAS NINAS LOS NINOS Y SUS FAMILIAS 10 PLANEAR E IMPLEMENTAR EXPERIENCIAS PEDAGOGICAS CON EL EQUIPO INTERDISCIPLINARIO 11 APOYAR LA SISTEMATIZACION DE EXPERIENCIAS PEDAGOGICAS 12 REALIZAR INFORMES PEDAGOGICOS TRIMESTRALES 13 ACTIVAR RUTAS DE ATENCION POR VULNERACION DE DERECHOS 14 VINCULAR A LAS FAMILIAS AL PROCESO PEDAGOGICO 15 PARTICIPAR EN PROCESOS DE FORMACION Y CUALIFICACION 16 GESTIONAR Y HACER SEGUIMIENTO A INGRESO PERMANENCIA Y TRANSITO EDUCATIVO 17 APOYAR EL PROCESO DE FOCALIZACION Y DISPONIBILIDAD DE CUPOS 18 DILIGENCIAR EL REGISTRO DE ASISTENCIA 19 ACTUALIZAR ARCHIVAR Y CUSTODIAR LA DOCUMENTACION ADMINISTRATIVA 20 Y TODAS AQUELLAS ACTIVIDADES NECESARIAS PARA EL CUMPLIMIENTO CONTRACTUAL</t>
  </si>
  <si>
    <t>CO1.REQ.10132536</t>
  </si>
  <si>
    <t>OAG-VEX-1149-2026</t>
  </si>
  <si>
    <t>https://community.secop.gov.co/Public/Tendering/ContractNoticePhases/View?PPI=CO1.PPI.46111013&amp;isFromPublicArea=True&amp;isModal=False</t>
  </si>
  <si>
    <t>ISABEL ROCINA FREITE BARBOSA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</si>
  <si>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</si>
  <si>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CO1.REQ.10183600</t>
  </si>
  <si>
    <t>OAG-VEX-1148-2026</t>
  </si>
  <si>
    <t>https://community.secop.gov.co/Public/Tendering/OpportunityDetail/Index?noticeUID=CO1.NTC.9987109</t>
  </si>
  <si>
    <t>MARTHA CECICILIA COLINA MORRON</t>
  </si>
  <si>
    <t>LA PRESENTE ORDEN TIENE POR OBJETO PRESTAR SUS SERVICIOS DE APOYO A LA GESTION EN EL ROL DE AGENTE EDUCATIVO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</si>
  <si>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CO1.REQ.10130864</t>
  </si>
  <si>
    <t>OAG-VEX-1147-2026</t>
  </si>
  <si>
    <t>https://community.secop.gov.co/Public/Tendering/OpportunityDetail/Index?noticeUID=CO1.NTC.9986669</t>
  </si>
  <si>
    <t>DIANA PATRICIA CHIQUILLO JULIO</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</si>
  <si>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</si>
  <si>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CO1.REQ.10130941</t>
  </si>
  <si>
    <t>OAG-VEX-1146-2026</t>
  </si>
  <si>
    <t>https://community.secop.gov.co/Public/Tendering/OpportunityDetail/Index?noticeUID=CO1.NTC.9986651</t>
  </si>
  <si>
    <t>YURIS MARIA SANCHEZ GULFO</t>
  </si>
  <si>
    <t>CO1.REQ.10130458</t>
  </si>
  <si>
    <t>OAG-VEX-1145-2026</t>
  </si>
  <si>
    <t>https://community.secop.gov.co/Public/Tendering/OpportunityDetail/Index?noticeUID=CO1.NTC.9986474</t>
  </si>
  <si>
    <t>YIRA PAOLA PEÑALOZA RONCO</t>
  </si>
  <si>
    <t>CO1.REQ.10130810</t>
  </si>
  <si>
    <t>OAG-VEX-1144-2026</t>
  </si>
  <si>
    <t>https://community.secop.gov.co/Public/Tendering/OpportunityDetail/Index?noticeUID=CO1.NTC.9986624</t>
  </si>
  <si>
    <t>SHYRLIS JANETH SALAS CORONADO</t>
  </si>
  <si>
    <t>CO1.REQ.10130635</t>
  </si>
  <si>
    <t>OAG-VEX-1143-2026</t>
  </si>
  <si>
    <t>https://community.secop.gov.co/Public/Tendering/OpportunityDetail/Index?noticeUID=CO1.NTC.9986349</t>
  </si>
  <si>
    <t>JESUS DAVID RIOS GARCIA</t>
  </si>
  <si>
    <t>LA PRESENTE ORDEN TIENE POR OBJETO LA PRESTACIÓN DE SERVICIOS DE APOYO A LA GESTIÓN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</si>
  <si>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CO1.REQ.10130326</t>
  </si>
  <si>
    <t>OAG-VEX-1142-2026</t>
  </si>
  <si>
    <t>https://community.secop.gov.co/Public/Tendering/OpportunityDetail/Index?noticeUID=CO1.NTC.9988707</t>
  </si>
  <si>
    <t>KATIA LORENA JIMENEZ CHARRIS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</si>
  <si>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GARANTIZAR EL CORRECTO ALMACENAMIENTO DE LOS ALIMENTOS DOCUMENTANDO A TRAVES DEL KARDEX LA RESPECTIVA ROTACION DE ALIMENTOS GARANTIZAR LA IMPLEMENTACION DEL MANUAL DE BUENAS PRACTICAS DE MANUFACTURA BPM Y PLAN DE SANEAMIENTO BASICO EN LAS AREAS DE PREPARACION Y SERVIDO DE ALIMENTOS INCLUYENDO EL AREA DE ALMACENAMIENTO DE LA LECHE HUMANA EN CASO DE CONTAR CON NINOS MENORES DE 2 ANOS EN EL SERVICIO ALMACENAR PREPARAR Y SERVIR ALIMENTOS DE ACUERDO CON LA DERIVACION DE MENUS Y LAS BUENAS PRACTICAS DE MANUFACTURA BPM INCLUYENDO EL APOYO PARA EL SUMINISTRO DE LA LECHE HUMANA EN CASO DE CONTAR CON NINAS Y NINOS MENORES DE 2 ANOS EN EL SERVICIO INFORMAR PERIODICAMENTE AL PROFESIONAL DE APOYO EN SALUD Y NUTRICION Y A LA COORDINACION DEL ESTADO CALIDAD Y CANTIDAD DE LOS PRODUCTOS QUE INGRESEN PARA EL CUMPLIMIENTO DE LA FUNCION REALIZAR LOS PROCESOS DE DESINFECCION Y LIMPIEZA EN LOS TIEMPOS Y CON LAS CANTIDADES ESTABLECIDAS EN EL PROTOCOLO DEL SERVICIO DE ALIMENTACION DISPOSICION Y PARTICIPACION EN LOS PROCESOS FORMATIVOS INHERENTES A LA CUALIFICACION DEL TALENTO HUMANO SEGUIR LAS GUIAS DE PREPARACION DE ALIMENTOS Y MODIFICACIONES DE CONSISTENCIA DE LA MINUTA EN COORDINACION CON EL PROFESIONAL DE NUTRICION ESPECIALMENTE CON NINAS Y NINOS MENORES DE 1 ANO Y CON DISCAPACIDAD ACOMPANAR EL EQUIPO DE DOCENTES PARA QUE EL MOMENTO PEDAGOGICO DE LA ALIMENTACION SEA UNA EXPERIENCIA ENRIQUECEDORA A TRAVES DEL BUEN TRATO LA BUENA ATENCION EN EL SERVICIO Y LA CALIDAD DEL PRODUCTO SERVIDO SEGUIR LOS PROTOCOLOS DE RECONSTITUCION DE PREPARACIONES EN POLVO PARA LACTANTES EN CASO DE UTILIZAR FORMULAS COMERCIALES INFANTILES CUMPLIR TODAS LAS DEMAS ACTIVIDADES ASIGNADAS POR EL SUPERVISOR DEL CONTRATO Y QUE ESTEN RELACIONADAS CON EL OBJETO DE ESTE</t>
  </si>
  <si>
    <t xml:space="preserve">CO1.REQ.10132431 </t>
  </si>
  <si>
    <t>OAG-VEX-1141-2026</t>
  </si>
  <si>
    <t>https://community.secop.gov.co/Public/Tendering/OpportunityDetail/Index?noticeUID=CO1.NTC.9986415</t>
  </si>
  <si>
    <t>ENIRIDA EDITH PADILLA ZAPATA</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</si>
  <si>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ORIENTAR LA LINEA TECNICA DEL COMPONENTE FAMILIAS COMUNIDAD Y REDES DE ACUERDO CON LOS REFERENTES TECNICOS DE EDUCACION INICIAL EN EL MARCO DE LA ATENCION INTEGRAL LOS LINEAMIENTOS MANUALES OPERATIVOS Y ANEXOS A PARTIR DEL RECONOCIMIENTO DE LAS PARTICULARIDADES OPORTUNIDADES Y NECESIDADES TERRITORIALES SOCIALES CULTURALES E INDIVIDUALES DE LAS NINAS Y NINOS DESDE LA GESTACION LAS FAMILIAS Y COMUNIDADES LIDERAR LA LECTURA INICIAL DEL CONTEXTO CON LAS NINAS NINOS MUJERES GESTANTES FAMILIAS Y COMUNIDAD PARA RECONOCER LAS CARACTERISTICAS OPORTUNIDADES Y REALIDADES POBLACIONALES TERRITORIALES COMUNITARIAS SOCIALES ECONOMICAS Y CULTURALES DISENAR E IMPLEMENTAR ESTRATEGIAS QUE PROMUEVAN EL FORTALECIMIENTO FAMILIAR Y LA PROTECCION DE LOS DERECHOS DE LAS NINAS Y NINOS DISENAR E IMPLEMENTAR ESTRATEGIAS DE MOVILIZACION SOCIAL CON LAS COMUNIDADES EN TORNO A LA PROTECCION DE LOS DERECHOS DE LAS NINAS Y NINOS ACOMPANAR EL PROCESO DE INCLUSION DE NINAS Y NINOS Y SUS FAMILIAS MEDIANTE ACCIONES PEDAGOGICAS Y AJUSTES RAZONABLES EN ARTICULACION CON EL EQUIPO INTERDISCIPLINARIO LIDERAR LA SOCIALIZACION E IMPLEMENTACION DE RUTAS Y PROTOCOLOS DE ATENCION FRENTE A VIOLENCIAS Y VULNERACION DE DERECHOS ORIENTAR E IMPLEMENTAR ACCIONES DE ACOMPANAMIENTO A TRANSICIONES SENSIBLES APOYAR LA CONSTRUCCION E IMPLEMENTACION DEL PLAN DE FORMACION AL TALENTO HUMANO PARTICIPAR EN REUNIONES MESAS DE TRABAJO Y COMITES PARA LA ARTICULACION INTERINSTITUCIONAL SOCIALIZAR EL PROTOCOLO DE ACTUACIONES ANTE ALERTAS DE INOBSERVANCIA AMENAZA O VULNERACION DE DERECHOS APOYAR EL DISENO E IMPLEMENTACION DEL PLAN DE FORMACION A FAMILIAS Y COMUNIDADES BRINDAR ATENCION OPORTUNA A FAMILIAS Y CUIDADORES ANTE SITUACIONES DE RIESGO Y DESARROLLAR ACCIONES DE PREVENCION DE TODO TIPO DE VIOLENCIAS DISENAR E IMPLEMENTAR ESTRATEGIAS PEDAGOGICAS PARA LA DEFINICION Y SOCIALIZACION DEL PACTO DE CONVIVENCIA ACOMPANAR A FAMILIAS Y USUARIOS QUE INGRESEN POSTERIORMENTE APOYAR EL MANEJO ADECUADO DE LOS ARCHIVOS Y LA DOCUMENTACION ADMINISTRATIVA CON ABSOLUTA RESERVA DE LA INFORMACION Y REALIZAR LAS DEMAS ACTIVIDADES NECESARIAS PARA EL CUMPLIMIENTO CONTRACTUAL</t>
  </si>
  <si>
    <t>CO1.REQ.10130044</t>
  </si>
  <si>
    <t>OPSP-VEX-1140-2026</t>
  </si>
  <si>
    <t>https://community.secop.gov.co/Public/Tendering/ContractNoticePhases/View?PPI=CO1.PPI.46109002&amp;isFromPublicArea=True&amp;isModal=False</t>
  </si>
  <si>
    <t>SHARYCK VANESSA SANTODOMINGO MATENZO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</si>
  <si>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GESTIONADOS DESDE LAS DIRECCIONES REGIONALES O DESDE LA DIRECCION GENERAL DEL ICBF GESTIONAR Y HACER SEGUIMIENTO A LAS ACCIONES DE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POR EL ICBF GARANTIZANDO LA CALIDAD DEL DATO DE LA INFORMACION LOS PROCESOS DE ACCESO PERMANENCIA Y TRANSICION DE LA PRIMERA INFANCIA DE MANERA OPORTUNA ADECUADA Y VERAZ DILIGENCIAR EL REGISTRO DE ASISTENCIA EN COHERENCIA CON LAS ORIENTACIONES DEL ICBF TOMANDO DECISIONES FRENTE A SITUACIONES DE INASISTENCIA ACTUALIZAR ARCHIVAR Y CUSTODIAR LOS ARCHIVOS DE LAS NINAS Y LOS NINOS Y LA DOCUMENTACION ADMINISTRATIVA DE ACUERDO CON LA LEGISLACION VIGENTE MANTENIENDO ABSOLUTA RESERVA DE LA INFORMACION Y REPORTANDO DE MANERA INMEDIATA CUALQUIER PERDIDA O DANO Y REALIZANDO LA RECONSTRUCCION DE LOS DOCUMENTOS Y AQUELLAS QUE RESULTEN NECESARIAS PARA EL CUMPLIMIENTO CONTRACTUAL</t>
  </si>
  <si>
    <t>CO1.REQ.10183464</t>
  </si>
  <si>
    <t>OPSP-VEX-1139-2026</t>
  </si>
  <si>
    <t>https://community.secop.gov.co/Public/Tendering/OpportunityDetail/Index?noticeUID=CO1.NTC.9985900</t>
  </si>
  <si>
    <t>YAZLEIDIS YOSELIN HERNADEZ BARRIOS</t>
  </si>
  <si>
    <t>CO1.REQ.10129598</t>
  </si>
  <si>
    <t>OPSP-VEX-1138-2026</t>
  </si>
  <si>
    <t>https://community.secop.gov.co/Public/Tendering/OpportunityDetail/Index?noticeUID=CO1.NTC.9988464</t>
  </si>
  <si>
    <t>MAIRA LUZ CONTRERAS ACOSTA</t>
  </si>
  <si>
    <t>CO1.REQ.10132409</t>
  </si>
  <si>
    <t>OPSP-VEX-1137-2026</t>
  </si>
  <si>
    <t>https://community.secop.gov.co/Public/Tendering/OpportunityDetail/Index?noticeUID=CO1.NTC.9986126</t>
  </si>
  <si>
    <t>YENIS JOHANA JIMENEZ RODRIGUEZ</t>
  </si>
  <si>
    <t>CO1.REQ.10129676</t>
  </si>
  <si>
    <t>OPSP-VEX-1136-2026</t>
  </si>
  <si>
    <t>https://community.secop.gov.co/Public/Tendering/OpportunityDetail/Index?noticeUID=CO1.NTC.9985635</t>
  </si>
  <si>
    <t>SEYKA MARQUEZ TORRES</t>
  </si>
  <si>
    <t>CO1.REQ.10129522</t>
  </si>
  <si>
    <t>OPSP-VEX-1135-2026</t>
  </si>
  <si>
    <t>https://community.secop.gov.co/Public/Tendering/OpportunityDetail/Index?noticeUID=CO1.NTC.9985294</t>
  </si>
  <si>
    <t>ELVIA PATRICIA QUIÑONEZ ARIZA</t>
  </si>
  <si>
    <t>CO1.REQ.10129174</t>
  </si>
  <si>
    <t>OPSP-VEX-1134-2026</t>
  </si>
  <si>
    <t>https://community.secop.gov.co/Public/Tendering/OpportunityDetail/Index?noticeUID=CO1.NTC.9985162</t>
  </si>
  <si>
    <t>SENAIDA JUDITH CASTILLO LOPEZ</t>
  </si>
  <si>
    <t>CO1.REQ.10129140</t>
  </si>
  <si>
    <t>OPSP-VEX-1133-2026</t>
  </si>
  <si>
    <t>https://community.secop.gov.co/Public/Tendering/OpportunityDetail/Index?noticeUID=CO1.NTC.9985049</t>
  </si>
  <si>
    <t>MARIA DEL CARMEN BUSTAMANTE MALDONADO</t>
  </si>
  <si>
    <t>CO1.REQ.10129032</t>
  </si>
  <si>
    <t>OPSP-VEX-1132-2026</t>
  </si>
  <si>
    <t>https://community.secop.gov.co/Public/Tendering/OpportunityDetail/Index?noticeUID=CO1.NTC.9984934</t>
  </si>
  <si>
    <t>RUBY ALEXA SALAZAR SALGADO</t>
  </si>
  <si>
    <t>CO1.REQ.10128777</t>
  </si>
  <si>
    <t>OPSP-VEX-1131-2026</t>
  </si>
  <si>
    <t>https://community.secop.gov.co/Public/Tendering/OpportunityDetail/Index?noticeUID=CO1.NTC.9984699</t>
  </si>
  <si>
    <t>IRENAIDA HORTENSIA CARRILLO ALTAMAR</t>
  </si>
  <si>
    <t>CO1.REQ.10128585</t>
  </si>
  <si>
    <t>OPSP-VEX-1130-2026</t>
  </si>
  <si>
    <t>https://community.secop.gov.co/Public/Tendering/OpportunityDetail/Index?noticeUID=CO1.NTC.9984673</t>
  </si>
  <si>
    <t>DARILIS MARTINEZ QUIÑONEZ</t>
  </si>
  <si>
    <t>CO1.REQ.10128802</t>
  </si>
  <si>
    <t>OPSP-VEX-1129-2026</t>
  </si>
  <si>
    <t>https://community.secop.gov.co/Public/Tendering/OpportunityDetail/Index?noticeUID=CO1.NTC.9984473</t>
  </si>
  <si>
    <t xml:space="preserve"> 14795936
</t>
  </si>
  <si>
    <t>JULIANA CAROLINA JIMENEZ GRANADOS</t>
  </si>
  <si>
    <t>CO1.REQ.10128139</t>
  </si>
  <si>
    <t>OAG-VEX-1128-2026</t>
  </si>
  <si>
    <t>https://community.secop.gov.co/Public/Tendering/OpportunityDetail/Index?noticeUID=CO1.NTC.9983797</t>
  </si>
  <si>
    <t>ANA MAILETH BENAVIDES ORELLANO</t>
  </si>
  <si>
    <t>CO1.REQ.10128202</t>
  </si>
  <si>
    <t>OAG-VEX-1127-2026</t>
  </si>
  <si>
    <t>https://community.secop.gov.co/Public/Tendering/OpportunityDetail/Index?noticeUID=CO1.NTC.9983879</t>
  </si>
  <si>
    <t>YANUBIS CADENA RAAD</t>
  </si>
  <si>
    <t>CO1.REQ.10127839</t>
  </si>
  <si>
    <t>OAG-VEX-1126-2026</t>
  </si>
  <si>
    <t>https://community.secop.gov.co/Public/Tendering/OpportunityDetail/Index?noticeUID=CO1.NTC.9983683</t>
  </si>
  <si>
    <t>LEVIS ZENITH BOCANEGRA ARIZA</t>
  </si>
  <si>
    <t>CO1.REQ.10127583</t>
  </si>
  <si>
    <t>OAG-VEX-1125-2026</t>
  </si>
  <si>
    <t>https://community.secop.gov.co/Public/Tendering/OpportunityDetail/Index?noticeUID=CO1.NTC.9988335</t>
  </si>
  <si>
    <t>MONICA PATRICIA CABARCAS CASSIANI</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</si>
  <si>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</si>
  <si>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CO1.REQ.10131958</t>
  </si>
  <si>
    <t>OAG-VEX-1124-2026</t>
  </si>
  <si>
    <t>https://community.secop.gov.co/Public/Tendering/OpportunityDetail/Index?noticeUID=CO1.NTC.9983648</t>
  </si>
  <si>
    <t>EVELIS DELCARMEN CABARCAS ROPAIN</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</si>
  <si>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</si>
  <si>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 CO1.REQ.10127536</t>
  </si>
  <si>
    <t>OAG-VEX-1123-2026</t>
  </si>
  <si>
    <t>https://community.secop.gov.co/Public/Tendering/OpportunityDetail/Index?noticeUID=CO1.NTC.9983516</t>
  </si>
  <si>
    <t>ELIANA RIQUET VIZCAINO</t>
  </si>
  <si>
    <t xml:space="preserve"> CO1.REQ.10127218</t>
  </si>
  <si>
    <t>OAG-VEX-1122-2026</t>
  </si>
  <si>
    <t xml:space="preserve">} </t>
  </si>
  <si>
    <t>https://community.secop.gov.co/Public/Tendering/OpportunityDetail/Index?noticeUID=CO1.NTC.9983160</t>
  </si>
  <si>
    <t>MARLYN ESTHER ROSADO MEJIA</t>
  </si>
  <si>
    <t>CO1.REQ.10126864</t>
  </si>
  <si>
    <t>OAG-VEX-1121-2026</t>
  </si>
  <si>
    <t>https://community.secop.gov.co/Public/Tendering/OpportunityDetail/Index?noticeUID=CO1.NTC.9982873</t>
  </si>
  <si>
    <t>LEYDI YOHANA TONCEL GONZALEZ</t>
  </si>
  <si>
    <t>CO1.REQ.10126837</t>
  </si>
  <si>
    <t>OAG-VEX-1120-2026</t>
  </si>
  <si>
    <t>https://community.secop.gov.co/Public/Tendering/OpportunityDetail/Index?noticeUID=CO1.NTC.9982851</t>
  </si>
  <si>
    <t xml:space="preserve">14795936
</t>
  </si>
  <si>
    <t>YOJANA ROJAS FLOREZ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</si>
  <si>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</si>
  <si>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CO1.REQ.10126555</t>
  </si>
  <si>
    <t>OAG-VEX-1118-2026</t>
  </si>
  <si>
    <t>https://community.secop.gov.co/Public/Tendering/OpportunityDetail/Index?noticeUID=CO1.NTC.9983799</t>
  </si>
  <si>
    <t>GLORIA ANGELICA LATORRE IGLESIAS</t>
  </si>
  <si>
    <t>LA PRESENTE ORDEN TIENE POR OBJETO: PRESTACIÓN DE SERVICIOS PROFESIONALES DESARROLLANDO LAS SIGUIENTES ACTIVIDADES: 1. APOYAR LA COORDINACIÓN ADMINISTRATIVA DE LOS PROYECTOS SUSCRITOS EN LA VICERRECTORÍA DE EXTENSIÓN Y PROYECCIÓN SOCIAL, MEDIANTE LA PREPARACIÓN DE DOCUMENTOS, SEGUIMIENTO A REQUERIMIENTOS, ORGANIZACIÓN DE AGENDAS Y APOYO LOGÍSTICO A REUNIONES, COMITÉS O MESAS TÉCNICAS QUE SE DESARROLLEN EN EL MARCO DEL PROYECTO. 2. ELABORAR Y ACTUALIZAR INFORMES, ACTAS Y DOCUMENTOS DE APOYO, RELACIONADOS CON LOS COMPONENTES PSICOSOCIALES DEL PROYECTO, QUE SIRVAN COMO INSUMO PARA LA SUPERVISIÓN, EL SEGUIMIENTO INTERNO Y LA INTERLOCUCIÓN ADMINISTRATIVA DE ACUERDO A REQUERIMIENTO DE LOS PROYECTOS DE LA VICERRECTORÍA DE EXTENSIÓN Y PROYECCIÓN SOCIAL.3. REALIZAR SEGUIMIENTO ADMINISTRATIVO A COMPROMISOS Y REQUERIMIENTOS, VERIFICANDO SU REGISTRO, ARCHIVO Y CUMPLIMIENTO OPORTUNO, Y REPORTANDO AVANCES O NOVEDADES A LA SUPERVISIÓN DEL CONTRATO O CONVENIO.</t>
  </si>
  <si>
    <t>CO1.REQ.10127985</t>
  </si>
  <si>
    <t>OPSP-VEX-1117-2026</t>
  </si>
  <si>
    <t>https://community.secop.gov.co/Public/Tendering/OpportunityDetail/Index?noticeUID=CO1.NTC.9988118</t>
  </si>
  <si>
    <t>NATALIA MILENA VALLE CASTRO</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</si>
  <si>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NINAS Y NINOS CON MALNUTRICION POR DEFICIT O EXCESO ACTIVANDO LA RUTA DE DESNUTRICION AGUDA EN LOS CASOS IDENTIFICADOS DE ACUERDO CON EL REPORTE DEL SISTEMA DE INFORMACION OFICIAL. 9. IMPLEMENTAR UN PLAN DE SEGUIMIENTO QUE INCLUYA LAS ACCIONES DE CANALIZACION Y ACOMPANAMIENTO REQUERIDAS PARA ASEGURAR EL MEJORAMIENTO DE LA SALUD DE LAS NINAS Y NINOS CON DESNUTRICION IDENTIFICADOS. 10. PLANEAR E IMPLEMENTAR DE MANERA CONJUNTA Y CONTINUA CON EL EQUIPO INTERDISCIPLINAR ACCIONES PEDAGOGICAS ALREDEDOR DE LAS PRACTICAS DE CUIDADO Y HABITOS DE VIDA SALUDABLE CON ENFOQUE DIFERENCIAL FAVORECIENDO LOS PROCESOS DE INCLUSION DE LAS NINAS Y LOS NINOS.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NINAS Y LOS NINOS MENORES DE DOS ANOS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NINAS Y NINOS. 14.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15.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 Y AQUELLAS QUE RESULTEN NECESARIAS PARA EL CUMPLIMIENTO CONTRACTUAL.</t>
  </si>
  <si>
    <t>CO1.REQ.10131908</t>
  </si>
  <si>
    <t>OPSP-VEX-1115-2026</t>
  </si>
  <si>
    <t>https://community.secop.gov.co/Public/Tendering/OpportunityDetail/Index?noticeUID=CO1.NTC.9983782</t>
  </si>
  <si>
    <t>MILENA MARGARITA AHUMADA ARENAS</t>
  </si>
  <si>
    <t>LA PRESENTE ORDEN TIENE POR OBJETO PRESTAR SERVICIOS DE APOYO A LA GESTIÓN PARA EL DESARROLLO DE LAS SIGUIENTES ACTIVIDADES: 1. APOYAR EN LA ELABORACIÓN Y REDACCIÓN DE INFORMES ESTADÍSTICOS RELACIONADOS CON LOS INDICADORES DEL PLAN DE ACCIÓN DEL CENTRO DE EGRESADOS. 2. APOYAR EN LAS DIFERENTES ESTRATEGIAS DE SEGUIMIENTO A GRADUADOS PARA OBTENER RESULTADOS EN EL SEGUIMIENTO. 3. APOYAR EN LA REALIZACIÓN DE ENCUESTAS DE SEGUIMIENTO A GRADUADOS COMO INSUMOS A LOS PROCESOS DE AUTOEVALUACIÓN DE LOS PROGRAMAS E INSTITUCIONAL. 4. APOYAR EN EL DESARROLLO DE LAS ACTIVIDADES DE FORMACIÓN ACADÉMICA, CULTURALES, DEPORTIVAS Y DE EXTENSIÓN QUE SE REALICEN EN EL MARCO DEL PLAN DE ACCIÓN DEL CENTRO DE EGRESADOS. 5. APOYAR EN LA REALIZACIÓN DE LAS JORNADAS DE CARNETIZACIÓN Y ACTUALIZACIÓN DE DATOS DE LOS GRADUADOS.</t>
  </si>
  <si>
    <t>CO1.REQ.10127962</t>
  </si>
  <si>
    <t>OAG-VEX-1114-2026</t>
  </si>
  <si>
    <t>https://community.secop.gov.co/Public/Tendering/OpportunityDetail/Index?noticeUID=CO1.NTC.9989112</t>
  </si>
  <si>
    <t>ODORICO ENRIQUE GUERRA SALGADO</t>
  </si>
  <si>
    <t>LA PRESENTE ORDEN TIENE POR OBJETO: 1. APOYAR EN LA REVISIÓN DE LOS DOCUMENTOS PRECONTRACTUALES NECESARIOS PARA LA ELABORACIÓN DE ÓRDENES Y/O CONTRATOS QUE SE REQUIERA. 2. APOYAR EN LA PROYECCIÓN DE MINUTAS DE CONTRATOS Y/O CONVENIOS. 3. APOYAR EN LA PROYECCIÓN DE ACTOS ADMINISTRATIVOS. 4. APOYAR EN LA REVISIÓN DE LOS DOCUMENTOS EN LAS ETAPAS PRECONTRACTUAL, CONTRACTUAL Y POSTCONTRACTUAL DE LAS ORDENES Y/O CONTRATOS. 5.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</si>
  <si>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CO1.REQ.10132487</t>
  </si>
  <si>
    <t>OPSP-VEX-1113-2026</t>
  </si>
  <si>
    <t>https://community.secop.gov.co/Public/Tendering/OpportunityDetail/Index?noticeUID=CO1.NTC.9987820</t>
  </si>
  <si>
    <t>LORENA VANESSA LINERO HINOJOSA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</si>
  <si>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</si>
  <si>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CO1.REQ.10131848</t>
  </si>
  <si>
    <t>OAG-VEX-1112-2026</t>
  </si>
  <si>
    <t>https://community.secop.gov.co/Public/Tendering/OpportunityDetail/Index?noticeUID=CO1.NTC.9984101</t>
  </si>
  <si>
    <t>DIDIER EDUARDO SANTOS TORRES</t>
  </si>
  <si>
    <t>LA PRESENTE ORDEN TIENE POR OBJETO: PRESTAR SERVICIOS PROFESIONALES EN EL MARCO DEL CONTRATO INTERADMINISTRATIVO NO. 006-2025, SUSCRITO ENTRE LA ALCALDÍA MUNICIPAL DE SAN JACINTO BOLÍVAR Y LA UNIVERSIDAD DEL MAGDALENA, REALIZANDO LAS SIGUIENTES ACTIVIDADES: 1. REVISAR Y VALIDAR JURÍDICAMENTE LOS INFORMES DEL ESTUDIO GEOTÉCNICO Y DEL LEVANTAMIENTO ESTRUCTURAL, DE ACUERDO CON EL ALCANCE DEL CONTRATO, Y EMITIR EL CONCEPTO DE CUMPLIMIENTO CORRESPONDIENTE AL ORDENAMIENTO JURÍDICO VIGENTE. 2. ELABORAR, REVISAR Y HACER SEGUIMIENTO AL PROCESO DE INICIO, EJECUCIÓN Y TERMINACIÓN DEL CONTRATO. 3. REVISAR, ORGANIZAR Y CONSOLIDAR LA INFORMACIÓN CONTRACTUAL DE LAS FASES PRECONTRACTUAL, CONTRACTUAL Y POSTCONTRACTUAL, MEDIANTE ARCHIVO DIGITAL.</t>
  </si>
  <si>
    <t>CO1.REQ.10127928</t>
  </si>
  <si>
    <t>OPSP-VEX-1110-2026</t>
  </si>
  <si>
    <t>https://community.secop.gov.co/Public/Tendering/OpportunityDetail/Index?noticeUID=CO1.NTC.9987599</t>
  </si>
  <si>
    <t>DAYLIN PATRICIA PALACIO PALACIO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</si>
  <si>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</si>
  <si>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CO1.REQ.10131722</t>
  </si>
  <si>
    <t>OPSP-VEX-1109-2026</t>
  </si>
  <si>
    <t>https://community.secop.gov.co/Public/Tendering/OpportunityDetail/Index?noticeUID=CO1.NTC.9983747</t>
  </si>
  <si>
    <t>ELIANYS PAOLA MUGNO OROZCO</t>
  </si>
  <si>
    <t>LA PRESENTE ORDEN TIENE POR OBJETO: PRESTAR LOS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VICERRECTORIA DE EXTENSIÓN Y PROYECCIÓN SOCIAL Y/O POR LA OFICINA ASESORA JURÍDICA DE LA UNIVERSIDAD.</t>
  </si>
  <si>
    <t>CO1.REQ.10127657</t>
  </si>
  <si>
    <t>OPSP-VEX-1108-2026</t>
  </si>
  <si>
    <t>https://community.secop.gov.co/Public/Tendering/OpportunityDetail/Index?noticeUID=CO1.NTC.9983465</t>
  </si>
  <si>
    <t>DELMIRA MONTERO</t>
  </si>
  <si>
    <t>LA PRESENTE ORDEN TIENE POR OBJETO: PRESTAR LOS SERVICIOS PROFESIONALES DESARROLLANDO LAS SIGUIENTES ACTIVIDADES: 1. DISEÑAR Y MANTENER ACTUALIZADO EL PLAN DE SEGUIMIENTO A COMPRAS LOCALES, QUE INCLUYA CRITERIOS DE PRIORIZACIÓN DE PEQUEÑOS PRODUCTORES DEL DEPARTAMENTO DEL MAGDALENA, VERIFICACIÓN DE ORIGEN LOCAL DE LOS PRODUCTOS AGRÍCOLAS. 2. VERIFICAR Y DOCUMENTAR LA VINCULACIÓN EFECTIVA DE PEQUEÑOS PRODUCTORES LOCALES, MEDIANTE LA REVISIÓN DE SOPORTES TÉCNICOS, COMERCIALES Y TERRITORIALES (IDENTIFICACIÓN DEL PRODUCTOR, UBICACIÓN, TIPO DE PRODUCCIÓN, VOLUMEN SUMINISTRADO Y FRECUENCIA DE ENTREGA). 3. REALIZAR SEGUIMIENTO PERIÓDICO A LOS PROCESOS DE COMPRA, RECEPCIÓN Y PAGO, VALIDANDO QUE LOS PRODUCTOS ADQUIRIDOS CUMPLAN CON LAS CONDICIONES ESTABLECIDAS EN EL MANUAL OPERATIVO. 4. CONSOLIDAR EN EL ONEDRIVE DISPONIBLE PARA TAL FIN, LA INFORMACIÓN DE COMPRAS LOCALES, ELABORANDO REPORTES SINTÉTICOS PERIÓDICOS QUE DEN CUENTA DEL PORCENTAJE DE COMPRAS REALIZADAS A PEQUEÑOS PRODUCTORES DEL DEPARTAMENTO DEL MAGDALENA. 5. APOYAR LOS PROCESOS DE CONTROL, SUPERVISIÓN DEL PROYECTO, SUMINISTRANDO INFORMACIÓN, SOPORTES Y ANÁLISIS TÉCNICOS RELACIONADOS CON LAS COMPRAS LOCALES.</t>
  </si>
  <si>
    <t>CO1.REQ.10127639</t>
  </si>
  <si>
    <t>OPSP-VEX-1107-2026</t>
  </si>
  <si>
    <t>https://community.secop.gov.co/Public/Tendering/ContractNoticePhases/View?PPI=CO1.PPI.45989202&amp;isFromPublicArea=True&amp;isModal=False</t>
  </si>
  <si>
    <t>ALVARO JOSE MENDEZ NAVARRO</t>
  </si>
  <si>
    <t>KARLOS HEMIRO DE LA CRUZ FERRER</t>
  </si>
  <si>
    <t>LA PRESENTE ORDEN TIENE POR OBJETO PRESTAR SERVICIOS DE APOYO A LA GESTIÓN PARA EL DESARROLLO DE LAS SIGUIENTES ACTIVIDADES: 1. APOYAR Y ORIENTAR LOS PROCESOS DE CONTRATACIÓN DEL PERSONAL REQUERIDO PARA LA EJECUCIÓN DE LOS PROYECTOS ASIGNADOS EN LA VICERRECTORÍA DE EXTENSIÓN Y PROYECCIÓN SOCIAL. 2. APOYAR EN LA ELABORACIÓN EL FLUJO DE CAJA DE LOS PROYECTOS ASIGNADOS SEGÚN ENTREGABLES, CRONOGRAMA DE EJECUCIÓN Y FECHAS DE PAGO PREVISTAS EN EL CONVENIO O CONTRATO. 3. APOYAR EN EL PROCESO CONTABLE DE INGRESOS Y EGRESOS RELACIONADOS CON LOS CONVENIOS O CONTRATOS DE LA VICERRECTORÍA DE EXTENSIÓN Y PROYECCIÓN SOCIAL. 4. APOYAR EN EL SEGUIMIENTO AL PRESUPUESTO DE LOS RECURSOS ASIGNADOS PARA EL DESARROLLO DE LOS PROYECTO SUSCRITOS EN LA VICERRECTORÍA DE EXTENSIÓN Y PROYECCIÓN SOCIAL. 5. APOYAR LAS CONCILIACIONES FINANCIERAS MENSUALES DE LOS PROYECTO CON LAS ÁREAS CONTABLES DE LA UNIVERSIDAD. 6. REVISAR Y HACER SEGUIMIENTO A LOS PAGOS DE HONORARIOS DEL PERSONAL CONTRATADO Y ESTÍMULOS DOCENTES DEL PERSONAL CONTRATADO. 7. APOYAR LA PRESENTACIÓN OPORTUNA DE INFORMES FINANCIEROS CONFORME A LOS REQUERIMIENTOS CONTRACTUALES Y DEL SUPERVISOR DE LOS PROYECTOS DE LA VICERRECTORÍA DE EXTENSIÓN Y PROYECCIÓN SOCIAL.</t>
  </si>
  <si>
    <t>CO1.REQ.10155677</t>
  </si>
  <si>
    <t>OAG-VEX-1106-2026</t>
  </si>
  <si>
    <t>https://community.secop.gov.co/Public/Tendering/OpportunityDetail/Index?noticeUID=CO1.NTC.9983388</t>
  </si>
  <si>
    <t>RICARDO JOSÉ GONZÁLEZ GARCÍA</t>
  </si>
  <si>
    <t>LA PRESENTE ORDEN TIENE POR OBJETO: PRESTAR SUS SERVICIOS DE APOYO A LA GESTIÓN DESARROLLANDO LAS SIGUIENTES ACTIVIDADES: 1. APOYAR EL DISEÑO E IMPLEMENTACIÓN DEL PROYECTO DE HÁBITOS Y ESTILO DE VIDA SALUDABLE DEL VOLUNTARIADO UNIVERSITARIO. 2. APOYAR LA PROMOCIÓN DE LA ACTIVIDAD FÍSICA COMO HERRAMIENTA DE BIENESTAR, PREVENCIÓN DEL ESTRÉS Y FORTALECIMIENTO DEL TRABAJO EN EQUIPO Y EN CADA UNO DE LOS EVENTOS EN LA CUAL SE INVITE AL VOLUNTARIADO UNIVERSITARIO. 3. APOYAR LA REALIZACIÓN DE PAUSAS ACTIVAS EN REUNIONES, JORNADAS Y EVENTOS DEL VOLUNTARIADO. 4. APOYAR EN LA PLANEACIÓN Y EJECUCIÓN DE ACTIVIDADES RECREATIVAS, DEPORTIVAS Y DE ACTIVACIÓN FÍSICA DEL VOLUNTARIADO UNIVERSITARIO.5. APOYAR EN LAS CAMPAÑAS INTERNAS DE SENSIBILIZACIÓN SOBRE SALUD FÍSICA Y BIENESTAR INTEGRAL REALIZADAS POR EL VOLUNTARIADO UNIMAGDALENA.</t>
  </si>
  <si>
    <t>CO1.REQ.10127259</t>
  </si>
  <si>
    <t>OAG-VEX-1105-2026</t>
  </si>
  <si>
    <t>https://community.secop.gov.co/Public/Tendering/OpportunityDetail/Index?noticeUID=CO1.NTC.9983340</t>
  </si>
  <si>
    <t>MATEO ENRIQUE SALOM NORIEGA</t>
  </si>
  <si>
    <t>LA PRESENTE ORDEN TIENE POR OBJETO PRESTAR SERVICIOS DE APOYO A LA GESTIÓN PARA EL DESARROLLO DE LAS SIGUIENTES ACTIVIDADES: 1. APOYAR CON LA RECOPILACIÓN DE LOS ACUERDOS DE COBERTURA Y FORMATO DE REGISTRO DE PARTICIPANTES QUE SE REQUIERA DE LOS CONTRATOS O CONVENIO DE LA VICERRECTORÍA DE EXTENSIÓN. 2.APOYAR EN EL REGISTRO Y CARGA DE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3. APOYAR CON LA REVISIÓN DE LA DOCUMENTACIÓN DE COBRO DE LOS CONTRATISTAS PERTENECIENTES A LA VICERRECTORÍA DE EXTENSIÓN Y PROYECCIÓN SOCIAL. 4. APOYAR CON LA ACTUALIZACIÓN DE LOS REPOSITORIOS ON-LINE DE LOS DIFERENTES PROYECTOS PERTENECIENTES A LA VICERRECTORÍA DE EXTENSIÓN Y PROYECCIÓN SOCIAL.</t>
  </si>
  <si>
    <t>CO1.REQ.10127232</t>
  </si>
  <si>
    <t>OAG-VEX-1104-2026</t>
  </si>
  <si>
    <t>https://community.secop.gov.co/Public/Tendering/OpportunityDetail/Index?noticeUID=CO1.NTC.9983279</t>
  </si>
  <si>
    <t>ARMANDO ANIBAL ACOSTA PAEZ</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</si>
  <si>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</si>
  <si>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CO1.REQ.10126985</t>
  </si>
  <si>
    <t>OPSP-VEX-1103-2026</t>
  </si>
  <si>
    <t>https://community.secop.gov.co/Public/Tendering/OpportunityDetail/Index?noticeUID=CO1.NTC.9988736</t>
  </si>
  <si>
    <t>ADRIANA BURGOS MENDOZA</t>
  </si>
  <si>
    <t>LA PRESENTE ORDEN TIENE POR OBJETO: 1. APOYAR EN LA COORDINACIÓN DE LOS CUBRIMIENTOS PERIODÍSTICOS DE LA VICERRECTORÍA DE EXTENSIÓN Y PROYECCIÓN SOCIAL. 2. APOYAR LA LOGÍSTICA Y PROTOCOLO PARA LOS EVENTOS. 3. REALIZAR REDACCIÓN DE BOLETINES INFORMATIVOS DE PRENSA. 4. REALIZAR PIEZAS AUDIOVISUALES PARA REDES SOCIALES DE VICERRECTORÍA DE EXTENSIÓN Y PROYECCIÓN SOCIAL. 5. REALIZAR TRANSMISIONES EN DIRECTO DE LOS EVENTOS EN LOS CUALES LA VICERRECTORÍA DE EXTENSIÓN Y PROYECCIÓN SOCIAL PARTICIPE. 6. REALIZAR PRESENTACIÓN DE EVENTOS DE LA FUENTE INSTITUCIONAL CORRESPONDIENTE.</t>
  </si>
  <si>
    <t>CO1.REQ.10126961</t>
  </si>
  <si>
    <t>OPSP-VEX-1101-2026</t>
  </si>
  <si>
    <t>https://community.secop.gov.co/Public/Tendering/OpportunityDetail/Index?noticeUID=CO1.NTC.9983376</t>
  </si>
  <si>
    <t>BEATRIZ ELENA GUERRERO MEDINA</t>
  </si>
  <si>
    <t>CO1.REQ.10127083</t>
  </si>
  <si>
    <t>OAG-VEX-1100-2026</t>
  </si>
  <si>
    <t>https://community.secop.gov.co/Public/Tendering/OpportunityDetail/Index?noticeUID=CO1.NTC.9983818</t>
  </si>
  <si>
    <t>ERIKA PAOLA GARCIA CAMPBELL</t>
  </si>
  <si>
    <t>CO1.REQ.10127710</t>
  </si>
  <si>
    <t>OAG-VEX-1099-2026</t>
  </si>
  <si>
    <t>https://community.secop.gov.co/Public/Tendering/OpportunityDetail/Index?noticeUID=CO1.NTC.9988610</t>
  </si>
  <si>
    <t>NERLIS MARIA RANGEL ALFARO</t>
  </si>
  <si>
    <t>CO1.REQ.10131797</t>
  </si>
  <si>
    <t>OAG-VEX-1098-2026</t>
  </si>
  <si>
    <t>https://community.secop.gov.co/Public/Tendering/OpportunityDetail/Index?noticeUID=CO1.NTC.9988352</t>
  </si>
  <si>
    <t>DANIELA MERCEDES FONSECA FONSECA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</si>
  <si>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DE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</si>
  <si>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CO1.REQ.10132186</t>
  </si>
  <si>
    <t>OAG-VEX-1096-2026</t>
  </si>
  <si>
    <t>https://community.secop.gov.co/Public/Tendering/OpportunityDetail/Index?noticeUID=CO1.NTC.9984207</t>
  </si>
  <si>
    <t>ELIANA GONZALEZ MARIN</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</si>
  <si>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</si>
  <si>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CO1.REQ.10128203</t>
  </si>
  <si>
    <t>OPSP-VEX-1093-2026</t>
  </si>
  <si>
    <t>https://community.secop.gov.co/Public/Tendering/OpportunityDetail/Index?noticeUID=CO1.NTC.9984485</t>
  </si>
  <si>
    <t>ZENITH RODRIGUEZ ASCENDRA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</si>
  <si>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</si>
  <si>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CO1.REQ.10128550</t>
  </si>
  <si>
    <t>OAG-VEX-1090-2026</t>
  </si>
  <si>
    <t>https://community.secop.gov.co/Public/Tendering/OpportunityDetail/Index?noticeUID=CO1.NTC.9984913</t>
  </si>
  <si>
    <t>LIZBETH PATRICIA MORENO JIMENEZ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</si>
  <si>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</si>
  <si>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CO1.REQ.10128595</t>
  </si>
  <si>
    <t>OAG-VEX-1089-2026</t>
  </si>
  <si>
    <t>https://community.secop.gov.co/Public/Tendering/OpportunityDetail/Index?noticeUID=CO1.NTC.9984503</t>
  </si>
  <si>
    <t>YELENE PAOLA PERTUZ GRANADOS</t>
  </si>
  <si>
    <t>CO1.REQ.10127883</t>
  </si>
  <si>
    <t>OPSP-VEX-1088-2026</t>
  </si>
  <si>
    <t>https://community.secop.gov.co/Public/Tendering/OpportunityDetail/Index?noticeUID=CO1.NTC.9984923</t>
  </si>
  <si>
    <t>JUAN CAMILO MEJIA GONZALEZ</t>
  </si>
  <si>
    <t>CO1.REQ.10128847</t>
  </si>
  <si>
    <t>OAG-VEX-1087-2026</t>
  </si>
  <si>
    <t>https://community.secop.gov.co/Public/Tendering/OpportunityDetail/Index?noticeUID=CO1.NTC.9984629</t>
  </si>
  <si>
    <t>MARIA ALEJANDRA DE LA MARCK VILLARREAL</t>
  </si>
  <si>
    <t xml:space="preserve">CO1.REQ.10128526 </t>
  </si>
  <si>
    <t>OPSP-VEX-1084-2026</t>
  </si>
  <si>
    <t>https://community.secop.gov.co/Public/Tendering/OpportunityDetail/Index?noticeUID=CO1.NTC.9983354</t>
  </si>
  <si>
    <t>NELIS MARIA DELUQUE QUINTERO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</si>
  <si>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</si>
  <si>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CO1.REQ.10127425</t>
  </si>
  <si>
    <t>OAG-VEX-1083-2026</t>
  </si>
  <si>
    <t>https://community.secop.gov.co/Public/Tendering/OpportunityDetail/Index?noticeUID=CO1.NTC.9983407</t>
  </si>
  <si>
    <t>LINDA ISABEL DELUQUE MORENO</t>
  </si>
  <si>
    <t>CO1.REQ.10127167</t>
  </si>
  <si>
    <t>OAG-VEX-1082-2026</t>
  </si>
  <si>
    <t>https://community.secop.gov.co/Public/Tendering/OpportunityDetail/Index?noticeUID=CO1.NTC.9983401</t>
  </si>
  <si>
    <t>EMERLITH ISABEL BARCASNEGRAS ARRAUT</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</si>
  <si>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</si>
  <si>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CO1.REQ.10127208 </t>
  </si>
  <si>
    <t>OAG-VEX-1079-2026</t>
  </si>
  <si>
    <t>https://community.secop.gov.co/Public/Tendering/OpportunityDetail/Index?noticeUID=CO1.NTC.9980701</t>
  </si>
  <si>
    <t>LILIA MARIA QUINTANA CARPINTERO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</si>
  <si>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</si>
  <si>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CO1.REQ.10124619</t>
  </si>
  <si>
    <t>OAG-VEX-1078-2026</t>
  </si>
  <si>
    <t>https://community.secop.gov.co/Public/Tendering/OpportunityDetail/Index?noticeUID=CO1.NTC.9985278</t>
  </si>
  <si>
    <t>JENNIFER PAOLA CHARRIS GONZALEZ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</si>
  <si>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</si>
  <si>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CO1.REQ.10129169</t>
  </si>
  <si>
    <t>OAG-VEX-1076-2026</t>
  </si>
  <si>
    <t>https://community.secop.gov.co/Public/Tendering/OpportunityDetail/Index?noticeUID=CO1.NTC.9985170</t>
  </si>
  <si>
    <t>MARIA JOSE DE LA HOZ SANABRIA</t>
  </si>
  <si>
    <t>CO1.REQ.10129418</t>
  </si>
  <si>
    <t>OAG-VEX-1075-2026</t>
  </si>
  <si>
    <t>https://community.secop.gov.co/Public/Tendering/OpportunityDetail/Index?noticeUID=CO1.NTC.9985060</t>
  </si>
  <si>
    <t>ROSA EMILIA PEÑA FUENTES</t>
  </si>
  <si>
    <t>CO1.REQ.10129127</t>
  </si>
  <si>
    <t>OAG-VEX-1074-2026</t>
  </si>
  <si>
    <t>https://community.secop.gov.co/Public/Tendering/OpportunityDetail/Index?noticeUID=CO1.NTC.9984833</t>
  </si>
  <si>
    <t>DAINY PAOLA JULIO BECERRA</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</si>
  <si>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HACER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ORIENTACIONES.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</si>
  <si>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CO1.REQ.10128797</t>
  </si>
  <si>
    <t>OAG-VEX-1073-2026</t>
  </si>
  <si>
    <t>https://community.secop.gov.co/Public/Tendering/OpportunityDetail/Index?noticeUID=CO1.NTC.9986373</t>
  </si>
  <si>
    <t>SHIRLEY PAOLA ROMERO MEZA</t>
  </si>
  <si>
    <t>CO1.REQ.10128845</t>
  </si>
  <si>
    <t>OAG-VEX-1072-2026</t>
  </si>
  <si>
    <t>https://community.secop.gov.co/Public/Tendering/OpportunityDetail/Index?noticeUID=CO1.NTC.9986262</t>
  </si>
  <si>
    <t>CINDY FLOR BOLAÑO VELASQUEZ</t>
  </si>
  <si>
    <t>CO1.REQ.10128654</t>
  </si>
  <si>
    <t>OAG-VEX-1071-2026</t>
  </si>
  <si>
    <t>https://community.secop.gov.co/Public/Tendering/OpportunityDetail/Index?noticeUID=CO1.NTC.9986367</t>
  </si>
  <si>
    <t xml:space="preserve">MARYLUZ CHARRIS RUA </t>
  </si>
  <si>
    <t>LA PRESENTE ORDEN TIENE POR OBJETO PRESTAR SUS SERVICIOS DE APOYO A LA GESTIÓN EN EL ROL DE AGENTE EDUCATIVO EN SERVICIO DE EDUCACIÓN INICIAL CAMPESINA EIC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LAS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t>
  </si>
  <si>
    <t>CO1.REQ.10128572</t>
  </si>
  <si>
    <t>OPSP-VEX-1070-2026</t>
  </si>
  <si>
    <t>https://community.secop.gov.co/Public/Tendering/OpportunityDetail/Index?noticeUID=CO1.NTC.9984669</t>
  </si>
  <si>
    <t xml:space="preserve">KELLYS JHOANA VEGA LOPEZ </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</si>
  <si>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</si>
  <si>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CO1.REQ.10128499</t>
  </si>
  <si>
    <t>OAG-VEX-1069-2026</t>
  </si>
  <si>
    <t>https://community.secop.gov.co/Public/Tendering/OpportunityDetail/Index?noticeUID=CO1.NTC.9984639</t>
  </si>
  <si>
    <t>YAQUELINE PRADO VACA</t>
  </si>
  <si>
    <t>CO1.REQ.10128472</t>
  </si>
  <si>
    <t>OAG-VEX-1068-2026</t>
  </si>
  <si>
    <t>https://community.secop.gov.co/Public/Tendering/OpportunityDetail/Index?noticeUID=CO1.NTC.9984455</t>
  </si>
  <si>
    <t>BERENA NAVARRO BORJAS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</si>
  <si>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</si>
  <si>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CO1.REQ.10128504</t>
  </si>
  <si>
    <t>OAG-VEX-1067-2026</t>
  </si>
  <si>
    <t>https://community.secop.gov.co/Public/Tendering/OpportunityDetail/Index?noticeUID=CO1.NTC.9985878</t>
  </si>
  <si>
    <t>YONELIS PATRICIA SARMIENTO ANTEQUERA</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</si>
  <si>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</si>
  <si>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CO1.REQ.10129585</t>
  </si>
  <si>
    <t>OAG-VEX-1066-2026</t>
  </si>
  <si>
    <t>https://community.secop.gov.co/Public/Tendering/OpportunityDetail/Index?noticeUID=CO1.NTC.9985919</t>
  </si>
  <si>
    <t>DIANA CAROLINA BENITEZ CUDRIS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</si>
  <si>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O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</si>
  <si>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CO1.REQ.10129561</t>
  </si>
  <si>
    <t>OPSP-VEX-1065-2026</t>
  </si>
  <si>
    <t>https://community.secop.gov.co/Public/Tendering/OpportunityDetail/Index?noticeUID=CO1.NTC.9985809</t>
  </si>
  <si>
    <t>BEATRIZ CAROLINA NORIEGA BARRIOS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</si>
  <si>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APLICAR Y ACOMPAÑAR LA IMPLEMENTACION DEL MODELO DE ENFOQUE DIFERENCIAL DE DERECHOS DEL ICBF Y DEL ENFOQUE DIFERENCIAL ETNICO Y ETNICO CAMPESINO EN LOS PROCESOS DE ATENCION Y ACOMPAÑAMIENTO PSICOSOCIAL A LAS NIÑAS LOS NIÑOS DESDE LA GESTACION LAS MUJERES GESTANTES Y SUS FAMILIAS GARANTIZANDO QUE LAS ACTIVIDADES PROGRAMADAS INCORPOREN LA PARTICIPACION DE LA COMUNIDAD LOS SABEDORES CULTURALES LAS AUTORIDADES PROPIAS Y OTROS ACTORES TERRITORIALES EN COHERENCIA CON LOS REFERENTES CULTURALES DEL CONTEXTO 8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9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10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11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12 SOCIALIZAR CON LAS FAMILIAS COMUNIDAD Y TALENTO HUMANO DE LA UNIDAD DE ATENCION EL PROTOCOLO DE ACTUACIONES ANTE ALERTAS DE INOBSERVANCIA AMENAZA O VULNERACION DE DERECHOS DE LAS NIÑAS Y LOS NIÑOS EN LOS SERVICIOS DE ATENCION A LA PRIMERA INFANCIA DEL ICBF 13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14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15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16 ACOMPAÑAR LA SOCIALIZACION DEL PACTO DE CONVIVENCIA CON LAS NIÑAS NIÑOS MUJERES GESTANTES FAMILIAS Y CUIDADORES QUE NO PARTICIPARON EN LA ELABORACION ASI COMO CON QUIENES INGRESAN A LOS SERVICIOS EN PERIODOS DIFERENTES AL INICIO DE LA OPERACION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</si>
  <si>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CO1.REQ.10129542</t>
  </si>
  <si>
    <t>OPSP-VEX-1064-2026</t>
  </si>
  <si>
    <t>https://community.secop.gov.co/Public/Tendering/OpportunityDetail/Index?noticeUID=CO1.NTC.9985632</t>
  </si>
  <si>
    <t>NATALIA CERVANTES FORNARIS</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</si>
  <si>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</si>
  <si>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CO1.REQ.10129527</t>
  </si>
  <si>
    <t>OPSP-VEX-1062-2026</t>
  </si>
  <si>
    <t>https://community.secop.gov.co/Public/Tendering/OpportunityDetail/Index?noticeUID=CO1.NTC.9988953</t>
  </si>
  <si>
    <t>CARLOS FERNANDO SOTO PÉREZ</t>
  </si>
  <si>
    <t>LA PRESENTE ORDEN TIENE POR OBJETO PRESTAR SERVICIOS PROFESIONALES EN EL MARCO DEL CONTRATO NO 515 SUSCRITO ENTRE LA UNIVERSIDAD DEL MAGDALENA Y LA AGENCIA NACIONAL DE HIDROCARBUROS ANH DESARROLLANDO LAS SIGUIENTES ACTIVIDADES 1. ORGANIZAR Y ACTUALIZAR LA INFORMACION AMBIENTAL SOCIAL Y ECONOMICA DEL PROYECTO DE ENERGIA SOLAR APOYANDO EL SEGUIMIENTO DE SUS IMPACTOS. 2. APOYAR LA ELABORACION Y REVISION DE INFORMES TECNICOS DEL PROYECTO RUTA DE ENERGIA SOLAR. 3. APOYAR LA ORGANIZACION Y REALIZACION DE EVENTOS Y ACTIVIDADES DEL PROYECTO IMPACTENERGY.CO RUTA DE ENERGIA SOLAR. 4. APOYAR EL SEGUIMIENTO DE LOS INDICADORES DEL PROYECTO Y PROPONER AJUSTES PARA MEJORAR LAS METODOLOGIAS.</t>
  </si>
  <si>
    <t>CO1.REQ.10132383</t>
  </si>
  <si>
    <t>OPSP-VEX-1061-2026</t>
  </si>
  <si>
    <t>https://community.secop.gov.co/Public/Tendering/OpportunityDetail/Index?noticeUID=CO1.NTC.9988890</t>
  </si>
  <si>
    <t>ANA MARY GUERRERO ACOSTA</t>
  </si>
  <si>
    <t>LA PRESENTE ORDEN TIENE POR OBJETO:1. BRINDAR ACOMPAÑAMIENTO JURÍDICO DURANTE LAS FASES PRECONTRACTUAL, CONTRACTUAL Y POSTCONTRACTUAL DE LOS PROCESOS DE SELECCIÓN ADELANTADOS POR LA VICERRECTORÍA DE EXTENSIÓN Y PROYECCIÓN SOCIAL. 2.ORIENTAR Y ATENDER CONSULTAS JURÍDICAS RELACIONADAS CON LA EJECUCIÓN DE LOS PROYECTOS DE LA VICERRECTORÍA DE EXTENSIÓN Y PROYECCIÓN SOCIAL, GARANTIZANDO SU DESARROLLO CONFORME A LA NORMATIVIDAD VIGENTE. 3. REVISAR LAS MINUTAS DE CONTRATOS Y CONVENIOS REQUERIDOS POR LA VICERRECTORÍA DE EXTENSIÓN Y PROYECCIÓN SOCIAL. 4. ELABORAR Y EMITIR LOS CONCEPTOS JURÍDICOS SOLICITADOS POR LA VICERRECTORÍA DE EXTENSIÓN Y PROYECCIÓN SOCIAL Y/O POR LA OFICINA ASESORA JURÍDICA DE LA UNIVERSIDAD. 5. ACOMPAÑAR JURÍDICAMENTE LA EJECUCIÓN DE LOS PROYECTOS INTEGRADORES ADELANTADOS POR LA VICERRECTORÍA DE EXTENSIÓN Y PROYECCIÓN SOCIAL.</t>
  </si>
  <si>
    <t>CO1.REQ.10132671</t>
  </si>
  <si>
    <t>OPSP-VEX-1060-2026</t>
  </si>
  <si>
    <t>https://community.secop.gov.co/Public/Tendering/ContractNoticePhases/View?PPI=CO1.PPI.45893153&amp;isFromPublicArea=True&amp;isModal=False</t>
  </si>
  <si>
    <t>MARTA MILENA PARRAO GARCIA</t>
  </si>
  <si>
    <t>LA PRESENTE ORDEN TIENE POR OBJETO: PRESTAR SUS SERVICIOS DE APOYO A LA GESTIÓN EN EL ROL DE
AUXILIAR ADMINISTRATIVO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</si>
  <si>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CO1.REQ.10129817</t>
  </si>
  <si>
    <t>OAG-VEX-1059-2026</t>
  </si>
  <si>
    <t>https://community.secop.gov.co/Public/Tendering/OpportunityDetail/Index?noticeUID=CO1.NTC.9986246</t>
  </si>
  <si>
    <t>MELVA ISABEL PEDROZA VALENCIA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</si>
  <si>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VALORACIÓN Y EL SEGUIMIENTO NUTRICIONAL DE LOS USUARIOS, ASÍ COMO LAS ACCIONES DE COMPLEMENTACIÓN ALIMENTARIA, EN ARTICULACIÓN PERMANENTE CON EL EQUIPO INTERDISCIPLINARIO DEL SERVICIO Y CONFORME A LOS LINEAMIENTOS TÉCNICOS VIGENTES. 2. APOYAR Y DESARROLLAR ACCIONES DE EDUCACIÓN PARA LA SALUD ALIMENTARIA, ORIENTADAS AL FORTALECIMIENTO FAMILIAR Y COMUNITARIO, DE ACUERDO CON LAS NECESIDADES IDENTIFICADAS EN EL TERRITORIO Y EL SERVICIO. 3. REALIZAR PROCESOS DE FORTALECIMIENTO TÉCNICO AL TALENTO HUMANO DEL ÁREA DE LA SALUD EN LA ADECUADA CAPTURA DE MEDIDAS ANTROPOMÉTRICAS, Y AL EQUIPO INTERDISCIPLINARIO EN LA TOMA DE PERÍMETRO BRAQUIAL Y LA IDENTIFICACIÓN DE SIGNOS FÍSICOS ASOCIADOS A LA DESNUTRICIÓN AGUDA. 4. REALIZAR LOS PROCESOS DE REMISIÓN Y GESTIÓN INTERINSTITUCIONAL NECESARIOS PARA GARANTIZAR LA ATENCIÓN EN SALUD DE LOS USUARIOS CUANDO SE REQUIERA, CON ESPECIAL ÉNFASIS EN LA ACTIVACIÓN Y SEGUIMIENTO DE LA RUTA DE ATENCIÓN A LA DESNUTRICIÓN. 5. APOYAR, DESDE SU COMPETENCIA PROFESIONAL, LAS ACCIONES DE VIGILANCIA BASADA EN COMUNIDAD (VBC) ORIENTADAS A LA IDENTIFICACIÓN, REPORTE Y GESTIÓN DE CASOS DE NIÑAS Y NIÑOS CON SIGNOS DE ALARMA Y SIGNOS FÍSICOS ASOCIADOS A LA DESNUTRICIÓN AGUDA. 6. IMPLEMENTAR Y DAR CUMPLIMIENTO A LA GUÍA TÉCNICA PARA LA METROLOGÍA APLICABLE A LOS PROGRAMAS Y PROCESOS MISIONALES DEL ICBF, ASEGURANDO LA CORRECTA MEDICIÓN, REGISTRO Y CONTROL DE LA INFORMACIÓN ANTROPOMÉTRICA. 7. PARTICIPAR EN COMITÉS, MESAS DE TRABAJO, REUNIONES, TALLERES Y DEMÁS ESPACIOS INSTITUCIONALES CUANDO SEA REQUERIDO, EN FUNCIÓN DE LAS NECESIDADES DEL SERVICIO</t>
  </si>
  <si>
    <t>CO1.REQ.10129400</t>
  </si>
  <si>
    <t>OPSP-VEX-1058-2026</t>
  </si>
  <si>
    <t>https://community.secop.gov.co/Public/Tendering/OpportunityDetail/Index?noticeUID=CO1.NTC.9988679</t>
  </si>
  <si>
    <t>EVELIA GONZALEZ LUNA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</si>
  <si>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NIÑOS. 4. DISPOSICION Y PARTICIPACION EN LOS PROCESOS FORMATIVOS INHERENTES A LA CUALIFICACION DEL TALENTO HUMANO. 5. AMABILIDAD BUEN TRATO Y CUIDADO EN LOS MOMENTOS DE INTERACCION QUE SE PRESENTEN CON LAS NIÑAS Y LOS NIÑOS DEL SERVICIO.</t>
  </si>
  <si>
    <t>CO1.REQ.10132635</t>
  </si>
  <si>
    <t>OAG-VEX-1057-2026</t>
  </si>
  <si>
    <t>https://community.secop.gov.co/Public/Tendering/OpportunityDetail/Index?noticeUID=CO1.NTC.9985454</t>
  </si>
  <si>
    <t>TATIANA MILENA DIAZ BOLAÑO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</si>
  <si>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</si>
  <si>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CO1.REQ.10129360</t>
  </si>
  <si>
    <t>OAG-VEX-1056-2026</t>
  </si>
  <si>
    <t>https://community.secop.gov.co/Public/Tendering/OpportunityDetail/Index?noticeUID=CO1.NTC.9985417</t>
  </si>
  <si>
    <t>ZALWA SALEH OCAMPO</t>
  </si>
  <si>
    <t>CO1.REQ.10129215</t>
  </si>
  <si>
    <t>OAG-VEX-1055-2026</t>
  </si>
  <si>
    <t>https://community.secop.gov.co/Public/Tendering/OpportunityDetail/Index?noticeUID=CO1.NTC.9985235</t>
  </si>
  <si>
    <t>ARELIS SOFIA CASTILLA BARRIOS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</si>
  <si>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t>
  </si>
  <si>
    <t>CO1.REQ.10129034</t>
  </si>
  <si>
    <t>OPSP-VEX-1054-2026</t>
  </si>
  <si>
    <t>https://community.secop.gov.co/Public/Tendering/OpportunityDetail/Index?noticeUID=CO1.NTC.9985025</t>
  </si>
  <si>
    <t>YURISBETH ZARANTE FUENTES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</si>
  <si>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 DE</t>
  </si>
  <si>
    <t xml:space="preserve">CO1.REQ.10129011 </t>
  </si>
  <si>
    <t>OPSP-VEX-1053-2026</t>
  </si>
  <si>
    <t>https://community.secop.gov.co/Public/Tendering/OpportunityDetail/Index?noticeUID=CO1.NTC.9985101</t>
  </si>
  <si>
    <t>ELSA MARIA CORDOBA JIMENEZ</t>
  </si>
  <si>
    <t xml:space="preserve">CO1.REQ.10128574 </t>
  </si>
  <si>
    <t>OAG-VEX-1052-2026</t>
  </si>
  <si>
    <t>https://community.secop.gov.co/Public/Tendering/OpportunityDetail/Index?noticeUID=CO1.NTC.9984197</t>
  </si>
  <si>
    <t>ALISSON DAYANA MERCARDO FLOREZ</t>
  </si>
  <si>
    <t>CO1.REQ.10127884</t>
  </si>
  <si>
    <t>OPSP-VEX-1051-2026</t>
  </si>
  <si>
    <t>https://community.secop.gov.co/Public/Tendering/OpportunityDetail/Index?noticeUID=CO1.NTC.9983972</t>
  </si>
  <si>
    <t>MARELIS BEATRIZ LOPEZ ARVILLA</t>
  </si>
  <si>
    <t>CO1.REQ.10127866</t>
  </si>
  <si>
    <t>OPSP-VEX-1050-2026</t>
  </si>
  <si>
    <t>https://community.secop.gov.co/Public/Tendering/OpportunityDetail/Index?noticeUID=CO1.NTC.9983937</t>
  </si>
  <si>
    <t>JOSE VICTOR GONZALEZ PALMA</t>
  </si>
  <si>
    <t>CO1.REQ.10127683</t>
  </si>
  <si>
    <t>OAG-VEX-1049-2026</t>
  </si>
  <si>
    <t>https://community.secop.gov.co/Public/Tendering/OpportunityDetail/Index?noticeUID=CO1.NTC.9983905</t>
  </si>
  <si>
    <t>MOISES DAVID OLMOS MANGA</t>
  </si>
  <si>
    <t>CO1.REQ.10127703</t>
  </si>
  <si>
    <t>OAG-VEX-1048-2026</t>
  </si>
  <si>
    <t>https://community.secop.gov.co/Public/Tendering/OpportunityDetail/Index?noticeUID=CO1.NTC.9983426</t>
  </si>
  <si>
    <t>INGRID YOHANNA LAITANO SANJUAN</t>
  </si>
  <si>
    <t>CO1.REQ.10127429</t>
  </si>
  <si>
    <t>OAG-VEX-1047-2026</t>
  </si>
  <si>
    <t>https://community.secop.gov.co/Public/Tendering/OpportunityDetail/Index?noticeUID=CO1.NTC.9983326</t>
  </si>
  <si>
    <t>MARIA ISABEL MONTENEGRO POLO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</si>
  <si>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</si>
  <si>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CO1.REQ.10127205</t>
  </si>
  <si>
    <t>OAG-VEX-1046-2026</t>
  </si>
  <si>
    <t>https://community.secop.gov.co/Public/Tendering/OpportunityDetail/Index?noticeUID=CO1.NTC.9983239</t>
  </si>
  <si>
    <t>JESSIKA QUINTERO ORTEGA</t>
  </si>
  <si>
    <t>CO1.REQ.10126793</t>
  </si>
  <si>
    <t>OAG-VEX-1045-2026</t>
  </si>
  <si>
    <t>https://community.secop.gov.co/Public/Tendering/OpportunityDetail/Index?noticeUID=CO1.NTC.9982797</t>
  </si>
  <si>
    <t>FAISIULIS PAOLA OROZCO OROZCO</t>
  </si>
  <si>
    <t>LA PRESENTE ORDEN TIENE POR OBJETO: PRESTAR SUS SERVICIOS DE APOYO A LA GESTIÓN EN EL ROL DE GESTOR
DE ALIMENTOS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LA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EL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FORMULAS COMERCIALES INFANTILES. 10. CUMPLIR TODAS LAS DEMÁS ACTIVIDADES ASIGNADAS POR EL SUPERVISOR DEL
CONTRATO Y QUE ESTÉN RELACIONADAS CON EL OBJETO DE ESTE</t>
  </si>
  <si>
    <t>CO1.REQ.10126744</t>
  </si>
  <si>
    <t>OAG-VEX-1044-2026</t>
  </si>
  <si>
    <t>https://community.secop.gov.co/Public/Tendering/OpportunityDetail/Index?noticeUID=CO1.NTC.9982596</t>
  </si>
  <si>
    <t>OSCAR ALFONSO PUERTA ORTIZ</t>
  </si>
  <si>
    <t>CO1.REQ.10126628</t>
  </si>
  <si>
    <t>OAG-VEX-1043-2026</t>
  </si>
  <si>
    <t>https://community.secop.gov.co/Public/Tendering/OpportunityDetail/Index?noticeUID=CO1.NTC.9981094</t>
  </si>
  <si>
    <t>LIBIA ESTHER SANTANA GUERRA</t>
  </si>
  <si>
    <t>CO1.REQ.10125139</t>
  </si>
  <si>
    <t>OAG-VEX-1042-2026</t>
  </si>
  <si>
    <t>https://community.secop.gov.co/Public/Tendering/OpportunityDetail/Index?noticeUID=CO1.NTC.9981244</t>
  </si>
  <si>
    <t>ROSALBA ISABEL ACOSTA CUETO</t>
  </si>
  <si>
    <t>CO1.REQ.10124799</t>
  </si>
  <si>
    <t>OAG-VEX-1041-2026</t>
  </si>
  <si>
    <t>https://community.secop.gov.co/Public/Tendering/OpportunityDetail/Index?noticeUID=CO1.NTC.9981402</t>
  </si>
  <si>
    <t>ALICIA MARIA CHICA CABALLERO</t>
  </si>
  <si>
    <t>CO1.REQ.10125112</t>
  </si>
  <si>
    <t>OAG-VEX-1040-2026</t>
  </si>
  <si>
    <t>https://community.secop.gov.co/Public/Tendering/OpportunityDetail/Index?noticeUID=CO1.NTC.9980786</t>
  </si>
  <si>
    <t>GUILLERMO ANDRÉS RODRIGUEZ GONZALEZ</t>
  </si>
  <si>
    <t>CO1.REQ.10124700</t>
  </si>
  <si>
    <t>OAG-VEX-1039-2026</t>
  </si>
  <si>
    <t>https://community.secop.gov.co/Public/Tendering/OpportunityDetail/Index?noticeUID=CO1.NTC.9980961</t>
  </si>
  <si>
    <t>SANDRA PATRICIA SOLANA PAJARO</t>
  </si>
  <si>
    <t>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</si>
  <si>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CO1.REQ.10124935</t>
  </si>
  <si>
    <t>OPSP-VEX-1038-2026</t>
  </si>
  <si>
    <t>https://community.secop.gov.co/Public/Tendering/OpportunityDetail/Index?noticeUID=CO1.NTC.9980731</t>
  </si>
  <si>
    <t>LINA MARIA MOSQUERA GOMEZ</t>
  </si>
  <si>
    <t>CO1.REQ.10124909</t>
  </si>
  <si>
    <t>OPSP-VEX-1037-2026</t>
  </si>
  <si>
    <t>https://community.secop.gov.co/Public/Tendering/OpportunityDetail/Index?noticeUID=CO1.NTC.9980714</t>
  </si>
  <si>
    <t>SAIRA PAOLA BARRETO LAVALLE</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</si>
  <si>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NINAS LOS NINOS DESDE LA GESTACION Y SUS FAMILIAS 2 COORDINAR Y HACER SEGUIMIENTO DE LAS ACCIONES DEL EQUIPO HUMANO A SU ROL PROMOVIENDO PERMANENTEMENTE LA PARTICIPACION INNOVACION Y FORTALECIMIENTO DE LAS CAPACIDADES DE LOS ROLES Y COMPETENCIAS DE LAS PERSONAS DEL SERVICIO QUE ACOMPANAN A LAS NINAS LOS NINOS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NINAS NINOS Y SUS FAMILIAS ESTABLECIENDO ALIANZAS INTERINSTITUCIONALES CON ENTIDADES U ORGANISMOS DEL MUNICIPIO PARA FORTALECER EL TRABAJO ARTICULADO ENTRE LAS FAMILIAS Y LAS ORGANIZACIONES SOCIALES Y COMUNITARIAS 5 ESTABLECER ESTRATEGIAS PARA PROMOVER EL TRANSITO ARMONICO DE NINAS Y NINOS USUARIOS QUE CUMPLEN LOS 5 ANOS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NINAS Y LOS NINOS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NINAS NINOS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NINAS Y NINOS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NINOS LAS NINAS Y LAS FAMILIAS DE MANERA QUE LA LECTURA DE CONTEXTO PERMITA POTENCIAR EL DESARROLLO INTEGRAL DE LAS NINAS Y LOS NINOS Y LA IMPLEMENTACION DE PLAN DE FORMACION Y ACOMPANAMIENTO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18 LIDERAR EL DISENO ACTUALIZACION Y SOCIALIZACION DEL PLAN DE GESTION DE RIESGOS DE ACCIDENTES Y DESASTRES EN LOS SERVICIOS DE EDUCACION INICIAL ASI COMO LA ACTIVACION DE RUTAS DE ATENCION PARA PROTEGER LOS DERECHOS DE LAS NINAS Y LOS NINOS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NINAS Y LOS NINOS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Y AQUELLAS QUE RESULTEN NECESARIAS PARA EL CUMPLIMIENTO CONTRACTUAL</t>
  </si>
  <si>
    <t>CO1.REQ.10124487</t>
  </si>
  <si>
    <t>OPSP-VEX-1036-2026</t>
  </si>
  <si>
    <t>https://community.secop.gov.co/Public/Tendering/OpportunityDetail/Index?noticeUID=CO1.NTC.9980293</t>
  </si>
  <si>
    <t>ADRIANA LUCIA RODRIGUEZ MARTINEZ</t>
  </si>
  <si>
    <t>CO1.REQ.10124193</t>
  </si>
  <si>
    <t>OPSP-VEX-1035-2026</t>
  </si>
  <si>
    <t>https://community.secop.gov.co/Public/Tendering/OpportunityDetail/Index?noticeUID=CO1.NTC.9980233</t>
  </si>
  <si>
    <t>LEIDY LAURA MOGOLLON ESCOBAR</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</si>
  <si>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Y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Y DEMAS ORIENTACIONES VIGENTES DEL ICBF RESPONDIENDO A LAS CARACTERISTICAS TERRITORIALES SOCIALES CULTURALES E INDIVIDUALES DE LAS NINAS LOS NINOS DESDE LA GESTACION Y SUS FAMILIAS 2. COORDINAR Y HACER SEGUIMIENTO DE LAS ACCIONES DEL EQUIPO HUMANO A SU ROL PROMOVIENDO LA PARTICIPACION INNOVACION Y FORTALECIMIENTO DE CAPACIDADES DEL TALENTO HUMANO 3. COORDINAR LA SISTEMATIZACION DE LA INFORMACION SOBRE LA IMPLEMENTACION DE LA ATENCION A LA PRIMERA INFANCIA PARA DAR CUENTA DE LOS RESULTADOS Y EL CUMPLIMIENTO DE LAS REALIZACIONES 4. PARTICIPAR EN INSTANCIAS DE ARTICULACION TERRITORIAL ESTABLECIENDO ALIANZAS INTERINSTITUCIONALES QUE FORTALEZCAN LA ATENCION EN EDUCACION INICIAL 5. ESTABLECER ESTRATEGIAS PARA PROMOVER EL TRANSITO ARMONICO DE NINAS Y NINOS AL SISTEMA EDUCATIVO FORMAL Y APOYAR A LAS FAMILIAS EN LA ACTIVACION DE RUTAS DE ATENCION 6. APOYAR Y GARANTIZAR LA ACTIVACION DE RUTAS DE ATENCION ANTE PRESUNTA INOBSERVANCIA AMENAZA O VULNERACION DE DERECHOS 7. ORIENTAR LA CONSTRUCCION IMPLEMENTACION DIVULGACION Y ACTUALIZACION DEL PROYECTO PEDAGOGICO 8. CONOCER Y ACTIVAR RUTAS PARA EL RESTABLECIMIENTO DE DERECHOS DE NINAS NINOS Y MUJERES GESTANTES 9. LIDERAR ACCIONES EN CASO DE EMERGENCIA O SITUACIONES IMPREVISTAS EN LA PRESTACION DEL SERVICIO 10. CONSTRUIR DE FORMA PARTICIPATIVA EL PACTO DE CONVIVENCIA 11. PROMOVER LA PARTICIPACION DEL TALENTO HUMANO EN PROCESOS DE FORMACION Y CUALIFICACION 12. PROPICIAR ESPACIOS DE MOTIVACION COMUNICACION Y RESOLUCION ASERTIVA DE CONFLICTOS 13. REGISTRAR Y DOCUMENTAR LAS ACCIONES DE FORTALECIMIENTO 14. PROMOVER AMBIENTES Y EXPERIENCIAS PEDAGOGICAS GARANTIZANDO EL USO ADECUADO DE MATERIALES Y MOBILIARIO 15. GESTIONAR LA CARACTERIZACION DE NINAS NINOS Y FAMILIAS PARA POTENCIAR EL DESARROLLO INTEGRAL 16. GESTIONAR Y ADMINISTRAR LOS BIENES DEL SERVICIO GARANTIZANDO SU CONTROL Y CUSTODIA 17. ACTUALIZAR Y PROTEGER LOS ARCHIVOS Y DOCUMENTACION GARANTIZANDO LA RESERVA DE LA INFORMACION 18. LIDERAR EL PLAN DE GESTION DE RIESGOS DE ACCIDENTES Y DESASTRES Y LA ACTIVACION DE RUTAS DE ATENCION 19. PROMOVER ALIANZAS INTERINSTITUCIONALES QUE FORTALEZCAN EL TRABAJO EN RED CON FAMILIAS Y COMUNIDAD 20. ESTABLECER ESTRATEGIAS PARA EL INGRESO PERMANENCIA Y TRANSITO EDUCATIVO GARANTIZANDO TRAYECTORIAS COMPLETAS 21. EJERCER SEGUIMIENTO AL CUMPLIMIENTO DE LAS ACTIVIDADES DEL TALENTO HUMANO Y LAS DEMAS QUE RESULTEN NECESARIAS PARA EL CUMPLIMIENTO CONTRACTUAL</t>
  </si>
  <si>
    <t xml:space="preserve">CO1.REQ.10124167 </t>
  </si>
  <si>
    <t>OPSP-VEX-1034-2026</t>
  </si>
  <si>
    <t>https://community.secop.gov.co/Public/Tendering/OpportunityDetail/Index?noticeUID=CO1.NTC.9979980</t>
  </si>
  <si>
    <t>ZULENE ARIAS PERTUZ</t>
  </si>
  <si>
    <t xml:space="preserve">
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
</t>
  </si>
  <si>
    <t xml:space="preserve">CO1.REQ.10123799 </t>
  </si>
  <si>
    <t>OPSP-VEX-1033-2026</t>
  </si>
  <si>
    <t>https://community.secop.gov.co/Public/Tendering/OpportunityDetail/Index?noticeUID=CO1.NTC.9987589</t>
  </si>
  <si>
    <t>LEOVIGILDA MARENCO RODRIGUEZ</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</si>
  <si>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LOS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 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 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 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 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</si>
  <si>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CO1.REQ.10131817</t>
  </si>
  <si>
    <t>OPSP-VEX-1032-2026</t>
  </si>
  <si>
    <t>https://community.secop.gov.co/Public/Tendering/OpportunityDetail/Index?noticeUID=CO1.NTC.9988551</t>
  </si>
  <si>
    <t>KEILA MERCEDES OVIEDO OLIVEROS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</si>
  <si>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</si>
  <si>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CO1.REQ.10132620</t>
  </si>
  <si>
    <t>OAG-VEX-1031-2026</t>
  </si>
  <si>
    <t>https://community.secop.gov.co/Public/Tendering/OpportunityDetail/Index?noticeUID=CO1.NTC.9988541</t>
  </si>
  <si>
    <t>INES VANESSA RICAURTE CAMACHO</t>
  </si>
  <si>
    <t>CO1.REQ.10132241</t>
  </si>
  <si>
    <t>OAG-VEX-1030-2026</t>
  </si>
  <si>
    <t>https://community.secop.gov.co/Public/Tendering/OpportunityDetail/Index?noticeUID=CO1.NTC.9982762</t>
  </si>
  <si>
    <t>TANIA CORTINA MARBELLO</t>
  </si>
  <si>
    <t>LA PRESENTE ORDEN TIENE POR OBJETO PRESTAR SERVICIOS PROFESIONALES EN EL MARCO DEL CONVENIO INTERADMINISTRATIVO 01018542023 2023 0904 DE 2023 ICBF ICETEX CONVOCATORIA 2025 2 PREVENCIÓN DETECCIÓN Y ATENCIÓN A LOS DIFERENTES TIPOS DE VIOLENCIA Y FORTALECIMIENTO FAMILIAR FORTALECIMIENTO DEL TALENTO HUMANO DEL ICBF PARA EL DESARROLLO DE LAS SIGUIENTES ACTIVIDADES APOYAR EL REGISTRO Y CONTROL CONTABLE DE LOS RECURSOS ASIGNADOS AL PROYECTO VERIFICAR LA CORRECTA LEGALIZACIÓN DE GASTOS Y SOPORTES FINANCIEROS CONFORME A LA NORMATIVIDAD VIGENTE ELABORAR INFORMES CONTABLES PERIÓDICOS PARA SEGUIMIENTO INTERNO Y REQUERIMIENTOS DEL ICBF APOYAR LOS PROCESOS DE CONCILIACIÓN FINANCIERA Y CONTROL PRESUPUESTAL DEL PROYECTO BRINDAR SOPORTE TÉCNICO EN LOS PROCESOS DE CIERRE FINANCIERO Y RENDICIÓN DE CUENTAS</t>
  </si>
  <si>
    <t>CO1.REQ.10126398</t>
  </si>
  <si>
    <t>OPSP-VEX-1029-2026</t>
  </si>
  <si>
    <t>https://community.secop.gov.co/Public/Tendering/OpportunityDetail/Index?noticeUID=CO1.NTC.9982579</t>
  </si>
  <si>
    <t>STEFANY CAROLINA CONRADO ARRIETA</t>
  </si>
  <si>
    <t>CO1.REQ.10126489</t>
  </si>
  <si>
    <t>OPSP-VEX-1028-2026</t>
  </si>
  <si>
    <t>https://community.secop.gov.co/Public/Tendering/OpportunityDetail/Index?noticeUID=CO1.NTC.9982643</t>
  </si>
  <si>
    <t>RUTH ENITH GUTIERREZ CAMPO</t>
  </si>
  <si>
    <t>CO1.REQ.10126094</t>
  </si>
  <si>
    <t>OPSP-VEX-1027-2026</t>
  </si>
  <si>
    <t>https://community.secop.gov.co/Public/Tendering/OpportunityDetail/Index?noticeUID=CO1.NTC.9982625</t>
  </si>
  <si>
    <t>NEDER JOSE OSPINO ESCALANTE</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</si>
  <si>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REGISTRO Y CONTROL CONTABLE DE LOS RECURSOS ASIGNADOS AL PROYECTO 2 VERIFICAR LA CORRECTA LEGALIZACION DE GASTOS Y SOPORTES FINANCIEROS CONFORME A LA NORMATIVIDAD VIGENTE 3 ELABORAR INFORMES CONTABLES PERIODICOS PARA SEGUIMIENTO INTERNO Y REQUERIMIENTOS DEL ICBF 4 APOYAR LOS PROCESOS DE CONCILIACION FINANCIERA Y CONTROL PRESUPUESTAL DEL PROYECTO 5 BRINDAR SOPORTE TECNICO EN LOS PROCESOS DE CIERRE FINANCIERO Y RENDICION DE CUENTAS</t>
  </si>
  <si>
    <t>CO1.REQ.10126435</t>
  </si>
  <si>
    <t>OPSP-VEX-1026-2026</t>
  </si>
  <si>
    <t>https://community.secop.gov.co/Public/Tendering/ContractNoticePhases/View?PPI=CO1.PPI.46107798&amp;isFromPublicArea=True&amp;isModal=False</t>
  </si>
  <si>
    <t>YARLEDIS ESTER BAYONA CASTILLO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</si>
  <si>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INDAGAR SOBRE LOS INTERESES PREGUNTAS Y POTENCIALIDADES DE LAS NIÑAS LOS NIÑOS Y SUS FAMILIAS PARA COMPRENDER LOS PROCESOS DE DESARROLLO Y APRENDIZAJE QUE ACOMPAÑARA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VIVIR Y DISFRUTAR LAS EXPERIENCIAS PEDAGOGICAS JUNTO A LAS NIÑAS NIÑOS Y SUS FAMILIAS VALORAR EL PROCESO A TRAVES DE LA REFLEXION DE LA PRACTICA PEDAGOGICA DANDO PROTAGONISMO A LO QUE ESCUCHA OBSERVA Y DOCUMENTA DE LOS PROCESOS DE DESARROLLO Y APRENDIZAJE DE LAS NIÑAS Y LOS NIÑOS DESDE LA GESTACION REGISTRAR MENSUALMENTE EN LOS INSTRUMENTOS DE OBSERVACION LOS PROCESOS DE DESARROLLO Y LAS PARTICULARIDADES DE LAS NIÑAS Y LOS NIÑOS A SU ROL DE ACUERDO CON LAS ORIENTACIONES TECNICAS ESTABLECIDAS EN LOS MANUALES OPERATIVOS Y ORIENTACIONES INSTITUCIONALES APOYAR EL PROCESO DE CARACTERIZACION DE LAS NIÑAS LOS NIÑOS Y SUS FAMILIAS DE ACUERDO CON LOS INSTRUMENTOS Y ORIENTACIONES EMITIDAS POR EL ICBF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NIÑAS Y LOS NIÑOS VINCULADOS EN LOS SERVICIOS ANTE LAS AUTORIDADES COMPETENTES Y EL RESPECTIVO PROTOCOLO ESTABLECIDO POR EL ICBF VINCULAR A LAS FAMILIAS Y CUIDADORES AL PROCESO PEDAGOGICO DE NIÑAS Y NIÑOS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NIÑAS Y LOS NIÑOS EN LOS SERVICIOS DE EDUCACION INICIAL GARANTIZANDO LAS TRAYECTORIAS EDUCATIVAS COMPLETAS ENTRE CICLO 1 Y CICLO 2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</si>
  <si>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CO1.REQ.10183437</t>
  </si>
  <si>
    <t>OAG-VEX-1024-2026</t>
  </si>
  <si>
    <t>https://community.secop.gov.co/Public/Tendering/OpportunityDetail/Index?noticeUID=CO1.NTC.9984019</t>
  </si>
  <si>
    <t>YESENIA JOHANA NARVAEZ RODRIGUEZ</t>
  </si>
  <si>
    <t>CO1.REQ.10128111</t>
  </si>
  <si>
    <t>OAG-VEX-1023-2026</t>
  </si>
  <si>
    <t>https://community.secop.gov.co/Public/Tendering/OpportunityDetail/Index?noticeUID=CO1.NTC.9983928</t>
  </si>
  <si>
    <t>KAREN JUDITH DIBASTO DIBASTO</t>
  </si>
  <si>
    <t>CO1.REQ.10127598</t>
  </si>
  <si>
    <t>OAG-VEX-1022-2026</t>
  </si>
  <si>
    <t>https://community.secop.gov.co/Public/Tendering/OpportunityDetail/Index?noticeUID=CO1.NTC.9983680</t>
  </si>
  <si>
    <t>DINAD OLIVO PEREZ</t>
  </si>
  <si>
    <t>CO1.REQ.10127651</t>
  </si>
  <si>
    <t>OAG-VEX-1021-2026</t>
  </si>
  <si>
    <t>https://community.secop.gov.co/Public/Tendering/ContractNoticePhases/View?PPI=CO1.PPI.45988399&amp;isFromPublicArea=True&amp;isModal=False</t>
  </si>
  <si>
    <t>VERONICA LIZETH CASTRO CASTRO</t>
  </si>
  <si>
    <t>CO1.REQ.10155387</t>
  </si>
  <si>
    <t>OAG-VEX-1020-2026</t>
  </si>
  <si>
    <t>https://community.secop.gov.co/Public/Tendering/OpportunityDetail/Index?noticeUID=CO1.NTC.9986080</t>
  </si>
  <si>
    <t>GISELLY MARIA MARTINEZ PERTUZ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</si>
  <si>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</si>
  <si>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CO1.REQ.10128432</t>
  </si>
  <si>
    <t>OPSP-VEX-1019-2026</t>
  </si>
  <si>
    <t>https://community.secop.gov.co/Public/Tendering/OpportunityDetail/Index?noticeUID=CO1.NTC.9986172</t>
  </si>
  <si>
    <t>EMILETH MARTINEZ ROPAIN</t>
  </si>
  <si>
    <t>CO1.REQ.10127637</t>
  </si>
  <si>
    <t>OPSP-VEX-1018-2026</t>
  </si>
  <si>
    <t>https://community.secop.gov.co/Public/Tendering/OpportunityDetail/Index?noticeUID=CO1.NTC.9986340</t>
  </si>
  <si>
    <t>DIANA CAROLINA BRIEVA VASQUEZ</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</si>
  <si>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</si>
  <si>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CO1.REQ.10127996</t>
  </si>
  <si>
    <t>OPSP-VEX-1017-2026</t>
  </si>
  <si>
    <t>https://community.secop.gov.co/Public/Tendering/OpportunityDetail/Index?noticeUID=CO1.NTC.9983811</t>
  </si>
  <si>
    <t>YIRIBETH SANTANDER CHIQUILLO</t>
  </si>
  <si>
    <t>LA PRESENTE ORDEN TIENE POR OBJETO PRESTAR SUS SERVICIOS DE APOYO A LA GESTION EN EL ROL AUXILIAR DE ENFERMERIA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LAS CITAS Y TRATAMIENTO DE ACUERDO CON LA NECESIDAD.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AÑOS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</si>
  <si>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CO1.REQ.10127267</t>
  </si>
  <si>
    <t>OAG-VEX-1016-2026</t>
  </si>
  <si>
    <t>https://community.secop.gov.co/Public/Tendering/OpportunityDetail/Index?noticeUID=CO1.NTC.9983520</t>
  </si>
  <si>
    <t>EDIE EDUARDO PAZ RIVERA</t>
  </si>
  <si>
    <t>CO1.REQ.10127506</t>
  </si>
  <si>
    <t>OAG-VEX-1015-2026</t>
  </si>
  <si>
    <t>https://community.secop.gov.co/Public/Tendering/OpportunityDetail/Index?noticeUID=CO1.NTC.9986225</t>
  </si>
  <si>
    <t>FANNY GISELLA PERTUZ GARCIA</t>
  </si>
  <si>
    <t>LA PRESENTE ORDEN TIENE POR OBJETO PRESTAR SUS SERVICIOS PROFESIONALES EN EL ROL DE COORDINADOR PEDAGOGICO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NIÑAS LOS NIÑOS DESDE LA GESTACION Y SUS FAMILIAS. 2. COORDINAR Y HACER SEGUIMIENTO DE LAS ACCIONES DEL EQUIPO HUMANO A SU ROL PROMOVIENDO PERMANENTEMENTE LA PARTICIPACION INNOVACION Y FORTALECIMIENTO DE LAS CAPACIDADES DE LOS ROLES Y COMPETENCIAS DE LAS PERSONAS DEL SERVICIO QUE ACOMPAÑAN A LAS NIÑAS LOS NIÑOS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NIÑAS NIÑOS Y SUS FAMILIAS ESTABLECIENDO ALIANZAS INTERINSTITUCIONALES CON ENTIDADES U ORGANISMOS DEL MUNICIPIO PARA FORTALECER EL TRABAJO ARTICULADO ENTRE LAS FAMILIAS Y LAS ORGANIZACIONES SOCIALES Y COMUNITARIAS. 5. ESTABLECER ESTRATEGIAS PARA PROMOVER EL TRANSITO ARMONICO DE NIÑAS Y NIÑOS USUARIOS QUE CUMPLEN LOS 5 AÑOS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NIÑAS Y LOS NIÑOS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NIÑAS LOS NIÑOS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NIÑAS Y LOS NIÑOS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NIÑOS LAS NIÑAS Y LAS FAMILIAS DE MANERA QUE LA LECTURA DE CONTEXTO PERMITA POTENCIAR EL DESARROLLO INTEGRAL DE LAS NIÑAS Y LOS NIÑOS Y LA IMPLEMENTACION DE PLAN DE FORMACION Y ACOMPAÑAMIENTO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LIDERAR EL DISEÑO ACTUALIZACION Y SOCIALIZACION DEL PLAN DE GESTION DE RIESGOS DE ACCIDENTES Y DESASTRES EN LOS SERVICIOS DE EDUCACION INICIAL ASI COMO LA ACTIVACION DE RUTAS DE ATENCION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NIÑAS Y LOS NIÑOS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22. ASEGURAR QUE LAS ACCIONES PEDAGOGICAS COMUNITARIAS Y DE ACOMPAÑAMIENTO FAMILIAR INCORPOREN EL ENFOQUE DIFERENCIAL DE DERECHOS Y EL ENFOQUE DIFERENCIAL ETNICO CAMPESINO TENIENDO EN CUENTA LAS CARACTERISTICAS TERRITORIALES CULTURALES SOCIALES Y ORGANIZATIVAS DE CADA UNIDAD DE ATENCION COMUNITARIA ASI COMO LOS REFERENTES CULTURALES PROPIOS DE LAS COMUNIDADES CAMPESINAS AFRODESCENDIENTES E INDIGENAS PRESENTES EN EL TERRITORIO. Y AQUELLAS QUE RESULTEN NECESARIAS PARA EL CUMPLIMIENTO CONTRACTUAL.</t>
  </si>
  <si>
    <t>CO1.REQ.10127977</t>
  </si>
  <si>
    <t>OPSP-VEX-1014-2026</t>
  </si>
  <si>
    <t>https://community.secop.gov.co/Public/Tendering/OpportunityDetail/Index?noticeUID=CO1.NTC.9986321</t>
  </si>
  <si>
    <t>STEPHANIE MILENA ZUÑIGA LARA</t>
  </si>
  <si>
    <t>CO1.REQ.10127960</t>
  </si>
  <si>
    <t>OPSP-VEX-1013-2026</t>
  </si>
  <si>
    <t>https://community.secop.gov.co/Public/Tendering/OpportunityDetail/Index?noticeUID=CO1.NTC.9983316</t>
  </si>
  <si>
    <t>ARACELIS JUDITH DE LA CRUZ CERVANTES</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</si>
  <si>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</si>
  <si>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CO1.REQ.10126991</t>
  </si>
  <si>
    <t>OAG-VEX-1012-2026</t>
  </si>
  <si>
    <t>https://community.secop.gov.co/Public/Tendering/OpportunityDetail/Index?noticeUID=CO1.NTC.9982900</t>
  </si>
  <si>
    <t>DANIA LUZ GOMEZ VILLEGAS</t>
  </si>
  <si>
    <t>CO1.REQ.10126981</t>
  </si>
  <si>
    <t>OAG-VEX-1011-2026</t>
  </si>
  <si>
    <t>https://community.secop.gov.co/Public/Tendering/OpportunityDetail/Index?noticeUID=CO1.NTC.9987851</t>
  </si>
  <si>
    <t>JANEISI FONTALVO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</si>
  <si>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</si>
  <si>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CO1.REQ.10131767</t>
  </si>
  <si>
    <t>OPSP-VEX-1010-2026</t>
  </si>
  <si>
    <t>https://community.secop.gov.co/Public/Tendering/OpportunityDetail/Index?noticeUID=CO1.NTC.9988047</t>
  </si>
  <si>
    <t>YURANIS PAHOLA JARABA PEÑA</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</si>
  <si>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</si>
  <si>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CO1.REQ.10131861</t>
  </si>
  <si>
    <t>OAG-VEX-1009-2026</t>
  </si>
  <si>
    <t>https://community.secop.gov.co/Public/Tendering/OpportunityDetail/Index?noticeUID=CO1.NTC.9988030</t>
  </si>
  <si>
    <t>MARCELA LUCINA TRESPALACIOS RADA</t>
  </si>
  <si>
    <t>CO1.REQ.10131855</t>
  </si>
  <si>
    <t>OAG-VEX-1008-2026</t>
  </si>
  <si>
    <t>https://community.secop.gov.co/Public/Tendering/OpportunityDetail/Index?noticeUID=CO1.NTC.9988001</t>
  </si>
  <si>
    <t>EYMIS JHOJANA TOVAR BERMEJO</t>
  </si>
  <si>
    <t>CO1.REQ.10131551</t>
  </si>
  <si>
    <t>OAG-VEX-1007-2026</t>
  </si>
  <si>
    <t>https://community.secop.gov.co/Public/Tendering/OpportunityDetail/Index?noticeUID=CO1.NTC.9987779</t>
  </si>
  <si>
    <t>FLOR DE MARIA ALVAREZ PINEDA</t>
  </si>
  <si>
    <t>CO1.REQ.10131541</t>
  </si>
  <si>
    <t>OAG-VEX-1006-2026</t>
  </si>
  <si>
    <t>https://community.secop.gov.co/Public/Tendering/OpportunityDetail/Index?noticeUID=CO1.NTC.9987572</t>
  </si>
  <si>
    <t>ANYELIS SOLANYIS CELIS URIBE</t>
  </si>
  <si>
    <t>CO1.REQ.10131803</t>
  </si>
  <si>
    <t>OPSP-VEX-1005-2026</t>
  </si>
  <si>
    <t>https://community.secop.gov.co/Public/Tendering/OpportunityDetail/Index?noticeUID=CO1.NTC.9987722</t>
  </si>
  <si>
    <t>SLENDY YULIET RINCON BULLA</t>
  </si>
  <si>
    <t xml:space="preserve">CO1.REQ.10131368 </t>
  </si>
  <si>
    <t>OAG-VEX-1004-2026</t>
  </si>
  <si>
    <t>https://community.secop.gov.co/Public/Tendering/OpportunityDetail/Index?noticeUID=CO1.NTC.9986660</t>
  </si>
  <si>
    <t>KELLY PATRICIA PAREJO AGUIRRE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</si>
  <si>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DELAS ENTIDADES TENIENDO ABSOLUTA RESERVA DELAINFORMACION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</si>
  <si>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CO1.REQ.10130745</t>
  </si>
  <si>
    <t>OPSP-VEX-1003-2026</t>
  </si>
  <si>
    <t>https://community.secop.gov.co/Public/Tendering/OpportunityDetail/Index?noticeUID=CO1.NTC.9976920</t>
  </si>
  <si>
    <t>1026 - 133</t>
  </si>
  <si>
    <t>COPY´S STUDENT S.A.S.</t>
  </si>
  <si>
    <t>LA PRESENTE ORDEN TIENE POR OBJETO EL SERVICIO DE IMPRESIONES A COLOR Y DISEÑO QUE INCLUYE EL SUMINISTRO DE BIENES INSUMOS Y MATERIALES PARA DARLE CUMPLIMIENTO AL DESARROLLO DE LA ACTIVIDAD 1111 1112 1113 1114 1115 1116 2115 2112 3111 3112 3114 3121 3122 3123 Y 3131 DE LOS COMPONENTES A B Y C DEL PROYECTO BPIN 20243201010084 IMPLEMENTACIÓN DE PROCESOS DE ORDENAMIENTO ALREDEDOR DEL AGUA CONSERVACIÓN Y GESTIÓN ADAPTATIVA EN LA CIÉNAGA ZAPAYÁN</t>
  </si>
  <si>
    <t>CO1.REQ.10121150</t>
  </si>
  <si>
    <t>OPS-VEX-1002-2026</t>
  </si>
  <si>
    <t>https://community.secop.gov.co/Public/Tendering/OpportunityDetail/Index?noticeUID=CO1.NTC.9981232</t>
  </si>
  <si>
    <t>LUZ ELENA TELLEZ SANTANA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</si>
  <si>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</si>
  <si>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CO1.REQ.10124796</t>
  </si>
  <si>
    <t>OAG-VEX-1000-2026</t>
  </si>
  <si>
    <t>https://community.secop.gov.co/Public/Tendering/OpportunityDetail/Index?noticeUID=CO1.NTC.9987337</t>
  </si>
  <si>
    <t>SANDY JISETH BENAVIDES AHUMADA</t>
  </si>
  <si>
    <t>CO1.REQ.10131204</t>
  </si>
  <si>
    <t>OAG-VEX-0999-2026</t>
  </si>
  <si>
    <t>https://community.secop.gov.co/Public/Tendering/OpportunityDetail/Index?noticeUID=CO1.NTC.9986674</t>
  </si>
  <si>
    <t>XIOMARA PATRICIA VALDEZ SUAREZ</t>
  </si>
  <si>
    <t>CO1.REQ.10130839</t>
  </si>
  <si>
    <t>OAG-VEX-0998-2026</t>
  </si>
  <si>
    <t>https://community.secop.gov.co/Public/Tendering/OpportunityDetail/Index?noticeUID=CO1.NTC.9980996</t>
  </si>
  <si>
    <t>DOLVIS LEIDETH BARRAZA BARRAZA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</si>
  <si>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IN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</si>
  <si>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CO1.REQ.10124773</t>
  </si>
  <si>
    <t>OPSP-VEX-0997-2026</t>
  </si>
  <si>
    <t>https://community.secop.gov.co/Public/Tendering/OpportunityDetail/Index?noticeUID=CO1.NTC.9982509</t>
  </si>
  <si>
    <t>LUZ DAIRA PERALTA LOPEZ</t>
  </si>
  <si>
    <t>LA PRESENTE ORDEN TIENE POR OBJETO PRESTAR SERVICIOS PROFESIONALES EN EL MARCO DEL CONVENIO INTERADMINISTRATIVO 1018542023 2023 0001 DE 2023 ICRE ICETEX Y SEL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APOYAR LA IMPLEMENTACION DE ESTRATEGIAS DE FORTALECIMIENTO FAMILIAR Y COMUNITARIO EN COHERENCIA CON EL ENFOQUE DIFERENCIAL Y TERRITORIAL DEL PROYECTO REALIZAR ACOMPAÑAMIENTO SOCIAL A PARTICIPANTES DEL PROCESO FORMATIVO IDENTIFICANDO FACTORES DE RIESGO Y DERIVANDO SITUACIONES CONFORME A LAS RUTAS DEL ICBF PARTICIPAR EN EL SEGUIMIENTO A PROCESOS DE ACOMPAÑAMIENTO SITUADO EN TERRITORIO DOCUMENTANDO HALLAZGOS Y RECOMENDACIONES TECNICAS APOYAR LA ARTICULACION CON REDES COMUNITARIAS E INSTITUCIONALES VINCULADAS AL SISTEMA NACIONAL DE BIENESTAR FAMILIAR SNBF CONTRIBUIR A LA ELABORACION DE INFORMES SOCIALES Y REGISTROS DE SEGUIMIENTO REQUERIDOS PARA EL CONTROL SND CONTRIBUIR A LA ELABORACION DE INFORMES SOCIALES Y REGISTROS DE SEGUIMIENTO REQUERIDOS PARA EL CONTROL TECNICO DEL PROYECTO</t>
  </si>
  <si>
    <t>CO1.REQ.10126234</t>
  </si>
  <si>
    <t>OPSP-VEX-0996-2026</t>
  </si>
  <si>
    <t>https://community.secop.gov.co/Public/Tendering/OpportunityDetail/Index?noticeUID=CO1.NTC.9980582</t>
  </si>
  <si>
    <t>ANA SOFIA CERVANTES VERGARA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</si>
  <si>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</si>
  <si>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 xml:space="preserve">CO1.REQ.10124662 </t>
  </si>
  <si>
    <t>OAG-VEX-0995-2026</t>
  </si>
  <si>
    <t>https://community.secop.gov.co/Public/Tendering/OpportunityDetail/Index?noticeUID=CO1.NTC.9980389</t>
  </si>
  <si>
    <t>GLORIA LUZ HERNANDEZ GUZMAN</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</si>
  <si>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</si>
  <si>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CO1.REQ.10124397</t>
  </si>
  <si>
    <t>OAG-VEX-0994-2026</t>
  </si>
  <si>
    <t>https://community.secop.gov.co/Public/Tendering/OpportunityDetail/Index?noticeUID=CO1.NTC.9980046</t>
  </si>
  <si>
    <t>CARIDAD MILETH MARQUEZ MARTINEZ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</si>
  <si>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CADANIA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</si>
  <si>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CO1.REQ.10124158</t>
  </si>
  <si>
    <t>OAG-VEX-0991-2026</t>
  </si>
  <si>
    <t>https://community.secop.gov.co/Public/Tendering/OpportunityDetail/Index?noticeUID=CO1.NTC.9979965</t>
  </si>
  <si>
    <t>BLANCA MILENA RIVERA VILLEGAS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</si>
  <si>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NIÑOS MENORES DE 2 AÑOS EN EL SERVICIO 3 ALMACENAR PREPARAR Y SERVIR ALIMENTOS DE ACUERDO CON LA DERIVACION DE MENUS Y LAS BUENAS PRACTICAS DE MANUFACTURA BPM INCLUYENDO EL APOYO PARA EL SUMINISTRO DE LA LECHE HUMANA EN CASO DE CONTAR CON NIÑAS Y NIÑOS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NIÑAS Y NIÑOS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</si>
  <si>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CO1.REQ.10124130</t>
  </si>
  <si>
    <t>OAG-VEX-0990-2026</t>
  </si>
  <si>
    <t>https://community.secop.gov.co/Public/Tendering/OpportunityDetail/Index?noticeUID=CO1.NTC.9979826</t>
  </si>
  <si>
    <t>NAILEA ALEJANDRA SABAN MENDOZA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</si>
  <si>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</si>
  <si>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CO1.REQ.10123896</t>
  </si>
  <si>
    <t>OPSP-VEX-0987-2026</t>
  </si>
  <si>
    <t>https://community.secop.gov.co/Public/Tendering/OpportunityDetail/Index?noticeUID=CO1.NTC.9988949</t>
  </si>
  <si>
    <t>JESSICA JULIETH YEPES YANCY</t>
  </si>
  <si>
    <t>LA PRESENTE ORDEN TIENE POR OBJETO PRESTAR SERVICIOS PROFESIONALES EN EL MARCO DEL CONTRATO INTERADMINISTRATIVO NO 22 CD 05 DE 2025 CONTRATAR LA REALIZACION DE TALLERES YO CAPACITACIONES COMO PROGRAMA DE ACOMPANAMIENTO PREVENCION Y CUIDADO DE LOS SERVIDORES JUDICIALES DESDE UNA VISION INTEGRAL PARA FOMENTAR EL RECONOCIMIENTO Y SOLUCIONES EN CUANTO A SU CONDICION DE SALUD INCLUIDO DENTRO DEL SISTEMA DE VIGILANCIA EPIDEMIOLOGICA SVE DE DESORDENES DE MUSCULOS ESQUELETICOS DME CELEBRADO ENTRE LA RAMA JUDICIAL DIRECCION EJECUTIVA SECCIONAL DE ADMINISTRACION JUDICIAL DE SANTA MARTA MAGDALENA Y LA UNIVERSIDAD DEL MAGDALENA PARA EL DESARROLLO DE LAS SIGUIENTES ACTIVIDADES APOYAR LA CONVOCATORIA REGISTRO DE ASISTENCIA Y LOGISTICA DE LOS TALLERES DE BIENESTAR EMOCIONAL COLABORAR EN LA ELABORACION Y ENTREGA DE MATERIALES PEDAGOGICOS FLAYERS GUIAS FORMATOS REALIZAR OBSERVACIONES SOBRE LA PARTICIPACION DE LOS ASISTENTES Y EL AMBIENTE DEL TALLER ORGANIZAR EVIDENCIAS FOTOGRAFICAS Y LISTADOS DE ASISTENCIA PARA LOS INFORMES DE SEGUIMIENTO</t>
  </si>
  <si>
    <t>CO1.REQ.10132494</t>
  </si>
  <si>
    <t>OPSP-VEX-0986-2026</t>
  </si>
  <si>
    <t>https://community.secop.gov.co/Public/Tendering/OpportunityDetail/Index?noticeUID=CO1.NTC.9986471</t>
  </si>
  <si>
    <t>MARIA GABRIELA VERUSKA DIAZ MARTINEZ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</si>
  <si>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</si>
  <si>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CO1.REQ.10130714</t>
  </si>
  <si>
    <t>OPSP-VEX-0985-2026</t>
  </si>
  <si>
    <t>https://community.secop.gov.co/Public/Tendering/OpportunityDetail/Index?noticeUID=CO1.NTC.9979576</t>
  </si>
  <si>
    <t>ELIZABETH MARTINEZ RODRIGUEZ</t>
  </si>
  <si>
    <t>CO1.REQ.10123763</t>
  </si>
  <si>
    <t>OAG-VEX-0984-2026</t>
  </si>
  <si>
    <t>https://community.secop.gov.co/Public/Tendering/OpportunityDetail/Index?noticeUID=CO1.NTC.9978743</t>
  </si>
  <si>
    <t>YANETH DARNEY GARCIA SIERRA</t>
  </si>
  <si>
    <t>CO1.REQ.10122967</t>
  </si>
  <si>
    <t>OAG-VEX-0983-2026</t>
  </si>
  <si>
    <t>https://community.secop.gov.co/Public/Tendering/OpportunityDetail/Index?noticeUID=CO1.NTC.9989115</t>
  </si>
  <si>
    <t>LUIS ALBERTO NAVARRO QUINTO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</si>
  <si>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</si>
  <si>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CO1.REQ.10132377 </t>
  </si>
  <si>
    <t>OAG-VEX-0982-2026</t>
  </si>
  <si>
    <t>https://community.secop.gov.co/Public/Tendering/OpportunityDetail/Index?noticeUID=CO1.NTC.9978336</t>
  </si>
  <si>
    <t>YUDIS ESTHER LINARES CALVO</t>
  </si>
  <si>
    <t>LA PRESENTE ORDEN TIENE POR OBJETO PRESTAR SERVICIOS DE APOYO A LA GESTION EN EL ROL DE AUXILIAR DE ENFERMERIA EN EL SERVICIO DE EDUCACION INICIAL CAMPESINA EIC EN EL MARCO DEL CONVENIO INTERADMINISTRATIVO NUMERO 47006752025 CELEBRADO ENTRE EL INSTITUTO COLOMBIANO DE BIENESTAR FAMILIAR Y LA UNIVERSIDAD DEL MAGDALENA PARA AUNAR ESFUERZOS EN LA PRESTACION DEL SERVICIO DE EDUCACION INICIAL Y ATENCION INTEGRAL A LA PRIMERA INFANCIA DESARROLLANDO ACTIVIDADES COMO LA ELABORACION DE PLANES DE TRABAJO EN SALUD Y NUTRICION EL SEGUIMIENTO A ATENCIONES PRIORIZADAS Y DERECHOS LA IMPLEMENTACION DE CONDICIONES DE CALIDAD EL TAMIZAJE NUTRICIONAL Y TOMA DE MEDIDAS ANTROPOMETRICAS A NIÑOS NIÑAS Y MUJERES GESTANTES LA ORIENTACION EN MINUTA PATRON Y CICLO DE MENUS LA INCORPORACION DEL ENFOQUE DIFERENCIAL ETNICO Y CAMPESINO CON PARTICIPACION DE SABEDORES LOCALES EL LIDERAZGO EN OLLAS COMUNITARIAS Y GARANTIA DE BUENAS PRACTICAS DE MANUFACTURA E INOCUIDAD LA IMPLEMENTACION DEL PLAN DE SANEAMIENTO BASICO EN LAS UNIDADES DE ATENCION LA ACTIVACION DE RUTAS POR DESNUTRICION AGUDA EL DESARROLLO DE ACCIONES PEDAGOGICAS DE VIDA SALUDABLE EL FORTALECIMIENTO DE CAPACIDADES DEL EQUIPO TECNICO LA PROMOCION Y PROTECCION DE LA LACTANCIA HUMANA LA PARTICIPACION EN COMITES Y MESAS DE ARTICULACION INTERSECTORIAL EL MANEJO DE ARCHIVOS BAJO RESERVA DE INFORMACION Y EL APOYO EN LOS PROCESOS DE FOCALIZACION Y CARACTERIZACION DE USUARIOS SEGUN LOS LINEAMIENTOS VIGENTES DEL ICBF</t>
  </si>
  <si>
    <t>CO1.REQ.10122829</t>
  </si>
  <si>
    <t>OAG-VEX-0981-2026</t>
  </si>
  <si>
    <t>https://community.secop.gov.co/Public/Tendering/OpportunityDetail/Index?noticeUID=CO1.NTC.9979342</t>
  </si>
  <si>
    <t>JANCARLOS PEDROZA MANGA</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</si>
  <si>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t>
  </si>
  <si>
    <t>CO1.REQ.10123557</t>
  </si>
  <si>
    <t>OAG-VEX-0980-2026</t>
  </si>
  <si>
    <t>https://community.secop.gov.co/Public/Tendering/OpportunityDetail/Index?noticeUID=CO1.NTC.9988941</t>
  </si>
  <si>
    <t>DAISIS YANETH DANGOND JIMENEZ</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</si>
  <si>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</si>
  <si>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CO1.REQ.10132374</t>
  </si>
  <si>
    <t>OAG-VEX-0979-2026</t>
  </si>
  <si>
    <t>https://community.secop.gov.co/Public/Tendering/OpportunityDetail/Index?noticeUID=CO1.NTC.9981134</t>
  </si>
  <si>
    <t>MILADIS ESTELA MOVILLA PORTO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</si>
  <si>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 PARÁGRAFO PRIMERO EN EL DESARROLLO DE LAS ANTERIORES ACTIVIDADES EL CONTRATISTA TENDRÁ COMO OBLIGACIONES ESPECÍFICAS A. INFORMAR DE MANERA FORMAL Y OPORTUNAMENTE CUALQUIER ANOMALÍA O DIFICULTAD QUE ADVIERTA EN EL DESARROLLO DE LOS ENCUENTROS PEDAGÓGICOS AL SUPERVISOR B. ATENDER LAS SOLICITUDES Y CONSULTAS QUE LE INDIQUE EL SUPERVISOR Y SE RELACIONEN CON LAS ACTIVIDADES DE LOS ENCUENTROS PEDAGÓGICOS C. ASISTIR Y PARTICIPAR EN LOS COMITÉS REUNIONES TALLERES JUNTAS Y DEMÁS EVENTOS QUE LE INDIQUE EL SUPERVISOR Y SE RELACIONEN CON EL OBJETO Y LAS ACTIVIDADES DE LA ORDEN D. PRESENTAR EN LOS INFORMES DE QUE TRATA EL PARÁGRAFO PRIMERO DE LA CLÁUSULA NÚMERO CUATRO DE LA PRESENTE ORDEN CON EVIDENCIAS FOTOGRÁFICAS O FÍLMICAS DOCUMENTALES REGISTRO DE ASISTENCIA Y LOS RESULTADOS DE LA VALORACIÓN DE EXPERIENCIAS FORMATIVAS EN LAS QUE SE EVIDENCIA LUGAR DÍA Y ACTIVIDAD DESARROLLADA PARA LA SISTEMATIZACIÓN DEL PROYECTO QUE LE INDIQUE EL SUPERVISOR</t>
  </si>
  <si>
    <t>CO1.REQ.10125045</t>
  </si>
  <si>
    <t>OPSP-VEX-0978-2026</t>
  </si>
  <si>
    <t>https://community.secop.gov.co/Public/Tendering/OpportunityDetail/Index?noticeUID=CO1.NTC.9979720</t>
  </si>
  <si>
    <t>ZAINE SALETH OCAMPO</t>
  </si>
  <si>
    <t>LA PRESENTE ORDEN TIENE POR OBJETO PRESTAR SUS SERVICIOS DE APOYO A LA GESTIÓN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SU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AL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FÓRMULAS COMERCIALES INFANTILES 10. CUMPLIR TODAS LAS DEMÁS ACTIVIDADES ASIGNADAS POR EL SUPERVISOR DEL CONTRATO Y QUE ESTÉN RELACIONADAS CON EL OBJETO DE ESTE</t>
  </si>
  <si>
    <t>CO1.REQ.10123670</t>
  </si>
  <si>
    <t>OAG-VEX-0977-2026</t>
  </si>
  <si>
    <t>https://community.secop.gov.co/Public/Tendering/OpportunityDetail/Index?noticeUID=CO1.NTC.9979745</t>
  </si>
  <si>
    <t>DORTY MARINA ZUAREZ MORALES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</si>
  <si>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</si>
  <si>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CO1.REQ.10123686 </t>
  </si>
  <si>
    <t>OPSP-VEX-0976-2026</t>
  </si>
  <si>
    <t>https://community.secop.gov.co/Public/Tendering/OpportunityDetail/Index?noticeUID=CO1.NTC.9979823</t>
  </si>
  <si>
    <t>MARISELA DEL CARMEN AMARIS PAVA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</si>
  <si>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</si>
  <si>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CO1.REQ.10123961</t>
  </si>
  <si>
    <t>OAG-VEX-0975-2026</t>
  </si>
  <si>
    <t>https://community.secop.gov.co/Public/Tendering/OpportunityDetail/Index?noticeUID=CO1.NTC.9979686</t>
  </si>
  <si>
    <t>MARIA FERNANDA COGOLLO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</si>
  <si>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</si>
  <si>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CO1.REQ.10123977</t>
  </si>
  <si>
    <t>OAG-VEX-0974-2026</t>
  </si>
  <si>
    <t>https://community.secop.gov.co/Public/Tendering/OpportunityDetail/Index?noticeUID=CO1.NTC.9980031</t>
  </si>
  <si>
    <t>SERGIO ENRIQUE GUTIERREZ RODRIGUEZ</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</si>
  <si>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</si>
  <si>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 xml:space="preserve">CO1.REQ.10123792 </t>
  </si>
  <si>
    <t>OAG-VEX-0973-2026</t>
  </si>
  <si>
    <t>https://community.secop.gov.co/Public/Tendering/OpportunityDetail/Index?noticeUID=CO1.NTC.9986538</t>
  </si>
  <si>
    <t>YULIZA NORIEGA VERA</t>
  </si>
  <si>
    <t>CO1.REQ.10130088</t>
  </si>
  <si>
    <t>OAG-VEX-0972-2026</t>
  </si>
  <si>
    <t>https://community.secop.gov.co/Public/Tendering/OpportunityDetail/Index?noticeUID=CO1.NTC.9980040</t>
  </si>
  <si>
    <t>CAROLAINE LISSETH ACOSTA LINERO</t>
  </si>
  <si>
    <t>CO1.REQ.10124408</t>
  </si>
  <si>
    <t>OAG-VEX-0971-2026</t>
  </si>
  <si>
    <t>https://community.secop.gov.co/Public/Tendering/OpportunityDetail/Index?noticeUID=CO1.NTC.9988759</t>
  </si>
  <si>
    <t>SERGINA MARIA PARRA MORENO</t>
  </si>
  <si>
    <t>CO1.REQ.10132359</t>
  </si>
  <si>
    <t>OAG-VEX-0970-2026</t>
  </si>
  <si>
    <t>https://community.secop.gov.co/Public/Tendering/OpportunityDetail/Index?noticeUID=CO1.NTC.9980514</t>
  </si>
  <si>
    <t>ALAIN DELON YEPES LOPEZ</t>
  </si>
  <si>
    <t>LA PRESENTE ORDEN TIENE POR OBJETO PRESTAR SUS SERVICIOS DE APOYO A LA GESTIÓN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</si>
  <si>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CO1.REQ.10124481</t>
  </si>
  <si>
    <t>OAG-VEX-0968-2026</t>
  </si>
  <si>
    <t>https://community.secop.gov.co/Public/Tendering/OpportunityDetail/Index?noticeUID=CO1.NTC.9980805</t>
  </si>
  <si>
    <t>NAYARIT ALVARADO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</si>
  <si>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</si>
  <si>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CO1.REQ.10124637</t>
  </si>
  <si>
    <t>OAG-VEX-0967-2026</t>
  </si>
  <si>
    <t>https://community.secop.gov.co/Public/Tendering/OpportunityDetail/Index?noticeUID=CO1.NTC.9980819</t>
  </si>
  <si>
    <t>MARTA MELISSA MIRANDA GOMEZ</t>
  </si>
  <si>
    <t>CO1.REQ.10124500</t>
  </si>
  <si>
    <t>OAG-VEX-0966-2026</t>
  </si>
  <si>
    <t>https://community.secop.gov.co/Public/Tendering/OpportunityDetail/Index?noticeUID=CO1.NTC.9980765</t>
  </si>
  <si>
    <t>EDELMIRA DEL CARMEN BARROS CANTILLO</t>
  </si>
  <si>
    <t>LA PRESENTE ORDEN TIENE POR OBJETO PRESTAR SUS SERVICIOS DE APOYO A LA GESTIÓN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</si>
  <si>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CO1.REQ.10124952</t>
  </si>
  <si>
    <t>OAG-VEX-0965-2026</t>
  </si>
  <si>
    <t>https://community.secop.gov.co/Public/Tendering/OpportunityDetail/Index?noticeUID=CO1.NTC.9980973</t>
  </si>
  <si>
    <t>MARIA ROSALBA MORENO MARTINEZ</t>
  </si>
  <si>
    <t xml:space="preserve">CO1.REQ.10124759 </t>
  </si>
  <si>
    <t>OAG-VEX-0964-2026</t>
  </si>
  <si>
    <t>https://community.secop.gov.co/Public/Tendering/OpportunityDetail/Index?noticeUID=CO1.NTC.9981000</t>
  </si>
  <si>
    <t>KATHERINE MENDOZA PEREA</t>
  </si>
  <si>
    <t>CO1.REQ.10124864</t>
  </si>
  <si>
    <t>OAG-VEX-0963-2026</t>
  </si>
  <si>
    <t>https://community.secop.gov.co/Public/Tendering/OpportunityDetail/Index?noticeUID=CO1.NTC.9981113</t>
  </si>
  <si>
    <t>GABRIELA ISABEL MOZO OSORIO</t>
  </si>
  <si>
    <t xml:space="preserve">CO1.REQ.10125026 </t>
  </si>
  <si>
    <t>OAG-VEX-0962-2026</t>
  </si>
  <si>
    <t>https://community.secop.gov.co/Public/Tendering/OpportunityDetail/Index?noticeUID=CO1.NTC.9981123</t>
  </si>
  <si>
    <t>YURI VANESSA ROMERO ROMERO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</si>
  <si>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Y ACOMPAÑAR LOS PROCESOS ORIENTADOS A PROMOVER EL DESARROLLO INTEGRAL DE NIÑAS Y NIÑOS DESDE LA GESTACIÓN CON LA PARTICIPACIÓN DE LAS FAMILIAS Y LAS COMUNIDADES A PARTIR DE LAS ORIENTACIONES DE LOS MANUALES OPERATIVOS DE LAS DIFERENTES MODALIDADES DE ATENCIÓN A LA PRIMERA INFANCIA DEL ICBF Y EN EL MARCO DE LA POLÍTICA DE ESTADO PARA EL DESARROLLO INTEGRAL DE LA PRIMERA INFANCIA DE CERO A SIEMPRE LEY 1804 DE 2016 2. ORIENTAR LA LÍNEA TÉCNICA DEL COMPONENTE FAMILIAS COMUNIDAD Y REDES DE ACUERDO CON LOS REFERENTES TÉCNICOS DE EDUCACIÓN INICIAL EN EL MARCO DE LA ATENCIÓN INTEGRAL EL LINEAMIENTO PARA LA ATENCIÓN A LA PRIMERA INFANCIA LOS MANUALES OPERATIVOS Y ANEXOS A PARTIR DEL RECONOCIMIENTO PARTICULARIDADES OPORTUNIDADES Y NECESIDADES TERRITORIALES SOCIALES CULTURALES E INDIVIDUALES DE LAS NIÑAS Y NIÑOS DESDE LA GESTACIÓN LAS FAMILIAS Y COMUNIDADES 3. LIDERAR LA LECTURA INICIAL DEL CONTEXTO CON LAS NIÑAS NIÑOS PERSONAS MUJERES EN ESTADO DE GESTACIÓN FAMILIAS Y COMUNIDAD QUE PERMITA RECONOCER LAS CARACTERÍSTICAS PARTICULARIDADES OPORTUNIDADES Y REALIDADES DESDE LO POBLACIONAL LO TERRITORIAL LO COMUNITARIO LO SOCIAL LO ECONÓMICO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EDUCACIÓN INICIAL Y SU DESARROLLO INTEGRAL 5. DISEÑAR E IMPLEMENTAR ESTRATEGIAS DE MOVILIZACIÓN SOCIAL CON LAS COMUNIDADES EN TORNO A LA PROTECCIÓN DE LOS DERECHOS DE LAS NIÑAS Y NIÑOS DESDE LA GESTACIÓN A PARTIR DE ACCIONES CONCRETAS QUE DAN SENTIDO A LA EDUCACIÓN INICIAL EN LOS ENTORNOS DEL HOGAR Y COMUNITARIO 6. ACOMPAÑAR EL PROCESO DE INCLUSIÓN DE NIÑAS Y NIÑOS Y SUS FAMILIAS A TRAVÉS DE LA PLANEACIÓN E IMPLEMENTACIÓN DE ACCIONES PEDAGÓGICAS ALREDEDOR DE LAS PRÁCTICAS DE CUIDADO HÁBITOS DE VIDA SALUDABLE Y AJUSTES RAZONABLES TENIENDO EN CUENTA EL MODELO DE ENFOQUE DIFERENCIAL DE DERECHOS DEL ICBF Y EN ARTICULACIÓN CONTINUA CON EL EQUIPO INTERDISCIPLINAR DEL SERVICIO DE EDUCACIÓN INICIAL 7. LIDERAR LA SOCIALIZACIÓN E IMPLEMENTACIÓN DE LAS RUTAS Y PROTOCOLOS DE ABORDAJE FRENTE A LA IDENTIFICACIÓN DE CASOS DE VIOLENCIAS Y OTRAS VULNERACIONES DE DERECHOS DE LAS NIÑAS Y NIÑOS DESDE LA GESTACIÓN ASÍ COMO IMPLEMENTAR ACCIONES EN CLAVE DE PREVENCIÓN DE LAS VIOLENCIAS LA PROMOCIÓN DEL BUEN TRATO Y EL FORTALECIMIENTO DE VÍNCULOS AFECTIVOS 8. ORIENTAR E IMPLEMENTAR LAS ACCIONES DEFINIDAS EN LOS PROCESOS DE ACOMPAÑAMIENTO A LAS TRANSICIONES SENSIBLES SEGURAS Y ARMÓNICAS EN ESPECIAL EN EL TRABAJO QUE IMPLICA RECONOCER Y VINCULAR LAS FAMILIAS LAS NIÑAS Y LOS NIÑOS DESDE LA DIVERSIDAD A LOS PROCESOS PEDAGÓGICOS Y CURRICULARES DE ACUERDO CON LAS ORIENTACIONES Y LINEAMIENTOS INSTITUCIONALES ESTABLECIDOS 9. APOYAR LA CONSTRUCCIÓN E IMPLEMENTACIÓN DEL PLAN DE FORMACIÓN AL TALENTO HUMANO A PARTIR DE LA INFORMACIÓN ANALIZADA DESDE EL RECONOCIMIENTO DE LAS CONDICIONES QUE CARACTERIZAN LA PRESTACIÓN DEL SERVICIO EN LA UNIDAD DE ATENCIÓN CON EL PROPÓSITO DE FORTALECER LAS CAPACIDADES Y COMPETENCIAS DEL TALENTO HUMANO 10. PARTICIPAR EN LAS REUNIONES MESAS DE TRABAJO Y COMITÉS INTERNOS Y EXTERNOS DE ACUERDO CON SU COMPETENCIA DISCIPLINAR QUE PERMITAN GESTIONAR ACCIONES ARTICULADAS Y ALIANZAS TERRITORIALES CON ORGANIZACIONES LOCALES NACIONALES A NIVEL INTERSECTORIAL INTRA E INTERINSTITUCIONAL QUE APORTEN EN LA GARANTÍA DEL PLENO EJERCICIO DE LOS DERECHOS DE LAS NIÑAS Y LOS NIÑOS DE PRIMERA INFANCIA 11. SOCIALIZAR CON LAS FAMILIAS COMUNIDAD Y TALENTO HUMANO DE LA UNIDAD DE ATENCIÓN EL PROTOCOLO DE ACTUACIONES ANTE ALERTAS DE INOBSERVANCIA AMENAZA O VULNERACIÓN DE DERECHOS DE LAS NIÑAS Y LOS NIÑOS EN LOS SERVICIOS DE ATENCIÓN A LA PRIMERA INFANCIA DEL ICBF 12. APOYAR EL DISEÑO E IMPLEMENTACIÓN DEL PLAN DE FORMACIÓN A LAS FAMILIAS Y COMUNIDADES TENIENDO EN CUENTA LA CARACTERIZACIÓN LAS OPORTUNIDADES O NECESIDADES IDENTIFICADAS CON EL EQUIPO INTERDISCIPLINAR DE LAS UNIDADES DE ATENCIÓN PRIVILEGIANDO EL RECONOCIMIENTO DE CAPACIDADES DE LAS FAMILIAS Y CUIDADORES Y SU ROL PROTAGÓNICO EN EL PROCESO DE DESARROLLO Y APRENDIZAJE DE LAS NIÑAS Y LOS NIÑOS DESDE LA GESTACIÓN ASÍ COMO EL FORTALECIMIENTO DE PRÁCTICAS DE CUIDADO Y CRIANZA DE NIÑAS Y NIÑOS DE MANERA QUE SE PROMUEVA SU DESARROLLO INTEGRAL 13. BRINDAR UNA ATENCIÓN OPORTUNA A LAS FAMILIAS Y CUIDADORES ANTE SITUACIONES QUE PONGAN EN RIESGO SU VIDA E INTEGRIDAD FÍSICA EMOCIONAL Y MENTAL DURANTE EL TIEMPO QUE ESTÉN BAJO SU ATENCIÓN CUIDADO Y RESPONSABILIDAD ASIMISMO GENERAR ACCIONES DE PREVENCIÓN DE LA OCURRENCIA DE TODO TIPO DE VIOLENCIAS SEXUAL FÍSICA PSICOLÓGICA O CUALQUIER ACCIÓN U OMISIÓN QUE ATENTE CONTRA LOS DERECHOS DE NIÑAS NIÑOS Y MUJERES GESTANTES 14. DISEÑAR E IMPLEMENTAR ESTRATEGIAS PEDAGÓGICAS PARA DEFINIR EL PACTO DE CONVIVENCIA DE LA UNIDAD DE ATENCIÓN EN DONDE SE RECONOZCAN LOS VALORES CON LOS CUALES LAS COMUNIDADES Y LAS FAMILIAS SE IDENTIFICAN ASÍ COMO LOS ACUERDOS A LOS QUE LLEGAN ENTRE EL TALENTO HUMANO LAS FAMILIAS LAS NIÑAS LOS NIÑOS Y LAS MUJERES GESTANTES QUE APORTEN A LA CONVIVENCIA EL BIENESTAR Y AL DESARROLLO OPORTUNO DE LA PRESTACIÓN DEL SERVICIO 15. ACOMPAÑAR LA SOCIALIZACIÓN DEL PACTO DE CONVIVENCIA CON LAS NIÑAS NIÑOS MUJERES GESTANTES FAMILIAS Y CUIDADORES QUE NO PARTICIPARON EN LA ELABORACIÓN ASÍ COMO CON QUIENES INGRESAN A LOS SERVICIOS EN PERIODOS DIFERENTES AL INICIO DE LA OPERACIÓN 16.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</si>
  <si>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CO1.REQ.10125036</t>
  </si>
  <si>
    <t>OPSP-VEX-0961-2026</t>
  </si>
  <si>
    <t>https://community.secop.gov.co/Public/Tendering/OpportunityDetail/Index?noticeUID=CO1.NTC.9981135</t>
  </si>
  <si>
    <t>EVELIN CAROLINA CABALLERO PAZ</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</si>
  <si>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</si>
  <si>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CO1.REQ.10125040</t>
  </si>
  <si>
    <t>OPSP-VEX-0960-2026</t>
  </si>
  <si>
    <t>https://community.secop.gov.co/Public/Tendering/OpportunityDetail/Index?noticeUID=CO1.NTC.9980995</t>
  </si>
  <si>
    <t>YEIMIS MARTINEZ MORA</t>
  </si>
  <si>
    <t>LA PRESENTE ORDEN TIENE POR OBJETO PRESTAR SUS SERVICIOS DE APOYO A LA GESTION EN EL ROL DE AUXILIAR DE SERVICIOS GENERALES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</si>
  <si>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CO1.REQ.10124989</t>
  </si>
  <si>
    <t>OAG-VEX-0955-2026</t>
  </si>
  <si>
    <t>https://community.secop.gov.co/Public/Tendering/OpportunityDetail/Index?noticeUID=CO1.NTC.9981222</t>
  </si>
  <si>
    <t>BERTA ISABEL DANIES CERVANTES</t>
  </si>
  <si>
    <t>LA PRESENTE ORDEN TIENE POR OBJETO PRESTAR SUS SERVICIOS PROFESIONALES EN EL ROL DE AGENTE EDUCATIVO EN EL SERVICIO DE EDUCACION INICIAL CAMPESINA EIC EN EL MARCO DEL CONVENIO INTERADMINISTRATIVO N47006752025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PLANIFICACION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PLANIFICACION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Y AQUELLAS QUE RESULTEN NECESARIAS PARA EL CUMPLIMIENTO CONTRACTUAL</t>
  </si>
  <si>
    <t>CO1.REQ.10124881</t>
  </si>
  <si>
    <t>OPSP-VEX-0954-2026</t>
  </si>
  <si>
    <t>https://community.secop.gov.co/Public/Tendering/OpportunityDetail/Index?noticeUID=CO1.NTC.9980783</t>
  </si>
  <si>
    <t>INGRID PAOLA MONSALVO ESCOBAR</t>
  </si>
  <si>
    <t>LA PRESENTE ORDEN TIENE POR OBJETO PRESTAR SUS SERVICIOS DE APOYO A LA GESTION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HACER SEGUIMIENTO A LOS RESULTADOS 6 BRINDAR ORIENTACION PARA LA ADECUADA IMPLEMENTACION Y CUMPLIMIENTO DE LA MINUTA PATRON EL CICLO DE MENUS Y EL ANALISIS NUTRICIONAL 7 INCORPORAR EL ENFOQUE DIFERENCIAL DE DERECHOS Y EL ENFOQUE DIFERENCIAL ETNICO Y ETNICO-CAMPESINO EN LA PLANIFICACION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PLANIFICACION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NINAS Y NINOS CON MALNUTRICION POR DEFICIT O EXCESO ACTIVANDO LA RUTA DE DESNUTRICION AGUDA EN LOS CASOS IDENTIFICADOS DE ACUERDO CON EL REPORTE DEL SISTEMA DE INFORMACION OFICIAL 12 IMPLEMENTAR UN PLAN DE SEGUIMIENTO QUE INCLUYA LAS ACCIONES DE CANALIZACION Y ACOMPANAMIENTO REQUERIDAS PARA ASEGURAR EL MEJORAMIENTO DE LA SALUD DE LAS NINAS Y NINOS CON DESNUTRICION IDENTIFICADOS 13 PLANEAR E IMPLEMENTAR DE MANERA CONJUNTA Y CONTINUA CON EL EQUIPO INTERDISCIPLINAR ACCIONES PEDAGOGICAS ALREDEDOR DE LAS PRACTICAS DE CUIDADO Y HABITOS DE VIDA SALUDABLE CON ENFOQUE DIFERENCIAL FAVORECIENDO LOS PROCESOS DE INCLUSION DE LAS NINAS Y LOS NINOS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NINAS Y LOS NINOS MENORES DE DOS ANOS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NINAS Y NINOS 17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t>
  </si>
  <si>
    <t>CO1.REQ.10124983</t>
  </si>
  <si>
    <t>OAG-VEX-0953-2026</t>
  </si>
  <si>
    <t>https://community.secop.gov.co/Public/Tendering/OpportunityDetail/Index?noticeUID=CO1.NTC.9980770</t>
  </si>
  <si>
    <t>SANDRA MARTINEZ CENTENO</t>
  </si>
  <si>
    <t>LA PRESENTE ORDEN TIENE POR OBJETO PRESTAR SUS SERVICIOS DE APOYO A LA GESTION EN EL ROL DE GESTOR DE ALIMENTOS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PROTOCOLS DE RECONSTITUCION DE PREPARACIONES EN POLVO PARA LACTANTES EN CASO DE UTILIZAR FORMULAS COMERCIALES INFANTILES 10 CUMPLIR TODAS LAS DEMAS ACTIVIDADES ASIGNADAS POR EL SUPERVISOR DEL CONTRATO Y QUE ESTEN RELACIONADAS CON EL OBJETO DE ESTE</t>
  </si>
  <si>
    <t>CO1.REQ.10124966</t>
  </si>
  <si>
    <t>OAG-VEX-0951-2026</t>
  </si>
  <si>
    <t>https://community.secop.gov.co/Public/Tendering/OpportunityDetail/Index?noticeUID=CO1.NTC.9980738</t>
  </si>
  <si>
    <t>MANUEL RICARDO MELO BERRIO</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</si>
  <si>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</si>
  <si>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CO1.REQ.10124924</t>
  </si>
  <si>
    <t>OPSP-VEX-0950-2026</t>
  </si>
  <si>
    <t>https://community.secop.gov.co/Public/Tendering/OpportunityDetail/Index?noticeUID=CO1.NTC.9980561</t>
  </si>
  <si>
    <t>ZULY MILENA CASTRO IBARRA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</si>
  <si>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NIÑOS CREANDO AMBIENTES EDUCATIVOS PROTECTORES Y EN COHERENCIA CON LAS ESTRATEGIAS PEDAGOGICAS PROPIAS PARA LA PRIMERA INFANCIA VALORACION Y SEGUIMIENTO AL DESARROLLO 3 APORTAR AL PROCESO DE OBSERVACION DEL DESARROLLO Y APRENDIZAJE LAS NINAS Y LOS NIÑOS DE ACUERDO CON LAS ORIENTACIONES TECNICAS ESTABLECIDAS EN LOS MANUALES OPERATIVOS Y ORIENTACIONES INSTITUCIONALES 4 CONTRIBUIR A LA ELABORACION DEL INFORME PEDAGOGICO DESCRIPTIVO TRIMESTRAL SOBRE EL PROCESO DE DESARROLLO DE CADA NINA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NIÑOS DE ACUERDO CON EL PROCESO DE OBSERVACION Y SEGUIMIENTO AL DESARROLLO Y EN COHERENCIA CON LA IMPLEMENTACION Y GARANTIA DE LOS DERECHOS Y CONDICIONES DE CALIDAD DESDE EL MARCO DE LA ATENCION INTEGRAL 6 APOYAR EL SEGUIMIENTO DE LAS NOVEDADES PRESENTADAS CON LAS NINAS Y LOS NIÑOS DE ACUERDO CON LAS ORIENTACIONES TECNICAS ESTABLECIDAS EN LOS MANUALES OPERATIVOS Y DOCUMENTOS ORIENTADORES 7 APOYAR EL DESARROLLO DE LAS EXPERIENCIAS PEDAGOGICAS DE LAS NINAS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NIÑOS 11 ACTIVAR LAS RUTAS DE ATENCION POR PRESUNTA INOBSERVANCIA AMENAZA O VULNERACION DE DERECHOS A LAS NINAS Y LOS NIÑOS VINCULADOS EN LOS SERVICIOS ANTE LAS AUTORIDADES COMPETENTES DE ACUERDO CON EL RESPECTIVO PROTOCOLO ESTABLECIDO POR EL ICBF 12 INFORMAR OPORTUNAMENTE FRENTE A CUALQUIER SITUACION DE ACCIDENTALIDAD PRESENTADA DURANTE LA JORNADA DE PERMANENCIA DE LAS NINAS Y LOS NIÑOS EN EL SERVICIO Y APOYAR EL SEGUIMIENTO POSTERIOR AL EVENTO DE ACUERDO CON LAS ORIENTACIONES TECNICAS 13 APOYAR LAS ACCIONES DE INGRESO ACOGIDA PERMANENCIA Y TRANSITO DE LAS NINAS Y LOS NIÑOS EN LOS SERVICIOS DE EDUCACION INICIAL GARANTIZANDO LAS TRAYECTORIAS EDUCATIVAS COMPLETAS ENTRE CICLO 1 Y CICLO 2 14 ASISTIR Y PARTICIPAR EN LAS REUNIONES MESAS DE TRABAJO Y COMITES INTERNOS Y EXTERNOS RELACIONADOS CON EL OBJETO DEL CONTRATO</t>
  </si>
  <si>
    <t>CO1.REQ.10124646</t>
  </si>
  <si>
    <t>OAG-VEX-0949-2026</t>
  </si>
  <si>
    <t>https://community.secop.gov.co/Public/Tendering/OpportunityDetail/Index?noticeUID=CO1.NTC.9989128</t>
  </si>
  <si>
    <t>FABIÁN ANDRÉS MARTÍNEZ GUERRERO</t>
  </si>
  <si>
    <t>LA PRESENTE ORDEN TIENE POR OBJETO PRESTAR SERVICIOS PROFESIONALES PARA EL ACOMPAÑAMIENTO DE LOS PROCESOS DE LA VICERRECTORIA DE EXTENSION Y PROYECCION SOCIAL DESARROLLANDO LAS SIGUIENTES ACTIVIDADES 1 REALIZAR LA PRODUCCION DE PIEZAS AUDIOVISUALES REQUERIDAS POR LA VICERRECTORIA DE EXTENSION Y PROYECCION SOCIAL Y SUS UNIDADES INCLUYENDO LA PLANEACION TECNICA GRABACION Y DESARROLLO NARRATIVO DE LOS CONTENIDOS 2 EJECUTAR GRABACIONES AUDIOVISUALES EN ESTUDIO Y EN CAMPO UTILIZANDO CAMARAS DE VIDEO CAMARA FIJA DRONES Y DEMAS EQUIPOS GARANTIZANDO EL ADECUADO REGISTRO DE IMAGEN Y SONIDO 3 EDITAR Y REALIZAR LA POSTPRODUCCION DE LOS PRODUCTOS AUDIOVISUALES ASIGNADOS INCLUYENDO MONTAJE CORRECCION DE COLOR AJUSTE DE AUDIO ANIMACION BASICA Y EXPORTACION EN LOS FORMATOS REQUERIDOS 4 ORGANIZAR Y ESTRUCTURAR VISUALMENTE LOS CONTENIDOS AUDIOVISUALES ASEGURANDO COHERENCIA ESTETICA Y NARRATIVA ACORDE CON LOS OBJETIVOS COMUNICATIVOS DE LA VICERRECTORIA DE EXTENSION Y PROYECCION SOCIAL EN EL MARCO DEL DESARROLLO DEL PROYECTO FORMACION TRANSVERSAL EN LIDERAZGO TRANSFORMACIONAL E INCLUSION CON ENFOQUE DE DERECHOS</t>
  </si>
  <si>
    <t>CO1.REQ.10132722</t>
  </si>
  <si>
    <t>OPSP-VEX-0948-2026</t>
  </si>
  <si>
    <t>https://community.secop.gov.co/Public/Tendering/OpportunityDetail/Index?noticeUID=CO1.NTC.9980196</t>
  </si>
  <si>
    <t>DIOFANIS DANIEL CALVO BARRIOS</t>
  </si>
  <si>
    <t>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</si>
  <si>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CO1.REQ.10124625</t>
  </si>
  <si>
    <t>OAG-VEX-0946-2026</t>
  </si>
  <si>
    <t>https://community.secop.gov.co/Public/Tendering/OpportunityDetail/Index?noticeUID=CO1.NTC.9980294</t>
  </si>
  <si>
    <t>SINDY MARIA ESPELETA SOTO</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</si>
  <si>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</si>
  <si>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CO1.REQ.10124701</t>
  </si>
  <si>
    <t>OAG-VEX-0945-2026</t>
  </si>
  <si>
    <t>https://community.secop.gov.co/Public/Tendering/OpportunityDetail/Index?noticeUID=CO1.NTC.9980169</t>
  </si>
  <si>
    <t>MARTINA POVEDA SIMANCA</t>
  </si>
  <si>
    <t>CO1.REQ.10124282</t>
  </si>
  <si>
    <t>OAG-VEX-0944-2026</t>
  </si>
  <si>
    <t>https://community.secop.gov.co/Public/Tendering/OpportunityDetail/Index?noticeUID=CO1.NTC.9980263</t>
  </si>
  <si>
    <t>NAYLEA DE JESUS TORRES RIVAS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</si>
  <si>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NINAS SUS COMUNIDADES Y SUS FAMILIAS ESTE DEBE ESTAR EN SINTONIA CON LAS ORIENTACIONES PEDAGOGICAS Y CURRICULARES PLANTEADAS A NIVEL NACIONAL 3 INDAGAR SOBRE LOS INTERESES PREGUNTAS Y POTENCIALIDADES DE LAS NINAS LOS NIÑOS Y SUS FAMILIAS PARA COMPRENDER LOS PROCESOS DE DESARROLLO Y APRENDIZAJE QUE ACOMPAÑARA 4 PROYECTAR SEMANALMENTE LA PLANEACION DE EXPERIENCIAS PEDAGOGICAS Y AMBIENTES ENRIQUECIDOS E INTENCIONADOS QUE PROMUEVAN EL DESARROLLO Y EL APRENDIZAJE DE LAS NINAS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6 VIVIR Y DISFRUTAR LAS EXPERIENCIAS PEDAGOGICAS JUNTO A LAS NINAS NIÑOS Y SUS FAMILIAS 7 VALORAR EL PROCESO A TRAVES DE LA REFLEXION DE LA PRACTICA PEDAGOGICA DANDO PROTAGONISMO A LO QUE ESCUCHA OBSERVA Y DOCUMENTA DE LOS PROCESOS DE DESARROLLO Y APRENDIZAJE DE LAS NINAS Y LOS NIÑOS DESDE LA GESTACION 8 REGISTRAR MENSUALMENTE EN LOS INSTRUMENTOS DE OBSERVACION LOS PROCESOS DE DESARROLLO Y LAS PARTICULARIDADES DE LAS NINAS Y LOS NIÑOS A SU ROL DE ACUERDO CON LAS ORIENTACIONES TECNICAS ESTABLECIDAS EN LOS MANUALES OPERATIVOS Y ORIENTACIONES INSTITUCIONALES 9 APOYAR EL PROCESO DE CARACTERIZACION DE LAS NINAS LOS NIÑOS Y SUS FAMILIAS DE ACUERDO CON LOS INSTRUMENTOS Y ORIENTACIONES EMITIDAS POR EL ICBF 10 PLANEAR E IMPLEMENTAR DE MANERA CONJUNTA Y CONTINUA CON EL EQUIPO INTERDISCIPLINARIO EXPERIENCIAS PEDAGOGICAS CON NINAS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NIÑOS VINCULADOS EN LOS SERVICIOS ANTE LAS AUTORIDADES COMPETENTES Y EL RESPECTIVO PROTOCOLO ESTABLECIDO POR EL ICBF 14 VINCULAR A LAS FAMILIAS Y CUIDADORES AL PROCESO PEDAGOGICO DE NINAS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NIÑOS EN LOS SERVICIOS DE EDUCACION INICIAL GARANTIZANDO LAS TRAYECTORIAS EDUCATIVAS COMPLETAS ENTRE CICLO 1 Y CICLO 2 17 APOYAR EL PROCESO DE FOCALIZACION PARA LA IDENTIFICACION DE POTENCIALES USUARIOS Y DISPONIBILIDAD DE CUPOS PARA NINAS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Y AQUELLAS QUE RESULTEN NECESARIAS PARA EL CUMPLIMIENTO CONTRACTUAL</t>
  </si>
  <si>
    <t>CO1.REQ.10124276</t>
  </si>
  <si>
    <t>OPSP-VEX-0943-2026</t>
  </si>
  <si>
    <t>https://community.secop.gov.co/Public/Tendering/OpportunityDetail/Index?noticeUID=CO1.NTC.9980259</t>
  </si>
  <si>
    <t>GINA ALEJANDRA BALLESTEROS CASITIBLANCO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</si>
  <si>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</si>
  <si>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CO1.REQ.10124269</t>
  </si>
  <si>
    <t>OPSP-VEX-0942-2026</t>
  </si>
  <si>
    <t>https://community.secop.gov.co/Public/Tendering/OpportunityDetail/Index?noticeUID=CO1.NTC.9980058</t>
  </si>
  <si>
    <t>YUDIS MORALES ROBLES</t>
  </si>
  <si>
    <t>CO1.REQ.10124355</t>
  </si>
  <si>
    <t>OAG-VEX-0941-2026</t>
  </si>
  <si>
    <t>https://community.secop.gov.co/Public/Tendering/OpportunityDetail/Index?noticeUID=CO1.NTC.9979662</t>
  </si>
  <si>
    <t>MARIA DE JESUS ECHEVERRIA POLO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</si>
  <si>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Y QUE DEBE ESTAR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6. VIVIR Y DISFRUTAR LAS EXPERIENCIAS PEDAGOGICAS JUNTO A LAS NIÑAS NINOS Y SUS FAMILIAS 7. VALORAR EL PROCESO A TRAVES DE LA REFLEXION DE LA PRACTICA PEDAGOGICA DANDO PROTAGONISMO A LO QUE ESCUCHA OBSERVA Y DOCUMENTA DE LOS PROCESOS DE DESARROLLO Y APRENDIZAJE DE LAS NIÑAS Y LOS NINOS DESDE LA GESTACION 8. REGISTRAR MENSUALMENTE EN LOS INSTRUMENTOS DE OBSERVACION LOS PROCESOS DE DESARROLLO Y LAS PARTICULARIDADES DE LAS NIÑAS Y LOS NINOS A SU ROL DE ACUERDO CON LAS ORIENTACIONES TECNICAS ESTABLECIDAS EN LOS MANUALES OPERATIVOS Y ORIENTACIONES INSTITUCIONALES 9. APOYAR EL PROCESO DE CARACTERIZACION DE LAS NIÑAS LOS NINOS Y SUS FAMILIAS DE ACUERDO CON LOS INSTRUMENTOS Y ORIENTACIONES EMITIDAS POR EL ICBF 10.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NINOS VINCULADOS EN LOS SERVICIOS ANTE LAS AUTORIDADES COMPETENTES Y EL RESPECTIVO PROTOCOLO ESTABLECIDO POR EL ICBF 14. VINCULAR A LAS FAMILIAS Y CUIDADORES AL PROCESO PEDAGOGICO DE NIÑAS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NIÑAS Y LOS NINOS EN LOS SERVICIOS DE EDUCACION INICIAL GARANTIZANDO LAS TRAYECTORIAS EDUCATIVAS COMPLETAS ENTRE CICLO 1 Y CICLO 2 17.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Y AQUELLAS QUE RESULTEN NECESARIAS PARA EL CUMPLIMIENTO CONTRACTUAL</t>
  </si>
  <si>
    <t>CO1.REQ.10123947</t>
  </si>
  <si>
    <t>OPSP-VEX-0940-2026</t>
  </si>
  <si>
    <t>https://community.secop.gov.co/Public/Tendering/OpportunityDetail/Index?noticeUID=CO1.NTC.9979680</t>
  </si>
  <si>
    <t>BERTHA MARIA ACOSTA LOPEZ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</si>
  <si>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NINOS CREANDO AMBIENTES EDUCATIVOS PROTECTORES Y EN COHERENCIA CON LAS ESTRATEGIAS PEDAGOGICAS PROPIAS PARA LA PRIMERA INFANCIA VALORACION Y SEGUIMIENTO AL DESARROLLO 3. APORTAR AL PROCESO DE OBSERVACION DEL DESARROLLO Y APRENDIZAJE DE LAS NIÑAS Y LOS NINOS DE ACUERDO CON LAS ORIENTACIONES TECNICAS ESTABLECIDAS EN LOS MANUALES OPERATIVOS Y ORIENTACIONES INSTITUCIONALES 4. CONTRIBUIR A LA ELABORACION DEL INFORME PEDAGOGICO DESCRIPTIVO TRIMESTRAL SOBRE EL PROCESO DE DESARROLLO DE CADA NIÑA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NINOS DE ACUERDO CON EL PROCESO DE OBSERVACION Y SEGUIMIENTO AL DESARROLLO Y EN COHERENCIA CON LA IMPLEMENTACION Y GARANTIA DE LOS DERECHOS Y CONDICIONES DE CALIDAD DESDE EL MARCO DE LA ATENCION INTEGRAL 6. APOYAR EL SEGUIMIENTO DE LAS NOVEDADES PRESENTADAS CON LAS NIÑAS Y LOS NINOS DE ACUERDO CON LAS ORIENTACIONES TECNICAS ESTABLECIDAS EN LOS MANUALES OPERATIVOS Y DOCUMENTOS ORIENTADORES 7. APOYAR EL DESARROLLO DE LAS EXPERIENCIAS PEDAGOGICAS DE LAS NIÑAS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NIÑAS Y LOS NINOS 11. ACTIVAR LAS RUTAS DE ATENCION POR PRESUNTA INOBSERVANCIA AMENAZA O VULNERACION DE DERECHOS A LAS NIÑAS Y LOS NINOS VINCULADOS EN LOS SERVICIOS ANTE LAS AUTORIDADES COMPETENTES DE ACUERDO CON EL RESPECTIVO PROTOCOLO ESTABLECIDO POR EL ICBF 12. INFORMAR OPORTUNAMENTE FRENTE A CUALQUIER SITUACION DE ACCIDENTALIDAD PRESENTADA DURANTE LA JORNADA DE PERMANENCIA DE LAS NIÑAS Y LOS NINOS EN EL SERVICIO Y APOYAR EL SEGUIMIENTO POSTERIOR AL EVENTO DE ACUERDO CON LAS ORIENTACIONES TECNICAS 13. APOYAR LAS ACCIONES DE INGRESO ACOGIDA PERMANENCIA Y TRANSITO DE LAS NIÑAS Y LOS NINOS EN LOS SERVICIOS DE EDUCACION INICIAL GARANTIZANDO LAS TRAYECTORIAS EDUCATIVAS COMPLETAS ENTRE CICLO 1 Y CICLO 2 14. ASISTIR Y PARTICIPAR EN LAS REUNIONES MESAS DE TRABAJO Y COMITES INTERNOS Y EXTERNOS RELACIONADOS CON EL OBJETO DEL CONTRATO</t>
  </si>
  <si>
    <t>CO1.REQ.10123969</t>
  </si>
  <si>
    <t>OAG-VEX-0939-2026</t>
  </si>
  <si>
    <t>https://community.secop.gov.co/Public/Tendering/OpportunityDetail/Index?noticeUID=CO1.NTC.9979574</t>
  </si>
  <si>
    <t>DALIDA ROSA HERNANDEZ CANTILLO</t>
  </si>
  <si>
    <t>LA PRESENTE ORDEN TIENE POR OBJETO PRESTAR SUS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</si>
  <si>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CO1.REQ.10123697</t>
  </si>
  <si>
    <t>OPSP-VEX-0938-2026</t>
  </si>
  <si>
    <t>https://community.secop.gov.co/Public/Tendering/OpportunityDetail/Index?noticeUID=CO1.NTC.9979549</t>
  </si>
  <si>
    <t>NADIAN JUDITH DE LA ROSA DE LA HOZ</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</si>
  <si>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</si>
  <si>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CO1.REQ.10123846</t>
  </si>
  <si>
    <t>OPSP-VEX-0937-2026</t>
  </si>
  <si>
    <t>https://community.secop.gov.co/Public/Tendering/OpportunityDetail/Index?noticeUID=CO1.NTC.9979716</t>
  </si>
  <si>
    <t>YESICA MARIA LUNA TORO</t>
  </si>
  <si>
    <t>LA PRESENTE ORDEN TIENE POR OBJETO PRESTAR SUS SERVICIOS DE APOYO A LA GESTION EN EL ROL DE AUXILIAR PEDAGOGICO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</si>
  <si>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CO1.REQ.10123738</t>
  </si>
  <si>
    <t>OAG-VEX-0935-2026</t>
  </si>
  <si>
    <t>https://community.secop.gov.co/Public/Tendering/OpportunityDetail/Index?noticeUID=CO1.NTC.9979295</t>
  </si>
  <si>
    <t>ANDREA CAROLINA AVENDAÑO LOPEZ</t>
  </si>
  <si>
    <t>LA PRESENTE ORDEN TIENE POR OBJETO PRESTAR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</si>
  <si>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CO1.REQ.10123558</t>
  </si>
  <si>
    <t>OPSP-VEX-0934-2026</t>
  </si>
  <si>
    <t>https://community.secop.gov.co/Public/Tendering/OpportunityDetail/Index?noticeUID=CO1.NTC.9980447</t>
  </si>
  <si>
    <t>CESAR LUIS GALVIS SERRANO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</si>
  <si>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DESARROLLO DE ACTIVIDADES PSICOEDUCATIVAS EN EL MARCO DE LOS MODULOS DEL PROYECTO. 2. PARTICIPAR EN PROCESOS DE ACOMPAÑAMIENTO EMOCIONAL Y CONTENCION PSICOSOCIAL DEL TALENTO HUMANO. 3. APOYAR LA APLICACION DE INSTRUMENTOS BASICOS DE SEGUIMIENTO PSICOSOCIAL DEFINIDOS POR EL PROYECTO. 4. CONTRIBUIR A LA IDENTIFICACION DE FACTORES PROTECTORES Y DE RIESGO EN CONTEXTOS FAMILIARES Y COMUNITARIOS. 5. ELABORAR INFORMES TECNICOS DE APOYO PSICOSOCIAL PARA LOS PROCESOS DE SEGUIMIENTO Y EVALUACION.</t>
  </si>
  <si>
    <t>CO1.REQ.10124506</t>
  </si>
  <si>
    <t>OPSP-VEX-0933-2026</t>
  </si>
  <si>
    <t>https://community.secop.gov.co/Public/Tendering/OpportunityDetail/Index?noticeUID=CO1.NTC.9979272</t>
  </si>
  <si>
    <t>SORELI YASMIN VELEZ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</si>
  <si>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</si>
  <si>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CO1.REQ.10123396</t>
  </si>
  <si>
    <t>OAG-VEX-0932-2026</t>
  </si>
  <si>
    <t>https://community.secop.gov.co/Public/Tendering/OpportunityDetail/Index?noticeUID=CO1.NTC.9980497</t>
  </si>
  <si>
    <t>SANDRA MARCELA PARRA MARULANDA</t>
  </si>
  <si>
    <t>LA PRESENTE ORDEN TIENE POR OBJETO PRESTAR SERVICIOS PROFESIONALES EN EL MARCO DEL CONTRATO N°515 DEL 2025 CELEBRADO ENTRE LA AGENCIA NACIONAL DE HIDROCARBUROS ANH Y UNIVERSIDAD DEL MAGDALENA, PARA DESARROLLAR LAS SIGUIENTES ACTIVIDADES 1. PREPARAR INFORMES FINANCIEROS FINALES, INCLUYENDO INGRESOS, EGRESOS, COMPROMISOS PRESUPUESTALES Y CUENTAS POR PAGAR PARA LIQUIDACIÓN Y CIERRE DEL CONVENIO. 2. REALIZAR BALANCE FINANCIERO DEL CONVENIO PARA LIQUIDACIÓN Y CIERRE DEL CONVENIO. 3. GESTIONAR PAGOS DE CONTRATISTAS Y PROVEEDORES PARA LIQUIDACIÓN Y CIERRE DEL CONVENIO. 4. GESTIONAR LA PRESENTACIÓN DE FACTURAS FINALES A LA ENTIDAD CONTRATANTE LIQUIDACIÓN Y CIERRE DEL CONVENIO.</t>
  </si>
  <si>
    <t>CO1.REQ.10124543</t>
  </si>
  <si>
    <t>OPSP-VEX-0931-2026</t>
  </si>
  <si>
    <t>https://community.secop.gov.co/Public/Tendering/OpportunityDetail/Index?noticeUID=CO1.NTC.9978937</t>
  </si>
  <si>
    <t>MILDRED TATIANA OCHOA DE LA CRUZ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</si>
  <si>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LLEVANDO A CABO EL PROCESO DE SEGUIMIENTO AL DESARROLLO Y EL APRENDIZAJE ADEMÁS DE PROPICIAR LA REFLEXION Y VALORACION DE LA PRACTICA PEDAGOGICA 2. PARTICIPAR EN LA CONSTRUCCION ACTUALIZACION IMPLEMENTACION Y DIVULGACION DE LA PROPUESTA O PROYECTO PEDAGOGICO QUE SE AJUSTE A LAS CARACTERISTICAS DE LA MODALIDAD Y SERVICIO RESPONDIENDO A LAS CONDICIONES INDIVIDUALES Y CULTURALES DE LOS NINOS NINAS SUS COMUNIDADES Y FAMILIAS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NINOS DESDE LA GESTACION 7. REGISTRAR MENSUALMENTE EN LOS INSTRUMENTOS DE OBSERVACION LOS PROCESOS DE DESARROLLO Y LAS PARTICULARIDADES DE LAS NIÑAS Y LOS NINOS A SU ROL DE ACUERDO CON LAS ORIENTACIONES TECNICAS ESTABLECIDAS EN LOS MANUALES OPERATIVOS Y ORIENTACIONES INSTITUCIONALES 8. APOYAR EL PROCESO DE CARACTERIZACION DE LAS NIÑAS LOS NINOS Y SUS FAMILIAS DE ACUERDO CON LOS INSTRUMENTOS Y ORIENTACIONES EMITIDAS POR EL ICBF 9.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NINOS VINCULADOS EN LOS SERVICIOS ANTE LAS AUTORIDADES COMPETENTES Y EL RESPECTIVO PROTOCOLO ESTABLECIDO POR EL ICBF 13. VINCULAR A LAS FAMILIAS Y CUIDADORES AL PROCESO PEDAGOGICO DE NIÑAS Y NINOS CON EL FIN DE FAVORECER SU DESARROLLO Y APRENDIZAJE DESDE EL HOGAR 14. PARTICIPAR EN LOS PROCESOS DE FORMACION Y CUALIFICACION PROGRAMADOS POR LAS ENTIDADES PRESTADORAS DEL SERVICIO O GESTIONADOS DESDE LAS DIRECCIONES REGIONALES O LA DIRECCION GENERAL DEL ICBF 15. GESTIONAR Y HACER SEGUIMIENTO A LAS ACCIONES DE INGRESO ACOGIDA PERMANENCIA Y TRANSITO DE LAS NIÑAS Y LOS NINOS EN LOS SERVICIOS DE EDUCACION INICIAL GARANTIZANDO LAS TRAYECTORIAS EDUCATIVAS COMPLETAS ENTRE CICLO 1 Y CICLO 2 16.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</si>
  <si>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CO1.REQ.10123417</t>
  </si>
  <si>
    <t>OAG-VEX-0930-2026</t>
  </si>
  <si>
    <t>https://community.secop.gov.co/Public/Tendering/OpportunityDetail/Index?noticeUID=CO1.NTC.9979895</t>
  </si>
  <si>
    <t>BRENDA DAYANA ROJAS MOZO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</si>
  <si>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LA IMPLEMENTACION DE ACCIONES DE ACOMPAÑAMIENTO PSICOSOCIAL DIRIGIDAS AL TALENTO HUMANO PARTICIPANTE. 2. PARTICIPAR EN ACTIVIDADES DE PREVENCION, DETECCION Y ABORDAJE DE SITUACIONES DE VIOLENCIA, CONFORME A LOS LINEAMIENTOS DEL ICBF. 3. APOYAR ESPACIOS PEDAGOGICOS ORIENTADOS AL AUTOCUIDADO, LA SALUD MENTAL Y EL BIENESTAR EMOCIONAL. 4. CONTRIBUIR AL SEGUIMIENTO DE CASOS IDENTIFICADOS DURANTE EL PROCESO FORMATIVO, EN ARTICULACION CON EL EQUIPO INTERDISCIPLINARIO. 5. ELABORAR REGISTROS E INFORMES TECNICOS DE LAS ACTIVIDADES PSICOSOCIALES DESARROLLADAS.</t>
  </si>
  <si>
    <t>CO1.REQ.10124420</t>
  </si>
  <si>
    <t>OPSP-VEX-0929-2026</t>
  </si>
  <si>
    <t>https://community.secop.gov.co/Public/Tendering/OpportunityDetail/Index?noticeUID=CO1.NTC.9978939</t>
  </si>
  <si>
    <t>DIANIS MARIA VILLALOBOS BORNACHERA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</si>
  <si>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</si>
  <si>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CO1.REQ.10123280</t>
  </si>
  <si>
    <t>OAG-VEX-0928-2026</t>
  </si>
  <si>
    <t>https://community.secop.gov.co/Public/Tendering/OpportunityDetail/Index?noticeUID=CO1.NTC.9979212</t>
  </si>
  <si>
    <t>ADRIAN PAOLO MARCELO ECHEVERRIA POLO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</si>
  <si>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</si>
  <si>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CO1.REQ.10123188 </t>
  </si>
  <si>
    <t>OPSP-VEX-0927-2026</t>
  </si>
  <si>
    <t>https://community.secop.gov.co/Public/Tendering/OpportunityDetail/Index?noticeUID=CO1.NTC.9978957</t>
  </si>
  <si>
    <t>LILIANA MARIA HERNANDEZ BARRIOS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</si>
  <si>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</si>
  <si>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CO1.REQ.10123464</t>
  </si>
  <si>
    <t>OAG-VEX-0925-2026</t>
  </si>
  <si>
    <t>https://community.secop.gov.co/Public/Tendering/OpportunityDetail/Index?noticeUID=CO1.NTC.9978820</t>
  </si>
  <si>
    <t>HEISSIL MARIA DOUGLAS SAUMETH</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</si>
  <si>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O EXPEDIENTES RESPECTIVOS Y AQUELLAS QUE RESULTEN NECESARIAS PARA EL CUMPLIMIENTO CONTRACTUAL.</t>
  </si>
  <si>
    <t xml:space="preserve">CO1.REQ.10122998 </t>
  </si>
  <si>
    <t>OPSP-VEX-0924-2026</t>
  </si>
  <si>
    <t>https://community.secop.gov.co/Public/Tendering/OpportunityDetail/Index?noticeUID=CO1.NTC.9978497</t>
  </si>
  <si>
    <t>JULIETH CARRILLO PONCE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</si>
  <si>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</si>
  <si>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CO1.REQ.10122988</t>
  </si>
  <si>
    <t>OPSP-VEX-0923-2026</t>
  </si>
  <si>
    <t>https://community.secop.gov.co/Public/Tendering/OpportunityDetail/Index?noticeUID=CO1.NTC.9978375</t>
  </si>
  <si>
    <t>CLAUDIA MARCELA BARBOSA PEDROZA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</si>
  <si>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</si>
  <si>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CO1.REQ.10122674</t>
  </si>
  <si>
    <t>OAG-VEX-0922-2026</t>
  </si>
  <si>
    <t>https://community.secop.gov.co/Public/Tendering/OpportunityDetail/Index?noticeUID=CO1.NTC.9980408</t>
  </si>
  <si>
    <t>ANA MARIA JIMENEZ QUINTERO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</si>
  <si>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ANALISIS DE INFORMACION CUANTITATIVA Y CUALITATIVA RELACIONADA CON LA EJECUCION Y COBERTURA DEL PROYECTO. 2. PARTICIPAR EN LA ELABORACION DE MATRICES DE SEGUIMIENTO Y CONTROL DE INDICADORES DEL PROCESO FORMATIVO. 3. APOYAR LA SISTEMATIZACION DE RESULTADOS ASOCIADOS A LA PARTICIPACION Y PERMANENCIA DE LOS BENEFICIARIOS. 4. CONTRIBUIR AL ANALISIS DE EFICIENCIA OPERATIVA Y USO DE RECURSOS EN LAS DIFERENTES FASES DEL PROYECTO. 5. ELABORAR INSUMOS TECNICOS PARA INFORMES PARCIALES Y FINALES REQUERIDOS POR EL ICBF.</t>
  </si>
  <si>
    <t>CO1.REQ.10124360</t>
  </si>
  <si>
    <t>OPSP-VEX-0921-2026</t>
  </si>
  <si>
    <t>https://community.secop.gov.co/Public/Tendering/OpportunityDetail/Index?noticeUID=CO1.NTC.9980036</t>
  </si>
  <si>
    <t>JUAN JOSE NUÑEZ TETE</t>
  </si>
  <si>
    <t>LA PRESENTE ORDEN TIENE POR OBJETO PRESTAR SERVICIOS DE APOYO A LA GESTION PARA EL DESARROLLO DE LAS SIGUIENTES ACTIVIDADES. 1. APOYAR EN EL ANALISIS DISENO SISMICO Y POR VIENTO DE LA ESTRUCTURA PALFITICA. 2. APOYAR EN LA REALIZACION DE LOS PLANOS ESTRUCTURALES MEMORIAS DE CALCULO DE LAS ESTRUCTURAS. 3. APOYAR EN EL DISENO DE ELEMENTOS NO ESTRUCTURALES MAMPOSTERIA. 4. APOYAR EN LA INTERPRETACION DE PLANOS Y METODOS CONSTRUCTIVOS.</t>
  </si>
  <si>
    <t>CO1.REQ.10124142</t>
  </si>
  <si>
    <t>OAG-VEX-0920-2026</t>
  </si>
  <si>
    <t>https://community.secop.gov.co/Public/Tendering/OpportunityDetail/Index?noticeUID=CO1.NTC.9978428</t>
  </si>
  <si>
    <t>YULIETH MILENA GUZMAN GALVAN</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</si>
  <si>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NIÑAS Y NIÑOS CON MALNUTRICION POR DEFICIT O EXCESO ACTIVANDO LA RUTA DE DESNUTRICION AGUDA EN LOS CASOS IDENTIFICADOS DE ACUERDO CON EL REPORTE DEL SISTEMA DE INFORMACION OFICIAL. 9. IMPLEMENTAR UN PLAN DE SEGUIMIENTO QUE INCLUYA LAS ACCIONES DE CANALIZACION Y ACOMPAÑAMIENTO REQUERIDAS PARA ASEGURAR EL MEJORAMIENTO DE LA SALUD DE LAS NIÑAS Y NIÑOS CON DESNUTRICION IDENTIFICADOS. 10. PLANEAR E IMPLEMENTAR DE MANERA CONJUNTA Y CONTINUA CON EL EQUIPO INTERDISCIPLINAR ACCIONES PEDAGOGICAS ALREDEDOR DE LAS PRACTICAS DE CUIDADO Y HABITOS DE VIDA SALUDABLE CON ENFOQUE DIFERENCIAL FAVORECIENDO LOS PROCESOS DE INCLUSION DE LAS NIÑAS Y LOS NIÑOS.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NIÑAS Y NIÑOS. 14.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15.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</si>
  <si>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CO1.REQ.10122866</t>
  </si>
  <si>
    <t>OPSP-VEX-0919-2026</t>
  </si>
  <si>
    <t>https://community.secop.gov.co/Public/Tendering/OpportunityDetail/Index?noticeUID=CO1.NTC.9979694</t>
  </si>
  <si>
    <t>YULEIMA ALEJANDRA GARZON ARANGO</t>
  </si>
  <si>
    <t>LA PRESENTE ORDEN TIENE POR OBJETO LA CARIBE DESARROLLANDO LAS SIGUIENTES ACTIVIDADES. 1 ELABORAR Y CONSOLIDAR INFORMES ACTAS Y DOCUMENTOS ADMINISTRATIVOS Y TECNICOS SOLICITADOS POR LA VICERRECTORIA DE EXTENSION Y PROYECCION SOCIAL. 2 APOYAR LA GESTION REVISION Y RADICACION DE DOCUMENTOS OFICIALES ASEGURANDO SU ADECUADA TRAMITACION Y SEGUIMIENTO. 3 REALIZAR SEGUIMIENTO FINANCIERO DE LOS CONTRATOS. 4 APOYAR LOS PROCESOS DE CONTRATACION Y VINCULACION DE PERSONAL O PRESTADORES DE SERVICIOS REQUERIDOS POR EL CONTRATO INTERADMINISTRATIVO. 5 REVISAR Y ORGANIZAR LA DOCUMENTACION SOPORTE DE LOS PROCESOS CONTRACTUALES Y DE PAGOS GARANTIZANDO EL CUMPLIMIENTO DE REQUISITOS ADMINISTRATIVOS Y FINANCIEROS.</t>
  </si>
  <si>
    <t>CO1.REQ.10123791</t>
  </si>
  <si>
    <t>OPSP-VEX-0918-2026</t>
  </si>
  <si>
    <t>https://community.secop.gov.co/Public/Tendering/OpportunityDetail/Index?noticeUID=CO1.NTC.9986756</t>
  </si>
  <si>
    <t>XPRESS ESTUDIO GRAFICO Y DIGITAL S.A.S.</t>
  </si>
  <si>
    <t>LA PRESENTE ORDEN TIENE POR OBJETO PRESTAR SERVICIOS DE IMPRESIÓN DE 1000 MANUALES CONFORMADO POR SEIS 6 CARTILLAS PRÁCTICAS ILUSTRADAS PARA UN TOTAL DE 6000 CARTILLAS REQUERIDAS PARA LA FASE DE IMPLEMENTACIÓN Y CIERRE DEL DIPLOMADO DIPLOMADO PREVENCIÓN DETECCIÓN Y ATENCIÓN A LOS DIFERENTES TIPOS DE VIOLENCIA Y FORTALECIMIENTO FAMILIAR EN EL MARCO DE CONVOCATORIA DE FORMACIÓN EN SERVICIO DE LA DIRECCIÓN DE PRIMERA INFANCIA PARA IMPLEMENTARSE EN EL MARCO DEL CONVENIO INTERADMINISTRATIVO 01018542023 20230904 DE 2023 ICBF ICETEX LA PROPUESTA HACE PARTE INTEGRAL DE LA PRESENTE ORDEN</t>
  </si>
  <si>
    <t>CO1.REQ.10130580</t>
  </si>
  <si>
    <t>OPS-VEX-0917-2026</t>
  </si>
  <si>
    <t>https://community.secop.gov.co/Public/Tendering/OpportunityDetail/Index?noticeUID=CO1.NTC.9978824</t>
  </si>
  <si>
    <t>XIOMARA BELEÑO CASTELLANO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</si>
  <si>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</si>
  <si>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CO1.REQ.10123070</t>
  </si>
  <si>
    <t>OAG-VEX-0916-2026</t>
  </si>
  <si>
    <t>https://community.secop.gov.co/Public/Tendering/OpportunityDetail/Index?noticeUID=CO1.NTC.9978809</t>
  </si>
  <si>
    <t>ALBA ROCIO SERENO HERNANDEZ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</si>
  <si>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AÑOS EN EL SERVICIO 3. ALMACENAR PREPARAR Y SERVIR ALIMENTOS DE ACUERDO CON LA DERIVACION DE MENUS Y LAS BUENAS PRACTICAS DE MANUFACTURA BPM INCLUYENDO EL APOYO PARA EL SUMINISTRO DE LA LECHE HUMANA EN CASO TE CONTAR CON NINAS Y NINOS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</si>
  <si>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CO1.REQ.10123049</t>
  </si>
  <si>
    <t>OAG-VEX-0913-2026</t>
  </si>
  <si>
    <t>https://community.secop.gov.co/Public/Tendering/OpportunityDetail/Index?noticeUID=CO1.NTC.9978754</t>
  </si>
  <si>
    <t>JOHANA MARGARITA SANCHEZ LOPEZ</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</si>
  <si>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NIÑAS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</si>
  <si>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CO1.REQ.10123137</t>
  </si>
  <si>
    <t>OAG-VEX-0912-2026</t>
  </si>
  <si>
    <t>https://community.secop.gov.co/Public/Tendering/OpportunityDetail/Index?noticeUID=CO1.NTC.9978554</t>
  </si>
  <si>
    <t>LILIANA JHAKELIN QUINTERO TARAZONA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</si>
  <si>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</si>
  <si>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CO1.REQ.10122893</t>
  </si>
  <si>
    <t>OAG-VEX-0911-2026</t>
  </si>
  <si>
    <t>https://community.secop.gov.co/Public/Tendering/OpportunityDetail/Index?noticeUID=CO1.NTC.9978425</t>
  </si>
  <si>
    <t>SILENA MAIBETH MARTINNEZ GONZALEZ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</si>
  <si>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</si>
  <si>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CO1.REQ.10122862</t>
  </si>
  <si>
    <t>OAG-VEX-0910-2026</t>
  </si>
  <si>
    <t>https://community.secop.gov.co/Public/Tendering/OpportunityDetail/Index?noticeUID=CO1.NTC.9977974</t>
  </si>
  <si>
    <t>NICOLE DAYANA POLO POVEDA</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</si>
  <si>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</si>
  <si>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CO1.REQ.10122619</t>
  </si>
  <si>
    <t>OPSP-VEX-0909-2026</t>
  </si>
  <si>
    <t>https://community.secop.gov.co/Public/Tendering/OpportunityDetail/Index?noticeUID=CO1.NTC.9977925</t>
  </si>
  <si>
    <t>ROSA MARIA PEREA BARRIOS</t>
  </si>
  <si>
    <t>LA PRESENTE ORDEN TIENE POR OBJETO PRESTAR SUS SERVICIOS DE APOYO A LA GESTION EN EL ROL AUXILIAR DE ENFERMERIA EN EL CENTRO DE DESARROLLO INFANTILCDI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</si>
  <si>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CO1.REQ.10122088</t>
  </si>
  <si>
    <t>OAG-VEX-0908-2026</t>
  </si>
  <si>
    <t>https://community.secop.gov.co/Public/Tendering/OpportunityDetail/Index?noticeUID=CO1.NTC.9978374</t>
  </si>
  <si>
    <t>MARCO ANTONIO SARMIENTO ESCANO</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</si>
  <si>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EL REGISTRO CONTROL Y VERIFICACION CONTABLE DE LOS MOVIMIENTOS FINANCIEROS ASOCIADOS A LA EJECUCION DEL CONVENIO 2. APOYAR LA ELABORACION Y REVISION DE LOS INFORMES FINANCIEROS MENSUALES Y DEL INFORME FINANCIERO FINAL DEL CONVENIO 3. VERIFICAR LA CORRECTA LEGALIZACION DE LOS GASTOS VALIDANDO SOPORTES CONTABLES TRIBUTARIOS Y CONTRACTUALES CONFORME A LA NORMATIVA VIGENTE 4. REALIZAR CONCILIACIONES FINANCIERAS PERIODICAS DE LA CUENTA BANCARIA EXCLUSIVA DEL CONVENIO 5. APOYAR LOS PROCESOS DE ATENCION A REQUERIMIENTOS DE LA SUPERVISION Y ENTES DE CONTROL EN MATERIA FINANCIERA Y CONTABLE</t>
  </si>
  <si>
    <t>CO1.REQ.10122411</t>
  </si>
  <si>
    <t>OPSP-VEX-0907-2026</t>
  </si>
  <si>
    <t>https://community.secop.gov.co/Public/Tendering/OpportunityDetail/Index?noticeUID=CO1.NTC.9978183</t>
  </si>
  <si>
    <t>CLARA IBETH QUINTERO OSORIO</t>
  </si>
  <si>
    <t>CO1.REQ.10122629</t>
  </si>
  <si>
    <t>OPSP-VEX-0906-2026</t>
  </si>
  <si>
    <t>https://community.secop.gov.co/Public/Tendering/OpportunityDetail/Index?noticeUID=CO1.NTC.9978216</t>
  </si>
  <si>
    <t>ELVIRA ESTHER CASTILLO YANEZ</t>
  </si>
  <si>
    <t>CO1.REQ.10122706</t>
  </si>
  <si>
    <t>OAG-VEX-0905-2026</t>
  </si>
  <si>
    <t>https://community.secop.gov.co/Public/Tendering/OpportunityDetail/Index?noticeUID=CO1.NTC.9978286</t>
  </si>
  <si>
    <t>VICTOR MANUEL PAREJO ZABARAIN</t>
  </si>
  <si>
    <t>LA PRESENTE ORDEN TIENE POR OBJETO PRESTAR SERVICIOS PROFESIONALES EN EL MARCO DEL CONTRATO N 618 DEL 2025 CELEBRADO ENTRE LA AGENCIA NACIONAL DE HIDROCARBUROS ANH Y LA UNIVERSIDAD DEL MAGDALENA PARA EL DESARROLLO DE LAS SIGUIENTES ACTIVIDADES 1 APOYAR LA GESTION Y SISTEMATIZACION DE INFORMACION COMUNICACIONAL DEL PROYECTO 2 REALIZAR SEGUIMIENTO A INFORMACION DE MEDIOS Y PLATAFORMAS DIGITALES RELACIONADA CON LA TRANSICION ENERGETICA 3 APOYAR EL REGISTRO Y DOCUMENTACION DE TALLERES REUNIONES Y ESPACIOS PARTICIPATIVOS DEL PROYECTO 4 APOYAR LA ELABORACION DE PIEZAS INFORMATIVAS Y CONTENIDOS DE DIVULGACION INSTITUCIONAL CONTRIBUIR A LA CONSOLIDACION DE INSUMOS COMUNICACIONALES PARA EL INFORME FINAL INTEGRADOR</t>
  </si>
  <si>
    <t>CO1.REQ.10122642</t>
  </si>
  <si>
    <t>OPSP-VEX-0904-2026</t>
  </si>
  <si>
    <t>https://community.secop.gov.co/Public/Tendering/OpportunityDetail/Index?noticeUID=CO1.NTC.9976912</t>
  </si>
  <si>
    <t>ANDREA CAROLINA GONZALEZ REYES</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</si>
  <si>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</si>
  <si>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CO1.REQ.10121438</t>
  </si>
  <si>
    <t>OAG-VEX-0903-2026</t>
  </si>
  <si>
    <t>https://community.secop.gov.co/Public/Tendering/OpportunityDetail/Index?noticeUID=CO1.NTC.9976529</t>
  </si>
  <si>
    <t>IBETH JAHILIN BARRIOS GONZALEZ</t>
  </si>
  <si>
    <t>LA PRESENTE ORDEN TIENE POR OBJETO PRESTAR SUS SERVICIOS DE APOYO A LA GESTION EN EL ROL AUXILIAR DE ENFERMERIA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ACOMPANAR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NINAS LOS NINOS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NINAS Y LOS NINOS PARTICIPANTES DE LOS SERVICIOS DE EDUCACION INICIAL DE ACUERDO CON LA PERIODICIDAD DETERMINADA EN EL MANUAL OPERATIVO Y DEMAS ORIENTACIONES ESTABLECIDAS PARA EL SEGUIMIENTO NUTRICIONAL 8 IDENTIFICAR VERIFICAR Y HACER SEGUIMIENTO DE LOS CASOS DE NINAS Y NINOS CON MALNUTRICION POR DEFICIT O EXCESO ACTIVANDO LA RUTA DE DESNUTRICION AGUDA EN LOS CASOS IDENTIFICADOS DE ACUERDO CON EL REPORTE DEL SISTEMA DE INFORMACION OFICIAL IMPLEMENTAR UN PLAN DE ACOMPANAMIENTO PARA ASEGURAR EL MEJORAMIENTO DEL ESTADO DE SALUD DE LAS NINAS Y NINOS CON MALNUTRICION POR DEFICIT O EXCESO 9 IMPLEMENTAR DE MANERA CONJUNTA Y CONTINUA CON EL EQUIPO INTERDISCIPLINAR ACCIONES PEDAGOGICAS ALREDEDOR DE LAS PRACTICAS DE CUIDADO Y HABITOS DE VIDA SALUDABLE CON ENFOQUE DIFERENCIAL FAVORECIENDO LOS PROCESOS DE INCLUSION DE LAS NINAS Y LOS NINOS 10 ADELANTAR ACCIONES DE PROMOCION PROTECCION DEFENSA Y APOYO DE LA LACTANCIA HUMANA ASI COMO LOS PROCESOS DE EXTRACCION MANUAL CONSERVACION TRANSPORTE Y SUMINISTRO DE LA LECHE HUMANA PARA LAS NINAS Y LOS NINOS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NINAS Y NINOS</t>
  </si>
  <si>
    <t xml:space="preserve">CO1.REQ.10120964 </t>
  </si>
  <si>
    <t>OAG-VEX-0902-2026</t>
  </si>
  <si>
    <t>https://community.secop.gov.co/Public/Tendering/OpportunityDetail/Index?noticeUID=CO1.NTC.9976421</t>
  </si>
  <si>
    <t>AMANDA PATRICIA GONZALEZ ACUÑA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</si>
  <si>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</si>
  <si>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CO1.REQ.10120787</t>
  </si>
  <si>
    <t>OAG-VEX-0901-2026</t>
  </si>
  <si>
    <t>https://community.secop.gov.co/Public/Tendering/OpportunityDetail/Index?noticeUID=CO1.NTC.9976325</t>
  </si>
  <si>
    <t>ELGUIS BEATRIZ ARCON RODRIGUEZ</t>
  </si>
  <si>
    <t>CO1.REQ.10120746</t>
  </si>
  <si>
    <t>OAG-VEX-0900-2026</t>
  </si>
  <si>
    <t>https://community.secop.gov.co/Public/Tendering/OpportunityDetail/Index?noticeUID=CO1.NTC.9977442</t>
  </si>
  <si>
    <t>YURIANIS ESTHER MARTINEZ CARRANZA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</si>
  <si>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</si>
  <si>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CO1.REQ.10121777</t>
  </si>
  <si>
    <t>OAG-VEX-0899-2026</t>
  </si>
  <si>
    <t>https://community.secop.gov.co/Public/Tendering/OpportunityDetail/Index?noticeUID=CO1.NTC.9978236</t>
  </si>
  <si>
    <t>ROSI MARY BRITO REDONDO</t>
  </si>
  <si>
    <t>LA PRESENTE ORDEN TIENE POR OBJETO PRESTAR SERVICIOS PROFESIONALES EN EL MARCO DEL CONTRATO N 618 DEL 2025 CELEBRADO ENTRE LA AGENCIA NACIONAL DE HIDROCARBUROS ANH Y UNIVERSIDAD DEL MAGDALENA PARA EL DESARROLLO DE LAS SIGUIENTES ACTIVIDADES 1 APOYAR LA RECOPILACION Y ORGANIZACION DE INFORMACION AMBIENTAL Y TERRITORIAL REQUERIDA PARA LA EJECUCION DEL PROYECTO 2 BRINDAR SOPORTE TECNICO EN LA IDENTIFICACION DE VARIABLES SOCIOAMBIENTALES RELEVANTES PARA LOS PROCESOS DE TRANSICION ENERGETICA 3 APOYAR LA ELABORACION Y ACTUALIZACION DE INSUMOS TECNICOS AMBIENTALES QUE RESPALDEN LOS PRODUCTOS CONTRACTUALES 4 ACOMPANAR TECNICAMENTE ESPACIOS DE ARTICULACION INTERINSTITUCIONAL Y TERRITORIAL RELACIONADOS CON EL PROYECTO 5 APOYAR LA PREPARACION DE INSUMOS AMBIENTALES PARA LA HOJA DE RUTA DE IMPLEMENTACION Y EL INFORME FINAL INTEGRADOR</t>
  </si>
  <si>
    <t>CO1.REQ.10122724</t>
  </si>
  <si>
    <t>OPSP-VEX-0898-2026</t>
  </si>
  <si>
    <t>https://community.secop.gov.co/Public/Tendering/OpportunityDetail/Index?noticeUID=CO1.NTC.9977344</t>
  </si>
  <si>
    <t>LINA MARCELA SAAVEDRA SAMPER</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</si>
  <si>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E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</si>
  <si>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CO1.REQ.10121918</t>
  </si>
  <si>
    <t>OAG-VEX-0897-2026</t>
  </si>
  <si>
    <t>https://community.secop.gov.co/Public/Tendering/OpportunityDetail/Index?noticeUID=CO1.NTC.9988740</t>
  </si>
  <si>
    <t>DAYANA LUZ ROA PERTUZ</t>
  </si>
  <si>
    <t>CO1.REQ.10132341</t>
  </si>
  <si>
    <t>OAG-VEX-0896-2026</t>
  </si>
  <si>
    <t>https://community.secop.gov.co/Public/Tendering/OpportunityDetail/Index?noticeUID=CO1.NTC.9977242</t>
  </si>
  <si>
    <t>CRISTIAN CAMILO PEÑARANDA SABAN</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</si>
  <si>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</si>
  <si>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CO1.REQ.10121723</t>
  </si>
  <si>
    <t>OAG-VEX-0895-2026</t>
  </si>
  <si>
    <t>https://community.secop.gov.co/Public/Tendering/OpportunityDetail/Index?noticeUID=CO1.NTC.9976960</t>
  </si>
  <si>
    <t>JOYCE LUZ NORIEGA MALDONADO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</si>
  <si>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</si>
  <si>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CO1.REQ.10121622</t>
  </si>
  <si>
    <t>OAG-VEX-0894-2026</t>
  </si>
  <si>
    <t>https://community.secop.gov.co/Public/Tendering/OpportunityDetail/Index?noticeUID=CO1.NTC.9976382</t>
  </si>
  <si>
    <t>ANNETTE DEL PILAR VARELA CASSIS</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</si>
  <si>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Y AQUELLAS QUE RESULTEN NECESARIAS PARA EL CUMPLIMIENTO CONTRACTUAL</t>
  </si>
  <si>
    <t>CO1.REQ.10120968</t>
  </si>
  <si>
    <t>OPSP-VEX-0893-2026</t>
  </si>
  <si>
    <t>https://community.secop.gov.co/Public/Tendering/OpportunityDetail/Index?noticeUID=CO1.NTC.9976173</t>
  </si>
  <si>
    <t>CAROLAY JADID REANO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</si>
  <si>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O EXPEDIENTES RESPECTIVOS Y AQUELLAS QUE RESULTEN NECESARIAS PARA EL CUMPLIMIENTO CONTRACTUAL</t>
  </si>
  <si>
    <t>CO1.REQ.10120913</t>
  </si>
  <si>
    <t>OPSP-VEX-0892-2026</t>
  </si>
  <si>
    <t>https://community.secop.gov.co/Public/Tendering/OpportunityDetail/Index?noticeUID=CO1.NTC.9979825</t>
  </si>
  <si>
    <t>DANIELA SALAZAR VALENCIA</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</si>
  <si>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 REQUERIMIENTO RELACIONADO CON LA PRESTACIÓN DEL SERVICIO 3. REPORTAR CUALQUIER SITUACIÓN DE INOBSERVANCIA AMENAZA Y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 ORIENTACIONES TÉCNICAS Y OPERATIVAS 12. CUMPLIR CON LAS DEMÁS ACTIVIDADES ASIGNADAS POR EL SUPERVISOR RELACIONADAS CON EL OBJETO CONTRACTUAL</t>
  </si>
  <si>
    <t>CO1.REQ.10120462</t>
  </si>
  <si>
    <t>OAG-VEX-0891-2026</t>
  </si>
  <si>
    <t>https://community.secop.gov.co/Public/Tendering/OpportunityDetail/Index?noticeUID=CO1.NTC.9975495</t>
  </si>
  <si>
    <t xml:space="preserve">FABIO ANDRES FERNANDEZ PINTO </t>
  </si>
  <si>
    <t>ROBERTO FERNANDO DE LA ROSA MAESTRE</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</si>
  <si>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LAS NORMAS DEL SISTEMA DE GESTION DOCUMENTAL EL SIGA DE LA ENTIDAD Y LAS ORIENTACIONES DEL EQUIPO AL QUE PERTENECE 7 APOYAR EL MANEJO ADECUADO DE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</si>
  <si>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CO1.REQ.10120235</t>
  </si>
  <si>
    <t>OAG-VEX-0890-2026</t>
  </si>
  <si>
    <t>https://community.secop.gov.co/Public/Tendering/OpportunityDetail/Index?noticeUID=CO1.NTC.9979496</t>
  </si>
  <si>
    <t>HIMERA SOFIA MARTINEZ MARTINEZ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</si>
  <si>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Y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LOS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O CUIDADORES ACORDE A LOS MANUALES OPERATIVOS Y ORIENTACIONES INSTITUCIONALES 12 ACTIVAR LAS RUTAS DE ATENCION POR PRESUNTA INOBSERVANCIA AMENAZA O VULNERACION DE DERECHOS A LAS NINAS Y LOS NINOS VINCULADOS EN LOS SERVICIOS ANTE LAS AUTORIDADES COMPETENTES Y EL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GESTIONADOS DESDE LAS DIRECCIONES REGIONALES O LA DIRECCION GENERAL DEL ICBF 15 GESTIONAR Y HACER SEGUIMIENTO A LAS ACCIONES DE INGRESO ACOGIDA PERMANENCIA Y TRANSITO DE LAS NINAS Y LOS NINOS EN LOS SERVICIOS DE EDUCACION INICIAL GARANTIZANDO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LOS PROCESOS DE ACCESO PERMANENCIA Y TRANSICION DE LA PRIMERA INFANCIA DE MANERA OPORTUNA ADECUADA Y VERAZ 17 DILIGENCIAR EL REGISTRO DE ASISTENCIA EN COHERENCIA CON LAS ORIENTACIONES DEL ICBF TOMANDO DECISIONES FRENTE A SITUACIONES DE INASISTENCIA 18 ACTUALIZAR ARCHIVAR Y CUSTODIAR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O EXPEDIENTES RESPECTIVOS Y AQUELLAS QUE RESULTEN NECESARIAS PARA EL CUMPLIMIENTO CONTRACTUAL</t>
  </si>
  <si>
    <t>CO1.REQ.10119585</t>
  </si>
  <si>
    <t>OAG-VEX-0889-2026</t>
  </si>
  <si>
    <t>https://community.secop.gov.co/Public/Tendering/OpportunityDetail/Index?noticeUID=CO1.NTC.9977850</t>
  </si>
  <si>
    <t>VIANEL VERUSCA CARRILLO QUIROZ</t>
  </si>
  <si>
    <t>LA PRESENTE ORDEN TIENE POR OBJETO PRESTAR SUS SERVICIOS PROFESIONALES EN EL ROL DE PROFESIONAL EN SALUD Y NUTRICIN EN EL CENTRO DE DESARROLLO INFANTIL  CDI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ELABORAR E IMPLEMENTAR UN PLAN DE TRABAJO EN COHERENCIA CON EL COMPONENTE DE SALUD Y NUTRICIN DE ACUERDO CON LAS ORIENTACIONES TCNICAS ESTABLECIDAS EN LOS MANUALES OPERATIVOS Y OTROS DOCUMENTOS ORIENTADORES DE LA ATENCIN INTEGRAL PARA LA PRIMERA INFANCIA 2 ACOMPAAR APOYAR Y HACER SEGUIMIENTO A LA GESTIN DE ATENCIONES PRIORIZADAS COMO IDENTIFICACIN AFILIACIN Y ATENCIN EN SALUD SEGUIMIENTO NUTRICIONAL VULNERACIN E INOBSERVANCIA DE DERECHOS EN ARTICULACIN CON EL EQUIPO INTERDISCIPLINAR Y OTRAS ACCIONES QUE VAYAN EN VA DEL MEJORAMIENTO DE LA CALIDAD DE LA ATENCIN A LA PRIMERA INFANCIA 3 REALIZAR ACOMPAAMIENTO PERMANENTE EN LA PLANIFICACIN E IMPLEMENTACIN DE LAS CONDICIONES DE CALIDAD PARA LA EDUCACIN INICIAL RELACIONADAS CON LA SALUD LA ALIMENTACIN Y LA NUTRICIN CON BASE EN EL MANUAL OPERATIVO Y DEMS ORIENTACIONES TCNICAS 4 REALIZAR EL TAMIZAJE NUTRICIONAL DE LAS NIAS Y LOS NIOS PARTICIPANTES DE LOS SERVICIOS DE EDUCACIN INICIAL DE LOS DOS CICLOS DE ATENCIN DE ACUERDO CON LA PERIODICIDAD DETERMINADA EN EL MANUAL OPERATIVO Y DEMS ORIENTACIONES ESTABLECIDAS PARA EL SEGUIMIENTO NUTRICIONAL 5 REALIZAR PERIDICAMENTE LA TOMA DE MEDIDAS ANTROPOMTRICAS A CADA NIA NIO Y MUJER GESTANTE Y HACE SEGUIMIENTO A LOS RESULTADOS 6 BRINDAR ORIENTACIN PARA LA ADECUADA IMPLEMENTACIN Y CUMPLIMIENTO DE LA MINUTA PATRN EL CICLO DE MENS Y EL ANLISIS NUTRICIONAL 7 REALIZAR SOCIALIZACIN Y CAPACITACIN AL PERSONAL MANIPULADOR DE ALIMENTOS EN LA GUA DE PREPARACIONES LISTA DE INTERCAMBIOS Y ESTANDARIZACIN DE PORCIONES DE ALIMENTOS SERVIDOS 8 IDENTIFICAR VERIFICAR Y HACER SEGUIMIENTO DE LOS CASOS DE NIAS Y NIOS CON MALNUTRICIN POR DFICIT O EXCESO ACTIVANDO LA RUTA DE DESNUTRICIN AGUDA EN LOS CASOS IDENTIFICADOS DE ACUERDO CON EL REPORTE DEL SISTEMA DE INFORMACIN OFICIAL 9 IMPLEMENTAR UN PLAN DE SEGUIMIENTO QUE INCLUYA LAS ACCIONES DE CANALIZACIN Y ACOMPAAMIENTO REQUERIDAS PARA ASEGURAR EL MEJORAMIENTO DE LA SALUD DE LAS NIAS Y NIOS CON DESNUTRICIN IDENTIFICADOS 10 PLANEAR E IMPLEMENTAR DE MANERA CONJUNTA Y CONTINUA CON EL EQUIPO INTERDISCIPLINAR ACCIONES PEDAGGICAS ALREDEDOR DE LAS PRCTICAS DE CUIDADO Y HBITOS DE VIDA SALUDABLE CON ENFOQUE DIFERENCIAL FAVORECIENDO LOS PROCESOS DE INCLUSIN DE LAS NIAS Y LOS NIOS 11 APORTAR EN EL FORTALECIMIENTO DE CAPACIDADES DEL EQUIPO DE TRABAJO BRINDANDO LAS ORIENTACIONES TCNICAS RELACIONADAS CON SALUD ALIMENTACIN Y NUTRICIN CONFORME CON LO ESTABLECIDO EN LOS MANUALES OPERATIVOS Y DEMS DOCUMENTOS 12 ADELANTAR ACCIONES DE PROMOCIN PROTECCIN DEFENSA Y APOYO DE LA LACTANCIA HUMANA AS COMO LOS PROCESOS DE EXTRACCIN MANUAL CONSERVACIN TRANSPORTE Y SUMINISTRO DE LA LECHE HUMANA PARA LAS NIAS Y LOS NIOS MENORES DE DOS AOS DE ACUERDO CON EL MANUAL OPERATIVO Y LAS DEMS 13 ASISTIR Y PARTICIPAR EN LAS REUNIONES MESAS DE TRABAJO Y COMITS INTERNOS</t>
  </si>
  <si>
    <t>CO1.REQ.10121874</t>
  </si>
  <si>
    <t>OPSP-VEX-0888-2026</t>
  </si>
  <si>
    <t>https://community.secop.gov.co/Public/Tendering/OpportunityDetail/Index?noticeUID=CO1.NTC.9986003</t>
  </si>
  <si>
    <t>ENTERRITORIA S.A.</t>
  </si>
  <si>
    <t>LA PRESENTE ORDEN TIENE POR OBJETO LA PRESTACIN DEL SERVICIO PARA REALIZAR EL ESTUDIO INTEGRADO DE PERCEPCIN SOCIAL Y NARRATIVA DIGITAL SOBRE LA TRANSICIN ENERGTICA EN COLOMBIA INSUMOS ESTRATGICOS PARA LA GOBERNANZA TERRITORIAL Y LA TOMA DE DECISIONES PBLICAS EL MARCO DEL CONTRATO N618 DE 2025 SUSCRITO ENTRE LA UNIVERSIDAD DEL MAGDALENA Y LA AGENCIA NACIONAL DE HIDROCARBUROS ANH LA PROPUESTA HACE PARTE INTEGRAL DE LA PRESENTE ORDEN</t>
  </si>
  <si>
    <t>CO1.REQ.10129277</t>
  </si>
  <si>
    <t>OPS-VEX-0887-2026</t>
  </si>
  <si>
    <t>https://community.secop.gov.co/Public/Tendering/OpportunityDetail/Index?noticeUID=CO1.NTC.9977741</t>
  </si>
  <si>
    <t>JIRLEN JOELLE ACOSTA ROMERO</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</si>
  <si>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PROMOVER EL DESARROLLO Y APRENDIZAJE DE LAS NIAS Y LOS NIOS DESDE SU GESTACIN POR MEDIO DE LA PLANEACIN E IMPLEMENTACIN DE EXPERIENCIAS Y AMBIENTES PEDAGGICOS LA PROMOCIN DEL BIENESTAR MEDIANTE EXPERIENCIAS DE CUIDADO SENSIBLE LLEVA A CABO EL PROCESO DE SEGUIMIENTO AL DESARROLLO Y EL APRENDIZAJE ADEMS DE PROPICIAR LA REFLEXIN Y LA VALORACIN DE LA PRCTICA PEDAGGICA 2 PARTICIPAR EN LA CONSTRUCCIN ACTUALIZACIN IMPLEMENTACIN Y DIVULGACIN DE LA PROPUESTA O PROYECTO PEDAGGICO QUE SE AJUSTE A LAS CARACTERSTICAS DE LA MODALIDAD Y SERVICIO EL CUAL RESPONDA A LAS CONDICIONES INDIVIDUALES Y CULTURALES DE LOS NIOS NIAS SUS COMUNIDADES Y SUS FAMILIAS ESTE DEBE ESTAR EN SINTONA CON LAS ORIENTACIONES PEDAGGICAS Y CURRICULARES PLANTEADAS A NIVEL NACIONAL 3 INDAGAR SOBRE LOS INTERESES PREGUNTAS Y POTENCIALIDADES DE LAS NIAS LOS NIOS Y SUS FAMILIAS PARA COMPRENDER LOS PROCESOS DE DESARROLLO Y APRENDIZAJE QUE ACOMPAAR 4 PROYECTAR SEMANALMENTE LA PLANEACIN DE EXPERIENCIAS PEDAGGICAS Y AMBIENTES ENRIQUECIDOS E INTENCIONADOS QUE PROMUEVAN EL DESARROLLO Y EL APRENDIZAJE DE LAS NIAS Y LOS NIOS DESDE LA GESTACIN 5 VIVIR Y DISFRUTAR LAS EXPERIENCIAS PEDAGGICAS JUNTO A LAS NIAS NIOS Y SUS FAMILIAS 6 VALORAR EL PROCESO A TRAVS DE LA REFLEXIN DE LA PRCTICA PEDAGGICA DANDO PROTAGONISMO A LO QUE ESCUCHA OBSERVA Y DOCUMENTA DE LOS PROCESOS DE DESARROLLO Y APRENDIZAJE DE LAS NIAS Y LOS NIOS DESDE LA GESTACIN 7 REGISTRAR MENSUALMENTE EN LOS INSTRUMENTOS DE OBSERVACIN LOS PROCESOS DE DESARROLLO Y LAS PARTICULARIDADES DE LAS NIAS Y LOS NIOS A SU ROL DE ACUERDO CON LAS ORIENTACIONES TCNICAS ESTABLECIDAS EN LOS MANUALES OPERATIVOS Y ORIENTACIONES INSTITUCIONALES 8 APOYAR EL PROCESO DE CARACTERIZACIN DE LAS NIAS LOS NIOS Y SUS FAMILIAS DE ACUERDO CON LOS INSTRUMENTOS Y ORIENTACIONES EMITIDAS POR EL ICBF 9 PLANEAR E IMPLEMENTAR DE MANERA CONJUNTA Y CONTINUA CON EL EQUIPO INTERDISCIPLINARIO EXPERIENCIAS PEDAGGICAS CON NIAS NIOS Y FAMILIAS ALREDEDOR DE LAS PRCTICAS DE CUIDADO HBITOS DE VIDA SALUDABLE BUEN TRATO PARTICIPACIN INFANTIL Y CIUDADANA CORRESPONSABILIDAD Y PREVENCIN DE TODO TIPO DE VIOLENCIAS EN EL MARCO DE SUS TRADICIONES CULTURALES Y TERRITORIALES 10 APOYAR LA SISTEMATIZACIN DE LAS EXPERIENCIAS PEDAGGICAS DESARROLLADAS EN EL SERVICIO DE EDUCACIN INICIAL 11 REALIZAR EL INFORME PEDAGGICO DESCRIPTIVO TRIMESTRAL SOBRE EL PROCESO DE DESARROLLO Y APRENDIZAJE DE CADA NIA Y NIO A SU ROL A PARTIR DE LA OBSERVACIN Y RECONOCIMIENTO DE CAPACIDADES HABILIDADES INTERESES Y ALERTAS EN EL DESARROLLO LOS CUALES DEBEN SER SOCIALIZADOS CON LAS FAMILIAS YO CUIDADORES ACORDE A LOS MANUALES OPERATIVOS Y ORIENTACIONES INSTITUCIONALES 12 ACTIVAR LAS RUTAS DE ATENCIN POR PRESUNTA INOBSERVANCIA AMENAZA O VULNERACIN DE DERECHOS A LAS NIAS Y LOS NIOS VINCULADOS EN LOS SERVICIOS ANTE LAS AUTORIDADES COMPETENTES Y EL RESPECTIVO PROTOCOLO ESTABLECIDO POR EL ICBF 13 VINCULAR A LAS FAMILIAS Y CUIDADORES AL PROCESO PEDAGGICO DE NIAS Y NIOS CON EL FIN DE FAVORECER SU DESARROLLO Y APRENDIZAJE DESDE EL HOGAR 14 PARTICIPAR EN LOS PROCESOS DE FORMACIN Y CUALIFICACIN PROGRAMADOS POR LAS ENTIDADES PRESTADORAS DEL SERVICIO O AQUELLOS QUE SE HAN GESTIONADO DESDE LA DIRECCIONES REGIONALES O DESDE LA DIRECCIN GENERAL DEL ICBF 15 GESTIONAR Y HACER SEGUIMIENTO A LAS ACCIONES INGRESO ACOGIDA PERMANENCIA Y TRNSITO DE LAS NIAS Y LOS NIOS EN LOS SERVICIOS DE EDUCACIN INICIAL GARANTIZANDO LAS TRAYECTORIAS EDUCATIVAS COMPLETAS ENTRE CICLO 1 Y CICLO 2 16 APOYAR EL PROCESO DE FOCALIZACIN PARA LA IDENTIFICACIN DE POTENCIALES USUARIOS Y DISPONIBILIDAD DE CUPOS PARA NIAS NIOS Y MUJERES GESTANTES ELEGIBLES DE ACUERDO CON LOS CRITERIOS DEFINIDOS PARA LA PRESTACIN DE LOS SERVICIOS DE ATENCIN A LA PRIMERA INFANCIA DEL ICBF GARANTIZANDO LA CALIDAD DEL DATO DE LA INFORMACIN LOS PROCESOS DE ACCESO PERMANENCIA Y TRANSICIN DE LA PRIMERA INFANCIA DE MANERA OPORTUNA ADECUADA Y VERAZ 17 DILIGENCIAR EL REGISTRO DE ASISTENCIA EN COHERENCIA CON LAS ORIENTACIONES DEL ICBF TOMANDO DECISIONES EN RELACIN CON SITUACIONES DE INASISTENCIAS 18 ACTUALIZAR ARCHIVAR Y CUSTODIAR LOS ARCHIVOS DE LAS NIAS Y LOS NIOS Y LA DOCUMENTACIN ADMINISTRATIVA DE ACUERDO A LO ESTIPULADO EN LA LEGISLACIN VIGENTE PARTICULARMENTE CON LOS PROCEDIMIENTOS DE LAS ENTIDADES TENIENDO ABSOLUTA RESERVA DE LA INFORMACIN QUE MANEJE O A LA QUE TENGA ACCESO DURANTE LA EJECUCIN DEL CONTRATO EVITANDO SU DESTRUCCIN O UTILIZACIN INDEBIDA EN CASO DE CUALQUIER DAO GENERADO PRDIDA PARCIAL O TOTAL DE LA DOCUMENTACIN DEBER INFORMAR DE MANERA INMEDIATA AL SUPERVISOR Y REALIZAR RECONSTRUCCIN DE LOS DOCUMENTOS YO EXPEDIENTES RESPECTIVOS Y AQUELLAS QUE RESULTEN NECESARIAS PARA EL CUMPLIMIENTO CONTRACTUAL PARGRAFO PRIMERO EN EL DESARROLLO DE LAS ANTERIORES ACTIVIDADES EL CONTRATISTA TENDR COMO OBLIGACIONES ESPECFICAS A INFORMAR DE MANERA FORMAL Y OPORTUNAMENTE CUALQUIER ANOMALA O DIFICULTAD QUE ADVIERTA EN EL DESARROLLO DE LOS ENCUENTROS PEDAGGICOS AL SUPERVISOR B ATENDER LAS SOLICITUDES YO CONSULTAS QUE LE INDIQUE EL SUPERVISOR Y SE RELACIONEN CON LAS ACTIVIDADES DE LOS ENCUENTROS PEDAGGICOS C ASISTIR Y PARTICIPAR EN LOS COMITS REUNIONES TALLERES JUNTAS Y DEMS EVENTOS QUE LE INDIQUE EL SUPERVISOR Y SE RELACIONEN CON EL OBJETO Y LAS ACTIVIDADES DE LA ORDEN D PRESENTAR EN LOS INFORMES DE QUE TRATA EL PARGRAFO PRIMERO DE LA CLUSULA NMERO CUATRO DE LA PRESENTE ORDEN CON EVIDENCIAS FOTOGRFICAS O FLMICAS DOCUMENTALES REGISTRO DE ASISTENCIA Y LOS RESULTADOS DE LA VALORACIN DE EXPERIENCIAS FORMATIVAS EN LAS QUE SE EVIDENCIA LUGAR DA Y ACTIVIDAD DESARROLLADA PARA LA SISTEMATIZACIN DEL PROYECTO QUE LE INDIQUE EL SUPERVISOR</t>
  </si>
  <si>
    <t>CO1.REQ.10122058</t>
  </si>
  <si>
    <t>OPSP-VEX-0886-2026</t>
  </si>
  <si>
    <t>https://community.secop.gov.co/Public/Tendering/OpportunityDetail/Index?noticeUID=CO1.NTC.9977421</t>
  </si>
  <si>
    <t>RONALDO STEVEN SALAS MORA</t>
  </si>
  <si>
    <t>LA PRESENTE ORDEN TIENE POR OBJETO PRESTAR SERVICIOS PROFESIONALES EN EL MARCO DEL CONTRATO N 618 DEL 2025 CELEBRADO ENTRE LA AGENCIA NACIONAL DE HIDROCARBUROS ANH Y UNIVERSIDAD DEL MAGDALENA PARA EL DESARROLLO DE LAS SIGUIENTES ACTIVIDADES 1 APOYAR LOS ANLISIS TCNICOS SOBRE IMPACTOS AMBIENTALES DE PROYECTOS FNCE 2 ACOMPAÑAR LA CONSTRUCCION DE MAPAS DE RIESGO AMBIENTAL 3 APOYAR EN EL DISEÑO DE ESTRATEGIAS DE MITIGACION AMBIENTAL ASOCIADAS A LA TRANSICION ENERGETICA 4 APOYAR LA VALIDACION DE INFORMACION TECNICA EN EL SISTEMA GEOGRAFICO 5 CONTRIBUIR EN LA ELABORACIN DE INFORMES TECNICOS Y AMBIENTALES</t>
  </si>
  <si>
    <t>CO1.REQ.10122107</t>
  </si>
  <si>
    <t>OPSP-VEX-0885-2026</t>
  </si>
  <si>
    <t>https://community.secop.gov.co/Public/Tendering/OpportunityDetail/Index?noticeUID=CO1.NTC.9986824</t>
  </si>
  <si>
    <t>ENERGIA FDR S.A.S</t>
  </si>
  <si>
    <t>PRESTACIN DE SERVICIOS PROFESIONALES ESPECIALIZADOS PARA LA ELABORACIN DE ESTUDIOS TCNICOS ANLISIS SECTORIALES SISTEMATIZACIN DE INFORMACIN Y CONSTRUCCIN DE INSUMOS ANALITICOS Y CARTOGRAFICOS ORIENTADOS A EVALUAR EL ESTADO DESARROLLO POTENCIAL DESAFOS E IMPACTOS DE LA INTEGRACIN DE TECNOLOGAS DE ENERGAS RENOVABLES EN EL SISTEMA ENERGTICO COLOMBIANO</t>
  </si>
  <si>
    <t>CO1.REQ.10130542</t>
  </si>
  <si>
    <t>OPS-VEX-0884-2026</t>
  </si>
  <si>
    <t>https://community.secop.gov.co/Public/Tendering/OpportunityDetail/Index?noticeUID=CO1.NTC.9977310</t>
  </si>
  <si>
    <t>MILENA JUDITH SANJUANELO ORTIZ</t>
  </si>
  <si>
    <t>LA PRESENTE ORDEN TIENE POR OBJETO PRESTAR SERVICIOS PROFESIONALES EN EL MARCO DEL CONTRATO N 618 DEL 2025 CELEBRADO ENTRE LA AGENCIA NACIONAL DE HIDROCARBUROS ANH Y UNIVERSIDAD DEL MAGDALENA PARA EL DESARROLLO DE LAS SIGUIENTES ACTIVIDADES 1 APOYAR EN EL DISEÑO DE ESTRATEGIAS DE PARTICIPACION Y FORTALECIMIENTO COMUNITARIO 2 COORDINAR TALLERES DE COCREACION Y DIALOGO SOCIAL 3 APOYAR EN LA IDENTIFICACION DE REDES DE COLABORACION EN TERRITORIOS PRIORIZADOS 4 SISTEMATIZAR TESTIMONIOS Y PERCEPCIONES SOBRE LA TRANSICIN ENERGETICA O LOS RESULTADOS DE LOS TALLERES CON COMUNIDADES 5 ELABORAR INSUMOS PARA LOS DOCUMENTOS DE POLITICA SOCIAL DEL PROYECTO 6 ACOMPAÑAR LA FASE DE VALIDACION COMUNITARIA DE RESULTADOS</t>
  </si>
  <si>
    <t>CO1.REQ.10121711</t>
  </si>
  <si>
    <t>OPSP-VEX-0883-2026</t>
  </si>
  <si>
    <t>https://community.secop.gov.co/Public/Tendering/OpportunityDetail/Index?noticeUID=CO1.NTC.9976167</t>
  </si>
  <si>
    <t>MARYURI CATIUSCA CHINCHIA GÓMEZ</t>
  </si>
  <si>
    <t>LA PRESENTE ORDEN TIENE POR OBJETO PRESTAR SERVICIOS PROFESIONALES EN EL MARCO DEL CONTRATO N 618 DEL 2025 CELEBRADO ENTRE LA AGENCIA NACIONAL DE HIDROCARBUROS ANH Y UNIVERSIDAD DEL MAGDALENA PARA EL DESARROLLO DE LAS SIGUIENTES ACTIVIDADES 1 ELABORAR ANALISIS INSTITUCIONAL Y POLTICO DE LOS ACTORES DEL SECTOR ENERGTICO 2 SISTEMATIZAR INFORMACION DE GOBERNANZA TERRITORIAL 3 APOYAR EL DISEO DE ESTRATEGIAS DE INCIDENCIA POLTICA REGIONAL 4 COORDINAR EL SEGUIMIENTO A COMPROMISOS INSTITUCIONALES 5 PARTICIPAR EN LA ELABORACION DEL INFORME DE GOBERNANZA Y RECOMENDACIONES ESTRATEGICAS</t>
  </si>
  <si>
    <t>CO1.REQ.10120893</t>
  </si>
  <si>
    <t>OPSP-VEX-0882-2026</t>
  </si>
  <si>
    <t>https://community.secop.gov.co/Public/Tendering/OpportunityDetail/Index?noticeUID=CO1.NTC.9975691</t>
  </si>
  <si>
    <t>GREISSY JANINA VILORIA SOLANO</t>
  </si>
  <si>
    <t>LA PRESENTE ORDEN TIENE POR OBJETO PRESTAR SUS SERVICIOS PROFESIONALES COMO PSICLOGA CLNICA EN EL MARCO DEL CONVENIO ESPECIAL BID CELEBRADO ENTRE EL MINISTERIO DE EDUCACIN NACIONAL Y LA UNIVERSIDAD DEL MAGDALENA CUYO OBJETO ES AUNAR ESFUERZOS TCNICOS ADMINISTRATIVOS Y FINANCIEROS PARA IMPLEMENTAR EL PROYECTO CENTRO DE ESCUCHA UNA ESTRATEGIA DE FORTALECIMIENTO DEL PROGRAMA DE ATENCIN PSICOLGICA DE LA UNIVERSIDAD DEL MAGDALENA EN EL MARCO DEL CONPES 4122 Y EL CONTRATO DE PRSTAMO NO 5850 OCCO COMPONENTE 2 CUMPLIENDO CON LAS SIGUIENTES ACTIVIDADES 1 CONSOLIDAR Y CERRAR LA GESTIN DEL INVENTARIO DE MATERIALES PEDAGGICOS FORMATOS DE ATENCIN ELEMENTOS DE OFICINA Y DEMS INSUMOS UTILIZADOS DURANTE LA EJECUCIN DEL CONVENIO DEJANDO REGISTRO DEL ESTADO FINAL USO Y DESTINO DE LOS MISMOS 2 VERIFICAR ORGANIZAR Y ENTREGAR LA VERSIN FINAL DE LOS INSTRUMENTOS DE MONITOREO DEFINIDOS POR EL PROYECTO FICHAS MATRICES Y FORMATOS DIGITALES ASEGURANDO SU ACTUALIZACIN Y TRAZABILIDAD COMO INSUMO PARA EL PROCESO DE LIQUIDACIN 3 PRESENTAR EL CIERRE DE LA PLANEACIN Y APOYO LOGSTICO BRINDADO A LOS TALLERES CAPACITACIONES Y ACTIVIDADES GRUPALES DESARROLLADAS POR EL CENTRO DE ESCUCHA INCLUYENDO RELACIN DE EVENTOS EJECUTADOS Y SOPORTES CORRESPONDIENTES4 CONSOLIDAR Y ENTREGAR LA DOCUMENTACIN ASOCIADA A LOS EVENTOS REALIZADOS TALES COMO LISTAS DE ASISTENCIA CONSTANCIAS O CERTIFICADOS EXPEDIDOS ACTAS Y SOPORTES DE SUMINISTRO DE REFRIGERIOS RECURSOS FSICOS Y TECNOLGICOS SEGN APLIQUE 5 ORGANIZAR Y ANEXAR LAS EVIDENCIAS FOTOGRFICAS Y ACTAS DE EJECUCIN DE LAS ACTIVIDADES DESARROLLADAS COMO RESPALDO DEL CUMPLIMIENTO DE LOS COMPROMISOS ADQUIRIDOS EN EL MARCO DEL CONVENIO6 CERRAR LA PARTICIPACIN EN REUNIONES DE EQUIPO Y COMITS TCNICOS DEL PROYECTO MEDIANTE LA ENTREGA DE ACTAS RELATORAS Y DOCUMENTOS DE SISTEMATIZACIN QUE DEN CUENTA DE LOS ACUERDOS AVANCES Y RESULTADOS OBTENIDOS7 CONSOLIDAR EL SEGUIMIENTO FINAL AL PLAN DE TRABAJO GENERAL DEL CENTRO DE ESCUCHA DEJANDO CONSTANCIA DEL CUMPLIMIENTO DE CRONOGRAMAS COMPROMISOS Y FECHAS CLAVE ESTABLECIDOS DURANTE LA EJECUCIN DEL CONVENIO</t>
  </si>
  <si>
    <t>CO1.REQ.10120509</t>
  </si>
  <si>
    <t>OPSP-VEX-0881-2026</t>
  </si>
  <si>
    <t>https://community.secop.gov.co/Public/Tendering/OpportunityDetail/Index?noticeUID=CO1.NTC.9975476</t>
  </si>
  <si>
    <t>LA PRESENTE ORDEN TIENE POR OBJETO PRESTAR SUS SERVICIOS PROFESIONALES COMO COORDINADOR GENERAL Y RELACIONAMIENTO EN EL MARCO DEL CONTRATO INTERADMINISTRATIVO N1234 DE 2025 CELEBRADO ENTRE EL MINISTERIO DE VIVIENDA CIUDAD Y TERRITORIO Y LA UNIVERSIDAD DEL MAGDALENA CUYO OBJETO ES CARACTERIZACIN SOCIAL DE FAMILIAS UBICADAS EN PREDIOS VIABILIZADOS TCNICAMENTE PARA EL DESARROLLO DE LOS PROCESOS DE TITULACIN SANEAMIENTO Y FORMALIZACIN DE PREDIOS A NIVEL NACIONAL  REGIN CARIBE DESARROLLANDO LAS SIGUIENTES ACTIVIDADES 1 REALIZAR Y ENTREGAR INFORME FINAL ESTADSTICO DE CARACTERIZACIONES REALIZADAS EN TODAS SUS CATEGORAS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LIQUIDACIN DEL CONTRATO 1234</t>
  </si>
  <si>
    <t>CO1.REQ.10119978</t>
  </si>
  <si>
    <t>OPSP-VEX-0880-2026</t>
  </si>
  <si>
    <t>https://community.secop.gov.co/Public/Tendering/OpportunityDetail/Index?noticeUID=CO1.NTC.9970166</t>
  </si>
  <si>
    <t>LILIANA PAOLA BERMÚDEZ ARÉVALO</t>
  </si>
  <si>
    <t>LA PRESENTE ORDEN TIENE POR OBJETO PRESTAR SERVICIOS PROFESIONALES EN EL MARCO DEL CONTRATO N 618 DEL 2025 CELEBRADO ENTRE LA AGENCIA NACIONAL DE HIDROCARBUROS  ANH Y UNIVERSIDAD DEL MAGDALENA PARA EL DESARROLLO DE LAS SIGUIENTES ACTIVIDADES 1 ELABORAR REPORTES FINANCIEROS Y ECONMICOS DEL AVANCE DEL PROYECTO 2 APOYAR LA EVALUACION DE COSTOS DE IMPLEMENTACION DE FUENTES NO CONVENCIONALES DE ENERGIA 3 SISTEMATIZAR LA INFORMACION CONTABLE Y DE EJECUCION PRESUPUESTAL 4 PARTICIPAR EN LA ELABORACION DE INFORMES ECONMICOS INTERMEDIOS Y FINALES 5 REGISTRAR INGRESOS Y GASTOS DEL PROYECTO EN EL FORMATO DEFINIDO  6 APOYAR EN LA REALIZACION DE LOS ESTUDIOS DE MERCADO EN LOS PROCESOS DE CONTRATACION QUE ADELANTE LA ENTIDAD EN EL MARCO DE PROYECTO</t>
  </si>
  <si>
    <t>CO1.REQ.10114868</t>
  </si>
  <si>
    <t>OAG-VEX-0879-2026</t>
  </si>
  <si>
    <t>https://community.secop.gov.co/Public/Tendering/OpportunityDetail/Index?noticeUID=CO1.NTC.9970074</t>
  </si>
  <si>
    <t>MARICIELY LUCIA TEJEDA MOLINARES</t>
  </si>
  <si>
    <t>LA PRESENTE ORDEN TIENE POR OBJETO PRESTAR SERVICIOS PROFESIONALES EN EL MARCO DEL CONTRATO N 618 DEL 2025 CELEBRADO ENTRE LA AGENCIA NACIONAL DE HIDROCARBUROS  ANH Y UNIVERSIDAD DEL MAGDALENA PARA EL DESARROLLO DE LAS SIGUIENTES ACTIVIDADES 1 APOYAR LA REVISION TECNICA DE INFRAESTRUCTURAS ASOCIADAS A PROYECTOS FNCE 2 APOYAR LA EVALUACIoN DE LAS CONDICIONES ESTRUCTURALES DE LOGISTICA OPERATIVA INFRAESTRUCTURA INTEROPERABILIDAD DE PROYECTOS ELICOS 3 APOYAR LA VERIFICACION DE SEGURIDAD EN REAS DE CAMPO 4 GENERAR INFORMES DE VISITA TECNICA E INFRAESTRUCTURA 5 COORDINAR CON EL EQUIPO AMBIENTAL LOS ASPECTOS CONSTRUCTIVOS DEL PROYECTO</t>
  </si>
  <si>
    <t>CO1.REQ.10105544</t>
  </si>
  <si>
    <t>OPSP-VEX-0878-2026</t>
  </si>
  <si>
    <t>https://community.secop.gov.co/Public/Tendering/OpportunityDetail/Index?noticeUID=CO1.NTC.9960441</t>
  </si>
  <si>
    <t>IVAN DARIO BETTER SIMONS</t>
  </si>
  <si>
    <t>LA PRESENTE ORDEN TIENE POR OBJETO PRESTAR SERVICIOS PROFESIONALES EN EL MARCO DEL CONTRATO N 618 DEL 2025 CELEBRADO ENTRE LA AGENCIA NACIONAL DE HIDROCARBUROS  ANH Y UNIVERSIDAD DEL MAGDALENA PARA EL DESARROLLO DE LAS SIGUIENTES ACTIVIDADES 1 APOYAR LA REVISION DE LOS ASPECTOS JURIDICOS Y CONTRACTUALES NECESARIOS PARA LA SUSCRIPCION DE ORDENES DE PRESTACION DE SERVICIOS ORDENES DE APOYO A LA GESTION ORDENES DE COMPRA YO SUMINISTRO Y DEMAS ACTOS ADMINISTRATIVOS PROPIOS DEL ORDENAMIENTO JURIDICO DE LA UNIVERSIDAD 2 APOYAR LA ELABORACION DE LINEAMIENTOS NORMATIVOS Y POLICIA BRIEFS 3 APOYAR EN LA RESPUESTA DE DERECHOS DE PETICION YO PQRS DERIVADOS DE LA OPERACION DEL PROYECTO 4 APOYAR LA REVISION DE LOS INSTRUMENTOS CONTRACTUALES E INTERINSTITUCIONALES DEL PROYECTO ACUERDOS ACTAS O MEMORANDOS DE ENTENDIMIENTO GARANTIZANDO COHERENCIA CON LAS DISPOSICIONES DE LA LEY 80 DE 1993 LA LEY 489 DE 1998 Y LA LEY 2294 DE 2023 5 APOYAR LA FORMULACION DE DIRECTRICES JURIDICAS Y RECOMENDACIONES NORMATIVAS ORIENTADAS A CONSOLIDAR LA POLITICA PUBLICA DE TRANSICION ENERGETICA JUSTA EN EL MARCO DEL PROYECTO GENTE</t>
  </si>
  <si>
    <t>CO1.REQ.10105601</t>
  </si>
  <si>
    <t>OPSP-VEX-0877-2026</t>
  </si>
  <si>
    <t>https://community.secop.gov.co/Public/Tendering/OpportunityDetail/Index?noticeUID=CO1.NTC.9970073</t>
  </si>
  <si>
    <t>HENRY ALBERTO CUAO LARA</t>
  </si>
  <si>
    <t>LA PRESENTE ORDEN TIENE POR OBJETO PRESTAR SERVICIOS PROFESIONALES EN EL MARCO DEL CONTRATO N 618 DEL 2025 CELEBRADO ENTRE LA AGENCIA NACIONAL DE HIDROCARBUROS  ANH Y UNIVERSIDAD DEL MAGDALENA PARA EL DESARROLLO DE LAS SIGUIENTES ACTIVIDADES 1 APOYAR EN EL DESARROLLO DE ANALISIS DE EVALUACION SOCIOAMBIENTAL DE LAS TECNOLOGIAS ENERGETICAS EMERGENTES 2 APOYAR LA SISTEMATIZACION DE INFORMACIN SOCIOECONMICA TERRITORIAL 3 PARTICIPAR EN LA INTEGRACION DE RESULTADOS PARA LA PRESENTACION DE LOS PRODUCTOS FINALES 4 APOYAR EL LEVANTAMIENTO DE INFORMACION DE FUENTE SECUNDARIA RELACIONADA CON LAS CONDICIONES SOCIOAMBIENTALES EN CAMPO DE LAS COMUNIDADES QUE HACEN PARTE DEL GRUPO DE INTERES DEL PROYECTO 5 ELABORAR REPORTES SISTENTICOS DEL AVANCE DEL PROYECTO</t>
  </si>
  <si>
    <t>CO1.REQ.10114862</t>
  </si>
  <si>
    <t>OPSP-VEX-0876-2026</t>
  </si>
  <si>
    <t>https://community.secop.gov.co/Public/Tendering/OpportunityDetail/Index?noticeUID=CO1.NTC.9959924</t>
  </si>
  <si>
    <t>GINA MARIA LOPEZ PONTON</t>
  </si>
  <si>
    <t>LA PRESENTE ORDEN TIENE POR OBJETO PRESTAR SERVICIOS PROFESIONALES EN EL MARCO DEL CONTRATO N 618 DEL 2025 CELEBRADO ENTRE LA AGENCIA NACIONAL DE HIDROCARBUROS  ANH Y UNIVERSIDAD DEL MAGDALENA PARA EL DESARROLLO DE LAS SIGUIENTES ACTIVIDADES 1 APOYAR LA GESTION DE RECAUDO DEL PROYECTO 2 ELABORAR INFORMES FINANCIEROS Y DE EJECUCION PRESUPUESTAL 3 DISEÑAR INSTRUMENTOS DE SEGUIMIENTO PRESUPUESTAL 4 ELABORAR REPORTES MENSUALES DE COMPROMISOS PRESUPUESTALES DERIVADOS DE LA EJECUCION DEL PROYECTO 5 REALIZAR SEGUIMIENTO AL ESTADO O BALANCE DE LA CUENTA BANCARIA EN LA QUE SE MANEJAN LOS RECURSOS DEL PROYECTO CONCILIACION BANCARIA</t>
  </si>
  <si>
    <t>CO1.REQ.10104396</t>
  </si>
  <si>
    <t>OPSP-VEX-0875-2026</t>
  </si>
  <si>
    <t>https://community.secop.gov.co/Public/Tendering/OpportunityDetail/Index?noticeUID=CO1.NTC.9959657</t>
  </si>
  <si>
    <t>JOSE MIGUEL SALAS RODRÍGUEZ</t>
  </si>
  <si>
    <t>LA PRESENTE ORDEN TIENE POR OBJETO PRESTAR SERVICIOS PROFESIONALES COMO ASISTENTE ADMINISTRATIVO EN EL MARCO DEL CONTRATO N 478 DEL 2025 CELEBRADO ENTRE LA AGENCIA NACIONAL DE HIDROCARBUROS  ANH Y UNIVERSIDAD DEL MAGDALENA PARA EL DESARROLLO DE LAS SIGUIENTES ACTIVIDADES 1 PREPARAR INFORMES FINANCIEROS FINALES INCLUYENDO INGRESOS EGRESOS COMPROMISOS PRESUPUESTALES Y CUENTAS POR PAGAR PARA LIQUIDACIN Y CIERRE DEL CONVENIO  2 REALIZAR BALANCE FINANCIERO DEL CONVENIO PARA LIQUIDACIN Y CIERRE DEL CONVENIO 3 GESTIONAR PAGOS DE CONTRATISTAS Y PROVEEDORES PARA LIQUIDACIN Y CIERRE DEL CONVENIO  4 GESTIONAR LA PRESENTACIN DE FACTURAS FINALES A LA ENTIDAD CONTRATANTE LIQUIDACIN Y CIERRE DEL CONVENIO</t>
  </si>
  <si>
    <t>CO1.REQ.10104916</t>
  </si>
  <si>
    <t>OPSP-VEX-0874-2026</t>
  </si>
  <si>
    <t>https://community.secop.gov.co/Public/Tendering/OpportunityDetail/Index?noticeUID=CO1.NTC.9958941</t>
  </si>
  <si>
    <t>DAINID GILIANA LATORRE GONZÁLEZ</t>
  </si>
  <si>
    <t>LA PRESENTE ORDEN TIENE POR OBJETO PRESTAR SERVICIOS PROFESIONALES EN EL MARCO DEL CONTRATO N 618 DEL 2025 CELEBRADO ENTRE LA AGENCIA NACIONAL DE HIDROCARBUROS  ANH Y UNIVERSIDAD DEL MAGDALENA PARA EL DESARROLLO DE LAS SIGUIENTES ACTIVIDADES 1 COORDINAR LA INTEGRACION DE LOS COMPONENTES TECNICOS ECONOMICOS Y POLTICOS DEL PROYECTO 2 ANALIZAR LAS RELACIONES ENTRE LA POLITICA PUBLICA ENERGETICA Y EL DESARROLLO TERRITORIAL 3 GENERAR INSUMOS DE FUENTES SECUNDARIAS PARA LA ELABORACION DE POLICY BRIEFS Y DOCUMENTOS ESTRATGICOS DE ALTO NIVEL 4 ACOMPAÑAR LA FORMULACION DE LINEAMIENTOS DE GOBERNANZA ENERGETICA 5 COORDINAR LA REDACCION DEL INFORME EJECUTIVO FINAL DEL PROYECTO 6 ASESORAR LA PRESENTACIN INSTITUCIONAL DE RESULTADOS ANTE LA ANH</t>
  </si>
  <si>
    <t>CO1.REQ.10104172</t>
  </si>
  <si>
    <t>OPSP-VEX-0873-2026</t>
  </si>
  <si>
    <t>https://community.secop.gov.co/Public/Tendering/OpportunityDetail/Index?noticeUID=CO1.NTC.9959027</t>
  </si>
  <si>
    <t>ANDRES JOSE MELO ACOSTA</t>
  </si>
  <si>
    <t>LA PRESENTE ORDEN TIENE POR OBJETO PRESTAR SERVICIOS PROFESIONALES EN EL MARCO DEL CONTRATO N 618 DEL 2025 CELEBRADO ENTRE LA AGENCIA NACIONAL DE HIDROCARBUROS  ANH Y UNIVERSIDAD DEL MAGDALENA PARA EL DESARROLLO DE LAS SIGUIENTES ACTIVIDADES 1 APOYAR LA ESTRUCTURACION DE FLUJOS DE TRABAJO Y PROTOCOLOS OPERATIVOS 2 DESARROLLAR MATRICES DE RIESGO Y EFICIENCIA DE ACTIVIDADES 3 COORDINAR EL SEGUIMIENTO A LA EJECUCION TECNICA DE CRONOGRAMAS 4 APOYAR LA IMPLEMENTACION DE HERRAMIENTAS DE CONTROL DE CALIDAD 5 ELABORAR REPORTES DE AVANCE TECNICOADMINISTRATIVO</t>
  </si>
  <si>
    <t>CO1.REQ.10104530</t>
  </si>
  <si>
    <t>OPSP-VEX-0872-2026</t>
  </si>
  <si>
    <t>https://community.secop.gov.co/Public/Tendering/OpportunityDetail/Index?noticeUID=CO1.NTC.9959129</t>
  </si>
  <si>
    <t>ANA MARIA POMARES ORTIZ</t>
  </si>
  <si>
    <t>LA PRESENTE ORDEN TIENE POR OBJETO PRESTAR SERVICIOS PROFESIONALES EN EL MARCO DEL CONTRATO N 618 DEL 2025 CELEBRADO ENTRE LA AGENCIA NACIONAL DE HIDROCARBUROS  ANH Y UNIVERSIDAD DEL MAGDALENA PARA EL DESARROLLO DE LAS SIGUIENTES ACTIVIDADES 1 PARTICIPAR EN EL DIAGNSTICO AMBIENTAL DE TERRITORIOS PRIORIZADOS 2 APOYAR LA RECOLECCION Y PROCESAMIENTO DE INFORMACION AMBIENTAL 3 APOYAR EN LA ELABORACION DE FICHAS O PERFIL DE CARACTERIZACION PARA CADA MUNICIPIO 4 COORDINAR LOS INSTRUMENTOS DE SEGUIMIENTO AMBIENTAL 5 APOYAR TALLERES DE VALIDACION CON COMUNIDADES Y AUTORIDADES LOCALES</t>
  </si>
  <si>
    <t>CO1.REQ.10104307</t>
  </si>
  <si>
    <t>OPSP-VEX-0871-2026</t>
  </si>
  <si>
    <t>https://community.secop.gov.co/Public/Tendering/OpportunityDetail/Index?noticeUID=CO1.NTC.9956545</t>
  </si>
  <si>
    <t>YULIETH ALEXANDRA ANAYA SOCARRAS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</si>
  <si>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PLANEACION OPERATIVA DEL CONVENIO MEDIANTE EL SEGUIMIENTO AL CUMPLIMIENTO DEL CRONOGRAMA DE ACTIVIDADES TECNICAS PEDAGOGICAS Y LOGISTICAS 2 DISENAR Y APLICAR HERRAMIENTAS DE CONTROL Y SEGUIMIENTO A LOS PROCESOS OPERATIVOS DEL PROGRAMA EN LOS TERRITORIOS PRIORIZADOS 3 REALIZAR SEGUIMIENTO A LOS INDICADORES DE EJECUCION FISICA Y ADMINISTRATIVA DEL CONVENIO GENERANDO REPORTES PERIODICOS DE AVANCE 4 PROPONER ACCIONES DE MEJORA CONTINUA PARA OPTIMIZAR LOS PROCESOS OPERATIVOS LOGISTICOS Y ADMINISTRATIVOS DEL PROGRAMA 5 APOYAR LA ARTICULACION ENTRE LOS EQUIPOS TECNICOS ADMINISTRATIVOS Y TERRITORIALES PARA GARANTIZAR LA CORRECTA IMPLEMENTACION DEL PLAN DE TRABAJO</t>
  </si>
  <si>
    <t>CO1.REQ.10101814</t>
  </si>
  <si>
    <t>OPSP-VEX-0870-2026</t>
  </si>
  <si>
    <t>https://community.secop.gov.co/Public/Tendering/OpportunityDetail/Index?noticeUID=CO1.NTC.9957142</t>
  </si>
  <si>
    <t>SERGIO EMILIO ROJAS PIMIENTA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</si>
  <si>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GESTION ADMINISTRATIVA DEL CONVENIO GARANTIZANDO LA CORRECTA TRAMITACION DE DOCUMENTOS ACTAS Y SOPORTES REQUERIDOS 2 REALIZAR SEGUIMIENTO A LOS PROCESOS ADMINISTRATIVOS RELACIONADOS CON LA CONTRATACION Y PAGOS DEL RECURSO HUMANO VINCULADO AL PROGRAMA 3 APOYAR LA ORGANIZACION Y SECRETARIA TECNICA DE LAS SESIONES DEL COMITE OPERATIVO Y DE SEGUIMIENTO DEL CONVENIO 4 COORDINAR ACCIONES ADMINISTRATIVAS CON LOS EQUIPOS TERRITORIALES PARA ASEGURAR LA ADECUADA EJECUCION LOGISTICA DE LAS ACTIVIDADES DEL PROGRAMA 5 APOYAR LA ACTUALIZACION Y CARGUE DE INFORMACION Y DOCUMENTOS DEL CONVENIO EN LAS PLATAFORMAS INSTITUCIONALES Y EN SECOP II</t>
  </si>
  <si>
    <t>CO1.REQ.10102501</t>
  </si>
  <si>
    <t>OPSP-VEX-0869-2026</t>
  </si>
  <si>
    <t xml:space="preserve"> </t>
  </si>
  <si>
    <t>https://community.secop.gov.co/Public/Tendering/OpportunityDetail/Index?noticeUID=CO1.NTC.9957344</t>
  </si>
  <si>
    <t>DIANA MARGARITA SEVILLA HERRERA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</si>
  <si>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ANALISIS Y SEGUIMIENTO A LA EJECUCION PRESUPUESTAL DEL CONVENIO VERIFICANDO LA COHERENCIA ENTRE EL PLAN DE TRABAJO CRONOGRAMA Y USO DE LOS RECURSOS 2 APOYAR LA ELABORACION DE INFORMES FINANCIEROS PERIODICOS CONSOLIDANDO INFORMACION DE EJECUCION PARA LA PRESENTACION ANTE LA SUPERVISION DEL CONVENIO 3 ANALIZAR EL COMPORTAMIENTO DE LOS DESEMBOLSOS Y FLUJOS DE CAJA DEL CONVENIO IDENTIFICANDO RIESGOS FINANCIEROS Y PROPONIENDO MEDIDAS DE MEJORA 4 APOYAR LA ESTRUCTURACION DE PROYECCIONES FINANCIERAS Y ESCENARIOS DE EJECUCION PARA EL CUMPLIMIENTO OPORTUNO DE LAS METAS DEL PROGRAMA 5 ACOMPANAR LOS PROCESOS DE ANALISIS DE COSTOS ASOCIADOS A LA OPERACION DEL PROGRAMA GARANTIZANDO CRITERIOS DE EFICIENCIA Y ECONOMIA DEL GASTO PUBLICO</t>
  </si>
  <si>
    <t>CO1.REQ.10102468</t>
  </si>
  <si>
    <t>OPSP-VEX-0868-2026</t>
  </si>
  <si>
    <t>https://community.secop.gov.co/Public/Tendering/OpportunityDetail/Index?noticeUID=CO1.NTC.9957879</t>
  </si>
  <si>
    <t>DANIEL DAVID GRANADOS PARODI</t>
  </si>
  <si>
    <t>LA PRESENTE ORDEN TIENE POR OBJETO PRESTAR SERVICIOS DE APOYO A LA GESTION PARA EL DESARROLLO DE LAS SIGUIENTES ACTIVIDADES 1 APOYAR EN LA REVISION DE INFORMES Y DOCUMENTOS DE PAGO DE LOS EQUIPOS TERRITORIALES 2 APOYAR CON EL DILIGENCIAMIENTO Y ACTUALIZACION DEL INFORME FINANCIERO PRESENTADO AL MINISTERIO DE LAS CULTURAS 3 APOYAR CON LA ACTUALIZACION DEL REPOSITORIO DISPUESTO POR EL MINISTERIO DE LAS CULTURAS 4 APOYAR CON LA RECOPILACION DE RUTAS DE DESPLAZAMIENTO PARA OBTENER LAS TABLAS DE VIATICOS</t>
  </si>
  <si>
    <t>CO1.REQ.10103076</t>
  </si>
  <si>
    <t>OAG-VEX-0867-2026</t>
  </si>
  <si>
    <t>https://community.secop.gov.co/Public/Tendering/OpportunityDetail/Index?noticeUID=CO1.NTC.9970060</t>
  </si>
  <si>
    <t>JAVIER ANDRES BERNAL BARRIOS</t>
  </si>
  <si>
    <t>LA PRESENTE ORDEN TIENE POR OBJETO LA PRESENTE ORDEN TIENE POR OBJETO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PRESTAR ASESORIA JURIDICA CONTRACTUAL EN LOS PROCESOS DE LICITACION YO CONVOCATORIAS EN LOS QUE SEA REQUERIDO 4 PROYECTAR RESPUESTAS A LAS CONSULTAS PETICIONES QUEJAS Y RECLAMOS QUE SE GENEREN EN LA VICERRECTORIA DE EXTENSION Y PROYECCION SOCIAL TOMANDO EN CONSIDERACION LOS TERMINOS DE LA LEY Y LOS PROCEDIMIENTOS INTERNOS ESTABLECIDOS 5 ELABORAR LOS CONCEPTOS JURIDICOS QUE SEAN SOLICITADOS POR LA VICERRECTORIA DE EXTENSION Y PROYECCION SOCIAL YO POR LA OFICINA ASESORA JURIDICA DE LA UNIVERSIDAD</t>
  </si>
  <si>
    <t>CO1.REQ.10114848</t>
  </si>
  <si>
    <t>OPSP-VEX-0866-2026</t>
  </si>
  <si>
    <t>https://community.secop.gov.co/Public/Tendering/OpportunityDetail/Index?noticeUID=CO1.NTC.9970054</t>
  </si>
  <si>
    <t>OTTO JAVIER TORRES ARMENTA</t>
  </si>
  <si>
    <t>LA PRESENTE ORDEN TIENE POR OBJETO LA PRESENTE ORDEN TIENE POR OBJETO PRESTAR SERVICIOS PROFESIONALES PARA EL DESARROLLO DE LAS SIGUIENTES ACTIVIDADES 1 FORMULAR PROPUESTAS Y PROYECTOS EN ATENCION A INVITACIONES RECIBIDAS YO OPORTUNIDADES IDENTIFICADAS DESDE LA VICERRECTORIA DE EXTENSION 2 COADYUVAR LA ATENCION DE OBSERVACIONES YO REQUERIMIENTOS EN ATENCION A LAS PROPUESTAS PRESENTADAS 3 COADYUVAR EN LA IDENTIFICACION DE ACCIONES A DESARROLLAR EN LOS TERRITORIOS Y EN LA REGION CONTEMPLADAS EN EL PLAN DE ACCION DE LA UNIVERSIDAD Y LA MISIONALIDAD DE LA VICERRECTORIA DE EXTENSION Y PROYECCION SOCIAL BASADO EN LOS PLANES DE DESARROLLO DE LOS ENTES TERRITORIALES MUNICIPALES Y DEPARTAMENTALES EN LA REGION CARIBE Y EN ESPECIAL EN EL DEPARTAMENTO DEL MAGDALENA 4 COADYUVAR EN LA COORDINACION Y PARTICIPACION EN MESAS DE TRABAJO Y REUNIONES RELACIONADAS CON LA EXTENSION UNIVERSITARIA ASEGURANDO LA REPRESENTACION ADECUADA DE LA UNIVERSIDAD Y LA COLABORACION EFECTIVA CON ACTORES EXTERNOS EN LOS ESPACIOS EN LOS QUE SE DELEGUE PARA ELLO</t>
  </si>
  <si>
    <t>CO1.REQ.10114835</t>
  </si>
  <si>
    <t>OPSP-VEX-0865-2026</t>
  </si>
  <si>
    <t>https://community.secop.gov.co/Public/Tendering/OpportunityDetail/Index?noticeUID=CO1.NTC.9958957</t>
  </si>
  <si>
    <t>CRISTIAN ANDRES BARRIOS MARTINEZ</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</si>
  <si>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</si>
  <si>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CO1.REQ.10104811</t>
  </si>
  <si>
    <t>OAG-VEX-0864-2026</t>
  </si>
  <si>
    <t>https://community.secop.gov.co/Public/Tendering/OpportunityDetail/Index?noticeUID=CO1.NTC.9958801</t>
  </si>
  <si>
    <t>SANDRA LORENA QUINTERO MORENO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</si>
  <si>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APOYO EN EL SEGUIMIENTO A LOS PROCESOS OPERATIVOS DEL PROYECTO 2 APOYO EN LA ELABORACION DE REPORTES DE SEGUIMIENTO OPERATIVO Y DE AVANCE EN LA EJECUCION DEL PLAN DE TRABAJO 2319 2025 3 APOYO EN EL SEGUIMIENTO AL CUMPLIMIENTO DE LAS METAS Y COMPROMISOS CONTRACTUALES ESTABLECIDOS EN EL CONVENIO 2319 2025</t>
  </si>
  <si>
    <t>CO1.REQ.10103670</t>
  </si>
  <si>
    <t>OPSP-VEX-0863-2026</t>
  </si>
  <si>
    <t>https://community.secop.gov.co/Public/Tendering/OpportunityDetail/Index?noticeUID=CO1.NTC.9959070</t>
  </si>
  <si>
    <t>LUIS MIGUEL MARTINEZ FLOREZ</t>
  </si>
  <si>
    <t>CO1.REQ.10104355</t>
  </si>
  <si>
    <t>OAG-VEX-0862-2026</t>
  </si>
  <si>
    <t>https://community.secop.gov.co/Public/Tendering/OpportunityDetail/Index?noticeUID=CO1.NTC.9970037</t>
  </si>
  <si>
    <t>ASOCIACION NACIONAL DE USUARIOS CAMPESINOS DE COLOMBIA ANUC</t>
  </si>
  <si>
    <t>PRESTACIÓN DE SERVICIOS ESPECIALIZADOS REQUERIDOS PARA EL DESARROLLO DE ACTIVIDADES QUE SE ADELANTARÁN EN EL MARCO DEL CONVENIO INTERADMINISTRATIVO N° 23192025 EN EL DEPARTAMENTO DEL MAGDALENA,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ACOMPAÑAR LOS PROCESOS QUE SE DERIVEN DE LAS PROPUESTAS APROBADAS Y COFINANCIADAS EN EL MARCO DEL PROYECTO. 9) ARTICULAR LAS ECAS PRODUCTIVAS CON EL AGRICULTOR ANFITRIÓN, LAS PRÁCTICAS A DESARROLLAR Y LA LOGÍSTICA, BUSCANDO QUE EL MISMO AGRICULTOR LIDERE LA ACTIVIDAD EN COMPAÑÍA DEL PROMOTOR Y EL EXTENSIONISTA. 10) PARTICIPAR EN LOS PROCESOS DE INDUCCIÓN, DIFUSIÓN Y PROMOCIÓN DEL PROYECTO Y SUS COMPONENTES. 11) INFORMAR AL COORDINADOR ZONAL SOBRE EL DESARROLLO DE SU TRABAJO Y LA EVOLUCIÓN DEL PROYECTO, ASÍ COMO MANTENER INFORMACIÓN ACTUALIZADA SOBRE LOS BENEFICIARIOS, LOS EMPRENDIMIENTOS Y OTROS TEMAS Y VARIABLES ESTRATÉGICOS DEL PROYECTO. 12) IDENTIFICAR CON LOS GRUPOS DE USUARIOS LAS RECOMENDACIONES DE LOS EXTENSIONISTAS CON EL OBJETIVO DE POTENCIALIZARLAS EN LOS MÉTODOS GRUPALES CORRESPONDIENTES A LAS ECA PRODUCTIVA. 13) IDENTIFICAR USUARIOS QUE HAYAN PODIDO SUPERAR LAS PROBLEMÁTICAS PRODUCTIVAS QUE SON COMUNES EN LA MAYORÍA DE LOS USUARIOS, CON EL OBJETIVO DE PROMOVER EL DESARROLLO DE LA ECA PRODUCTIVA DE FORMA ITINERANTE EN ALGUNA DE LAS FINCAS DE LOS USUARIOS. 14) APOYAR Y FACILITAR LAS CONDICIONES LOGÍSTICAS Y METODOLÓGICAS DE LOS MÉTODOS DE EXTENSIÓN. 15) PROMOVER EL DESARROLLO DE UNIDADES EXPERIMENTALES A NIVEL FAMILIAR O COMUNITARIO PARA FACILITAR LA ADOPCIÓN, ADAPTACIÓN, APROPIACIÓN Y/O EXPERIMENTACIÓN A PEQUEÑA ESCALA SOBRE PRÁCTICAS IDENTIFICADAS EN LA APLICACIÓN DEL SPEA. 16) ACOMPAÑAR LOS MÉTODOS GRUPALES Y MÉTODOS INDIVIDUALES ACORDE A LOS MÉTODOS, METODOLOGÍAS Y HERRAMIENTAS DE EDUCACIÓN POPULAR Y AL PLAN OPERATIVO. 17) INFORMAR OPORTUNAMENTE CUALQUIER ANOMALÍA O DIFICULTAD QUE ADVIERTA EN EL DESARROLLO DE LA ORDEN Y PROPONER ALTERNATIVAS DE SOLUCIÓN A LAS MISMAS. 18) ATENDER LAS PETICIONES Y/O CONSULTAS QUE LE INDIQUE EL SUPERVISOR Y SE RELACIONEN CON EL OBJETO DE LA ORDEN. 19) ASISTIR Y PARTICIPAR EN LOS COMITÉS, REUNIONES, TALLERES, JUNTAS Y DEMÁS EVENTOS QUE LE INDIQUE EL SUPERVISOR Y SE RELACIONEN CON EL OBJETO DE LA ORDEN. 20) PRESENTAR LOS INFORMES QUE LE INDIQUE EL SUPERVISOR. 21) INFORMAR A UNIMAGDALENA DENTRO DE LAS 48 HORAS SIGUIENTES, LOS ACCIDENTES QUE OCURRAN EN DESARROLLO DE ACTIVIDADES PARA EL CUMPLIMIENTO DEL OBJETO CONTRACTUAL. 22)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23) ENTREGAR LOS PRODUCTOS SEGÚA ANEXO TÉCNICO Y FINANCIERO. LA PROPUESTA HACE PARTE INTEGRAL DE LA PRESENTE ORDEN.</t>
  </si>
  <si>
    <t>CO1.REQ.10114812</t>
  </si>
  <si>
    <t>OPS-VEX-0861-2026</t>
  </si>
  <si>
    <t>https://community.secop.gov.co/Public/Tendering/OpportunityDetail/Index?noticeUID=CO1.NTC.9959847</t>
  </si>
  <si>
    <t>JESUS ALBERTO MEZA ATENCIA</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</si>
  <si>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</si>
  <si>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CO1.REQ.10104865</t>
  </si>
  <si>
    <t>OPSP-VEX-0860-2026</t>
  </si>
  <si>
    <t>https://community.secop.gov.co/Public/Tendering/OpportunityDetail/Index?noticeUID=CO1.NTC.9970010</t>
  </si>
  <si>
    <t>WILBER ENRIQUE VERGARA AGUILAR</t>
  </si>
  <si>
    <t>LA PRESENTE ORDEN TIENE POR OBJETO PRESTAR SUS SERVICIOS DE APOYO A LA GESTION EN EL ROL DE ARTISTA FORMADOR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</si>
  <si>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CO1.REQ.10114706</t>
  </si>
  <si>
    <t>OAG-VEX-0859-2026</t>
  </si>
  <si>
    <t>https://community.secop.gov.co/Public/Tendering/OpportunityDetail/Index?noticeUID=CO1.NTC.9969848</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</si>
  <si>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Y ENTREGAR INFORME FINAL ESTADISTICO DE CARACTERIZACIONES REALIZADAS EN TODAS SUS CATEGORIAS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LIQUIDACION DEL CONTRATO 1234</t>
  </si>
  <si>
    <t>CO1.REQ.10114279</t>
  </si>
  <si>
    <t>OPSP-VEX-0858-2026</t>
  </si>
  <si>
    <t>https://community.secop.gov.co/Public/Tendering/OpportunityDetail/Index?noticeUID=CO1.NTC.9969830</t>
  </si>
  <si>
    <t>SOLANGEE MELISSA BORJA DE LEON</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</si>
  <si>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CONSOLIDAR Y CERRAR LOS PROCESOS DE ATENCION BRINDADOS A ESTUDIANTES QUE ACUDIERON AL CENTRO DE ESCUCHA POR SINTOMAS EMOCIONALES ASOCIADOS A PROBLEMAS DE SALUD MENTAL DEJANDO CONSTANCIA DE LAS ESTRATEGIAS DE CONTENCION EMOCIONAL APLICADAS LAS ORIENTACIONES BRINDADAS Y LAS REMISIONES REALIZADAS A SERVICIOS INTERNOS O EXTERNOS CONFORME A LOS PROTOCOLOS VIGENTES BASADOS EN EL MODELO MHGAP Y LAS RUTAS INTERNAS DE SALUD MENTAL 2 REALIZAR EL CIERRE DEL SEGUIMIENTO PSICOSOCIAL DE LOS CASOS ATENDIDOS DURANTE LA EJECUCION DEL CONVENIO CON ENFASIS EN AQUELLOS PRIORIZADOS POR BAJO RENDIMIENTO ACADEMICO RIESGO DE DESERCION ANTECEDENTES DE TRASTORNOS MENTALES O PERTENENCIA A GRUPOS VULNERABLES ZONAS RURALES VICTIMAS ESTUDIANTES CON DISCAPACIDAD DEJANDO REGISTRO DEL ESTADO FINAL Y LAS RECOMENDACIONES CORRESPONDIENTES 3 CONSOLIDAR ORGANIZAR Y ENTREGAR LA DOCUMENTACION Y LOS REGISTROS DE LAS ACTIVIDADES DESARROLLADAS GARANTIZANDO EL CUMPLIMIENTO DE LOS CRITERIOS ETICOS TECNICOS Y ADMINISTRATIVOS ESTABLECIDOS POR EL CENTRO DE ESCUCHA COMO SOPORTE DEL PROCESO DE LIQUIDACION DEL CONVENIO 4 PRESENTAR EL BALANCE FINAL DE LAS ESTRATEGIAS PSICOEDUCATIVAS DISENADAS E IMPLEMENTADAS EN MATERIA DE SALUD MENTAL DIRIGIDAS A LA COMUNIDAD ACADEMICA INCLUYENDO RESULTADOS ALCANCES Y EVIDENCIAS QUE RESPALDEN SU EJECUCION 5 CERRAR Y DOCUMENTAR EL ACOMPANAMIENTO Y SUPERVISION REALIZADA A LOS FACILITADORES DE SALUD MENTAL DEJANDO CONSTANCIA DE LAS ACCIONES DESARROLLADAS AVANCES LOGRADOS Y RECOMENDACIONES PARA LA CONTINUIDAD DEL PROCESO 6 ENTREGAR Y FORMALIZAR LOS INSUMOS PROTOCOLOS RUTAS DE ATENCION Y PROCEDIMIENTOS CONSTRUIDOS O VALIDADOS DURANTE LA EJECUCION DEL CONVENIO COMO PRODUCTOS FINALES PARA LA OPERACION Y SOSTENIBILIDAD DEL CENTRO DE ESCUCHA</t>
  </si>
  <si>
    <t>CO1.REQ.10114514</t>
  </si>
  <si>
    <t>OPSP-VEX-0857-2026</t>
  </si>
  <si>
    <t>https://community.secop.gov.co/Public/Tendering/OpportunityDetail/Index?noticeUID=CO1.NTC.9961230</t>
  </si>
  <si>
    <t>LUIS ALEJANDRO RAMIREZ CASTILLO</t>
  </si>
  <si>
    <t>LA PRESENTE ORDEN TIENE POR OBJETO LA PRESENTE ORDEN TIENE POR OBJETO PRESTAR SERVICIOS COMO TUTOR DE FORMACION PRESENCIAL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</si>
  <si>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CO1.REQ.10105957</t>
  </si>
  <si>
    <t>OPSP-VEX-0856-2026</t>
  </si>
  <si>
    <t>https://community.secop.gov.co/Public/Tendering/OpportunityDetail/Index?noticeUID=CO1.NTC.9959378</t>
  </si>
  <si>
    <t>GABRIELA PATRICIA GONZALEZ GONZALEZ</t>
  </si>
  <si>
    <t>CO1.REQ.10104485</t>
  </si>
  <si>
    <t>OAG-VEX-0855-2026</t>
  </si>
  <si>
    <t>https://community.secop.gov.co/Public/Tendering/OpportunityDetail/Index?noticeUID=CO1.NTC.9969362</t>
  </si>
  <si>
    <t>ARTURO ROZO CELEMIN</t>
  </si>
  <si>
    <t>LA PRESENTE ORDEN TIENE POR OBJETO PRESTAR SUS SERVICIOS PROFESIONALES COMO INGENIERO AMBIENTAL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CONSTRUIR Y MANTENER LA BASE DE DATOS GEOGRAFICA SIG DEL PBOT ASEGURANDO INTEGRIDAD METADATOS Y ESTANDARES IGAC 2 GEOREFERENCIAR LIMPIAR Y NORMALIZAR TODA LA INFORMACION ESPACIAL INCLUYENDO INSUMOS AMBIENTALES URBANOS RURALES Y SOCIALES 3 ELABORAR MAPAS DE DIAGNOSTICO ECOSISTEMAS RIESGOS SERVICIOS PUBLICOS ESTRUCTURA URBANA USOS DEL SUELO Y VARIABLES SOCIOECONOMICAS 4 CONSTRUIR LOS MAPAS DE FORMULACION INCLUYENDO ZONIFICACION TRATAMIENTOS APPA RESTRICCIONES DETERMINANTES Y ESTRUCTURA ECOLOGICA 5 MODELAR ESCENARIOS TERRITORIALES PARA LA FORMULACION DEL MODELO TERRITORIAL USANDO ANALISIS ESPACIAL 6 INCORPORAR CARTOGRAFIA DE CAMBIO CLIMATICO MAPAS DE VULNERABILIDAD EXPOSICION Y PROYECCIONES CLIMATICAS 7 GENERAR LA CARTOGRAFIA DEL RIESGO TECNOLOGICO DELIMITANDO FRANJAS DE SEGURIDAD Y ZONAS DE AFECTACION POR LINEAS DE 500 KV 8 PRODUCIR TODOS LOS MAPAS OFICIALES DEL PBOT CON NORMAS SIMBOLOGIA Y ESTRUCTURA OBLIGATORIA PARA DTS MEMORIA Y PROYECTO DE ACUERDO 9 GARANTIZAR CONSISTENCIA TECNICA ENTRE CAPAS VERIFICANDO TOPOLOGIA PROYECCION GEOGRAFICA Y CRUCE ENTRE VARIABLES 10 PREPARAR LOS INSUMOS CARTOGRAFICOS PARA LA CONCERTACION Y APROBACION ASEGURANDO CLARIDAD TECNICA Y NORMATIVA</t>
  </si>
  <si>
    <t>CO1.REQ.10114363</t>
  </si>
  <si>
    <t>OPSP-VEX-0854-2026</t>
  </si>
  <si>
    <t>https://community.secop.gov.co/Public/Tendering/OpportunityDetail/Index?noticeUID=CO1.NTC.9959911</t>
  </si>
  <si>
    <t>CRISTINA MARIA GRAUN VIVES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</si>
  <si>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</si>
  <si>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CO1.REQ.10104393</t>
  </si>
  <si>
    <t>OPSP-VEX-0853-2026</t>
  </si>
  <si>
    <t>https://community.secop.gov.co/Public/Tendering/OpportunityDetail/Index?noticeUID=CO1.NTC.9959384</t>
  </si>
  <si>
    <t>ARNULFO JOSE MILIAN MINDIOLA</t>
  </si>
  <si>
    <t>CO1.REQ.10104464</t>
  </si>
  <si>
    <t>OAG-VEX-0852-2026</t>
  </si>
  <si>
    <t>https://community.secop.gov.co/Public/Tendering/OpportunityDetail/Index?noticeUID=CO1.NTC.9959831</t>
  </si>
  <si>
    <t>LIZ DAYAN ZARATE MONTERO</t>
  </si>
  <si>
    <t>LA PRESENTE ORDEN TIENE POR OBJETO PRESTAR SERVICIOS PROFESIONALES EN EL MARCO DEL CONVENIO INTERADMINISTRATIVO N 1690 DE 26 DE JUNIO DE 2025 CELEBRADO ENTRE EL MINISTERIO DE LAS CULTURAS LAS ARTES Y LOS SABERES Y LA 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</si>
  <si>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CO1.REQ.10104929</t>
  </si>
  <si>
    <t>OPSP-VEX-0851-2026</t>
  </si>
  <si>
    <t>https://community.secop.gov.co/Public/Tendering/OpportunityDetail/Index?noticeUID=CO1.NTC.9959322</t>
  </si>
  <si>
    <t>JOSEPHT JAVITH SOLANO BETANCOURT</t>
  </si>
  <si>
    <t>CO1.REQ.10104444</t>
  </si>
  <si>
    <t>OAG-VEX-0850-2026</t>
  </si>
  <si>
    <t>https://community.secop.gov.co/Public/Tendering/OpportunityDetail/Index?noticeUID=CO1.NTC.9958989</t>
  </si>
  <si>
    <t>DANIELA GONZALEZ CANTILLO</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</si>
  <si>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EL CUMPLIMIENTO DE LA PARTICIPACION EFECTIVA DE LOS EQUIPOS PEDAGOGICOS Y DINAMIZADORES EN EL PROCESO DE FORMACION A FORMADORES 2 HACER SEGUIMIENTO A LA IMPLEMENTACION DE LOS PROCESOS DE FORMACION ARTISTICA EN ESTABLECIMIENTOS EDUCATIVOS PRIORIZADOS 3 EVALUAR LA EJECUCION DE ACTIVIDADES DE FORTALECIMIENTO Y CUALIFICACION DE LOS EQUIPOS DE NODOS Y ARTISTAS FORMADORES 4 REVISAR EL CUMPLIMIENTO DE LA ENTREGA DE LOS ANALISIS Y ACCIONES DE MEJORA DEL PROCESO DE SISTEMATIZACION DE EXPERIENCIAS PEDAGOGICAS 5 ACOMPANAR LA VERIFICACION DEL REPORTE OPORTUNO DE LOS BENEFICIARIOS EN LAS BASES DE DATOS CONFORME A LINEAMIENTOS DEL MINISTERIO 6 CONSOLIDAR HALLAZGOS Y OBSERVACIONES RELACIONADAS CON EL CUMPLIMIENTO TECNICO DE LAS METAS DEL CONVENIO PARA SER REPORTADAS AL COMITE OPERATIVO</t>
  </si>
  <si>
    <t>CO1.REQ.10104377</t>
  </si>
  <si>
    <t>OPSP-VEX-0849-2026</t>
  </si>
  <si>
    <t>https://community.secop.gov.co/Public/Tendering/OpportunityDetail/Index?noticeUID=CO1.NTC.9969705</t>
  </si>
  <si>
    <t>DANIELA PLATA ACEVEDO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</si>
  <si>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REGISTRO Y CONSOLIDACION DE LA OFERTA DE PRODUCTOS AGROPECUARIOS DISPONIBLES EN LA PLATAFORMA DE COMERCIALIZACION 2 CAPACITACION A USUARIOS DEL USO DE LA HERRAMIENTA PARA IMPULSAR LA COMERCIALIZACION 3 ANALISIS DE OFERTA Y DEMANDA DE PRODUCTOS AGROPECUARIOS 4 ELABORACION Y ENTREGA DE INFORMES CON LA CONSOLIDACION DEL AVANCE DE EJECUCION Y CUMPLIMIENTO DE LA CONTRAPARTIDA EN CUANTO AL MANEJO DE LA PLATAFORMA ECOMMERCE</t>
  </si>
  <si>
    <t>CO1.REQ.10114065</t>
  </si>
  <si>
    <t>OPSP-VEX-0848-2026</t>
  </si>
  <si>
    <t>https://community.secop.gov.co/Public/Tendering/OpportunityDetail/Index?noticeUID=CO1.NTC.9957088</t>
  </si>
  <si>
    <t>GABRIELA DE JESUS VILLAR GONZALEZ</t>
  </si>
  <si>
    <t>LA PRESENTE ORDEN TIENE POR OBJETO LA PRESTACION DE SERVICIOS PROFESIONALES EN EL AREA COMUNICACIONES Y REDES EN EL MARCO DEL CONVENIO INTERADMINISTRATIVO N 23192025 CELEBRADO ENTRE LA AGENCIA DE DESARROLLO RURAL ADR Y LA UNIVERSIDAD DEL MAGDALENA PARA CUMPLIR CON EL OBJETO SE DEBERAN DESARROLLAR LAS SIGUIENTES ACTIVIDADES 1 DIAGRAMAR MATERIAL GRAFICO INFOGRAFIAS DOCUMENTOS Y DISENO PARA LA GESTION EJECUCION Y EVALUACION DE LA COMUNICACION PRODUCIDA EN EL DESARROLLO DEL PROYECTO 2 ELABORAR MEDIOS COMUNICATIVOS DISENADOS PARA LA IMPLEMENTACION DE METODOS MASIVOS Y OTROS METODOS ADEMAS DEL RESPECTIVO INFORME DEL ALCANCE DIFUSION Y ARTICULACION CON EL PLAN DE TRABAJO PLANTEADO 3 DESARROLLAR ADAPTAR E IMPLEMENTAR MENSAJES Y CONTENIDOS EDUCATIVOS Y DESARROLLO DE PIEZAS COMUNICACIONALES PARA REDES SOCIALES RRSS MEDIOS DE COMUNICACION Y OTROS FORMATOS 4 MANEJO DE REDES SOCIALES ENTRE ELLAS FACEBOOK INSTAGRAM Y TWITTER Y ARTICULACION CON MEDIOS DE COMUNICACION DE USUARIOS BENEFICIARIOS DEL PROYECTO 5 PARTICIPAR EN LAS REUNIONES DE TRABAJO CONVOCADAS POR EL EQUIPO EJECUTOR DEL PROYECTO 6 ENTREGA DE INFORMES MENSUALES AL SUPERVISOR DE AVANCE EN EL CUMPLIMIENTO DE LAS ACTIVIDADES Y METAS DEL PROYECTO DE ACUERDO CON LOS PROCEDIMIENTOS ESTABLECIDOS POR LA AGENCIA DE DESARROLLO RURAL ADR Y O CUANDO LA UNIVERSIDAD DEL MAGDALENA LO SOLICITE 7 APOYO EN LAS ACTIVIDADES REQUERIDAS POR LA VICERRECTORIA DE EXTENSION Y PROYECCION SOCIAL</t>
  </si>
  <si>
    <t>CO1.REQ.10102701</t>
  </si>
  <si>
    <t>OPSP-VEX-0847-2026</t>
  </si>
  <si>
    <t>https://community.secop.gov.co/Public/Tendering/OpportunityDetail/Index?noticeUID=CO1.NTC.9969546</t>
  </si>
  <si>
    <t>LORAINE CACERES VILLA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</si>
  <si>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</si>
  <si>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CO1.REQ.10114301</t>
  </si>
  <si>
    <t>OAG-VEX-0846-2026</t>
  </si>
  <si>
    <t>https://community.secop.gov.co/Public/Tendering/OpportunityDetail/Index?noticeUID=CO1.NTC.9957208</t>
  </si>
  <si>
    <t>JOSE DE JESUS SUAREZ SEGURA</t>
  </si>
  <si>
    <t>LA PRESENTE ORDEN TIENE POR OBJETO LA PRESTACION DE SERVICIOS PROFESIONALES ESPECIALIZADOS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LIDERAZGO EN LA PLANIFICACION Y DISENO DE INSTRUMENTOS TECNICOS LIDERAR EL DISENO Y LA ESTRUCTURACION DE LOS FORMATOS DE ENCUESTA PARA LA CARACTERIZACION DE ORGANIZACIONES SOCIO PRODUCTIVAS Y LA EVALUACION DEL DERECHO HUMANO A LA ALIMENTACION 2 ELABORAR LOS INSTRUCTIVOS DETALLADOS QUE SERVIRAN COMO MANUAL DE OPERACIONES PARA EL EQUIPO DE CAMPO INCLUYENDO INSTRUCTIVO DE PROMOTORES RURALES INSTRUCTIVO DE EXTENSIONISTAS Y LA GUIA METODOLOGICA PARA METODOS GRUPALES 3 REALIZAR LOS AJUSTES TECNICOS A LOS FORMATOS DE VISITA PARA LA CARACTERIZACION DE GRUPOS FOCALES Y PARA EL REGISTRO DE CO INNOVACION O TECNOLOGIA LOCAL ASEGURANDO SU PERTINENCIA Y FACILIDAD DE USO EN CAMPO 4 DESARROLLO ESTRATEGICO DEL COMPONENTE DIDACTICO Y DE IDENTIDAD DEL PROYECTO CONCEPTUALIZAR ESTRUCTURAR Y ELABORAR EL PLAN DIDACTICO INTEGRAL DEL PROYECTO ESTE DOCUMENTO DEBERA SERVIR COMO HOJA DE RUTA PARA LA TRANSFERENCIA DE CONOCIMIENTO Y EL FORTALECIMIENTO DE CAPACIDADES DEL EQUIPO DE CAMPO Y LOS BENEFICIARIOS GARANTIZANDO SU ESTRICTA ALINEACION CON EL MANUAL DE IMAGEN Y LOS LINEAMIENTOS ESTRATEGICOS DE LA AGENCIA DE DESARROLLO RURAL ADR 5 DIRIGIR EL PROCESO DE DISENO Y CONCEPTUALIZACION DE LA IDENTIDAD VISUAL DE CAMPO DEL PROYECTO ESTO INCLUYE LA CREACION DE LOS ARTES FINALES PARA LA PRODUCCION DE CHALECOS Y GORRAS ASEGURANDO LA CORRECTA Y VISIBLE INCORPORACION DE LOS LOGOS DE LA ADR LA UNIVERSIDAD DEL MAGDALENA Y LA EPSEA PARA FORTALECER EL SENTIDO DE PERTENENCIA Y LA VISIBILIDAD DEL PROYECTO EN LOS TERRITORIOS 6 PRODUCIR MATERIAL DIDACTICO DE ALTO IMPACTO PARA FACILITAR LA COMPRENSION Y EL USO DE LOS INSTRUMENTOS TECNICOS POR PARTE DEL EQUIPO ESTO INCLUYE LA CREACION DE EJEMPLOS CLAROS DE DILIGENCIAMIENTO DE FORMATOS DE VISITA POR SISTEMA PRODUCTIVO Y LA ELABORACION DEL GUION DETALLADO PARA LA PRODUCCION DE UN PODCAST EXPLICATIVO DISENADO PARA SER UN RECURSO DE CAPACITACION ACCESIBLE Y EFECTIVO 7 GESTION Y ELABORACION DE REPORTES TECNICOS PARA SEGUIMIENTO Y CONTROL 8 GESTIONAR LA CONSOLIDACION DE LA INFORMACION TECNICA DEL PROYECTO PARA ELABORAR LOS INFORMES DE AVANCE DEL COMPONENTE TECNICO COMO REQUISITO INDISPENSABLE PARA LA LIBERACION DE LOS DESEMBOLSOS DEL CONVENIO CONFORME A LO ESTIPULADO EN EL CLAUSULADO DEL MISMO 9 SISTEMATIZAR Y ANALIZAR LOS DATOS Y RESULTADOS DE LA EJECUCION PARA CONSTRUIR LOS INFORMES FINALES POR DEPARTAMENTO MAGDALENA Y ATLANTICO ASEGURANDO QUE ESTOS DOCUMENTOS REFLEJEN CON RIGOR TECNICO EL CUMPLIMIENTO DE LAS METAS INDICADORES Y OBJETIVOS DEL PROYECTO 10 APOYAR EN EL SOPORTE ESTRATEGICO Y ASEGURAMIENTO DE LA CALIDAD METODOLOGICA 11 PARTICIPAR ACTIVAMENTE EN LAS REUNIONES DEL EQUIPO ESTRATEGICO PROVEYENDO ANALISIS Y RECOMENDACIONES PARA GARANTIZAR LA COHERENCIA Y CALIDAD DE LA IMPLEMENTACION METODOLOGICA 12 BRINDAR ASESORIA TECNICA AL EQUIPO DE EXTENSIONISTAS Y PROMOTORES SOBRE LA CORRECTA APLICACION DE LOS INSTRUMENTOS FORMATOS Y METODOLOGIAS DISENADAS RESOLVIENDO DUDAS Y ASEGURANDO LA ESTANDARIZACION DE LA RECOLECCION DE DATOS 13 ASEGURAR LA ELABORACION DE LOS INFORMES TECNICOS DE AVANCE Y FINALES REQUERIDOS PARA EL SEGUIMIENTO JUSTIFICACION DE DESEMBOLSOS POR PARTE DE LA AGENCIA DE DESARROLLO RURAL</t>
  </si>
  <si>
    <t>CO1.REQ.10102220</t>
  </si>
  <si>
    <t>OPSP-VEX-0845-2026</t>
  </si>
  <si>
    <t>https://community.secop.gov.co/Public/Tendering/OpportunityDetail/Index?noticeUID=CO1.NTC.9956647</t>
  </si>
  <si>
    <t>JAVIER MOISES SUAREZ SEGURA</t>
  </si>
  <si>
    <t>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 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t>
  </si>
  <si>
    <t>CO1.REQ.10101823</t>
  </si>
  <si>
    <t>OPSP-VEX-0844-2026</t>
  </si>
  <si>
    <t>https://community.secop.gov.co/Public/Tendering/OpportunityDetail/Index?noticeUID=CO1.NTC.9959782</t>
  </si>
  <si>
    <t>SERVIDCO S.A.S.</t>
  </si>
  <si>
    <t>EL PRESENTE CONTRATO TIENE POR OBJETO PRESTAR DE SERVICIOS DE APOYO LOGÍSTICO, IMPRESIÓN, MATERIALES Y DEMÁS REQUERIMIENTOS PARA LA FASE DE IMPLEMENTACIÓN Y CIERRE DEL DIPLOMADO PREVENCIÓN, DETECCIÓN Y ATENCIÓN A LOS DIFERENTES TIPOS DE VIOLENCIA Y FORTALECIMIENTO FAMILIAR EN LAPRIMERA INFANCIA. EN EL MARCO DE CONVOCATORIA DE FORMACIÓN EN SERVICIO DE LA DIRECCIÓN DE PRIMERA INFANCIA, PARA IMPLEMENTARSE EN EL MARCO DEL CONVENIO INTERADMINISTRATIVO 01018542023 - 2023-0904 DE 2023 ICBF – ICETEX.</t>
  </si>
  <si>
    <t>CO1.REQ.10104768</t>
  </si>
  <si>
    <t>CPS-VEX-0002-2026</t>
  </si>
  <si>
    <t>https://community.secop.gov.co/Public/Tendering/OpportunityDetail/Index?noticeUID=CO1.NTC.9959532</t>
  </si>
  <si>
    <t>OSCAR MONDOL MIRANDA</t>
  </si>
  <si>
    <t>LA PRESENTE ORDEN TIENE POR OBJETO PRESTAR SUS SERVICIOS PROFESIONALES EN EL ROL DE ARTISTA FORMADOR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</si>
  <si>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CO1.REQ.10104738</t>
  </si>
  <si>
    <t>OPSP-VEX-0843-2026</t>
  </si>
  <si>
    <t>https://community.secop.gov.co/Public/Tendering/OpportunityDetail/Index?noticeUID=CO1.NTC.9942015</t>
  </si>
  <si>
    <t>ALICIA MARGARITA MORENO BELEñO</t>
  </si>
  <si>
    <t>LA PRESENTE ORDEN TIENE POR OBJETO PRESTAR SUS SERVICIOS DE APOYO A LA GESTIÓN EN EL ROL DE ARTISTA FORMADOR SABEDOR EN ESCRITURA CREATIVA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</si>
  <si>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CO1.REQ.10080453</t>
  </si>
  <si>
    <t>OAG-VEX-0842-2026</t>
  </si>
  <si>
    <t>https://community.secop.gov.co/Public/Tendering/OpportunityDetail/Index?noticeUID=CO1.NTC.9958258</t>
  </si>
  <si>
    <t>MANUEL HUMBERTO MENESES HERNANDEZ</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</si>
  <si>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</si>
  <si>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CO1.REQ.10103478</t>
  </si>
  <si>
    <t>OPSP-VEX-0841-2026</t>
  </si>
  <si>
    <t>https://community.secop.gov.co/Public/Tendering/OpportunityDetail/Index?noticeUID=CO1.NTC.9958249</t>
  </si>
  <si>
    <t>LIZBETH CAROLINA LATORRE KING</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</si>
  <si>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DISENAR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</si>
  <si>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CO1.REQ.10103644</t>
  </si>
  <si>
    <t>OPSP-VEX-0840-2026</t>
  </si>
  <si>
    <t>https://community.secop.gov.co/Public/Tendering/OpportunityDetail/Index?noticeUID=CO1.NTC.9958309</t>
  </si>
  <si>
    <t>PAOLA ANDREA FERNANDEZ BARROS</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</si>
  <si>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EXTENSION Y PROYECCION SOCIAL 3 CUSTODIAR EL CUIDADO DE LA DOCUMENTACION Y REALIZAR ARCHIVO DE GESTION DOCUMENTAL DE ACUERDO CON LA NORMATIVA INSTITUCIONAL 4 REALIZAR EL ARCHIVO CORRESPONDIENTE A TODA LA DOCUMENTACION QUE SE GENERARA EN EL EJERCICIO DE LA EJECUCION DE LOS CONVENIOS POR PARTE DE LOS COORDINADORES ZONALES Y EXTENSIONISTAS DE ACUERDO CON LAS INSTRUCCIONES BRINDADAS 5 CLASIFICAR LA DOCUMENTACION EVIDENCIA DE LOS DESPLIEGUES REALIZADOS POR LAS ACTIVIDADES DE LOS EXTENSIONISTAS EN EL MARCO DEL CONVENIO INTERADMINISTRATIVO 6 RECEPCIONAR Y ENTREGAR LOS IMPLEMENTOS REQUERIDOS PARA EL DESARROLLO DE LAS DIFERENTES ACTIVIDADES EN EL MARCO DE LA EJECUCION DEL CONVENIO INTERADMINISTRATIVO 7 LLEVAR EL CONSOLIDADO DE LA ENTREGA DE LOS IMPLEMENTOS ENTREGADOS PARA CADA ACTIVIDAD QUE SE DESARROLLA EN EL EJERCICIO DEL CONVENIO</t>
  </si>
  <si>
    <t>CO1.REQ.10103229</t>
  </si>
  <si>
    <t>OAG-VEX-0839-2026</t>
  </si>
  <si>
    <t>https://community.secop.gov.co/Public/Tendering/OpportunityDetail/Index?noticeUID=CO1.NTC.9958983</t>
  </si>
  <si>
    <t>MANUEL ARIZA ZUÑIGA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</si>
  <si>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APOYO TERRITORIAL PEDAGÓGICO DESARROLLANDO LAS SIGUIENTES ACTIVIDADES APOYAR LOS PROCESOS PEDAGÓGICOS EN LA IMPLEMENTACIÓN DE LA ESTRATEGIA PEDAGÓGICA DEL PROGRAMA ARTES PARA LA PAZ EN EL NODO APOYAR A LOS ARTISTAS FORMADORES SABEDORES DEL NODO PARA CONSOLIDAR METODOLOGÍAS Y DIDÁCTICAS DE FORMACIÓN ARTÍSTICA PERTINENTE AL TERRITORIO Y POBLACIÓN ATENDIDAS EN EL NODO APOYAR A LOS AF S EN LA PLANEACIÓN Y EJECUCIÓN DE SUS MOMENTOS PEDAGÓGICOS PROPICIAR LA ARTICULACIÓN ENTRE EL EQUIPO DINAMIZADOR DE LA UNIVERSIDAD CON EL EQUIPO DE AF S DEL NODO ADELANTAR JUNTO CON EL EQUIPO DEL NODO TERRITORIAL LOS GRUPOS FOCALES PARA LA VALORACIÓN DE LA EXPERIENCIA DE LA MEMORIA SOCIAL LAS DEMÁS ACTIVIDADES QUE SE DERIVEN DE LA EJECUCIÓN DE LA ORDEN Y QUE TENGAN RELACIÓN DIRECTA CON EL OBJETO CONTRACTUAL</t>
  </si>
  <si>
    <t>CO1.REQ.10104839</t>
  </si>
  <si>
    <t>OPSP-VEX-0838-2026</t>
  </si>
  <si>
    <t>https://community.secop.gov.co/Public/Tendering/OpportunityDetail/Index?noticeUID=CO1.NTC.9958955</t>
  </si>
  <si>
    <t>FERNEL CALVO FONTALVO</t>
  </si>
  <si>
    <t>LA PRESENTE ORDEN TIENE POR OBJETO PRESTAR SUS SERVICIOS DE APOYO A LA GESTIÓN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</si>
  <si>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CO1.REQ.10104659</t>
  </si>
  <si>
    <t>OAG-VEX-0837-2026</t>
  </si>
  <si>
    <t>https://community.secop.gov.co/Public/Tendering/OpportunityDetail/Index?noticeUID=CO1.NTC.9955576</t>
  </si>
  <si>
    <t>SIXTA PATRICIA HERNANDEZ ROCHA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</si>
  <si>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VERIFICAR QUE LOS PROCESOS DE FORMACIÓN EN ARTES TEATRO MÚSICA DANZA AUDIOVISUALES CIRCO ARTES PLÁSTICAS ESTÉN SIENDO IMPLEMENTADOS EN LOS ESTABLECIMIENTOS EDUCATIVOS FOCALIZADOS CONFORME AL ENFOQUE TERRITORIAL Y CULTURAL ESTIPULADO EN EL ANEXO TÉCNICO REALIZAR SEGUIMIENTO A LA EJECUCIÓN DEL PROCESO DE SISTEMATIZACIÓN DE EXPERIENCIAS PEDAGÓGICAS GARANTIZANDO QUE SE RECOJAN APRENDIZAJES TENSIONES Y TRANSFORMACIONES EN LOS EE focalizados Y SE CONSOLIDEN EN EL DOCUMENTO FINAL VERIFICAR QUE LOS EQUIPOS TERRITORIALES HAYAN DESARROLLADO CORRECTAMENTE LOS EJERCICIOS DE CARACTERIZACIÓN DE LOS EE Y SUS ENTORNOS CONFORME A LA METODOLOGÍA ESTABLECIDA EN EL ANEXO ACOMPAÑAR LA REVISIÓN DE LOS RESULTADOS DE LOS LABORATORIOS DE CREACIÓN ARTÍSTICA ASEGURANDO SU COHERENCIA CON LAS ORIENTACIONES CONCEPTUALES Y METODOLÓGICAS DEL PROGRAMA HACER SEGUIMIENTO A LAS ACTIVIDADES DE ACTIVACIÓN DE PROCESOS CREATIVOS EN LAS COMUNIDADES VERIFICANDO SU EJECUCIÓN Y PERTINENCIA EN RELACIÓN CON LOS OBJETIVOS PEDAGÓGICOS REVISAR LA PRODUCCIÓN DE CONTENIDOS COMUNICATIVOS Y PIEZAS QUE DOCUMENTEN LAS PRÁCTICAS CULTURALES Y ARTÍSTICAS ASEGURANDO QUE RESPONDAN AL ENFOQUE DE DERECHOS Y A LA DIVERSIDAD ÉTNICA Y TERRITORIAL</t>
  </si>
  <si>
    <t>CO1.REQ.10101024</t>
  </si>
  <si>
    <t>OPSP-VEX-0836-2026</t>
  </si>
  <si>
    <t>https://community.secop.gov.co/Public/Tendering/OpportunityDetail/Index?noticeUID=CO1.NTC.9958777</t>
  </si>
  <si>
    <t>2026-01-27 / 2026-01-26</t>
  </si>
  <si>
    <t>412 - 413 - 414 - 429</t>
  </si>
  <si>
    <t xml:space="preserve">LA PRESENTE ORDEN TIENE POR OBJETO EL SERVICIO DE PRESTACIÓN DE SERVICIOS DE APOYO LOGISTICO PARA EL DESARROLLO DE LAS ACTIVIDADES SOCIALES EN EL MARCO DEL SISTEMA DE EXTENSIÓN, QUE PERMITAN LA EJECUCIÓN DE LOS PROYECTOS INSTITUCIONALES: PROMOCIÓN DE ALIANZAS PÚBLICO Y PRIVADAS, COOPERACIÓN NACIONAL E INTERNACIONAL PARA LA CREACIÓN DE VALOR SOCIAL EN EL TERRITORIO, PROGRAMA DE VALIDACIÓN Y CERTIFICACIÓN DE COMPETENCIAS PARA JÓVENES EN EXTRAEDAD Y ADULTOS, IMPLEMENTACIÓN DEL MODELO DE UNIVERSIDAD EXPANDIDA Y COMPROMETIDA CON LA REGIÓN, DESARROLLO DE ACCIONES INSTITUCIONALES Y ALIANZAS CON EL ENTORNO PARA FORTALECER PROCESOS DE FORMACIÓN, INVESTIGACIÓN Y EXTENSIÓN PARA LA CREACIÓN DE VALOR SOCIAL EN EL TERRITORIO. </t>
  </si>
  <si>
    <t>CO1.REQ.10103945</t>
  </si>
  <si>
    <t>OPS-VEX-0835-2026</t>
  </si>
  <si>
    <t>https://community.secop.gov.co/Public/Tendering/OpportunityDetail/Index?noticeUID=CO1.NTC.9955825</t>
  </si>
  <si>
    <t>LAURA VANESSA PASCUALES MARTINEZ</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</si>
  <si>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</si>
  <si>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CO1.REQ.10100730</t>
  </si>
  <si>
    <t>OPSP-VEX-0834-2026</t>
  </si>
  <si>
    <t>https://community.secop.gov.co/Public/Tendering/OpportunityDetail/Index?noticeUID=CO1.NTC.9955271</t>
  </si>
  <si>
    <t>ANA MARGARITA JIMENEZ RUDAS</t>
  </si>
  <si>
    <t>LA PRESENTE ORDEN TIENE POR OBJETO PRESTAR SUS SERVICIOS PROFESIONALES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</si>
  <si>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CO1.REQ.10100710</t>
  </si>
  <si>
    <t>OPSP-VEX-0833-2026</t>
  </si>
  <si>
    <t>https://community.secop.gov.co/Public/Tendering/OpportunityDetail/Index?noticeUID=CO1.NTC.9956097</t>
  </si>
  <si>
    <t>CAMILA ANDREA CAMPO DE LA ROSA</t>
  </si>
  <si>
    <t>LA PRESENTE ORDEN TIENE POR OBJETO PRESTAR SERVICIOS DE APOYO A LA GESTIÓN PARA EL DESARROLLO DE LAS SIGUIENTES ACTIVIDADES APOYAR EN EL REGISTRO Y CARGA DE LA INFORMACIÓN PRECONTRACTUAL CONTRACTUAL Y POSTCONTRACTUAL DE LAS ORDENES Y O CONTRATOS SUSCRITOS POR LA VICERRECTORÍA DE EXTENSIÓN Y PROYECCIÓN SOCIAL EN LAS PLATAFORMAS SISTEMA INTEGRAL DE AUDITORIAS SIA OBSERVA SISTEMA ELECTRÓNICO PARA LA CONTRATACIÓN PÚBLICA SECOP II Y SISTEMA DE INFORMACIÓN Y GESTIÓN DEL EMPLEO PÚBLICO SIGEP II APOYAR EL REGISTRO DE INFORMACIÓN EN LA EN LA MATERIA DE SUPERVISIÓN DE EJECUCIÓN DE CONTRATOS DE PROVEEDORES APOYAR CON EL REGISTRO CONSOLIDACIÓN DE LAS ACTAS DE REUNIONES DE SEGUIMIENTO CON LOS DIFERENTES PROVEEDORES APOYAR CON EL SEGUIMIENTO A VENCIMIENTOS DE PLAZOS DE EJECUCIÓN DE CONTRATOS DE PROVEEDORES VENCIMIENTO DE PÓLIZAS Y DE LEGALIZACIÓN DE ANTICIPOS</t>
  </si>
  <si>
    <t>CO1.REQ.10101436</t>
  </si>
  <si>
    <t>OAG-VEX-0832-2026</t>
  </si>
  <si>
    <t>https://community.secop.gov.co/Public/Tendering/OpportunityDetail/Index?noticeUID=CO1.NTC.9957825</t>
  </si>
  <si>
    <t>LA PRESENTE ORDEN TIENE POR OBJETO LA PRESTACION DE SERVICIOS PROFESIONALES EN EL MARCO DEL CONVENIO INTERADMINISTRATIVO N 23192025 CELEBRADO ENTRE LA AGENCIA DE DESARROLLO RURAL ADR Y LA UNIVERSIDAD DEL MAGDALENA PARA CUMPLIR CON EL OBJETO SE DEBERAN DESARROLLAR LAS SIGUIENTES ACTIVIDADES 1 ASESORAMIENTO TECNICO EN EL PROCESO DE COMERCIALIZACION Y VENTA A PRODUCTORES 2 FORTALECER EL COMPONENTE DE MERCADEO ELECTRONICO DE LA PLATAFORMA MAGDALENA TIERRA DE AGRICULTORES 3 ELABORACION DE INFORME DE VENTAS Y PROCESO DE COMERCIALIZACION POR MEDIO DE LA PLATAFORMA MAGDALENA TIERRA DE AGRICULTORES</t>
  </si>
  <si>
    <t>CO1.REQ.10102697</t>
  </si>
  <si>
    <t>OPSP-VEX-0831-2026</t>
  </si>
  <si>
    <t>https://community.secop.gov.co/Public/Tendering/OpportunityDetail/Index?noticeUID=CO1.NTC.9957804</t>
  </si>
  <si>
    <t>LICETH YAMILE JIMENEZ ESTRADA</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</si>
  <si>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APOYAR EN EL SEGUIMIENTO Y CUMPLIMIENTO DE LA CONTRAPARTIDA OFRECIDA POR PARTE DE LA UNIVERSIDAD DEL MAGDALENA PARA EL CUMPLIMIENTO DEL CONVENIO INTERADMINISTRATIVO 2 APOYAR EN LA REALIZACION DE LOS INFORMES QUE SEAN REQUERIDOS Y ENTREGARLOS DE FORMA OPORTUNA Y CON CALIDAD 3 ASISTIR A LAS ACTIVIDADES PROGRAMADAS DENTRO DEL MARCO DEL CONVENIO 4 APOYAR EN LA LOGISTICA REQUERIDA PARA LA REALIZACION DE LOS EVENTOS QUE SURJAN DENTRO DEL MARCO DE EJECUCION DEL CONVENIO DE ACUERDO A LAS ACTIVIDADES QUE ESTAN ENMARCADAS EN LA CONTRAPARTIDA POR PARTE DE LA UNIVERSIDAD DEL MAGDALENA 5 LLEVAR A CABO VISITAS DE ADMINISTRATIVO FINANCIERO AL EQUIPO DE LOGISTICA DE LAS ACTIVIDADES GRUPALES 6 APOYO EN EL REGISTRO Y CONSOLIDACION DE LA OFERTA DE PRODUCTOS AGROPECUARIOS DISPONIBLES EN LA PLATAFORMA DE COMERCIALIZACION 7 APOYO EN CAPACITACION A USUARIOS DEL USO DE LA HERRAMIENTA PARA IMPULSAR LA COMERCIALIZACION 8 APOYO EN ANALISIS DE OFERTA Y DEMANDA DE PRODUCTOS AGROPECUARIOS 9 APOYO EN ELABORACION Y ENTREGA DE INFORMES CON LA CONSOLIDACION DEL AVANCE DE EJECUCION Y CUMPLIMIENTO DE LA CONTRAPARTIDA EN CUANTO AL MANEJO DE LA PLATAFORMA ECOMMERCE Y LOGISTICA EN VIRTUD DE LA PRESENTE ORDEN EL CONTRATISTA SE OBLIGA A OBLIGACIONES GENERALES 1 INFORMAR OPORTUNAMENTE CUALQUIER ANOMALIA O DIFICULTAD QUE ADVIERTA EN EL DESARROLLO DE LA ORDEN Y PROPONER ALTERNATIVAS DE SOLUCION A LAS MISMAS 2 ATENDER LAS PETICIONES Y O CONSULTAS QUE LE INDIQUE EL SUPERVISOR Y SE RELACIONEN CON EL OBJETO DE LA ORDEN 3 PRESENTAR LOS INFORMES QUE LE INDIQUE EL SUPERVISOR 4 INFORMAR A UNIMAGDALENA DENTRO DE LAS 48 HORAS SIGUIENTES LOS ACCIDENTES QUE OCURRAN EN DESARROLLO DE ACTIVIDADES PARA EL CUMPLIMIENTO DEL OBJETO CONTRACTUAL 5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</si>
  <si>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CO1.REQ.10102493</t>
  </si>
  <si>
    <t>OPSP-VEX-0830-2026</t>
  </si>
  <si>
    <t>https://community.secop.gov.co/Public/Tendering/OpportunityDetail/Index?noticeUID=CO1.NTC.9960111</t>
  </si>
  <si>
    <t>KAREN FLOMARA ALSINA RANGEL</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</si>
  <si>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INFORMES FINALES FACTURACION FINAL COBRO Y REVISION DE CARACTERIZACIONES REALIZADAS CORRESPONDIENTE A LA LIQUIDACION DEL CONTRATO 1234 SUSCRITO ENTRE EL MINISTERIO DE VIVIENDA CIUDAD Y TERRITORIO Y LA UNIVERSIDAD DEL MAGDALENA 2 REALIZAR BALANCE FINANCIERO FINAL DEL CONTRATO 1234 3 ATENDER LOS REQUERIMIENTOS FORMULADOS POR EL MINISTERIO DE VIVIENDA ORGANISMOS DE CONTROL Y DEMAS AUTORIDADES COMPETENTES SOBRE LA EJECUCION DEL CONTRATO 4 SUSCRIBIR TODAS LAS ACTAS Y DEMAS DOCUMENTOS QUE SE REQUIERAN PARA LA EJECUCION Y LIQUIDACION DEL CONTRATO INTERADMINISTRATIVO 5 CONVOCAR Y LIDERAR REUNIONES DE COORDINACION COMITES TECNICOS Y ADMINISTRATIVOS</t>
  </si>
  <si>
    <t>CO1.REQ.10105121</t>
  </si>
  <si>
    <t>OPSP-VEX-0829-2026</t>
  </si>
  <si>
    <t>https://community.secop.gov.co/Public/Tendering/OpportunityDetail/Index?noticeUID=CO1.NTC.9957376</t>
  </si>
  <si>
    <t>MONICA DEL PILAR CONRADO GONZALEZ</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</si>
  <si>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APOYAR EN LOS TRAMITES ADMINISTRATIVOS CONTRACTUALES DEL TALENTO HUMANO REQUERIDOS PARA EL DESARROLLO DEL CONVENIO 2319 2 APOYAR EN LOS TRAMITES ADMINISTRATIVOS Y FINANCIEROS PARA EL PAGO DEL TALENTO HUMANO DEL CONVENIO 3 MANTENER ORGANIZADA DIGITALMENTE LA DOCUMENTACION CONCERNIENTE A LA CONTRATACION DEL TALENTO HUMANO DEL CONVENIO 4 APOYAR EN EL PROCESO DE GESTION DOCUMENTAL DEL TALENTO HUMANO PARA EL CUMPLIMIENTO DE SUS OBLIGACIONES CONTRACTUALES ENMARCADAS EN EL CONVENIO 5 ASISTIR A LAS ACTIVIDADES QUE SE LE REQUIERA POR PARTE DEL DIRECTOR DEL PROYECTO PROGRAMADAS DENTRO DEL MARCO DEL CONVENIO 6 APOYO Y SEGUIMIENTO EN LA LEGALIZACION DEL PAGO DE HONORARIOS Y MOVILIDAD 7 ENTREGAR SOPORTES DE NOMINA AL GRUPO DE PLATAFORMAS PARA EL RESPECTIVO CARGUE EN LAS PLATAFORMAS CORRESPONDIENTES 8 APOYAR EN LA REVISION VALIDACION DE INFORMES PARA PAGO DE PERSONAL CONTRATO EN EL MARCO DEL CONVENIO INFORMAR A UNIMAGDALENA DENTRO DE LAS 48 HORAS SIGUIENTES LOS ACCIDENTES QUE OCURRAN EN DESARROLLO DE ACTIVIDADES 9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</si>
  <si>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CO1.REQ.10102635</t>
  </si>
  <si>
    <t>OAG-VEX-0828-2026</t>
  </si>
  <si>
    <t>https://community.secop.gov.co/Public/Tendering/OpportunityDetail/Index?noticeUID=CO1.NTC.9955504</t>
  </si>
  <si>
    <t>KATTY JULIET PERTUZ ARNACHE</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</si>
  <si>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</si>
  <si>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CO1.REQ.10100613</t>
  </si>
  <si>
    <t>OPSP-VEX-0827-2026</t>
  </si>
  <si>
    <t>https://community.secop.gov.co/Public/Tendering/OpportunityDetail/Index?noticeUID=CO1.NTC.9959776</t>
  </si>
  <si>
    <t>FRANCISCO ANTONIO OSORIO RANGEL</t>
  </si>
  <si>
    <t>LA PRESENTE ORDEN TIENE POR OBJETO PRESTAR SUS SERVICIOS DE APOYO A LA GESTIÓN EN EL ROL DE ARTISTA FORMADOR SABEDOR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</si>
  <si>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CO1.REQ.10104967</t>
  </si>
  <si>
    <t>OAG-VEX-0826-2026</t>
  </si>
  <si>
    <t>https://community.secop.gov.co/Public/Tendering/OpportunityDetail/Index?noticeUID=CO1.NTC.9959791</t>
  </si>
  <si>
    <t>RUBEN DARIO IRIARTE LOPEZ</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</si>
  <si>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ENFOQUE CONCEPTUAL NARRATIVO Y TECNICO DE DOS 2 PIEZAS AUDIOVISUALES INSTITUCIONALES ELABORANDO LOS GUIONES TECNICOS Y NARRATIVOS EN ARTICULACION CON EL EQUIPO CIENTIFICO Y TECNICO DEL PROYECTO 2 DEFINIR LA ESTRUCTURA AUDIOVISUAL Y ESTRATEGIA COMUNICATIVA DE CADA VIDEO ESTABLECIENDO MENSAJES CLAVE PUBLICOS OBJETIVO ENFOQUE PEDAGOGICO DIVULGATIVO Y LINEAMIENTOS ESTETICOS EN COHERENCIA CON LOS OBJETIVOS DEL PROYECTO Y LOS LINEAMIENTOS INSTITUCIONALES DE CENIT 3 REALIZAR LA PRODUCCION AUDIOVISUAL EN CAMPO PARA LOS DOS VIDEOS REGISTRANDO LAS ACTIVIDADES DE MONITOREO OCEANOGRAFICO ECOLOGICO Y PESQUERO EN LOS ARRECIFES ARTIFICIALES DE POZOS COLORADOS LA PARTICIPACION DE PESCADORES ARTESANALES LOS TESTIMONIOS DEL EQUIPO TECNICO Y DE LAS COMUNIDADES Y USAR REGISTROS HISTORICOS DEL HUNDIMIENTO DE LA MONOBOYA LA VALERIA 4 REGISTRAR AUDIOVISUALMENTE LOS AVANCES Y RESULTADOS DEL PROYECTO INCLUYENDO HALLAZGOS RELEVANTES PROCESOS DE CAPACITACION COMUNITARIA ACTIVIDADES DE CONTROL DEL PEZ LEON Y UTILIZAR REGISTROS DE ACCIONES DE APROPIACION SOCIAL DEL CONOCIMIENTO COMO LA JORNADA GASTRONOMICA 5 DESARROLLAR LA POSTPRODUCCION DE LAS PIEZAS AUDIOVISUALES REALIZANDO EDICION CORRECCION DE COLOR DISENO SONORO MUSICALIZACION E INTEGRACION DE ROTULOS GRAFICOS O INFOGRAFIAS NECESARIAS PARA FACILITAR LA COMPRENSION DEL CONTENIDO CIENTIFICO Y SOCIAL 6 ADELANTAR EL PROCESO DE VALIDACION TECNICA E INSTITUCIONAL PRESENTANDO VERSIONES PRELIMINARES INCORPORANDO AJUSTES SOLICITADOS Y ASEGURANDO LA APROBACION FINAL DE LOS PRODUCTOS 7 ENTREGAR LOS PRODUCTOS FINALES CONSISTENTES EN DOS 2 VIDEOS INSTITUCIONALES EN FORMATOS DIGITALES DE ALTA CALIDAD Y EL MATERIAL AUDIOVISUAL BASE SELECCIONADO LISTOS PARA DIVULGACION INSTITUCIONAL RENDICION DE CUENTAS Y SOCIALIZACION CON COMUNIDADES Y ALIADOS</t>
  </si>
  <si>
    <t>CO1.REQ.10104880</t>
  </si>
  <si>
    <t>OPSP-VEX-0825-2026</t>
  </si>
  <si>
    <t>https://community.secop.gov.co/Public/Tendering/OpportunityDetail/Index?noticeUID=CO1.NTC.9958845</t>
  </si>
  <si>
    <t>NANCY DOMINGUEZ MENDOZA</t>
  </si>
  <si>
    <t>CO1.REQ.10104071</t>
  </si>
  <si>
    <t>OPSP-VEX-0824-2026</t>
  </si>
  <si>
    <t>https://community.secop.gov.co/Public/Tendering/OpportunityDetail/Index?noticeUID=CO1.NTC.9959190</t>
  </si>
  <si>
    <t>DEIBIS JOSE OQUENDO RIVERA</t>
  </si>
  <si>
    <t>CO1.REQ.10104545</t>
  </si>
  <si>
    <t>OAG-VEX-0823-2026</t>
  </si>
  <si>
    <t>https://community.secop.gov.co/Public/Tendering/OpportunityDetail/Index?noticeUID=CO1.NTC.9959692</t>
  </si>
  <si>
    <t>CAREN MARGARITA ACOSTA GONZALEZ</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</si>
  <si>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</si>
  <si>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CO1.REQ.10099481</t>
  </si>
  <si>
    <t>OPSP-VEX-0822-2026</t>
  </si>
  <si>
    <t>https://community.secop.gov.co/Public/Tendering/OpportunityDetail/Index?noticeUID=CO1.NTC.9954177</t>
  </si>
  <si>
    <t>JESUS DAVID ESCALANTE MORA</t>
  </si>
  <si>
    <t>CO1.REQ.10099283</t>
  </si>
  <si>
    <t>OAG-VEX-0821-2026</t>
  </si>
  <si>
    <t>https://community.secop.gov.co/Public/Tendering/OpportunityDetail/Index?noticeUID=CO1.NTC.9957544</t>
  </si>
  <si>
    <t>178-179</t>
  </si>
  <si>
    <t>TATIANA SMITH LOPEZ VARELA</t>
  </si>
  <si>
    <t>LA PRESENTE ORDEN TIENE POR OBJETO EL SERVICIO DE APOYO LOGISTICO QUE INCLUYE EL SUMINISTRO DE PAPELERIA Y MATERIALES PARA EL CUMPLIMIENTO DE LA ACTIVIDAD 5 6 7 8 10 Y 11 DEL OBJETIVO 1 EN EL MARCO DEL CONTRATO INTERADMINISTRATIVO DE CIENCIA Y TECNOLOGIA 001 DE 2021 BPIN 2020440350055 CELEBRADO ENTRE EL MUNICIPIO DE ALBANIA LA GUAJIRA Y LA UNIVERSIDAD DEL MAGDALENA LA PROPUESTA HACE PARTE INTEGRAL DE LA PRESENTE ORDEN</t>
  </si>
  <si>
    <t>CO1.REQ.10102568</t>
  </si>
  <si>
    <t>OPS-VEX-0820-2026</t>
  </si>
  <si>
    <t>https://community.secop.gov.co/Public/Tendering/OpportunityDetail/Index?noticeUID=CO1.NTC.9953986</t>
  </si>
  <si>
    <t>MARIA INES JARAMILLO GUTIERREZ</t>
  </si>
  <si>
    <t>LA PRESENTE ORDEN TIENE POR OBJETO PRESTAR SERVICIOS PROFESIONALES PARA EL ACOMPAÑAMIENTO DE LOS PROCESOS DE LA VICERRECTORIA DE EXTENSION Y PROYECCION SOCIAL DESARROLLANDO LAS SIGUIENTES ACTIVIDADES 1 REVISAR ACTUALIZAR MARCO REGULATORIO Y TECNICO H2 VERDE BLANCO 2 ANALIZAR MADUREZ TECNOLOGICA CADENAS DE VALOR Y USOS FINALES 3 EVALUAR BARRERAS TECNICAS INFRAESTRUCTURA Y ESCENARIOS DE INTEGRACION 4 APORTAR A BENCHMARKING INTERNACIONAL Y RUTAS DE IMPLEMENTACION 5 GENERAR FICHAS TECNICAS Y SUPUESTOS PARA ANALISIS MULTICRITERIO</t>
  </si>
  <si>
    <t>CO1.REQ.10099153</t>
  </si>
  <si>
    <t>OPSP-VEX-0819-2026</t>
  </si>
  <si>
    <t>https://community.secop.gov.co/Public/Tendering/OpportunityDetail/Index?noticeUID=CO1.NTC.9958915</t>
  </si>
  <si>
    <t>MELISSA DANIELA CASTAÑEDA MEJIA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</si>
  <si>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</si>
  <si>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CO1.REQ.10104503</t>
  </si>
  <si>
    <t>OPSP-VEX-0818-2026</t>
  </si>
  <si>
    <t>https://community.secop.gov.co/Public/Tendering/OpportunityDetail/Index?noticeUID=CO1.NTC.9938568</t>
  </si>
  <si>
    <t>LA PRESENTE ORDEN TIENE POR OBJETO, EL SUMINISTRO DE SUMINISTRO DE MATERIALES PARA DESAROLLAR LOS MOMENTOS PEDAGOGICOS EN EL MARCO DEL PROYECTO ARTES PARA LA PAZ PARA EL PRIMER SEMESTRE DE LA VIGENCIA 2026. LA PROPUESTA HACE PARTE INTEGRAL DE LA PRESENTE ORDEN.</t>
  </si>
  <si>
    <t>CO1.REQ.10083363</t>
  </si>
  <si>
    <t>OSM-VEX-0001-2026</t>
  </si>
  <si>
    <t>https://community.secop.gov.co/Public/Tendering/OpportunityDetail/Index?noticeUID=CO1.NTC.9907037</t>
  </si>
  <si>
    <t>MANUEL HERNANDEZ ESCOBAR</t>
  </si>
  <si>
    <t>CO1.REQ.10055227</t>
  </si>
  <si>
    <t>OAG-VEX-0817-2026</t>
  </si>
  <si>
    <t>https://community.secop.gov.co/Public/Tendering/OpportunityDetail/Index?noticeUID=CO1.NTC.9935246</t>
  </si>
  <si>
    <t>JHON NELSON RIVAS ASPRILLA</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</si>
  <si>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</si>
  <si>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CO1.REQ.10080060</t>
  </si>
  <si>
    <t>OPSP-VEX-0816-2026</t>
  </si>
  <si>
    <t>https://community.secop.gov.co/Public/Tendering/OpportunityDetail/Index?noticeUID=CO1.NTC.9940615</t>
  </si>
  <si>
    <t>NATALIA ANDREA LIZARAZO DIAZ</t>
  </si>
  <si>
    <t>CESAR ANTONIO ROVIRA AVENDAÑO</t>
  </si>
  <si>
    <t>LA PRESENTE ORDEN TIENE POR OBJETO PRESTAR ASESORIA JURIDICA EN LAS ETAPAS PRECONTRACTUAL CONTRACTUAL Y POSTCONTRACTUAL DE LOS PROCESOS DE SELECCION ADELANTADOS POR LA VICERRECTORIA DE EXTENSION Y PROYECCION SOCIAL PRESTAR ASESORIA JURIDICA Y RESOLVER CONSULTAS DE TIPO JURIDICO SOBRE LA EJECUCION DE LOS PROYECTOS DE LA VICERRECTORIA DE EXTENSION Y PROYECCION SOCIAL DE CONFORMIDAD CON LA NORMATIVIDAD VIGENTE PRESTAR ASESORIA JURIDICA CONTRACTUAL EN LOS PROCESOS DE SELECCION EN LOS QUE LA UNIVERSIDAD ACTUE EN CALIDAD DE INTERESADO O PROPONENTE PROYECTAR Y REVISAR MINUTAS DE CONVENIOS Y CONTRATOS QUE REQUIERA LA VICERRECTORIA DE EXTENSION Y PROYECCION SOCIAL REVISAR POLIZAS Y O GARANTIAS DE CUMPLIMIENTO PARA SU RESPECTIVA APROBACION PRESTAR ASESORIA Y REVISION JURIDICA DE TRAMITES COBROS QUE REALICE LA ENTIDAD CUANDO ACTUE COMO CONTRATISTA PRESTAR ASESORIA JURIDICA EN LAS ACTUACIONES ADMINISTRATIVAS QUE ADELANTE EN LA VICERRECTORIA DE EXTENSION Y PROYECCION SOCIAL QUE SE ORIGINEN POR REQUERIMIENTOS CONSULTAS PETICIONES QUEJAS Y RECLAMOS TOMANDO EN CONSIDERACION LOS TERMINOS DE LA LEY Y LOS PROCEDIMIENTOS INTERNOS ESTABLECIDOS</t>
  </si>
  <si>
    <t>CO1.REQ.10085823</t>
  </si>
  <si>
    <t>OPSP-VEX-0815-2026</t>
  </si>
  <si>
    <t>https://community.secop.gov.co/Public/Tendering/OpportunityDetail/Index?noticeUID=CO1.NTC.9906915</t>
  </si>
  <si>
    <t>HERLIS MANUEL PALACIO CASTAÑO</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</si>
  <si>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</si>
  <si>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CO1.REQ.10055311</t>
  </si>
  <si>
    <t>OPSP-VEX-0814-2026</t>
  </si>
  <si>
    <t>https://community.secop.gov.co/Public/Tendering/OpportunityDetail/Index?noticeUID=CO1.NTC.9906934</t>
  </si>
  <si>
    <t>VICTOR AUGUSTO ALTAMAR OLIVEROS</t>
  </si>
  <si>
    <t>CO1.REQ.10055236</t>
  </si>
  <si>
    <t>OAG-VEX-0813-2026</t>
  </si>
  <si>
    <t>https://community.secop.gov.co/Public/Tendering/OpportunityDetail/Index?noticeUID=CO1.NTC.9906945</t>
  </si>
  <si>
    <t>AMET DIZZET IBARRA</t>
  </si>
  <si>
    <t>CO1.REQ.10055368</t>
  </si>
  <si>
    <t>OAG-VEX-0812-2026</t>
  </si>
  <si>
    <t>https://community.secop.gov.co/Public/Tendering/OpportunityDetail/Index?noticeUID=CO1.NTC.9906957</t>
  </si>
  <si>
    <t>ENVER JOSE MORALES HOYOS</t>
  </si>
  <si>
    <t>LA PRESENTE ORDEN TIENE POR OBJETO PRESTAR SUS SERVICIOS DE APOYO A LA GESTION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</si>
  <si>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CO1.REQ.10055260</t>
  </si>
  <si>
    <t>OAG-VEX-0811-2026</t>
  </si>
  <si>
    <t>https://community.secop.gov.co/Public/Tendering/OpportunityDetail/Index?noticeUID=CO1.NTC.9906969</t>
  </si>
  <si>
    <t>YADER ANTONIO CANO POLO</t>
  </si>
  <si>
    <t>CO1.REQ.10055270</t>
  </si>
  <si>
    <t>OAG-VEX-0810-2026</t>
  </si>
  <si>
    <t>https://community.secop.gov.co/Public/Tendering/OpportunityDetail/Index?noticeUID=CO1.NTC.9907164</t>
  </si>
  <si>
    <t>ROBERT YESID SARMIENTO ZUBIRIA</t>
  </si>
  <si>
    <t>CO1.REQ.10055472</t>
  </si>
  <si>
    <t>OAG-VEX-0809-2026</t>
  </si>
  <si>
    <t>https://community.secop.gov.co/Public/Tendering/OpportunityDetail/Index?noticeUID=CO1.NTC.9940396</t>
  </si>
  <si>
    <t>NATHALY JOHANNA MANTILLA LARA</t>
  </si>
  <si>
    <t>LA PRESENTE ORDEN TIENE POR OBJETO PRESTAR SUS SERVICIOS PROFESIONALES COMO INGENIERA AMBIENTAL EN EL MARCO DEL CONTRATO INTERADMINISTRATIVO DE CIENCIA Y TECNOLOGÍA N 001 DE 2021 CELEBRADO ENTRE EL MUNICIPIO DE ALBANIA LA GUAJIRA Y LA UNIVERSIDAD DEL MAGDALENA CUYO OBJETO ES REVISIÓN Y AJUSTE GENERAL DEL PLAN BÁSICO DE ORDENAMIENTO TERRITORIAL PBOT DEL MUNICIPIO DE ALBANIA BPIN 2020440350055 CUMPLIENDO CON LAS SIGUIENTES ACTIVIDADES DIRIGIR LA ELABORACIÓN DEL PERFIL CLIMÁTICO DEL MUNICIPIO ANALIZAR ESCENARIOS DE CAMBIO CLIMÁTICO 2011 2100 SU IMPACTO Y VULNERABILIDAD EVALUAR RIESGOS POR AMENAZAS NATURALES HIDROMETEOROLÓGICAS Y GEODINÁMICAS DISENAR MEDIDAS DE ADAPTACIÓN Y MITIGACIÓN INTEGRADAS AL ORDENAMIENTO TERRITORIAL REALIZAR EL ANÁLISIS DE RIESGO TECNOLÓGICO EN CUMPLIMIENTO DEL DECRETO 1077 2015 EVALUAR IMPACTOS DE LÍNEAS DE 500 KV SUBESTACIONES Y PTAP Y MODELAR NIVELES DE RIESGO DEFINIR FRANJAS DE EXCLUSIÓN Y RESTRICCIONES AL USO DEL SUELO POR RIESGO TECNOLÓGICO CONSTRUIR CON EL SIG MAPAS DE AMENAZA VULNERABILIDAD Y RIESGO CLIMÁTICO Y TECNOLÓGICO REDACTAR LAS SECCIONES CLIMÁTICAS Y DE RIESGO DEL PBOT INCLUYENDO MEDIDAS NORMATIVAS SUSTENTAR TÉCNICAMENTE ANTE CORPOGUAJIRA Y CONCEJO EXPLICANDO RIESGOS Y NORMAS DERIVADAS</t>
  </si>
  <si>
    <t>CO1.REQ.10085532</t>
  </si>
  <si>
    <t>OPSP-VEX-0808-2026</t>
  </si>
  <si>
    <t>https://community.secop.gov.co/Public/Tendering/OpportunityDetail/Index?noticeUID=CO1.NTC.9938268</t>
  </si>
  <si>
    <t>HECTOR EMILIO COTES AVENDAÑO</t>
  </si>
  <si>
    <t>LA PRESENTE ORDEN TIENE POR OBJETO PRESTAR SUS SERVICIOS DE APOYO A LA GESTION EN EL ROL DE ARTISTA FORMADOR SABEDOR EN TEATRO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</si>
  <si>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CO1.REQ.10083628</t>
  </si>
  <si>
    <t>OAG-VEX-0807-2026</t>
  </si>
  <si>
    <t>https://community.secop.gov.co/Public/Tendering/OpportunityDetail/Index?noticeUID=CO1.NTC.9939943</t>
  </si>
  <si>
    <t>DANIELA PATRICIA CORTES VILLEGAS</t>
  </si>
  <si>
    <t>LA PRESENTE ORDEN TIENE POR OBJETO PRESTAR LOS SERVICIOS PROFESIONALES EN LA DIRECCION DE PRACTICAS PROFESIONALES EN EL PERIODO ACADEMICO 2026 I COMO MONITOR DE PRACTICA EN EL PROGRAMA ACADEMICO DE NEGOCIOS INTERNACIONALES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</si>
  <si>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CO1.REQ.10084584</t>
  </si>
  <si>
    <t>OPSP-VEX-0806-2026</t>
  </si>
  <si>
    <t>https://community.secop.gov.co/Public/Tendering/OpportunityDetail/Index?noticeUID=CO1.NTC.9937511</t>
  </si>
  <si>
    <t>WILLIAN ESCAMILLA HOYOS</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</si>
  <si>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</si>
  <si>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CO1.REQ.10082988</t>
  </si>
  <si>
    <t>OAG-VEX-0805-2026</t>
  </si>
  <si>
    <t>https://community.secop.gov.co/Public/Tendering/OpportunityDetail/Index?noticeUID=CO1.NTC.9936269</t>
  </si>
  <si>
    <t>LUIS ALBERTO SAUMETH ESCOBAR</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</si>
  <si>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</si>
  <si>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CO1.REQ.10082549</t>
  </si>
  <si>
    <t>OAG-VEX-0804-2026</t>
  </si>
  <si>
    <t>https://community.secop.gov.co/Public/Tendering/OpportunityDetail/Index?noticeUID=CO1.NTC.9930892</t>
  </si>
  <si>
    <t xml:space="preserve">ORIANNIS MARTINEZ JIMENEZ </t>
  </si>
  <si>
    <t>LA PRESENTE ORDEN TIENE POR OBJETO: LA PRESENTE ORDEN TIENE POR OBJETO: PRESTAR SERVICIOS COMO TUTOR DE FORMACIÓN PRESENCIAL, EN EL MARCO DE LA CARTA DE COMPROMISO DE LA IES UNIVERSIDAD DEL MAGDALENA - CONVENIO INTERADMINISTRATIVO 277 DE 2019 MEN - ICETEX FORTALECIMIENTO DE SEDES EDUCATIVAS RURALES Y/O EN MUNICIPIOS PDET - MEF, CELEBRADO ENTRE EL MINISTERIO DE EDUCACIÓN NACIONAL Y LA UNIVERSIDAD DEL MAGDALENA, PARA EL DESARROLLO DE LAS SIGUIENTES ACTIVIDADES: 1. LIDERAR EL PROCESO DE ENSEÑANZA Y APRENDIZAJE DEL PROCESO DE FORMACIÓN BAJO ESTRATEGIAS MIXTAS (PRESENCIAL Y VIRTUAL) EN LOS MEF, A TRAVÉS DE ACOMPAÑAMIENTO Y TUTORÍA AL GRUPO DE DOCENTES ASIGNADOS. 2. DESARROLLAR Y FORTALECER LAS ACCIONES PEDAGÓGICAS PROPUESTAS POR EL LÍDER DEL PROYECTO PARA LA IMPLEMENTACIÓN DE LA ESTRATEGIA DE FORMACIÓN EN LOS MEF. 3. REALIZAR EL ACOMPAÑAMIENTO Y SEGUIMIENTO DESDE EL COMPONENTE PEDAGÓGICO, TÉCNICO Y ADMINISTRATIVO. 4. ENTREGAR INFORMES DETALLADOS AL LÍDER DEL PROYECTO DE LAS ACCIONES DESARROLLADAS EN EL MARCO DEL PROCESO DE FORMACIÓN EN MEF. 5. APOYAR A LOS DOCENTES PARTICIPANTES DE LA FORMACIÓN EN EL DISEÑO CURRICULAR FLEXIBLE COMO PRODUCTO DEL PROCESO DE APRENDIZAJE DE LOS MEF. 6. VELAR Y HACER SEGUIMIENTO PARA QUE LOS DOCENTES PARTICIPANTES DE LA FORMACIÓN DESARROLLEN LOS PROCESOS DE APRENDIZAJE DE ACUERDO CON LA ESTRUCTURA DEL MEF Y LAS CARACTERÍSTICAS DE LA POBLACIÓN. 7. PRESENTAR INFORMES DE LAS ACCIONES REALIZADAS EN EL MARCO DE LA EJECUCIÓN DEL PROCESO DE FORMACIÓN. 8. GARANTIZAR LA LEGALIZACIÓN DE LOS RECURSOS ASIGNADOS POR LA IES SELECCIONADA, PARA EL DESARROLLO DE LAS VISITAS A LAS SEDES EDUCATIVAS. 9. RECOLECTAR, CONSOLIDAR Y ANALIZAR LA INFORMACIÓN REQUERIDA PARA EL ESTUDIO DE IMPACTO DEL PROYECTO, GARANTIZANDO LA CALIDAD, OPORTUNIDAD Y TRAZABILIDAD DE LOS DATOS. 10. REALIZAR EL ACOMPAÑAMIENTO EN LA ENTREGA DE LAS CANASTAS EDUCATIVAS, ASÍ COMO LA RECEPCIÓN, VERIFICACIÓN Y ACOPIO DE LAS ACTAS DE ENTREGA DEL MATERIAL PEDAGÓGICO Y DE APOYO A LA FORMACIÓN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ANÁLISIS DEL PROCESO DE FORMACIÓN MEF PRESENCIAL DIRIGIDO AL GRUPO DE DOCENTES ASIGNADOS, EN EL QUE SE INCLUYA: REPORTE DE DESERCIÓN, DESCRIPCIÓN DE LAS ACCIONES IMPLEMENTADAS PARA GARANTIZAR LA PERMANENCIA, IDENTIFICACIÓN DE LECCIONES APRENDIDAS, RECOMENDACIONES PARA EL FORTALECIMIENTO DE FUTUROS PROCESOS DE FORMACIÓN Y LAS DEMÁS FUNCIONES QUE SE REQUIERAN DE ACUERDO CON LA NATURALEZA DEL CARGO Y LAS ORIENTACIONES DEL LÍDER DEL PROYECTO.</t>
  </si>
  <si>
    <t>CO1.REQ.10077821</t>
  </si>
  <si>
    <t>OPSP-VEX-0803-2026</t>
  </si>
  <si>
    <t>https://community.secop.gov.co/Public/Tendering/OpportunityDetail/Index?noticeUID=CO1.NTC.9923863</t>
  </si>
  <si>
    <t>NANCY ALEJANDRA CHALA RAMIREZ</t>
  </si>
  <si>
    <t>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</si>
  <si>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CO1.REQ.10068150</t>
  </si>
  <si>
    <t>OPSP-VEX-0802-2026</t>
  </si>
  <si>
    <t>https://community.secop.gov.co/Public/Tendering/OpportunityDetail/Index?noticeUID=CO1.NTC.9939948</t>
  </si>
  <si>
    <t>JASSIR DARIO VELASQUEZ GALARAGA</t>
  </si>
  <si>
    <t>LA PRESENTE ORDEN TIENE POR OBJETO PRESTAR LOS SERVICIOS PROFESIONALES EN LA DIRECCION DE PRACTICAS PROFESIONALES EN EL PERIODO ACADEMICO 2026 I COMO MONITOR DE PRACTICA EN EL PROGRAMA ACADEMICO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</si>
  <si>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CO1.REQ.10084661</t>
  </si>
  <si>
    <t>OPSP-VEX-0801-2026</t>
  </si>
  <si>
    <t>https://community.secop.gov.co/Public/Tendering/OpportunityDetail/Index?noticeUID=CO1.NTC.9938519</t>
  </si>
  <si>
    <t>KEILA ISABEL HERNANDEZ ZAPATA</t>
  </si>
  <si>
    <t>CO1.REQ.10084311</t>
  </si>
  <si>
    <t>OPSP-VEX-0800-2026</t>
  </si>
  <si>
    <t>https://community.secop.gov.co/Public/Tendering/OpportunityDetail/Index?noticeUID=CO1.NTC.9942043</t>
  </si>
  <si>
    <t>MIGUEL ENRIQUE GAMEZ PIÑEREZ</t>
  </si>
  <si>
    <t>LA PREPRESENTE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REALIZAR LA VISITA UNO REGISTRANDO LA INFORMACION DE LOS USUARIOS EN LOS FORMATOS O APLICATIVOS ENTREGADOS CON FOTOGRAFIAS QUE EVIDENCIEN EL CUMPLIMIENTO REGISTRO DE LOS INDICADORES DEFINIDOS Y LA CALIFICACION INICIAL ACORDE A LOS 5 ASPECTOS DE LA EXTENSION APOYAR Y ACOMPANAR A LA REALIZACION DE LOS METODOS GRUPALES DENOMINADOS DIAS DE CAMPO UNO ASIGNADOS POR EL COORDINADOR ZONAL ACORDES A LAS GUIAS METODOLOGICAS DE LOS TEMAS POR DESARROLLAR EN CUMPLIMIENTO DE LOS PLANES DE ACOMPANAMIENTO SOCIALIZADOS APOYAR Y ACOMPANAR EN LA REALIZACION DE LOS METODOS GRUPALES ECA UNO ASIGNADO POR EL COORDINADOR ZONAL ACORDES A LAS GUIAS METODOLOGICAS DE LOS TEMAS POR DESARROLLAR EN CUMPLIMIENTO CON LOS PLANES DE ACOMPANAMIENTO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APOYAR Y ACOMPANAR EN LA REALIZACION DE LOS METODOS GRUPALES DENOMINADOS ECA 2 ASIGNADOS POR EL COORDINADOR ZONAL ACORDES A LAS GUIAS METODOLOGICAS DE LOS TEMAS POR DESARROLLAR EN CUMPLIMIENTO DE LOS PLANES DE ACOMPANAMIENTO DISENADOS PARA TAL FIN REALIZAR LA VISITA TRES REGISTRANDO LA INFORMACION DE LOS USUARIOS EN LOS FORMATOS O APLICATIVOS ENTREGADOS CON FOTOGRAFIAS QUE EVIDENCIEN EL CUMPLIMIENTO REGISTRO DE LOS INDICADORES DEFINIDOS Y LA CALIFICACION FINAL ACORDE A LOS 5 ASPECTOS DE LA EXTENSION APOYAR Y ACOMPANAR EN LA REALIZACION DE LOS METODOS GRUPALES ECA 3 ASIGNADOS POR EL COORDINADOR ZONAL ACORDES A LAS GUIAS METODOLOGICAS DE LOS TEMAS POR DESARROLLAR EN CUMPLIMIENTO DE LOS PLANES DE ACOMPANAMIENTO DISENADOS PARA TAL FIN APOYAR Y ACOMPANAR EN LA REALIZACION DE LOS METODOS GRUPALES DIAS DE CAMPO 2 ASIGNADOS POR EL COORDINADOR ZONAL ACORDES A LAS GUIAS METODOLOGICAS DE LOS TEMAS POR DESARROLLAR EN CUMPLIMIENTO DE LOS PLANES DE ACOMPANAMIENTO DISENADOS PARA TAL FIN</t>
  </si>
  <si>
    <t>CO1.REQ.10086615</t>
  </si>
  <si>
    <t>OAG-VEX-0799-2026</t>
  </si>
  <si>
    <t>https://community.secop.gov.co/Public/Tendering/OpportunityDetail/Index?noticeUID=CO1.NTC.9940166</t>
  </si>
  <si>
    <t>DHAREN MANUEL BROCHERO GARAVITO</t>
  </si>
  <si>
    <t>CO1.REQ.10085235</t>
  </si>
  <si>
    <t>OPSP-VEX-0798-2026</t>
  </si>
  <si>
    <t>https://community.secop.gov.co/Public/Tendering/OpportunityDetail/Index?noticeUID=CO1.NTC.9941726</t>
  </si>
  <si>
    <t>CINTIA CAROLINA MARTINEZ GUTIERREZ</t>
  </si>
  <si>
    <t>LA PRESENTE ORDEN TIENE POR OBJETO LA PRESTACION DE SERVICIOS PROFESIONALES EN EL AREA JURIDICA EN EL MARCO DEL CONVENIO INTERADMINISTRATIVO N 23192025 CELEBRADO ENTRE LA AGENCIA DE DESARROLLO RURAL ADR Y LA UNIVERSIDAD DEL MAGDALENA PARA CUMPLIR CON EL OBJETO SE DEBERAN DESARROLLAR LAS SIGUIENTES ACTIVIDADES REALIZAR LAS RESCILIACIONES DE LAS ORDENES DE SERVICIO DEL PERSONAL SUSCRITO EN EL MARCO DEL CONVENIO INTERADMINISTRATIVO N 23192025 REALIZAR LOS PROCESOS DE LIQUIDACION BILATERAL DE LAS ORDENES DE PRESTACION DE SERVICIOS PROFESIONALES Y DE APOYO A LA GESTION MANTENER ACTUALIZADA LA BASE DE DATOS JURIDICA APOYAR EN LAS RESOLUCIONES DE MOVILIDAD QUE SE REQUIERAN EN EL MARCO DEL CONVENIO INTERADMINISTRATIVO N 23192025</t>
  </si>
  <si>
    <t>CO1.REQ.10086185</t>
  </si>
  <si>
    <t>OPSP-VEX-0797-2026</t>
  </si>
  <si>
    <t>https://community.secop.gov.co/Public/Tendering/OpportunityDetail/Index?noticeUID=CO1.NTC.9937491</t>
  </si>
  <si>
    <t>ALEX ALBERTO MAESTRE CARDENAS</t>
  </si>
  <si>
    <t>LA PRESENTE ORDEN TIENE POR OBJETO PRESTAR LOS SERVICIOS PROFESIONALES EN LA DIRECCION DE PRACTICAS PROFESIONALES COMO MONITOR DE PRACTICA EN LOS PROGRAMA ACADEMICO DE PROGRAMA DE INGENIERIA INDUSTRIAL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</si>
  <si>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CO1.REQ.10083612</t>
  </si>
  <si>
    <t>OPSP-VEX-0796-2026</t>
  </si>
  <si>
    <t>https://community.secop.gov.co/Public/Tendering/OpportunityDetail/Index?noticeUID=CO1.NTC.9937278</t>
  </si>
  <si>
    <t>RAFAEL ALBERTO ALZAMORA GOMEZ</t>
  </si>
  <si>
    <t>CO1.REQ.10080991</t>
  </si>
  <si>
    <t>OPSP-VEX-0795-2026</t>
  </si>
  <si>
    <t>https://community.secop.gov.co/Public/Tendering/OpportunityDetail/Index?noticeUID=CO1.NTC.9941840</t>
  </si>
  <si>
    <t>GLORIA JUDITH RODRIGUEZ CASTRILLO</t>
  </si>
  <si>
    <t>LA PREPRESENTE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UTILIZAR LAS HERRAMIENTAS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</si>
  <si>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CO1.REQ.10086197</t>
  </si>
  <si>
    <t>OPSP-VEX-0794-2026</t>
  </si>
  <si>
    <t>https://community.secop.gov.co/Public/Tendering/OpportunityDetail/Index?noticeUID=CO1.NTC.9936255</t>
  </si>
  <si>
    <t>KATYANA MILENA BERNIER CERVANTES</t>
  </si>
  <si>
    <t>LA PRESENTE ORDEN TIENE POR OBJETO PRESTAR LOS SERVICIOS PROFESIONALES EN LA DIRECCION DE PRACTICAS PROFESIONALES EN EL PERIODO ACADEMICO 2026 I COMO MONITOR DE PRACTICA EN EL PROGRAMA ACADEMICO DE PSICOLOGIA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</si>
  <si>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CO1.REQ.10082441</t>
  </si>
  <si>
    <t>OPSP-VEX-0793-2026</t>
  </si>
  <si>
    <t>https://community.secop.gov.co/Public/Tendering/OpportunityDetail/Index?noticeUID=CO1.NTC.9935347</t>
  </si>
  <si>
    <t>ALFONSO ENRIQUE PIRELA LLANOS</t>
  </si>
  <si>
    <t>LA PRESENTE ORDEN TIENE POR OBJETO PRESTAR LOS SERVICIOS PROFESIONALES EN LA DIRECCION DE PRACTICAS PROFESIONALES EN EL PERIODO ACADEMICO 2026 I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</si>
  <si>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CO1.REQ.10080056</t>
  </si>
  <si>
    <t>OPSP-VEX-0791-2026</t>
  </si>
  <si>
    <t>https://community.secop.gov.co/Public/Tendering/OpportunityDetail/Index?noticeUID=CO1.NTC.9939463</t>
  </si>
  <si>
    <t>ELIANA SOFIA VARGAS DE LA HOZ</t>
  </si>
  <si>
    <t>LA PRESENTE ORDEN TIENE POR OBJETO EN EL MARCO DEL PROYECTO DESIGNADO EN EL PLAN DE ACCIÓN 2026 FORMACIÓN TRANSVERSAL EN LIDERAZGO TRANSFORMACIONAL E INCLUSIÓN CON ENFOQUE DE DERECHOS DEL CUAL HACE PARTE EL PROGRAMA DE LIDERAZGO TRANSFORMACIONAL EL CONTRATISTA DEBERÁ DESARROLLAR LAS SIGUIENTES ACTIVIDADES APOYAR LA COORDINACIÓN ACADÉMICA Y LA ORGANIZACIÓN DEL DIPLOMADO EN LIDERAZGO TRANSFORMACIONAL COLABORANDO EN LA DEFINICIÓN DE CONTENIDOS EL APOYO A DOCENTES Y EL SEGUIMIENTO GENERAL A SU DESARROLLO APOYAR ADMINISTRATIVAMENTE EN LA EJECUCIÓN DE LOS PROYECTOS INSTITUCIONALES MEDIANTE LA ELABORACIÓN ORGANIZACIÓN CONTROL Y CUSTODIA DE DOCUMENTOS SOPORTES ADMINISTRATIVOS BASES DE DATOS Y ARCHIVOS FÍSICOS Y DIGITALES GARANTIZANDO EL CUMPLIMIENTO DE LOS LINEAMIENTOS INSTITUCIONALES NORMATIVOS Y CONTRACTUALES VIGENTES ELABORAR REVISAR Y REALIZAR SEGUIMIENTO A COMUNICACIONES OFICIALES TALES COMO CORREOS ELECTRÓNICOS CIRCULARES Y DEMÁS DOCUMENTOS ADMINISTRATIVOS DIRIGIDOS A LOS DIFERENTES ACTORES INTERNOS Y EXTERNOS APOYAR LA PLANEACIÓN ORGANIZACIÓN Y SEGUIMIENTO DE REUNIONES COMITÉS AGENDAS INSTITUCIONALES Y ACTIVIDADES PROGRAMADAS INCLUYENDO LA GESTIÓN DE CONVOCATORIAS BRINDAR SOPORTE ADMINISTRATIVO PERMANENTE AL EQUIPO DEL PROYECTO Y A OTROS PROYECTOS ADSCRITOS A LA VICERRECTORÍA DE EXTENSIÓN Y PROYECCIÓN SOCIAL MEDIANTE LA ATENCIÓN DE REQUERIMIENTOS RECOPILACIÓN Y VERIFICACIÓN DE SOPORTES SEGUIMIENTO A SOLICITUDES INTERNAS Y APOYO LOGÍSTICO NECESARIO PARA EL ADECUADO DESARROLLO DE LAS ACTIVIDADES APOYAR DE MANERA SIMULTÁNEA LOS DIFERENTES PROCESOS ADMINISTRATIVOS DE LA DIRECCIÓN DE DESARROLLO SOCIAL Y PRODUCTIVO CON EL FIN DE CONTRIBUIR AL CUMPLIMIENTO DE LOS OBJETIVOS CRONOGRAMAS Y METAS ESTABLECIDAS EN EL MARCO DEL PLAN DE ACCIÓN INSTITUCIONAL</t>
  </si>
  <si>
    <t>CO1.REQ.10084685</t>
  </si>
  <si>
    <t>OPSP-VEX-0790-2026</t>
  </si>
  <si>
    <t>https://community.secop.gov.co/Public/Tendering/OpportunityDetail/Index?noticeUID=CO1.NTC.9933046</t>
  </si>
  <si>
    <t>MARIBEL CARMEN TEJADA CABRERA</t>
  </si>
  <si>
    <t>LA PRESENTE ORDEN TIENE POR OBJETO PRESTAR LOS SERVICIOS PROFESIONALES EN LA DIRECCION DE PRACTICAS PROFESIONALES EN EL PERIODO ACADEMICO 2026 I COMO MONITOR DE PRACTICA EN EL PROGRAMA ACADEMICO DE INGENIERIA ELECTRONICA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</si>
  <si>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CO1.REQ.10079334</t>
  </si>
  <si>
    <t>OPSP-VEX-0789-2026</t>
  </si>
  <si>
    <t>https://community.secop.gov.co/Public/Tendering/OpportunityDetail/Index?noticeUID=CO1.NTC.9941757</t>
  </si>
  <si>
    <t>GISSELA ANDREINA MENDOZA CORONADO</t>
  </si>
  <si>
    <t>LA PRESENTE ORDEN TIENE POR OBJETO EN EL MARCO DEL PROYECTO FORMACION TRANSVERSAL EN LIDERAZGO TRANSFORMACIONAL E INCLUSION CON ENFOQUE DE DERECHOS DEL CUAL HACE PARTE EL PROGRAMA DE LIDERAZGO TRANSFORMACIONAL SE DESARROLLARAN LAS SIGUIENTES ACTIVIDADES 1. DISENAR CONSTRUIR LA IDENTIDAD GRAFICA Y DESARROLLAR IMAGENES PARA LOS EVENTOS PRESENCIALES Y VIRTUALES ASOCIADOS AL PROYECTO Y A LAS ACCIONES LIDERADAS POR LA VICERRECTORIA DE EXTENSION Y PROYECCION SOCIAL Y SUS UNIDADES. 2. DISENAR EL PORTAFOLIO DE SERVICIOS DE LA VICERRECTORIA DE EXTENSION Y PROYECCION SOCIAL Y SUS UNIDADES. 3. DISENAR PIEZAS PROMOCIONALES FISICAS Y DIGITALES AFICHES BROCHURES TARJETAS PENDONES VOLANTES PLEGABLES BANNERS BACKING BOTONES ESTANDARTES VALLAS MEMBRETES ENTRE OTROS PARA LA DIFUSION CONVOCATORIA Y POSICIONAMIENTO DEL PROYECTO Y DEL PROGRAMA DE LIDERAZGO TRANSFORMACIONAL ASI COMO AQUELLAS QUE SEAN SOLICITADAS POR LA VICERRECTORIA DE EXTENSION Y PROYECCION SOCIAL Y SUS UNIDADES. 4. APOYAR EN EL DESARROLLO DE PIEZAS IMAGENES PARA LOS DIFERENTES EVENTOS INSTITUCIONALES CULTURALES Y ACADEMICOS DE LA VICERRECTORIA DE EXTENSION Y PROYECCION SOCIAL Y SUS UNIDADES. 5. REALIZAR DISENO DE ELEMENTOS DE MERCHANDISIBG PARA DIFERENTES AREAS YO EVENTOS INSTITUCIONALES DE LA VICERRECTORIA DE EXTENSION Y PROYECCION SOCIAL Y SUS UNIDADES. 6. APOYAR EL DISENO CURRICULAR DEL PROGRAMA DE LIDERAZGO TRANSFORMACIONAL MEDIANTE LA ESTRUCTURACION DE CONTENIDOS MALLAS MODULOS Y MATERIALES DE APOYO EN ARTICULACION CON LOS LINEAMIENTOS ACADEMICOS E INSTITUCIONALES.</t>
  </si>
  <si>
    <t>CO1.REQ.10086294</t>
  </si>
  <si>
    <t>OPSP-VEX-0788-2026</t>
  </si>
  <si>
    <t>https://community.secop.gov.co/Public/Tendering/OpportunityDetail/Index?noticeUID=CO1.NTC.9924520</t>
  </si>
  <si>
    <t>GERMAN ELLES BURGOS</t>
  </si>
  <si>
    <t>CO1.REQ.10071996</t>
  </si>
  <si>
    <t>OAG-VEX-0787-2026</t>
  </si>
  <si>
    <t>https://community.secop.gov.co/Public/Tendering/OpportunityDetail/Index?noticeUID=CO1.NTC.9931810</t>
  </si>
  <si>
    <t>KATY LIZETH HENRIQUEZ BONILLA</t>
  </si>
  <si>
    <t>LA PRESENTE ORDEN TIENE POR OBJETO PRESTAR LOS SERVICIOS PROFESIONALES EN LA DIRECCION DE PRACTICAS PROFESIONALES EN EL PERIODO ACADEMICO 2026 I COMO MONITOR DE PRACTICA EN EL PROGRAMA ACADEMICO DE INGENIERIA AMBIENTAL Y SANITARIA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</si>
  <si>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CO1.REQ.10078074</t>
  </si>
  <si>
    <t>OPSP-VEX-0786-2026</t>
  </si>
  <si>
    <t>https://community.secop.gov.co/Public/Tendering/OpportunityDetail/Index?noticeUID=CO1.NTC.9930078</t>
  </si>
  <si>
    <t xml:space="preserve">JONATHAN JAVIER COHEN GRANADOS
</t>
  </si>
  <si>
    <t>LA PRESENTE ORDEN TIENE POR OBJETO PRESTAR LOS SERVICIOS PROFESIONALES EN LA DIRECCION DE PRACTICAS PROFESIONALES EN EL PERIODO ACADEMICO 2026 I COMO MONITOR DE PRACTICA EN EL PROGRAMA ACADEMICO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</si>
  <si>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CO1.REQ.10076697</t>
  </si>
  <si>
    <t>OPSP-VEX-0785-2026</t>
  </si>
  <si>
    <t>https://community.secop.gov.co/Public/Tendering/OpportunityDetail/Index?noticeUID=CO1.NTC.9922398</t>
  </si>
  <si>
    <t xml:space="preserve">ABEL DE JESUS DE LA PEÑA FERNANDEZ </t>
  </si>
  <si>
    <t>CO1.REQ.10070168</t>
  </si>
  <si>
    <t>OAG-VEX-0784-2026</t>
  </si>
  <si>
    <t>https://community.secop.gov.co/Public/Tendering/OpportunityDetail/Index?noticeUID=CO1.NTC.9928873</t>
  </si>
  <si>
    <t>ALEXANDER JOSE ORTIZ JIMENEZ</t>
  </si>
  <si>
    <t>LA PRESENTE ORDEN TIENE POR OBJETO PRESTAR LOS SERVICIOS PROFESIONALES EN LA DIRECCION DE PRACTICAS PROFESIONALES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</si>
  <si>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CO1.REQ.10076148</t>
  </si>
  <si>
    <t>OPSP-VEX-0783-2026</t>
  </si>
  <si>
    <t>https://community.secop.gov.co/Public/Tendering/OpportunityDetail/Index?noticeUID=CO1.NTC.9941267</t>
  </si>
  <si>
    <t>LA PREPRESENT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APOYAR EN LOS TRAMITES ADMINISTRATIVOS CONTRACTUALES DE BIENES Y SERVICIOS REQUERIDOS PARA EL DESARROLLO DEL CONVENIO APOYAR EN LOS TRAMITES ADMINISTRATIVOS Y FINANCIEROS PARA EL PAGO DE PROVEEDORES DEL CONVENIO APOYO EN EL TRAMITE ADMINISTRATIVO Y FINANCIERO PARA LA ADJUDICACION Y LEGALIZACION DE APOYOS ECONOMICOS A ESTUDIANTES AVANCES VIATICOS Y GASTOS DE DESPLAZAMIENTO A PERSONAL ADMINISTRATIVO PARA LA PERFECTA EJECUCION DE LAS ACTIVIDADES ESTABLECIDAS MANTENER ORGANIZADA DIGITALMENTE LA DOCUMENTACION CONCERNIENTE A LA CONTRATACION DE PROVEEDORES DEL CONVENIO APOYAR EN EL SEGUIMIENTO Y CUMPLIMIENTO DE LA CONTRAPARTIDA OFRECIDA POR PARTE DE LA UNIVERSIDAD DEL MAGDALENA PARA EL CUMPLIMIENTO DEL CONVENIO APOYAR EN LA LOGISTICA REQUERIDA PARA LA REALIZACION DE LOS EVENTOS QUE SURJAN DENTRO DEL MARCO DE EJECUCION DEL CONVENIO DE ACUERDO A LAS ACTIVIDADES QUE ESTAN ENMARCADAS EN EL PROYECTO POR PARTE DE LA UNIVERSIDAD DEL MAGDALENA APOYAR EN EL PROCESO DE GESTION DOCUMENTAL PARA EL DESARROLLO DE LOS COMITES Y MESAS TECNICAS QUE SE PROGRAMEN POR EL DIRECTOR DEL PROYECTO PARA EL CUMPLIMIENTO DE SUS OBLIGACIONES CONTRACTUALES ENMARCADAS EN EL CONVENIO APOYAR EN LA REALIZACION DE LOS INFORMES DE AVANCE DE LA EJECUCION DEL CONVENIO QUE SEAN REQUERIDOS Y ENTREGARLOS DE FORMA OPORTUNA Y CON CALIDAD ASISTIR A LAS ACTIVIDADES QUE SE LE REQUIERA POR PARTE DEL DIRECTOR DEL PROYECTO PROGRAMADAS DENTRO DEL MARCO DEL CONVENIO ASISTIR Y PARTICIPAR EN LOS COMITES REUNIONES TALLERES JUNTAS Y DEMAS EVENTOS QUE LE INDIQUE EL SUPERVISOR Y SE RELACIONEN CON EL OBJETO DE LA ORDEN</t>
  </si>
  <si>
    <t>CO1.REQ.10085998</t>
  </si>
  <si>
    <t>OPSP-VEX-0782-2026</t>
  </si>
  <si>
    <t>https://community.secop.gov.co/Public/Tendering/OpportunityDetail/Index?noticeUID=CO1.NTC.9921352</t>
  </si>
  <si>
    <t>REYNALDO PORTO VALDELAMAR</t>
  </si>
  <si>
    <t>CO1.REQ.10068816</t>
  </si>
  <si>
    <t>OAG-VEX-0781-2026</t>
  </si>
  <si>
    <t>https://community.secop.gov.co/Public/Tendering/OpportunityDetail/Index?noticeUID=CO1.NTC.9932580</t>
  </si>
  <si>
    <t>LA PRESENTE ORDEN TIENE POR OBJETO PRESTAR LOS SERVICIOS PROFESIONALES EN LA DIRECCION DE PRACTICAS PROFESIONALES EN EL PERIODO ACADEMICO 2026 I COMO MONITOR DE PRACTICA EN EL PROGRAMA ACADEMICO DE INGENIERIA AGRONOMICA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</si>
  <si>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CO1.REQ.10079111</t>
  </si>
  <si>
    <t>OPSP-VEX-0780-2026</t>
  </si>
  <si>
    <t>https://community.secop.gov.co/Public/Tendering/OpportunityDetail/Index?noticeUID=CO1.NTC.9931014</t>
  </si>
  <si>
    <t>RUBEN DARIO SOSSA ÁLVAREZ</t>
  </si>
  <si>
    <t>LA PRESENTE ORDEN TIENE POR OBJETO PRESTAR LOS SERVICIOS PROFESIONALES EN LA DIRECCION DE PRACTICAS PROFESIONALES EN EL PERIODO ACADEMICO 2026 I COMO MONITOR DE PRACTICA EN LOS PROGRAMA ACADEMICO DE ADMINISTRACION HOTELERIA Y TURISTICA Y PROGRAMA DE TECNOLOGIA EN ADMINISTRACION HOTELERA Y TURISTICA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</si>
  <si>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CO1.REQ.10076182</t>
  </si>
  <si>
    <t>OPSP-VEX-0779-2026</t>
  </si>
  <si>
    <t>https://community.secop.gov.co/Public/Tendering/OpportunityDetail/Index?noticeUID=CO1.NTC.9927672</t>
  </si>
  <si>
    <t>CLARA MARCELA MONTES MORENO</t>
  </si>
  <si>
    <t>LA PRESENTE ORDEN TIENE POR OBJETO PRESTAR LOS SERVICIOS PROFESIONALES EN LA DIRECCION DE PRACTICAS PROFESIONALES COMO MONITOR DE PRACTICA EN EL PROGRAMA ACADEMICO DE PROGRAMA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</si>
  <si>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CO1.REQ.10073701</t>
  </si>
  <si>
    <t>OPSP-VEX-0778-2026</t>
  </si>
  <si>
    <t>https://community.secop.gov.co/Public/Tendering/OpportunityDetail/Index?noticeUID=CO1.NTC.9920309</t>
  </si>
  <si>
    <t>ULIANOTH DAZA PEREZ</t>
  </si>
  <si>
    <t>CO1.REQ.10068089</t>
  </si>
  <si>
    <t>OAG-VEX-0777-2026</t>
  </si>
  <si>
    <t>https://community.secop.gov.co/Public/Tendering/OpportunityDetail/Index?noticeUID=CO1.NTC.9927811</t>
  </si>
  <si>
    <t>MERCEDES ELENA MARTINEZ ZABALETA</t>
  </si>
  <si>
    <t>LA PRESENTE ORDEN TIENE POR OBJETO PRESTAR LOS SERVICIOS PROFESIONALES EN LA DIRECCION DE PRACTICAS PROFESIONALES EN EL PERIODO ACADEMICO 2026 I COMO MONITOR DE PRACTICA EN EL PROGRAMA ACADEMICO DE ADMINISTRACION DE EMPRESAS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LAS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</si>
  <si>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CO1.REQ.10075125</t>
  </si>
  <si>
    <t>OPSP-VEX-0776-2026</t>
  </si>
  <si>
    <t>https://community.secop.gov.co/Public/Tendering/OpportunityDetail/Index?noticeUID=CO1.NTC.9919614</t>
  </si>
  <si>
    <t>ALFREDO ENRIQUE SIMANCAS RAMIREZ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</si>
  <si>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</si>
  <si>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CO1.REQ.10067531</t>
  </si>
  <si>
    <t>OAG-VEX-0775-2026</t>
  </si>
  <si>
    <t>https://community.secop.gov.co/Public/Tendering/OpportunityDetail/Index?noticeUID=CO1.NTC.9915447</t>
  </si>
  <si>
    <t>ELKIN RAFAEL COGOLLO VALDEZ</t>
  </si>
  <si>
    <t>CO1.REQ.10061785</t>
  </si>
  <si>
    <t>OAG-VEX-0774-2026</t>
  </si>
  <si>
    <t>https://community.secop.gov.co/Public/Tendering/OpportunityDetail/Index?noticeUID=CO1.NTC.9942033</t>
  </si>
  <si>
    <t>JOHN EFRAIN HERRERA RODRIGUEZ</t>
  </si>
  <si>
    <t>LA PRESENTE ORDEN TIENE POR OBJETO PRESTAR SERVICIOS DE APOYO A LA GESTION COMO TECNICO EN TOPOGRAFIA EN EL MARCO DEL CONTRATO NUMERO CI 001582 2025 SUSCRITO ENTRE LA UNIVERSIDAD DEL MAGDALENA Y EL DISTRITO TURISTICO CULTURAL E HISTORICO DE SANTA MARTA EJECUTANDO LAS SIGUIENTES ACTIVIDADES REVISAR Y VALIDAR LOS LEVANTAMIENTOS TOPOGRAFICOS REALIZADOS POR EL CONSULTOR ASEGURANDO PRECISION Y CUMPLIMIENTO DE ESPECIFICACIONES TECNICAS CONTROLAR LA EJECUCION DE BATIMETRIAS Y LEVANTAMIENTOS PLANIMETRICOS Y ALTIMETRICOS VERIFICANDO EL USO DE EQUIPOS Y METODOS ADECUADOS VERIFICAR LA CORRECTA GEORREFERENCIACION DE PUNTOS Y REDES GARANTIZANDO LA APLICACION DEL SISTEMA MAGNA SIRGAS SUPERVISAR LA ELABORACION DE PLANOS TOPOGRAFICOS Y PERFILES LONGITUDINALES Y TRANSVERSALES PARA ASEGURAR COHERENCIA CON LOS DISENOS HIDRAULICOS Y ESTRUCTURALES EVALUAR LA CALIDAD DE LOS DATOS OBTENIDOS EN CAMPO Y CORREGIR INCONSISTENCIAS DETECTADAS EN LOS INFORMES DEL CONSULTOR EMITIR CONCEPTOS TECNICOS SOBRE LA CONFIABILIDAD DE LA INFORMACION TOPOGRAFICA Y RECOMENDAR AJUSTES CUANDO SEA NECESARIO COORDINAR CON EL EQUIPO SIG LA INTEGRACION DE DATOS TOPOGRAFICOS EN LOS MODELOS DIGITALES Y SISTEMAS DE INFORMACION GEOGRAFICA DOCUMENTAR LOS PROCESOS DE REVISION Y ELABORAR INFORMES QUE RESPALDEN LA TRAZABILIDAD DE LOS DATOS VALIDADOS ASEGURAR QUE LOS PRODUCTOS TOPOGRAFICOS CUMPLAN CON LOS ESTANDARES CONTRACTUALES Y NORMATIVOS VIGENTES ASISTIR Y PARTICIPAR ACTIVAMENTE EN TODAS LAS REUNIONES DE SEGUIMIENTO MESAS DE TRABAJO COMITES TECNICOS Y SESIONES DE COORDINACION A LAS QUE SEA CONVOCADO ATENDER ANALIZAR Y RESPONDER DE MANERA OPORTUNA Y CON EL DEBIDO SOPORTE TECNICO CUALQUIER REQUERIMIENTO SOLICITUD DE INFORMACION OBSERVACION O CONSULTA FORMULADA POR EL SUPERVISOR DE LA ORDEN MANTENER UN CANAL DE COMUNICACION PERMANENTE Y EFECTIVO CON EL SUPERVISOR DE LA ORDEN REPORTANDO DE MANERA INMEDIATA CUALQUIER NOVEDAD O RIESGO RELACIONADA CON SUS ACTIVIDADES ORGANIZAR CUSTODIAR Y GESTIONAR LA DOCUMENTACION DE RESPALDO ASOCIADA A SUS ACTIVIDADES GARANTIZANDO LA TRAZABILIDAD COMPLETITUD Y ARCHIVO DE TODOS LOS CONCEPTOS EMITIDOS REVISIONES Y VALIDACIONES REALIZADAS IDENTIFICAR EVALUAR Y PROPONER ACCIONES PREVENTIVAS Y CORRECTIVAS ANTE CUALQUIER RIESGO O POTENCIAL</t>
  </si>
  <si>
    <t>CO1.REQ.10087071</t>
  </si>
  <si>
    <t>OPSP-VEX-0773-2026</t>
  </si>
  <si>
    <t>https://community.secop.gov.co/Public/Tendering/OpportunityDetail/Index?noticeUID=CO1.NTC.9926757</t>
  </si>
  <si>
    <t>ANA MILENA BRITTO GRANADOS</t>
  </si>
  <si>
    <t>LA PRESENTE ORDEN TIENE POR OBJETO PRESTAR LOS SERVICIOS PROFESIONALES EN LA DIRECCION DE PRACTICAS PROFESIONALES EN EL PERIODO ACADEMICO 2026-I COMO MONITOR DE PRACTICA EN EL PROGRAMA ACADEMICO DE INGENIERIA INDUSTRIAL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 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</si>
  <si>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CO1.REQ.10073366</t>
  </si>
  <si>
    <t>OPSP-VEX-0772-2026</t>
  </si>
  <si>
    <t>https://community.secop.gov.co/Public/Tendering/OpportunityDetail/Index?noticeUID=CO1.NTC.9925584</t>
  </si>
  <si>
    <t>RAMIRO JOSE PEREIRA GARCIA</t>
  </si>
  <si>
    <t>LA PRESENTE ORDEN TIENE POR OBJETO: PRESTAR LOS SERVICIOS PROFESIONALES EN LA DIRECCION DE PRACTICAS PROFESIONALES EN EL PERIODO ACADEMICO 2026-I, COMO MONITOR DE PRACTICA EN LOS PROGRAMA ACADEMICO DE ADMINISTRACION DE EMPRESAS,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TUTORES(AS)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</si>
  <si>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CO1.REQ.10071948</t>
  </si>
  <si>
    <t>OPSP-VEX-0771-2026</t>
  </si>
  <si>
    <t>https://community.secop.gov.co/Public/Tendering/OpportunityDetail/Index?noticeUID=CO1.NTC.9905807</t>
  </si>
  <si>
    <t>JEAN CARLOS REY RAMOS LLERENA</t>
  </si>
  <si>
    <t>CO1.REQ.10053772</t>
  </si>
  <si>
    <t>OAG-VEX-0770-2026</t>
  </si>
  <si>
    <t>https://community.secop.gov.co/Public/Tendering/OpportunityDetail/Index?noticeUID=CO1.NTC.9905744</t>
  </si>
  <si>
    <t>JOSE DANIEL GONZALEZ VILORIA</t>
  </si>
  <si>
    <t>CO1.REQ.10053867</t>
  </si>
  <si>
    <t>OAG-VEX-0769-2026</t>
  </si>
  <si>
    <t>https://community.secop.gov.co/Public/Tendering/OpportunityDetail/Index?noticeUID=CO1.NTC.9905889</t>
  </si>
  <si>
    <t>JESUS DAVID MEDINA GONZALEZ</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</si>
  <si>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</si>
  <si>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CO1.REQ.10054233</t>
  </si>
  <si>
    <t>OPSP-VEX-0768-2026</t>
  </si>
  <si>
    <t>https://community.secop.gov.co/Public/Tendering/OpportunityDetail/Index?noticeUID=CO1.NTC.9906020</t>
  </si>
  <si>
    <t>HANZER DIAZ ALFARO</t>
  </si>
  <si>
    <t>CO1.REQ.10054351</t>
  </si>
  <si>
    <t>OAG-VEX-0767-2026</t>
  </si>
  <si>
    <t>https://community.secop.gov.co/Public/Tendering/OpportunityDetail/Index?noticeUID=CO1.NTC.9906046</t>
  </si>
  <si>
    <t>ROSEMBERG CASTRO CERVANTES</t>
  </si>
  <si>
    <t>CO1.REQ.10054271</t>
  </si>
  <si>
    <t>OAG-VEX-0766-2026</t>
  </si>
  <si>
    <t>https://community.secop.gov.co/Public/Tendering/OpportunityDetail/Index?noticeUID=CO1.NTC.9906152</t>
  </si>
  <si>
    <t>EMEL REALES JULIO</t>
  </si>
  <si>
    <t>CO1.REQ.10054296</t>
  </si>
  <si>
    <t>OAG-VEX-0765-2026</t>
  </si>
  <si>
    <t>https://community.secop.gov.co/Public/Tendering/OpportunityDetail/Index?noticeUID=CO1.NTC.9906165</t>
  </si>
  <si>
    <t>RAFAEL ANTONIO TOVAR ARRIETA</t>
  </si>
  <si>
    <t>CO1.REQ.10054392</t>
  </si>
  <si>
    <t>OAG-VEX-0764-2026</t>
  </si>
  <si>
    <t>https://community.secop.gov.co/Public/Tendering/OpportunityDetail/Index?noticeUID=CO1.NTC.9906230</t>
  </si>
  <si>
    <t>JAIDER JAVIER PEREZ PINTO</t>
  </si>
  <si>
    <t>CO1.REQ.10054300</t>
  </si>
  <si>
    <t>OAG-VEX-0763-2026</t>
  </si>
  <si>
    <t>https://community.secop.gov.co/Public/Tendering/OpportunityDetail/Index?noticeUID=CO1.NTC.9905981</t>
  </si>
  <si>
    <t>GUSTAVO ADOLFO PACHECO PEREZ</t>
  </si>
  <si>
    <t>CO1.REQ.10054420</t>
  </si>
  <si>
    <t>OAG-VEX-0762-2026</t>
  </si>
  <si>
    <t>https://community.secop.gov.co/Public/Tendering/OpportunityDetail/Index?noticeUID=CO1.NTC.9906206</t>
  </si>
  <si>
    <t>CARLOS ANDRES AMOR MARIN</t>
  </si>
  <si>
    <t>CO1.REQ.10054408</t>
  </si>
  <si>
    <t>OAG-VEX-0761-2026</t>
  </si>
  <si>
    <t>https://community.secop.gov.co/Public/Tendering/OpportunityDetail/Index?noticeUID=CO1.NTC.9905799</t>
  </si>
  <si>
    <t>SALMA JULIETH LOPEZ DE LA ROSA</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</si>
  <si>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</si>
  <si>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CO1.REQ.10054097</t>
  </si>
  <si>
    <t>OAG-VEX-0760-2026</t>
  </si>
  <si>
    <t>https://community.secop.gov.co/Public/Tendering/OpportunityDetail/Index?noticeUID=CO1.NTC.9905597</t>
  </si>
  <si>
    <t>CRISTIAN DAVID GOMEZ JIMENEZ</t>
  </si>
  <si>
    <t>CO1.REQ.10054081</t>
  </si>
  <si>
    <t>OAG-VEX-0759-2026</t>
  </si>
  <si>
    <t>https://community.secop.gov.co/Public/Tendering/OpportunityDetail/Index?noticeUID=CO1.NTC.9921606</t>
  </si>
  <si>
    <t>LINA MARCELA HERNANDEZ BOLIVAR</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</si>
  <si>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</si>
  <si>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CO1.REQ.10054033</t>
  </si>
  <si>
    <t>OPSP-VEX-0758-2026</t>
  </si>
  <si>
    <t>https://community.secop.gov.co/Public/Tendering/OpportunityDetail/Index?noticeUID=CO1.NTC.9905494</t>
  </si>
  <si>
    <t>FINAFER DE JESUS RADA MOLINARES</t>
  </si>
  <si>
    <t>CO1.REQ.10053831</t>
  </si>
  <si>
    <t>OAG-VEX-0757-2026</t>
  </si>
  <si>
    <t>https://community.secop.gov.co/Public/Tendering/OpportunityDetail/Index?noticeUID=CO1.NTC.9923333</t>
  </si>
  <si>
    <t>YADITH BORRERO LOPEZ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</si>
  <si>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APOYAR EN EL REPORTE DE INFORMACION GENERADA POR LA EJECUCION DE CONVENIOS EN LOS APLICATIVOS INSTITUCIONALES DISPUESTOS 2 APOYAR EN EL SEGUIMIENTO AL REPORTE DE LA INFORMACION DEL CONVENIO A TRAVES DE LOS FORMATOS ESTABLECIDOS 3 ARCHIVAR LA INFORMACION CONTRACTUAL EN LOS MEDIOS TECNOLOGICOS DESIGNADOS POR LA VICERRECTORIA DE EXTENSION Y PROYECCION SOCIAL</t>
  </si>
  <si>
    <t>CO1.REQ.10071312</t>
  </si>
  <si>
    <t>OPSP-VEX-0756-2026</t>
  </si>
  <si>
    <t>https://community.secop.gov.co/Public/Tendering/OpportunityDetail/Index?noticeUID=CO1.NTC.9906243</t>
  </si>
  <si>
    <t>JOSE MIGUEL ANGULO NUÑEZ</t>
  </si>
  <si>
    <t>CO1.REQ.10053803</t>
  </si>
  <si>
    <t>OAG-VEX-0755-2026</t>
  </si>
  <si>
    <t>https://community.secop.gov.co/Public/Tendering/OpportunityDetail/Index?noticeUID=CO1.NTC.9941744</t>
  </si>
  <si>
    <t>CHRISTIAN JOSE IGLESIAS BELTRA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</si>
  <si>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</si>
  <si>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CO1.BDOS.9917402</t>
  </si>
  <si>
    <t>OAG-VEX-0754-2026</t>
  </si>
  <si>
    <t>https://community.secop.gov.co/Public/Tendering/OpportunityDetail/Index?noticeUID=CO1.NTC.9889651</t>
  </si>
  <si>
    <t>LUIS MIGUEL GONZALES DUARTE</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</si>
  <si>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</si>
  <si>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CO1.REQ.10038468 </t>
  </si>
  <si>
    <t>OAG-VEX-0753-2026</t>
  </si>
  <si>
    <t>https://community.secop.gov.co/Public/Tendering/OpportunityDetail/Index?noticeUID=CO1.NTC.9899349</t>
  </si>
  <si>
    <t>VIANNIS CLARETH ROBLES MANJARRES</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</si>
  <si>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</si>
  <si>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CO1.REQ.10047630</t>
  </si>
  <si>
    <t>OPSP-VEX-0752-2026</t>
  </si>
  <si>
    <t>https://community.secop.gov.co/Public/Tendering/OpportunityDetail/Index?noticeUID=CO1.NTC.9890272</t>
  </si>
  <si>
    <t>WILBER ENRIQUE VERGARA MORALES</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</si>
  <si>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</si>
  <si>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CO1.REQ.10038679</t>
  </si>
  <si>
    <t>OAG-VEX-0751-2026</t>
  </si>
  <si>
    <t>https://community.secop.gov.co/Public/Tendering/OpportunityDetail/Index?noticeUID=CO1.NTC.9897951</t>
  </si>
  <si>
    <t>KAREN JOHANA ABELLO PIANETA</t>
  </si>
  <si>
    <t>LA PRESENTE ORDEN TIENE POR OBJETO PRESTAR SERVICIOS PROFESIONALES EN EL MARCO DEL CONVENIO INTERADMINISTRATIVO NUMERO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</si>
  <si>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CO1.REQ.10045975</t>
  </si>
  <si>
    <t>OAG-VEX-0750-2026</t>
  </si>
  <si>
    <t>https://community.secop.gov.co/Public/Tendering/OpportunityDetail/Index?noticeUID=CO1.NTC.9897329</t>
  </si>
  <si>
    <t xml:space="preserve">YOVANIS ALFREDO PEÑARANDA QUINTANA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</si>
  <si>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</si>
  <si>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CO1.REQ.10045574</t>
  </si>
  <si>
    <t>OPSP-VEX-0749-2026</t>
  </si>
  <si>
    <t>https://community.secop.gov.co/Public/Tendering/OpportunityDetail/Index?noticeUID=CO1.NTC.9897917</t>
  </si>
  <si>
    <t xml:space="preserve">LILIANA DE LOS MILAGROS PIMIENTA NIEBLES </t>
  </si>
  <si>
    <t>CO1.REQ.10046245</t>
  </si>
  <si>
    <t>OPSP-VEX-0748-2026</t>
  </si>
  <si>
    <t>https://community.secop.gov.co/Public/Tendering/OpportunityDetail/Index?noticeUID=CO1.NTC.9890366</t>
  </si>
  <si>
    <t>MIGUEL ANGEL ARENAS POSADA</t>
  </si>
  <si>
    <t>CO1.REQ.10039177</t>
  </si>
  <si>
    <t>OAG-VEX-0747-2026</t>
  </si>
  <si>
    <t>https://community.secop.gov.co/Public/Tendering/OpportunityDetail/Index?noticeUID=CO1.NTC.9898806</t>
  </si>
  <si>
    <t xml:space="preserve">KAROL ANDREA MEJIA MADARIAGA </t>
  </si>
  <si>
    <t>CO1.REQ.10047215</t>
  </si>
  <si>
    <t>OPSP-VEX-0746-2026</t>
  </si>
  <si>
    <t>https://community.secop.gov.co/Public/Tendering/OpportunityDetail/Index?noticeUID=CO1.NTC.9898026</t>
  </si>
  <si>
    <t xml:space="preserve">LINO DE JESUS TORREGROZA MONSALVE </t>
  </si>
  <si>
    <t>LA PRESENTE ORDEN TIENE POR OBJETO: PRESTAR LOS SERVICIOS PROFESIONALES EN LA DIRECCIÓN DE PRÁCTICAS PROFESIONALES EN EL PERIODO ACADÉMICO 2026-I, COMO MONITOR DE PRACTICA EN EL PROGRAMA ACADÉMICO DE INGENIERIA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REGISTRAR EN GEDOPRAC LAS ACTIVIDADES REALIZADAS Y/O NOVEDADES EN EL MENÚ EXF30 PARA BRINDAR A LA DIRECCIÓN DE PRÁCTICAS PROFESIONALES UN INFORME MENSUAL DE CARÁCTER OBLIGATORIO, EL CUAL DEBERÁ SOPORTAR EN EL ONE DRIVE COMPARTIDO LA ENTREGA DE LA PLANILLA PAGADA DE APORTES DE SEGURIDAD SOCIAL SEGÚN CORRESPONDA DE CADA ESTUDIANTE, ACOMPAÑADO POR EVIDENCIAS DE LAS ACTIVIDADES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</si>
  <si>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CO1.REQ.10046623</t>
  </si>
  <si>
    <t>OPSP-VEX-0745-2026</t>
  </si>
  <si>
    <t>https://community.secop.gov.co/Public/Tendering/OpportunityDetail/Index?noticeUID=CO1.NTC.9891207</t>
  </si>
  <si>
    <t>DANNY ENMANUEL CUBAS NUÑEZ</t>
  </si>
  <si>
    <t>CO1.REQ.10039828</t>
  </si>
  <si>
    <t>OPSP-VEX-0744-2026</t>
  </si>
  <si>
    <t>https://community.secop.gov.co/Public/Tendering/OpportunityDetail/Index?noticeUID=CO1.NTC.9891171</t>
  </si>
  <si>
    <t>LEOBALDO MARTINEZ HUERTAS</t>
  </si>
  <si>
    <t>CO1.REQ.10039996</t>
  </si>
  <si>
    <t>OPSP-VEX-0743-2026</t>
  </si>
  <si>
    <t>https://community.secop.gov.co/Public/Tendering/OpportunityDetail/Index?noticeUID=CO1.NTC.9895880</t>
  </si>
  <si>
    <t>MARTHA YANETH BENITEZ VARGAS</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</si>
  <si>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</si>
  <si>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CO1.REQ.10044640</t>
  </si>
  <si>
    <t>OPSP-VEX-0742-2026</t>
  </si>
  <si>
    <t>https://community.secop.gov.co/Public/Tendering/OpportunityDetail/Index?noticeUID=CO1.NTC.9893109</t>
  </si>
  <si>
    <t>ANDREA PATRICIA FLOREZ HERNANDEZ</t>
  </si>
  <si>
    <t>CO1.REQ.10041805</t>
  </si>
  <si>
    <t>OAG-VEX-0741-2026</t>
  </si>
  <si>
    <t>https://community.secop.gov.co/Public/Tendering/OpportunityDetail/Index?noticeUID=CO1.NTC.9893417</t>
  </si>
  <si>
    <t>NICOLAS ANDRES PEZZANO FARELO</t>
  </si>
  <si>
    <t>CO1.REQ.10042012</t>
  </si>
  <si>
    <t>OAG-VEX-0740-2026</t>
  </si>
  <si>
    <t>https://community.secop.gov.co/Public/Tendering/OpportunityDetail/Index?noticeUID=CO1.NTC.9895153</t>
  </si>
  <si>
    <t>GUMERCINDA ESTEBANA MEZA DOMINGUEZ</t>
  </si>
  <si>
    <t>CO1.REQ.10043966</t>
  </si>
  <si>
    <t>OAG-VEX-0739-2026</t>
  </si>
  <si>
    <t>https://community.secop.gov.co/Public/Tendering/OpportunityDetail/Index?noticeUID=CO1.NTC.9891902</t>
  </si>
  <si>
    <t>ANA MILENA CASTRO ROSSO</t>
  </si>
  <si>
    <t>CO1.REQ.10040449</t>
  </si>
  <si>
    <t>OPSP-VEX-0738-2026</t>
  </si>
  <si>
    <t>https://community.secop.gov.co/Public/Tendering/OpportunityDetail/Index?noticeUID=CO1.NTC.9895233</t>
  </si>
  <si>
    <t>JORGE MIGUEL CONEO CONEO</t>
  </si>
  <si>
    <t>CO1.REQ.10043649</t>
  </si>
  <si>
    <t>OAG-VEX-0737-2026</t>
  </si>
  <si>
    <t>https://community.secop.gov.co/Public/Tendering/OpportunityDetail/Index?noticeUID=CO1.NTC.9894569</t>
  </si>
  <si>
    <t>ANUAR JASID PEREZ REDONDO</t>
  </si>
  <si>
    <t>CO1.REQ.10043336</t>
  </si>
  <si>
    <t>OAG-VEX-0736-2026</t>
  </si>
  <si>
    <t>https://community.secop.gov.co/Public/Tendering/OpportunityDetail/Index?noticeUID=CO1.NTC.9895419</t>
  </si>
  <si>
    <t>JUAN CARLOS AGUILAR CERVANTES</t>
  </si>
  <si>
    <t>CO1.REQ.10043838</t>
  </si>
  <si>
    <t>OAG-VEX-0735-2026</t>
  </si>
  <si>
    <t>https://community.secop.gov.co/Public/Tendering/OpportunityDetail/Index?noticeUID=CO1.NTC.9892273</t>
  </si>
  <si>
    <t>DORIS DAILETH LLANOS GOMEZ</t>
  </si>
  <si>
    <t>CO1.REQ.10040790</t>
  </si>
  <si>
    <t>OPSP-VEX-0734-2026</t>
  </si>
  <si>
    <t>https://community.secop.gov.co/Public/Tendering/OpportunityDetail/Index?noticeUID=CO1.NTC.9895824</t>
  </si>
  <si>
    <t>JOAQUIN RAMON PRINCE BRUGES</t>
  </si>
  <si>
    <t>CO1.REQ.10044065</t>
  </si>
  <si>
    <t>OAG-VEX-0733-2026</t>
  </si>
  <si>
    <t>https://community.secop.gov.co/Public/Tendering/OpportunityDetail/Index?noticeUID=CO1.NTC.9896336</t>
  </si>
  <si>
    <t>ELIAS MOISES VILLANUEVA ROJANO</t>
  </si>
  <si>
    <t>CO1.REQ.10044668</t>
  </si>
  <si>
    <t>OAG-VEX-0732-2026</t>
  </si>
  <si>
    <t>https://community.secop.gov.co/Public/Tendering/OpportunityDetail/Index?noticeUID=CO1.NTC.9897066</t>
  </si>
  <si>
    <t>FERNEY JOSE SANTANA BOLAÑO</t>
  </si>
  <si>
    <t xml:space="preserve">CO1.REQ.10045385 </t>
  </si>
  <si>
    <t>OAG-VEX-0731-2026</t>
  </si>
  <si>
    <t>https://community.secop.gov.co/Public/Tendering/OpportunityDetail/Index?noticeUID=CO1.NTC.9897817</t>
  </si>
  <si>
    <t>ROSLINE VIDES LAZCANO</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</si>
  <si>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</si>
  <si>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CO1.REQ.10046302</t>
  </si>
  <si>
    <t>OAG-VEX-0730-2026</t>
  </si>
  <si>
    <t>https://community.secop.gov.co/Public/Tendering/OpportunityDetail/Index?noticeUID=CO1.NTC.9898016</t>
  </si>
  <si>
    <t>EDWIN ARIEL FORONDA LUNA</t>
  </si>
  <si>
    <t>CO1.REQ.10046704</t>
  </si>
  <si>
    <t>OAG-VEX-0729-2026</t>
  </si>
  <si>
    <t>https://community.secop.gov.co/Public/Tendering/OpportunityDetail/Index?noticeUID=CO1.NTC.9898343</t>
  </si>
  <si>
    <t>ANDRES EDUARDO DIAZ GOMEZ</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</si>
  <si>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</si>
  <si>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CO1.REQ.10046764</t>
  </si>
  <si>
    <t>OAG-VEX-0728-2026</t>
  </si>
  <si>
    <t>https://community.secop.gov.co/Public/Tendering/OpportunityDetail/Index?noticeUID=CO1.NTC.9897392</t>
  </si>
  <si>
    <t>LINA FERNANDA SANTOFIMIO GARCIA</t>
  </si>
  <si>
    <t>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</si>
  <si>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CO1.REQ.10045894</t>
  </si>
  <si>
    <t>OPSP-VEX-0727-2026</t>
  </si>
  <si>
    <t>https://community.secop.gov.co/Public/Tendering/OpportunityDetail/Index?noticeUID=CO1.NTC.9898409</t>
  </si>
  <si>
    <t>JUAN PABLO GOMEZ OROZCO</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</si>
  <si>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</si>
  <si>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CO1.REQ.10046639</t>
  </si>
  <si>
    <t>OAG-VEX-0726-2026</t>
  </si>
  <si>
    <t>https://community.secop.gov.co/Public/Tendering/OpportunityDetail/Index?noticeUID=CO1.NTC.9897639</t>
  </si>
  <si>
    <t>RAMIRO ENRIQUE GARCIA CHAMORRO</t>
  </si>
  <si>
    <t>CO1.REQ.10045957</t>
  </si>
  <si>
    <t>OAG-VEX-0725-2026</t>
  </si>
  <si>
    <t>https://community.secop.gov.co/Public/Tendering/OpportunityDetail/Index?noticeUID=CO1.NTC.9898506</t>
  </si>
  <si>
    <t>SANTIAGO JAIME BARROS LAZCANO</t>
  </si>
  <si>
    <t>LA PRESENTE ORDEN TIENE POR OBJETO PRESTAR SUS SERVICIOS PROFESIONALES EN EL ROL DE ARTISTA FORMADOR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</si>
  <si>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CO1.REQ.10047043</t>
  </si>
  <si>
    <t>OPSP-VEX-0724-2026</t>
  </si>
  <si>
    <t>https://community.secop.gov.co/Public/Tendering/OpportunityDetail/Index?noticeUID=CO1.NTC.9892889</t>
  </si>
  <si>
    <t>DIANA PAOLA GONZALEZ CAMPOS</t>
  </si>
  <si>
    <t>LA PRESENTE ORDEN TIENE POR OBJETO 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</si>
  <si>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CO1.REQ.10040992</t>
  </si>
  <si>
    <t>OPSP-VEX-0723-2026</t>
  </si>
  <si>
    <t>https://community.secop.gov.co/Public/Tendering/OpportunityDetail/Index?noticeUID=CO1.NTC.9896815</t>
  </si>
  <si>
    <t>LUIS JAVIER CASTRO BUITRAGO</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</si>
  <si>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</si>
  <si>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CO1.REQ.10045505</t>
  </si>
  <si>
    <t>OAG-VEX-0722-2026</t>
  </si>
  <si>
    <t>https://community.secop.gov.co/Public/Tendering/OpportunityDetail/Index?noticeUID=CO1.NTC.9896267</t>
  </si>
  <si>
    <t>EDER ALCID CAMPO ARRIETA</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</si>
  <si>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</si>
  <si>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CO1.REQ.10044944</t>
  </si>
  <si>
    <t>OAG-VEX-0721-2026</t>
  </si>
  <si>
    <t>https://community.secop.gov.co/Public/Tendering/OpportunityDetail/Index?noticeUID=CO1.NTC.9895947</t>
  </si>
  <si>
    <t>YARI ANALIDA PRIETO ARENDS</t>
  </si>
  <si>
    <t>CO1.REQ.10044265</t>
  </si>
  <si>
    <t>OAG-VEX-0720-2026</t>
  </si>
  <si>
    <t>https://community.secop.gov.co/Public/Tendering/OpportunityDetail/Index?noticeUID=CO1.NTC.9895393</t>
  </si>
  <si>
    <t>BLANCA ROSA AGUILAR GOMEZ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</si>
  <si>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</si>
  <si>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CO1.REQ.10044115</t>
  </si>
  <si>
    <t>OAG-VEX-0719-2026</t>
  </si>
  <si>
    <t>https://community.secop.gov.co/Public/Tendering/OpportunityDetail/Index?noticeUID=CO1.NTC.9892875</t>
  </si>
  <si>
    <t>ROSA ANGELICA LOPEZ LOPEZ</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</si>
  <si>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DAÑO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ACOMPAÑAMIENTO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</si>
  <si>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CO1.REQ.10041505</t>
  </si>
  <si>
    <t>OPSP-VEX-0718-2026</t>
  </si>
  <si>
    <t>https://community.secop.gov.co/Public/Tendering/OpportunityDetail/Index?noticeUID=CO1.NTC.9894977</t>
  </si>
  <si>
    <t>SAMUEL EDUARDO RODRIGUEZ POSSO</t>
  </si>
  <si>
    <t>CO1.REQ.10043764</t>
  </si>
  <si>
    <t>OAG-VEX-0717-2026</t>
  </si>
  <si>
    <t>https://community.secop.gov.co/Public/Tendering/OpportunityDetail/Index?noticeUID=CO1.NTC.9893612</t>
  </si>
  <si>
    <t>ABEL JOSE MARTINEZ BOLAÑO</t>
  </si>
  <si>
    <t>CO1.REQ.10041898</t>
  </si>
  <si>
    <t>OAG-VEX-0716-2026</t>
  </si>
  <si>
    <t>https://community.secop.gov.co/Public/Tendering/OpportunityDetail/Index?noticeUID=CO1.NTC.9892430</t>
  </si>
  <si>
    <t>JOSE LUIS ALBEIRO VILLAMIZAR QUINTO</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</si>
  <si>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</si>
  <si>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CO1.REQ.10041028</t>
  </si>
  <si>
    <t>OPSP-VEX-0715-2026</t>
  </si>
  <si>
    <t>https://community.secop.gov.co/Public/Tendering/OpportunityDetail/Index?noticeUID=CO1.NTC.9892027</t>
  </si>
  <si>
    <t>LUIS FELIPE DEL PORTILLO ANAYA</t>
  </si>
  <si>
    <t>CO1.REQ.10040645</t>
  </si>
  <si>
    <t>OPSP-VEX-0714-2026</t>
  </si>
  <si>
    <t>https://community.secop.gov.co/Public/Tendering/OpportunityDetail/Index?noticeUID=CO1.NTC.9890961</t>
  </si>
  <si>
    <t>LUIS ALBERTO SARA CASSIANI</t>
  </si>
  <si>
    <t>CO1.REQ.10039733</t>
  </si>
  <si>
    <t>OAG-VEX-0713-2026</t>
  </si>
  <si>
    <t>https://community.secop.gov.co/Public/Tendering/OpportunityDetail/Index?noticeUID=CO1.NTC.9891238</t>
  </si>
  <si>
    <t>LEMIS PIEDAD VERDOOREN  DE LA CRUZ</t>
  </si>
  <si>
    <t>CO1.REQ.10040213</t>
  </si>
  <si>
    <t>OAG-VEX-0712-2026</t>
  </si>
  <si>
    <t>https://community.secop.gov.co/Public/Tendering/OpportunityDetail/Index?noticeUID=CO1.NTC.9894391</t>
  </si>
  <si>
    <t>LA PRESENTE ORDEN TIENE POR OBJETO LA PRESTACION DE SERVICIOS PROFESIONALES EN EL AREA ADMINISTRATIVA EN EL MARCO DEL CONVENIO INTERADMINISTRATIVO NUMERO 23192025 CELEBRADO ENTRE LA AGENCIA DE DESARROLLO RURAL ADR Y LA UNIVERSIDAD DEL MAGDALENA PARA CUMPLIR CON EL OBJETO SE DEBERAN DESARROLLAR LAS SIGUIENTES ACTIVIDADES 1 BRINDAR APOYO EN LOS DIFERENTES PROCESOS Y PROCEDIMIENTOS DE PLANEACION FINANCIEROS Y PRESUPUESTALES 2 PREPARAR Y PRESENTAR INFORMES CONSOLIDADOS DE LA EJECUCION FINANCIERA Y PRESUPUESTAL DEL PROYECTO 3 REALIZAR Y DILIGENCIAR LOS FORMATOS PRESUPUESTALES CORRESPONDIENTES PARA LA EJECUCION DEL PROYECTO 4 CONSOLIDAR BASE DE DATOS DE COMPROMISOS PRESUPUESTALES CORRESPONDIENTES AL PROYECTO 6 GESTIONAR CUENTAS DE COBRO O FACTURAS Y SEGUIMIENTO A LOS DESEMBOLSOS Y PAGOS</t>
  </si>
  <si>
    <t>CO1.REQ.10043409</t>
  </si>
  <si>
    <t>OPSP-VEX-0711-2026</t>
  </si>
  <si>
    <t>https://community.secop.gov.co/Public/Tendering/OpportunityDetail/Index?noticeUID=CO1.NTC.9890312</t>
  </si>
  <si>
    <t>CARLOS GUILLERMO MEDINA SANTANDER</t>
  </si>
  <si>
    <t>CO1.REQ.10039213</t>
  </si>
  <si>
    <t>OAG-VEX-0710-2026</t>
  </si>
  <si>
    <t>https://community.secop.gov.co/Public/Tendering/OpportunityDetail/Index?noticeUID=CO1.NTC.9894278</t>
  </si>
  <si>
    <t>OMAR JULIO CEPEDA HERRERA</t>
  </si>
  <si>
    <t>LA PRESENTE ORDEN TIENE POR OBJETO LA PRESTACION DE SERVICIOS PROFESIONALES EN CALIDAD DE EXTENSIONISTA EN EL MARCO DEL CONVENIO INTERADMINISTRATIVO NUMERO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</si>
  <si>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CO1.REQ.10042094</t>
  </si>
  <si>
    <t>OPSP-VEX-0709-2026</t>
  </si>
  <si>
    <t>https://community.secop.gov.co/Public/Tendering/OpportunityDetail/Index?noticeUID=CO1.NTC.9890209</t>
  </si>
  <si>
    <t>JAAN CARLOS MEDINA BANQUET</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</si>
  <si>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t>
  </si>
  <si>
    <t>CO1.REQ.10038918</t>
  </si>
  <si>
    <t>OAG-VEX-0708-2026</t>
  </si>
  <si>
    <t>https://community.secop.gov.co/Public/Tendering/OpportunityDetail/Index?noticeUID=CO1.NTC.9892176</t>
  </si>
  <si>
    <t>EVA DEL ROSARIO CORRALES PADILLA</t>
  </si>
  <si>
    <t>CO1.REQ.10040684</t>
  </si>
  <si>
    <t>OPSP-VEX-0707-2026</t>
  </si>
  <si>
    <t>https://community.secop.gov.co/Public/Tendering/OpportunityDetail/Index?noticeUID=CO1.NTC.9889563</t>
  </si>
  <si>
    <t>GERALDO SALCEDO CANO</t>
  </si>
  <si>
    <t>CO1.REQ.10038539</t>
  </si>
  <si>
    <t>OAG-VEX-0706-2026</t>
  </si>
  <si>
    <t>https://community.secop.gov.co/Public/Tendering/OpportunityDetail/Index?noticeUID=CO1.NTC.9893146</t>
  </si>
  <si>
    <t>NELSON DAVID MARTINEZ HAZBUM</t>
  </si>
  <si>
    <t>LA PRESENTE ORDEN TIENE POR OBJETO PRESTAR SUS SERVICIOS DE APOYO A LA GESTION DESARROLLANDO LAS SIGUIENTES ACTIVIDADES 1 APOYAR EN EL DESARROLLO DE COMPONENTES SOFTWARE EN TECNOLOGIAS NETCORE LARAVEL JAVASCRIPT ANGULAR HACIENDO USO DE PATRONES DE DISEÑO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PROYECCIÓN SOCIAL Y SUS DIRECCIONES</t>
  </si>
  <si>
    <t>CO1.REQ.10041388</t>
  </si>
  <si>
    <t>OAG-VEX-0705-2026</t>
  </si>
  <si>
    <t>https://community.secop.gov.co/Public/Tendering/OpportunityDetail/Index?noticeUID=CO1.NTC.9888204</t>
  </si>
  <si>
    <t>LUIS ALBERTO MEDINA OSPINO</t>
  </si>
  <si>
    <t>CO1.REQ.10036932</t>
  </si>
  <si>
    <t>OAG-VEX-0704-2026</t>
  </si>
  <si>
    <t>https://community.secop.gov.co/Public/Tendering/OpportunityDetail/Index?noticeUID=CO1.NTC.9889241</t>
  </si>
  <si>
    <t>JUAN ANDRES PATIÑO RORIGUEZ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</si>
  <si>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</si>
  <si>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CO1.REQ.10037261</t>
  </si>
  <si>
    <t>OPSP-VEX-0703-2026</t>
  </si>
  <si>
    <t>https://community.secop.gov.co/Public/Tendering/OpportunityDetail/Index?noticeUID=CO1.NTC.9887193</t>
  </si>
  <si>
    <t>ALDAIR SERVERICHE</t>
  </si>
  <si>
    <t>CO1.REQ.10036354</t>
  </si>
  <si>
    <t>OAG-VEX-0702-2026</t>
  </si>
  <si>
    <t>https://community.secop.gov.co/Public/Tendering/OpportunityDetail/Index?noticeUID=CO1.NTC.9887011</t>
  </si>
  <si>
    <t>BRAYAN DE JESUS REYES GUERRA</t>
  </si>
  <si>
    <t>CO1.REQ.10035913</t>
  </si>
  <si>
    <t>OAG-VEX-0701-2026</t>
  </si>
  <si>
    <t>https://community.secop.gov.co/Public/Tendering/OpportunityDetail/Index?noticeUID=CO1.NTC.9886530</t>
  </si>
  <si>
    <t>HERNEYTH JUAN GONZALES CORREA</t>
  </si>
  <si>
    <t>CO1.REQ.10035448</t>
  </si>
  <si>
    <t>OAG-VEX-0700-2026</t>
  </si>
  <si>
    <t>https://community.secop.gov.co/Public/Tendering/OpportunityDetail/Index?noticeUID=CO1.NTC.9885924</t>
  </si>
  <si>
    <t>LUIS ALBERTO HERNANDEZ BANDA</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</si>
  <si>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 ACTIVIDADES EL FORMADOR Y O SABEDOR TENDRA COMO OBLIGACIONES ESPECIFICAS A REALIZAR Y DESARROLLAR LOS MOMENTOS PEDAGOGICOS CON LA POBLACION OBJETO NIÑOS NIÑAS ADOLESCENTES Y JOVENES NNAJ BENEFICIARIOS DE LA ESTRATEGIA DEL PROGRAMA ARTES PARA LA PAZ EN EL ESTABLECIMIENTO EDUCATIVO ASIGNADO DE CONFORMIDAD CON EL ACUERDO DE COBERTURA PLANIFICANDO PREVIAMENTE LOS ENCUENTROS PEDAGOGICOS DE MANERA ARTICULADA CON LOS LINEAMIENTOS METODOLOGICOS Y PEDAGOGICOS DEL PROGRAMA Y EN COHERENCIA CON EL CONTEXTO TERRITORIAL Y LAS CARACTERISTICAS DE LA COMUNIDAD EDUCATIVA B REALIZAR LA CARACTERIZACION DE LOS BENEFICIARIOS DEL PROGRAMA ARTES PARA LA PAZ VERIFICANDO SU INSCRIPCION EN EL SISTEMA INTEGRADO DE MATRICULA SIMAT Y CONSTATANDO LA INEXISTENCIA DE DUPLICIDADES CON OTROS ARTISTAS FORMADORES Y O SABEDORES VINCULADOS A LA INSTITUCION EDUCATIVA ASIGNADA CONFORME A LOS LINEAMIENTOS ESTABLECIDOS POR EL PROGRAMA C GESTIONAR DILIGENCIAR Y PRESENTAR LOS FORMATOS DE AUTORIZACION PARA EL USO DE IMAGEN DE LOS BENEFICIARIOS DEL PROGRAMA EN MODALIDAD FISICA Y DIGITAL DEBIDAMENTE DILIGENCIADOS Y CONFORME A LOS LINEAMIENTOS Y REQUISITOS ESTABLECIDOS POR EL PROGRAMA D ENTREGAR OPORTUNAMENTE LAS LISTAS DE ASISTENCIA DE LOS MOMENTOS PEDAGOGICOS EN FISICO Y DIGITAL Y APORTAR A LA CONSTRUCCION DEL INFORME DE EVIDENCIAS DEL NODO TERRITORIAL MEDIANTE EL SUMINISTRO DE REGISTROS FOTOGRAFICOS Y DEMAS SOPORTES DOCUMENTALES REQUERIDOS CONFORME A LOS LINEAMIENTOS ESTABLECIDOS POR EL PROGRAMA E PRESENTAR DE MANERA MENSUAL EL CRONOGRAMA DETALLADO DE EJECUCION DE LOS MOMENTOS PEDAGOGICOS INDICANDO FECHAS HORARIOS Y LUGAR DE DESARROLLO DE CONFORMIDAD CON LOS LINEAMIENTOS METODOLOGICOS FORMATOS Y PLAZOS ESTABLECIDOS POR EL PROGRAMA ARTES PARA LA PAZ PARA EFECTOS DE PLANEACION SEGUIMIENTO CONTROL Y VERIFICACION DEL CUMPLIMIENTO CONTRACTUAL POR PARTE DEL SUPERVISOR Y GESTOR TERRITORIAL F INFORMAR DE MANERA FORMAL Y OPORTUNA AL SUPERVISOR DEL CONTRATO Y AL GESTOR TERRITORIAL CUALQUIER ANOMALIA DIFICULTAD O SITUACION RELEVANTE QUE SE IDENTIFIQUE EN EL DESARROLLO DE LOS ENCUENTROS PEDAGOGICOS QUE PUEDA AFECTAR LA EJECUCION DEL OBJETO CONTRACTUAL O EL CUMPLIMIENTO DE LOS LINEAMIENTOS DEL PROGRAMA G ASISTIR Y PARTICIPAR DE MANERA ACTIVA Y RESPONSABLE EN LAS REUNIONES ASISTENCIAS TECNICAS Y DEMAS ESPACIOS DE COORDINACION SEGUIMIENTO O FORMACION QUE SEAN CONVOCADOS POR EL SUPERVISOR Y O NODO TERRITORIAL QUE SE ENCUENTREN DIRECTAMENTE RELACIONADOS CON EL OBJETO Y LAS ACTIVIDADES DE LA PRESENTE ORDEN H ATENDER LAS SOLICITUDES Y O CONSULTAS QUE LE INDIQUE EL SUPERVISOR Y O SE RELACIONEN NODO TERRITORIAL CON LAS ACTIVIDADES DE LOS MOMENTOS PEDAGOGICOS I PRESENTAR INFORMES PERIODICOS DE AVANCE Y RESULTADOS DE LAS ACTIVIDADES DESARROLLADAS CONFORME A LOS LINEAMIENTOS Y PLAZOS ESTABLECIDOS POR EL PROGRAMA ARTES PARA LA PAZ</t>
  </si>
  <si>
    <t>CO1.REQ.10034966</t>
  </si>
  <si>
    <t>OAG-VEX-0699-2026</t>
  </si>
  <si>
    <t>https://community.secop.gov.co/Public/Tendering/OpportunityDetail/Index?noticeUID=CO1.NTC.9885414</t>
  </si>
  <si>
    <t>ARNOLD ANDRES ESCOBAR MARTINEZ</t>
  </si>
  <si>
    <t>CO1.REQ.10034567</t>
  </si>
  <si>
    <t>OAG-VEX-0698-2026</t>
  </si>
  <si>
    <t>https://community.secop.gov.co/Public/Tendering/OpportunityDetail/Index?noticeUID=CO1.NTC.9890743</t>
  </si>
  <si>
    <t xml:space="preserve">COCREAR PROYECTOS S.A.S
</t>
  </si>
  <si>
    <t>LA PRESENTE ORDEN TIENE POR OBJETO PRESTAR SERVICIO DE PLAN DE COMUNICACIONES PARA CONSOLIDACION Y ACTUALIZACION DE LOS CANALES DIGITALES Y LA IMPLEMENTACION DE UNA ESTRATEGIA DE COMUNICACION CON ENFOQUE EN CIENCIA TECNOLOGIA Y SOCIEDAD CTS QUE GARANTICE LA DIVULGACION PUBLICA LA COHERENCIA NARRATIVA Y LA APROPIACION SOCIAL DE LOS RESULTADOS TECNICOS METODOLOGICOS Y TERRITORIALES GENERADOS DURANTE LA EJECUCION DEL PROYECTO EN EL MARCO DEL CONTRATO NO 515 DE 2025 CELEBRADO ENTRE LA AGENCIA NACIONAL DE HIDROCARBUROS ANH Y UNIVERSIDAD DEL MAGDALENA LA PROPUESTA HACE PARTE INTEGRAL DE LA PRESENTE ORDEN</t>
  </si>
  <si>
    <t>CO1.REQ.10038530</t>
  </si>
  <si>
    <t>OPS-VEX-0697-2026</t>
  </si>
  <si>
    <t>https://community.secop.gov.co/Public/Tendering/OpportunityDetail/Index?noticeUID=CO1.NTC.9891497</t>
  </si>
  <si>
    <t>NATHALY MORENO CORTES</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</si>
  <si>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</si>
  <si>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CO1.REQ.10040347</t>
  </si>
  <si>
    <t>OPSP-VEX-0696-2026</t>
  </si>
  <si>
    <t>https://community.secop.gov.co/Public/Tendering/OpportunityDetail/Index?noticeUID=CO1.NTC.9890981</t>
  </si>
  <si>
    <t>CRISTIAN EDUARDO CARREÑO MARTINEZ</t>
  </si>
  <si>
    <t>LA PRESENTE ORDEN TIENE POR OBJETO PRESTAR SUS SERVICIOS PROFESIONALES COMO ECONOMISTA EN EL DIAGNOSTICO Y ANALISIS SOCIOECONOMICO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REALIZAR EL DIAGNOSTICO SOCIAL TERRITORIAL CARACTERIZANDO POBLACION URBANA Y RURAL ESTRUCTURA DEMOGRAFICA DINAMICAS SOCIALES Y CONDICIONES DE VIDA 2 IDENTIFICAR GRUPOS POBLACIONALES VULNERABLES INCLUYENDO COMUNIDADES ETNICAS POBLACION RURAL DISPERSA MUJERES ADULTOS MAYORES Y JOVENES CON ENFOQUE TERRITORIAL 3 ANALIZAR LA RELACION ENTRE OCUPACION DEL TERRITORIO Y CONDICIONES SOCIALES IDENTIFICANDO ASENTAMIENTOS PRECARIOS DEFICIT DE SERVICIOS Y RIESGOS SOCIALES 4 DISEÑAR Y EJECUTAR ESPACIOS DE PARTICIPACION COMUNITARIA GARANTIZANDO RECOLECCION SISTEMATICA DE PERCEPCIONES CONFLICTOS Y PRIORIDADES TERRITORIALES 5 EVALUAR IMPACTOS SOCIALES DEL CAMBIO CLIMATICO IDENTIFICANDO TERRITORIOS Y POBLACIONES CON MAYOR EXPOSICION Y MENOR CAPACIDAD DE ADAPTACION 6 ANALIZAR EFECTOS SOCIALES DEL RIESGO TECNOLOGICO Y ELECTRICO ESPECIALMENTE EN COMUNIDADES CERCANAS A INFRAESTRUCTURAS DE ALTO VOLTAJE 7 APORTAR INSUMOS SOCIALES AL MODELO TERRITORIAL ORIENTANDO LA LOCALIZACION DE EQUIPAMIENTOS SERVICIOS Y PROYECTOS ESTRATEGICOS 8 INTEGRAR EL ENFOQUE SOCIAL EN POLITICAS PROGRAMAS Y PROYECTOS DEL PBOT FORTALECIENDO EQUIDAD TERRITORIAL Y COHESION SOCIAL 9 REDACTAR LOS COMPONENTES SOCIALES DEL DOCUMENTO TECNICO DE SOPORTE Y LA MEMORIA JUSTIFICATIVA ASEGURANDO COHERENCIA CON LOS DEMAS COMPONENTES 10 APOYAR LOS PROCESOS DE CONCERTACION Y SOCIALIZACION DEL PBOT FACILITANDO EL DIALOGO CON COMUNIDADES Y SISTEMATIZANDO OBSERVACIONES SOCIALES</t>
  </si>
  <si>
    <t>CO1.REQ.10039696</t>
  </si>
  <si>
    <t>OPSP-VEX-0695-2026</t>
  </si>
  <si>
    <t>https://community.secop.gov.co/Public/Tendering/OpportunityDetail/Index?noticeUID=CO1.NTC.9884675</t>
  </si>
  <si>
    <t>ALVARO ENRIQUE GUTIERREZ PEÑARANDA</t>
  </si>
  <si>
    <t>CO1.REQ.10033734</t>
  </si>
  <si>
    <t>OAG-VEX-0694-2026</t>
  </si>
  <si>
    <t>https://community.secop.gov.co/Public/Tendering/OpportunityDetail/Index?noticeUID=CO1.NTC.9884259</t>
  </si>
  <si>
    <t>DEBLING NAITH ORELLANO OCHOA</t>
  </si>
  <si>
    <t>CO1.REQ.10033546</t>
  </si>
  <si>
    <t>OAG-VEX-0693-2026</t>
  </si>
  <si>
    <t>https://community.secop.gov.co/Public/Tendering/OpportunityDetail/Index?noticeUID=CO1.NTC.9883845</t>
  </si>
  <si>
    <t>NEIRO YESID DIAZ AMARIS</t>
  </si>
  <si>
    <t>CO1.REQ.10032454</t>
  </si>
  <si>
    <t>OAG-VEX-0692-2026</t>
  </si>
  <si>
    <t>https://community.secop.gov.co/Public/Tendering/OpportunityDetail/Index?noticeUID=CO1.NTC.9888230</t>
  </si>
  <si>
    <t>CENTRO DE DESARROLLO TECNOLOGICO E INNOVACION TERRITORIAL SOSTENIBLE DEL CARIBE - TESNOVA</t>
  </si>
  <si>
    <t>LA PRESENTE ORDEN TIENE POR OBJETO LA PRESTACION DEL SERVICIO TECNICO DE DIGITALIZACION DE CARTOGRAFIA PARA EL CUMPLIMIENTO DE LA ACTIVIDAD 10 Y ACTIVIDAD 11 DEL OBJETIVO 1 EN EL MARCO DEL CONTRATO INTERADMINISTRATIVO DE CIENCIA Y TECNOLOGIA N 001 DE 2021 BPIN 2020440350055 CELEBRADO ENTRE EL MUNICIPIO DE ALBANIA LA GUAJIRA Y LA UNIVERSIDAD DEL MAGDALENA PARAGRAFO LAS ESPECIFICACIONES TECNICAS DE LOS BIENES Y SERVICIOS A CONTRATAR SE ENCUENTRAN DESCRITAS EN EL ANEXO 1 DEL PRESENTE PROCESO DE CONTRATACION</t>
  </si>
  <si>
    <t>CO1.REQ.10036755</t>
  </si>
  <si>
    <t>OPS-VEX-0691-2026</t>
  </si>
  <si>
    <t>https://community.secop.gov.co/Public/Tendering/OpportunityDetail/Index?noticeUID=CO1.NTC.9886953</t>
  </si>
  <si>
    <t>LA PRESENTE ORDEN TIENE POR OBJETO PRESTAR SERVICIOS DE CONSULTORIA PARA EL ACOMPAÑAMIENTO COMUNICACIONAL DEL PROYECTO IMPACT ENERGY CO RUTA EOLICA DURANTE SU FASE DE CIERRE LO QUE INCLUYE 1 ACTUALIZACION DE LA PAGINA WEB IMPACT ENERGY CO RUTA EOLICA 2 DISEÑO E IMPLEMENTACION DE UNA PARRILLA DE CONTENIDOS PARA REDES SOCIALES 3 PRODUCCION DE CONTENIDOS AUDIOVISUALES Y CUBRIMIENTO DE EVENTOS 4 DIVULGACION ESTRATEGICA EN MEDIOS DE COMUNICACION EN EL MARCO DEL CONTRATO N 478 DEL 2025 CELEBRADO ENTRE LA AGENCIA NACIONAL DE HIDROCARBUROS ANH Y UNIVERSIDAD DEL MAGDALENA LA PROPUESTA HACE PARTE INTEGRAL DE LA PRESENTE ORDEN</t>
  </si>
  <si>
    <t>CO1.REQ.10035735</t>
  </si>
  <si>
    <t>OPS-VEX-0690-2026</t>
  </si>
  <si>
    <t>https://community.secop.gov.co/Public/Tendering/OpportunityDetail/Index?noticeUID=CO1.NTC.9891891</t>
  </si>
  <si>
    <t>JHONNATAN REYES MOR</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</si>
  <si>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EN LA REVISION DE INFORMES PRESENTADOS POR EL MINISTERIO DE EDUCACION REFERENTE A LOS AVANCES DEL COMPONENTE LOGISTICO Y FINANCIERO 2 APOYAR EN EL SEGUIMIENTO Y CONTROL DE LLAMADAS DE LA BASE DE DATOS DE LOS 392 DOCENTES INSCRITOS EN EL PROYECTO 3 APOYAR EN LA ELABORACION Y ENVIO DE LA INFORMACION CONCERNIENTE A LAS ORDENES DE PRESTACION DE SERVICIOS DEL PROYECTO 4 APOYAR EN LA ATENCION Y ORIENTACION A LOS DOCENTES BENEFICIADOS SUMINISTRANDO LA INFORMACION GENERAL QUE REQUIERAN DE CONFORMIDAD CON LOS TRAMITES LAS AUTORIZACIONES Y LOS PROCEDIMIENTOS ESTABLECIDOS PROPIOS ESTABLECIDOS EN EL ANEXO TECNICO DEL PROYECTO 5 BRINDAR ACOMPAÑAMIENTO APOYO LOGISTICO Y ADMINISTRATIVO REQUERIDO PARA EL DESARROLLO DE ACTIVIDADES EVENTOS O REUNIONES QUE SE REALICEN DE ACUERDO CON EL CRONOGRAMA EN EL PROYECTO 6 PARTICIPAR EN REUNIONES QUE SE PROGRAMEN EN EL DESARROLLO DEL PROYECTO Y QUE SEAN BASICAS PARA EL DESARROLLO DE LAS ACTIVIDADES PREVIO ACUERDO CON EL SUPERVISOR DE LA ORDEN</t>
  </si>
  <si>
    <t>CO1.REQ.10040823</t>
  </si>
  <si>
    <t>OPSP-VEX-0689-2026</t>
  </si>
  <si>
    <t>https://community.secop.gov.co/Public/Tendering/OpportunityDetail/Index?noticeUID=CO1.NTC.9883012</t>
  </si>
  <si>
    <t>MARILEN VILORIA ZUÑIGA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</si>
  <si>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</si>
  <si>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CO1.REQ.10031733</t>
  </si>
  <si>
    <t>OPSP-VEX-0687-2026</t>
  </si>
  <si>
    <t>https://community.secop.gov.co/Public/Tendering/OpportunityDetail/Index?noticeUID=CO1.NTC.9882158</t>
  </si>
  <si>
    <t>EDGAR DE JESUS RIOS AGUILAR</t>
  </si>
  <si>
    <t>CO1.REQ.10030653</t>
  </si>
  <si>
    <t>OAG-VEX-0686-2026</t>
  </si>
  <si>
    <t>https://community.secop.gov.co/Public/Tendering/OpportunityDetail/Index?noticeUID=CO1.NTC.9881317</t>
  </si>
  <si>
    <t>ADALBERTO TERNERA JARABA</t>
  </si>
  <si>
    <t>CO1.REQ.10030182</t>
  </si>
  <si>
    <t>OAG-VEX-0685-2026</t>
  </si>
  <si>
    <t>https://community.secop.gov.co/Public/Tendering/OpportunityDetail/Index?noticeUID=CO1.NTC.9873267</t>
  </si>
  <si>
    <t>ARELLYS JOHANNA REYES MARTINEZ</t>
  </si>
  <si>
    <t>CO1.REQ.10022094</t>
  </si>
  <si>
    <t>OAG-VEX-0684-2026</t>
  </si>
  <si>
    <t>https://community.secop.gov.co/Public/Tendering/OpportunityDetail/Index?noticeUID=CO1.NTC.9873345</t>
  </si>
  <si>
    <t>NAVONAZAR PATRON MARTINEZ</t>
  </si>
  <si>
    <t>CO1.REQ.10022251</t>
  </si>
  <si>
    <t>OAG-VEX-0683-2026</t>
  </si>
  <si>
    <t>https://community.secop.gov.co/Public/Tendering/OpportunityDetail/Index?noticeUID=CO1.NTC.9885508</t>
  </si>
  <si>
    <t>PABLO EMILIO CASARES PEÑA</t>
  </si>
  <si>
    <t xml:space="preserve">CO1.REQ.10034347 </t>
  </si>
  <si>
    <t>OAG-VEX-0682-2026</t>
  </si>
  <si>
    <t>https://community.secop.gov.co/Public/Tendering/OpportunityDetail/Index?noticeUID=CO1.NTC.9882596</t>
  </si>
  <si>
    <t>LEANDRO EMERITO RUEDA HERRERA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</si>
  <si>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1 DAR APOYO ADMINISTRATIVO Y OPERATIVO AL EQUIPO DE NODO TERRITORIAL 2 APOYAR EN LA REVISION DE INFORMES Y FORMATOS DE LOS EQUIPOS TERRITORIALES 3 REALIZAR SEGUIMIENTO A LA GESTION ADMINISTRATIVA DE LOS NODOS TERRITORIALES 4 APOYAR EN LA LOGISTICA DE LAS ACTIVIDADES DE LAS MUESTRAS ARTISTICAS Y LAS DEMAS ACTIVIDADES QUE SE DERIVEN DE LA EJECUCION DE LA ORDEN Y QUE TENGAN RELACION DIRECTA CON EL OBJETO CONTRACTUAL</t>
  </si>
  <si>
    <t>CO1.REQ.10031596</t>
  </si>
  <si>
    <t>OPSP-VEX-0681-2026</t>
  </si>
  <si>
    <t>https://community.secop.gov.co/Public/Tendering/OpportunityDetail/Index?noticeUID=CO1.NTC.9887547</t>
  </si>
  <si>
    <t>JAIME ALBERTO SANTRICH BERMUDEZ</t>
  </si>
  <si>
    <t>CO1.REQ.10036434</t>
  </si>
  <si>
    <t>OAG-VEX-0680-2026</t>
  </si>
  <si>
    <t>https://community.secop.gov.co/Public/Tendering/OpportunityDetail/Index?noticeUID=CO1.NTC.9888059</t>
  </si>
  <si>
    <t>TULIO JOSE MUÑOZ PAVA</t>
  </si>
  <si>
    <t>CO1.REQ.10036869</t>
  </si>
  <si>
    <t>OAG-VEX-0679-2026</t>
  </si>
  <si>
    <t>https://community.secop.gov.co/Public/Tendering/OpportunityDetail/Index?noticeUID=CO1.NTC.9888561</t>
  </si>
  <si>
    <t>OMAR ANDRES CAMPO AMADOR</t>
  </si>
  <si>
    <t>CO1.REQ.10037346</t>
  </si>
  <si>
    <t>OAG-VEX-0678-2026</t>
  </si>
  <si>
    <t>https://community.secop.gov.co/Public/Tendering/OpportunityDetail/Index?noticeUID=CO1.NTC.9872308</t>
  </si>
  <si>
    <t>DELCY MARIA GIL CENTENO</t>
  </si>
  <si>
    <t>CO1.REQ.10021072</t>
  </si>
  <si>
    <t>OAG-VEX-0677-2026</t>
  </si>
  <si>
    <t>https://community.secop.gov.co/Public/Tendering/OpportunityDetail/Index?noticeUID=CO1.NTC.9872534</t>
  </si>
  <si>
    <t>KATIA MILENA RAMIREZ RUIZ</t>
  </si>
  <si>
    <t>CO1.REQ.10021639</t>
  </si>
  <si>
    <t>OAG-VEX-0676-2026</t>
  </si>
  <si>
    <t>https://community.secop.gov.co/Public/Tendering/OpportunityDetail/Index?noticeUID=CO1.NTC.9872598</t>
  </si>
  <si>
    <t>RODERIT ALBERTO CASSIANIS HERNANDEZ</t>
  </si>
  <si>
    <t>CO1.REQ.10021927</t>
  </si>
  <si>
    <t>OAG-VEX-0675-2026</t>
  </si>
  <si>
    <t>https://community.secop.gov.co/Public/Tendering/OpportunityDetail/Index?noticeUID=CO1.NTC.9872545</t>
  </si>
  <si>
    <t>ADRIAN EMILIO PAZ ANAYA</t>
  </si>
  <si>
    <t>CO1.REQ.10021497</t>
  </si>
  <si>
    <t>OAG-VEX-0674-2026</t>
  </si>
  <si>
    <t>https://community.secop.gov.co/Public/Tendering/OpportunityDetail/Index?noticeUID=CO1.NTC.9872273</t>
  </si>
  <si>
    <t>LUIS GABRIEL RODRIGUEZ PAZ</t>
  </si>
  <si>
    <t>CO1.REQ.10021192</t>
  </si>
  <si>
    <t>OAG-VEX-0673-2026</t>
  </si>
  <si>
    <t>https://community.secop.gov.co/Public/Tendering/OpportunityDetail/Index?noticeUID=CO1.NTC.9871868</t>
  </si>
  <si>
    <t>MAVERICK LOAIZA NORIEGA</t>
  </si>
  <si>
    <t>CO1.REQ.10021148</t>
  </si>
  <si>
    <t>OAG-VEX-0672-2026</t>
  </si>
  <si>
    <t>https://community.secop.gov.co/Public/Tendering/OpportunityDetail/Index?noticeUID=CO1.NTC.9872272</t>
  </si>
  <si>
    <t>JORGE MIGUEL FERNANDEZ GARCIA</t>
  </si>
  <si>
    <t>CO1.REQ.10021325</t>
  </si>
  <si>
    <t>OAG-VEX-0671-2026</t>
  </si>
  <si>
    <t>https://community.secop.gov.co/Public/Tendering/OpportunityDetail/Index?noticeUID=CO1.NTC.9872131</t>
  </si>
  <si>
    <t>MARTHA ELENA LONDOñO ROMERO</t>
  </si>
  <si>
    <t>CO1.REQ.10020975</t>
  </si>
  <si>
    <t>OAG-VEX-0670-2026</t>
  </si>
  <si>
    <t>https://community.secop.gov.co/Public/Tendering/OpportunityDetail/Index?noticeUID=CO1.NTC.9872114</t>
  </si>
  <si>
    <t>SAHARAI MARCELA CAICEDO MORENO</t>
  </si>
  <si>
    <t>CO1.REQ.10020584</t>
  </si>
  <si>
    <t>OAG-VEX-0669-2026</t>
  </si>
  <si>
    <t>https://community.secop.gov.co/Public/Tendering/OpportunityDetail/Index?noticeUID=CO1.NTC.9871720</t>
  </si>
  <si>
    <t>JORGE ELIECER BERRIO ALCAZAR</t>
  </si>
  <si>
    <t>CO1.REQ.10020159</t>
  </si>
  <si>
    <t>OAG-VEX-0668-2026</t>
  </si>
  <si>
    <t>https://community.secop.gov.co/Public/Tendering/OpportunityDetail/Index?noticeUID=CO1.NTC.9871542</t>
  </si>
  <si>
    <t>HERNANDO LENIN CONEO MARIN</t>
  </si>
  <si>
    <t>CO1.REQ.10020727</t>
  </si>
  <si>
    <t>OAG-VEX-0667-2026</t>
  </si>
  <si>
    <t>https://community.secop.gov.co/Public/Tendering/OpportunityDetail/Index?noticeUID=CO1.NTC.9871367</t>
  </si>
  <si>
    <t>RONNER JOSE PAREJA FRIAS</t>
  </si>
  <si>
    <t>CO1.REQ.10020524</t>
  </si>
  <si>
    <t>OAG-VEX-0666-2026</t>
  </si>
  <si>
    <t>https://community.secop.gov.co/Public/Tendering/OpportunityDetail/Index?noticeUID=CO1.NTC.9871420</t>
  </si>
  <si>
    <t>EVER JASSIR SALGADO MEJIA</t>
  </si>
  <si>
    <t>CO1.REQ.10020280</t>
  </si>
  <si>
    <t>OAG-VEX-0665-2026</t>
  </si>
  <si>
    <t>https://community.secop.gov.co/Public/Tendering/OpportunityDetail/Index?noticeUID=CO1.NTC.9871238</t>
  </si>
  <si>
    <t>ELISA  MARCELA NAVARRO TORREGROSA</t>
  </si>
  <si>
    <t>CO1.REQ.10020506</t>
  </si>
  <si>
    <t>OAG-VEX-0664-2026</t>
  </si>
  <si>
    <t>https://community.secop.gov.co/Public/Tendering/OpportunityDetail/Index?noticeUID=CO1.NTC.9871014</t>
  </si>
  <si>
    <t>IVAN ANDRES OVALLE DAMIAN</t>
  </si>
  <si>
    <t>CO1.REQ.10020246</t>
  </si>
  <si>
    <t>OAG-VEX-0663-2026</t>
  </si>
  <si>
    <t>https://community.secop.gov.co/Public/Tendering/OpportunityDetail/Index?noticeUID=CO1.NTC.9871160</t>
  </si>
  <si>
    <t>ORANGEL SOLANO ARENAS</t>
  </si>
  <si>
    <t>CO1.REQ.10020122</t>
  </si>
  <si>
    <t>OAG-VEX-0662-2026</t>
  </si>
  <si>
    <t>https://community.secop.gov.co/Public/Tendering/OpportunityDetail/Index?noticeUID=CO1.NTC.9870754</t>
  </si>
  <si>
    <t>JOSE ANTONIO CONCHANGUI ALBERTO</t>
  </si>
  <si>
    <t>CO1.REQ.10019991</t>
  </si>
  <si>
    <t>OAG-VEX-0661-2026</t>
  </si>
  <si>
    <t>https://community.secop.gov.co/Public/Tendering/OpportunityDetail/Index?noticeUID=CO1.NTC.9871905</t>
  </si>
  <si>
    <t>JENNIFER MEZA MAYORGA</t>
  </si>
  <si>
    <t>CO1.REQ.10020185</t>
  </si>
  <si>
    <t>OAG-VEX-0660-2026</t>
  </si>
  <si>
    <t>https://community.secop.gov.co/Public/Tendering/OpportunityDetail/Index?noticeUID=CO1.NTC.9871078</t>
  </si>
  <si>
    <t>ERICK ORTIZ IGLESIAS</t>
  </si>
  <si>
    <t>CO1.REQ.10020548</t>
  </si>
  <si>
    <t>OAG-VEX-0659-2026</t>
  </si>
  <si>
    <t>https://community.secop.gov.co/Public/Tendering/OpportunityDetail/Index?noticeUID=CO1.NTC.9871469</t>
  </si>
  <si>
    <t>KEVIN MANUEL PALACIO CASTAÑO</t>
  </si>
  <si>
    <t>CO1.REQ.10020669</t>
  </si>
  <si>
    <t>OAG-VEX-0658-2026</t>
  </si>
  <si>
    <t>https://community.secop.gov.co/Public/Tendering/OpportunityDetail/Index?noticeUID=CO1.NTC.9871453</t>
  </si>
  <si>
    <t>OSNEIDER SALAS ORTEGA</t>
  </si>
  <si>
    <t>CO1.REQ.10020632</t>
  </si>
  <si>
    <t>OAG-VEX-0657-2026</t>
  </si>
  <si>
    <t>https://community.secop.gov.co/Public/Tendering/OpportunityDetail/Index?noticeUID=CO1.NTC.9871511</t>
  </si>
  <si>
    <t>HUGO ENRIQUE MUÑOZ DEL CASTILLO</t>
  </si>
  <si>
    <t>CO1.REQ.10020495</t>
  </si>
  <si>
    <t>OAG-VEX-0656-2026</t>
  </si>
  <si>
    <t>https://community.secop.gov.co/Public/Tendering/OpportunityDetail/Index?noticeUID=CO1.NTC.9871338</t>
  </si>
  <si>
    <t>MARIA ESTHER MASTRODOMENICO MARZAN</t>
  </si>
  <si>
    <t>CO1.REQ.10020510</t>
  </si>
  <si>
    <t>OAG-VEX-0655-2026</t>
  </si>
  <si>
    <t>https://community.secop.gov.co/Public/Tendering/OpportunityDetail/Index?noticeUID=CO1.NTC.9884877</t>
  </si>
  <si>
    <t>ANA VICTORIA VANEGAS GARRIDO</t>
  </si>
  <si>
    <t>CO1.REQ.10019653</t>
  </si>
  <si>
    <t>OAG-VEX-0654-2026</t>
  </si>
  <si>
    <t>https://community.secop.gov.co/Public/Tendering/OpportunityDetail/Index?noticeUID=CO1.NTC.9884528</t>
  </si>
  <si>
    <t>CARLOS MARIO BARROS ORTEGA</t>
  </si>
  <si>
    <t>LA PRESTAClON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</si>
  <si>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CO1.REQ.10033449</t>
  </si>
  <si>
    <t>OAG-VEX-0653-2026</t>
  </si>
  <si>
    <t>https://community.secop.gov.co/Public/Tendering/OpportunityDetail/Index?noticeUID=CO1.NTC.9883295</t>
  </si>
  <si>
    <t xml:space="preserve">ESNEYDER JOSE ROMERO MARTINEZ </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</si>
  <si>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DISEÑAR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</si>
  <si>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CO1.REQ.10032439</t>
  </si>
  <si>
    <t>OAG-VEX-0652-2026</t>
  </si>
  <si>
    <t>https://community.secop.gov.co/Public/Tendering/OpportunityDetail/Index?noticeUID=CO1.NTC.9882649</t>
  </si>
  <si>
    <t xml:space="preserve">ANDIS MANUEL MARRIAGA OROZCO </t>
  </si>
  <si>
    <t>CO1.REQ.10031909</t>
  </si>
  <si>
    <t>OPSP-VEX-0651-2026</t>
  </si>
  <si>
    <t>https://community.secop.gov.co/Public/Tendering/OpportunityDetail/Index?noticeUID=CO1.NTC.9882309</t>
  </si>
  <si>
    <t>JOSE DANIEL AREVALO TORRES</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</si>
  <si>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PARA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</si>
  <si>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CO1.REQ.10030560</t>
  </si>
  <si>
    <t>OAG-VEX-0650-2026</t>
  </si>
  <si>
    <t>https://community.secop.gov.co/Public/Tendering/OpportunityDetail/Index?noticeUID=CO1.NTC.9880933</t>
  </si>
  <si>
    <t xml:space="preserve">LUIS ANTONIO MEDINA PADILLA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</si>
  <si>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</si>
  <si>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CO1.REQ.10029798</t>
  </si>
  <si>
    <t>OPSP-VEX-0649-2026</t>
  </si>
  <si>
    <t>https://community.secop.gov.co/Public/Tendering/OpportunityDetail/Index?noticeUID=CO1.NTC.9879564</t>
  </si>
  <si>
    <t xml:space="preserve">JULIAN ALBERTO SOSA GONZALEZ </t>
  </si>
  <si>
    <t>CO1.REQ.10028943</t>
  </si>
  <si>
    <t>OAG-VEX-0648-2026</t>
  </si>
  <si>
    <t>https://community.secop.gov.co/Public/Tendering/OpportunityDetail/Index?noticeUID=CO1.NTC.9878416</t>
  </si>
  <si>
    <t xml:space="preserve">MAIRA ALEJANDRA MACHADO BALLESTEROS </t>
  </si>
  <si>
    <t>LA PRESENTE ORDEN TIENE POR OBJETO LA PRESTACIÓN DE SERVICIOS DE APOYO A LA GESTIÓN EN EL ÁREA ADMINISTRATIVA DE LA EPSEA UNIMAGDALENA, EN EL MARCO DEL CONVENIO INTERADMINISTRATIVO N° 23192025, CELEBRADO ENTRE LA AGENCIA DE DESARROLLO RURAL (ADR) Y LA UNIVERSIDAD DEL MAGDALENA, PARA CUMPLIR CON EL OBJETO, SE DEBERÁN DESARROLLAR LAS SIGUIENTES ACTIVIDADES:1. APOYAR EN LOS TRÁMITES ADMINISTRATIVOS CONTRACTUALES DEL TALENTO HUMANO REQUERIDOS PARA EL DESARROLLO DEL CONVENIO. 2.APOYAR EN LOS TRÁMITES ADMINISTRATIVOS Y FINANCIEROS PARA EL PAGO DE DEL TALENTO HUMANO DEL CONVENIO. 3. MANTENER ORGANIZADA DIGITALMENTE LA DOCUMENTACIÓN CONCERNIENTE A LA CONTRATACIÓN DEL TALENTO HUMANO DEL CONVENIO 4. APOYAR EN EL PROCESO DE GESTIÓN DOCUMENTAL DEL TALENTO HUMANO PARA EL CUMPLIMIENTO DE SUS OBLIGACIONES CONTRACTUALES ENMARCADAS EN EL CONVENIO. 5. APOYAR EN LA REALIZACIÓN DE LOS INFORMES DE AVANCE Y SEGUIMIENTO DE LA EJECUCIÓN OPERATIVA DEL CONVENIO QUE SEAN REQUERIDOS Y ENTREGARLOS DE FORMA OPORTUNA Y CON CALIDAD SOLICITADA. 6. ASISTIR A LAS ACTIVIDADES QUE SE LE REQUIERA POR PARTE DEL DIRECTOR DEL PROYECTO PROGRAMADAS DENTRO DEL MARCO DEL CONVENIO. 7. APOYO Y SEGUIMIENTO EN LA LEGALIZACIÓN DEL PAGO DE HONORARIOS Y MOVILIDAD 8. ENTREGAR SOPORTES DE NÓMINA AL GRUPO DE PLATAFORMAS PARA EL RESPECTIVO CARGUE EN LAS PLATAFORMAS CORRESPONDIENTES 9. APOYAR EN LA REVISIÓN, VALIDACIÓN DE INFORMES PARA PAGO DE PERSONAL CONTRATO EN EL MARCO DEL CONVENIO.10. APOYAR EN LA REVISIÓN DEL CORREO DE LA EPSEA UNIMAGDALENA TRABAJAR CON EL FLUJO DE MENSAJES DEL DÍA A DÍA, ASÍ COMO ALMACENAR GRANDES CANTIDADES DE EMAILS, GESTIONARLOS Y ORGANIZAR LAS COMUNICACIONES DE MANERA EFICIENTE. 11. REALIZAR UNA COPIA DE SEGURIDAD O BACKUP PERIÓDICAMENTE, CON EL FIN DE GARANTIZAR LA RECOLECCIÓN DE LA INFORMACIÓN QUE SE MANEJE EN CUMPLIMIENTO DEL OBJETO CONTRACTUAL, LA CUAL DEBERÁ SER ENTREGADA AL SUPERVISOR DE LA ORDEN JUNTO CON EL INFORME FINAL AL CUMPLIRSE CON EL TÉRMINO ESTIPULADO PARA LA EJECUCIÓN.</t>
  </si>
  <si>
    <t>CO1.REQ.10026975</t>
  </si>
  <si>
    <t>OAG-VEX-0647-2026</t>
  </si>
  <si>
    <t>https://community.secop.gov.co/Public/Tendering/OpportunityDetail/Index?noticeUID=CO1.NTC.9876001</t>
  </si>
  <si>
    <t xml:space="preserve">MIGUEL ALCIBAR OLIVERO VASQUEZ </t>
  </si>
  <si>
    <t>CO1.REQ.10024573</t>
  </si>
  <si>
    <t>OPSP-VEX-0646-2026</t>
  </si>
  <si>
    <t>https://community.secop.gov.co/Public/Tendering/OpportunityDetail/Index?noticeUID=CO1.NTC.9877578</t>
  </si>
  <si>
    <t xml:space="preserve">MARIO ALBERTO SOLIS VILORIA </t>
  </si>
  <si>
    <t>CO1.REQ.10026800</t>
  </si>
  <si>
    <t>OAG-VEX-0645-2026</t>
  </si>
  <si>
    <t>https://community.secop.gov.co/Public/Tendering/OpportunityDetail/Index?noticeUID=CO1.NTC.9877488</t>
  </si>
  <si>
    <t xml:space="preserve">ADAIMER ANTONIO BASTIDAS CASTRILLO </t>
  </si>
  <si>
    <t>CO1.REQ.10026288</t>
  </si>
  <si>
    <t>OAG-VEX-0644-2026</t>
  </si>
  <si>
    <t>https://community.secop.gov.co/Public/Tendering/OpportunityDetail/Index?noticeUID=CO1.NTC.9860837</t>
  </si>
  <si>
    <t>2026-01-20/ 2026-01-21</t>
  </si>
  <si>
    <t>261 - 302</t>
  </si>
  <si>
    <t>PRESTACIÓN DE SERVICIOS DE APOYO LOGÍSTICO INTEGRAL, CONSISTENTE EN EL SUMINISTRO, TRANSPORTE, MONTAJE, DESMONTAJE Y MANTENIMIENTO DE TODOS LOS ELEMENTOS NECESARIOS (EQUIPOS, MATERIALES, MOBILIARIO E INFRAESTRUCTURA TEMPORAL) REQUERIDOS PARA EL DESARROLLO EXITOSO DE LAS ACTIVIDADES PROGRAMADAS EN EL MARCO DEL CONVENIO INTERADMINISTRATIVO NO. 2319 DE 2025, SUSCRITO ENTRE LA AGENCIA DE DESARROLLO RURAL Y LA UNIVERSIDAD DEL MAGDALENA.</t>
  </si>
  <si>
    <t>CO1.REQ.10009974</t>
  </si>
  <si>
    <t>CPS-VEX-0001-2026</t>
  </si>
  <si>
    <t>https://community.secop.gov.co/Public/Tendering/OpportunityDetail/Index?noticeUID=CO1.NTC.9855323</t>
  </si>
  <si>
    <t>OSCAR EMILIO SILVA MELO</t>
  </si>
  <si>
    <t>CO1.REQ.10004908</t>
  </si>
  <si>
    <t>OAG-VEX-0643-2026</t>
  </si>
  <si>
    <t>https://community.secop.gov.co/Public/Tendering/OpportunityDetail/Index?noticeUID=CO1.NTC.9856784</t>
  </si>
  <si>
    <t>SAMIR VILARO MARTINEZ</t>
  </si>
  <si>
    <t>CO1.REQ.10005986</t>
  </si>
  <si>
    <t>OAG-VEX-0642-2026</t>
  </si>
  <si>
    <t>https://community.secop.gov.co/Public/Tendering/OpportunityDetail/Index?noticeUID=CO1.NTC.9856960</t>
  </si>
  <si>
    <t>KATERINE MORA CHACON</t>
  </si>
  <si>
    <t>CO1.REQ.10006622</t>
  </si>
  <si>
    <t>OAG-VEX-0641-2026</t>
  </si>
  <si>
    <t>https://community.secop.gov.co/Public/Tendering/OpportunityDetail/Index?noticeUID=CO1.NTC.9857332</t>
  </si>
  <si>
    <t>RAFAEL ALEXANDER BENITEZ BENITEZ</t>
  </si>
  <si>
    <t>CO1.REQ.10006961</t>
  </si>
  <si>
    <t>OPSP-VEX-0640-2026</t>
  </si>
  <si>
    <t>https://community.secop.gov.co/Public/Tendering/OpportunityDetail/Index?noticeUID=CO1.NTC.9857634</t>
  </si>
  <si>
    <t>ERICK DAVID BUSTAMANTE CHAVEZ</t>
  </si>
  <si>
    <t>CO1.REQ.10007220</t>
  </si>
  <si>
    <t>OAG-VEX-0639-2026</t>
  </si>
  <si>
    <t>https://community.secop.gov.co/Public/Tendering/OpportunityDetail/Index?noticeUID=CO1.NTC.9857630</t>
  </si>
  <si>
    <t>SHIRLY VILLADIEGO MENDOZA</t>
  </si>
  <si>
    <t>CO1.REQ.10007302</t>
  </si>
  <si>
    <t>OAG-VEX-0638-2026</t>
  </si>
  <si>
    <t>https://community.secop.gov.co/Public/Tendering/OpportunityDetail/Index?noticeUID=CO1.NTC.9857411</t>
  </si>
  <si>
    <t>LUIS EDUARDO VIDES</t>
  </si>
  <si>
    <t>CO1.REQ.10006940</t>
  </si>
  <si>
    <t>OAG-VEX-0637-2026</t>
  </si>
  <si>
    <t>https://community.secop.gov.co/Public/Tendering/OpportunityDetail/Index?noticeUID=CO1.NTC.9857114</t>
  </si>
  <si>
    <t>JAIGLER GOEZ RODRIGUEZ</t>
  </si>
  <si>
    <t>CO1.REQ.10006485</t>
  </si>
  <si>
    <t>OAG-VEX-0636-2026</t>
  </si>
  <si>
    <t>https://community.secop.gov.co/Public/Tendering/OpportunityDetail/Index?noticeUID=CO1.NTC.9856828</t>
  </si>
  <si>
    <t>YADID CENTENO MORENO</t>
  </si>
  <si>
    <t>CO1.REQ.10006415</t>
  </si>
  <si>
    <t>OAG-VEX-0635-2026</t>
  </si>
  <si>
    <t>https://community.secop.gov.co/Public/Tendering/OpportunityDetail/Index?noticeUID=CO1.NTC.9860082</t>
  </si>
  <si>
    <t>MÓNICA PATRICIA BARRETO LAVALLE</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</si>
  <si>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DESARROLLAR ACCIONES OPERATIVAS Y ADMINISTRATIVAS ORIENTADAS A LA GESTION DE NUEVOS RECURSOS QUE PERMITAN FORTALECER Y DAR CONTINUIDAD A LAS ALIANZAS INSTITUCIONALES VIGENTES DE LA VICERRECTORIA DE EXTENSION Y PROYECCION SOCIAL 2 APOYAR LA ELABORACION DE INFORMES TECNICOS FINANCIEROS Y DEMAS DOCUMENTOS GENERADOS EN EL MARCO DE LA EJECUCION DE CONTRATOS Y CONVENIOS SUSCRITOS POR LA VICERRECTORIA DE EXTENSION Y PROYECCION SOCIAL 3 APOYAR LOS PROCESOS DE SOCIALIZACION DE PLANES DE TRABAJO CRONOGRAMAS Y ACTIVIDADES EN DESARROLLO CON LAS DIFERENTES DEPENDENCIAS Y ACTORES INSTITUCIONALES VINCULADOS 4 REALIZAR SEGUIMIENTO AL CUMPLIMIENTO DE LOS COMPROMISOS Y ACTIVIDADES ESTABLECIDAS EN LOS CONTRATOS Y CONVENIOS GARANTIZANDO EL CUMPLIMIENTO DE LOS PLAZOS OBJETIVOS Y LINEAMIENTOS INSTITUCIONALES 5 BRINDAR APOYO EN LA RECOPILACION ORGANIZACION Y VERIFICACION DE LA INFORMACION REQUERIDA PARA LOS PROCESOS DE SUPERVISION EVALUACION Y AUDITORIA DE LOS PROYECTOS Y ALIANZAS GESTIONADAS POR LA VICERRECTORIA DE EXTENSION Y PROYECCION SOCIAL</t>
  </si>
  <si>
    <t>CO1.REQ.10009712</t>
  </si>
  <si>
    <t>OPSP-VEX-0634-2026</t>
  </si>
  <si>
    <t>https://community.secop.gov.co/Public/Tendering/OpportunityDetail/Index?noticeUID=CO1.NTC.9860898</t>
  </si>
  <si>
    <t xml:space="preserve">ALBA ISIS ALVARES LEYTON </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</si>
  <si>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</si>
  <si>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CO1.REQ.10010238</t>
  </si>
  <si>
    <t>OPSP-VEX-0633-2026</t>
  </si>
  <si>
    <t>https://community.secop.gov.co/Public/Tendering/OpportunityDetail/Index?noticeUID=CO1.NTC.9862691</t>
  </si>
  <si>
    <t xml:space="preserve">JOSE MARIA RINCON RAMON </t>
  </si>
  <si>
    <t>LA PRESENTE ORDEN TIENE POR OBJETO LA PRESENTE ORDEN TIENE POR OBJETO PRESTAR SERVICIOS COMO PROFESIONAL DE ACOMPAÑAMIENTO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ACOMPAÑAMIENTO AL 30 POR CIENTO DE LAS SEDES EDUCATIVAS FOCALIZADAS REALIZAR SEGUIMIENTO A LA EJECUCION DEL PLAN DE TRABAJO Y CRONOGRAMA 2 ESTRUCTURAR LAS RUTAS Y MECANISMOS QUE SE REQUIERAN PARA LA PUESTA EN MARCHA DEL COMPONENTE DE ACOMPAÑAMIENTO AL 30 POR CIENTO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POR CIENTO DE LAS SEDES EDUCATIVAS FOCALIZADAS Y LLEVAR A CABO LA RUTA DE VISITA LA CUAL IMPLICA LA RECOLECCION DE INFORMACION EL DIAGNOSTICO DEL PROCESO EDUCATIVO Y LA DEFINICION DE PLAN DE MEJORAMIENTO 5 SUMINISTRAR ASISTENCIA TECNICA A LOS DOCENTES DEL 30 POR CIENTO DE LAS SEDES EDUCATIVAS FOCALIZADAS EN LA IMPLEMENTACION DE MEF 6 APOYAR LA ESTRUCTURACION DE LOS INFORMES DE LA EJECUCION DEL COMPONENTE DE ACOMPAÑAMIENTO Y SEGUIMIENTO AL 30 POR CIENTO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ACOMPAÑAMIENTO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ACOMPAÑADAS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</si>
  <si>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CO1.REQ.10011760</t>
  </si>
  <si>
    <t>OPSP-VEX-0632-2026</t>
  </si>
  <si>
    <t>https://community.secop.gov.co/Public/Tendering/OpportunityDetail/Index?noticeUID=CO1.NTC.9862017</t>
  </si>
  <si>
    <t>NADIA VANNESA PADILLA MEJIA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</si>
  <si>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 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</si>
  <si>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CO1.REQ.10011319</t>
  </si>
  <si>
    <t>OAG-VEX-0631-2026</t>
  </si>
  <si>
    <t>https://community.secop.gov.co/Public/Tendering/OpportunityDetail/Index?noticeUID=CO1.NTC.9861331</t>
  </si>
  <si>
    <t>LAURA ANDREA ISABEL HERNANDEZ RIVERA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</si>
  <si>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</si>
  <si>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CO1.REQ.10010813</t>
  </si>
  <si>
    <t>OPSP-VEX-0630-2026</t>
  </si>
  <si>
    <t>https://community.secop.gov.co/Public/Tendering/OpportunityDetail/Index?noticeUID=CO1.NTC.9860746</t>
  </si>
  <si>
    <t>VALENTINA VANESA ANDRADE ECHEVERRIA</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</si>
  <si>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</si>
  <si>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CO1.REQ.10010201</t>
  </si>
  <si>
    <t>OAG-VEX-0629-2026</t>
  </si>
  <si>
    <t>https://community.secop.gov.co/Public/Tendering/OpportunityDetail/Index?noticeUID=CO1.NTC.9855775</t>
  </si>
  <si>
    <t>JEINER ORTIZ MEDINA</t>
  </si>
  <si>
    <t>CO1.REQ.10005638</t>
  </si>
  <si>
    <t>OPSP-VEX-0628-2026</t>
  </si>
  <si>
    <t>https://community.secop.gov.co/Public/Tendering/OpportunityDetail/Index?noticeUID=CO1.NTC.9855737</t>
  </si>
  <si>
    <t>AMALFI INES MOLINA SUAREZ</t>
  </si>
  <si>
    <t xml:space="preserve">INVERSION </t>
  </si>
  <si>
    <t>CO1.REQ.10005506</t>
  </si>
  <si>
    <t>OPSP-VEX-0627-2026</t>
  </si>
  <si>
    <t>https://community.secop.gov.co/Public/Tendering/OpportunityDetail/Index?noticeUID=CO1.NTC.9855363</t>
  </si>
  <si>
    <t>HERNANDO CAMILO LOPEZ PAREJA</t>
  </si>
  <si>
    <t>CO1.REQ.10004876</t>
  </si>
  <si>
    <t>OPSP-VEX-0626-2026</t>
  </si>
  <si>
    <t>https://community.secop.gov.co/Public/Tendering/OpportunityDetail/Index?noticeUID=CO1.NTC.9854943</t>
  </si>
  <si>
    <t>LEIDIS YULIETH PEñALOZA MARTINEZ</t>
  </si>
  <si>
    <t>CO1.REQ.10004731</t>
  </si>
  <si>
    <t>OAG-VEX-0625-2026</t>
  </si>
  <si>
    <t>https://community.secop.gov.co/Public/Tendering/OpportunityDetail/Index?noticeUID=CO1.NTC.9854774</t>
  </si>
  <si>
    <t>DAYLA YHIRE FREYLE REDONDO</t>
  </si>
  <si>
    <t>CO1.REQ.10004542</t>
  </si>
  <si>
    <t>OAG-VEX-0624-2026</t>
  </si>
  <si>
    <t>https://community.secop.gov.co/Public/Tendering/OpportunityDetail/Index?noticeUID=CO1.NTC.9854512</t>
  </si>
  <si>
    <t>JESUS ALBERTO MORENO GOMEZ</t>
  </si>
  <si>
    <t>CO1.REQ.10003985</t>
  </si>
  <si>
    <t>OAG-VEX-0623-2026</t>
  </si>
  <si>
    <t>https://community.secop.gov.co/Public/Tendering/OpportunityDetail/Index?noticeUID=CO1.NTC.9857568</t>
  </si>
  <si>
    <t>DANILO JOSE HURTADO LLERENA</t>
  </si>
  <si>
    <t>CO1.REQ.10007355</t>
  </si>
  <si>
    <t>OAG-VEX-0622-2026</t>
  </si>
  <si>
    <t>https://community.secop.gov.co/Public/Tendering/OpportunityDetail/Index?noticeUID=CO1.NTC.9857014</t>
  </si>
  <si>
    <t>ADLAY JOSE CANTILLO PEREZ</t>
  </si>
  <si>
    <t>CO1.REQ.10006611</t>
  </si>
  <si>
    <t>OAG-VEX-0621-2026</t>
  </si>
  <si>
    <t>https://community.secop.gov.co/Public/Tendering/OpportunityDetail/Index?noticeUID=CO1.NTC.9856801</t>
  </si>
  <si>
    <t>GREGORIO PEDROZA BARRIOS</t>
  </si>
  <si>
    <t>CO1.REQ.10006140</t>
  </si>
  <si>
    <t>OAG-VEX-0620-2026</t>
  </si>
  <si>
    <t>https://community.secop.gov.co/Public/Tendering/OpportunityDetail/Index?noticeUID=CO1.NTC.9856225</t>
  </si>
  <si>
    <t>WALBERTO HERNANDEZ SALGADO</t>
  </si>
  <si>
    <t>CO1.REQ.10005537</t>
  </si>
  <si>
    <t>OAG-VEX-0619-2026</t>
  </si>
  <si>
    <t>https://community.secop.gov.co/Public/Tendering/OpportunityDetail/Index?noticeUID=CO1.NTC.9855356</t>
  </si>
  <si>
    <t>LUIS CARLOS CASSIANI SIMARRA</t>
  </si>
  <si>
    <t>CO1.REQ.10004485</t>
  </si>
  <si>
    <t>OAG-VEX-0618-2026</t>
  </si>
  <si>
    <t>https://community.secop.gov.co/Public/Tendering/OpportunityDetail/Index?noticeUID=CO1.NTC.9854539</t>
  </si>
  <si>
    <t>JOSE DAVID SANCHEZ SALAZAR</t>
  </si>
  <si>
    <t>CO1.REQ.10003987</t>
  </si>
  <si>
    <t>OAG-VEX-0617-2026</t>
  </si>
  <si>
    <t>https://community.secop.gov.co/Public/Tendering/OpportunityDetail/Index?noticeUID=CO1.NTC.9853119</t>
  </si>
  <si>
    <t>KATTY CANDELARIA SAUMETH PADILLA</t>
  </si>
  <si>
    <t>CO1.REQ.10002071</t>
  </si>
  <si>
    <t>OAG-VEX-0616-2026</t>
  </si>
  <si>
    <t>https://community.secop.gov.co/Public/Tendering/OpportunityDetail/Index?noticeUID=CO1.NTC.9851958</t>
  </si>
  <si>
    <t>ORLANDO RAFAEL ORTIZ ORTEGA</t>
  </si>
  <si>
    <t>CO1.REQ.10001368</t>
  </si>
  <si>
    <t>OAG-VEX-0615-2026</t>
  </si>
  <si>
    <t>https://community.secop.gov.co/Public/Tendering/OpportunityDetail/Index?noticeUID=CO1.NTC.9861393</t>
  </si>
  <si>
    <t>PATRICIA ELENEA PEÑA CASTRO</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</si>
  <si>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</si>
  <si>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CO1.REQ.10011035</t>
  </si>
  <si>
    <t>OAG-VEX-0614-2026</t>
  </si>
  <si>
    <t>https://community.secop.gov.co/Public/Tendering/OpportunityDetail/Index?noticeUID=CO1.NTC.9860944</t>
  </si>
  <si>
    <t>YENIS PAOLA PUERTA ORTIZ</t>
  </si>
  <si>
    <t>CO1.REQ.10010457</t>
  </si>
  <si>
    <t>OAG-VEX-0613-2026</t>
  </si>
  <si>
    <t>https://community.secop.gov.co/Public/Tendering/OpportunityDetail/Index?noticeUID=CO1.NTC.9862221</t>
  </si>
  <si>
    <t xml:space="preserve">SANDRA MILENA LOPEZ SILVA </t>
  </si>
  <si>
    <t>LA PRESENTE ORDEN TIENE POR OBJETO PRESTAR SERVICIOS DE APOYO A LA GESTIÓN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TÉCNICO DEL SERVICIO DE ACUERDO CON LOS LINEAMIENTOS Y ORIENTACIONES ESTABLECIDAS 2 APOYAR LOS PROCESOS DE SEGUIMIENTO A LAS REMISIONES Y A LA GESTIÓN INTERINSTITUCIONAL PARA LA GARANTÍA DE LA ATENCIÓN EN SALUD DE LOS USUARIOS CUANDO SE REQUIERA CON ESPECIAL ÉNFASIS EN LA ACTIVACIÓN Y SEGUIMIENTO DE LA RUTA DE ATENCIÓN A LA DESNUTRICIÓN AGUDA 3 ORIENTAR Y EJECUTAR CUANDO SEA REQUERIDO ACCIONES DE SEGUIMIENTO Y APOYO AL CUIDADO DE LA SALUD Y LA NUTRICIÓN DE LOS USUARIOS DE CONFORMIDAD CON LAS INSTRUCCIONES Y LINEAMIENTOS DEFINIDOS POR EL EQUIPO INTERDISCIPLINARIO DEL SERVICIO 4 APOYAR LA ORGANIZACIÓN SISTEMATIZACIÓN Y GESTIÓN DE LA INFORMACIÓN GENERADA EN LA OPERACIÓN DEL SERVICIO INCLUYENDO EL MANEJO DE ARCHIVOS FÍSICOS Y ELECTRÓNICOS ASÍ COMO LAS DEMÁS ACCIONES ADMINISTRATIVAS REQUERIDAS 5 APOYAR LAS ACCIONES RELACIONADAS CON LA COMPLEMENTACIÓN ALIMENTARIA DE ACUERDO CON LAS ORIENTACIONES E INSTRUCCIONES IMPARTIDAS POR EL EQUIPO INTERDISCIPLINARIO DEL SERVICIO Y LOS LINEAMIENTOS VIGENTES 6 PARTICIPAR EN COMITÉS MESAS DE TRABAJO REUNIONES TALLERES Y DEMÁS ESPACIOS INSTITUCIONALES O COMUNITARIOS CUANDO SEA REQUERIDO PARA EL ADECUADO DESARROLLO DEL SERVICIO</t>
  </si>
  <si>
    <t>CO1.REQ.10011507</t>
  </si>
  <si>
    <t>OAG-VEX-0612-2026</t>
  </si>
  <si>
    <t>https://community.secop.gov.co/Public/Tendering/OpportunityDetail/Index?noticeUID=CO1.NTC.9861274</t>
  </si>
  <si>
    <t>GESELLE MARGARITA LINERO MUÑOZ</t>
  </si>
  <si>
    <t>LA PRESENTE ORDEN TIENE POR OBJETO PRESTAR SERVICIOS DE APOYO A LA GESTION EN EL MARCO DEL CONVENIO INTERADMINISTRATIVO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</si>
  <si>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CO1.REQ.10010601</t>
  </si>
  <si>
    <t>OAG-VEX-0611-2026</t>
  </si>
  <si>
    <t>https://community.secop.gov.co/Public/Tendering/OpportunityDetail/Index?noticeUID=CO1.NTC.9860342</t>
  </si>
  <si>
    <t>JESSICA RODRIGUEZ CIFUENTES</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</si>
  <si>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</si>
  <si>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CO1.REQ.10009831</t>
  </si>
  <si>
    <t>OPSP-VEX-0610-2026</t>
  </si>
  <si>
    <t>https://community.secop.gov.co/Public/Tendering/OpportunityDetail/Index?noticeUID=CO1.NTC.9859406</t>
  </si>
  <si>
    <t>WENDY INES JIMENEZ FONTALVO</t>
  </si>
  <si>
    <t>LA PRESENTE ORDEN TIENE POR OBJETO PRESTAR SERVICIOS PROFESIONALES EN EL MARCO DEL CONVENIO INTERADMINISTRATIVO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</si>
  <si>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CO1.REQ.10008629</t>
  </si>
  <si>
    <t>OPSP-VEX-0609-2026</t>
  </si>
  <si>
    <t>https://community.secop.gov.co/Public/Tendering/OpportunityDetail/Index?noticeUID=CO1.NTC.9855050</t>
  </si>
  <si>
    <t>LUZ MILENA SUAREZ PIRATOBA</t>
  </si>
  <si>
    <t>LA PRESENTE ORDEN TIENE POR OBJETO PRESTAR SERVICIOS PROFESIONALES EN EL MARCO DEL CONVENIO INTERADMINISTRATIVO N 47006332025 SUSCRITO ENTRE EL INSTITUTO COLOMBIANO DE BIENESTAR FAMILIAR ICBF Y LA UNIVERSIDAD DEL MAGDALENA PARA DESARROLLAR LAS SIGUIENTES ACTIVIDADES 1 COORDINAR Y LIDERAR LOS PROCESOS ADMINISTRATIVOS TECNICOS Y DE SEGUIMIENTO NECESARIOS PARA LA ADECUADA EJECUCION DE LAS ACCIONES DEL SERVICIO GARANTIZANDO EL CUMPLIMIENTO DE LOS LINEAMIENTOS ESTABLECIDOS 2 PLANEAR ORGANIZAR Y ACOMPANAR LOS PROCESOS DE FORMACION Y CAPACITACION CONTINUA DEL TALENTO HUMANO DEL SERVICIO EN ARTICULACION CON EL O LA PROFESIONAL EN PEDAGOGIA DE ACUERDO CON LAS NECESIDADES IDENTIFICADAS 3 LIDERAR LOS PROCESOS DE REMISION ARTICULACION Y GESTION INTERINSTITUCIONAL REQUERIDOS PARA EL CUMPLIMIENTO DE LOS OBJETIVOS DEL SERVICIO CON ESPECIAL ENFASIS EN LA ACTIVACION Y SEGUIMIENTO DE LA RUTA DE ATENCION A LA DESNUTRICION 4 ARTICULAR Y FORTALECER LAS ACCIONES DE VIGILANCIA BASADA EN COMUNIDAD VBC ORIENTADAS A LA IDENTIFICACION OPORTUNA REPORTE Y GESTION DE CASOS DE NINAS Y NINOS CON SIGNOS DE ALARMA Y SIGNOS FISICOS ASOCIADOS A LA DESNUTRICION AGUDA 5 ELABORAR Y PRESENTAR LOS INFORMES TECNICOS ADMINISTRATIVOS Y DE SEGUIMIENTO SOLICITADOS POR EL ICBF ASI COMO LOS INSUMOS NECESARIOS PARA LA IDENTIFICACION Y CARACTERIZACION DE ACTORES CLAVE EN LOS TERRITORIOS DE INTERVENCION 6 DINAMIZAR ORIENTAR Y FACILITAR LA IMPLEMENTACION DE LAS DIRECTRICES Y ORIENTACIONES EMITIDAS POR EL ICBF SOBRE EL FUNCIONAMIENTO DEL SERVICIO CON EL TALENTO HUMANO VELANDO POR EL ADECUADO ALMACENAMIENTO MANEJO Y ENTREGA DE LOS ALIMENTOS Y AAVN SUMINISTRADOS EN EL MARCO DEL SERVICIO 7 PARTICIPAR EN COMITES MESAS DE TRABAJO REUNIONES TALLERES Y DEMAS ESPACIOS DE ARTICULACION INSTITUCIONAL CUANDO SEA REQUERIDO APORTANDO INFORMACION TECNICA Y OPERATIVA RELACIONADA CON LA EJECUCION DEL SERVICIO</t>
  </si>
  <si>
    <t>CO1.REQ.10004598</t>
  </si>
  <si>
    <t>OPSP-VEX-0608-2026</t>
  </si>
  <si>
    <t>https://community.secop.gov.co/Public/Tendering/OpportunityDetail/Index?noticeUID=CO1.NTC.9853770</t>
  </si>
  <si>
    <t xml:space="preserve">JOSE RICARDO  VILLA  </t>
  </si>
  <si>
    <t>CO1.REQ.10003473</t>
  </si>
  <si>
    <t>OAG-VEX-0607-2026</t>
  </si>
  <si>
    <t>https://community.secop.gov.co/Public/Tendering/OpportunityDetail/Index?noticeUID=CO1.NTC.9853381</t>
  </si>
  <si>
    <t>LORENA PATRICIA CARPIO BERRIO</t>
  </si>
  <si>
    <t>CO1.REQ.10003267</t>
  </si>
  <si>
    <t>OAG-VEX-0606-2026</t>
  </si>
  <si>
    <t>https://community.secop.gov.co/Public/Tendering/OpportunityDetail/Index?noticeUID=CO1.NTC.9853068</t>
  </si>
  <si>
    <t>RUBEN GUILLERMO OCHOA FUENTES</t>
  </si>
  <si>
    <t>CO1.REQ.10002847</t>
  </si>
  <si>
    <t>OAG-VEX-0605-2026</t>
  </si>
  <si>
    <t>https://community.secop.gov.co/Public/Tendering/OpportunityDetail/Index?noticeUID=CO1.NTC.9852561</t>
  </si>
  <si>
    <t>BALDOMERO ANAYA CORDOBA</t>
  </si>
  <si>
    <t>CO1.REQ.10002150</t>
  </si>
  <si>
    <t>OAG-VEX-0604-2026</t>
  </si>
  <si>
    <t>https://community.secop.gov.co/Public/Tendering/OpportunityDetail/Index?noticeUID=CO1.NTC.9852151</t>
  </si>
  <si>
    <t>JORGE LUIS MARTINEZ MÁRQUEZ</t>
  </si>
  <si>
    <t>CO1.REQ.10001543</t>
  </si>
  <si>
    <t>OAG-VEX-0603-2026</t>
  </si>
  <si>
    <t>https://community.secop.gov.co/Public/Tendering/OpportunityDetail/Index?noticeUID=CO1.NTC.9851179</t>
  </si>
  <si>
    <t>SERGIO ANDRES VEGAS GOMEZ</t>
  </si>
  <si>
    <t>CO1.REQ.10000185</t>
  </si>
  <si>
    <t>OAG-VEX-0602-2026</t>
  </si>
  <si>
    <t>https://community.secop.gov.co/Public/Tendering/OpportunityDetail/Index?noticeUID=CO1.NTC.9850517</t>
  </si>
  <si>
    <t>MIGUEL EDUARDO AGUILAR ATENCIA</t>
  </si>
  <si>
    <t>CO1.REQ.9999661</t>
  </si>
  <si>
    <t>OAG-VEX-0601-2026</t>
  </si>
  <si>
    <t>https://community.secop.gov.co/Public/Tendering/OpportunityDetail/Index?noticeUID=CO1.NTC.9849884</t>
  </si>
  <si>
    <t>JAIVER MANUEL RODELO CHAVEZ</t>
  </si>
  <si>
    <t>CO1.REQ.9998793</t>
  </si>
  <si>
    <t>OAG-VEX-0600-2026</t>
  </si>
  <si>
    <t>https://community.secop.gov.co/Public/Tendering/OpportunityDetail/Index?noticeUID=CO1.NTC.9857176</t>
  </si>
  <si>
    <t>LORAINE DEL CARMEN RODRIGUEZ ARAGON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</si>
  <si>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</si>
  <si>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CO1.REQ.10006586</t>
  </si>
  <si>
    <t>OPSP-VEX-0599-2026</t>
  </si>
  <si>
    <t>https://community.secop.gov.co/Public/Tendering/OpportunityDetail/Index?noticeUID=CO1.NTC.9857924</t>
  </si>
  <si>
    <t>ROSSANA JULIETH CASTRO ALTAMAR</t>
  </si>
  <si>
    <t>CO1.REQ.10007195</t>
  </si>
  <si>
    <t>OPSP-VEX-0598-2026</t>
  </si>
  <si>
    <t>https://community.secop.gov.co/Public/Tendering/OpportunityDetail/Index?noticeUID=CO1.NTC.9861041</t>
  </si>
  <si>
    <t>ALEX JESUS MARRIAGA CONSUEGRA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</si>
  <si>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</si>
  <si>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CO1.REQ.10009439</t>
  </si>
  <si>
    <t>OPSP-VEX-0597-2026</t>
  </si>
  <si>
    <t>https://community.secop.gov.co/Public/Tendering/OpportunityDetail/Index?noticeUID=CO1.NTC.9857762</t>
  </si>
  <si>
    <t>NATALIA CAROLINA CEBALLOS SEPULVEDA</t>
  </si>
  <si>
    <t>CO1.REQ.10007152</t>
  </si>
  <si>
    <t>OPSP-VEX-0596-2026</t>
  </si>
  <si>
    <t>https://community.secop.gov.co/Public/Tendering/OpportunityDetail/Index?noticeUID=CO1.NTC.9857251</t>
  </si>
  <si>
    <t>TATIANA MANCO ALTAMAR</t>
  </si>
  <si>
    <t>CO1.REQ.10006798</t>
  </si>
  <si>
    <t>OPSP-VEX-0595-2026</t>
  </si>
  <si>
    <t>https://community.secop.gov.co/Public/Tendering/OpportunityDetail/Index?noticeUID=CO1.NTC.9856780</t>
  </si>
  <si>
    <t>GINA MARIA LEON ARAUJO</t>
  </si>
  <si>
    <t>CO1.REQ.10006232</t>
  </si>
  <si>
    <t>OPSP-VEX-0594-2026</t>
  </si>
  <si>
    <t>https://community.secop.gov.co/Public/Tendering/OpportunityDetail/Index?noticeUID=CO1.NTC.9855799</t>
  </si>
  <si>
    <t>LUIS RAFAEL ROBLES</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</si>
  <si>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</si>
  <si>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CO1.REQ.10005549</t>
  </si>
  <si>
    <t>OAG-VEX-0593-2026</t>
  </si>
  <si>
    <t>https://community.secop.gov.co/Public/Tendering/OpportunityDetail/Index?noticeUID=CO1.NTC.9855726</t>
  </si>
  <si>
    <t>CALIXTA ESTHER REGALAO MEJIA</t>
  </si>
  <si>
    <t>CO1.REQ.10005255</t>
  </si>
  <si>
    <t>OAG-VEX-0592-2026</t>
  </si>
  <si>
    <t>https://community.secop.gov.co/Public/Tendering/OpportunityDetail/Index?noticeUID=CO1.NTC.9850950</t>
  </si>
  <si>
    <t>MILEIDYS MARIA DIAZ RIVERA</t>
  </si>
  <si>
    <t>CO1.REQ.9999108</t>
  </si>
  <si>
    <t>OAG-VEX-0591-2026</t>
  </si>
  <si>
    <t>https://community.secop.gov.co/Public/Tendering/OpportunityDetail/Index?noticeUID=CO1.NTC.9850329</t>
  </si>
  <si>
    <t>CHARON DALIANA OCHOA BENAVIDES</t>
  </si>
  <si>
    <t>CO1.REQ.9999493</t>
  </si>
  <si>
    <t>OAG-VEX-0590-2026</t>
  </si>
  <si>
    <t>https://community.secop.gov.co/Public/Tendering/OpportunityDetail/Index?noticeUID=CO1.NTC.9848601</t>
  </si>
  <si>
    <t>LIZETH CAROLINA PALACIO MAESTRE</t>
  </si>
  <si>
    <t>CO1.REQ.9997533</t>
  </si>
  <si>
    <t>OPSP-VEX-0589-2026</t>
  </si>
  <si>
    <t>https://community.secop.gov.co/Public/Tendering/OpportunityDetail/Index?noticeUID=CO1.NTC.9850852</t>
  </si>
  <si>
    <t>LAURA MARGARITA CANTILLO ROSARIO</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</si>
  <si>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ACOMPANAR LA ELABORACION AJUSTE Y SEGUIMIENTO DE LOS PRESUPUESTOS DE LOS PROYECTOS DE LA VICERRECTORIA DE EXTENSION Y PROYECCION SOCIAL INCLUYENDO ADICIONES PRESUPUESTALES Y EL PLAN ANUAL DE CAJA PAC 2 ELABORAR LAS MINUTAS DE ORDENES DE SERVICIOS PROFESIONALES APOYO A LA GESTION SERVICIOS SUMINISTROS Y COMPRAS DE ACUERDO CON LOS REQUERIMIENTOS Y LINEAMIENTOS DE LA VICERRECTORIA DE EXTENSION Y PROYECCION SOCIAL 3 VERIFICAR LA DOCUMENTACION CARGADA EN LA PLATAFORMA GEDOCO DEL PERSONAL A CONTRATAR POR FUNCIONAMIENTO PLAN DE ACCION Y PROYECTOS ADSCRITOS A LA VICERRECTORIA DE EXTENSION Y PROYECCION SOCIAL GARANTIZANDO EL CUMPLIMIENTO DE LOS REQUISITOS ESTABLECIDOS 4 APOYAR LOS PROCESOS DE LIQUIDACION Y CIERRE ADMINISTRATIVO Y FINANCIERO DE LOS PROYECTOS EJECUTADOS POR LA VICERRECTORIA DE EXTENSION Y PROYECCION SOCIAL 5 REALIZAR SEGUIMIENTO A LOS PROCEDIMIENTOS FINANCIEROS DESARROLLADOS EN LA VICERRECTORIA DE EXTENSION Y PROYECCION SOCIAL CON EL FIN DE ASEGURAR SU CORRECTA EJECUCION Y CUMPLIMIENTO NORMATIVO 6 REALIZAR Y EFECTUAR EL SEGUIMIENTO A LOS PROCESOS DE FACTURACION Y RECAUDO ASOCIADOS A LOS CONVENIOS Y O CONTRATOS GESTIONADOS POR LA VICERRECTORIA DE EXTENSION Y PROYECCION SOCIAL</t>
  </si>
  <si>
    <t>CO1.REQ.9999551</t>
  </si>
  <si>
    <t>OPSP-VEX-0588-2026</t>
  </si>
  <si>
    <t>https://community.secop.gov.co/Public/Tendering/OpportunityDetail/Index?noticeUID=CO1.NTC.9857952</t>
  </si>
  <si>
    <t>ANDRES FELIPE ALVAREZ MOLINA</t>
  </si>
  <si>
    <t>LA PRESENTE ORDEN TIENE POR OBJETO PRESTAR SUS SERVICIOS PROFESIONALES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</si>
  <si>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CO1.REQ.10007557</t>
  </si>
  <si>
    <t>OPSP-VEX-0587-2026</t>
  </si>
  <si>
    <t>https://community.secop.gov.co/Public/Tendering/OpportunityDetail/Index?noticeUID=CO1.NTC.9854622</t>
  </si>
  <si>
    <t>JORGE ARMANDO HERRERA SANTOS</t>
  </si>
  <si>
    <t>CO1.REQ.10003891</t>
  </si>
  <si>
    <t>OPSP-VEX-0586-2026</t>
  </si>
  <si>
    <t>https://community.secop.gov.co/Public/Tendering/OpportunityDetail/Index?noticeUID=CO1.NTC.9853946</t>
  </si>
  <si>
    <t>ARIEL DE JESUS DE LA PEñA BOLIVAR</t>
  </si>
  <si>
    <t>CO1.REQ.10002996</t>
  </si>
  <si>
    <t>OPSP-VEX-0585-2026</t>
  </si>
  <si>
    <t>https://community.secop.gov.co/Public/Tendering/OpportunityDetail/Index?noticeUID=CO1.NTC.9853085</t>
  </si>
  <si>
    <t>WEIMAR JOSE DE LA HOZ RODRIGUEZ</t>
  </si>
  <si>
    <t>CO1.REQ.10002801</t>
  </si>
  <si>
    <t>OPSP-VEX-0584-2026</t>
  </si>
  <si>
    <t>https://community.secop.gov.co/Public/Tendering/OpportunityDetail/Index?noticeUID=CO1.NTC.9852509</t>
  </si>
  <si>
    <t>ALVARO PALACIO BUSTILLO</t>
  </si>
  <si>
    <t>CO1.REQ.10001789</t>
  </si>
  <si>
    <t>OPSP-VEX-0583-2026</t>
  </si>
  <si>
    <t>https://community.secop.gov.co/Public/Tendering/OpportunityDetail/Index?noticeUID=CO1.NTC.9851498</t>
  </si>
  <si>
    <t>ERIC JOSE PAULO OCHOA</t>
  </si>
  <si>
    <t>CO1.REQ.10001407</t>
  </si>
  <si>
    <t>OPSP-VEX-0582-2026</t>
  </si>
  <si>
    <t>https://community.secop.gov.co/Public/Tendering/OpportunityDetail/Index?noticeUID=CO1.NTC.9848850</t>
  </si>
  <si>
    <t>WALTER ELIAS CEPEDA MOROCHO</t>
  </si>
  <si>
    <t>CO1.REQ.9997574</t>
  </si>
  <si>
    <t>OPSP-VEX-0581-2026</t>
  </si>
  <si>
    <t>https://community.secop.gov.co/Public/Tendering/OpportunityDetail/Index?noticeUID=CO1.NTC.9840373</t>
  </si>
  <si>
    <t xml:space="preserve">JUAN CAMILO PEREZ ESTRADA </t>
  </si>
  <si>
    <t>CO1.REQ.9989471</t>
  </si>
  <si>
    <t>OPSP-VEX-0580-2026</t>
  </si>
  <si>
    <t>https://community.secop.gov.co/Public/Tendering/OpportunityDetail/Index?noticeUID=CO1.NTC.9839953</t>
  </si>
  <si>
    <t xml:space="preserve">ELKIN MARIMON CONTRERAS </t>
  </si>
  <si>
    <t>CO1.REQ.9988933</t>
  </si>
  <si>
    <t>OAG-VEX-0579-2026</t>
  </si>
  <si>
    <t>https://community.secop.gov.co/Public/Tendering/OpportunityDetail/Index?noticeUID=CO1.NTC.9847814</t>
  </si>
  <si>
    <t xml:space="preserve">JOSECARLOS TURIZOPANZZA </t>
  </si>
  <si>
    <t>CO1.REQ.9996920</t>
  </si>
  <si>
    <t>OAG-VEX-0578-2026</t>
  </si>
  <si>
    <t>https://community.secop.gov.co/Public/Tendering/OpportunityDetail/Index?noticeUID=CO1.NTC.9839515</t>
  </si>
  <si>
    <t xml:space="preserve">GILMAR JOSE ACUÑA RIVERA </t>
  </si>
  <si>
    <t xml:space="preserve"> CO1.REQ.9988446</t>
  </si>
  <si>
    <t>OAG-VEX-0577-2026</t>
  </si>
  <si>
    <t>https://community.secop.gov.co/Public/Tendering/OpportunityDetail/Index?noticeUID=CO1.NTC.9838894</t>
  </si>
  <si>
    <t xml:space="preserve">YASSIR ENRIQUE NAVARRO ORTIZ </t>
  </si>
  <si>
    <t>CO1.REQ.9988144</t>
  </si>
  <si>
    <t>OAG-VEX-0576-2026</t>
  </si>
  <si>
    <t>https://community.secop.gov.co/Public/Tendering/OpportunityDetail/Index?noticeUID=CO1.NTC.9838726</t>
  </si>
  <si>
    <t xml:space="preserve">EUGENIO JOSE CANTILLO MONTERROSA </t>
  </si>
  <si>
    <t>CO1.REQ.9987677</t>
  </si>
  <si>
    <t>OAG-VEX-0575-2026</t>
  </si>
  <si>
    <t>https://community.secop.gov.co/Public/Tendering/OpportunityDetail/Index?noticeUID=CO1.NTC.9837766</t>
  </si>
  <si>
    <t xml:space="preserve">LUIS FERNANDO CERA RUIZ </t>
  </si>
  <si>
    <t>CO1.REQ.9987138</t>
  </si>
  <si>
    <t>OAG-VEX-0574-2026</t>
  </si>
  <si>
    <t>https://community.secop.gov.co/Public/Tendering/OpportunityDetail/Index?noticeUID=CO1.NTC.9837595</t>
  </si>
  <si>
    <t xml:space="preserve">MELVIN MARIO ALEXANDER RONCALLO ROVIRA </t>
  </si>
  <si>
    <t>CO1.REQ.9987054</t>
  </si>
  <si>
    <t>OAG-VEX-0573-2026</t>
  </si>
  <si>
    <t>https://community.secop.gov.co/Public/Tendering/OpportunityDetail/Index?noticeUID=CO1.NTC.9837832</t>
  </si>
  <si>
    <t xml:space="preserve">ANGEE PAOLA URIELES RICO </t>
  </si>
  <si>
    <t>CO1.REQ.9987015</t>
  </si>
  <si>
    <t>OAG-VEX-0572-2026</t>
  </si>
  <si>
    <t>https://community.secop.gov.co/Public/Tendering/OpportunityDetail/Index?noticeUID=CO1.NTC.9837398</t>
  </si>
  <si>
    <t xml:space="preserve">LISSY MAOLIS ESCOBAR GALINDO </t>
  </si>
  <si>
    <t>CO1.REQ.9986569</t>
  </si>
  <si>
    <t>OAG-VEX-0571-2026</t>
  </si>
  <si>
    <t>https://community.secop.gov.co/Public/Tendering/OpportunityDetail/Index?noticeUID=CO1.NTC.9838171</t>
  </si>
  <si>
    <t>CRISTIAN JESUS HERRERA TORRES</t>
  </si>
  <si>
    <t xml:space="preserve"> CO1.REQ.9987448</t>
  </si>
  <si>
    <t>OAG-VEX-0570-2026</t>
  </si>
  <si>
    <t>https://community.secop.gov.co/Public/Tendering/OpportunityDetail/Index?noticeUID=CO1.NTC.9838030</t>
  </si>
  <si>
    <t>LILIANA PATRICIA IBAÑEZ CARABALLO</t>
  </si>
  <si>
    <t>CO1.REQ.9987157</t>
  </si>
  <si>
    <t>OAG-VEX-0569-2026</t>
  </si>
  <si>
    <t>https://community.secop.gov.co/Public/Tendering/OpportunityDetail/Index?noticeUID=CO1.NTC.9837763</t>
  </si>
  <si>
    <t>FRANCISCO JOSE RODRIGUEZ PEÑA</t>
  </si>
  <si>
    <t>CO1.REQ.9987238</t>
  </si>
  <si>
    <t>OAG-VEX-0568-2026</t>
  </si>
  <si>
    <t>https://community.secop.gov.co/Public/Tendering/OpportunityDetail/Index?noticeUID=CO1.NTC.9837658</t>
  </si>
  <si>
    <t>CRISTIAN DANIEL ARENAS SALAZAR</t>
  </si>
  <si>
    <t>CO1.REQ.9986776</t>
  </si>
  <si>
    <t>OAG-VEX-0567-2026</t>
  </si>
  <si>
    <t>https://community.secop.gov.co/Public/Tendering/OpportunityDetail/Index?noticeUID=CO1.NTC.9837638</t>
  </si>
  <si>
    <t>YASMITH ROCIO HERNANDEZ HERNANDEZ</t>
  </si>
  <si>
    <t>CO1.REQ.9986559</t>
  </si>
  <si>
    <t>OAG-VEX-0566-2026</t>
  </si>
  <si>
    <t>https://community.secop.gov.co/Public/Tendering/OpportunityDetail/Index?noticeUID=CO1.NTC.9837279</t>
  </si>
  <si>
    <t>PEDRO PABLO RODRIGUEZ MONTAñA</t>
  </si>
  <si>
    <t>CO1.REQ.9986479</t>
  </si>
  <si>
    <t>OAG-VEX-0565-2026</t>
  </si>
  <si>
    <t>https://community.secop.gov.co/Public/Tendering/OpportunityDetail/Index?noticeUID=CO1.NTC.9837222</t>
  </si>
  <si>
    <t>CAMILA ANDREA PEÑALOZA GARZON</t>
  </si>
  <si>
    <t>CO1.REQ.9986429</t>
  </si>
  <si>
    <t>OPSP-VEX-0564-2026</t>
  </si>
  <si>
    <t>https://community.secop.gov.co/Public/Tendering/OpportunityDetail/Index?noticeUID=CO1.NTC.9837086</t>
  </si>
  <si>
    <t>PEDRO MANUEL ALTAMAR FANDIÑO</t>
  </si>
  <si>
    <t>CO1.REQ.9986368</t>
  </si>
  <si>
    <t>OAG-VEX-0563-2026</t>
  </si>
  <si>
    <t>https://community.secop.gov.co/Public/Tendering/OpportunityDetail/Index?noticeUID=CO1.NTC.9837141</t>
  </si>
  <si>
    <t>HUMBERTO RAFAEL ESCOBAR NUñEZ</t>
  </si>
  <si>
    <t>CO1.REQ.9985768</t>
  </si>
  <si>
    <t>OPSP-VEX-0562-2026</t>
  </si>
  <si>
    <t>https://community.secop.gov.co/Public/Tendering/OpportunityDetail/Index?noticeUID=CO1.NTC.9836842</t>
  </si>
  <si>
    <t>FRANCISCO JOSE RODRIGUEZ PAZ</t>
  </si>
  <si>
    <t>CO1.REQ.9986040</t>
  </si>
  <si>
    <t>OAG-VEX-0561-2026</t>
  </si>
  <si>
    <t>https://community.secop.gov.co/Public/Tendering/OpportunityDetail/Index?noticeUID=CO1.NTC.9849262</t>
  </si>
  <si>
    <t>SILVANA ANGULO ORTIZ</t>
  </si>
  <si>
    <t>CO1.REQ.9998576</t>
  </si>
  <si>
    <t>OPSP-VEX-0560-2026</t>
  </si>
  <si>
    <t>https://community.secop.gov.co/Public/Tendering/OpportunityDetail/Index?noticeUID=CO1.NTC.9836822</t>
  </si>
  <si>
    <t>EDWIN JAIRO ALVAREZ BARRIOS</t>
  </si>
  <si>
    <t>LA PRESENTE ORDEN TIENE POR OBJETO PRESTAR SUS SERVICIOS PROFESIONALES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</si>
  <si>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CO1.REQ.9985929</t>
  </si>
  <si>
    <t>OPSP-VEX-0559-2026</t>
  </si>
  <si>
    <t>https://community.secop.gov.co/Public/Tendering/OpportunityDetail/Index?noticeUID=CO1.NTC.9836545</t>
  </si>
  <si>
    <t>JULIO CAMPO CAMERANO</t>
  </si>
  <si>
    <t>CO1.REQ.9985938</t>
  </si>
  <si>
    <t>OAG-VEX-0558-2026</t>
  </si>
  <si>
    <t>https://community.secop.gov.co/Public/Tendering/OpportunityDetail/Index?noticeUID=CO1.NTC.9836807</t>
  </si>
  <si>
    <t>RAFAEL DE JESUS LUQUE SOLANO</t>
  </si>
  <si>
    <t>CO1.REQ.9985920</t>
  </si>
  <si>
    <t>OPSP-VEX-0557-2026</t>
  </si>
  <si>
    <t>https://community.secop.gov.co/Public/Tendering/OpportunityDetail/Index?noticeUID=CO1.NTC.9846592</t>
  </si>
  <si>
    <t xml:space="preserve">JASSIR GREGORIO SALGADO CUETO </t>
  </si>
  <si>
    <t>CO1.REQ.9991758</t>
  </si>
  <si>
    <t>OAG-VEX-0556-2026</t>
  </si>
  <si>
    <t>https://community.secop.gov.co/Public/Tendering/OpportunityDetail/Index?noticeUID=CO1.NTC.9841446</t>
  </si>
  <si>
    <t>ASTRID CAROLINA PEREZ DIAZ</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</si>
  <si>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BRINDAR ACOMPAÑAMIENTO Y O HACER SEGUIMIENTO A PROCESOS PRECONTRACTUALES CONTRACTUALES Y POS CONTRACTUALES EN ADQUISICION DE BIENES O SERVICIOS DEL PROYECTO 2 RESOLVER LAS PETICIONES QUE SE LE PRESENTEN DENTRO DE LOS PLAZOS Y O TERMINOS ESTABLECIDOS EN LA LEY QUE LE SEAN TRASLADADAS POR PARTE DE LA DIRECCION DEL PROYECTO 3 ELABORAR MINUTAS PARA ORDENES CONTRATOS Y DEMAS QUE REQUIERA EL PROYECTO 4 EMITIR LOS CONCEPTOS JURIDICOS QUE TENGAN RELACION CON EL AMBITO DE COMPETENCIA DEL PROYECTO 5 FUNDAMENTAR JURIDICAMENTE LA ELABORACION Y REVISION DE LOS ACTOS ADMINISTRATIVOS QUE SE REQUIERAN EXPEDIR EN EL PROYECTO 6 PARTICIPAR EN LAS REUNIONES A LAS QUE SEA CONVOCADO POR LA VICERRECTORIA DE EXTENSION Y PROYECCION SOCIAL DE LA UNIVERSIDAD PARA ASESORAR EN TEMAS JURIDICOS Y CONTRACTUALES RELACIONADOS CON LA EJECUCION DEL PROYECTO 7 REALIZAR LAS RESOLUCIONES DE APOYO DE MOVILIDAD O LAS QUE SEAN REQUERIDAS DENTRO DEL MARCO DE LA EJECUCION DEL PROYECTO</t>
  </si>
  <si>
    <t>CO1.REQ.9990473</t>
  </si>
  <si>
    <t>OPSP-VEX-0555-2026</t>
  </si>
  <si>
    <t>https://community.secop.gov.co/Public/Tendering/OpportunityDetail/Index?noticeUID=CO1.NTC.9841052</t>
  </si>
  <si>
    <t xml:space="preserve">DEISY BEATRIZ MELO NORIEGA
</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</si>
  <si>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A LA LIDER DEL PROCESO DE FORMACION Y ACOMPAÑAMIENTO EN CUANTO A LA EJECUCION DE ACCIONES CORRECTIVAS PREVENTIVAS Y DE MEJORAMIENTO PARA GARANTIZAR LA EFICACIA DE LOS PROCESOS SUSCRITOS EN EL PROYECTO 2 APOYAR EN LA REVISION DE INFORMES PRESENTADOS POR EL MINISTERIO DE EDUCACION REFERENTE A LOS AVANCES DEL COMPONENTE PEDAGOGICO 3 APOYAR EN LA RECOLECCION ORGANIZACION PROCESAMIENTO DE LA INFORMACION DOCUMENTAL CONSTRUCCION Y ANALISIS DE ESTADISTICAS NECESARIAS PARA EVIDENCIAR EL AVANCE DE CADA UNO DE LOS FACTORES CRITERIOS CARACTERISTICAS Y O ASPECTOS POR EVALUAR DURANTE LOS AVANCES ESTIPULADOS EN EL ANEXO TECNICO DEL PROYECTO 4 IMPLEMENTAR LOS FORMATOS NECESARIOS PARA LLEVAR EL ESTRICTO CONTROL DE CALIDAD DE LAS ACTIVIDADES PROGRAMADAS DURANTE LA EJECUCION DEL PROYECTO MEF 5 ASESORAR Y APOYAR LA COORDINACION DEL DISEÑO DOCUMENTAL ATENDIENDO LOS REQUISITOS DE CALIDAD EN LA EJECUCION DEL PROYECTO MEF 6 BRINDAR ACOMPAÑAMIENTO A LA LIDER DEL PROCESO REQUERIDO PARA EL DESARROLLO DE ACTIVIDADES EVENTOS O REUNIONES QUE SE REALICEN DE ACUERDO CON EL CRONOGRAMA DEL PROYECTO 7 PARTICIPAR EN REUNIONES QUE SE PROGRAMEN EN EL DESARROLLO DEL PROYECTO Y QUE SEAN BASICOS PARA EL DESEMPEÑO DE SUS FUNCIONES</t>
  </si>
  <si>
    <t>CO1.REQ.9990175</t>
  </si>
  <si>
    <t>OPSP-VEX-0554-2026</t>
  </si>
  <si>
    <t>https://community.secop.gov.co/Public/Tendering/OpportunityDetail/Index?noticeUID=CO1.NTC.9840272</t>
  </si>
  <si>
    <t>VALENTINA IGLESIAS UTRIA</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</si>
  <si>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CON LA CONSTRUCCION EN DIGITAL DE LOS ESTUDIOS DE CONVENIENCIA Y OPORTUNIDAD PARA CONTRATAR ASI COMO DE LAS SOLICITUDES DE ADICION TERMINACION SUSPENSION Y DEMAS NOVEDADES DE LAS ORDENES DE SERVICIOS PROFESIONALES Y DE APOYO A LA GESTION SUSCRITAS EN EL PROYECTO 2 APOYAR EN LOS TRAMITES NECESARIOS PARA LA VERIFICACION DE LAS CONDUCTAS RELACIONADAS CON VIOLENCIA DE GENERO DE LOS CONTRATISTAS QUE VINCULE POR MEDIO DEL PROYECTO 3 APOYAR EN LA REVISION Y VERIFICACION DE ANTECEDENTES FISCALES DISCIPLINARIOS PROFESIONALES PENALES Y DE REGISTRO NACIONAL DE MEDIDAS CORRECTIVAS RNMC DE LAS PERSONAS A VINCULAR MEDIANTE ORDENES DE PRESTACION DE SERVICIOS PROFESIONALES Y DE APOYO A LA GESTION EN EL PROYECTO 4 APOYAR EN LA ORGANIZACION DEL ARCHIVO DIGITAL DE LAS ORDENES DE SERVICIOS PROFESIONALES Y DE APOYO A LA GESTION SUSCRITAS EN EL PROYECTO 5 APOYAR EN LA PROYECCION REMISION PARA REVISION JURIDICA FIRMA DE LAS PARTES DE MINUTAS DE CONTRATOS U ORDENES DE PRESTACION DE SERVICIOS PROFESIONALES Y DE APOYO A LA GESTION DEL PROYECTO 6 APOYAR EN LA CONSTRUCCION DE LA BASE DE DATOS DE LAS 392 SEDES VINCULADAS AL PROYECTO</t>
  </si>
  <si>
    <t>CO1.REQ.9989487</t>
  </si>
  <si>
    <t>OPSP-VEX-0553-2026</t>
  </si>
  <si>
    <t>https://community.secop.gov.co/Public/Tendering/OpportunityDetail/Index?noticeUID=CO1.NTC.9839747</t>
  </si>
  <si>
    <t xml:space="preserve">CARLOLINA ESTER OWEN JACQUIN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</si>
  <si>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ASISTIR EN LA VERIFICACION DE LAS CONDICIONES AMBIENTALES EXIGIDAS AL PROYECTO ASI COMO QUE EL CONTRATISTA DE OBRA DISPONGA DE LOS MEDIOS PARA EJECUTAR LAS MEDIDAS PREVENTIVAS CORRECTORAS Y COMPENSATORIAS 2 APOYAR Y ASISTIR AL DIRECTOR DE LA INTERVENTORIA EN EL SEGUIMIENTO AL CUMPLIMIENTO DEL PMA O PAGA PROPUESTO POR EL CONTRATISTA DE OBRA 3 BRINDAR ASESORIA Y ACOMPAÑAMIENTO EN EL TEMA AMBIENTAL DURANTE LA EJECUCION DEL CONTRATO DE OBRA 4 EMITIR CONCEPTOS TECNICOS REQUERIDOS PARA DAR SOLUCIONES A CONTROVERSIAS RELACIONADAS CON EL COMPONENTE AMBIENTAL 5 REALIZAR INSPECCIONES EN SST PERIODICAS A LAS AREAS FRENTES DE TRABAJO Y EQUIPOS EN GENERAL ASIGNADOS A LA INTERVENTORIA 6 APOYAR AL DIRECTOR DE LA INTERVENTORIA EN LA REALIZACION DE LAS INSPECCIONES DE VIGILANCIA A LAS ACTIVIDADES DE ALTO RIESGO 7 ASISTIR EN LA VERIFICACION DEL CUMPLIMIENTO DE LAS OBLIGACIONES DEL PROGRAMA DE SST DEL CONTRATISTA DE OBRA 8 APOYAR AL DIRECTOR DE LA INTERVENTORIA CON LA VIGILANCIA SOBRE EL CUMPLIMIENTO DE LAS NORMAS Y REQUERIMIENTOS DE CARACTER PREVENTIVO Y EN LOS QUE A SST SE REFIERA</t>
  </si>
  <si>
    <t>CO1.REQ.9988564</t>
  </si>
  <si>
    <t>OPSP-VEX-0552-2026</t>
  </si>
  <si>
    <t>https://community.secop.gov.co/Public/Tendering/OpportunityDetail/Index?noticeUID=CO1.NTC.9838306</t>
  </si>
  <si>
    <t xml:space="preserve">YOHELY PAOLA PADILLA MAZENETT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</si>
  <si>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PARTICIPAR EN LOS COMITES DE OBRA DONDE HARA UN RECUENTO DE LAS ACTIVIDADES DE ACOMPAÑAMIENTO SOCIAL REALIZADAS CON LA COMUNIDAD DURANTE EL PERIODO CORRESPONDIENTE PRESENTARA LAS ACTIVIDADES DEL PERIODO SIGUIENTE Y FORMULARA LAS OBSERVACIONES Y SOLICITUDES NECESARIAS AL CONTRATISTA DE OBRA PARA EL BUEN DESARROLLO DE LA GESTION SOCIAL 2 APOYAR A LA DIRECCION DE LA INTERVENTORIA PARA HACER CUMPLIR AL CONTRATISTA DE OBRA TODOS LOS REQUERIMIENTOS EXPRESADOS EN EL PLAN DE GESTION SOCIAL 3 APOYAR A LA DIRECCION DE LA INTERVENTORIA EN LA REVISION DE LAS CONSULTAS PREVIAS A LA COMUNIDAD Y LA VERIFICACION DE LAS ESTRUCTURAS DE LAS VIVIENDAS 4 APOYAR EN LA REVISION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VERIFICACION 6 APOYAR A LA DIRECCION DE LA INTERVENTORIA CON LA REVISION DEL CONTENIDO DE TODAS LAS PIEZAS DE DIVULGACION PRESENTACIONES Y CONVOCATORIAS PARA LOS DIFERENTES EVENTOS QUE SE ADELANTEN EN DESARROLLO DE LOS PROYECTOS 7 ASISTIR A TODOS LOS LUGARES PROPUESTOS POR EL CONTRATISTA DE OBRA PARA LA REALIZACION DE REUNIONES CON LA COMUNIDAD Y PARA LA INSTALACION DE PIEZAS DE DIVULGACION</t>
  </si>
  <si>
    <t>CO1.REQ.9987239</t>
  </si>
  <si>
    <t>OPSP-VEX-0551-2026</t>
  </si>
  <si>
    <t>https://community.secop.gov.co/Public/Tendering/OpportunityDetail/Index?noticeUID=CO1.NTC.9847974</t>
  </si>
  <si>
    <t xml:space="preserve">ANGELICA TUIRAN GARCIA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</si>
  <si>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NIÑAS Y NIÑOS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</si>
  <si>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CO1.REQ.9997477</t>
  </si>
  <si>
    <t>OPSP-VEX-0550-2026</t>
  </si>
  <si>
    <t>https://community.secop.gov.co/Public/Tendering/OpportunityDetail/Index?noticeUID=CO1.NTC.9836565</t>
  </si>
  <si>
    <t>RICARDO ALFONSO ESCOBAR RAMOS</t>
  </si>
  <si>
    <t xml:space="preserve"> CO1.REQ.9985954</t>
  </si>
  <si>
    <t>OAG-VEX-0549-2026</t>
  </si>
  <si>
    <t>https://community.secop.gov.co/Public/Tendering/OpportunityDetail/Index?noticeUID=CO1.NTC.9836693</t>
  </si>
  <si>
    <t>ORIANA PATRICIA SEVERICHE ORTIZ</t>
  </si>
  <si>
    <t>LA PRESENTE ORDEN TIENE POR OBJETO PRESTAR SUS SERVICIOS DE APOYO A LA GESTIÓN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</si>
  <si>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CO1.REQ.9985965</t>
  </si>
  <si>
    <t>OAG-VEX-0548-2026</t>
  </si>
  <si>
    <t>https://community.secop.gov.co/Public/Tendering/OpportunityDetail/Index?noticeUID=CO1.NTC.9836699</t>
  </si>
  <si>
    <t>MIGUEL CANTILLO FRAGOZO</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</si>
  <si>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</si>
  <si>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CO1.REQ.9986080</t>
  </si>
  <si>
    <t>OAG-VEX-0547-2026</t>
  </si>
  <si>
    <t>https://community.secop.gov.co/Public/Tendering/OpportunityDetail/Index?noticeUID=CO1.NTC.9836885</t>
  </si>
  <si>
    <t>DELAY ALAY MAGDANIEL GÓMEZ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</si>
  <si>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</si>
  <si>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CO1.REQ.9986205</t>
  </si>
  <si>
    <t>OPSP-VEX-0546-2026</t>
  </si>
  <si>
    <t>https://community.secop.gov.co/Public/Tendering/OpportunityDetail/Index?noticeUID=CO1.NTC.9837020</t>
  </si>
  <si>
    <t>LAURA MARIA ORDOÑEZ DIAZ</t>
  </si>
  <si>
    <t>CO1.REQ.9985997</t>
  </si>
  <si>
    <t>OAG-VEX-0545-2026</t>
  </si>
  <si>
    <t>https://community.secop.gov.co/Public/Tendering/OpportunityDetail/Index?noticeUID=CO1.NTC.9836879</t>
  </si>
  <si>
    <t>WILMER NEILL IGUARAN DELUQUE</t>
  </si>
  <si>
    <t>LA PRESENTE ORDEN TIENE POR OBJETO PRESTAR SUS SERVICIOS DE APOYO A LA GESTION EN EL ROL DE ARTISTA FORMADOR SABEDOR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</si>
  <si>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CO1.REQ.9986083</t>
  </si>
  <si>
    <t>OAG-VEX-0544-2026</t>
  </si>
  <si>
    <t>https://community.secop.gov.co/Public/Tendering/OpportunityDetail/Index?noticeUID=CO1.NTC.9836863</t>
  </si>
  <si>
    <t>LUIS ALBERTO SOTO TRESPALACIOS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</si>
  <si>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</si>
  <si>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CO1.REQ.9986064</t>
  </si>
  <si>
    <t>OAG-VEX-0543-2026</t>
  </si>
  <si>
    <t>https://community.secop.gov.co/Public/Tendering/OpportunityDetail/Index?noticeUID=CO1.NTC.9836852</t>
  </si>
  <si>
    <t>LUIYIBETH VANESSA MEJIA CABALLERO</t>
  </si>
  <si>
    <t>CO1.REQ.9986110</t>
  </si>
  <si>
    <t>OAG-VEX-0542-2026</t>
  </si>
  <si>
    <t>https://community.secop.gov.co/Public/Tendering/OpportunityDetail/Index?noticeUID=CO1.NTC.9836836</t>
  </si>
  <si>
    <t>GENINA MARIA ARIZA CELIS</t>
  </si>
  <si>
    <t>LA PRESENTE ORDEN TIENE POR OBJETO: PRESTAR SUS SERVICIOS DE APOYO A LA GESTIÓN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</si>
  <si>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CO1.REQ.9986102</t>
  </si>
  <si>
    <t>OAG-VEX-0541-2026</t>
  </si>
  <si>
    <t>https://community.secop.gov.co/Public/Tendering/OpportunityDetail/Index?noticeUID=CO1.NTC.9836828</t>
  </si>
  <si>
    <t>FRANCISCO ALBERTO MARQUEZ BERMUDEZ</t>
  </si>
  <si>
    <t>CO1.REQ.9986029</t>
  </si>
  <si>
    <t>OAG-VEX-0540-2026</t>
  </si>
  <si>
    <t>https://community.secop.gov.co/Public/Tendering/OpportunityDetail/Index?noticeUID=CO1.NTC.9836723</t>
  </si>
  <si>
    <t>LEOPOLDO HIGINIO MEJIA DUCAND</t>
  </si>
  <si>
    <t>CO1.REQ.9985733</t>
  </si>
  <si>
    <t>OAG-VEX-0539-2026</t>
  </si>
  <si>
    <t>https://community.secop.gov.co/Public/Tendering/OpportunityDetail/Index?noticeUID=CO1.NTC.9836639</t>
  </si>
  <si>
    <t>ILICH VLADIMIR MERCADO ZAMBRANO</t>
  </si>
  <si>
    <t>CO1.REQ.9985731</t>
  </si>
  <si>
    <t>OAG-VEX-0538-2026</t>
  </si>
  <si>
    <t>https://community.secop.gov.co/Public/Tendering/OpportunityDetail/Index?noticeUID=CO1.NTC.9836715</t>
  </si>
  <si>
    <t>MATEO BENAVIDES BALDOVINO</t>
  </si>
  <si>
    <t>CO1.REQ.9985725</t>
  </si>
  <si>
    <t>OPSP-VEX-0537-2026</t>
  </si>
  <si>
    <t>https://community.secop.gov.co/Public/Tendering/OpportunityDetail/Index?noticeUID=CO1.NTC.9836293</t>
  </si>
  <si>
    <t>REYES ANDRES MELO PINZON</t>
  </si>
  <si>
    <t>CO1.REQ.9985717</t>
  </si>
  <si>
    <t>OAG-VEX-0536-2026</t>
  </si>
  <si>
    <t>https://community.secop.gov.co/Public/Tendering/OpportunityDetail/Index?noticeUID=CO1.NTC.9836286</t>
  </si>
  <si>
    <t>ALFREDO SILLE PINTO</t>
  </si>
  <si>
    <t>CO1.REQ.9985707</t>
  </si>
  <si>
    <t>OAG-VEX-0535-2026</t>
  </si>
  <si>
    <t>https://community.secop.gov.co/Public/Tendering/OpportunityDetail/Index?noticeUID=CO1.NTC.9830899</t>
  </si>
  <si>
    <t>EDIN ENRIQUE ESTRADA TOVAR</t>
  </si>
  <si>
    <t>CO1.REQ.9980204</t>
  </si>
  <si>
    <t>OAG-VEX-0534-2026</t>
  </si>
  <si>
    <t>https://community.secop.gov.co/Public/Tendering/OpportunityDetail/Index?noticeUID=CO1.NTC.9830729</t>
  </si>
  <si>
    <t>MICHAEL JAVIER POTES RUDAS</t>
  </si>
  <si>
    <t>CO1.REQ.9980107</t>
  </si>
  <si>
    <t>OAG-VEX-0533-2026</t>
  </si>
  <si>
    <t>https://community.secop.gov.co/Public/Tendering/OpportunityDetail/Index?noticeUID=CO1.NTC.9836498</t>
  </si>
  <si>
    <t>KAROLL GONZALEZ DIAZ</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</si>
  <si>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</si>
  <si>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CO1.REQ.9985590</t>
  </si>
  <si>
    <t>OPSP-VEX-0532-2026</t>
  </si>
  <si>
    <t>https://community.secop.gov.co/Public/Tendering/OpportunityDetail/Index?noticeUID=CO1.NTC.9829657</t>
  </si>
  <si>
    <t xml:space="preserve">MARTHA REBECA GARCES DAJUD </t>
  </si>
  <si>
    <t>LA PRESENTE ORDEN TIENE POR OBJETO PRESTAR SERVICIOS DE APOYO A LA GESTION PARA DESARROLLAR LAS SIGUIENTES ACTIVIDADES 1. APOYAR EN LA CONSOLIDACION DE INFORMES ACTAS Y DOCUMENTOS ADMINISTRATIVOS Y TECNICOS SOLICITADOS POR LA VICERRECTORIA DE EXTENSION Y PROYECCION SOCIAL. 2. APOYAR EN LA GESTION REVISION Y RADICACION DE DOCUMENTOS OFICIALES ASEGURANDO SU ADECUADA TRAMITACION Y SEGUIMIENTO. 3. APOYAR LOS PROCESOS DE CONTRATACION Y VINCULACION DE PERSONAL O PRESTADORES DE SERVICIOS REQUERIDOS POR LA VICERRECTORIA DE EXTENSION Y PROYECCION SOCIAL. 5. APOYAR EN EL PROCESO DE REVISION DE LA DOCUMENTACION SOPORTE DE LOS PROCESOS CONTRACTUALES Y DE PAGOS GARANTIZANDO EL CUMPLIMIENTO DE REQUISITOS ADMINISTRATIVOS Y FINANCIEROS DE LA VICERRECTORIA.</t>
  </si>
  <si>
    <t>CO1.REQ.9978842</t>
  </si>
  <si>
    <t>OAG-VEX-0531-2026</t>
  </si>
  <si>
    <t>https://community.secop.gov.co/Public/Tendering/OpportunityDetail/Index?noticeUID=CO1.NTC.9825696</t>
  </si>
  <si>
    <t>SANDY ESTHER CARRILLO HERNANDEZ</t>
  </si>
  <si>
    <t>LA PRESENTE ORDEN TIENE POR OBJETO PRESTAR SERVICIOS PROFESIONALES EN EL MARCO DEL CONVENIO INTERADMINISTRATIVO N 47006332025 SUSCRITO ENTRE EL INSTITUTO COLOMBIANO DE BIENESTAR FAMILIAR ICBF Y LA UNIVERSIDAD DEL MAGDALENA PARA DESARROLLAR LAS SIGUIENTES ACTIVIDADES 1REGISTRAR DE MANERA OPORTUNA Y CON CRITERIOS DE CALIDAD LA INFORMACIN RELACIONADA CON LA EJECUCIN DEL SERVICIO EN LAS PLATAFORMAS APLICATIVOS YO SISTEMAS DE INFORMACIN DEFINIDOS POR EL ICBF GARANTIZANDO LA VERACIDAD INTEGRIDAD Y ACTUALIZACIN DE LOS DATOS 2 APOYAR LA ORGANIZACIN SISTEMATIZACIN Y GESTIN DE LA INFORMACIN GENERADA EN LA OPERACIN DEL SERVICIO INCLUYENDO EL MANEJO Y ARCHIVO DE DOCUMENTOS FSICOS Y ELECTRNICOS CONFORME A LOS LINEAMIENTOS ESTABLECIDOS 3 APOYAR CUANDO SE REQUIERA EL REPORTE OPORTUNO DE LA INFORMACIN Y LOS SOPORTES NECESARIOS DE LOS USUARIOS REGISTRADOS EN EL SERVICIO DE ACUERDO CON LOS REQUERIMIENTOS DEL ICBF Y DEL EQUIPO INTERDISCIPLINARIO 4 PARTICIPAR EN COMITS MESAS DE TRABAJO REUNIONES TALLERES Y DEMS ESPACIOS INSTITUCIONALES CUANDO SEA REQUERIDO EN FUNCIN DE LAS NECESIDADES DEL SERVICIO</t>
  </si>
  <si>
    <t>CO1.REQ.9975219</t>
  </si>
  <si>
    <t>OPSP-VEX-0530-2026</t>
  </si>
  <si>
    <t>https://community.secop.gov.co/Public/Tendering/OpportunityDetail/Index?noticeUID=CO1.NTC.9826088</t>
  </si>
  <si>
    <t>DANIELA MISHELL SERRANO DAVILA</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</si>
  <si>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 COMO LAS ACCIONES DE COMPLEMENTACIN ALIMENTARIA EN ARTICULACIN PERMANENTE CON EL EQUIPO INTERDISCIPLINARIO DEL SERVICIO Y CONFORME A LOS LINEAMIENTOS TCNICOS VIGENTES 2 APOYAR Y DESARROLLAR ACCIONES DE EDUCACIN PARA LA SALUD ALIMENTARIA ORIENTADAS AL FORTALECIMIENTO FAMILIAR Y COMUNITARIO DE ACUERDO CON LAS NECESIDADES IDENTIFICADAS EN EL TERRITORIO Y EL SERVICIO 3 REALIZAR PROCESOS DE FORTALECIMIENTO TCNICO AL TALENTO HUMANO DEL REA DE LA SALUD EN LA ADECUADA CAPTURA DE MEDIDAS ANTROPOMTRICAS Y AL EQUIPO INTERDISCIPLINARIO EN LA TOMA DE PERMETRO BRAQUIAL Y LA IDENTIFICACIN DE SIGNOS FSICOS ASOCIADOS A LA DESNUTRICIN AGUDA 4 REALIZAR LOS PROCESOS DE REMISIN Y GESTIN INTERINSTITUCIONAL NECESARIOS PARA GARANTIZAR LA ATENCIN EN SALUD DE LOS USUARIOS CUANDO SE REQUIERA CON ESPECIAL NFASIS EN LA ACTIVACIN Y SEGUIMIENTO DE LA RUTA DE ATENCIN A LA DESNUTRICIN 5 APOYAR DESDE SU COMPETENCIA PROFESIONAL LAS ACCIONES DE VIGILANCIA BASADA EN COMUNIDAD VBC ORIENTADAS A LA IDENTIFICACIN REPORTE Y GESTIN DE CASOS DE NIAS Y NIOS CON SIGNOS DE ALARMA Y SIGNOS FSICOS ASOCIADOS A LA DESNUTRICIN AGUDA 6 IMPLEMENTAR Y DAR CUMPLIMIENTO A LA GUA TCNICA PARA LA METROLOGA APLICABLE A LOS PROGRAMAS Y PROCESOS MISIONALES DEL ICBF ASEGURANDO LA CORRECTA MEDICIN REGISTRO Y CONTROL DE LA INFORMACIN ANTROPOMTRICA 7 PARTICIPAR EN COMITS MESAS DE TRABAJO REUNIONES TALLERES Y DEMS ESPACIOS INSTITUCIONALES CUANDO SEA REQUERIDO EN FUNCIN DE LAS NECESIDADES DEL SERVICIO</t>
  </si>
  <si>
    <t>CO1.REQ.9975484</t>
  </si>
  <si>
    <t>OPSP-VEX-0529-2026</t>
  </si>
  <si>
    <t>https://community.secop.gov.co/Public/Tendering/OpportunityDetail/Index?noticeUID=CO1.NTC.9826779</t>
  </si>
  <si>
    <t>NESLY JUDITH ESCORCIA BORJA</t>
  </si>
  <si>
    <t>LA PRESENTE ORDEN TIENE POR OBJETO PRESTAR SERVICIOS DE APOYO A LA GESTIN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TCNICO DEL SERVICIO DE ACUERDO CON LOS LINEAMIENTOS Y ORIENTACIONES ESTABLECIDAS 2 APOYAR LOS PROCESOS DE SEGUIMIENTO A LAS REMISIONES Y A LA GESTIN INTERINSTITUCIONAL PARA LA GARANTA DE LA ATENCIN EN SALUD DE LOS USUARIOS CUANDO SE REQUIERA CON ESPECIAL NFASIS EN LA ACTIVACIN Y SEGUIMIENTO DE LA RUTA DE ATENCIN A LA DESNUTRICIN AGUDA 3 ORIENTAR Y EJECUTAR CUANDO SEA REQUERIDO ACCIONES DE SEGUIMIENTO Y APOYO AL CUIDADO DE LA SALUD Y LA NUTRICIN DE LOS USUARIOS DE CONFORMIDAD CON LAS INSTRUCCIONES Y LINEAMIENTOS DEFINIDOS POR EL EQUIPO INTERDISCIPLINARIO DEL SERVICIO 4 APOYAR LA ORGANIZACIN SISTEMATIZACIN Y GESTIN DE LA INFORMACIN GENERADA EN LA OPERACIN DEL SERVICIO INCLUYENDO EL MANEJO DE ARCHIVOS FSICOS Y ELECTRNICOS AS COMO LAS DEMS ACCIONES ADMINISTRATIVAS REQUERIDAS 5 APOYAR LAS ACCIONES RELACIONADAS CON LA COMPLEMENTACIN ALIMENTARIA DE ACUERDO CON LAS ORIENTACIONES E INSTRUCCIONES IMPARTIDAS POR EL EQUIPO INTERDISCIPLINARIO DEL SERVICIO Y LOS LINEAMIENTOS VIGENTES 6 PARTICIPAR EN COMITS MESAS DE TRABAJO REUNIONES TALLERES Y DEMS ESPACIOS INSTITUCIONALES O COMUNITARIOS CUANDO SEA REQUERIDO PARA EL ADECUADO DESARROLLO DEL SERVICIO PARGRAFO PRIMERO EN EL CASO QUE</t>
  </si>
  <si>
    <t>CO1.REQ.9976503</t>
  </si>
  <si>
    <t>OAG-VEX-0528-2026</t>
  </si>
  <si>
    <t>https://community.secop.gov.co/Public/Tendering/OpportunityDetail/Index?noticeUID=CO1.NTC.9827258</t>
  </si>
  <si>
    <t>YEIMIS JESUS RODRIGUEZ AVENDAÑO</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</si>
  <si>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</si>
  <si>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CO1.REQ.9976589</t>
  </si>
  <si>
    <t>OAG-VEX-0527-2026</t>
  </si>
  <si>
    <t>https://community.secop.gov.co/Public/Tendering/OpportunityDetail/Index?noticeUID=CO1.NTC.9827426</t>
  </si>
  <si>
    <t>ALVARO DE JESUS PADILLA ARZUZAR</t>
  </si>
  <si>
    <t xml:space="preserve"> CO1.REQ.9976655</t>
  </si>
  <si>
    <t>OAG-VEX-0526-2026</t>
  </si>
  <si>
    <t>https://community.secop.gov.co/Public/Tendering/OpportunityDetail/Index?noticeUID=CO1.NTC.9826828</t>
  </si>
  <si>
    <t>TATIANA GUERRERO RODRIGUEZ</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</si>
  <si>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</si>
  <si>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CO1.REQ.9976250</t>
  </si>
  <si>
    <t>OAG-VEX-0525-2026</t>
  </si>
  <si>
    <t>https://community.secop.gov.co/Public/Tendering/OpportunityDetail/Index?noticeUID=CO1.NTC.9826276</t>
  </si>
  <si>
    <t>SUSANA MILENA MEJIA BARRIOS</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</si>
  <si>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</si>
  <si>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CO1.REQ.9976005</t>
  </si>
  <si>
    <t>OAG-VEX-0524-2026</t>
  </si>
  <si>
    <t>https://community.secop.gov.co/Public/Tendering/OpportunityDetail/Index?noticeUID=CO1.NTC.9826121</t>
  </si>
  <si>
    <t>JUAN CARLOS ARDILA CRAPIO</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</si>
  <si>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</si>
  <si>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CO1.REQ.9975295</t>
  </si>
  <si>
    <t>OAG-VEX-0523-2026</t>
  </si>
  <si>
    <t>https://community.secop.gov.co/Public/Tendering/OpportunityDetail/Index?noticeUID=CO1.NTC.9825652</t>
  </si>
  <si>
    <t>JHON JAIRO VANEGAS DE LA CRUZ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</si>
  <si>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</si>
  <si>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CO1.REQ.9975209</t>
  </si>
  <si>
    <t>OAG-VEX-0522-2026</t>
  </si>
  <si>
    <t>https://community.secop.gov.co/Public/Tendering/OpportunityDetail/Index?noticeUID=CO1.NTC.9825314</t>
  </si>
  <si>
    <t>EDGAR FABIO BUELVAS ZAPATA</t>
  </si>
  <si>
    <t>LA PRESENTE ORDEN TIENE POR OBJETO PRESTAR SUS SERVICIOS DE APOYO A LA GESTIN EN EL ROL DE ARTISTA FORMADORSABEDOR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</si>
  <si>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CO1.REQ.9974544</t>
  </si>
  <si>
    <t>OAG-VEX-0521-2026</t>
  </si>
  <si>
    <t>https://community.secop.gov.co/Public/Tendering/OpportunityDetail/Index?noticeUID=CO1.NTC.9824501</t>
  </si>
  <si>
    <t>DAMARIS SAYAS GOMEZ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</si>
  <si>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</si>
  <si>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CO1.REQ.9973858</t>
  </si>
  <si>
    <t>OPSP-VEX-0520-2026</t>
  </si>
  <si>
    <t>https://community.secop.gov.co/Public/Tendering/OpportunityDetail/Index?noticeUID=CO1.NTC.9823383</t>
  </si>
  <si>
    <t>JERSON ALIN PEÑA JIMENEZ</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</si>
  <si>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</si>
  <si>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CO1.REQ.9973132</t>
  </si>
  <si>
    <t>OAG-VEX-0519-2026</t>
  </si>
  <si>
    <t>https://community.secop.gov.co/Public/Tendering/OpportunityDetail/Index?noticeUID=CO1.NTC.9822972</t>
  </si>
  <si>
    <t>ORESTE ARDILA COSSIO</t>
  </si>
  <si>
    <t>CO1.REQ.9971894</t>
  </si>
  <si>
    <t>OAG-VEX-0518-2026</t>
  </si>
  <si>
    <t>https://community.secop.gov.co/Public/Tendering/OpportunityDetail/Index?noticeUID=CO1.NTC.9825726</t>
  </si>
  <si>
    <t>JUAN ANDRES GALLARDO ROJAS</t>
  </si>
  <si>
    <t>CO1.REQ.9974935</t>
  </si>
  <si>
    <t>OAG-VEX-0517-2026</t>
  </si>
  <si>
    <t>https://community.secop.gov.co/Public/Tendering/OpportunityDetail/Index?noticeUID=CO1.NTC.9825069</t>
  </si>
  <si>
    <t>ALVARO ENRIQUE ROJAS MANCERA</t>
  </si>
  <si>
    <t>CO1.REQ.9974438</t>
  </si>
  <si>
    <t>OAG-VEX-0516-2026</t>
  </si>
  <si>
    <t>https://community.secop.gov.co/Public/Tendering/OpportunityDetail/Index?noticeUID=CO1.NTC.9825009</t>
  </si>
  <si>
    <t>ALEXIS JUDITH ARROYO SALAS</t>
  </si>
  <si>
    <t>CO1.REQ.9974248</t>
  </si>
  <si>
    <t>OAG-VEX-0515-2026</t>
  </si>
  <si>
    <t>https://community.secop.gov.co/Public/Tendering/OpportunityDetail/Index?noticeUID=CO1.NTC.9824286</t>
  </si>
  <si>
    <t>ELMIS JOSE SOTO ANGULO</t>
  </si>
  <si>
    <t>CO1.REQ.9973869</t>
  </si>
  <si>
    <t>OAG-VEX-0514-2026</t>
  </si>
  <si>
    <t>https://community.secop.gov.co/Public/Tendering/OpportunityDetail/Index?noticeUID=CO1.NTC.9823287</t>
  </si>
  <si>
    <t>DIDIER SEGUNDO RODRIGUEZ JOSEPH</t>
  </si>
  <si>
    <t>CO1.REQ.9972396</t>
  </si>
  <si>
    <t>OAG-VEX-0513-2026</t>
  </si>
  <si>
    <t>https://community.secop.gov.co/Public/Tendering/OpportunityDetail/Index?noticeUID=CO1.NTC.9829275</t>
  </si>
  <si>
    <t>ELKIN BELFORD PACHECO MARQUEZ</t>
  </si>
  <si>
    <t>CO1.REQ.9978558</t>
  </si>
  <si>
    <t>OAG-VEX-0512-2026</t>
  </si>
  <si>
    <t>https://community.secop.gov.co/Public/Tendering/OpportunityDetail/Index?noticeUID=CO1.NTC.9827355</t>
  </si>
  <si>
    <t>PEDRO RAFAEL TETE VASQUEZ</t>
  </si>
  <si>
    <t>LA PRESENTE ORDEN TIENE POR OBJETO PRESTAR SUS SERVICIOS DE APOYO A LA GESTION EN EL ROL DE ARTISTA FORMADOR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</si>
  <si>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CO1.REQ.9976596</t>
  </si>
  <si>
    <t>OAG-VEX-0511-2026</t>
  </si>
  <si>
    <t>https://community.secop.gov.co/Public/Tendering/OpportunityDetail/Index?noticeUID=CO1.NTC.9826688</t>
  </si>
  <si>
    <t>DIDIER TORREGROZA MELENDEZ</t>
  </si>
  <si>
    <t>CO1.REQ.9976404</t>
  </si>
  <si>
    <t>OAG-VEX-0510-2026</t>
  </si>
  <si>
    <t>https://community.secop.gov.co/Public/Tendering/OpportunityDetail/Index?noticeUID=CO1.NTC.9826267</t>
  </si>
  <si>
    <t>MARIO ALBERTO LUNA JIMENEZ</t>
  </si>
  <si>
    <t>CO1.REQ.9975781</t>
  </si>
  <si>
    <t>OAG-VEX-0509-2026</t>
  </si>
  <si>
    <t>https://community.secop.gov.co/Public/Tendering/OpportunityDetail/Index?noticeUID=CO1.NTC.9826025</t>
  </si>
  <si>
    <t>EMIR SAGBINI HENRIQUEZ</t>
  </si>
  <si>
    <t>CO1.REQ.9975508</t>
  </si>
  <si>
    <t>OAG-VEX-0508-2026</t>
  </si>
  <si>
    <t>https://community.secop.gov.co/Public/Tendering/OpportunityDetail/Index?noticeUID=CO1.NTC.9825387</t>
  </si>
  <si>
    <t>CARLOS ANDRES LLANOS SIERRA</t>
  </si>
  <si>
    <t>CO1.REQ.9975122</t>
  </si>
  <si>
    <t>OAG-VEX-0507-2026</t>
  </si>
  <si>
    <t>https://community.secop.gov.co/Public/Tendering/OpportunityDetail/Index?noticeUID=CO1.NTC.9824583</t>
  </si>
  <si>
    <t>ANA ROSA ATENCIO DE AVILA</t>
  </si>
  <si>
    <t>CO1.REQ.9973781</t>
  </si>
  <si>
    <t>OPSP-VEX-0506-2026</t>
  </si>
  <si>
    <t>https://community.secop.gov.co/Public/Tendering/OpportunityDetail/Index?noticeUID=CO1.NTC.9823878</t>
  </si>
  <si>
    <t>ESMEIRO DIAZ MELENDEZ</t>
  </si>
  <si>
    <t>CO1.REQ.9973218</t>
  </si>
  <si>
    <t>OPSP-VEX-0505-2026</t>
  </si>
  <si>
    <t>https://community.secop.gov.co/Public/Tendering/OpportunityDetail/Index?noticeUID=CO1.NTC.9824348</t>
  </si>
  <si>
    <t>MISAEL ENRIQUE PALMERA MARRIAGA</t>
  </si>
  <si>
    <t>CO1.REQ.9973861</t>
  </si>
  <si>
    <t>OAG-VEX-0504-2026</t>
  </si>
  <si>
    <t>https://community.secop.gov.co/Public/Tendering/OpportunityDetail/Index?noticeUID=CO1.NTC.9829832</t>
  </si>
  <si>
    <t xml:space="preserve">YESID DARIO BENITEZ CARDENAS </t>
  </si>
  <si>
    <t>CO1.REQ.9979038</t>
  </si>
  <si>
    <t>OPSP-VEX-0503-2026</t>
  </si>
  <si>
    <t>https://community.secop.gov.co/Public/Tendering/OpportunityDetail/Index?noticeUID=CO1.NTC.9829156</t>
  </si>
  <si>
    <t xml:space="preserve">YINA ALEJANDRA TELLEZ FUENTES </t>
  </si>
  <si>
    <t>LA PRESENTE ORDEN TIENE POR OBJETO LA PRESTACIÓN DE SERVICIOS PROFESIONALES COMO COORDINADORA EN EL ÁREA JURÍDICA,EN EL MARCO DEL CONVENIO INTERADMINISTRATIVO N° 23192025, CELEBRADO ENTRE LA AGENCIA DE DESARROLLO RURAL (ADR) Y LA UNIVERSIDAD DEL MAGDALENA, PARA LA EJECUCIÓN DE LAS SIGUIENTES ACTIVIDADES: 1. REVISAR Y VALIDAR TODOS LOS DOCUMENTOS CONTRACTUALES Y ANEXOS PREVIOS A LA FIRMA DEL CONVENIO, VALIDANDO PÓLIZAS Y DEMÁS DOCUMENTOS REQUERIDOS. 2.PRESTAR ASESORÍA JURÍDICA EN LAS ETAPAS PRECONTRACTUAL, CONTRACTUAL Y POS CONTRACTUAL DE LOS PROCESOS DE SELECCIÓN 3. ELABORAR Y TRAMITAR LAS RESOLUCIONES QUE SEAN NECESARIAS EN EL MARCO DEL CONVENIO INTERADMINISTRATIVO, GARANTIZANDO SU LEGALIDAD Y OPORTUNIDAD. 4. COORDINAR Y APOYAR AL EQUIPO EN LA REVISIÓN JURÍDICA PERIÓDICA DEL CUMPLIMIENTO DE LAS OBLIGACIONES LEGALES Y CONTRACTUALES DE LAS PARTES INVOLUCRADAS EN TODAS LAS ETAPAS DEL CONVENIO; Y REALIZANDO EL TRÁMITE JURÍDICO NECESARIO EN CADA CASO ESPECÍFICO DE ACUERDO CON LA NORMATIVIDAD INSTITUCIONAL. 5. ELABORAR Y EMITIR CONCEPTOS JURÍDICOS SOBRE MODIFICACIONES, PRÓRROGAS O ADICIONES AL CONVENIO, AL PERSONAL QUE SE SUSCRIBIÓ ORDEN DE SERVICIOS EN EL MARCO DEL CONVENIO; GARANTIZANDO SU ADECUADA JUSTIFICACIÓN Y LEGALIDAD 6. COORDINAR Y APOYAR EN LA DESIGNACIÓN DE TAREAS DEL EQUIPO JURÍDICO EN EL CUMPLIMIENTO DE LAS OBLIGACIONES LEGALES Y CONTRACTUALES DE LAS PARTES INVOLUCRADAS EN TODAS LAS ETAPAS DEL CONVENIO. 7. GESTIONAR Y ORGANIZAR LA DOCUMENTACIÓN JURÍDICA RELACIONADA CON EL CONVENIO, ASEGURANDO UN ARCHIVO COMPLETO, ORDENADO Y DISPONIBLE PARA AUDITORÍAS Y CONTROLES. 8. ELABORAR INFORMES JURÍDICOS PERIÓDICOS DIRIGIDOS A LA DIRECCIÓN DEL PROYECTO SOBRE EL ESTADO LEGAL Y CUMPLIMIENTO DEL CONVENIO. 9. GESTIONAR Y REALIZAR LOS PROCESOS DE CONTRATACIÓN DE PERSONAL, ADQUISICIONES O SUBCONTRATACIONES DERIVADOS DEL CONVENIO, ASEGURANDO EL CUMPLIMIENTO DE LAS DISPOSICIONES LEGALES Y REGLAMENTARIAS. 10. APROBAR Y REVISAR LA CONTRATACIÓN DE PERSONAL EN LAS PLATAFORMAS SIGEP Y GEDOCO, ASEGURANDO EL CUMPLIMIENTO DE LA NORMATIVIDAD VIGENTE APLICABLE. 11. PRESTAR ASESORÍA JURÍDICA Y PROYECTAR LAS COMUNICACIONES A SOLICITUDES, CONSULTAS, PETICIONES, QUEJAS Y RECLAMOS QUE SE REQUIERAN TOMANDO EN CONSIDERACIÓN LOS TÉRMINOS DE LA LEY Y LOS PROCEDIMIENTOS INTERNOS ESTABLECIDOS. 12. REALIZAR LAS MINUTAS QUE REQUIERA LA VICERRECTORÍA DE EXTENSIÓN Y PROYECCIÓN SOCIAL, EN LO CONCERNIENTES AL CONVENIO INTERADMINISTRATIVO 2319 DEL 2025. 12. PROYECTAR LAS COMUNICACIONES QUE DAN ALCANCE O MODIFICAN LOS ASPECTOS JURÍDICOS DEL CONVENIO INTERADMINISTRATIVO 2319 DEL 2025. 13. GESTIÓN DE TRÁMITES NECESARIOS PARA EFECTIVIZAR LAS LIBERACIONES DE LOS SALDOS A FAVOR 14. ELABORAR LAS ACTAS DE LIQUIDACIÓN O DOCUMENTOS EQUIVALENTES PARA LAS ÓRDENES QUE LO REQUIERAN, RELACIONADAS CON PERSONAS NATURALES BAJO EL CONVENIO INTERADMINISTRATIVO N° 2319 DEL 2025. 15. ASISTIR Y PARTICIPAR EN LOS COMITÉS, REUNIONES, Y DEMÁS EVENTOS QUE LE INDIQUE EL SUPERVISOR Y SE RELACIONEN CON EL OBJETO DE LA ORDEN.</t>
  </si>
  <si>
    <t>CO1.REQ.9978441</t>
  </si>
  <si>
    <t>OPSP-VEX-0502-2026</t>
  </si>
  <si>
    <t>https://community.secop.gov.co/Public/Tendering/OpportunityDetail/Index?noticeUID=CO1.NTC.9822622</t>
  </si>
  <si>
    <t>ALEXANDER LOAIZA CANTILLO</t>
  </si>
  <si>
    <t>CO1.REQ.9972151</t>
  </si>
  <si>
    <t>OAG-VEX-0501-2026</t>
  </si>
  <si>
    <t>https://community.secop.gov.co/Public/Tendering/OpportunityDetail/Index?noticeUID=CO1.NTC.9822074</t>
  </si>
  <si>
    <t>JOSMIN ENRIQUE MONTERO AREVALO</t>
  </si>
  <si>
    <t>CO1.REQ.9971680</t>
  </si>
  <si>
    <t>OAG-VEX-0500-2026</t>
  </si>
  <si>
    <t>https://community.secop.gov.co/Public/Tendering/OpportunityDetail/Index?noticeUID=CO1.NTC.9821781</t>
  </si>
  <si>
    <t>DAIRO MANUEL FERNANDEZ GARAY</t>
  </si>
  <si>
    <t>CO1.REQ.9971153</t>
  </si>
  <si>
    <t>OAG-VEX-0499-2026</t>
  </si>
  <si>
    <t>https://community.secop.gov.co/Public/Tendering/OpportunityDetail/Index?noticeUID=CO1.NTC.9821037</t>
  </si>
  <si>
    <t>JONATHAN JAIR RAMOS MORALES</t>
  </si>
  <si>
    <t>CO1.REQ.9970590</t>
  </si>
  <si>
    <t>OAG-VEX-0498-2026</t>
  </si>
  <si>
    <t>https://community.secop.gov.co/Public/Tendering/OpportunityDetail/Index?noticeUID=CO1.NTC.9820914</t>
  </si>
  <si>
    <t>JUNIOR RAFAEL LLORENTE BABILONIA</t>
  </si>
  <si>
    <t>CO1.REQ.9970402</t>
  </si>
  <si>
    <t>OAG-VEX-0497-2026</t>
  </si>
  <si>
    <t>https://community.secop.gov.co/Public/Tendering/OpportunityDetail/Index?noticeUID=CO1.NTC.9820348</t>
  </si>
  <si>
    <t>LUIS DAVID GONZALEZ RICAURTE</t>
  </si>
  <si>
    <t>CO1.REQ.9970043</t>
  </si>
  <si>
    <t>OAG-VEX-0496-2026</t>
  </si>
  <si>
    <t>https://community.secop.gov.co/Public/Tendering/OpportunityDetail/Index?noticeUID=CO1.NTC.9819969</t>
  </si>
  <si>
    <t>FRANCISCO ARDILA GARCIA</t>
  </si>
  <si>
    <t>CO1.REQ.9969505</t>
  </si>
  <si>
    <t>OAG-VEX-0495-2026</t>
  </si>
  <si>
    <t>https://community.secop.gov.co/Public/Tendering/OpportunityDetail/Index?noticeUID=CO1.NTC.9821345</t>
  </si>
  <si>
    <t>ANDRES FELIPE LUNA CAMARGO</t>
  </si>
  <si>
    <t>CO1.REQ.9970281</t>
  </si>
  <si>
    <t>OAG-VEX-0494-2026</t>
  </si>
  <si>
    <t>https://community.secop.gov.co/Public/Tendering/OpportunityDetail/Index?noticeUID=CO1.NTC.9819745</t>
  </si>
  <si>
    <t>MARIA TRINIDAD CALVO POLO</t>
  </si>
  <si>
    <t>CO1.REQ.9969104</t>
  </si>
  <si>
    <t>OAG-VEX-0493-2026</t>
  </si>
  <si>
    <t>https://community.secop.gov.co/Public/Tendering/OpportunityDetail/Index?noticeUID=CO1.NTC.9818978</t>
  </si>
  <si>
    <t>LAURA CAMILA FLOREZ CASTELLANOS</t>
  </si>
  <si>
    <t>CO1.REQ.9968716</t>
  </si>
  <si>
    <t>OAG-VEX-0492-2026</t>
  </si>
  <si>
    <t>https://community.secop.gov.co/Public/Tendering/OpportunityDetail/Index?noticeUID=CO1.NTC.9818479</t>
  </si>
  <si>
    <t>JOHN JAIRO SEVERICHE BENAVIDES</t>
  </si>
  <si>
    <t>CO1.REQ.9968146</t>
  </si>
  <si>
    <t>OAG-VEX-0491-2026</t>
  </si>
  <si>
    <t>https://community.secop.gov.co/Public/Tendering/OpportunityDetail/Index?noticeUID=CO1.NTC.9818015</t>
  </si>
  <si>
    <t>RAFAEL JOSE BROCHERO LOPEZ</t>
  </si>
  <si>
    <t>CO1.REQ.9966574</t>
  </si>
  <si>
    <t>OAG-VEX-0490-2026</t>
  </si>
  <si>
    <t>https://community.secop.gov.co/Public/Tendering/OpportunityDetail/Index?noticeUID=CO1.NTC.9816746</t>
  </si>
  <si>
    <t>FERNEIS FERNANDO FERNANDEZ DIAZ</t>
  </si>
  <si>
    <t>CO1.REQ.9965986</t>
  </si>
  <si>
    <t>OAG-VEX-0489-2026</t>
  </si>
  <si>
    <t>https://community.secop.gov.co/Public/Tendering/OpportunityDetail/Index?noticeUID=CO1.NTC.9816511</t>
  </si>
  <si>
    <t>EMIRO JOSE CABALLERO MARTINEZ</t>
  </si>
  <si>
    <t>CO1.REQ.9965888</t>
  </si>
  <si>
    <t>OAG-VEX-0488-2026</t>
  </si>
  <si>
    <t>https://community.secop.gov.co/Public/Tendering/OpportunityDetail/Index?noticeUID=CO1.NTC.9823477</t>
  </si>
  <si>
    <t>JEAN CARLOS ANGARITA MANTILLA</t>
  </si>
  <si>
    <t>LA PRESENTE ORDEN TIENE POR OBJETO PRESTAR SERVICIOS COMO PROFESIONAL DE SISTEMATIZACION DE LA INFORMACION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CONSOLIDAR LA INFORMACION DE ACUERDO CON INDICACIONES SUMINISTRADAS POR EL LIDER DEL PROYECTO 9 PRESENTAR INFORMES DE LAS ACCIONES DESARROLLADAS EN EL MARCO DE LA EJECUCION DEL PROCESO DE FORMACION 10 HACER LA ENTREGA AL MEN DE LA TOTALIDAD DE LA INFORMACION GENERADA EN EL MARCO DE LA EJECUCION DEL PROYECTO DE ACUERDO CON LOS LINEAMIENTOS REQUERIDOS POR LA SUBDIRECCION DE RELACIONAMIENTO CON LA CIUDADANIA</t>
  </si>
  <si>
    <t>CO1.REQ.9972704</t>
  </si>
  <si>
    <t>OPSP-VEX-0487-2026</t>
  </si>
  <si>
    <t>https://community.secop.gov.co/Public/Tendering/OpportunityDetail/Index?noticeUID=CO1.NTC.9822519</t>
  </si>
  <si>
    <t>FELIX DE JESUS CUELLO</t>
  </si>
  <si>
    <t>LA PRESENTE ORDEN TIENE POR OBJETO PRESTAR SERVICIOS PROFESIONALES EN EL MARCO DEL CONVENIO NO 7000000063 DE 2024 CELEBRADO ENTRE CENIT LOGISTICA Y TRANSPORTE DE HIDROCARBUROS SAS Y LA UNIVERSIDAD DEL MAGDALENA PARA EL DESARROLLO DE LAS SIGUIENTES ACTIVIDADES 1 APOYAR EN LA COORDINACION EN EL PROCESO DE VISIBILIZACION Y DIVULGACION DEL PROYECTO POR MEDIO DE RECURSOS AUDIOVISUALES TALLERES EVENTOS ACADEMICOS TECNICOS O CIENTIFICOS 2 COORDINAR EL ANALISIS DE LA COMPOSICION Y DIVERSIDAD DEL RECURSO ICTICO DE INTERES PESQUERO ASOCIADO A LOS ARRECIFES ARTIFICIALES Y LA MONOBOYA LA VALERIA 3 APOYAR CON EL ANALISIS DE LA BATIMETRIA Y CORRIENTES DEL AREA DE CONCESION DE POZOS COLORADOS 4 APOYAR EN LA COORDINACION DEL PROCESO DE APROPIACION SOCIAL DEL CONOCIMIENTO ANTE LAS COMUNIDADES POR MEDIO DE LAS SOCIALIZACIONES DE RESULTADOS PARCIALES 5 APOYAR EN LA COORDINACION DE LA SOCIALIZACION DE RESULTADOS PARCIALES DEL PROYECTO ANTE LAS COMUNIDADES ALCALDIA AUNAP CORPAMAG DIMAR Y CENIT</t>
  </si>
  <si>
    <t>CO1.REQ.9971811</t>
  </si>
  <si>
    <t>OPSP-VEX-0486-2026</t>
  </si>
  <si>
    <t>https://community.secop.gov.co/Public/Tendering/OpportunityDetail/Index?noticeUID=CO1.NTC.9821686</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</si>
  <si>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PLAN DE MUESTREO PARA SEDIMENTOS Y BATIMETRIA SELECCIONANDO LAS 39 ESTACIONES DE MUESTREO 2 CALIBRAR Y VERIFICAR LOS EQUIPOS DE MUESTREO 3 COORDINAR Y PROGRAMAR LA LOGISTICA DEL MUESTREO 4 MARCAR Y GEOREFERENCIAR LAS ESTACIONES DE MUESTREO EN LA BAHIA Y EN LOS ARRECIFES ARTIFICIALES 5 REALIZAR EL MUESTREO DE SEDIMENTOS EN LAS ESTACIONES SELECCIONADAS UTILIZANDO LA DRAGA TIPO VAN VEEN 6 REALIZAR LA BATIMETRIA EN LAS 39 ESTACIONES REGISTRANDO LA PROFUNDIDAD Y CARACTERISTICAS DEL FONDO MARINO 7 ANALIZAR LAS MUESTRAS DE SEDIMENTOS MEDIANTE TAMIZADO EN SECO Y PROCESAR LOS DATOS DE BATIMETRIA PARA GENERAR PERFILES Y MAPAS DE PROFUNDIDAD 8 ELABORAR INFORMES TECNICOS Y SOCIALIZAR LOS RESULTADOS MEDIANTE PRESENTACIONES A COMUNIDADES LOCALES ENTIDADES GUBERNAMENTALES Y OTRAS PARTES INTERESADAS</t>
  </si>
  <si>
    <t>CO1.REQ.9970931</t>
  </si>
  <si>
    <t>OPSP-VEX-0485-2026</t>
  </si>
  <si>
    <t>https://community.secop.gov.co/Public/Tendering/OpportunityDetail/Index?noticeUID=CO1.NTC.9820739</t>
  </si>
  <si>
    <t>LUIS MIGUEL FIGUEROA ATENCIO</t>
  </si>
  <si>
    <t>CO1.REQ.9970183</t>
  </si>
  <si>
    <t>OAG-VEX-0484-2026</t>
  </si>
  <si>
    <t>https://community.secop.gov.co/Public/Tendering/OpportunityDetail/Index?noticeUID=CO1.NTC.9812010</t>
  </si>
  <si>
    <t>YERADITH MARIA MUNARRIS MARRUGO</t>
  </si>
  <si>
    <t>CO1.REQ.9960833</t>
  </si>
  <si>
    <t>OAG-VEX-0483-2026</t>
  </si>
  <si>
    <t>https://community.secop.gov.co/Public/Tendering/OpportunityDetail/Index?noticeUID=CO1.NTC.9812532</t>
  </si>
  <si>
    <t>LUIS ALFONSO VALENCIA ALVAREZ</t>
  </si>
  <si>
    <t>CO1.REQ.9961916</t>
  </si>
  <si>
    <t>OAG-VEX-0482-2026</t>
  </si>
  <si>
    <t>https://community.secop.gov.co/Public/Tendering/OpportunityDetail/Index?noticeUID=CO1.NTC.9818298</t>
  </si>
  <si>
    <t>EVER JOSE FUENTES MEDINA</t>
  </si>
  <si>
    <t>CO1.REQ.9967796</t>
  </si>
  <si>
    <t>OAG-VEX-0481-2026</t>
  </si>
  <si>
    <t>https://community.secop.gov.co/Public/Tendering/OpportunityDetail/Index?noticeUID=CO1.NTC.9811189</t>
  </si>
  <si>
    <t>RICHARD FABIAN MARTINEZ MIRANDA</t>
  </si>
  <si>
    <t>CO1.REQ.9960370</t>
  </si>
  <si>
    <t>OAG-VEX-0480-2026</t>
  </si>
  <si>
    <t>https://community.secop.gov.co/Public/Tendering/OpportunityDetail/Index?noticeUID=CO1.NTC.9827459</t>
  </si>
  <si>
    <t>JERENMY JUSSED MONTES PEREZ</t>
  </si>
  <si>
    <t>CO1.REQ.9976800</t>
  </si>
  <si>
    <t>OAG-VEX-0479-2026</t>
  </si>
  <si>
    <t>https://community.secop.gov.co/Public/Tendering/OpportunityDetail/Index?noticeUID=CO1.NTC.9827033</t>
  </si>
  <si>
    <t>HECTOR RAFAEL PEREZ GARCIA</t>
  </si>
  <si>
    <t>CO1.REQ.9976322</t>
  </si>
  <si>
    <t>OPSP-VEX-0478-2026</t>
  </si>
  <si>
    <t>https://community.secop.gov.co/Public/Tendering/OpportunityDetail/Index?noticeUID=CO1.NTC.9826567</t>
  </si>
  <si>
    <t>JENIFER DEL ROSARIO DELGADO ARIAS</t>
  </si>
  <si>
    <t>CO1.REQ.9975563</t>
  </si>
  <si>
    <t>OPSP-VEX-0477-2026</t>
  </si>
  <si>
    <t>https://community.secop.gov.co/Public/Tendering/OpportunityDetail/Index?noticeUID=CO1.NTC.9824113</t>
  </si>
  <si>
    <t>EDGAR ENRIQUE TABORDA GARAY</t>
  </si>
  <si>
    <t>CO1.REQ.9973453</t>
  </si>
  <si>
    <t>OPSP-VEX-0476-2026</t>
  </si>
  <si>
    <t>https://community.secop.gov.co/Public/Tendering/OpportunityDetail/Index?noticeUID=CO1.NTC.9822214</t>
  </si>
  <si>
    <t>IVAN RENE SERPA CORREA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</si>
  <si>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</si>
  <si>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CO1.REQ.9971601</t>
  </si>
  <si>
    <t>OPSP-VEX-0475-2026</t>
  </si>
  <si>
    <t>https://community.secop.gov.co/Public/Tendering/OpportunityDetail/Index?noticeUID=CO1.NTC.9817297</t>
  </si>
  <si>
    <t>JORGE LUIS DIAZ CHEVEL</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</si>
  <si>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</si>
  <si>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CO1.REQ.9966837</t>
  </si>
  <si>
    <t>OAG-VEX-0474-2026</t>
  </si>
  <si>
    <t>https://community.secop.gov.co/Public/Tendering/OpportunityDetail/Index?noticeUID=CO1.NTC.9816595</t>
  </si>
  <si>
    <t>HECTOR DAVID YEPES PEDROZO</t>
  </si>
  <si>
    <t>CO1.REQ.9965687</t>
  </si>
  <si>
    <t>OAG-VEX-0473-2026</t>
  </si>
  <si>
    <t>https://community.secop.gov.co/Public/Tendering/OpportunityDetail/Index?noticeUID=CO1.NTC.9812720</t>
  </si>
  <si>
    <t>NABONAZAR SIERRA GARCIA</t>
  </si>
  <si>
    <t>CO1.REQ.9961452</t>
  </si>
  <si>
    <t>OAG-VEX-0472-2026</t>
  </si>
  <si>
    <t>https://community.secop.gov.co/Public/Tendering/OpportunityDetail/Index?noticeUID=CO1.NTC.9811484</t>
  </si>
  <si>
    <t>PEDRO LUIS ARIÑA CASTRO</t>
  </si>
  <si>
    <t>CO1.REQ.9961022</t>
  </si>
  <si>
    <t>OAG-VEX-0471-2026</t>
  </si>
  <si>
    <t>https://community.secop.gov.co/Public/Tendering/OpportunityDetail/Index?noticeUID=CO1.NTC.9809886</t>
  </si>
  <si>
    <t>ALBA LUZ ARROYO PEREZ</t>
  </si>
  <si>
    <t>CO1.REQ.9959178</t>
  </si>
  <si>
    <t>OAG-VEX-0470-2026</t>
  </si>
  <si>
    <t>https://community.secop.gov.co/Public/Tendering/OpportunityDetail/Index?noticeUID=CO1.NTC.9825876</t>
  </si>
  <si>
    <t>EVELIN GUARIN BEDOYA</t>
  </si>
  <si>
    <t>LA PRESENTE ORDEN TIENE POR OBJETO PRESTAR SERVICIOS PROFESIONALES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</si>
  <si>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CO1.REQ.9975441</t>
  </si>
  <si>
    <t>OPSP-VEX-0469-2026</t>
  </si>
  <si>
    <t>https://community.secop.gov.co/Public/Tendering/OpportunityDetail/Index?noticeUID=CO1.NTC.9825752</t>
  </si>
  <si>
    <t>JOHANNA CENITH BAYONA CATALAN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</si>
  <si>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</si>
  <si>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CO1.REQ.9974953</t>
  </si>
  <si>
    <t>OPSP-VEX-0468-2026</t>
  </si>
  <si>
    <t>https://community.secop.gov.co/Public/Tendering/OpportunityDetail/Index?noticeUID=CO1.NTC.9825168</t>
  </si>
  <si>
    <t>CRISHTIAN CAMILO SUBERO MIER</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</si>
  <si>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REGISTRAR DE MANERA OPORTUNA Y CON CRITERIOS DE CALIDAD LA INFORMACION RELACIONADA CON LA EJECUCION DEL SERVICIO EN LAS PLATAFORMAS APLICATIVOS Y O SISTEMAS DE INFORMACION DEFINIDOS POR EL ICBF GARANTIZANDO LA VERACIDAD INTEGRIDAD Y ACTUALIZACION DE LOS DATOS 2 APOYAR LA ORGANIZACION SISTEMATIZACION Y GESTION DE LA INFORMACION GENERADA EN LA OPERACION DEL SERVICIO INCLUYENDO EL MANEJO Y ARCHIVO DE DOCUMENTOS FISICOS Y ELECTRONICOS CONFORME A LOS LINEAMIENTOS ESTABLECIDOS 3 APOYAR CUANDO SE REQUIERA EL REPORTE OPORTUNO DE LA INFORMACION Y LOS SOPORTES NECESARIOS DE LOS USUARIOS REGISTRADOS EN EL SERVICIO DE ACUERDO CON LOS REQUERIMIENTOS DEL ICBF Y DEL EQUIPO INTERDISCIPLINARIO 4 PARTICIPAR EN COMITES MESAS DE TRABAJO REUNIONES TALLERES Y DEMAS ESPACIOS INSTITUCIONALES CUANDO SEA REQUERIDO EN FUNCION DE LAS NECESIDADES DEL SERVICIO</t>
  </si>
  <si>
    <t>CO1.REQ.9974807</t>
  </si>
  <si>
    <t>OPSP-VEX-0467-2026</t>
  </si>
  <si>
    <t>https://community.secop.gov.co/Public/Tendering/OpportunityDetail/Index?noticeUID=CO1.NTC.9824319</t>
  </si>
  <si>
    <t>ANA BROCHERO MENDOZA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</si>
  <si>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</si>
  <si>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CO1.REQ.9973815</t>
  </si>
  <si>
    <t>OPSP-VEX-0466-2026</t>
  </si>
  <si>
    <t>https://community.secop.gov.co/Public/Tendering/OpportunityDetail/Index?noticeUID=CO1.NTC.9822164</t>
  </si>
  <si>
    <t>YEREDIS VANESSA AMAYA BRITO</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</si>
  <si>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</si>
  <si>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CO1.REQ.9972014</t>
  </si>
  <si>
    <t>OPSP-VEX-0465-2026</t>
  </si>
  <si>
    <t>https://community.secop.gov.co/Public/Tendering/OpportunityDetail/Index?noticeUID=CO1.NTC.9822014</t>
  </si>
  <si>
    <t>JOHANA VANESSA PEREZ DE LA HOZ</t>
  </si>
  <si>
    <t>CO1.REQ.9971493</t>
  </si>
  <si>
    <t>OPSP-VEX-0464-2026</t>
  </si>
  <si>
    <t>https://community.secop.gov.co/Public/Tendering/OpportunityDetail/Index?noticeUID=CO1.NTC.9821527</t>
  </si>
  <si>
    <t>JORGE IVAN UJUETA LIÑAN</t>
  </si>
  <si>
    <t>CO1.REQ.9970823</t>
  </si>
  <si>
    <t>OPSP-VEX-0463-2026</t>
  </si>
  <si>
    <t>https://community.secop.gov.co/Public/Tendering/OpportunityDetail/Index?noticeUID=CO1.NTC.9820908</t>
  </si>
  <si>
    <t>NATHALIA SOFIA RAMIREZ MEZA</t>
  </si>
  <si>
    <t>LA PRESENTE ORDEN TIENE POR OBJETO PRESTAR SERVICIOS DE APOYO A LA GESTION PARA EL DESARROLLO DE LAS SIGUIENTES ACTIVIDADES: 1 APOYAR EN LA COORDINACION DE LAS ACTIVIDADES DEL VOLUNTARIADO DE ACUERDO CON LOS LINEAMIENTOS DE LA DIRECCION DE DESARROLLO SOCIAL Y PRODUCTIVO Y LA VICERRECTORIA DE EXTENSION Y PROYECCION SOCIAL 2 APOYAR EN LA ORGANIZACION DE LAS ACTIVIDADES EN LAS COMUNIDADES INTERNAS Y EXTERNAS EN LAS QUE SE INVITE AL VOLUNTARIADO UNIVERSITARIO 3 ORGANIZAR LAS CONVOCATORIAS PARA LA SELECCION DE VOLUNTARIOS 4 APOYAR EN LA ORGANIZACION DE ENCUENTROS CON LOS ESTAMENTOS VINCULADOS AL VOLUNTARIADO UNIVERSITARIO 5 GESTIONAR CAPACITACIONES FOROS Y CONGRESOS DIRIGIDOS A LOS VOLUNTARIOS COMUNIDAD INTERNA UNIMAGDALENA Y EXTERNA 6 APOYAR EN LA GESTION DE CONVENIOS Y ALIANZAS CON DIFERENTES ORGANIZACIONES PARA EL DESARROLLO DE ACTIVIDADES CONJUNTAS INTERINSTITUCIONALES DE ACUERDO CON LOS LINEAMIENTOS DE LA DIRECCION DE DESARROLLO SOCIAL Y PRODUCTIVO Y LA VICERRECTORIA DE EXTENSION Y PROYECCION SOCIAL 7 ORGANIZAR CONSOLIDAR Y ENTREGAR OPORTUNAMENTE LOS INSUMOS REQUERIDOS PARA LA ELABORACION DEL REPORTE DE LOS INDICADORES RELACIONADA CON LAS ACCIONES DEL VOLUNTARIADO APORTANTES AL PROYECTO ASOCIADO DEL PLAN DE ACCION DE LA VICERRECTORIA PLAN DE DESARROLLO Y DEMAS PLANES DE GESTION INSTITUCIONAL</t>
  </si>
  <si>
    <t>CO1.REQ.9970510</t>
  </si>
  <si>
    <t>OAG-VEX-0462-2026</t>
  </si>
  <si>
    <t>https://community.secop.gov.co/Public/Tendering/OpportunityDetail/Index?noticeUID=CO1.NTC.9819990</t>
  </si>
  <si>
    <t>MAYERLI SUAREZ CUESTA</t>
  </si>
  <si>
    <t>CO1.REQ.9969635</t>
  </si>
  <si>
    <t>OPSP-VEX-0461-2026</t>
  </si>
  <si>
    <t>https://community.secop.gov.co/Public/Tendering/OpportunityDetail/Index?noticeUID=CO1.NTC.9819440</t>
  </si>
  <si>
    <t>ELVIRA OLGA TORREGROZA CABARCAS</t>
  </si>
  <si>
    <t>LA PRESENTE ORDEN TIENE POR OBJETO PRESTAR LOS SERVICIOS PROFESIONALES PARA EL DESARROLLO DE LAS SIGUIENTES ACTIVIDADES: 1 REVISAR EL ESTADO FISICO DE LOS DOCUMENTOS PARA GARANTIZAR SU ADECUADA CONSERVACION 2 CONTROLAR LOS PLAZOS DE RETENCION DOCUMENTAL ASEGURANDO SU CUMPLIMIENTO ANTES DE SU ELIMINACION O TRASLADO 3 GESTIONAR LA DEVOLUCION DE DOCUMENTOS PRESTADOS A FUNCIONARIOS CONTRATISTAS Y OTRAS PARTES INTERESADAS 4 GESTIONAR LA DIGITALIZACION DE LOS DOCUMENTOS FISICOS UTILIZANDO LAS HERRAMIENTAS TECNOLOGICAS DISPONIBLES 5 APOYAR EN LA ELABORACION DE INVENTARIOS DE LOS DOCUMENTOS ALMACENADOS EN EL ARCHIVO DE GESTION Y EN EL ARCHIVO CENTRAL FACILITANDO SU CONSULTA 6 ORGANIZAR EL ARCHIVO DE GESTION ASEGURANDO QUE LOS DOCUMENTOS SEAN CORRECTAMENTE CLASIFICADOS Y DEPURADOS ANTES DE SU TRASLADO AL ARCHIVO CENTRAL 7 APOYAR EN QUE LOS DOCUMENTOS QUE INGRESAN A LA DEPENDENCIA SEAN ORGANIZADOS Y CONSERVADOS CORRECTAMENTE SIGUIENDO LAS NORMAS Y DIRECTRICES DE LA INSTITUCION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</si>
  <si>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CO1.REQ.9968927</t>
  </si>
  <si>
    <t>OPSP-VEX-0460-2026</t>
  </si>
  <si>
    <t>https://community.secop.gov.co/Public/Tendering/OpportunityDetail/Index?noticeUID=CO1.NTC.9816505</t>
  </si>
  <si>
    <t>JUAN FERNANDO GARCIA MILLER</t>
  </si>
  <si>
    <t>LA PRESENTE ORDEN TIENE POR OBJETO PRESTAR SERVICIOS PROFESIONALES PARA EL DESARROLLO DE LAS SIGUIENTES ACTIVIDADES 1 PRESTAR ASESORIA JURIDICA EN LA EJECUCION DE LOS PROYECTOS INTEGRADORES DE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</si>
  <si>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CO1.REQ.9965654</t>
  </si>
  <si>
    <t>OPSP-VEX-0459-2026</t>
  </si>
  <si>
    <t>https://community.secop.gov.co/Public/Tendering/OpportunityDetail/Index?noticeUID=CO1.NTC.9812749</t>
  </si>
  <si>
    <t>ANDRES FELIPE VELEZ OLIVARES</t>
  </si>
  <si>
    <t>LA PRESENTE ORDEN TIENE POR OBJETO PRESTAR LOS SERVICIOS PROFESIONALES PARA EL DESARROLLO DE LAS SIGUIENTES ACTIVIDADES: 1 IMPLEMENTAR Y ACOMPANAR EN LOS PROCESOS DE FORMACION DE LA COMUNIDAD ACADEMICA UNIVERSITARIA DESDE LA DIRECCION DE DESARROLLO SOCIAL Y PRODUCTIVO 2 GESTIONAR MODULOS DE FORMACION EN LIDERAZGO TRANSFORMACIONAL PLURIDIVERSIDAD Y DINAMICAS SOCIALES Y CULTURALES DENTRO DE LA COMUNIDAD UNIVERSITARIA 3 GESTIONAR ENLACES CON LAS COMUNIDADES VULNERABLES PARA EL DESARROLLO DE CURSOS VIRTUALES EN LIDERAZGO TRANSFORMACIONAL FACILITANDO SU DESARROLLO A TRAVES DE CONVENIOS CON LA VICERRECTORIA DE EXTENSION Y PROYECCION SOCIAL 4 APOYAR Y PROMOVER ESTRATEGIAS DE FORMACION EN LIDERAZGO TRANSFORMACIONAL DENTRO DE LA COMUNIDAD UNIVERSITARIA</t>
  </si>
  <si>
    <t>CO1.REQ.9962142</t>
  </si>
  <si>
    <t>OPSP-VEX-0458-2026</t>
  </si>
  <si>
    <t>https://community.secop.gov.co/Public/Tendering/OpportunityDetail/Index?noticeUID=CO1.NTC.9812426</t>
  </si>
  <si>
    <t>FERNANDO JOSE AZAR DAVILA</t>
  </si>
  <si>
    <t>LA PRESENTE ORDEN TIENE POR OBJETO PRESTAR LOS SERVICIOS PROFESIONALES EN LA VICERRECTORIA DE EXTENSION Y PROYECCION SOCIAL DESARROLLANDO LAS SIGUIENTES ACTIVIDADES: 1 PRESTAR ASESORIA JURIDICA EN LA EJECUCION DE LOS PROYECTOS INTEGRADORES DE LA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</si>
  <si>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CO1.REQ.9961294</t>
  </si>
  <si>
    <t>OPSP-VEX-0457-2026</t>
  </si>
  <si>
    <t>https://community.secop.gov.co/Public/Tendering/OpportunityDetail/Index?noticeUID=CO1.NTC.9806478</t>
  </si>
  <si>
    <t>CARLOS JOSE REDONDO ANGULO</t>
  </si>
  <si>
    <t>CO1.REQ.9956054</t>
  </si>
  <si>
    <t>OAG-VEX-0456-2026</t>
  </si>
  <si>
    <t>https://community.secop.gov.co/Public/Tendering/OpportunityDetail/Index?noticeUID=CO1.NTC.9806559</t>
  </si>
  <si>
    <t>ALVARO AUGUSTO OLIVERO SANJUANELO</t>
  </si>
  <si>
    <t>CO1.REQ.9956248</t>
  </si>
  <si>
    <t>OAG-VEX-0455-2026</t>
  </si>
  <si>
    <t>https://community.secop.gov.co/Public/Tendering/OpportunityDetail/Index?noticeUID=CO1.NTC.9806566</t>
  </si>
  <si>
    <t>SARAY ESTHER BOLIVAR CARABALLO</t>
  </si>
  <si>
    <t>CO1.REQ.9956077</t>
  </si>
  <si>
    <t>OPSP-VEX-0454-2026</t>
  </si>
  <si>
    <t>https://community.secop.gov.co/Public/Tendering/OpportunityDetail/Index?noticeUID=CO1.NTC.9806863</t>
  </si>
  <si>
    <t>LUIS ALBERTO CASTILLO CAMARGO</t>
  </si>
  <si>
    <t>CO1.REQ.9956501</t>
  </si>
  <si>
    <t>OPSP-VEX-0453-2026</t>
  </si>
  <si>
    <t>https://community.secop.gov.co/Public/Tendering/OpportunityDetail/Index?noticeUID=CO1.NTC.9811792</t>
  </si>
  <si>
    <t>JAIME ALBERTO PIZARRO CHARRIS</t>
  </si>
  <si>
    <t>CO1.REQ.9961415</t>
  </si>
  <si>
    <t>OPSP-VEX-0452-2026</t>
  </si>
  <si>
    <t>https://community.secop.gov.co/Public/Tendering/OpportunityDetail/Index?noticeUID=CO1.NTC.9811386</t>
  </si>
  <si>
    <t>JHADER DOMINGO VERGARA BERDUGO</t>
  </si>
  <si>
    <t>O1.REQ.9960936</t>
  </si>
  <si>
    <t>OPSP-VEX-0451-2026</t>
  </si>
  <si>
    <t>https://community.secop.gov.co/Public/Tendering/OpportunityDetail/Index?noticeUID=CO1.NTC.9811301</t>
  </si>
  <si>
    <t>LICETH PAOLA NIEBLES ALBADAN</t>
  </si>
  <si>
    <t>CO1.REQ.9959963</t>
  </si>
  <si>
    <t>OPSP-VEX-0450-2026</t>
  </si>
  <si>
    <t>https://community.secop.gov.co/Public/Tendering/OpportunityDetail/Index?noticeUID=CO1.NTC.9810424</t>
  </si>
  <si>
    <t>ANI PATRICIA RUIZ TOBIAS</t>
  </si>
  <si>
    <t>CO1.REQ.9959726</t>
  </si>
  <si>
    <t>OPSP-VEX-0449-2026</t>
  </si>
  <si>
    <t>https://community.secop.gov.co/Public/Tendering/OpportunityDetail/Index?noticeUID=CO1.NTC.9808742</t>
  </si>
  <si>
    <t>JUAN CARLOS HURTADO LORDUY</t>
  </si>
  <si>
    <t>CO1.REQ.9958401</t>
  </si>
  <si>
    <t>OPSP-VEX-0448-2026</t>
  </si>
  <si>
    <t>https://community.secop.gov.co/Public/Tendering/OpportunityDetail/Index?noticeUID=CO1.NTC.9809922</t>
  </si>
  <si>
    <t>HAYDER ANTONIO RODRIGUEZ SARMIANTO</t>
  </si>
  <si>
    <t>CO1.REQ.9959060</t>
  </si>
  <si>
    <t>OPSP-VEX-0447-2026</t>
  </si>
  <si>
    <t>https://community.secop.gov.co/Public/Tendering/OpportunityDetail/Index?noticeUID=CO1.NTC.9811258</t>
  </si>
  <si>
    <t>CESAR ARTURO MARTELO SABALLET</t>
  </si>
  <si>
    <t>CO1.REQ.9960460</t>
  </si>
  <si>
    <t>OAG-VEX-0446-2026</t>
  </si>
  <si>
    <t>https://community.secop.gov.co/Public/Tendering/OpportunityDetail/Index?noticeUID=CO1.NTC.9807795</t>
  </si>
  <si>
    <t>EDUAR ASNER PEÑA SALAZAR</t>
  </si>
  <si>
    <t>CO1.REQ.9957358</t>
  </si>
  <si>
    <t>OAG-VEX-0445-2026</t>
  </si>
  <si>
    <t>https://community.secop.gov.co/Public/Tendering/OpportunityDetail/Index?noticeUID=CO1.NTC.9808462</t>
  </si>
  <si>
    <t>JOMAVI CABALLERO PADILLA</t>
  </si>
  <si>
    <t>CO1.REQ.9957659</t>
  </si>
  <si>
    <t>OPSP-VEX-0444-2026</t>
  </si>
  <si>
    <t>https://community.secop.gov.co/Public/Tendering/OpportunityDetail/Index?noticeUID=CO1.NTC.9810597</t>
  </si>
  <si>
    <t>ANGIE PAOLA BARRIOS CORREA</t>
  </si>
  <si>
    <t>CO1.REQ.9960332</t>
  </si>
  <si>
    <t>OPSP-VEX-0443-2026</t>
  </si>
  <si>
    <t>https://community.secop.gov.co/Public/Tendering/OpportunityDetail/Index?noticeUID=CO1.NTC.9810509</t>
  </si>
  <si>
    <t>CHRISTIAN JUNIOR PAEZ CARRANZA</t>
  </si>
  <si>
    <t>CO1.REQ.9959670</t>
  </si>
  <si>
    <t>OAG-VEX-0442-2026</t>
  </si>
  <si>
    <t>https://community.secop.gov.co/Public/Tendering/OpportunityDetail/Index?noticeUID=CO1.NTC.9810210</t>
  </si>
  <si>
    <t>FERNANDO ELIAS BELTRAN SOTO</t>
  </si>
  <si>
    <t>CO1.REQ.9959741</t>
  </si>
  <si>
    <t>OPSP-VEX-0441-2026</t>
  </si>
  <si>
    <t>https://community.secop.gov.co/Public/Tendering/OpportunityDetail/Index?noticeUID=CO1.NTC.9809289</t>
  </si>
  <si>
    <t>DANILO RAFAEL MARTINEZ VILLAREAL</t>
  </si>
  <si>
    <t>CO1.REQ.9958841</t>
  </si>
  <si>
    <t>OAG-VEX-0440-2026</t>
  </si>
  <si>
    <t>https://community.secop.gov.co/Public/Tendering/OpportunityDetail/Index?noticeUID=CO1.NTC.9808948</t>
  </si>
  <si>
    <t>JULIO CESAR FRIAS  LOSANO</t>
  </si>
  <si>
    <t>CO1.REQ.9958384</t>
  </si>
  <si>
    <t>OPSP-VEX-0439-2026</t>
  </si>
  <si>
    <t>https://community.secop.gov.co/Public/Tendering/OpportunityDetail/Index?noticeUID=CO1.NTC.9809210</t>
  </si>
  <si>
    <t>SIBELIS YULIANA GARCIA ORTIZ</t>
  </si>
  <si>
    <t>CO1.REQ.9958403</t>
  </si>
  <si>
    <t>OAG-VEX-0438-2026</t>
  </si>
  <si>
    <t>https://community.secop.gov.co/Public/Tendering/OpportunityDetail/Index?noticeUID=CO1.NTC.9808400</t>
  </si>
  <si>
    <t>JOHN BRAYAN PEREZ TORREN</t>
  </si>
  <si>
    <t>CO1.REQ.9957799</t>
  </si>
  <si>
    <t>OAG-VEX-0437-2026</t>
  </si>
  <si>
    <t>https://community.secop.gov.co/Public/Tendering/OpportunityDetail/Index?noticeUID=CO1.NTC.9807900</t>
  </si>
  <si>
    <t>JHON HAROLD NIETO PEÑALOZA</t>
  </si>
  <si>
    <t>CO1.REQ.9957467</t>
  </si>
  <si>
    <t>OAG-VEX-0436-2026</t>
  </si>
  <si>
    <t>https://community.secop.gov.co/Public/Tendering/OpportunityDetail/Index?noticeUID=CO1.NTC.9806366</t>
  </si>
  <si>
    <t>ADOLFO ALVAREZ MERIÑO</t>
  </si>
  <si>
    <t>CO1.REQ.9955955</t>
  </si>
  <si>
    <t>OAG-VEX-0435-2026</t>
  </si>
  <si>
    <t>https://community.secop.gov.co/Public/Tendering/OpportunityDetail/Index?noticeUID=CO1.NTC.9806346</t>
  </si>
  <si>
    <t>PEDRO MIGUEL PIMIENTA MOJICA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</si>
  <si>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</si>
  <si>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CO1.REQ.9956131</t>
  </si>
  <si>
    <t>OPSP-VEX-0434-2026</t>
  </si>
  <si>
    <t>https://community.secop.gov.co/Public/Tendering/OpportunityDetail/Index?noticeUID=CO1.NTC.9806434</t>
  </si>
  <si>
    <t>CAYETANO DE LA OSSA RODELO</t>
  </si>
  <si>
    <t>CO1.REQ.9955873</t>
  </si>
  <si>
    <t>OPSP-VEX-0433-2026</t>
  </si>
  <si>
    <t>https://community.secop.gov.co/Public/Tendering/OpportunityDetail/Index?noticeUID=CO1.NTC.9806422</t>
  </si>
  <si>
    <t>CRISTIAN YECITH SABALZA COHEN</t>
  </si>
  <si>
    <t>CO1.REQ.9955788</t>
  </si>
  <si>
    <t>OAG-VEX-0432-2026</t>
  </si>
  <si>
    <t>https://community.secop.gov.co/Public/Tendering/OpportunityDetail/Index?noticeUID=CO1.NTC.9806295</t>
  </si>
  <si>
    <t>MARCEL SEGUNDO CONTRERAS BENITEZ</t>
  </si>
  <si>
    <t>CO1.REQ.9955851</t>
  </si>
  <si>
    <t>OAG-VEX-0431-2026</t>
  </si>
  <si>
    <t>https://community.secop.gov.co/Public/Tendering/OpportunityDetail/Index?noticeUID=CO1.NTC.9806097</t>
  </si>
  <si>
    <t>GIOMAR ENRIQUE LARIOS HERNANDEZ</t>
  </si>
  <si>
    <t>CO1.REQ.9955396</t>
  </si>
  <si>
    <t>OAG-VEX-0430-2026</t>
  </si>
  <si>
    <t>https://community.secop.gov.co/Public/Tendering/OpportunityDetail/Index?noticeUID=CO1.NTC.9805993</t>
  </si>
  <si>
    <t>YAMITH MATOS CABRALESS</t>
  </si>
  <si>
    <t>CO1.REQ.9955383</t>
  </si>
  <si>
    <t>OAG-VEX-0429-2026</t>
  </si>
  <si>
    <t>https://community.secop.gov.co/Public/Tendering/OpportunityDetail/Index?noticeUID=CO1.NTC.9806079</t>
  </si>
  <si>
    <t>BRAYAN STIVEN JIMENEZ BECERRA</t>
  </si>
  <si>
    <t>CO1.REQ.9955377</t>
  </si>
  <si>
    <t>OAG-VEX-0428-2026</t>
  </si>
  <si>
    <t>https://community.secop.gov.co/Public/Tendering/OpportunityDetail/Index?noticeUID=CO1.NTC.9806251</t>
  </si>
  <si>
    <t>MARIA CAMILA GUARDIOLA RADA</t>
  </si>
  <si>
    <t>LA PRESENTE ORDEN TIENE POR OBJETO PRESTAR SERVICIOS PROFESIONALES PARA EL ACOMPANAMIENTO DE LOS PROCESOS DE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5 CONSOLIDAR LOS FORMATOS DE REGISTRO DE PARTICIPANTES ENVIADOS POR LOS NODOS VERIFICAR SI LA INFORMACION COINCIDE CON EL ACUERDO DE COBERTURA Y REALIZAR SU POSTERIOR CARGA EN LA PLATAFORMA DESTINADA POR EL MINISTERIO DE LAS CULTURAS</t>
  </si>
  <si>
    <t>CO1.REQ.9955172</t>
  </si>
  <si>
    <t>OPSP-VEX-0427-2026</t>
  </si>
  <si>
    <t>https://community.secop.gov.co/Public/Tendering/OpportunityDetail/Index?noticeUID=CO1.NTC.9806242</t>
  </si>
  <si>
    <t>JAFET ENRIQUE CABANA CABANA</t>
  </si>
  <si>
    <t>LA PRESENTE ORDEN TIENE POR OBJETO PRESTAR SERVICIOS PROFESIONALES PARA EL ACOMPANAMIENTO DE LOS PROCESOS DE LA VICERRECTORIA DE EXTENSION Y PROYECCION SOCIAL DESARROLLANDO LAS SIGUIENTES ACTIVIDADES 1 ASESORAR EN LA PRODUCCION DE PROPUESTAS PARA FINANCIAMIENTO EXTERNO 2 ASESORAR EN LA GENERACION DE ALIANZAS SUSCRITAS CON ACTORES DEL ENTORNO 3 ASESORAR EN EL SEGUIMIENTO DE PROPUESTAS Y PROYECTOS DE LA VICERRECTORIA DE EXTENSION Y PROYECCION SOCIAL A TRAVES DE LA DIRECCION DE DESARROLLO SOCIAL Y PRODUCTIVO 4 ASESORAR EN EL DESARROLLO DE INFORMES Y DOCUMENTOS OFICIALES DE LA VICERRECTORIA DE EXTENSION Y PROYECCION SOCIAL A TRAVES DE LA DIRECCION DE DESARROLLO SOCIAL Y PRODUCTIVO 5 ASESORAR EN LA ORGANIZACION DE EVENTOS Y ACTIVIDADES CARGADAS A LA VICERRECTORIA DE EXTENSION Y PROYECCION SOCIAL A TRAVES DE LA DIRECCION DE DESARROLLO SOCIAL Y PRODUCTIVO 6 ASESORAR EN LA CONSTRUCCION DE PROCESOS QUE TRIBUTEN AL MEJORAMIENTO CONTINUO DEL PLAN DE ACCION DE LA VICERRECTORIA DE EXTENSION Y PROYECCION SOCIAL 7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</si>
  <si>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CO1.REQ.9955732</t>
  </si>
  <si>
    <t>OPSP-VEX-0426-2026</t>
  </si>
  <si>
    <t>https://community.secop.gov.co/Public/Tendering/OpportunityDetail/Index?noticeUID=CO1.NTC.9806052</t>
  </si>
  <si>
    <t>KATHERINE LIZETH CAMPO PINTO</t>
  </si>
  <si>
    <t>LA PRESENTE ORDEN TIENE POR OBJETO PRESTAR SERVICIOS PROFESIONALES PARA EL ACOMPANAMIENTO DE LOS PROCESOS DE LA VICERRECTORIA DE EXTENSION Y PROYECCION SOCIAL DESARROLLANDO LAS SIGUIENTES ACTIVIDADES:  1 REALIZAR LA GESTION ADMINISTRATIVA DE LOS PROYECTOS DE LA VICERRECTORIA DE EXTENSION Y PROYECCION CON LA FUNDACION CASA EN EL ARBOL 2 REALIZAR INFORMES DE CADA UNO DE LOS PROYECTOS QUE SE EJECUTAN CON LA FUNDACION CASA EN EL ARBOL 3 PRESTAR ACOMPANAMIENTO EN CADA UNO DE LOS PROYECTOS VIGENTES DE LA VICERRECTORIA DE EXTENSION Y PROYECCION CON LA FUNDACION CASA EN EL ARBOL 4 ORGANIZAR LOS ARCHIVOS CORRESPONDIENTES DE LOS PROYECTOS DE LA VICERRECTORIA DE EXTENSION Y PROYECCION CON LA FUNDACION CASA EN EL ARBOL 5 SISTEMATIZAR LAS EXPERIENCIAS E INFORMACION RECOPILADAS EN CAMPO DE LOS PROYECTOS EJECUTADOS CON LA FUNDACION CASA EN EL ARBOL 6 REALIZAR SEGUIMIENTO EN LA DIRECCION Y CONTROL DE CRONOGRAMA DE LOS PROYECTOS DE LA VICERRECTORIA DE EXTENSION Y PROYECCION CON LA FUNDACION CASA EN EL ARBOL PARA EL CUMPLIMIENTO DE LOS OBJETIVOS TRAZADOS 7 REALIZAR SEGUIMIENTO CONSOLIDAR ORGANIZAR Y ENTREGAR OPORTUNAMENTE LA INFORMACION Y LOS INSUMOS REQUERIDOS PARA LA ELABORACION DEL REPORTE DE LOS INDICADORES ASOCIADOS A LA DIRECCION DE DESARROLLO SOCIAL Y PRODUCTIVO APORTANTES AL PROYECTO ASOCIADO DEL PLAN DE ACCION DE LA VICERRECTORIA PLAN DE DESARROLLO Y DEMAS PLANES DE GESTION INSTITUCIONAL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</si>
  <si>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CO1.REQ.9955585</t>
  </si>
  <si>
    <t>OPSP-VEX-0425-2026</t>
  </si>
  <si>
    <t>https://community.secop.gov.co/Public/Tendering/OpportunityDetail/Index?noticeUID=CO1.NTC.9802360</t>
  </si>
  <si>
    <t>STEFANY COLLADO SPERER</t>
  </si>
  <si>
    <t>CO1.REQ.9951779</t>
  </si>
  <si>
    <t>OPSP-VEX-0424-2026</t>
  </si>
  <si>
    <t>https://community.secop.gov.co/Public/Tendering/OpportunityDetail/Index?noticeUID=CO1.NTC.9802948</t>
  </si>
  <si>
    <t>YOELIS RUIZ TERAN</t>
  </si>
  <si>
    <t>CO1.REQ.9952357</t>
  </si>
  <si>
    <t>OAG-VEX-0423-2026</t>
  </si>
  <si>
    <t>https://community.secop.gov.co/Public/Tendering/OpportunityDetail/Index?noticeUID=CO1.NTC.9829136</t>
  </si>
  <si>
    <t>LUIS CARLOS PEñA HERNANDEZ</t>
  </si>
  <si>
    <t>CO1.REQ.9978172</t>
  </si>
  <si>
    <t>OAG-VEX-0422-2026</t>
  </si>
  <si>
    <t>https://community.secop.gov.co/Public/Tendering/OpportunityDetail/Index?noticeUID=CO1.NTC.9802278</t>
  </si>
  <si>
    <t>MARTHA PATRICIA GONZALEZ MERCADO</t>
  </si>
  <si>
    <t>CO1.REQ.9951754</t>
  </si>
  <si>
    <t>OPSP-VEX-0421-2026</t>
  </si>
  <si>
    <t>https://community.secop.gov.co/Public/Tendering/OpportunityDetail/Index?noticeUID=CO1.NTC.9802309</t>
  </si>
  <si>
    <t>DANIELA SORLAY CANTILLO MARTINEZ</t>
  </si>
  <si>
    <t>CO1.REQ.9951575</t>
  </si>
  <si>
    <t>OPSP-VEX-0420-2026</t>
  </si>
  <si>
    <t>https://community.secop.gov.co/Public/Tendering/OpportunityDetail/Index?noticeUID=CO1.NTC.9807879</t>
  </si>
  <si>
    <t>SANDRA MILENA OSPINO VASQUEZ</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</si>
  <si>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</si>
  <si>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CO1.REQ.9957330</t>
  </si>
  <si>
    <t>OAG-VEX-0419-2026</t>
  </si>
  <si>
    <t>https://community.secop.gov.co/Public/Tendering/OpportunityDetail/Index?noticeUID=CO1.NTC.9801869</t>
  </si>
  <si>
    <t>YOLEIRA VICTORIA REYES MUÑOZ</t>
  </si>
  <si>
    <t>CO1.REQ.9951299</t>
  </si>
  <si>
    <t>OPSP-VEX-0418-2026</t>
  </si>
  <si>
    <t>https://community.secop.gov.co/Public/Tendering/OpportunityDetail/Index?noticeUID=CO1.NTC.9801835</t>
  </si>
  <si>
    <t>JOSE REINALDO DAZA AVILA</t>
  </si>
  <si>
    <t>CO1.REQ.9951259</t>
  </si>
  <si>
    <t>OAG-VEX-0417-2026</t>
  </si>
  <si>
    <t>https://community.secop.gov.co/Public/Tendering/OpportunityDetail/Index?noticeUID=CO1.NTC.9801379</t>
  </si>
  <si>
    <t>VALERIA ESTHER BERDUGO GONZALEZ</t>
  </si>
  <si>
    <t>CO1.REQ.9950982</t>
  </si>
  <si>
    <t>OPSP-VEX-0416-2026</t>
  </si>
  <si>
    <t>https://community.secop.gov.co/Public/Tendering/OpportunityDetail/Index?noticeUID=CO1.NTC.9800638</t>
  </si>
  <si>
    <t>ORLANDO DE JESUS VILORIA MAURY</t>
  </si>
  <si>
    <t>CO1.REQ.9949958</t>
  </si>
  <si>
    <t>OPSP-VEX-0415-2026</t>
  </si>
  <si>
    <t>https://community.secop.gov.co/Public/Tendering/OpportunityDetail/Index?noticeUID=CO1.NTC.9800256</t>
  </si>
  <si>
    <t>DIANURIS MILAGRO RIVERA MARTINEZ</t>
  </si>
  <si>
    <t>CO1.REQ.9949594</t>
  </si>
  <si>
    <t>OPSP-VEX-0414-2026</t>
  </si>
  <si>
    <t>https://community.secop.gov.co/Public/Tendering/OpportunityDetail/Index?noticeUID=CO1.NTC.9799919</t>
  </si>
  <si>
    <t>FRANK LORENZO TORO MEJIA</t>
  </si>
  <si>
    <t>CO1.REQ.9949170</t>
  </si>
  <si>
    <t>OAG-VEX-0413-2026</t>
  </si>
  <si>
    <t>https://community.secop.gov.co/Public/Tendering/OpportunityDetail/Index?noticeUID=CO1.NTC.9795978</t>
  </si>
  <si>
    <t>LUIS DAVID PORRAS RODRIGUEZ</t>
  </si>
  <si>
    <t>CO1.REQ.9945946</t>
  </si>
  <si>
    <t>OAG-VEX-0412-2026</t>
  </si>
  <si>
    <t>https://community.secop.gov.co/Public/Tendering/OpportunityDetail/Index?noticeUID=CO1.NTC.9805557</t>
  </si>
  <si>
    <t>CARLOS MARIO MORENO JIMENEZ</t>
  </si>
  <si>
    <t>CO1.REQ.9955573</t>
  </si>
  <si>
    <t>OPSP-VEX-0411-2026</t>
  </si>
  <si>
    <t>https://community.secop.gov.co/Public/Tendering/OpportunityDetail/Index?noticeUID=CO1.NTC.9804231</t>
  </si>
  <si>
    <t>OMAR EDUARDO LARA FERNANDEZ</t>
  </si>
  <si>
    <t>CO1.REQ.9953369</t>
  </si>
  <si>
    <t>OPSP-VEX-0410-2026</t>
  </si>
  <si>
    <t>https://community.secop.gov.co/Public/Tendering/OpportunityDetail/Index?noticeUID=CO1.NTC.9803717</t>
  </si>
  <si>
    <t>SORALBA GONZALEZ ITURRIAGO</t>
  </si>
  <si>
    <t>CO1.REQ.9952958</t>
  </si>
  <si>
    <t>OPSP-VEX-0409-2026</t>
  </si>
  <si>
    <t>https://community.secop.gov.co/Public/Tendering/OpportunityDetail/Index?noticeUID=CO1.NTC.9803799</t>
  </si>
  <si>
    <t>NEILIS KATHERINE BENJUMEA MACIAS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</si>
  <si>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</si>
  <si>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CO1.REQ.9953407</t>
  </si>
  <si>
    <t>OAG-VEX-0408-2026</t>
  </si>
  <si>
    <t>https://community.secop.gov.co/Public/Tendering/OpportunityDetail/Index?noticeUID=CO1.NTC.9804044</t>
  </si>
  <si>
    <t>KATTY JEY SARMIENTO BLANQUICET</t>
  </si>
  <si>
    <t>CO1.REQ.9952252</t>
  </si>
  <si>
    <t>OPSP-VEX-0407-2026</t>
  </si>
  <si>
    <t>https://community.secop.gov.co/Public/Tendering/OpportunityDetail/Index?noticeUID=CO1.NTC.9802628</t>
  </si>
  <si>
    <t>LEOPOLDO ALFREDO MUCHUCA VALETA</t>
  </si>
  <si>
    <t>CO1.REQ.9952007</t>
  </si>
  <si>
    <t>OPSP-VEX-0406-2026</t>
  </si>
  <si>
    <t>https://community.secop.gov.co/Public/Tendering/OpportunityDetail/Index?noticeUID=CO1.NTC.9801969</t>
  </si>
  <si>
    <t>RAFAEL ANGEL CUETO SANCHEZ</t>
  </si>
  <si>
    <t>CO1.REQ.9951493</t>
  </si>
  <si>
    <t>OAG-VEX-0405-2026</t>
  </si>
  <si>
    <t>https://community.secop.gov.co/Public/Tendering/OpportunityDetail/Index?noticeUID=CO1.NTC.9794098</t>
  </si>
  <si>
    <t>MIGUEL VILLA SANZ</t>
  </si>
  <si>
    <t>CO1.REQ.9944185</t>
  </si>
  <si>
    <t>OAG-VEX-0404-2026</t>
  </si>
  <si>
    <t>https://community.secop.gov.co/Public/Tendering/OpportunityDetail/Index?noticeUID=CO1.NTC.9794157</t>
  </si>
  <si>
    <t>DADIER DEIVIS DE MOYA CONRADO</t>
  </si>
  <si>
    <t>CO1.REQ.9944203</t>
  </si>
  <si>
    <t>OAG-VEX-0403-2026</t>
  </si>
  <si>
    <t>https://community.secop.gov.co/Public/Tendering/OpportunityDetail/Index?noticeUID=CO1.NTC.9793574</t>
  </si>
  <si>
    <t>DONALDO ENRIQUE AREVALO JIMENEZ</t>
  </si>
  <si>
    <t>CO1.REQ.9943354</t>
  </si>
  <si>
    <t>OAG-VEX-0402-2026</t>
  </si>
  <si>
    <t>https://community.secop.gov.co/Public/Tendering/OpportunityDetail/Index?noticeUID=CO1.NTC.9793307</t>
  </si>
  <si>
    <t>CARLOS ANDRES MARTINEZ VEGA</t>
  </si>
  <si>
    <t>CO1.REQ.9942855</t>
  </si>
  <si>
    <t>OAG-VEX-0401-2026</t>
  </si>
  <si>
    <t>https://community.secop.gov.co/Public/Tendering/OpportunityDetail/Index?noticeUID=CO1.NTC.9792503</t>
  </si>
  <si>
    <t>JULIO CESAR PULIDO MENDOZA</t>
  </si>
  <si>
    <t>CO1.REQ.9942196</t>
  </si>
  <si>
    <t>OAG-VEX-0400-2026</t>
  </si>
  <si>
    <t>https://community.secop.gov.co/Public/Tendering/OpportunityDetail/Index?noticeUID=CO1.NTC.9793777</t>
  </si>
  <si>
    <t>SAID ENRIQUE ARTETA MOLINA</t>
  </si>
  <si>
    <t>CO1.REQ.9943484</t>
  </si>
  <si>
    <t>OAG-VEX-0399-2026</t>
  </si>
  <si>
    <t>https://community.secop.gov.co/Public/Tendering/OpportunityDetail/Index?noticeUID=CO1.NTC.9794656</t>
  </si>
  <si>
    <t>JOSE LUIS ESTARITA RUIZ</t>
  </si>
  <si>
    <t>CO1.REQ.9944662</t>
  </si>
  <si>
    <t>OAG-VEX-0398-2026</t>
  </si>
  <si>
    <t>https://community.secop.gov.co/Public/Tendering/OpportunityDetail/Index?noticeUID=CO1.NTC.9794849</t>
  </si>
  <si>
    <t>JOSE LUIS OLIVEROS ANGULO</t>
  </si>
  <si>
    <t>CO1.REQ.9944699</t>
  </si>
  <si>
    <t>OAG-VEX-0397-2026</t>
  </si>
  <si>
    <t>https://community.secop.gov.co/Public/Tendering/OpportunityDetail/Index?noticeUID=CO1.NTC.9795093</t>
  </si>
  <si>
    <t>JESUS DAVID JIMENEZ CUETO</t>
  </si>
  <si>
    <t>CO1.REQ.9944997</t>
  </si>
  <si>
    <t>OAG-VEX-0396-2026</t>
  </si>
  <si>
    <t>https://community.secop.gov.co/Public/Tendering/OpportunityDetail/Index?noticeUID=CO1.NTC.9795642</t>
  </si>
  <si>
    <t>MARIA MARGARITA OSORIO</t>
  </si>
  <si>
    <t>CO1.REQ.9945548</t>
  </si>
  <si>
    <t>OAG-VEX-0395-2026</t>
  </si>
  <si>
    <t>https://community.secop.gov.co/Public/Tendering/OpportunityDetail/Index?noticeUID=CO1.NTC.9794717</t>
  </si>
  <si>
    <t>ALFONSO MARIO ACOSTA SIADO</t>
  </si>
  <si>
    <t>CO1.REQ.9944279</t>
  </si>
  <si>
    <t>OAG-VEX-0394-2026</t>
  </si>
  <si>
    <t>https://community.secop.gov.co/Public/Tendering/OpportunityDetail/Index?noticeUID=CO1.NTC.9794128</t>
  </si>
  <si>
    <t>LUIS DANIEL OJEDA ZABALETA</t>
  </si>
  <si>
    <t>CO1.REQ.9943762</t>
  </si>
  <si>
    <t>OPSP-VEX-0393-2026</t>
  </si>
  <si>
    <t>https://community.secop.gov.co/Public/Tendering/OpportunityDetail/Index?noticeUID=CO1.NTC.9793438</t>
  </si>
  <si>
    <t>KELY PAOLA FLOREZ PUSHAINA</t>
  </si>
  <si>
    <t>CO1.REQ.9943627</t>
  </si>
  <si>
    <t>OAG-VEX-0392-2026</t>
  </si>
  <si>
    <t>https://community.secop.gov.co/Public/Tendering/OpportunityDetail/Index?noticeUID=CO1.NTC.9790972</t>
  </si>
  <si>
    <t>BORIS EDUARDO GARZON FERNANDEZ</t>
  </si>
  <si>
    <t>CO1.REQ.9941177</t>
  </si>
  <si>
    <t>OAG-VEX-0391-2026</t>
  </si>
  <si>
    <t>https://community.secop.gov.co/Public/Tendering/OpportunityDetail/Index?noticeUID=CO1.NTC.9789619</t>
  </si>
  <si>
    <t>MARINELLA SANTOS MEJIA</t>
  </si>
  <si>
    <t>CO1.REQ.993923</t>
  </si>
  <si>
    <t>OAG-VEX-0390-2026</t>
  </si>
  <si>
    <t>https://community.secop.gov.co/Public/Tendering/OpportunityDetail/Index?noticeUID=CO1.NTC.9794890</t>
  </si>
  <si>
    <t>MAUREL ALBANIS MOSCOTE ATENCIO</t>
  </si>
  <si>
    <t>CO1.REQ.9945039</t>
  </si>
  <si>
    <t>OPSP-VEX-0389-2026</t>
  </si>
  <si>
    <t>https://community.secop.gov.co/Public/Tendering/OpportunityDetail/Index?noticeUID=CO1.NTC.9828753</t>
  </si>
  <si>
    <t>ALEXANDER ALFONSO VEGA POLO</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</si>
  <si>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</si>
  <si>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CO1.REQ.9977351</t>
  </si>
  <si>
    <t>OAG-VEX-0388-2026</t>
  </si>
  <si>
    <t>https://community.secop.gov.co/Public/Tendering/OpportunityDetail/Index?noticeUID=CO1.NTC.9794578</t>
  </si>
  <si>
    <t>WILDER ENRIQUE RAMOS TORRES</t>
  </si>
  <si>
    <t>CO1.REQ.9944568</t>
  </si>
  <si>
    <t>OAG-VEX-0387-2026</t>
  </si>
  <si>
    <t>https://community.secop.gov.co/Public/Tendering/OpportunityDetail/Index?noticeUID=CO1.NTC.9794416</t>
  </si>
  <si>
    <t>SANDY KATIANA FONTALVO ROBLES</t>
  </si>
  <si>
    <t>CO1.REQ.9944083</t>
  </si>
  <si>
    <t>OPSP-VEX-0386-2026</t>
  </si>
  <si>
    <t>https://community.secop.gov.co/Public/Tendering/OpportunityDetail/Index?noticeUID=CO1.NTC.9794213</t>
  </si>
  <si>
    <t>GREILY GIOMAERLENIS DE LA HOZ MUNIVE</t>
  </si>
  <si>
    <t>CO1.REQ.9943759</t>
  </si>
  <si>
    <t>OAG-VEX-0385-2026</t>
  </si>
  <si>
    <t>https://community.secop.gov.co/Public/Tendering/OpportunityDetail/Index?noticeUID=CO1.NTC.9793094</t>
  </si>
  <si>
    <t>ANDRY LUZ MINDIOLA SARMIENTO</t>
  </si>
  <si>
    <t>CO1.REQ.9942978</t>
  </si>
  <si>
    <t>OAG-VEX-0384-2026</t>
  </si>
  <si>
    <t>https://community.secop.gov.co/Public/Tendering/OpportunityDetail/Index?noticeUID=CO1.NTC.9792625</t>
  </si>
  <si>
    <t>MILENYS ADRIANA NARVAEZ LAMAR</t>
  </si>
  <si>
    <t>CO1.REQ.9942349</t>
  </si>
  <si>
    <t>OAG-VEX-0383-2026</t>
  </si>
  <si>
    <t>https://community.secop.gov.co/Public/Tendering/OpportunityDetail/Index?noticeUID=CO1.NTC.9791670</t>
  </si>
  <si>
    <t>HOSMAN ALBERTO HERNANDEZ ACOSTA</t>
  </si>
  <si>
    <t>CO1.REQ.9941594</t>
  </si>
  <si>
    <t>OAG-VEX-0382-2026</t>
  </si>
  <si>
    <t>https://community.secop.gov.co/Public/Tendering/OpportunityDetail/Index?noticeUID=CO1.NTC.9790857</t>
  </si>
  <si>
    <t>MARIA CAMILA DE LEON DE LAYTZ</t>
  </si>
  <si>
    <t>CO1.REQ.9940763</t>
  </si>
  <si>
    <t>OAG-VEX-0381-2026</t>
  </si>
  <si>
    <t>https://community.secop.gov.co/Public/Tendering/OpportunityDetail/Index?noticeUID=CO1.NTC.9790090</t>
  </si>
  <si>
    <t>FRANKLIN YAMIL BARBUR ARIZA</t>
  </si>
  <si>
    <t>CO1.REQ.9940530</t>
  </si>
  <si>
    <t>OAG-VEX-0380-2026</t>
  </si>
  <si>
    <t>https://community.secop.gov.co/Public/Tendering/OpportunityDetail/Index?noticeUID=CO1.NTC.9789787</t>
  </si>
  <si>
    <t>JORGE DE JESUS BARBUR ARIZA</t>
  </si>
  <si>
    <t>CO1.REQ.9939485</t>
  </si>
  <si>
    <t>OAG-VEX-0379-2026</t>
  </si>
  <si>
    <t>https://community.secop.gov.co/Public/Tendering/OpportunityDetail/Index?noticeUID=CO1.NTC.9789305</t>
  </si>
  <si>
    <t>JAIME ALFONSO MARTINEZ MEZA</t>
  </si>
  <si>
    <t>CO1.REQ.9938931</t>
  </si>
  <si>
    <t>OAG-VEX-0378-2026</t>
  </si>
  <si>
    <t>https://community.secop.gov.co/Public/Tendering/OpportunityDetail/Index?noticeUID=CO1.NTC.9788392</t>
  </si>
  <si>
    <t>AREX DE ANGELIS BARRANCO</t>
  </si>
  <si>
    <t>CO1.REQ.9937939</t>
  </si>
  <si>
    <t>OAG-VEX-0377-2026</t>
  </si>
  <si>
    <t>https://community.secop.gov.co/Public/Tendering/OpportunityDetail/Index?noticeUID=CO1.NTC.9787179</t>
  </si>
  <si>
    <t>ERICK LEVI TIJERAS CARRASQUILLA</t>
  </si>
  <si>
    <t>CO1.REQ.9937303</t>
  </si>
  <si>
    <t>OPSP-VEX-0376-2026</t>
  </si>
  <si>
    <t>https://community.secop.gov.co/Public/Tendering/OpportunityDetail/Index?noticeUID=CO1.NTC.9785163</t>
  </si>
  <si>
    <t>VICTOR EDUARDO CAMACHO MORAN</t>
  </si>
  <si>
    <t>CO1.REQ.9935405</t>
  </si>
  <si>
    <t>OAG-VEX-0375-2026</t>
  </si>
  <si>
    <t>https://community.secop.gov.co/Public/Tendering/OpportunityDetail/Index?noticeUID=CO1.NTC.9785208</t>
  </si>
  <si>
    <t>CARLOS ANDRES  DE JESUS BUENO OTERO</t>
  </si>
  <si>
    <t>CO1.REQ.9934951</t>
  </si>
  <si>
    <t>OAG-VEX-0374-2026</t>
  </si>
  <si>
    <t>https://community.secop.gov.co/Public/Tendering/OpportunityDetail/Index?noticeUID=CO1.NTC.9784663</t>
  </si>
  <si>
    <t>JESUS DAVID ACOSTA PARRA</t>
  </si>
  <si>
    <t>CO1.REQ.9934393</t>
  </si>
  <si>
    <t>OAG-VEX-0373-2026</t>
  </si>
  <si>
    <t>https://community.secop.gov.co/Public/Tendering/OpportunityDetail/Index?noticeUID=CO1.NTC.9784548</t>
  </si>
  <si>
    <t>ELIMAR HERNANDEZ MELENDEZ</t>
  </si>
  <si>
    <t>CO1.REQ.9934292</t>
  </si>
  <si>
    <t>OAG-VEX-0372-2026</t>
  </si>
  <si>
    <t>https://community.secop.gov.co/Public/Tendering/OpportunityDetail/Index?noticeUID=CO1.NTC.9898992</t>
  </si>
  <si>
    <t>LA PRESENTE ORDEN TIENE POR OBJETO PRESTAR SERVICIOS PROFESIONALES PARA EL ACOMPAÑAMIENTO DE LOS PROCESOS DE LA VICERRECTORIA DE EXTENSION Y PROYECCION SOCIAL, DESARROLLANDO LAS SIGUIENTES ACTIVIDADES 1. APOYAR LA PREPARACION TECNICA DE LAS SALIDAS DE CAMPO Y TALLERES. 2. ACOMPANHAR EN TERRITORIO AL EQUIPO SOCIAL EN LAS SALIDAS DE CAMPO, BRINDANDO SOPORTE TECNICO DURANTE LA INTERACCION CON COMUNIDADES. 3. APOYAR LA IMPLEMENTACION DE EJERCICIOS PARTICIPATIVOS CON COMPONENTE TECNICO MAPEO COLECTIVO DE INFRAESTRUCTURA, IDENTIFICACION DE IMPACTOS Y OPORTUNIDADES PERCIBIDAS. 4. REGISTRAR Y SISTEMATIZAR INSUMOS TECNICOS LEVANTADOS EN CAMPO.</t>
  </si>
  <si>
    <t>CO1.REQ.10047372</t>
  </si>
  <si>
    <t>OPSP-VEX-0371-2026</t>
  </si>
  <si>
    <t>https://community.secop.gov.co/Public/Tendering/OpportunityDetail/Index?noticeUID=CO1.NTC.9797699</t>
  </si>
  <si>
    <t>JOSE DAVID PERTUZ GUETTE</t>
  </si>
  <si>
    <t>CO1.REQ.9947811</t>
  </si>
  <si>
    <t>OAG-VEX-0370-2026</t>
  </si>
  <si>
    <t>https://community.secop.gov.co/Public/Tendering/OpportunityDetail/Index?noticeUID=CO1.NTC.9826934</t>
  </si>
  <si>
    <t>CO1.REQ.9976316</t>
  </si>
  <si>
    <t>OPSP-VEX-0369-2026</t>
  </si>
  <si>
    <t>https://community.secop.gov.co/Public/Tendering/OpportunityDetail/Index?noticeUID=CO1.NTC.9797830</t>
  </si>
  <si>
    <t>ANDREA CAROLINA CHARRIS DIAZ</t>
  </si>
  <si>
    <t>CO1.REQ.9947749</t>
  </si>
  <si>
    <t>OAG-VEX-0368-2026</t>
  </si>
  <si>
    <t>https://community.secop.gov.co/Public/Tendering/OpportunityDetail/Index?noticeUID=CO1.NTC.9797463</t>
  </si>
  <si>
    <t>LUZ KELLY WISWELL ARBOLEDA</t>
  </si>
  <si>
    <t>CO1.REQ.9947350</t>
  </si>
  <si>
    <t>OAG-VEX-0367-2026</t>
  </si>
  <si>
    <t>https://community.secop.gov.co/Public/Tendering/OpportunityDetail/Index?noticeUID=CO1.NTC.9797404</t>
  </si>
  <si>
    <t>FABIAN DE JESUS VEGA GAMARRA</t>
  </si>
  <si>
    <t>CO1.REQ.9947141</t>
  </si>
  <si>
    <t>OAG-VEX-0366-2026</t>
  </si>
  <si>
    <t>https://community.secop.gov.co/Public/Tendering/OpportunityDetail/Index?noticeUID=CO1.NTC.9793433</t>
  </si>
  <si>
    <t>JOSE SAMUEL SOTO OSPINO</t>
  </si>
  <si>
    <t>CO1.REQ.9941535</t>
  </si>
  <si>
    <t>OAG-VEX-0365-2026</t>
  </si>
  <si>
    <t>https://community.secop.gov.co/Public/Tendering/OpportunityDetail/Index?noticeUID=CO1.NTC.9789981</t>
  </si>
  <si>
    <t>LOHYS ENRIQUE ATENCIO OCHOA</t>
  </si>
  <si>
    <t>CO1.REQ.9939914</t>
  </si>
  <si>
    <t>OAG-VEX-0364-2026</t>
  </si>
  <si>
    <t>https://community.secop.gov.co/Public/Tendering/OpportunityDetail/Index?noticeUID=CO1.NTC.9789354</t>
  </si>
  <si>
    <t>ENRIQUE ALFREDO ARIZA CELIS</t>
  </si>
  <si>
    <t>CO1.REQ.9937443</t>
  </si>
  <si>
    <t>OAG-VEX-0363-2026</t>
  </si>
  <si>
    <t>https://community.secop.gov.co/Public/Tendering/OpportunityDetail/Index?noticeUID=CO1.NTC.9783423</t>
  </si>
  <si>
    <t>OSCAR PARRA BARRIOS</t>
  </si>
  <si>
    <t>CO1.REQ.9932379</t>
  </si>
  <si>
    <t>OAG-VEX-0362-2026</t>
  </si>
  <si>
    <t>https://community.secop.gov.co/Public/Tendering/OpportunityDetail/Index?noticeUID=CO1.NTC.9782514</t>
  </si>
  <si>
    <t>EFRAIN JONAS IMBETT CASTRO</t>
  </si>
  <si>
    <t>LA PRESENTE ORDEN TIENE POR OBJETO PRESTAR SUS SERVICIOS DE APOYO A LA GESTION EN EL ROL DE ARTISTA FORMADOR SABEDOR EN AUDIOVISUAL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</si>
  <si>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CO1.REQ.9932048</t>
  </si>
  <si>
    <t>OAG-VEX-0361-2026</t>
  </si>
  <si>
    <t>https://community.secop.gov.co/Public/Tendering/OpportunityDetail/Index?noticeUID=CO1.NTC.9772388</t>
  </si>
  <si>
    <t>JOSE BENJAMIN MARQUEZ SERRANO</t>
  </si>
  <si>
    <t xml:space="preserve">CO1.REQ.9922170 </t>
  </si>
  <si>
    <t>OAG-VEX-0360-2026</t>
  </si>
  <si>
    <t>https://community.secop.gov.co/Public/Tendering/OpportunityDetail/Index?noticeUID=CO1.NTC.9772914</t>
  </si>
  <si>
    <t>KATTY PAOLA PARRA BARRIOS</t>
  </si>
  <si>
    <t>CO1.REQ.9922807</t>
  </si>
  <si>
    <t>OAG-VEX-0359-2026</t>
  </si>
  <si>
    <t>https://community.secop.gov.co/Public/Tendering/OpportunityDetail/Index?noticeUID=CO1.NTC.9772861</t>
  </si>
  <si>
    <t>JOSE ALEJANDRO SIERRA MIRANDA</t>
  </si>
  <si>
    <t>CO1.REQ.9922774</t>
  </si>
  <si>
    <t>OAG-VEX-0358-2026</t>
  </si>
  <si>
    <t>https://community.secop.gov.co/Public/Tendering/OpportunityDetail/Index?noticeUID=CO1.NTC.9772755</t>
  </si>
  <si>
    <t>JOHAN STWILL SOTO CAMARGO</t>
  </si>
  <si>
    <t>CO1.REQ.9923113</t>
  </si>
  <si>
    <t>OAG-VEX-0357-2026</t>
  </si>
  <si>
    <t>https://community.secop.gov.co/Public/Tendering/OpportunityDetail/Index?noticeUID=CO1.NTC.9773175</t>
  </si>
  <si>
    <t>GUILLERMO JOSE MACHACON POLO</t>
  </si>
  <si>
    <t>CO1.REQ.9922933</t>
  </si>
  <si>
    <t>OAG-VEX-0356-2026</t>
  </si>
  <si>
    <t>https://community.secop.gov.co/Public/Tendering/OpportunityDetail/Index?noticeUID=CO1.NTC.9773427</t>
  </si>
  <si>
    <t>JUAN DAVID BARRIOS PEREZ</t>
  </si>
  <si>
    <t>CO1.REQ.9922694</t>
  </si>
  <si>
    <t>OAG-VEX-0355-2026</t>
  </si>
  <si>
    <t>https://community.secop.gov.co/Public/Tendering/OpportunityDetail/Index?noticeUID=CO1.NTC.9773462</t>
  </si>
  <si>
    <t>RADY ALBERTO VACILEF PANTOJA</t>
  </si>
  <si>
    <t>CO1.REQ.9923411</t>
  </si>
  <si>
    <t>OPSP-VEX-0354-2026</t>
  </si>
  <si>
    <t>https://community.secop.gov.co/Public/Tendering/OpportunityDetail/Index?noticeUID=CO1.NTC.9773480</t>
  </si>
  <si>
    <t>HECTOR DAVID LIDUEÑA OCAMPO</t>
  </si>
  <si>
    <t>CO1.REQ.9923426</t>
  </si>
  <si>
    <t>OAG-VEX-0353-2026</t>
  </si>
  <si>
    <t>https://community.secop.gov.co/Public/Tendering/OpportunityDetail/Index?noticeUID=CO1.NTC.9773671</t>
  </si>
  <si>
    <t>JUSTIN ANDRES BELTRAN FABREGAS</t>
  </si>
  <si>
    <t>CO1.REQ.9923448</t>
  </si>
  <si>
    <t>OAG-VEX-0352-2026</t>
  </si>
  <si>
    <t>https://community.secop.gov.co/Public/Tendering/OpportunityDetail/Index?noticeUID=CO1.NTC.9773844</t>
  </si>
  <si>
    <t>GABRIEL EDUARDO CASTELLAR RAMBAL</t>
  </si>
  <si>
    <t>CO1.REQ.9923465</t>
  </si>
  <si>
    <t>OAG-VEX-0351-2026</t>
  </si>
  <si>
    <t>https://community.secop.gov.co/Public/Tendering/OpportunityDetail/Index?noticeUID=CO1.NTC.9774101</t>
  </si>
  <si>
    <t>JAILER DANIEL FONTALVO SARMIENTO</t>
  </si>
  <si>
    <t>CO1.REQ.9923482</t>
  </si>
  <si>
    <t>OPSP-VEX-0350-2026</t>
  </si>
  <si>
    <t>https://community.secop.gov.co/Public/Tendering/OpportunityDetail/Index?noticeUID=CO1.NTC.9773967</t>
  </si>
  <si>
    <t>JONY CASTILLA ORTEGA</t>
  </si>
  <si>
    <t>CO1.REQ.9923697</t>
  </si>
  <si>
    <t>OAG-VEX-0349-2026</t>
  </si>
  <si>
    <t>https://community.secop.gov.co/Public/Tendering/OpportunityDetail/Index?noticeUID=CO1.NTC.9781114</t>
  </si>
  <si>
    <t>ERIS MANUEL PEREZ MARIMON</t>
  </si>
  <si>
    <t>LA PRESENTE ORDEN TIENE POR OBJETO PRESTAR SUS SERVICIOS DE APOYO A LA GESTIÓN EN EL ROL DE ARTISTA FORMADOR/SABEDOR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</si>
  <si>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CO1.REQ.9930699</t>
  </si>
  <si>
    <t>OAG-VEX-0348-2026</t>
  </si>
  <si>
    <t>https://community.secop.gov.co/Public/Tendering/OpportunityDetail/Index?noticeUID=CO1.NTC.9774206</t>
  </si>
  <si>
    <t>HERNAN DARIO JIMENEZ MOSCOTE</t>
  </si>
  <si>
    <t>CO1.REQ.9924212</t>
  </si>
  <si>
    <t>OAG-VEX-0347-2026</t>
  </si>
  <si>
    <t>https://community.secop.gov.co/Public/Tendering/OpportunityDetail/Index?noticeUID=CO1.NTC.9774162</t>
  </si>
  <si>
    <t>JANER LUIS AMARIS OROZCO</t>
  </si>
  <si>
    <t>CO1.REQ.9923891</t>
  </si>
  <si>
    <t>OAG-VEX-0346-2026</t>
  </si>
  <si>
    <t>https://community.secop.gov.co/Public/Tendering/OpportunityDetail/Index?noticeUID=CO1.NTC.9774402</t>
  </si>
  <si>
    <t>YISET PAOLA PEREZ VILLAMIL</t>
  </si>
  <si>
    <t>CO1.REQ.9924071</t>
  </si>
  <si>
    <t>OAG-VEX-0345-2026</t>
  </si>
  <si>
    <t>https://community.secop.gov.co/Public/Tendering/OpportunityDetail/Index?noticeUID=CO1.NTC.9778144</t>
  </si>
  <si>
    <t>OMAR ENRIQUE ZABALETA BELTRAN</t>
  </si>
  <si>
    <t>CO1.REQ.9927977</t>
  </si>
  <si>
    <t>OAG-VEX-0344-2026</t>
  </si>
  <si>
    <t>https://community.secop.gov.co/Public/Tendering/OpportunityDetail/Index?noticeUID=CO1.NTC.9784208</t>
  </si>
  <si>
    <t>WILFRIDO ARIAS CASTRO</t>
  </si>
  <si>
    <t>CO1.REQ.9933901</t>
  </si>
  <si>
    <t>OAG-VEX-0343-2026</t>
  </si>
  <si>
    <t>https://community.secop.gov.co/Public/Tendering/OpportunityDetail/Index?noticeUID=CO1.NTC.9783603</t>
  </si>
  <si>
    <t>WILMAN JOSE PACHECO MIRANDA</t>
  </si>
  <si>
    <t>CO1.REQ.9932886</t>
  </si>
  <si>
    <t>OAG-VEX-0342-2026</t>
  </si>
  <si>
    <t>https://community.secop.gov.co/Public/Tendering/OpportunityDetail/Index?noticeUID=CO1.NTC.9782847</t>
  </si>
  <si>
    <t>EDUARDO ISAIAS PACHECO MONSALVO</t>
  </si>
  <si>
    <t>CO1.REQ.9932840</t>
  </si>
  <si>
    <t>OAG-VEX-0341-2026</t>
  </si>
  <si>
    <t>https://community.secop.gov.co/Public/Tendering/OpportunityDetail/Index?noticeUID=CO1.NTC.9782277</t>
  </si>
  <si>
    <t>ADANIES ZARATE BROCHERO</t>
  </si>
  <si>
    <t>CO1.REQ.9932351</t>
  </si>
  <si>
    <t>OPSP-VEX-0340-2026</t>
  </si>
  <si>
    <t>https://community.secop.gov.co/Public/Tendering/OpportunityDetail/Index?noticeUID=CO1.NTC.9782080</t>
  </si>
  <si>
    <t>CRISTIAN RODRIGUEZ MUÑOZ</t>
  </si>
  <si>
    <t>CO1.REQ.9932152</t>
  </si>
  <si>
    <t>OPSP-VEX-0339-2026</t>
  </si>
  <si>
    <t>https://community.secop.gov.co/Public/Tendering/OpportunityDetail/Index?noticeUID=CO1.NTC.9782109</t>
  </si>
  <si>
    <t>ELLYED PIEDAD ORTEGA PAREJA</t>
  </si>
  <si>
    <t>CO1.REQ.9931902</t>
  </si>
  <si>
    <t>OPSP-VEX-0338-2026</t>
  </si>
  <si>
    <t>https://community.secop.gov.co/Public/Tendering/OpportunityDetail/Index?noticeUID=CO1.NTC.9796118</t>
  </si>
  <si>
    <t xml:space="preserve">JOSE LEONEL BERNATE DE AVILA </t>
  </si>
  <si>
    <t>CO1.REQ.9945854</t>
  </si>
  <si>
    <t>OPSP-VEX-0337-2026</t>
  </si>
  <si>
    <t>https://community.secop.gov.co/Public/Tendering/OpportunityDetail/Index?noticeUID=CO1.NTC.9781396</t>
  </si>
  <si>
    <t>JULIO MARIO CHARRIS ROCHA</t>
  </si>
  <si>
    <t>CO1.REQ.9931628</t>
  </si>
  <si>
    <t>OAG-VEX-0336-2026</t>
  </si>
  <si>
    <t>https://community.secop.gov.co/Public/Tendering/OpportunityDetail/Index?noticeUID=CO1.NTC.9781158</t>
  </si>
  <si>
    <t>FRANCISCO JAVIER VERGARA PABUENA</t>
  </si>
  <si>
    <t>CO1.REQ.9931084</t>
  </si>
  <si>
    <t>OAG-VEX-0335-2026</t>
  </si>
  <si>
    <t>https://community.secop.gov.co/Public/Tendering/OpportunityDetail/Index?noticeUID=CO1.NTC.9781231</t>
  </si>
  <si>
    <t>FRANCISCO ALBERTO CORREA BARRAZA</t>
  </si>
  <si>
    <t>CO1.REQ.9931031</t>
  </si>
  <si>
    <t>OPSP-VEX-0334-2026</t>
  </si>
  <si>
    <t>https://community.secop.gov.co/Public/Tendering/OpportunityDetail/Index?noticeUID=CO1.NTC.9780493</t>
  </si>
  <si>
    <t>EMMANUEL MORALES ROA</t>
  </si>
  <si>
    <t>CO1.REQ.9930673</t>
  </si>
  <si>
    <t>OPSP-VEX-0333-2026</t>
  </si>
  <si>
    <t>https://community.secop.gov.co/Public/Tendering/OpportunityDetail/Index?noticeUID=CO1.NTC.9780549</t>
  </si>
  <si>
    <t>MARIA JOSE GRANADOS PRENTT</t>
  </si>
  <si>
    <t>CO1.REQ.9930294</t>
  </si>
  <si>
    <t>OAG-VEX-0332-2026</t>
  </si>
  <si>
    <t>https://community.secop.gov.co/Public/Tendering/OpportunityDetail/Index?noticeUID=CO1.NTC.9790582</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</si>
  <si>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</si>
  <si>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CONTRIBUIR A COCREAR ACADEMIA COMUNIDAD DE PESCADORES Y PONER EN FUNCIONAMIENTO UN SISTEMA PARA EL MONITOREO PARTICIPATIVO DE LOS DESEMBARCOS PESQUEROS ARTESANALES BASADO EN CIENCIA CIUDADANA EN EL CORREDOR PESQUERO RODADERO AEROPUERTO PREPARAR LOS INSTRUMENTOS FORMULARIOS DE ENCUESTA ESTRUCTURAL ACTIVIDAD CAPTURA Y ESFUERZO PRECIOS Y COSTOS DE OPERACIÓN PARA EL REGISTRO DE INFORMACIÓN DE LOS DESEMBARCOS PESQUEROS DEL ÁREA DE ESTUDIO PLANIFICAR SEMANALMENTE EL ESFUERZO DE MUESTREO DIRECTAMENTE CON LOS COLECTORES DE CAMPO QUE DEBERÁ SER ESTABLECIDO CONSIDERANDO SITIO DE DESEMBARCO Y ARTE DE PESCA PARTICIPAR EN LOS PROCESOS DE RETROALIMENTACIÓN PARA LA CORRECCIÓN DE LOS REGISTROS DE INFORMACIÓN DE DESEMBARCOS PESQUEROS COORDINAR LOS PROCESOS DE CAPACITACIÓN Y FORMACIÓN DE LAS PERSONAS DE LAS COMUNIDADES ALEDAÑAS QUE HARÁN LAS VECES DE COLECTORES DE INFORMACIÓN DE DESEMBARCOS PESQUEROS ELABORAR UN INFORME TRIMESTRAL QUE CONTENGA LA ESTIMACIÓN DE LOS DESEMBARCOS PESQUEROS ESFUERZO COSTOS DE OPERACIÓN INGRESOS Y RENTA OPERACIONAL POR SITIO DE DESEMBARCO Y ARTE DE PESCA COLABORAR CON AQUELLAS ACTIVIDADES DE CAMPO LOGÍSTICAS Y ADMINISTRATIVAS QUE SEAN REQUERIDAS PARA CUMPLIR CON EL ALCANCE PLANTEADO EN EL MARCO DEL COMPONENTE DEL PROYECTO</t>
  </si>
  <si>
    <t>CO1.REQ.9940396</t>
  </si>
  <si>
    <t>OPSP-VEX-0331-2026</t>
  </si>
  <si>
    <t>https://community.secop.gov.co/Public/Tendering/OpportunityDetail/Index?noticeUID=CO1.NTC.9788161</t>
  </si>
  <si>
    <t>CLAUDIA MARCELA VIASUS BOSIGA</t>
  </si>
  <si>
    <t>LA PRESENTE ORDEN TIENE POR OBJETO PRESTAR SUS SERVICIOS PROFESIONALES COMO APOYO TERRITORIAL OPERATIVO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APOYAR LAS ACTIVIDADES ADMINISTRATIVAS Y OPERATIVAS DE LOS APOYOS TERRITORIALES 2 APOYAR LA REVISIÓN DE INFORMES Y FORMATOS DE LOS APOYOS TERRITORIALES 3 APOYAR EL SEGUIMIENTO A LA GESTIÓN ADMINISTRATIVA DE LOS APOYOS TERRITORIALES 4 APOYAR LA REVISIÓN DE LOS SOPORTES EN EL REPOSITORIO DE ON DRIVE DEL MINISTERIO DE LAS CULTURAS</t>
  </si>
  <si>
    <t>CO1.REQ.9937814</t>
  </si>
  <si>
    <t>OPSP-VEX-0330-2026</t>
  </si>
  <si>
    <t>https://community.secop.gov.co/Public/Tendering/OpportunityDetail/Index?noticeUID=CO1.NTC.9792115</t>
  </si>
  <si>
    <t>MIRIAN ISABEL CARDENAS PACHECO</t>
  </si>
  <si>
    <t>CO1.REQ.9941650</t>
  </si>
  <si>
    <t>OPSP-VEX-0329-2026</t>
  </si>
  <si>
    <t>https://community.secop.gov.co/Public/Tendering/OpportunityDetail/Index?noticeUID=CO1.NTC.9791506</t>
  </si>
  <si>
    <t>CARLOS MIGUEL SILVA BERMUDEZ</t>
  </si>
  <si>
    <t>CO1.REQ.9940787</t>
  </si>
  <si>
    <t>OPSP-VEX-0328-2026</t>
  </si>
  <si>
    <t>https://community.secop.gov.co/Public/Tendering/OpportunityDetail/Index?noticeUID=CO1.NTC.9790234</t>
  </si>
  <si>
    <t>MARIA CAMILA OCHOA SANCHEZ</t>
  </si>
  <si>
    <t>CO1.REQ.9940009</t>
  </si>
  <si>
    <t>OAG-VEX-0327-2026</t>
  </si>
  <si>
    <t>https://community.secop.gov.co/Public/Tendering/OpportunityDetail/Index?noticeUID=CO1.NTC.9789430</t>
  </si>
  <si>
    <t>NELSON ESCORCIA MARQUEZ</t>
  </si>
  <si>
    <t>CO1.REQ.9939229</t>
  </si>
  <si>
    <t>OPSP-VEX-0326-2026</t>
  </si>
  <si>
    <t>https://community.secop.gov.co/Public/Tendering/OpportunityDetail/Index?noticeUID=CO1.NTC.9788841</t>
  </si>
  <si>
    <t>LUIS MIGUEL GOMEZ PEÑA</t>
  </si>
  <si>
    <t>CO1.REQ.9932890</t>
  </si>
  <si>
    <t>OPSP-VEX-0325-2026</t>
  </si>
  <si>
    <t>https://community.secop.gov.co/Public/Tendering/OpportunityDetail/Index?noticeUID=CO1.NTC.9782515</t>
  </si>
  <si>
    <t>JAIDER PERTUZ JIMENEZ</t>
  </si>
  <si>
    <t>CO1.REQ.9932021</t>
  </si>
  <si>
    <t>OAG-VEX-0324-2026</t>
  </si>
  <si>
    <t>https://community.secop.gov.co/Public/Tendering/OpportunityDetail/Index?noticeUID=CO1.NTC.9781482</t>
  </si>
  <si>
    <t>EMILIO JOSE PAULO PAULO</t>
  </si>
  <si>
    <t>CO1.REQ.9930955</t>
  </si>
  <si>
    <t>OPSP-VEX-0323-2026</t>
  </si>
  <si>
    <t>https://community.secop.gov.co/Public/Tendering/OpportunityDetail/Index?noticeUID=CO1.NTC.9781029</t>
  </si>
  <si>
    <t>LEIDYS ELENA MEJIA ARDILA</t>
  </si>
  <si>
    <t>CO1.REQ.9930679</t>
  </si>
  <si>
    <t>OPSP-VEX-0322-2026</t>
  </si>
  <si>
    <t>https://community.secop.gov.co/Public/Tendering/OpportunityDetail/Index?noticeUID=CO1.NTC.9778053</t>
  </si>
  <si>
    <t>OSCAR DARIO PAULO OCHOA</t>
  </si>
  <si>
    <t>CO1.REQ.9928054</t>
  </si>
  <si>
    <t>OPSP-VEX-0321-2026</t>
  </si>
  <si>
    <t>https://community.secop.gov.co/Public/Tendering/OpportunityDetail/Index?noticeUID=CO1.NTC.9795167</t>
  </si>
  <si>
    <t>OSCAR HURTADO RODRIGUEZ</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</si>
  <si>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</si>
  <si>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CO1.REQ.9945059</t>
  </si>
  <si>
    <t>OAG-VEX-0320-2026</t>
  </si>
  <si>
    <t>https://community.secop.gov.co/Public/Tendering/OpportunityDetail/Index?noticeUID=CO1.NTC.9793260</t>
  </si>
  <si>
    <t>FERNANDO ARTURO BORJA GONZALEZ</t>
  </si>
  <si>
    <t>CO1.REQ.9942485</t>
  </si>
  <si>
    <t>OAG-VEX-0319-2026</t>
  </si>
  <si>
    <t>https://community.secop.gov.co/Public/Tendering/OpportunityDetail/Index?noticeUID=CO1.NTC.9791653</t>
  </si>
  <si>
    <t>ERLYN YOHANA REALES FONSECA</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</si>
  <si>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</si>
  <si>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CO1.REQ.9941739</t>
  </si>
  <si>
    <t>OAG-VEX-0318-2026</t>
  </si>
  <si>
    <t>https://community.secop.gov.co/Public/Tendering/OpportunityDetail/Index?noticeUID=CO1.NTC.9791219</t>
  </si>
  <si>
    <t>JESUS DAVID DE LA HOZ CONTRERAS</t>
  </si>
  <si>
    <t>CO1.REQ.9940597</t>
  </si>
  <si>
    <t>OAG-VEX-0317-2026</t>
  </si>
  <si>
    <t>https://community.secop.gov.co/Public/Tendering/OpportunityDetail/Index?noticeUID=CO1.NTC.9787990</t>
  </si>
  <si>
    <t xml:space="preserve">ROBERTO CARLOS RIVERA MENDOZA </t>
  </si>
  <si>
    <t>LA PRESENTE ORDEN TIENE POR OBJETO LA PRESENTE ORDEN TIENE POR OBJETO PRESTAR SERVICIOS PROFESIONALES EN EL MARCO DEL CONVENIO NO 7000000063 DE 2024 CELEBRADO ENTRE CENIT LOGISTICA Y TRANSPORTE DE HIDROCARBUROS SAS Y LA UNIVERSIDAD DEL MAGDALENA PARA EL DESARROLLO DE LAS SIGUIENTES ACTIVIDADES DESARROLLAR DESDE EL AMBITO TECNOLOGICO HERRAMIENTAS PARA LA COCREACION ACADEMIA COMUNIDAD DE PESCADORES Y PONER EN FUNCIONAMIENTO UN SISTEMA PARA EL MONITOREO PARTICIPATIVO DE LOS DESEMBARCOS PESQUEROS ARTESANALES BASADO EN CIENCIA CIUDADANA EN EL CORREDOR PESQUERO RODADERO AEROPUERTO PARTICIPAR EN LOS PROCESOS DE CAPACITACION Y FORMACION DE LAS PERSONAS DE LAS COMUNIDADES ALEDANAS QUE HARAN LAS VECES DE COLECTORES DE INFORMACION DE DESEMBARCOS PESQUEROS REALIZAR LA DIGITACION DE DATOS PESQUEROS DE LOS DESEMBARQUES DE LAS COMUNIDADES DE PESCADORES EN EL AREA DE INFLUENCIA DE POZOS COLORADOS PARTICIPAR EN LOS PROCESOS DE RETROALIMENTACION PARA LA CORRECCION DE LOS REGISTROS DE INFORMACION DE DESEMBARCOS PESQUEROS ENTREGAR LOS INSUMOS NECESARIOS PARA LA ELABORACION DEL INFORME MENSUAL QUE CONTENGA LA ESTIMACION DE LOS DESEMBARCOS PESQUEROS HACIENDO ENFASIS EN LOS ASPECTOS RELACIONADOS CON LA GEORREFERENCIACION DE LOS DESEMBARCOS APOYAR EN LA ELABORACION DE LOS INFORMES TRIMESTRALES QUE CONTENGA LA ESTIMACION DE LOS DESEMBARCOS PESQUEROS ESFUERZO COSTOS DE OPERACION INGRESOS Y RENTA OPERACIONAL POR SITIO DE DESEMBARCO Y ARTE DE PESCA</t>
  </si>
  <si>
    <t>CO1.REQ.9937620</t>
  </si>
  <si>
    <t>OPSP-VEX-0316-2026</t>
  </si>
  <si>
    <t>https://community.secop.gov.co/Public/Tendering/OpportunityDetail/Index?noticeUID=CO1.NTC.9787363</t>
  </si>
  <si>
    <t xml:space="preserve">JUAN PABLO DIAZ PASCUAS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</si>
  <si>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</si>
  <si>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CO1.REQ.9937401</t>
  </si>
  <si>
    <t>OPSP-VEX-0315-2026</t>
  </si>
  <si>
    <t>https://community.secop.gov.co/Public/Tendering/OpportunityDetail/Index?noticeUID=CO1.NTC.9787009</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</si>
  <si>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</si>
  <si>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</si>
  <si>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CO1.REQ.9933405</t>
  </si>
  <si>
    <t>OPSP-VEX-0314-2026</t>
  </si>
  <si>
    <t>https://community.secop.gov.co/Public/Tendering/OpportunityDetail/Index?noticeUID=CO1.NTC.9782922</t>
  </si>
  <si>
    <t xml:space="preserve">JUAN JOSE CARDENAS CARREÑO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</si>
  <si>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</si>
  <si>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CO1.REQ.9932926</t>
  </si>
  <si>
    <t>OPSP-VEX-0313-2026</t>
  </si>
  <si>
    <t>https://community.secop.gov.co/Public/Tendering/OpportunityDetail/Index?noticeUID=CO1.NTC.9782522</t>
  </si>
  <si>
    <t>GINA PAOLA MENDIVIL RODRIGUEZ</t>
  </si>
  <si>
    <t>LA PRESENTE ORDEN TIENE POR OBJETO PRESTAR SERVICIOS PROFESIONALES PARA EL ACOMPAÑAMIENTO DE LOS PROCESOS DE LA VICERRECTORÍA DE EXTENSIÓN Y PROYECCIÓN SOCIAL DESARROLLANDO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</si>
  <si>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CO1.REQ.9932268</t>
  </si>
  <si>
    <t>OPSP-VEX-0312-2026</t>
  </si>
  <si>
    <t>https://community.secop.gov.co/Public/Tendering/OpportunityDetail/Index?noticeUID=CO1.NTC.9782170</t>
  </si>
  <si>
    <t>ANDREA CAROLINA PALMERA MORENO</t>
  </si>
  <si>
    <t>LA PRESENTE ORDEN TIENE POR OBJETO PRESTAR SERVICIOS PROFESIONALES PARA EL ACOMPAÑAMIENTO DE LOS PROCESOS DE LA VICERRECTORÍA DE EXTENSIÓN Y PROYECCIÓN SOCIAL DESARROLLANDO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</si>
  <si>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CO1.REQ.9931935</t>
  </si>
  <si>
    <t>OPSP-VEX-0311-2026</t>
  </si>
  <si>
    <t>https://community.secop.gov.co/Public/Tendering/OpportunityDetail/Index?noticeUID=CO1.NTC.9771368</t>
  </si>
  <si>
    <t>RONALD RAFAEL SANCHEZ DE LAMARCK</t>
  </si>
  <si>
    <t>CO1.REQ.9921149</t>
  </si>
  <si>
    <t>OAG-VEX-0310-2026</t>
  </si>
  <si>
    <t>https://community.secop.gov.co/Public/Tendering/OpportunityDetail/Index?noticeUID=CO1.NTC.9771437</t>
  </si>
  <si>
    <t>REMBERTO BELTRAN RUA</t>
  </si>
  <si>
    <t>CO1.REQ.9920896</t>
  </si>
  <si>
    <t>OAG-VEX-0309-2026</t>
  </si>
  <si>
    <t>https://community.secop.gov.co/Public/Tendering/OpportunityDetail/Index?noticeUID=CO1.NTC.9770696</t>
  </si>
  <si>
    <t>MARTHA LUZ VEGA MEZA</t>
  </si>
  <si>
    <t>CO1.REQ.9920728</t>
  </si>
  <si>
    <t>OAG-VEX-0308-2026</t>
  </si>
  <si>
    <t>https://community.secop.gov.co/Public/Tendering/OpportunityDetail/Index?noticeUID=CO1.NTC.9770759</t>
  </si>
  <si>
    <t>MANUEL JOSE RADA MOLINARES</t>
  </si>
  <si>
    <t>CO1.REQ.9920190</t>
  </si>
  <si>
    <t>OAG-VEX-0307-2026</t>
  </si>
  <si>
    <t>https://community.secop.gov.co/Public/Tendering/OpportunityDetail/Index?noticeUID=CO1.NTC.9770565</t>
  </si>
  <si>
    <t>LUIS ALEJANDRO CASTELLANO BARRIOS</t>
  </si>
  <si>
    <t>CO1.REQ.9920275</t>
  </si>
  <si>
    <t>OAG-VEX-0306-2026</t>
  </si>
  <si>
    <t>https://community.secop.gov.co/Public/Tendering/OpportunityDetail/Index?noticeUID=CO1.NTC.9769539</t>
  </si>
  <si>
    <t>CO1.REQ.9918940</t>
  </si>
  <si>
    <t>OAG-VEX-0305-2026</t>
  </si>
  <si>
    <t>https://community.secop.gov.co/Public/Tendering/OpportunityDetail/Index?noticeUID=CO1.NTC.9769256</t>
  </si>
  <si>
    <t>ARGEDITH NUÑEZ CENTENO</t>
  </si>
  <si>
    <t>CO1.REQ.9918922</t>
  </si>
  <si>
    <t>OAG-VEX-0304-2026</t>
  </si>
  <si>
    <t>https://community.secop.gov.co/Public/Tendering/OpportunityDetail/Index?noticeUID=CO1.NTC.9769250</t>
  </si>
  <si>
    <t>JORGE LUIS LUNA MATTOS</t>
  </si>
  <si>
    <t>CO1.REQ.9919024</t>
  </si>
  <si>
    <t>OAG-VEX-0303-2026</t>
  </si>
  <si>
    <t>https://community.secop.gov.co/Public/Tendering/OpportunityDetail/Index?noticeUID=CO1.NTC.9759417</t>
  </si>
  <si>
    <t>GUSTAVO ANTONIO PADILLA DE HOYOS</t>
  </si>
  <si>
    <t>CO1.REQ.9908864</t>
  </si>
  <si>
    <t>OAG-VEX-0302-2026</t>
  </si>
  <si>
    <t>https://community.secop.gov.co/Public/Tendering/OpportunityDetail/Index?noticeUID=CO1.NTC.9795533</t>
  </si>
  <si>
    <t xml:space="preserve">PURA INES RACEDO VARELA </t>
  </si>
  <si>
    <t>LA PRESENTE ORDEN TIENE POR OBJETO: PRESTAR LOS SERVICIOS PROFESIONALES PARA EL DESARROLLO DE LAS SIGUIENTES ACTIVIDADES: 1. IMPLEMENTAR Y ACOMPAÑAR EN LOS PROCESOS DE FORMACIÓN DE LA COMUNIDAD ACADÉMICA UNIVERSITARIA DESDE LA DIRECCION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</si>
  <si>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CO1.REQ.9945171</t>
  </si>
  <si>
    <t>OPSP-VEX-0301-2026</t>
  </si>
  <si>
    <t>https://community.secop.gov.co/Public/Tendering/OpportunityDetail/Index?noticeUID=CO1.NTC.9758370</t>
  </si>
  <si>
    <t>CO1.REQ.9908618</t>
  </si>
  <si>
    <t>OAG-VEX-0300-2026</t>
  </si>
  <si>
    <t>https://community.secop.gov.co/Public/Tendering/OpportunityDetail/Index?noticeUID=CO1.NTC.9758724</t>
  </si>
  <si>
    <t>MOISES MARTINEZ</t>
  </si>
  <si>
    <t>CO1.REQ.9909009</t>
  </si>
  <si>
    <t>OAG-VEX-0299-2026</t>
  </si>
  <si>
    <t>https://community.secop.gov.co/Public/Tendering/OpportunityDetail/Index?noticeUID=CO1.NTC.9759187</t>
  </si>
  <si>
    <t>RAFAEL ENRIQUE BUSTAMANTE AGAMEZ</t>
  </si>
  <si>
    <t>CO1.REQ.9909147</t>
  </si>
  <si>
    <t>OAG-VEX-0298-2026</t>
  </si>
  <si>
    <t>https://community.secop.gov.co/Public/Tendering/OpportunityDetail/Index?noticeUID=CO1.NTC.9759153</t>
  </si>
  <si>
    <t>NAFAEL CHAVEZ SAMPAYO</t>
  </si>
  <si>
    <t>CO1.REQ.9909135</t>
  </si>
  <si>
    <t>OAG-VEX-0297-2026</t>
  </si>
  <si>
    <t>https://community.secop.gov.co/Public/Tendering/OpportunityDetail/Index?noticeUID=CO1.NTC.9758940</t>
  </si>
  <si>
    <t>OMAR DE JESUS COTERA NAVARRO</t>
  </si>
  <si>
    <t>CO1.REQ.9909211</t>
  </si>
  <si>
    <t>OAG-VEX-0296-2026</t>
  </si>
  <si>
    <t>https://community.secop.gov.co/Public/Tendering/OpportunityDetail/Index?noticeUID=CO1.NTC.9759102</t>
  </si>
  <si>
    <t>LEOINER DOMINGUEZ DIAZ</t>
  </si>
  <si>
    <t>CO1.REQ.9908556</t>
  </si>
  <si>
    <t>OAG-VEX-0295-2026</t>
  </si>
  <si>
    <t>https://community.secop.gov.co/Public/Tendering/OpportunityDetail/Index?noticeUID=CO1.NTC.9758355</t>
  </si>
  <si>
    <t>KARINA INES OLIVARES ROLONG</t>
  </si>
  <si>
    <t>CO1.REQ.9908365</t>
  </si>
  <si>
    <t>OPSP-VEX-0294-2026</t>
  </si>
  <si>
    <t>https://community.secop.gov.co/Public/Tendering/OpportunityDetail/Index?noticeUID=CO1.NTC.9758727</t>
  </si>
  <si>
    <t>LEIDY YANETH HURTADO BELTRAN</t>
  </si>
  <si>
    <t>CO1.REQ.9909022</t>
  </si>
  <si>
    <t>OAG-VEX-0293-2026</t>
  </si>
  <si>
    <t>https://community.secop.gov.co/Public/Tendering/OpportunityDetail/Index?noticeUID=CO1.NTC.9758628</t>
  </si>
  <si>
    <t>LAURA VANESSA FONTALVO BARRIOS</t>
  </si>
  <si>
    <t>CO1.REQ.9908533</t>
  </si>
  <si>
    <t>OAG-VEX-0292-2026</t>
  </si>
  <si>
    <t>https://community.secop.gov.co/Public/Tendering/OpportunityDetail/Index?noticeUID=CO1.NTC.9758288</t>
  </si>
  <si>
    <t>JORGE MARIO CHARRIS MOLINA</t>
  </si>
  <si>
    <t>CO1.REQ.9908455</t>
  </si>
  <si>
    <t>OAG-VEX-0291-2026</t>
  </si>
  <si>
    <t>https://community.secop.gov.co/Public/Tendering/OpportunityDetail/Index?noticeUID=CO1.NTC.9758304</t>
  </si>
  <si>
    <t>SAMIR BARCASNEGRAS MUÑOZ</t>
  </si>
  <si>
    <t>CO1.REQ.9908152</t>
  </si>
  <si>
    <t>OPSP-VEX-0290-2026</t>
  </si>
  <si>
    <t>https://community.secop.gov.co/Public/Tendering/OpportunityDetail/Index?noticeUID=CO1.NTC.9757821</t>
  </si>
  <si>
    <t>JOSE OSVALDO CORONELL ARTETA</t>
  </si>
  <si>
    <t>CO1.REQ.9907871</t>
  </si>
  <si>
    <t>OAG-VEX-0289-2026</t>
  </si>
  <si>
    <t>https://community.secop.gov.co/Public/Tendering/OpportunityDetail/Index?noticeUID=CO1.NTC.9757666</t>
  </si>
  <si>
    <t>LUIS MARCELO GOEZ RODRIGUEZ</t>
  </si>
  <si>
    <t>CO1.REQ.9907492</t>
  </si>
  <si>
    <t>OAG-VEX-0288-2026</t>
  </si>
  <si>
    <t>https://community.secop.gov.co/Public/Tendering/OpportunityDetail/Index?noticeUID=CO1.NTC.9757874</t>
  </si>
  <si>
    <t>JADER SERRANO RIOS</t>
  </si>
  <si>
    <t>CO1.REQ.9907975</t>
  </si>
  <si>
    <t>OAG-VEX-0287-2026</t>
  </si>
  <si>
    <t>https://community.secop.gov.co/Public/Tendering/OpportunityDetail/Index?noticeUID=CO1.NTC.9757487</t>
  </si>
  <si>
    <t>DARSI LUZ CASTRO DURANGO</t>
  </si>
  <si>
    <t>CO1.REQ.9907670</t>
  </si>
  <si>
    <t>OPSP-VEX-0286-2026</t>
  </si>
  <si>
    <t>https://community.secop.gov.co/Public/Tendering/OpportunityDetail/Index?noticeUID=CO1.NTC.9757172</t>
  </si>
  <si>
    <t>CAMILO LOPEZ VILLALOBOS</t>
  </si>
  <si>
    <t>CO1.REQ.9907361</t>
  </si>
  <si>
    <t>OAG-VEX-0285-2026</t>
  </si>
  <si>
    <t>https://community.secop.gov.co/Public/Tendering/OpportunityDetail/Index?noticeUID=CO1.NTC.9756998</t>
  </si>
  <si>
    <t>ERASMO RANGEL GUILLEN</t>
  </si>
  <si>
    <t>CO1.REQ.9907138</t>
  </si>
  <si>
    <t>OAG-VEX-0284-2026</t>
  </si>
  <si>
    <t>https://community.secop.gov.co/Public/Tendering/OpportunityDetail/Index?noticeUID=CO1.NTC.9756797</t>
  </si>
  <si>
    <t>CARLOS FARID ORTIZ QUIROZ</t>
  </si>
  <si>
    <t>CO1.REQ.9906768</t>
  </si>
  <si>
    <t>OAG-VEX-0283-2026</t>
  </si>
  <si>
    <t>https://community.secop.gov.co/Public/Tendering/OpportunityDetail/Index?noticeUID=CO1.NTC.9756762</t>
  </si>
  <si>
    <t>ALEXANDER FIDEL CASTRO MIRANDA</t>
  </si>
  <si>
    <t>CO1.REQ.9906829</t>
  </si>
  <si>
    <t>OAG-VEX-0282-2026</t>
  </si>
  <si>
    <t>https://community.secop.gov.co/Public/Tendering/ContractNoticePhases/View?PPI=CO1.PPI.45329583&amp;isFromPublicArea=True&amp;isModal=False</t>
  </si>
  <si>
    <t>JOSE ALEJANDRO MANCO OSPINO</t>
  </si>
  <si>
    <t>CO1.REQ.9906635</t>
  </si>
  <si>
    <t>OAG-VEX-0281-2026</t>
  </si>
  <si>
    <t>https://community.secop.gov.co/Public/Tendering/OpportunityDetail/Index?noticeUID=CO1.NTC.9757100</t>
  </si>
  <si>
    <t xml:space="preserve">JUAN PABLO PACHECO ARANGO </t>
  </si>
  <si>
    <t>CO1.REQ.9907426</t>
  </si>
  <si>
    <t>OPSP-VEX-0280-2026</t>
  </si>
  <si>
    <t>https://community.secop.gov.co/Public/Tendering/OpportunityDetail/Index?noticeUID=CO1.NTC.9756993</t>
  </si>
  <si>
    <t xml:space="preserve">FERNANDO JOSE ALBAN PERTUZ </t>
  </si>
  <si>
    <t>CO1.REQ.9906954</t>
  </si>
  <si>
    <t>OAG-VEX-0279-2026</t>
  </si>
  <si>
    <t>https://community.secop.gov.co/Public/Tendering/OpportunityDetail/Index?noticeUID=CO1.NTC.9756944</t>
  </si>
  <si>
    <t xml:space="preserve">JORGE LUIS MORENO CHARRIS </t>
  </si>
  <si>
    <t>CO1.REQ.9907008</t>
  </si>
  <si>
    <t>OAG-VEX-0278-2026</t>
  </si>
  <si>
    <t>https://community.secop.gov.co/Public/Tendering/OpportunityDetail/Index?noticeUID=CO1.NTC.9756574</t>
  </si>
  <si>
    <t xml:space="preserve">MARIA JOSE HERNANDEZ BOLIVAR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</si>
  <si>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TERRITORIOS PRIORIZADOS POR EL PROGRAMA EN EL ROL DE APOYOS TERRITORIALES OPERATIVOS DESARROLLANDO LAS SIGUIENTES ACTIVIDADES DAR APOYO ADMINISTRATIVO Y OPERATIVO AL EQUIPO DE NODO TERRITORIAL APOYAR EN LA REVISIÓN DE INFORMES Y FORMATOS DE LOS EQUIPOS TERRITORIALES REALIZAR SEGUIMIENTO A LA GESTIÓN ADMINISTRATIVA DE LOS NODOS TERRITORIALES APOYAR EN LA LOGÍSTICA DE LAS ACTIVIDADES DE LAS MUESTRAS ARTÍSTICAS Y LAS DEMÁS ACTIVIDADES QUE SE DERIVEN DE LA EJECUCIÓN DE LA ORDEN Y QUE TENGAN RELACIÓN DIRECTA CON EL OBJETO CONTRACTUAL</t>
  </si>
  <si>
    <t>CO1.REQ.9906708</t>
  </si>
  <si>
    <t>OPSP-VEX-0277-2026</t>
  </si>
  <si>
    <t>https://community.secop.gov.co/Public/Tendering/OpportunityDetail/Index?noticeUID=CO1.NTC.9756389</t>
  </si>
  <si>
    <t xml:space="preserve">BLADIMIR ATENCIO PEÑARANDA </t>
  </si>
  <si>
    <t>CO1.REQ.9906263</t>
  </si>
  <si>
    <t>OPSP-VEX-0276-2026</t>
  </si>
  <si>
    <t>https://community.secop.gov.co/Public/Tendering/OpportunityDetail/Index?noticeUID=CO1.NTC.9756410</t>
  </si>
  <si>
    <t xml:space="preserve">KELLY JOHANNA PEREA CAJAL </t>
  </si>
  <si>
    <t>CO1.REQ.9906328</t>
  </si>
  <si>
    <t>OPSP-VEX-0275-2026</t>
  </si>
  <si>
    <t>https://community.secop.gov.co/Public/Tendering/OpportunityDetail/Index?noticeUID=CO1.NTC.9755600</t>
  </si>
  <si>
    <t xml:space="preserve">CRISTHIAN DAVID ANAYA POSSO </t>
  </si>
  <si>
    <t>CO1.REQ.9905463</t>
  </si>
  <si>
    <t>OAG-VEX-0274-2026</t>
  </si>
  <si>
    <t>https://community.secop.gov.co/Public/Tendering/OpportunityDetail/Index?noticeUID=CO1.NTC.9756062</t>
  </si>
  <si>
    <t xml:space="preserve">LEISY YAMILE BLANCO LOPEZ </t>
  </si>
  <si>
    <t>CO1.REQ.9906038</t>
  </si>
  <si>
    <t>OPSP-VEX-0273-2026</t>
  </si>
  <si>
    <t>https://community.secop.gov.co/Public/Tendering/OpportunityDetail/Index?noticeUID=CO1.NTC.9755610</t>
  </si>
  <si>
    <t xml:space="preserve">NERRINSO PEÑARANDA PINEDA </t>
  </si>
  <si>
    <t>CO1.REQ.9905424</t>
  </si>
  <si>
    <t>OPSP-VEX-0272-2026</t>
  </si>
  <si>
    <t>https://community.secop.gov.co/Public/Tendering/OpportunityDetail/Index?noticeUID=CO1.NTC.9755063</t>
  </si>
  <si>
    <t xml:space="preserve">YOANNA JOSEFINA OSPINO TORREGROZA </t>
  </si>
  <si>
    <t>CO1.REQ.9904972</t>
  </si>
  <si>
    <t>OPSP-VEX-0271-2026</t>
  </si>
  <si>
    <t>https://community.secop.gov.co/Public/Tendering/OpportunityDetail/Index?noticeUID=CO1.NTC.9757857</t>
  </si>
  <si>
    <t>DUWAR HANS DIAZ RUDAS</t>
  </si>
  <si>
    <t>CO1.REQ.9908119</t>
  </si>
  <si>
    <t>OAG-VEX-0270-2026</t>
  </si>
  <si>
    <t>https://community.secop.gov.co/Public/Tendering/OpportunityDetail/Index?noticeUID=CO1.NTC.9757835</t>
  </si>
  <si>
    <t>EIBER LUIS PUCHE CANTILLO</t>
  </si>
  <si>
    <t>CO1.REQ.9907760</t>
  </si>
  <si>
    <t>OAG-VEX-0269-2026</t>
  </si>
  <si>
    <t>https://community.secop.gov.co/Public/Tendering/OpportunityDetail/Index?noticeUID=CO1.NTC.9757588</t>
  </si>
  <si>
    <t>ELDIS YESID JIMENEZ ALVARINO</t>
  </si>
  <si>
    <t>CO1.REQ.9907734</t>
  </si>
  <si>
    <t>OAG-VEX-0268-2026</t>
  </si>
  <si>
    <t>https://community.secop.gov.co/Public/Tendering/OpportunityDetail/Index?noticeUID=CO1.NTC.9757162</t>
  </si>
  <si>
    <t>EUDIS JOSE MENDOZA MILLIAN</t>
  </si>
  <si>
    <t>CO1.REQ.9907356</t>
  </si>
  <si>
    <t>OAG-VEX-0267-2026</t>
  </si>
  <si>
    <t>https://community.secop.gov.co/Public/Tendering/OpportunityDetail/Index?noticeUID=CO1.NTC.9756870</t>
  </si>
  <si>
    <t>FREDY ALEXANDER CORZO AROCHA</t>
  </si>
  <si>
    <t>CO1.REQ.9907333</t>
  </si>
  <si>
    <t>OAG-VEX-0266-2026</t>
  </si>
  <si>
    <t>https://community.secop.gov.co/Public/Tendering/OpportunityDetail/Index?noticeUID=CO1.NTC.9781576</t>
  </si>
  <si>
    <t>HERMES ALFONSO SOLANO BRITO</t>
  </si>
  <si>
    <t>CO1.REQ.9931432</t>
  </si>
  <si>
    <t>OAG-VEX-0265-2026</t>
  </si>
  <si>
    <t>https://community.secop.gov.co/Public/Tendering/OpportunityDetail/Index?noticeUID=CO1.NTC.9757111</t>
  </si>
  <si>
    <t>JULIO CESAR PEREZ DE LUQUE</t>
  </si>
  <si>
    <t>CO1.REQ.9906934</t>
  </si>
  <si>
    <t>OAG-VEX-0264-2026</t>
  </si>
  <si>
    <t>https://community.secop.gov.co/Public/Tendering/OpportunityDetail/Index?noticeUID=CO1.NTC.9756779</t>
  </si>
  <si>
    <t>JHOANIS PAOLA MENDOZA ARBOLEDA</t>
  </si>
  <si>
    <t>CO1.REQ.9906841</t>
  </si>
  <si>
    <t>OAG-VEX-0263-2026</t>
  </si>
  <si>
    <t>https://community.secop.gov.co/Public/Tendering/OpportunityDetail/Index?noticeUID=CO1.NTC.9756572</t>
  </si>
  <si>
    <t>WILLINTON ENRIQUE FRAGOZO EGUIS</t>
  </si>
  <si>
    <t xml:space="preserve"> CO1.REQ.9906562</t>
  </si>
  <si>
    <t>OAG-VEX-0262-2026</t>
  </si>
  <si>
    <t>https://community.secop.gov.co/Public/Tendering/OpportunityDetail/Index?noticeUID=CO1.NTC.9756620</t>
  </si>
  <si>
    <t>JOSIAS JHAIR MENDOZA GARCIA</t>
  </si>
  <si>
    <t>CO1.REQ.9906540</t>
  </si>
  <si>
    <t>OAG-VEX-0261-2026</t>
  </si>
  <si>
    <t>https://community.secop.gov.co/Public/Tendering/OpportunityDetail/Index?noticeUID=CO1.NTC.9756346</t>
  </si>
  <si>
    <t>TATIANA MERCEDES REDONDO CANTILLO</t>
  </si>
  <si>
    <t>CO1.REQ.9906520</t>
  </si>
  <si>
    <t>OAG-VEX-0260-2026</t>
  </si>
  <si>
    <t>https://community.secop.gov.co/Public/Tendering/OpportunityDetail/Index?noticeUID=CO1.NTC.9756887</t>
  </si>
  <si>
    <t>ROBERTO CARLOS ARIZA BRITO</t>
  </si>
  <si>
    <t>CO1.REQ.9906993</t>
  </si>
  <si>
    <t>OAG-VEX-0259-2026</t>
  </si>
  <si>
    <t>https://community.secop.gov.co/Public/Tendering/OpportunityDetail/Index?noticeUID=CO1.NTC.9756859</t>
  </si>
  <si>
    <t>RUBEN DARIO ARIZA MORA</t>
  </si>
  <si>
    <t>CO1.REQ.9906942</t>
  </si>
  <si>
    <t>OAG-VEX-0258-2026</t>
  </si>
  <si>
    <t>https://community.secop.gov.co/Public/Tendering/OpportunityDetail/Index?noticeUID=CO1.NTC.9756488</t>
  </si>
  <si>
    <t>LINDA ESPERANZA CARBONO EPIEYU</t>
  </si>
  <si>
    <t>CO1.REQ.9906914</t>
  </si>
  <si>
    <t>OAG-VEX-0257-2026</t>
  </si>
  <si>
    <t>https://community.secop.gov.co/Public/Tendering/OpportunityDetail/Index?noticeUID=CO1.NTC.9756578</t>
  </si>
  <si>
    <t>NEISY YAMILETH AMAYA QUINTERO</t>
  </si>
  <si>
    <t>CO1.REQ.9906293</t>
  </si>
  <si>
    <t>OAG-VEX-0256-2026</t>
  </si>
  <si>
    <t>https://community.secop.gov.co/Public/Tendering/OpportunityDetail/Index?noticeUID=CO1.NTC.9756260</t>
  </si>
  <si>
    <t>HANCER JAVIER RINCONES MERCADO</t>
  </si>
  <si>
    <t>CO1.REQ.9906610</t>
  </si>
  <si>
    <t>OAG-VEX-0255-2026</t>
  </si>
  <si>
    <t>https://community.secop.gov.co/Public/Tendering/OpportunityDetail/Index?noticeUID=CO1.NTC.9756099</t>
  </si>
  <si>
    <t>ADOLFO RAFAEL DE LA HOZ BLANQUICET</t>
  </si>
  <si>
    <t>CO1.REQ.9906053</t>
  </si>
  <si>
    <t>OAG-VEX-0254-2026</t>
  </si>
  <si>
    <t>https://community.secop.gov.co/Public/Tendering/OpportunityDetail/Index?noticeUID=CO1.NTC.9755140</t>
  </si>
  <si>
    <t>ALEXANDER ORTEGA MUÑOZ</t>
  </si>
  <si>
    <t>CO1.REQ.9904888</t>
  </si>
  <si>
    <t>OAG-VEX-0253-2026</t>
  </si>
  <si>
    <t>https://community.secop.gov.co/Public/Tendering/OpportunityDetail/Index?noticeUID=CO1.NTC.9754592</t>
  </si>
  <si>
    <t>ARIS MANUEL ALFARO HERRERA</t>
  </si>
  <si>
    <t>CO1.REQ.9904761</t>
  </si>
  <si>
    <t>OAG-VEX-0252-2026</t>
  </si>
  <si>
    <t>https://community.secop.gov.co/Public/Tendering/OpportunityDetail/Index?noticeUID=CO1.NTC.9754528</t>
  </si>
  <si>
    <t>ATILIO MANUEL VALENCIA MUÑOZ</t>
  </si>
  <si>
    <t>CO1.REQ.9904093</t>
  </si>
  <si>
    <t>OAG-VEX-0251-2026</t>
  </si>
  <si>
    <t>https://community.secop.gov.co/Public/Tendering/OpportunityDetail/Index?noticeUID=CO1.NTC.9756320</t>
  </si>
  <si>
    <t>BASHIR JOSE PALLARES HERNANDEZ</t>
  </si>
  <si>
    <t>CO1.REQ.9906179</t>
  </si>
  <si>
    <t>OPSP-VEX-0250-2026</t>
  </si>
  <si>
    <t>https://community.secop.gov.co/Public/Tendering/OpportunityDetail/Index?noticeUID=CO1.NTC.9753591</t>
  </si>
  <si>
    <t>CARLINA LUZ COLLAZOS RODRIGUEZ</t>
  </si>
  <si>
    <t>CO1.REQ.9903869</t>
  </si>
  <si>
    <t>OAG-VEX-0249-2026</t>
  </si>
  <si>
    <t>https://community.secop.gov.co/Public/Tendering/OpportunityDetail/Index?noticeUID=CO1.NTC.9752659</t>
  </si>
  <si>
    <t>CESAR DANIEL SAMPER DE LA CRUZ</t>
  </si>
  <si>
    <t xml:space="preserve">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</si>
  <si>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CO1.REQ.9902607</t>
  </si>
  <si>
    <t>OAG-VEX-0248-2026</t>
  </si>
  <si>
    <t>https://community.secop.gov.co/Public/Tendering/OpportunityDetail/Index?noticeUID=CO1.NTC.9753671</t>
  </si>
  <si>
    <t>EMIT JOSE CARABALLO FONTALVO</t>
  </si>
  <si>
    <t>CO1.REQ.9903801</t>
  </si>
  <si>
    <t>OAG-VEX-0247-2026</t>
  </si>
  <si>
    <t>https://community.secop.gov.co/Public/Tendering/OpportunityDetail/Index?noticeUID=CO1.NTC.9752989</t>
  </si>
  <si>
    <t>FRANCO ANTONIO LINDADO VILLANUEVA</t>
  </si>
  <si>
    <t>CO1.REQ.9903424</t>
  </si>
  <si>
    <t>OAG-VEX-0246-2026</t>
  </si>
  <si>
    <t>https://community.secop.gov.co/Public/Tendering/OpportunityDetail/Index?noticeUID=CO1.NTC.9752592</t>
  </si>
  <si>
    <t>FREDIS RAFAEL DIAZ MELENDEZ</t>
  </si>
  <si>
    <t>CO1.REQ.9902964</t>
  </si>
  <si>
    <t>OAG-VEX-0245-2026</t>
  </si>
  <si>
    <t>https://community.secop.gov.co/Public/Tendering/OpportunityDetail/Index?noticeUID=CO1.NTC.9752701</t>
  </si>
  <si>
    <t>GUSTAVO ADOLFO BROCHERO OROZCO</t>
  </si>
  <si>
    <t>CO1.REQ.9902741</t>
  </si>
  <si>
    <t>OAG-VEX-0244-2026</t>
  </si>
  <si>
    <t>https://community.secop.gov.co/Public/Tendering/OpportunityDetail/Index?noticeUID=CO1.NTC.9751772</t>
  </si>
  <si>
    <t>HENRRY ELIECER RUIZ BARANDICA</t>
  </si>
  <si>
    <t>CO1.REQ.9902209</t>
  </si>
  <si>
    <t>OAG-VEX-0243-2026</t>
  </si>
  <si>
    <t>https://community.secop.gov.co/Public/Tendering/OpportunityDetail/Index?noticeUID=CO1.NTC.9751834</t>
  </si>
  <si>
    <t>JAIRO ENRIQUE IBAÑEZ CORMANE</t>
  </si>
  <si>
    <t>CO1.REQ.9902114</t>
  </si>
  <si>
    <t>OAG-VEX-0242-2026</t>
  </si>
  <si>
    <t>https://community.secop.gov.co/Public/Tendering/OpportunityDetail/Index?noticeUID=CO1.NTC.9751584</t>
  </si>
  <si>
    <t>TATIANA PAOLA COTES PINEDO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</si>
  <si>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DAR APOYO ADMINISTRATIVO Y OPERATIVO AL EQUIPO DE NODO TERRITORIAL APOYAR EN LA REVISION DE INFORMES Y FORMATOS DE LOS EQUIPOS TERRITORIALES REALIZAR SEGUIMIENTO A LA GESTION ADMINISTRATIVA DE LOS NODOS TERRITORIALES APOYAR EN LA LOGISTICA DE LAS ACTIVIDADES DE LAS MUESTRAS ARTISTICAS Y LAS DEMAS ACTIVIDADES QUE SE DERIVEN DE LA EJECUCION DE LA ORDEN Y QUE TENGAN RELACION DIRECTA CON EL OBJETO CONTRACTUAL</t>
  </si>
  <si>
    <t>CO1.REQ.9902053</t>
  </si>
  <si>
    <t>OPSP-VEX-0241-2026</t>
  </si>
  <si>
    <t>https://community.secop.gov.co/Public/Tendering/OpportunityDetail/Index?noticeUID=CO1.NTC.9753874</t>
  </si>
  <si>
    <t>LUIS CARLOS MARQUEZ COHEN</t>
  </si>
  <si>
    <t>CO1.REQ.9903711</t>
  </si>
  <si>
    <t>OPSP-VEX-0240-2026</t>
  </si>
  <si>
    <t>https://community.secop.gov.co/Public/Tendering/OpportunityDetail/Index?noticeUID=CO1.NTC.9752996</t>
  </si>
  <si>
    <t>ELIER JOSE CALDERA QUINTANA</t>
  </si>
  <si>
    <t>CO1.REQ.9903425</t>
  </si>
  <si>
    <t>OPSP-VEX-0239-2026</t>
  </si>
  <si>
    <t>https://community.secop.gov.co/Public/Tendering/OpportunityDetail/Index?noticeUID=CO1.NTC.9753119</t>
  </si>
  <si>
    <t>ANDERSON HARLEY ROMAN VERA</t>
  </si>
  <si>
    <t>CO1.REQ.9902777</t>
  </si>
  <si>
    <t>OPSP-VEX-0238-2026</t>
  </si>
  <si>
    <t>https://community.secop.gov.co/Public/Tendering/OpportunityDetail/Index?noticeUID=CO1.NTC.9752672</t>
  </si>
  <si>
    <t>JERSON GABRIEL DE ARMAS SOLANO</t>
  </si>
  <si>
    <t>CO1.REQ.9902837</t>
  </si>
  <si>
    <t>OPSP-VEX-0237-2026</t>
  </si>
  <si>
    <t>https://community.secop.gov.co/Public/Tendering/OpportunityDetail/Index?noticeUID=CO1.NTC.9752624</t>
  </si>
  <si>
    <t>RONALD ENRIQUE CANDANOZA VILLALBA</t>
  </si>
  <si>
    <t>CO1.REQ.9902398</t>
  </si>
  <si>
    <t>OPSP-VEX-0236-2026</t>
  </si>
  <si>
    <t>https://community.secop.gov.co/Public/Tendering/OpportunityDetail/Index?noticeUID=CO1.NTC.9751989</t>
  </si>
  <si>
    <t>YAZMIN LILIANA MARTINEZ ESCORCIA</t>
  </si>
  <si>
    <t>CO1.REQ.9902181</t>
  </si>
  <si>
    <t>OPSP-VEX-0235-2026</t>
  </si>
  <si>
    <t>https://community.secop.gov.co/Public/Tendering/OpportunityDetail/Index?noticeUID=CO1.NTC.9751597</t>
  </si>
  <si>
    <t>MAURICIO JAVIER DE LA ROSA BILBAO</t>
  </si>
  <si>
    <t>CO1.REQ.9901975</t>
  </si>
  <si>
    <t>OPSP-VEX-0234-2026</t>
  </si>
  <si>
    <t>https://community.secop.gov.co/Public/Tendering/OpportunityDetail/Index?noticeUID=CO1.NTC.9751702</t>
  </si>
  <si>
    <t>CO1.REQ.9901666</t>
  </si>
  <si>
    <t>OPSP-VEX-0233-2026</t>
  </si>
  <si>
    <t>https://community.secop.gov.co/Public/Tendering/OpportunityDetail/Index?noticeUID=CO1.NTC.9751644</t>
  </si>
  <si>
    <t>JORGE ELIECER MEJIA SUAREZ</t>
  </si>
  <si>
    <t>CO1.REQ.9901596</t>
  </si>
  <si>
    <t>OAG-VEX-0232-2026</t>
  </si>
  <si>
    <t>https://community.secop.gov.co/Public/Tendering/OpportunityDetail/Index?noticeUID=CO1.NTC.9751424</t>
  </si>
  <si>
    <t>KARINA LEONOR CALDERA PINTO</t>
  </si>
  <si>
    <t>CO1.REQ.9901294</t>
  </si>
  <si>
    <t>OPSP-VEX-0231-2026</t>
  </si>
  <si>
    <t>https://community.secop.gov.co/Public/Tendering/OpportunityDetail/Index?noticeUID=CO1.NTC.9751302</t>
  </si>
  <si>
    <t>ALDER ENRIQUE DIAZ ROSADO</t>
  </si>
  <si>
    <t>CO1.REQ.9901356</t>
  </si>
  <si>
    <t>OAG-VEX-0230-2026</t>
  </si>
  <si>
    <t>https://community.secop.gov.co/Public/Tendering/OpportunityDetail/Index?noticeUID=CO1.NTC.9750873</t>
  </si>
  <si>
    <t>MAILIN DE JESUS OJEDA GUTIERREZ</t>
  </si>
  <si>
    <t>CO1.REQ.9901403</t>
  </si>
  <si>
    <t>OPSP-VEX-0229-2026</t>
  </si>
  <si>
    <t>https://community.secop.gov.co/Public/Tendering/OpportunityDetail/Index?noticeUID=CO1.NTC.9754150</t>
  </si>
  <si>
    <t xml:space="preserve">ALFREDO JOSE DIAZ GRANADOS HUERTAS </t>
  </si>
  <si>
    <t>LA PRESENTE ORDEN TIENE POR OBJETO: PRESTAR SERVICIOS PROFESIONALES PARA EL ACOMPAÑAMIENTO DE LOS PROCESOS DE LA VICERRECTORÍA DE EXTENSIÓN Y PROYECCIÓN SOCIAL, DESARROLLANDO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 9.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</si>
  <si>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CO1.REQ.9904072</t>
  </si>
  <si>
    <t>OPSP-VEX-0228-2026</t>
  </si>
  <si>
    <t>https://community.secop.gov.co/Public/Tendering/OpportunityDetail/Index?noticeUID=CO1.NTC.9753282</t>
  </si>
  <si>
    <t xml:space="preserve">STEPHANIE CHAVEZ DONADO </t>
  </si>
  <si>
    <t>LA PRESENTE ORDEN TIENE POR OBJETO: PRESTAR SERVICIOS PROFESIONALES PARA EL ACOMPAÑAMIENTO DE LOS PROCESOS DE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</si>
  <si>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CO1.REQ.9903861</t>
  </si>
  <si>
    <t>OPSP-VEX-0227-2026</t>
  </si>
  <si>
    <t>https://community.secop.gov.co/Public/Tendering/OpportunityDetail/Index?noticeUID=CO1.NTC.9753479</t>
  </si>
  <si>
    <t xml:space="preserve">MARIA FERNANDA BARBOSA RAMOS </t>
  </si>
  <si>
    <t>LA PRESENTE ORDEN TIENE POR OBJETO: PRESTAR SERVICIOS PROFESIONALES PARA EL ACOMPAÑAMIENTO DE LOS PROCESOS DE LA VICERRECTORÍA DE EXTENSIÓN Y PROYECCIÓN SOCIAL, DESARROLLANDO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VICERRECTORÍA, PLAN DE DESARROLLO Y DEMÁS PLANES DE GESTIÓN INSTITUCIONAL.</t>
  </si>
  <si>
    <t>CO1.REQ.9903456</t>
  </si>
  <si>
    <t>OPSP-VEX-0226-2026</t>
  </si>
  <si>
    <t>https://community.secop.gov.co/Public/Tendering/OpportunityDetail/Index?noticeUID=CO1.NTC.9753202</t>
  </si>
  <si>
    <t xml:space="preserve">WENDY CAROLINA SALAZAR TOBIAS </t>
  </si>
  <si>
    <t>LA PRESENTE ORDEN TIENE POR OBJETO: PRESTAR SERVICIOS PROFESIONALES PARA EL ACOMPAÑAMIENTO DE LOS PROCESOS DE LA DIRECCIÓN DE PRÁCTICAS PROFESIONALES ADSCRITA A LA VICERRECTORÍA DE EXTENSIÓN Y PROYECCIÓN SOCIAL, DESARROLLANDO LAS SIGUIENTES ACTIVIDADES: 1. ATENDER LAS SOLICITUDES DE LOS ESTUDIANTES INTERESADOS EN REALIZAR PRÁCTICAS PROFESIONALES,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LAS PARTES INVOLUCRADAS, 5. REALIZAR EL SEGUIMIENTO AL PROCESO EVALUATIVO DE LOS ESTUDIANTES EN PRÁCTICAS POR PARTE DE LOS MONITORES Y TUTORES EMPRESARIALES, 6. GESTIONAR LA REALIZACIÓN DE LOS FORMATOS EVALUATIVOS DE SEGUIMIENTO PARCIAL Y FINAL DE LA PRÁCTICA EN GEDOPRAC Y DE LOS REQUERIDOS EN LA CARPETA DE ONE DRIVE DE LA DIRECCIÓN DE PRÁCTICA,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 Y/O INFORMES PARA LA CONSERVACIÓN DE LA INFORMACIÓN DE LOS PROCESOS DE LA DEPENDENCIA.</t>
  </si>
  <si>
    <t>CO1.REQ.9903086</t>
  </si>
  <si>
    <t>OPSP-VEX-0225-2026</t>
  </si>
  <si>
    <t>https://community.secop.gov.co/Public/Tendering/OpportunityDetail/Index?noticeUID=CO1.NTC.9752687</t>
  </si>
  <si>
    <t xml:space="preserve">CESAR ANDRES SCOTT PARDO </t>
  </si>
  <si>
    <t>LA PRESENTE ORDEN TIENE POR OBJETO: PRESTAR SERVICIOS PROFESIONALES PARA EL ACOMPAÑAMIENTO DE LOS PROCESOS DE LA VICERRECTORÍA DE EXTENSIÓN Y PROYECCIÓN SOCIAL, DESARROLLANDO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COADYUDAR EN LA ORGANIZACIÓN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COADYUDAR CON LA APLICACIÓN DE LOS PROCEDIMIENTOS DE ORGANIZACIÓN Y CONSERVACIÓN A LOS DOCUMENTOS QUE INGRESAN A LA DEPENDENCIA, EN CUMPLIMIENTO DE LA NORMATIVIDAD Y DIRECTRICES INSTITUCIONALES.</t>
  </si>
  <si>
    <t>CO1.REQ.9902935</t>
  </si>
  <si>
    <t>OPSP-VEX-0224-2026</t>
  </si>
  <si>
    <t>https://community.secop.gov.co/Public/Tendering/OpportunityDetail/Index?noticeUID=CO1.NTC.9741410</t>
  </si>
  <si>
    <t>HERNANDO JOSE MOGOLLON ROCHA</t>
  </si>
  <si>
    <t>LA PRESENTE ORDEN TIENE POR OBJETO: PRESTAR SERVICIOS PROFESIONALES PARA EL ACOMPAÑAMIENTO DE LOS PROCESOS DE LA VICERRECTORÍA DE EXTENSIÓN Y PROYECCIÓN SOCIAL, DESARROLLANDO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LA REVISIÓN DE LOS DOCUMENTOS PARA TRÁMITE DE LIQUIDACIÓN DE HONORARIOS DE LOS CONTRATISTAS POR PRESTACIÓN DE SERVICIOS DE LA VICERRECTORÍA DE EXTENSIÓN Y PROYECCIÓN SOCIAL</t>
  </si>
  <si>
    <t>CO1.REQ.9892237</t>
  </si>
  <si>
    <t>OPSP-VEX-0223-2026</t>
  </si>
  <si>
    <t>https://community.secop.gov.co/Public/Tendering/OpportunityDetail/Index?noticeUID=CO1.NTC.9738900</t>
  </si>
  <si>
    <t>FRANCKY NORBERTO CORREDOR SANTAMARIA</t>
  </si>
  <si>
    <t>LA PRESENTE ORDEN TIENE POR OBJETO PRESTAR SERVICIOS PROFESIONALES PARA EL ACOMPANAMIENTO DE LOS PROCESOS DE LA VICERRECTORIA DE EXTENSION Y PROYECCION SOCIAL DESARROLLANDO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COORDINAR ACTIVIDADES EN EL MARCO DE PROYECTOS Y CONVENIOS DESARROLLADOS POR LA VICERRECTORIA DE EXTENSION Y PROYECCION SOCIAL 6 ASESORAR LA FORMULACION DE DOCUMENTOS OFICIALES DE LA VICERRECTORIA DE EXTENSION Y PROYECCION SOCIAL 7 REALIZAR EL REPORTE DE LOS INDICADORES DE LA VICERRECTORIA DE EXTENSION Y PROYECCION SOCIAL A LA OFICINA ASESORA DE LA PLANEACION 8 PRESENTAR INFORMES PERIODICOS SOBRE EL DESARROLLO Y EJECUCION DE LAS ACTIVIDADES Y OBJETIVOS DESARROLLADOS POR LA VICERRECTORIA DE EXTENSION Y PROYECCION SOCIAL</t>
  </si>
  <si>
    <t>CO1.REQ.9890270</t>
  </si>
  <si>
    <t>OPSP-VEX-0222-2026</t>
  </si>
  <si>
    <t>https://community.secop.gov.co/Public/Tendering/OpportunityDetail/Index?noticeUID=CO1.NTC.9740106</t>
  </si>
  <si>
    <t>ROBERTO ALFONSO GARCIA CAMPO</t>
  </si>
  <si>
    <t>LA PRESENTE ORDEN TIENE POR OBJETO PRESTAR SERVICIOS PROFESIONALES EN EL MARCO DEL CONVENIO NO 7000000063 DE 2024 CELEBRADO ENTRE CENIT LOGISTICA Y TRANSPORTE DE HIDROCARBUROS SAS Y LA UNIVERSIDAD DEL MAGDALENA PARA EL DESARROLLO DE LAS SIGUIENTES ACTIVIDADES: 1 DIGITAR LOS REGISTROS DE INFORMACION DE LOS DESEMBARCOS PESQUEROS DEL AREA DE ESTUDIO EN LA PLATAFORMA QUE SEA DESARROLLADA PARA TAL FIN 2 PARTICIPAR EN LOS PROCESOS DE RETROALIMENTACION PARA LA CORRECCION DE LOS REGISTROS DE INFORMACION DE DESEMBARCOS PESQUEROS 3 ENTREGAR LOS INSUMOS NECESARIOS PARA LA ELABORACION DEL INFORME MENSUAL QUE CONTENGA LA ESTIMACION DE LOS DESEMBARCOS PESQUEROS HACIENDO ENFASIS EN EL ARCHIVO DE LOS FORMULARIOS EN FISICO DEBIDAMENTE DIGITALIZADOS 4 COLABORAR CON AQUELLAS ACTIVIDADES DE CAMPO LOGISTICAS Y ADMINISTRATIVAS QUE SEAN REQUERIDAS PARA CUMPLIR CON EL ALCANCE PLANTEADO EN EL MARCO DEL COMPONENTE DEL PROYECTO 5 APOYAR CON LA REVISION DE LA DOCUMENTACION DE LOS PAGOS DEL PERSONAL VINCULADO AL PROYECTO Y EN LA ORGANIZACION DE LA DOCUMENTACION CONCERNIENTE A LA LEGALIZACION DE LOS DESEMBOLSOS</t>
  </si>
  <si>
    <t>CO1.REQ.9891114</t>
  </si>
  <si>
    <t>OPSP-VEX-0221-2026</t>
  </si>
  <si>
    <t>https://community.secop.gov.co/Public/Tendering/OpportunityDetail/Index?noticeUID=CO1.NTC.9739992</t>
  </si>
  <si>
    <t>GLORIA CECILIA DE LEON MARTINEZ</t>
  </si>
  <si>
    <t>LA PRESENTE ORDEN TIENE POR OBJETO PRESTAR SERVICIOS PROFESIONALES EN EL MARCO DEL CONVENIO NO 7000000063 DE 2024 CELEBRADO ENTRE CENIT LOGISTICA Y TRANSPORTE DE HIDROCARBUROS SAS Y LA UNIVERSIDAD DEL MAGDALENA PARA EL DESARROLLO DE LAS SIGUIENTES ACTIVIDADES: 1 COMPLETAR EL PROCESO DE CARACTERIZACION SOCIOECONOMICA Y SOCIO ECOLOGICA DE LAS COMUNIDADES DE PESCADORES DEL AREA DE INCIDENCIA DEL PROYECTO QUE DESTAQUE ASPECTOS RELACIONADOS CON LOS MEDIOS DE VIDA SUBSISTENCIA Y CONOCIMIENTO ETNO ECOLOGICO TRADICIONAL 2 PREPARAR UN INSTRUMENTO FORMULARIO ADAPTADO A LOS REQUERIMIENTOS DE LA CARACTERIZACION SOCIOECONOMICA Y SOCIO ECOLOGICA QUE DEBE SER CONSENSUADO CON LOS COORDINADORES DEL COMPONENTE 3 APLICAR EL INSTRUMENTO A LA POBLACION OBJETIVO DEL PROYECTO CON LA CORRESPONDIENTE DIGITALIZACION PROCESAMIENTO Y ANALISIS DE LA INFORMACION 4 PARTICIPAR EN LOS PROCESOS DE RETROALIMENTACION PARA LA CORRECCION DE LOS REGISTROS DE INFORMACION DE DESEMBARCOS PESQUEROS QUE CONTIENE LA INFORMACION ECONOMICA DE LA ACTIVIDAD PRECIOS DEL RECURSO Y COSTOS DE OPERACION 5 PRESENTAR Y SOCIALIZAR TRIMESTRALMENTE UN INFORME DETALLADO DE LOS HALLAZGOS RELACIONADOS CON LA CARACTERIZACION SOCIOECONOMICA Y SOCIO ECOLOGICA 6 APOYAR CON LOS PROCESOS DE CAPACITACION Y FORMACION DE LAS PERSONAS DE LAS COMUNIDADES ALEDANAS QUE HARAN LAS VECES DE COLECTORES DE INFORMACION DE DESEMBARCOS PESQUEROS 7 COLABORAR CON AQUELLAS ACTIVIDADES DE CAMPO LOGISTICAS Y ADMINISTRATIVAS QUE SEAN REQUERIDAS PARA CUMPLIR CON EL ALCANCE PLANTEADO EN EL MARCO DEL COMPONENTE DEL PROYECTO</t>
  </si>
  <si>
    <t>CO1.REQ.9890962</t>
  </si>
  <si>
    <t>OPSP-VEX-0220-2026</t>
  </si>
  <si>
    <t>https://community.secop.gov.co/Public/Tendering/OpportunityDetail/Index?noticeUID=CO1.NTC.9741235</t>
  </si>
  <si>
    <t>CO1.REQ.9892016</t>
  </si>
  <si>
    <t>OPSP-VEX-0219-2026</t>
  </si>
  <si>
    <t>https://community.secop.gov.co/Public/Tendering/OpportunityDetail/Index?noticeUID=CO1.NTC.9740291</t>
  </si>
  <si>
    <t>DANIEL EDUARDO OSPINO DIAZ GRANADOS</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</si>
  <si>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PLANIFICACION DE LOS ENTREGABLES ESTABLECIDOS EN LOS COMITES TECNICOS EN EL MARCO DEL CONVENIO CON CENIT 3 APOYAR CON LOS PROCESOS DE LOS TRAMITES PARA LA PRESENTACION DE LAS CUENTAS DE COBRO DEL CONVENIO CON LOS SOPORTES REQUERIDOS 4 ASISTIR Y APOYAR EN LOS COMITES TECNICOS SOLICITADOS POR CENIT PARAGRAFO PRIMERO EN EL CASO QUE EL CONTRATISTA LO REQUIERA UNIMAGDALENA PODRA FACILITARLE LOS EQUIPOS Y ESPACIO FISICO NECESARIO DENTRO DEL CAMPUS PARA LA EJECUCION DEL OBJETO DE LA PRESENTE ORDEN PARA LO CUAL EL CONTRATISTA Y SUPERVISOR DEBERAN DILIGENCIAR Y FIRMAR EL FORMATO AD F 026 PRESTAMO Y O TRASLADO DE BIENES JUNTO CON EL VISTO BUENO DEL FUNCIONARIO RESPONSABLE DE LOS EQUIPOS EN EL CASO QUE LOS EQUIPOS VAYAN A SER UTILIZADOS FUERA DE LAS INSTALACIONES DE LA UNIVERSIDAD EL FORMATO MENCIONADO DEBERA LLEVAR EL VISTO BUENO DEL PROFESIONAL ESPECIALIZADO RESPONSABLE DEL GRUPO DE COMPRAS Y ADMINISTRACION DE BIENES CUANDO EL BIEN INGRESE NUEVAMENTE A LAS INSTALACIONES EL FUNCIONARIO RESPONSABLE DE LOS EQUIPOS DEBERA INFORMAR POR CORREO ELECTRONICO AL GRUPO DE COMPRAS Y ADMINISTRACION DE BIENES PARAGRAFO SEGUNDO EL CONTRATISTA PODRA ACORDAR CON EL SUPERVISOR DE LA PRESENTE ORDEN CRONOGRAMAS PARA EL DESARROLLO DE LAS ACTIVIDADES OBJETO DE LA PRESENTE ORDEN DE LO CUAL DEBERA DEJARSE CONSTANCIA ESCRITA</t>
  </si>
  <si>
    <t>CO1.REQ.9891167</t>
  </si>
  <si>
    <t>OPSP-VEX-0218-2026</t>
  </si>
  <si>
    <t>https://community.secop.gov.co/Public/Tendering/OpportunityDetail/Index?noticeUID=CO1.NTC.9740618</t>
  </si>
  <si>
    <t>EDGAR ARTEAGA SOGAMOSO</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</si>
  <si>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EL PROCESO DE VISIBILIZACION Y DIVULGACION DEL PROYECTO POR MEDIO DE RECURSOS AUDIOVISUALES REDES SOCIALES TALLERES Y EVENTOS ACADEMICOS TECNICOS O CIENTIFICOS 2 COORDINAR EL PROCESO DE APROPIACION SOCIAL DEL CONOCIMIENTO ANTE LAS COMUNIDADES POR MEDIO DE LAS SOCIALIZACIONES DE RESULTADOS PARCIALES Y LAS CAPACITACIONES TECNICAS EN MONITOREO PESQUERO Y DE BUCEO 3 REALIZAR UN REGISTRO DE LA COMUNIDAD PLANCTONICA COMO INSUMO PARA LA APROPIACION SOCIAL DEL CONOCIMIENTO 4 COORDINAR LA SOCIALIZACION DE RESULTADOS PARCIALES DEL PROYECTO ANTE LAS COMUNIDADES ALCALDIA AUNAP CORPAMAG DIMAR Y CENIT 5 REALIZAR INFORMES TECNICOS DEL PROYECTO</t>
  </si>
  <si>
    <t>CO1.REQ.9891482</t>
  </si>
  <si>
    <t>OPSP-VEX-0217-2026</t>
  </si>
  <si>
    <t>https://community.secop.gov.co/Public/Tendering/OpportunityDetail/Index?noticeUID=CO1.NTC.9738292</t>
  </si>
  <si>
    <t>LA PRESENTE ORDEN TIENE POR OBJETO: LA PRESTACIÓN DEL SERVICIO APOYO LOGÍSTICO Y MATERIALES REQUERIDOS PARA EL DESARROLLO DE LOS TALLERES QUE PERMITAN LA VALIDACIÓN PARTICIPATIVA DE LOS RESULTADOS DEL PROYECTO, EN EL MARCO DEL CONTRATO N°618 DE 2025, SUSCRITO ENTRE LA UNIVERSIDAD DEL MAGDALENA Y LA AGENCIA NACIONAL DE HIDROCARBUROS- ANH. LA PROPUESTA HACE PARTE INTEGRAL DE LA PRESENTE ORDEN.</t>
  </si>
  <si>
    <t>CO1.REQ.9889605</t>
  </si>
  <si>
    <t>OPS-VEX-0216-2026</t>
  </si>
  <si>
    <t>https://community.secop.gov.co/Public/Tendering/OpportunityDetail/Index?noticeUID=CO1.NTC.9739729</t>
  </si>
  <si>
    <t>JONATAN ENRIQUE ESCORCIA IGLESIAS</t>
  </si>
  <si>
    <t>CO1.REQ.9890195</t>
  </si>
  <si>
    <t>OPSP-VEX-0215-2026</t>
  </si>
  <si>
    <t>https://community.secop.gov.co/Public/Tendering/OpportunityDetail/Index?noticeUID=CO1.NTC.9739837</t>
  </si>
  <si>
    <t>ROSANA BRACHO CARVAJAL</t>
  </si>
  <si>
    <t>CO1.REQ.9890349</t>
  </si>
  <si>
    <t>OAG-VEX-0214-2026</t>
  </si>
  <si>
    <t>https://community.secop.gov.co/Public/Tendering/OpportunityDetail/Index?noticeUID=CO1.NTC.9740026</t>
  </si>
  <si>
    <t>HADDER AMIR MOVIL DEL PRADO</t>
  </si>
  <si>
    <t>CO1.REQ.9890970</t>
  </si>
  <si>
    <t>OAG-VEX-0213-2026</t>
  </si>
  <si>
    <t>https://community.secop.gov.co/Public/Tendering/OpportunityDetail/Index?noticeUID=CO1.NTC.9740386</t>
  </si>
  <si>
    <t>IVAN ELIAS OROZCO SANTANDER</t>
  </si>
  <si>
    <t>CO1.REQ.9891187</t>
  </si>
  <si>
    <t>OAG-VEX-0212-2026</t>
  </si>
  <si>
    <t>https://community.secop.gov.co/Public/Tendering/OpportunityDetail/Index?noticeUID=CO1.NTC.9739972</t>
  </si>
  <si>
    <t>JOSE DAVID ANGULO CARIAGA</t>
  </si>
  <si>
    <t>CO1.REQ.9890874</t>
  </si>
  <si>
    <t>OAG-VEX-0211-2026</t>
  </si>
  <si>
    <t>https://community.secop.gov.co/Public/Tendering/OpportunityDetail/Index?noticeUID=CO1.NTC.9738868</t>
  </si>
  <si>
    <t>MELISSA ANDREA LOPEZ SOLANO</t>
  </si>
  <si>
    <t>CO1.REQ.9889698</t>
  </si>
  <si>
    <t>OAG-VEX-0210-2026</t>
  </si>
  <si>
    <t>https://community.secop.gov.co/Public/Tendering/OpportunityDetail/Index?noticeUID=CO1.NTC.9738380</t>
  </si>
  <si>
    <t>JORGE ISAAC FONTALVO MARQUEZ</t>
  </si>
  <si>
    <t>CO1.REQ.9889272</t>
  </si>
  <si>
    <t>OPSP-VEX-0209-2026</t>
  </si>
  <si>
    <t>https://community.secop.gov.co/Public/Tendering/OpportunityDetail/Index?noticeUID=CO1.NTC.9737325</t>
  </si>
  <si>
    <t>CESAR ENRIQUE POLO CASTRO</t>
  </si>
  <si>
    <t>BRIAN HELI CASTAÑO GARCIA</t>
  </si>
  <si>
    <t>LA PRESENTE ORDEN TIENE POR OBJETO PRESTAR LOS SERVICIOS PROFESIONALES DESARROLLANDO LAS SIGUIENTES ACTIVIDADES: 1 APOYAR EN EL DESARROLLO DE COMPONENTES EN NET CORE JAVASCRIPT Y ANGULAR GARANTIZANDO QUE LAS INTERFACES SEAN ACCESIBLES PARA USUARIOS 2 APOYAR EN LA IMPLEMENTACION DE PRINCIPIOS SOLID EN EL DESARROLLO DE SOFTWARE PROMOVIENDO BUENAS PRACTICAS DE PROGRAMACION ORIENTADA A OBJETOS 3 APOYAR EN LA GESTION Y CONTROL DE VERSIONES DEL CODIGO FUENTE UTILIZANDO HERRAMIENTAS COMO GIT Y GITHUB GITLAB AZURE DEVOPS ASEGURANDO UN DESARROLLO COLABORATIVO EFICIENTE 4 APOYAR EN LA IMPLEMENTACION DE PRUEBAS DE ACCESIBILIDAD Y USABILIDAD EN SISTEMAS SOFTWARE ASEGURANDO LA CALIDAD DEL SOFTWARE DESARROLLADO 5 APOYAR EN LA IMPLEMENTACION DE HERRAMIENTAS ACCESIBLES EN SOFTWARE INSTITUCIONALES</t>
  </si>
  <si>
    <t>CO1.REQ.9888375</t>
  </si>
  <si>
    <t>OPSP-VEX-0208-2026</t>
  </si>
  <si>
    <t>https://community.secop.gov.co/Public/Tendering/OpportunityDetail/Index?noticeUID=CO1.NTC.9736188</t>
  </si>
  <si>
    <t xml:space="preserve">IBETH ROCIO NORIEGA HERAZO </t>
  </si>
  <si>
    <t>SANDRA LUCERO QUIÑONES DEL CASTILLO</t>
  </si>
  <si>
    <t>LA PRESENTE ORDEN TIENE POR OBJETO PRESTAR SERVICIOS PROFESIONALES DESARROLLANDO LAS SIGUIENTES ACTIVIDADES 1 APOYAR LA PLANEACION DE TALLERES CONVERSATORIOS CHARLAS Y CICLOS DE CONFERENCIAS CON DIFERENTES INVITADOS AFINES A LA CULTURA HUMANIDADES Y TURISMO CULTURAL 2 APOYAR LA PLANEACION DISENO Y EJECUCION DE RUTAS ASOCIADAS AL REALISMO MAGICO 3 APOYAR LA GESTION DE ALIANZAS Y CONVENIOS ENTRE LAS INSTITUCIONES EDUCATIVAS PARA EL DESARROLLO DE TALLERES DE FORMACION DIRIGIDOS A DOCENTES Y ESTUDIANTES 4 APOYAR LAS ACTIVIDADES CULTURALES QUE SE REALIZAN EN CONJUNTO CON OTRAS DEPENDENCIAS A TRAVES DEL SISTEMA DE MUSEOS Y LA DIRECCION CULTURAL 5 APOYAR EL DISENO DE ESTRATEGIAS DE APROPIACION SOCIAL DE CONOCIMIENTOS ASOCIADAS AL TURISMO CULTURAL DE LA CIUDAD 6 APOYAR EL DISENO Y LA IMPLEMENTACION DE RUTAS TURISTICAS RELACIONADAS CON LA CULTURA Y EL PATRIMONIO VINCULADAS AL AREA DE LA DIRECCION CULTURAL</t>
  </si>
  <si>
    <t>CO1.REQ.9887880</t>
  </si>
  <si>
    <t>OPSP-VEX-0207-2026</t>
  </si>
  <si>
    <t>https://community.secop.gov.co/Public/Tendering/OpportunityDetail/Index?noticeUID=CO1.NTC.9736466</t>
  </si>
  <si>
    <t xml:space="preserve">ABRAHAN DAVID VASQUEZ ZARZA </t>
  </si>
  <si>
    <t>CO1.REQ.9887948</t>
  </si>
  <si>
    <t>OPSP-VEX-0206-2026</t>
  </si>
  <si>
    <t>https://community.secop.gov.co/Public/Tendering/OpportunityDetail/Index?noticeUID=CO1.NTC.9736317</t>
  </si>
  <si>
    <t xml:space="preserve">HARRISON PINEDA PEREZ </t>
  </si>
  <si>
    <t>LA PRESENTE ORDEN TIENE POR OBJETO: PRESTAR SERVICIOS PROFESIONALES DESARROLLANDO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</si>
  <si>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CO1.REQ.9887365</t>
  </si>
  <si>
    <t>OPSP-VEX-0205-2026</t>
  </si>
  <si>
    <t>https://community.secop.gov.co/Public/Tendering/OpportunityDetail/Index?noticeUID=CO1.NTC.9735343</t>
  </si>
  <si>
    <t xml:space="preserve">JASON DE JESUS BUSTAMANTE ALVAREZ </t>
  </si>
  <si>
    <t>LA PRESENTE ORDEN TIENE POR OBJETO: PRESTAR LOS SERVICIOS PROFESIONALES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</si>
  <si>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CO1.REQ.9887120</t>
  </si>
  <si>
    <t>OPSP-VEX-0204-2026</t>
  </si>
  <si>
    <t>https://community.secop.gov.co/Public/Tendering/OpportunityDetail/Index?noticeUID=CO1.NTC.9734597</t>
  </si>
  <si>
    <t xml:space="preserve">RAFAEL DAVID PINEDA GUERRERO </t>
  </si>
  <si>
    <t>LA PRESENTE ORDEN TIENE POR OBJETO: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CONSTRUCCIÓN DE COMPONENTES DE SOFTWARE. 4. APOYAR EN LA IMPLEMENTACIÓN DE CONTROL DE CÓDIGO FUENTE DE LOS PRODUCTOS SOFTWARE DESARROLLADOS EN LA VICERRECTORÍA DE EXTENSIÓN Y PROYECCIÓN SOCIAL Y SUS DIRECCIONES 5 APOYAR EN LA DOCUMENTACIÓN TÉCNICA Y FUNCIONAL DE LOS COMPONENTES Y SISTEMAS DESARROLLADOS, INCLUYENDO DIAGRAMAS, MANUALES TÉCNICOS Y GUÍAS DE DESPLIEGUE, SIGUIENDO BUENAS PRÁCTICAS DE INGENIERÍA DE SOFTWARE. 6 APOYAR EN LA INTEGRACIÓN, PRUEBAS Y ASEGURAMIENTO DE LA CALIDAD DE LOS COMPONENTES DE SOFTWARE DESARROLLADOS, MEDIANTE PRUEBAS UNITARIAS, DE INTEGRACIÓN Y VALIDACIÓN FUNCIONAL, GARANTIZANDO EL CORRECTO FUNCIONAMIENTO DE LOS SISTEMAS. 7. APOYAR EN EL DESPLIEGUE, MANTENIMIENTO Y SOPORTE DE LOS SISTEMAS DE INFORMACIÓN DESARROLLADOS PARA LA VICERRECTORÍA DE EXTENSIÓN Y PROYECCIÓN SOCIAL Y SUS DIRECCIONES, ASEGURANDO SU DISPONIBILIDAD, SEGURIDAD Y CORRECTO DESEMPEÑO EN LOS DIFERENTES AMBIENTES.</t>
  </si>
  <si>
    <t>CO1.REQ.9886447</t>
  </si>
  <si>
    <t>OPSP-VEX-0203-2026</t>
  </si>
  <si>
    <t>https://community.secop.gov.co/Public/Tendering/OpportunityDetail/Index?noticeUID=CO1.NTC.9733692</t>
  </si>
  <si>
    <t xml:space="preserve">LEONARDO JOSE CANDANOZA YACOMELO </t>
  </si>
  <si>
    <t>LA PRESENTE ORDEN TIENE POR OBJETO: PRESTAR SERVICIOS PROFESIONALES PARA EL ACOMPAÑAMIENTO DE LOS PROCESOS DE LA VICERRECTORÍA DE EXTENSIÓN Y PROYECCIÓN SOCIAL, DESARROLLANDO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</si>
  <si>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CO1.REQ.9885542</t>
  </si>
  <si>
    <t>OPSP-VEX-0202-2026</t>
  </si>
  <si>
    <t>https://community.secop.gov.co/Public/Tendering/OpportunityDetail/Index?noticeUID=CO1.NTC.9733453</t>
  </si>
  <si>
    <t xml:space="preserve">BERTHA NAYIBE MURCIA MEDINA </t>
  </si>
  <si>
    <t>LA PRESENTE ORDEN TIENE POR OBJETO: PRESTAR SERVICIOS PROFESIONALES PARA EL ACOMPAÑAMIENTO DE LOS PROCESOS DE LA DIRECCIÓN DE PRÁCTICAS PROFESIONALES ADSCRITA A LA VICERRECTORÍA DE EXTENSIÓN Y PROYECCIÓN SOCIAL,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</si>
  <si>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CO1.REQ.9885118</t>
  </si>
  <si>
    <t>OPSP-VEX-0201-2026</t>
  </si>
  <si>
    <t>https://community.secop.gov.co/Public/Tendering/OpportunityDetail/Index?noticeUID=CO1.NTC.9733177</t>
  </si>
  <si>
    <t xml:space="preserve">WENDY VANESA GIL SANTIAGO </t>
  </si>
  <si>
    <t>CO1.REQ.9884648</t>
  </si>
  <si>
    <t>OPSP-VEX-0200-2026</t>
  </si>
  <si>
    <t>https://community.secop.gov.co/Public/Tendering/OpportunityDetail/Index?noticeUID=CO1.NTC.9732722</t>
  </si>
  <si>
    <t xml:space="preserve">ANA KARINA FERRER HERNANDEZ </t>
  </si>
  <si>
    <t>CO1.REQ.9884330</t>
  </si>
  <si>
    <t>OPSP-VEX-0199-2026</t>
  </si>
  <si>
    <t>https://community.secop.gov.co/Public/Tendering/OpportunityDetail/Index?noticeUID=CO1.NTC.9731790</t>
  </si>
  <si>
    <t xml:space="preserve">CARLA PAOLA MARQUEZ PASO </t>
  </si>
  <si>
    <t>CO1.REQ.9883855</t>
  </si>
  <si>
    <t>OPSP-VEX-0198-2026</t>
  </si>
  <si>
    <t>https://community.secop.gov.co/Public/Tendering/OpportunityDetail/Index?noticeUID=CO1.NTC.9731197</t>
  </si>
  <si>
    <t xml:space="preserve">LIZZA VALERIA REYES SANCHEZ </t>
  </si>
  <si>
    <t>LA PRESENTE ORDEN TIENE POR OBJETO: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</si>
  <si>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CO1.REQ.9882996</t>
  </si>
  <si>
    <t>OPSP-VEX-0197-2026</t>
  </si>
  <si>
    <t>https://community.secop.gov.co/Public/Tendering/OpportunityDetail/Index?noticeUID=CO1.NTC.9736501</t>
  </si>
  <si>
    <t>ALFREDO DARRIN TORRENEGRA SARMIENTO</t>
  </si>
  <si>
    <t>CO1.REQ.9887742</t>
  </si>
  <si>
    <t>OAG-VEX-0196-2026</t>
  </si>
  <si>
    <t>https://community.secop.gov.co/Public/Tendering/OpportunityDetail/Index?noticeUID=CO1.NTC.9735726</t>
  </si>
  <si>
    <t>JOSE MARTIN DE LA CRUZ CALVO</t>
  </si>
  <si>
    <t>CO1.REQ.9886743</t>
  </si>
  <si>
    <t>OAG-VEX-0195-2026</t>
  </si>
  <si>
    <t>https://community.secop.gov.co/Public/Tendering/OpportunityDetail/Index?noticeUID=CO1.NTC.9734863</t>
  </si>
  <si>
    <t>JORGE ARMANDO CORONELL MOLINA</t>
  </si>
  <si>
    <t>CO1.REQ.9885882</t>
  </si>
  <si>
    <t>OAG-VEX-0194-2026</t>
  </si>
  <si>
    <t>https://community.secop.gov.co/Public/Tendering/OpportunityDetail/Index?noticeUID=CO1.NTC.9734314</t>
  </si>
  <si>
    <t>MAURO RAFAEL MILIAN MONTAÑO</t>
  </si>
  <si>
    <t>CO1.REQ.9885372</t>
  </si>
  <si>
    <t>OAG-VEX-0193-2026</t>
  </si>
  <si>
    <t>https://community.secop.gov.co/Public/Tendering/OpportunityDetail/Index?noticeUID=CO1.NTC.9737907</t>
  </si>
  <si>
    <t>BELINDA CRISTIAN RODRIGUEZ ARIZA</t>
  </si>
  <si>
    <t>CO1.REQ.9889139</t>
  </si>
  <si>
    <t>OAG-VEX-0192-2026</t>
  </si>
  <si>
    <t>https://community.secop.gov.co/Public/Tendering/OpportunityDetail/Index?noticeUID=CO1.NTC.9737372</t>
  </si>
  <si>
    <t>JEISON MEZA GIL</t>
  </si>
  <si>
    <t>CO1.REQ.9888604</t>
  </si>
  <si>
    <t>OPSP-VEX-0191-2026</t>
  </si>
  <si>
    <t>https://community.secop.gov.co/Public/Tendering/OpportunityDetail/Index?noticeUID=CO1.NTC.9736770</t>
  </si>
  <si>
    <t>HERALDO RAFAEL ACOSTA GONZALEZ</t>
  </si>
  <si>
    <t>CO1.REQ.9888179</t>
  </si>
  <si>
    <t>OAG-VEX-0190-2026</t>
  </si>
  <si>
    <t>https://community.secop.gov.co/Public/Tendering/OpportunityDetail/Index?noticeUID=CO1.NTC.9736530</t>
  </si>
  <si>
    <t>JESUS ALBERTO VILLERO PEÑARANDA</t>
  </si>
  <si>
    <t>CO1.REQ.9887927</t>
  </si>
  <si>
    <t>OAG-VEX-0189-2026</t>
  </si>
  <si>
    <t>https://community.secop.gov.co/Public/Tendering/OpportunityDetail/Index?noticeUID=CO1.NTC.9738073</t>
  </si>
  <si>
    <t>MARCELA ROSA DANGON MIRANDA</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</si>
  <si>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</si>
  <si>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CO1.REQ.9889263</t>
  </si>
  <si>
    <t>OPSP-VEX-0188-2026</t>
  </si>
  <si>
    <t>https://community.secop.gov.co/Public/Tendering/OpportunityDetail/Index?noticeUID=CO1.NTC.9736026</t>
  </si>
  <si>
    <t>ELKIN RAFAEL VILORIA MERCADO</t>
  </si>
  <si>
    <t>CO1.REQ.9887524</t>
  </si>
  <si>
    <t>OAG-VEX-0187-2026</t>
  </si>
  <si>
    <t>https://community.secop.gov.co/Public/Tendering/OpportunityDetail/Index?noticeUID=CO1.NTC.9735498</t>
  </si>
  <si>
    <t>EDGAR JOSE ROMERO ORTEGA</t>
  </si>
  <si>
    <t>CO1.REQ.9886862</t>
  </si>
  <si>
    <t>OAG-VEX-0186-2026</t>
  </si>
  <si>
    <t>https://community.secop.gov.co/Public/Tendering/OpportunityDetail/Index?noticeUID=CO1.NTC.9735045</t>
  </si>
  <si>
    <t>ADRIANA MARCELA RODRIGUEZ QUIROZ</t>
  </si>
  <si>
    <t>CO1.REQ.9886395</t>
  </si>
  <si>
    <t>OPSP-VEX-0185-2026</t>
  </si>
  <si>
    <t>https://community.secop.gov.co/Public/Tendering/OpportunityDetail/Index?noticeUID=CO1.NTC.9734845</t>
  </si>
  <si>
    <t>ALFREDO ARTURO ACOSTA TORRENEGRA</t>
  </si>
  <si>
    <t>CO1.REQ.9886160</t>
  </si>
  <si>
    <t>OAG-VEX-0184-2026</t>
  </si>
  <si>
    <t>https://community.secop.gov.co/Public/Tendering/OpportunityDetail/Index?noticeUID=CO1.NTC.9734069</t>
  </si>
  <si>
    <t>EDWIN NAIN DIAZ MOLINA</t>
  </si>
  <si>
    <t>CO1.REQ.9885690</t>
  </si>
  <si>
    <t>OPSP-VEX-0183-2026</t>
  </si>
  <si>
    <t>https://community.secop.gov.co/Public/Tendering/OpportunityDetail/Index?noticeUID=CO1.NTC.9733794</t>
  </si>
  <si>
    <t>ANDREA CAROLINA MEJIA ROBLES</t>
  </si>
  <si>
    <t>CO1.REQ.9885504</t>
  </si>
  <si>
    <t>OPSP-VEX-0182-2026</t>
  </si>
  <si>
    <t>https://community.secop.gov.co/Public/Tendering/OpportunityDetail/Index?noticeUID=CO1.NTC.9733469</t>
  </si>
  <si>
    <t>CARLOS FERNANDO SOTO PEREZ</t>
  </si>
  <si>
    <t>CO1.REQ.9884936</t>
  </si>
  <si>
    <t>OPSP-VEX-0181-2026</t>
  </si>
  <si>
    <t>https://community.secop.gov.co/Public/Tendering/OpportunityDetail/Index?noticeUID=CO1.NTC.9733499</t>
  </si>
  <si>
    <t>EDGAR IVAN GOMEZ QUINTERO</t>
  </si>
  <si>
    <t>CO1.REQ.9884745</t>
  </si>
  <si>
    <t>OAG-VEX-0180-2026</t>
  </si>
  <si>
    <t>https://community.secop.gov.co/Public/Tendering/OpportunityDetail/Index?noticeUID=CO1.NTC.9732822</t>
  </si>
  <si>
    <t>RIDERLIS OLIVELLA CANTILLO</t>
  </si>
  <si>
    <t>CO1.REQ.9883694</t>
  </si>
  <si>
    <t>OAG-VEX-0179-2026</t>
  </si>
  <si>
    <t>https://community.secop.gov.co/Public/Tendering/OpportunityDetail/Index?noticeUID=CO1.NTC.9732067</t>
  </si>
  <si>
    <t>JOSE CARLOS COTES ORTIZ</t>
  </si>
  <si>
    <t>CO1.REQ.9883736</t>
  </si>
  <si>
    <t>OPSP-VEX-0178-2026</t>
  </si>
  <si>
    <t>https://community.secop.gov.co/Public/Tendering/OpportunityDetail/Index?noticeUID=CO1.NTC.9731445</t>
  </si>
  <si>
    <t>ISABEL GOMEZ URIANA</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</si>
  <si>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Y PARTICIPAR DE LOS ESPACIOS DE GRUPO FOCAL Y FORMACION A FORMADORES QUE LA UNIVERSIDAD Y EL NODO TERRITORIAL ESTABLEZCAN</t>
  </si>
  <si>
    <t>CO1.REQ.9882883</t>
  </si>
  <si>
    <t>OAG-VEX-0177-2026</t>
  </si>
  <si>
    <t>https://community.secop.gov.co/Public/Tendering/OpportunityDetail/Index?noticeUID=CO1.NTC.9731911</t>
  </si>
  <si>
    <t xml:space="preserve">EDITH DEL ROSARIO ROLONG PEREZ </t>
  </si>
  <si>
    <t>LA PRESENTE ORDEN TIENE POR OBJETO: PRESTAR SERVICIOS PROFESIONALES PARA EL ACOMPAÑAMIENTO DE LOS PROCESOS DE LA DIRECCIÓN DE PRÁCTICAS PROFESIONALES ADSCRITA A LA VICERRECTORÍA DE EXTENSIÓN Y PROYECCIÓN SOCIAL, DESARROLLANDO LAS SIGUIENTES ACTIVIDADES: 1.ATENDER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LAS ASIGNACIONES DE ESTUDIANTES A MONITORES DE PRÁCTICAS, 4. REALIZAR REGISTROS PROPIOS DE LOS PROCESOS DE PRÁCTICAS EN LA PLATAFORMA GEDOPRAC, 5. ATENDER EL CORREO INSTITUCIONAL DE PRÁCTICAS PROFESIONALES Y EL DE TUTORES PRÁCTICAS, 6. APOYAR A LOS PROCESOS DE CALIDAD DE LA DEPENDENCIA, 7. REALIZAR ACOMPAÑAMIENTO Y SEGUIMIENTO A LOS PRACTICANTES A CARGO ASIGNADOS. 8. ELABORAR INFORMES DE LA DIRECCIÓN DE PRÁCTICAS PROFESIONALES PARA LA ACREDITACIÓN DE LOS PROGRAMAS Y LA ACREDITACIÓN INSTITUCIONAL, Y/O INFORMES PARA LA CONSERVACIÓN DE LA INFORMACIÓN DE LOS PROCESOS DE LA DEPENDENCIA.</t>
  </si>
  <si>
    <t>CO1.REQ.9882920</t>
  </si>
  <si>
    <t>OPSP-VEX-0176-2026</t>
  </si>
  <si>
    <t>https://community.secop.gov.co/Public/Tendering/OpportunityDetail/Index?noticeUID=CO1.NTC.9730460</t>
  </si>
  <si>
    <t xml:space="preserve">ADAN JOSE OLIVEROS ALTAHONA </t>
  </si>
  <si>
    <t>LA PRESENTE ORDEN TIENE POR OBJETO: PRESTAR SERVICIOS PROFESIONALES PARA EL ACOMPAÑAMIENTO DE LOS PROCESOS DE LA DIRECCIÓN DE PRÁCTICAS PROFESIONALES ADSCRITA A LA VICERRECTORÍA DE EXTENSIÓN Y PROYECCIÓN SOCIAL, DESARROLLANDO LAS SIGUIENTES ACTIVIDADES: 1.GESTIONAR LOS PROCESOS DE CONVOCATORIAS DE PRÁCTICAS PROFESIONALES Y DESARROLLAR ACCIONES DE RELACIONAMIENTO CON EL SECTOR EMPRESARIAL, 2. GESTIONAR LOS PROCESOS DE PRÁCTICAS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Y EL DE CONVOCATORIAS, 6. GESTIONAR EL PROCESO DE AFILIACIÓN A ARL DE LOS ESTUDIANTES QUE LO REQUIERAN PARA EL DESARROLLO DE SU PRÁCTICA PROFESIONAL, 7. ELABORAR INFORMES DE LA DIRECCIÓN DE PRÁCTICAS PROFESIONALES PARA LA ACREDITACIÓN DE LOS PROGRAMAS Y LA ACREDITACIÓN INSTITUCIONAL, Y/O INFORMES PARA LA CONSERVACIÓN DE LA INFORMACIÓN DE LOS PROCESOS DE LA DEPENDENCIA.</t>
  </si>
  <si>
    <t>CO1.REQ.9882364</t>
  </si>
  <si>
    <t>OPSP-VEX-0175-2026</t>
  </si>
  <si>
    <t>https://community.secop.gov.co/Public/Tendering/OpportunityDetail/Index?noticeUID=CO1.NTC.9729186</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</si>
  <si>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</si>
  <si>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LA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PÚBLICAS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</si>
  <si>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CO1.REQ.9875966</t>
  </si>
  <si>
    <t>OPSP-VEX-0174-2026</t>
  </si>
  <si>
    <t>https://community.secop.gov.co/Public/Tendering/OpportunityDetail/Index?noticeUID=CO1.NTC.9739072</t>
  </si>
  <si>
    <t xml:space="preserve">ANDRES LORENZO BELLO TORRES </t>
  </si>
  <si>
    <t>CO1.REQ.9890067</t>
  </si>
  <si>
    <t>OAG-VEX-0173-2026</t>
  </si>
  <si>
    <t>https://community.secop.gov.co/Public/Tendering/OpportunityDetail/Index?noticeUID=CO1.NTC.9739056</t>
  </si>
  <si>
    <t xml:space="preserve">KAREN MARGARITA HERNANDEZ VELASCO </t>
  </si>
  <si>
    <t>CO1.REQ.9890050</t>
  </si>
  <si>
    <t>OPSP-VEX-0172-2026</t>
  </si>
  <si>
    <t>https://community.secop.gov.co/Public/Tendering/OpportunityDetail/Index?noticeUID=CO1.NTC.9738509</t>
  </si>
  <si>
    <t xml:space="preserve">MARTIN ANAIS CALDERON PALACIO </t>
  </si>
  <si>
    <t>CO1.REQ.9889541</t>
  </si>
  <si>
    <t>OAG-VEX-0171-2026</t>
  </si>
  <si>
    <t>https://community.secop.gov.co/Public/Tendering/OpportunityDetail/Index?noticeUID=CO1.NTC.9737694</t>
  </si>
  <si>
    <t xml:space="preserve">JUAN ANTONIO SAJONA BOLAÑOS </t>
  </si>
  <si>
    <t>CO1.REQ.9888963</t>
  </si>
  <si>
    <t>OAG-VEX-0170-2026</t>
  </si>
  <si>
    <t>https://community.secop.gov.co/Public/Tendering/OpportunityDetail/Index?noticeUID=CO1.NTC.9738357</t>
  </si>
  <si>
    <t xml:space="preserve">ARNOLDO ANDRES REDONDO PINTO </t>
  </si>
  <si>
    <t>CO1.REQ.9888878</t>
  </si>
  <si>
    <t>OPSP-VEX-0169-2026</t>
  </si>
  <si>
    <t>https://community.secop.gov.co/Public/Tendering/OpportunityDetail/Index?noticeUID=CO1.NTC.9737612</t>
  </si>
  <si>
    <t xml:space="preserve">CARLOS AUGUSTO ARIAS APONTE </t>
  </si>
  <si>
    <t>CO1.REQ.9888707</t>
  </si>
  <si>
    <t>OAG-VEX-0168-2026</t>
  </si>
  <si>
    <t>https://community.secop.gov.co/Public/Tendering/OpportunityDetail/Index?noticeUID=CO1.NTC.9735738</t>
  </si>
  <si>
    <t xml:space="preserve">JUAN DE DIOS MARTELO MEDINA </t>
  </si>
  <si>
    <t>CO1.REQ.9887302</t>
  </si>
  <si>
    <t>OAG-VEX-0167-2026</t>
  </si>
  <si>
    <t>https://community.secop.gov.co/Public/Tendering/OpportunityDetail/Index?noticeUID=CO1.NTC.9735410</t>
  </si>
  <si>
    <t>MELISSA LICETH SAUCEDO MORENO</t>
  </si>
  <si>
    <t>CO1.REQ.9886287</t>
  </si>
  <si>
    <t>OPSP-VEX-0166-2026</t>
  </si>
  <si>
    <t>https://community.secop.gov.co/Public/Tendering/OpportunityDetail/Index?noticeUID=CO1.NTC.9731770</t>
  </si>
  <si>
    <t>JOSE JORGE FLORES FERNANDEZ</t>
  </si>
  <si>
    <t>CO1.REQ.9883636</t>
  </si>
  <si>
    <t>OAG-VEX-0165-2026</t>
  </si>
  <si>
    <t>https://community.secop.gov.co/Public/Tendering/OpportunityDetail/Index?noticeUID=CO1.NTC.9731416</t>
  </si>
  <si>
    <t>JULIO CESAR MOVILLA ALVAREZ</t>
  </si>
  <si>
    <t>CO1.REQ.9883216</t>
  </si>
  <si>
    <t>OAG-VEX-0164-2026</t>
  </si>
  <si>
    <t>https://community.secop.gov.co/Public/Tendering/OpportunityDetail/Index?noticeUID=CO1.NTC.9730853</t>
  </si>
  <si>
    <t>BLANCA ESTER REYES MARRUGO</t>
  </si>
  <si>
    <t>CO1.REQ.9882606</t>
  </si>
  <si>
    <t>OAG-VEX-0163-2026</t>
  </si>
  <si>
    <t>https://community.secop.gov.co/Public/Tendering/OpportunityDetail/Index?noticeUID=CO1.NTC.9736420</t>
  </si>
  <si>
    <t>JOHAN FARUD CABALLLERO LOPEZ</t>
  </si>
  <si>
    <t>CO1.REQ.9887500</t>
  </si>
  <si>
    <t>OAG-VEX-0162-2026</t>
  </si>
  <si>
    <t>https://community.secop.gov.co/Public/Tendering/OpportunityDetail/Index?noticeUID=CO1.NTC.9735936</t>
  </si>
  <si>
    <t>YUSSETH DAVID GRANADOS LARIOS</t>
  </si>
  <si>
    <t xml:space="preserve"> CO1.REQ.9887214</t>
  </si>
  <si>
    <t>OPSP-VEX-0161-2026</t>
  </si>
  <si>
    <t>https://community.secop.gov.co/Public/Tendering/OpportunityDetail/Index?noticeUID=CO1.NTC.9735462</t>
  </si>
  <si>
    <t xml:space="preserve">KENIA LUCIA OVIEDO GONZALEZ </t>
  </si>
  <si>
    <t>CO1.REQ.9887009</t>
  </si>
  <si>
    <t>OAG-VEX-0160-2026</t>
  </si>
  <si>
    <t>https://community.secop.gov.co/Public/Tendering/OpportunityDetail/Index?noticeUID=CO1.NTC.9734781</t>
  </si>
  <si>
    <t>JULITHZA PAOLA PAIPA CASTRO</t>
  </si>
  <si>
    <t>CO1.REQ.9886341</t>
  </si>
  <si>
    <t>OAG-VEX-0159-2026</t>
  </si>
  <si>
    <t>https://community.secop.gov.co/Public/Tendering/OpportunityDetail/Index?noticeUID=CO1.NTC.9734387</t>
  </si>
  <si>
    <t>GLORIS MAROTH BELEÑO ESLAVA</t>
  </si>
  <si>
    <t>CO1.REQ.9886135</t>
  </si>
  <si>
    <t>OAG-VEX-0158-2026</t>
  </si>
  <si>
    <t>https://community.secop.gov.co/Public/Tendering/OpportunityDetail/Index?noticeUID=CO1.NTC.9733891</t>
  </si>
  <si>
    <t xml:space="preserve">EMILIO ENRIQUE ATENCIA FERNANDEZ
</t>
  </si>
  <si>
    <t>CO1.REQ.9885460</t>
  </si>
  <si>
    <t>OPSP-VEX-0157-2026</t>
  </si>
  <si>
    <t>https://community.secop.gov.co/Public/Tendering/OpportunityDetail/Index?noticeUID=CO1.NTC.9733757</t>
  </si>
  <si>
    <t>LIZETH PAOLA GUTIERREZ CABALLERO</t>
  </si>
  <si>
    <t>CO1.REQ.9885190</t>
  </si>
  <si>
    <t>OAG-VEX-0156-2026</t>
  </si>
  <si>
    <t>https://community.secop.gov.co/Public/Tendering/OpportunityDetail/Index?noticeUID=CO1.NTC.9733450</t>
  </si>
  <si>
    <t xml:space="preserve">MANUEL ALBERTO SALINAS MONTERO </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</si>
  <si>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</si>
  <si>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CO1.REQ.9884869</t>
  </si>
  <si>
    <t>OAG-VEX-0155-2026</t>
  </si>
  <si>
    <t>https://community.secop.gov.co/Public/Tendering/OpportunityDetail/Index?noticeUID=CO1.NTC.9732780</t>
  </si>
  <si>
    <t xml:space="preserve">LUZ FABIOLA MALDONADO CANTILLO </t>
  </si>
  <si>
    <t>CO1.REQ.9884582</t>
  </si>
  <si>
    <t>OAG-VEX-0154-2026</t>
  </si>
  <si>
    <t>https://community.secop.gov.co/Public/Tendering/OpportunityDetail/Index?noticeUID=CO1.NTC.9732985</t>
  </si>
  <si>
    <t xml:space="preserve">PEDRO MARTIR CASTRO DE LA HOZ </t>
  </si>
  <si>
    <t>CO1.REQ.9884223</t>
  </si>
  <si>
    <t>OAG-VEX-0153-2026</t>
  </si>
  <si>
    <t>https://community.secop.gov.co/Public/Tendering/OpportunityDetail/Index?noticeUID=CO1.NTC.9732009</t>
  </si>
  <si>
    <t>MELANNY PAOLA OBREGON MENDOZA</t>
  </si>
  <si>
    <t>CO1.REQ.9883702</t>
  </si>
  <si>
    <t>OPSP-VEX-0152-2026</t>
  </si>
  <si>
    <t>https://community.secop.gov.co/Public/Tendering/OpportunityDetail/Index?noticeUID=CO1.NTC.9730470</t>
  </si>
  <si>
    <t>OSCAR JOAQUIN DE LA CRUZ CANTILLO</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</si>
  <si>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Música profesional </t>
  </si>
  <si>
    <t>CO1.REQ.9882438</t>
  </si>
  <si>
    <t>OAG-VEX-0151-2026</t>
  </si>
  <si>
    <t>https://community.secop.gov.co/Public/Tendering/OpportunityDetail/Index?noticeUID=CO1.NTC.9706201</t>
  </si>
  <si>
    <t>SORAYA SOFIA HOWELL MOLINA</t>
  </si>
  <si>
    <t xml:space="preserve">CLARA HELENA VANEGAS RINCON </t>
  </si>
  <si>
    <t>LA PRESENTE ORDEN TIENE POR OBJETO PRESTAR SERVICIOS PROFESIONALES PARA ASESORAR JURIDICAMENTE A LA VICERRECTORIA DE EXTENSION Y PROYECCION SOCIAL EN EL MARCO DE LOS CONVENIOS Y O CONTRATOS QUE HAYA SUSCRITO CON ENTIDADES PUBLICAS Y PARA REALIZAR LAS SIGUIENTES ACTIVIDADES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REVISAR MINUTAS DE CONVENIOS Y CONTRATOS QUE REQUIERA LA VICERRECTORIA DE EXTENSION Y PROYECCION SOCIAL 4 ELABORAR LOS CONCEPTOS JURIDICOS QUE SEAN SOLICITADOS POR LA VICERRECTORIA DE EXTENSION Y PROYECCION SOCIAL Y O POR LA OFICINA ASESORA JURIDICA DE LA UNIVERSIDAD 5 APOYAR EL PROCESO DE SELECCION Y VINCULACION DEL TALENTO HUMANO REQUERIDO EN LOS PROYECTOS DE EXTENSION CULTURALES Y ARTISTICOS DE LA UNIVERSIDAD DEL MAGDALENA ORIENTADOS AL FORTALECIMIENTO DEL ACERVO CULTURAL Y LA PROMOCION DE LAS ARTES LOS SABERES Y LAS CULTURAS COMO ESTRATEGIAS PARA LA CONSTRUCCION DE PAZ</t>
  </si>
  <si>
    <t>CO1.REQ.9859573</t>
  </si>
  <si>
    <t>OPSP-VEX-0150-2026</t>
  </si>
  <si>
    <t>https://community.secop.gov.co/Public/Tendering/OpportunityDetail/Index?noticeUID=CO1.NTC.9702355</t>
  </si>
  <si>
    <t>BERALDO LEMOS SACO</t>
  </si>
  <si>
    <t>CO1.REQ.9856230</t>
  </si>
  <si>
    <t>OAG-VEX-0149-2026</t>
  </si>
  <si>
    <t>https://community.secop.gov.co/Public/Tendering/OpportunityDetail/Index?noticeUID=CO1.NTC.9701928</t>
  </si>
  <si>
    <t xml:space="preserve">CARLOS ADOLFO TAFUR TORRES </t>
  </si>
  <si>
    <t>CO1.REQ.9855697</t>
  </si>
  <si>
    <t>https://community.secop.gov.co/Public/Tendering/OpportunityDetail/Index?noticeUID=CO1.NTC.9701236</t>
  </si>
  <si>
    <t>DIEGO LEANDRO RODRIGUEZ MONTAÑA</t>
  </si>
  <si>
    <t>CO1.REQ.9855337</t>
  </si>
  <si>
    <t>OAG-VEX-0147-2026</t>
  </si>
  <si>
    <t>https://community.secop.gov.co/Public/Tendering/OpportunityDetail/Index?noticeUID=CO1.NTC.9705213</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</si>
  <si>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</si>
  <si>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</si>
  <si>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CO1.REQ.9858864</t>
  </si>
  <si>
    <t>OAG-VEX-0146-2026</t>
  </si>
  <si>
    <t>https://community.secop.gov.co/Public/Tendering/OpportunityDetail/Index?noticeUID=CO1.NTC.9700590</t>
  </si>
  <si>
    <t>DALGI MILENA MOSQUERA ARGUELLO</t>
  </si>
  <si>
    <t>CO1.REQ.9854445</t>
  </si>
  <si>
    <t>OAG-VEX-0145-2026</t>
  </si>
  <si>
    <t>https://community.secop.gov.co/Public/Tendering/OpportunityDetail/Index?noticeUID=CO1.NTC.9705006</t>
  </si>
  <si>
    <t xml:space="preserve">KATHERIN JULIETH ALMENDRALES TEJEDA </t>
  </si>
  <si>
    <t>LA PRESENTE ORDEN TIENE POR OBJETO: 1. REVISAR DISPONIBILIDADES Y SALDOS DE LOS CONTRATOS Y CONVENIOS SUSCRITOS EN LA VIGENCIA 2025- II.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</si>
  <si>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CO1.REQ.9858561</t>
  </si>
  <si>
    <t>OPSP-VEX-0144-2026</t>
  </si>
  <si>
    <t>https://community.secop.gov.co/Public/Tendering/OpportunityDetail/Index?noticeUID=CO1.NTC.9699433</t>
  </si>
  <si>
    <t>EDER FABIAN MORALES DIAZ</t>
  </si>
  <si>
    <t>CO1.REQ.9853548</t>
  </si>
  <si>
    <t>OAG-VEX-0143-2026</t>
  </si>
  <si>
    <t>https://community.secop.gov.co/Public/Tendering/OpportunityDetail/Index?noticeUID=CO1.NTC.9698705</t>
  </si>
  <si>
    <t xml:space="preserve">FRANK JAIR TOLOZA MAZA </t>
  </si>
  <si>
    <t>CO1.REQ.9852591</t>
  </si>
  <si>
    <t>OAG-VEX-0142-2026</t>
  </si>
  <si>
    <t>https://community.secop.gov.co/Public/Tendering/OpportunityDetail/Index?noticeUID=CO1.NTC.9704345</t>
  </si>
  <si>
    <t xml:space="preserve">ESTEFANIA DE JESUS VASQUEZ CAMPO </t>
  </si>
  <si>
    <t>LA PRESENTE ORDEN TIENE POR OBJETO: 1.REGISTRAR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 5.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t>
  </si>
  <si>
    <t>CO1.REQ.9858130</t>
  </si>
  <si>
    <t>OPSP-VEX-0141-2026</t>
  </si>
  <si>
    <t>https://community.secop.gov.co/Public/Tendering/OpportunityDetail/Index?noticeUID=CO1.NTC.9703748</t>
  </si>
  <si>
    <t xml:space="preserve">DANIEL DAVID GRANADOS PARODI </t>
  </si>
  <si>
    <t>LA PRESENTE ORDEN TIENE POR OBJETO: 1. REGISTRAR ÓRDENES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 6. APOYOR LA REVISIÓN DE LOS DOCUMENTOS PARA TRÁMITE DE LIQUIDACIÓN DE HONORARIOS DE LOS CONTRATISTAS POR PRESTACIÓN DE SERVICIOS DE LA VICERRECTORÍA DE EXTENSIÓN Y PROYECCIÓN SOCIAL.</t>
  </si>
  <si>
    <t>CO1.REQ.9857662</t>
  </si>
  <si>
    <t>OAG-VEX-0140-2026</t>
  </si>
  <si>
    <t>https://community.secop.gov.co/Public/Tendering/OpportunityDetail/Index?noticeUID=CO1.NTC.9702991</t>
  </si>
  <si>
    <t>GIVER GUERRERO SALAZAR</t>
  </si>
  <si>
    <t> 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</si>
  <si>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CO1.REQ.9856648</t>
  </si>
  <si>
    <t>OAG-VEX-0139-2026</t>
  </si>
  <si>
    <t>https://community.secop.gov.co/Public/Tendering/OpportunityDetail/Index?noticeUID=CO1.NTC.9703849</t>
  </si>
  <si>
    <t>GONZALO VIDES ESTRADA</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</si>
  <si>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</si>
  <si>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CO1.REQ.9857355</t>
  </si>
  <si>
    <t>OAG-VEX-0138-2026</t>
  </si>
  <si>
    <t>https://community.secop.gov.co/Public/Tendering/OpportunityDetail/Index?noticeUID=CO1.NTC.9704327</t>
  </si>
  <si>
    <t>HENDER ISMAEL LOPEZ TORRES</t>
  </si>
  <si>
    <t>CO1.REQ.9858064</t>
  </si>
  <si>
    <t>OAG-VEX-0137-2026</t>
  </si>
  <si>
    <t>https://community.secop.gov.co/Public/Tendering/OpportunityDetail/Index?noticeUID=CO1.NTC.9705321</t>
  </si>
  <si>
    <t>JOHAN ANDRES MORENO GIL</t>
  </si>
  <si>
    <t>CO1.REQ.9858731</t>
  </si>
  <si>
    <t>OAG-VEX-0136-2026</t>
  </si>
  <si>
    <t>https://community.secop.gov.co/Public/Tendering/OpportunityDetail/Index?noticeUID=CO1.NTC.9706207</t>
  </si>
  <si>
    <t>JONATAN DAVID CHAVEZ MARTINEZ</t>
  </si>
  <si>
    <t>CO1.REQ.9859636</t>
  </si>
  <si>
    <t>OAG-VEX-0135-2026</t>
  </si>
  <si>
    <t>https://community.secop.gov.co/Public/Tendering/OpportunityDetail/Index?noticeUID=CO1.NTC.9707536</t>
  </si>
  <si>
    <t>JULIAN ANDRES VARGAS GONZALEZ</t>
  </si>
  <si>
    <t>CO1.REQ.9860824</t>
  </si>
  <si>
    <t>OAG-VEX-0134-2026</t>
  </si>
  <si>
    <t>https://community.secop.gov.co/Public/Tendering/OpportunityDetail/Index?noticeUID=CO1.NTC.9708142</t>
  </si>
  <si>
    <t xml:space="preserve">KAROLDAYANA BAUTISTA DELGADO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</si>
  <si>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</si>
  <si>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CO1.REQ.9861323</t>
  </si>
  <si>
    <t>OAG-VEX-0133-2026</t>
  </si>
  <si>
    <t>https://community.secop.gov.co/Public/Tendering/OpportunityDetail/Index?noticeUID=CO1.NTC.9708665</t>
  </si>
  <si>
    <t>MARCELO DE JESUS HERNANDEZ LOPEZ</t>
  </si>
  <si>
    <t>CO1.REQ.9861157</t>
  </si>
  <si>
    <t>OAG-VEX-0132-2026</t>
  </si>
  <si>
    <t>https://community.secop.gov.co/Public/Tendering/OpportunityDetail/Index?noticeUID=CO1.NTC.9707367</t>
  </si>
  <si>
    <t>MILLAID ACOSTA DIAZ</t>
  </si>
  <si>
    <t xml:space="preserve">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</si>
  <si>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CO1.REQ.9860914</t>
  </si>
  <si>
    <t>OAG-VEX-0131-2026</t>
  </si>
  <si>
    <t>https://community.secop.gov.co/Public/Tendering/OpportunityDetail/Index?noticeUID=CO1.NTC.9707012</t>
  </si>
  <si>
    <t>NOSMAN IGLESIAS DIAZ</t>
  </si>
  <si>
    <t>CO1.REQ.9860193</t>
  </si>
  <si>
    <t>OAG-VEX-0130-2026</t>
  </si>
  <si>
    <t>https://community.secop.gov.co/Public/Tendering/OpportunityDetail/Index?noticeUID=CO1.NTC.9708706</t>
  </si>
  <si>
    <t>OSMEN HUMBERTO SIERRA CASTRILLO</t>
  </si>
  <si>
    <t>CO1.REQ.9861570</t>
  </si>
  <si>
    <t>OAG-VEX-0129-2026</t>
  </si>
  <si>
    <t>https://community.secop.gov.co/Public/Tendering/OpportunityDetail/Index?noticeUID=CO1.NTC.9709699</t>
  </si>
  <si>
    <t>VILMAR JOSE PABUENA PUELLO</t>
  </si>
  <si>
    <t>CO1.REQ.9862789</t>
  </si>
  <si>
    <t>OAG-VEX-0128-2026</t>
  </si>
  <si>
    <t>https://community.secop.gov.co/Public/Tendering/OpportunityDetail/Index?noticeUID=CO1.NTC.9709962</t>
  </si>
  <si>
    <t>VICTOR HUGO CERVANTES ARCON</t>
  </si>
  <si>
    <t>CO1.REQ.9862876</t>
  </si>
  <si>
    <t>OAG-VEX-0127-2026</t>
  </si>
  <si>
    <t>https://community.secop.gov.co/Public/Tendering/OpportunityDetail/Index?noticeUID=CO1.NTC.9709198</t>
  </si>
  <si>
    <t>GLORIA ORELLANO BADILLO</t>
  </si>
  <si>
    <t>CO1.REQ.9862711</t>
  </si>
  <si>
    <t>OAG-VEX-0126-2026</t>
  </si>
  <si>
    <t>https://community.secop.gov.co/Public/Tendering/OpportunityDetail/Index?noticeUID=CO1.NTC.9709881</t>
  </si>
  <si>
    <t>JHON YAIR MARTINEZ MARTINEZ</t>
  </si>
  <si>
    <t>CO1.REQ.9863523</t>
  </si>
  <si>
    <t>OAG-VEX-0125-2026</t>
  </si>
  <si>
    <t>https://community.secop.gov.co/Public/Tendering/OpportunityDetail/Index?noticeUID=CO1.NTC.9709747</t>
  </si>
  <si>
    <t>DANIEL ERNESTO BARCO BALLESTAS</t>
  </si>
  <si>
    <t>CO1.REQ.9863049</t>
  </si>
  <si>
    <t>OAG-VEX-0124-2026</t>
  </si>
  <si>
    <t>https://community.secop.gov.co/Public/Tendering/OpportunityDetail/Index?noticeUID=CO1.NTC.9709929</t>
  </si>
  <si>
    <t>KELLY NAHIR HERNANDEZ NEÑEZ</t>
  </si>
  <si>
    <t>CO1.REQ.9863107</t>
  </si>
  <si>
    <t>OAG-VEX-0123-2026</t>
  </si>
  <si>
    <t>https://community.secop.gov.co/Public/Tendering/OpportunityDetail/Index?noticeUID=CO1.NTC.9709199</t>
  </si>
  <si>
    <t>RAMIRO MARTIN BELTRAN FABREGAS</t>
  </si>
  <si>
    <t>CO1.REQ.9862471</t>
  </si>
  <si>
    <t>OAG-VEX-0122-2026</t>
  </si>
  <si>
    <t>https://community.secop.gov.co/Public/Tendering/OpportunityDetail/Index?noticeUID=CO1.NTC.9703090</t>
  </si>
  <si>
    <t xml:space="preserve">LAINA VANESSA CERVANTES AREVALO </t>
  </si>
  <si>
    <t>LA PRESENTE ORDEN TIENE POR OBJETO: 1) ENTREGA DE LOS EXPEDIENTE PRECONTRACTUALES, CONTRACTUALES Y POSCONTRACTUALES DE LAS 696 ÓRDENES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ASÍ LO REQUIERA, SOBRE LAS ACTIVIDADES DESARROLLADAS EN CUMPLIMIENTO DE LA PRESENTE ORDEN. 8) REALIZAR LA REVISIÓN DE LOS DOCUMENTOS PARA TRÁMITE DE LIQUIDACIÓN DE HONORARIOS DE LOS CONTRATISTAS POR PRESTACIÓN DE SERVICIOS DE LA VICERRECTORÍA DE EXTENSIÓN Y PROYECCIÓN SOCIAL.</t>
  </si>
  <si>
    <t>CO1.REQ.9857324</t>
  </si>
  <si>
    <t>OPSP-VEX-0121-2026</t>
  </si>
  <si>
    <t>https://community.secop.gov.co/Public/Tendering/OpportunityDetail/Index?noticeUID=CO1.NTC.9702940</t>
  </si>
  <si>
    <t xml:space="preserve">LUIS DIEGO CORPUS PORTACIO </t>
  </si>
  <si>
    <t>LA PRESENTE ORDEN TIENE POR OBJETO: PRESTAR SUS SERVICIOS DE APOYO A LA GESTIÓN, DESARROLLANDO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TRÁMITES ADMINISTRATIVOS DE ACUERDO AL CUADRO DE CONSECUTIVOS DE VICERRECTORÍA DE EXTENSIÓN Y PROYECCIÓN SOCIAL. 3. APOYAR CON EL ENVÍO DESDE EL CORREO DE TRAMITES FINANCIEROS DE LOS ACTOS ADMINISTRATIVOS FIRMADOS A LA DEPENDENCIA QUE CORRESPONDA. 4.APOYAR CON EL CORREO DE PAGOS VEX, REMITIENDO LAS RESOLUCIONES, PAGOS DE ORDENES OAG-OPSP Y PROVEEDORES A LA OFICINA DE DIRECCIÓN FINANCIERA O CONTABILIDAD, SEGÚN LA NATURALEZA DEL TRÁMITE. 5. ESCANEAR DOCUMENTOS FIRMADOS POR EL VICERRECTOR DE EXTENCIÓN, Y ARCHIVARLOS EN LA CARPETA DIGITAL SEGÚN SU NATURALEZA. 6. REMITIR LO ACTOS ADMINISTRATIVOS (ORDENES, ADICIONES, OTRO SI, TERMINACIONES) AL CORREO DE PLATAFORMAS PARA EL RESPECTIVO CARGUE.</t>
  </si>
  <si>
    <t>CO1.REQ.9856725</t>
  </si>
  <si>
    <t>OAG-VEX-0120-2026</t>
  </si>
  <si>
    <t>https://community.secop.gov.co/Public/Tendering/OpportunityDetail/Index?noticeUID=CO1.NTC.9708137</t>
  </si>
  <si>
    <t>STIVENSON ZARATE VERDEZA</t>
  </si>
  <si>
    <t>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</si>
  <si>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CO1.REQ.9861531</t>
  </si>
  <si>
    <t>OAG-VEX-0119-2026</t>
  </si>
  <si>
    <t>https://community.secop.gov.co/Public/Tendering/OpportunityDetail/Index?noticeUID=CO1.NTC.9708480</t>
  </si>
  <si>
    <t xml:space="preserve">HERNAN DARIO TAIBEL BARROS </t>
  </si>
  <si>
    <t>CO1.BDOS.9694511</t>
  </si>
  <si>
    <t>OPSP-VEX-0118-2026</t>
  </si>
  <si>
    <t>https://community.secop.gov.co/Public/Tendering/OpportunityDetail/Index?noticeUID=CO1.NTC.9709055</t>
  </si>
  <si>
    <t>ELDA MARIA MARTINEZ RODRIGUEZ</t>
  </si>
  <si>
    <t>CO1.REQ.9862198</t>
  </si>
  <si>
    <t>OAG-VEX-0117-2026</t>
  </si>
  <si>
    <t>https://community.secop.gov.co/Public/Tendering/OpportunityDetail/Index?noticeUID=CO1.NTC.9708954</t>
  </si>
  <si>
    <t xml:space="preserve">DANNA CAMILA GOMEZ NAVARRO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</si>
  <si>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</si>
  <si>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 xml:space="preserve"> CO1.REQ.9862335</t>
  </si>
  <si>
    <t>OPSP-VEX-0116-2026</t>
  </si>
  <si>
    <t>https://community.secop.gov.co/Public/Tendering/OpportunityDetail/Index?noticeUID=CO1.NTC.9709427</t>
  </si>
  <si>
    <t>GUILLERMO JOSE LOBO PEDRAZA</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</si>
  <si>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</si>
  <si>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CO1.REQ.9862558</t>
  </si>
  <si>
    <t>OPSP-VEX-0115-2026</t>
  </si>
  <si>
    <t>https://community.secop.gov.co/Public/Tendering/OpportunityDetail/Index?noticeUID=CO1.NTC.9709272</t>
  </si>
  <si>
    <t>NATALIA DURAN LOPEZ</t>
  </si>
  <si>
    <t>CO1.REQ.9862503</t>
  </si>
  <si>
    <t>OAG-VEX-0114-2026</t>
  </si>
  <si>
    <t>https://community.secop.gov.co/Public/Tendering/OpportunityDetail/Index?noticeUID=CO1.NTC.9708554</t>
  </si>
  <si>
    <t>NEREIDA GUERRA CARCAMO</t>
  </si>
  <si>
    <t>CO1.REQ.9861598</t>
  </si>
  <si>
    <t>OPSP-VEX-0113-2026</t>
  </si>
  <si>
    <t>https://community.secop.gov.co/Public/Tendering/OpportunityDetail/Index?noticeUID=CO1.NTC.9708001</t>
  </si>
  <si>
    <t>JOSE JAVIER ESCALONA COLL </t>
  </si>
  <si>
    <t xml:space="preserve">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</si>
  <si>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CO1.REQ.9861021</t>
  </si>
  <si>
    <t>OPSP-VEX-0112-2026</t>
  </si>
  <si>
    <t>https://community.secop.gov.co/Public/Tendering/OpportunityDetail/Index?noticeUID=CO1.NTC.9706772</t>
  </si>
  <si>
    <t>YOICY MABEL RACHATH CASALINS</t>
  </si>
  <si>
    <t>CO1.REQ.9860086</t>
  </si>
  <si>
    <t>OPSP-VEX-0111-2026</t>
  </si>
  <si>
    <t>https://community.secop.gov.co/Public/Tendering/OpportunityDetail/Index?noticeUID=CO1.NTC.9702854</t>
  </si>
  <si>
    <t>JORGE ARMANDO GUERRERO SANCHEZ</t>
  </si>
  <si>
    <t>CO1.REQ.9856922</t>
  </si>
  <si>
    <t>OAG-VEX-0110-2026</t>
  </si>
  <si>
    <t>https://community.secop.gov.co/Public/Tendering/OpportunityDetail/Index?noticeUID=CO1.NTC.9709120</t>
  </si>
  <si>
    <t>BRYAN HEIDEL MARTINEZ MAURY</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</si>
  <si>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</si>
  <si>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CO1.REQ.9862192</t>
  </si>
  <si>
    <t>OPSP-VEX-0109-2026</t>
  </si>
  <si>
    <t>https://community.secop.gov.co/Public/Tendering/OpportunityDetail/Index?noticeUID=CO1.NTC.9707995</t>
  </si>
  <si>
    <t xml:space="preserve">EVERTH JESUS PEREZ MENDOZA </t>
  </si>
  <si>
    <t> 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</si>
  <si>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CO1.REQ.9861702 </t>
  </si>
  <si>
    <t>OPSP-VEX-0108-2026</t>
  </si>
  <si>
    <t>https://community.secop.gov.co/Public/Tendering/OpportunityDetail/Index?noticeUID=CO1.NTC.9707396</t>
  </si>
  <si>
    <t>ADRIANA FONTALVO FLOREZ</t>
  </si>
  <si>
    <t>CO1.REQ.9860664</t>
  </si>
  <si>
    <t>OAG-VEX-0107-2026</t>
  </si>
  <si>
    <t>https://community.secop.gov.co/Public/Tendering/OpportunityDetail/Index?noticeUID=CO1.NTC.9703008</t>
  </si>
  <si>
    <t xml:space="preserve">MANUEL ALFONSO VILLANUEVA GARCIA </t>
  </si>
  <si>
    <t>CO1.REQ.9856487</t>
  </si>
  <si>
    <t>OAG-VEX-0106-2026</t>
  </si>
  <si>
    <t>https://community.secop.gov.co/Public/Tendering/OpportunityDetail/Index?noticeUID=CO1.NTC.9701953</t>
  </si>
  <si>
    <t>CRISTINA CELESTE MEDINA RUIZ</t>
  </si>
  <si>
    <t>CO1.REQ.9855679</t>
  </si>
  <si>
    <t>OAG-VEX-0105-2026</t>
  </si>
  <si>
    <t>https://community.secop.gov.co/Public/Tendering/OpportunityDetail/Index?noticeUID=CO1.NTC.9709890</t>
  </si>
  <si>
    <t xml:space="preserve">MIGUEL DARIO CONRADO ROJAS </t>
  </si>
  <si>
    <t>CO1.REQ.9854992</t>
  </si>
  <si>
    <t>OAG-VEX-0104-2026</t>
  </si>
  <si>
    <t>https://community.secop.gov.co/Public/Tendering/OpportunityDetail/Index?noticeUID=CO1.NTC.9707651</t>
  </si>
  <si>
    <t>ERIKA MARIA RUA PERNETT</t>
  </si>
  <si>
    <t>CO1.REQ.9861034</t>
  </si>
  <si>
    <t>OPSP-VEX-0103-2026</t>
  </si>
  <si>
    <t>https://community.secop.gov.co/Public/Tendering/OpportunityDetail/Index?noticeUID=CO1.NTC.9699640</t>
  </si>
  <si>
    <t xml:space="preserve">RAFAEL DAVID SALAS ORTEGA </t>
  </si>
  <si>
    <t>CO1.REQ.9853463</t>
  </si>
  <si>
    <t>OAG-VEX-0102-2026</t>
  </si>
  <si>
    <t>https://community.secop.gov.co/Public/Tendering/OpportunityDetail/Index?noticeUID=CO1.NTC.9698099</t>
  </si>
  <si>
    <t>KARIME YELITZA SAGBINI PEÑALOZA</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</si>
  <si>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</si>
  <si>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CO1.REQ.9852542</t>
  </si>
  <si>
    <t>OAG-VEX-0101-2026</t>
  </si>
  <si>
    <t>https://community.secop.gov.co/Public/Tendering/OpportunityDetail/Index?noticeUID=CO1.NTC.9708945</t>
  </si>
  <si>
    <t>OMAR ALVEAR SIERRA</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</si>
  <si>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DEL OBJETO CONTRACTUAL.</t>
  </si>
  <si>
    <t>CO1.REQ.9862325</t>
  </si>
  <si>
    <t>OPSP-VEX-0100-2026</t>
  </si>
  <si>
    <t>https://community.secop.gov.co/Public/Tendering/OpportunityDetail/Index?noticeUID=CO1.NTC.9706480</t>
  </si>
  <si>
    <t>MIGUEL REINA VALBUENA</t>
  </si>
  <si>
    <t>CO1.REQ.9860066</t>
  </si>
  <si>
    <t>OAG-VEX-0099-2026</t>
  </si>
  <si>
    <t>https://community.secop.gov.co/Public/Tendering/ContractNoticePhases/View?PPI=CO1.PPI.45212454&amp;isFromPublicArea=True&amp;isModal=False</t>
  </si>
  <si>
    <t xml:space="preserve">YEISON MATOS CABRALES </t>
  </si>
  <si>
    <t>CO1.REQ.9858563</t>
  </si>
  <si>
    <t>OAG-VEZ-0098-2026</t>
  </si>
  <si>
    <t>https://community.secop.gov.co/Public/Tendering/OpportunityDetail/Index?noticeUID=CO1.NTC.9703709</t>
  </si>
  <si>
    <t xml:space="preserve">ALONSO PATIÑO LARIOS </t>
  </si>
  <si>
    <t>CO1.REQ.9857341</t>
  </si>
  <si>
    <t>OAG-VEX-0097-2026</t>
  </si>
  <si>
    <t>https://community.secop.gov.co/Public/Tendering/OpportunityDetail/Index?noticeUID=CO1.NTC.9702045</t>
  </si>
  <si>
    <t>MARIA CAMILA GRANADOS RODRÍGUEZ</t>
  </si>
  <si>
    <t>LA PRESENTE ORDEN TIENE POR OBJETO: 1. REVISIÓN JURÍDICA DE LAS MINUTAS Y DOCUMENTOS DE LAS ÓRDENES DE SERVICIOS PROFESIONALES Y DE APOYO A LA GESTIÓN DE LOS PROCESOS DE FUNCIONAMIENTO DE LA VICERRECTORÍA DE EXTENSIÓN Y PROYECCIÓN SOCIAL. 2.REVISIÓN JURÍDICA DE LAS RESOLUCIONES DE REINTEGRO, APOYO ECONÓMICO, ESTÍMULO ECONÓMICO Y VINCULACIÓN DE LOS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6.ELABORAR RESOLUCIONES DE ESTÍMULO ECONÓMICO, AYUDANTÍA, VIÁTICOS Y VINCULACIÓN.</t>
  </si>
  <si>
    <t>CO1.REQ.9856213</t>
  </si>
  <si>
    <t>OPSP-VEX-0096-2026</t>
  </si>
  <si>
    <t>https://community.secop.gov.co/Public/Tendering/OpportunityDetail/Index?noticeUID=CO1.NTC.9645520</t>
  </si>
  <si>
    <t xml:space="preserve">WENDY JOHANA MEJIA GONZALEZ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</si>
  <si>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t>
  </si>
  <si>
    <t>CO1.REQ.9799231</t>
  </si>
  <si>
    <t>OPSP-VEX-0095-2026</t>
  </si>
  <si>
    <t>https://community.secop.gov.co/Public/Tendering/OpportunityDetail/Index?noticeUID=CO1.NTC.9644520</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</si>
  <si>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</si>
  <si>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Y REVISAR MINUTAS DE CONVENIOS Y CONTRATOS QUE REQUIERA LA VICERRECTORÍA DE EXTENSIÓN Y PROYECCIÓN SOCIAL. 5) REVISAR PÓLIZAS Y/O GARANTÍAS DE CUMPLIMIENTO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</si>
  <si>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CO1.REQ.9797973</t>
  </si>
  <si>
    <t>OPSP-VEX-0094-2026</t>
  </si>
  <si>
    <t>https://community.secop.gov.co/Public/Tendering/OpportunityDetail/Index?noticeUID=CO1.NTC.9643285</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</si>
  <si>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</si>
  <si>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3. PROYECTAR Y REVISAR MINUTAS DE CONVENIOS Y CONTRATOS QUE REQUIERA LA VICERRECTORÍA DE EXTENSIÓN Y PROYECCIÓN SOCIAL.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VICERRECTORÍA DE EXTENSIÓN Y PROYECCIÓN SOCIAL Y/O POR LA OFICINA ASESORA JURÍDICA DE LA UNIVERSIDAD. 6. PRESTAR ASESORÍA JURÍDICA EN LA PROYECCIÓN Y REVISIÓN ACTOS ADMINISTRATIVOS QUE SE ADELANTE EN LA VICERRECTORÍA DE EXTENSIÓN Y PROYECCIÓN SOCIAL, TOMANDO EN CONSIDERACIÓN LOS TÉRMINOS DE LA LEY Y LOS PROCEDIMIENTOS INTERNOS ESTABLECIDOS.</t>
  </si>
  <si>
    <t>CO1.REQ.9797242</t>
  </si>
  <si>
    <t>OPSP-VEX-0093-2026</t>
  </si>
  <si>
    <t>https://community.secop.gov.co/Public/Tendering/OpportunityDetail/Index?noticeUID=CO1.NTC.9698898</t>
  </si>
  <si>
    <t xml:space="preserve">JUAN CARLOS GUTIERREZ ALDANA </t>
  </si>
  <si>
    <t>CO1.REQ.9853169</t>
  </si>
  <si>
    <t>OAG-VEX-0092-2026</t>
  </si>
  <si>
    <t>https://community.secop.gov.co/Public/Tendering/OpportunityDetail/Index?noticeUID=CO1.NTC.9697769</t>
  </si>
  <si>
    <t xml:space="preserve">JUAN ANDRES BUCHAAR OLIVEROS </t>
  </si>
  <si>
    <t>CO1.REQ.9851044</t>
  </si>
  <si>
    <t>OPSP-VEX-0091-2026</t>
  </si>
  <si>
    <t>https://community.secop.gov.co/Public/Tendering/OpportunityDetail/Index?noticeUID=CO1.NTC.9699271</t>
  </si>
  <si>
    <t xml:space="preserve">EFRAIN JOSE OVALLE FERNANDEZ </t>
  </si>
  <si>
    <t>CO1.REQ.9843394</t>
  </si>
  <si>
    <t>OPSP-VEX-0090-2026</t>
  </si>
  <si>
    <t>https://community.secop.gov.co/Public/Tendering/OpportunityDetail/Index?noticeUID=CO1.NTC.9688490</t>
  </si>
  <si>
    <t xml:space="preserve">SHAROL JULIANA MARTINEZ ANGULO </t>
  </si>
  <si>
    <t>CO1.REQ.9843509</t>
  </si>
  <si>
    <t>OPSP-VEX-0089-2026</t>
  </si>
  <si>
    <t>https://community.secop.gov.co/Public/Tendering/OpportunityDetail/Index?noticeUID=CO1.NTC.9688507</t>
  </si>
  <si>
    <t xml:space="preserve">ALLISON VANESSA BELEÑO CACERES </t>
  </si>
  <si>
    <t>CO1.REQ.9842944</t>
  </si>
  <si>
    <t>OAG-VEX-0088-2026</t>
  </si>
  <si>
    <t>https://community.secop.gov.co/Public/Tendering/OpportunityDetail/Index?noticeUID=CO1.NTC.9688058</t>
  </si>
  <si>
    <t xml:space="preserve">CRISTIAN JOSE SANABRIA TORRES </t>
  </si>
  <si>
    <t>CO1.REQ.9842573</t>
  </si>
  <si>
    <t>OAG-VEX-0087-2026</t>
  </si>
  <si>
    <t>https://community.secop.gov.co/Public/Tendering/OpportunityDetail/Index?noticeUID=CO1.NTC.9687393</t>
  </si>
  <si>
    <t xml:space="preserve">STEFANY XILENA GOMEZ SANCHEZ </t>
  </si>
  <si>
    <t>CO1.REQ.9841992</t>
  </si>
  <si>
    <t>OPSP-VEX-0086-2026</t>
  </si>
  <si>
    <t>https://community.secop.gov.co/Public/Tendering/OpportunityDetail/Index?noticeUID=CO1.NTC.9687264</t>
  </si>
  <si>
    <t>CANDIDA YOHANA VILLAMIL SAN MARTIN</t>
  </si>
  <si>
    <t>CO1.REQ.9841830</t>
  </si>
  <si>
    <t>OAG-VEX-0085-2026</t>
  </si>
  <si>
    <t>https://community.secop.gov.co/Public/Tendering/OpportunityDetail/Index?noticeUID=CO1.NTC.9684166</t>
  </si>
  <si>
    <t xml:space="preserve">DIANA PATRICIA ESTRADA ARRIETA </t>
  </si>
  <si>
    <t>CO1.REQ.9839155</t>
  </si>
  <si>
    <t>OPSP-VEX-0084-2026</t>
  </si>
  <si>
    <t>https://community.secop.gov.co/Public/Tendering/OpportunityDetail/Index?noticeUID=CO1.NTC.9683761</t>
  </si>
  <si>
    <t>ARLET DEL CARMEN PACHECO DE LA ROSA</t>
  </si>
  <si>
    <t>CO1.REQ.9838439</t>
  </si>
  <si>
    <t>OPSP-VEX-0083-2026</t>
  </si>
  <si>
    <t>https://community.secop.gov.co/Public/Tendering/OpportunityDetail/Index?noticeUID=CO1.NTC.9683277</t>
  </si>
  <si>
    <t>LUIS ARMANDO OLIVEROS PERTUZ</t>
  </si>
  <si>
    <t xml:space="preserve">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
</t>
  </si>
  <si>
    <t>CO1.REQ.9838244</t>
  </si>
  <si>
    <t>OPSP-VEX-0082-2026</t>
  </si>
  <si>
    <t>https://community.secop.gov.co/Public/Tendering/OpportunityDetail/Index?noticeUID=CO1.NTC.9683239</t>
  </si>
  <si>
    <t>JULISSA OROZCO PACHECO</t>
  </si>
  <si>
    <t>CO1.REQ.9838049</t>
  </si>
  <si>
    <t>OAG-VEX-0081-2026</t>
  </si>
  <si>
    <t>https://community.secop.gov.co/Public/Tendering/OpportunityDetail/Index?noticeUID=CO1.NTC.9700655</t>
  </si>
  <si>
    <t xml:space="preserve">JHULIANA AVENDAÑO CERA </t>
  </si>
  <si>
    <t>CO1.REQ.9855003</t>
  </si>
  <si>
    <t>OAG-VEX-0080-2026</t>
  </si>
  <si>
    <t>https://community.secop.gov.co/Public/Tendering/OpportunityDetail/Index?noticeUID=CO1.NTC.9683121</t>
  </si>
  <si>
    <t xml:space="preserve">YOELYS ZAYAS MONTES </t>
  </si>
  <si>
    <t>CO1.REQ.9838018</t>
  </si>
  <si>
    <t>OPSP-VEX-0079-2026</t>
  </si>
  <si>
    <t>https://community.secop.gov.co/Public/Tendering/OpportunityDetail/Index?noticeUID=CO1.NTC.9683019</t>
  </si>
  <si>
    <t xml:space="preserve">MILENA PATRICIA DE LAS SALAS HURTADO </t>
  </si>
  <si>
    <t>CO1.REQ.9837760</t>
  </si>
  <si>
    <t>OAG-VEX-0078-2026</t>
  </si>
  <si>
    <t>https://community.secop.gov.co/Public/Tendering/OpportunityDetail/Index?noticeUID=CO1.NTC.9682671</t>
  </si>
  <si>
    <t xml:space="preserve">MARIA ANGELICA MOJICA LOPEZ </t>
  </si>
  <si>
    <t>CO1.REQ.9837659</t>
  </si>
  <si>
    <t>OPSP-VEX-0077-2026</t>
  </si>
  <si>
    <t>https://community.secop.gov.co/Public/Tendering/OpportunityDetail/Index?noticeUID=CO1.NTC.9682647</t>
  </si>
  <si>
    <t xml:space="preserve">ADRIAN JOSE HUERTAS DURANGO </t>
  </si>
  <si>
    <t>CO1.REQ.9837495</t>
  </si>
  <si>
    <t>OPSP-VEX-0076-2026</t>
  </si>
  <si>
    <t>https://community.secop.gov.co/Public/Tendering/OpportunityDetail/Index?noticeUID=CO1.NTC.9676041</t>
  </si>
  <si>
    <t xml:space="preserve">NESTOR MARTINEZ RAMOS </t>
  </si>
  <si>
    <t>CO1.REQ.9828871</t>
  </si>
  <si>
    <t>OPSP-VEX-0075-2026</t>
  </si>
  <si>
    <t>https://community.secop.gov.co/Public/Tendering/OpportunityDetail/Index?noticeUID=CO1.NTC.9676246</t>
  </si>
  <si>
    <t>LUISA FERNANDA SALAMANCA NAVAS</t>
  </si>
  <si>
    <t xml:space="preserve">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
</t>
  </si>
  <si>
    <t>CO1.REQ.9830709</t>
  </si>
  <si>
    <t>OPSP-VEX-0074-2026</t>
  </si>
  <si>
    <t>https://community.secop.gov.co/Public/Tendering/OpportunityDetail/Index?noticeUID=CO1.NTC.9676413</t>
  </si>
  <si>
    <t>BRAHAYAN ANDRES HERNANDEZ NUÑEZ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</si>
  <si>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</si>
  <si>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CO1.REQ.9830680</t>
  </si>
  <si>
    <t>OPSP-VEX-0073-2026</t>
  </si>
  <si>
    <t>https://community.secop.gov.co/Public/Tendering/OpportunityDetail/Index?noticeUID=CO1.NTC.9676932</t>
  </si>
  <si>
    <t xml:space="preserve">ESPERANZA ISABEL CANTILLO MEZA </t>
  </si>
  <si>
    <t>CO1.REQ.9831158</t>
  </si>
  <si>
    <t>OPSP-VEX-0072-2026</t>
  </si>
  <si>
    <t>https://community.secop.gov.co/Public/Tendering/OpportunityDetail/Index?noticeUID=CO1.NTC.9677093</t>
  </si>
  <si>
    <t>ROSEMBERG CUETO SANCHEZ</t>
  </si>
  <si>
    <t>CO1.REQ.9831484</t>
  </si>
  <si>
    <t>OPSP-VEX-0071-2026</t>
  </si>
  <si>
    <t>https://community.secop.gov.co/Public/Tendering/OpportunityDetail/Index?noticeUID=CO1.NTC.9681562</t>
  </si>
  <si>
    <t xml:space="preserve">YOSELIN PAOLA MARRUGO BARCASNEGRAS </t>
  </si>
  <si>
    <t>CO1.REQ.9836637</t>
  </si>
  <si>
    <t>OAG-VEX-0070-2026</t>
  </si>
  <si>
    <t>https://community.secop.gov.co/Public/Tendering/OpportunityDetail/Index?noticeUID=CO1.NTC.9681591</t>
  </si>
  <si>
    <t>YOJANA OSPINO CHAVEZ</t>
  </si>
  <si>
    <t>CO1.REQ.9836550</t>
  </si>
  <si>
    <t>OAG-VEX-0069-2026</t>
  </si>
  <si>
    <t>https://community.secop.gov.co/Public/Tendering/OpportunityDetail/Index?noticeUID=CO1.NTC.9681906</t>
  </si>
  <si>
    <t xml:space="preserve">JORGE LEONARDO RAMOS GUERRERO </t>
  </si>
  <si>
    <t>CO1.REQ.9836495</t>
  </si>
  <si>
    <t>OPSP-VEX-0068-2026</t>
  </si>
  <si>
    <t>https://community.secop.gov.co/Public/Tendering/OpportunityDetail/Index?noticeUID=CO1.NTC.9681922</t>
  </si>
  <si>
    <t>JAMER ARTURO MARTINEZ ALFARO</t>
  </si>
  <si>
    <t>CO1.REQ.9836728</t>
  </si>
  <si>
    <t>OPSP-VEX-0067-2026</t>
  </si>
  <si>
    <t>https://community.secop.gov.co/Public/Tendering/OpportunityDetail/Index?noticeUID=CO1.NTC.9681970</t>
  </si>
  <si>
    <t xml:space="preserve">SAMY MARTINEZ ULLOA </t>
  </si>
  <si>
    <t>CO1.REQ.9837010</t>
  </si>
  <si>
    <t>OPSP-VEX-0066-2026</t>
  </si>
  <si>
    <t>https://community.secop.gov.co/Public/Tendering/OpportunityDetail/Index?noticeUID=CO1.NTC.9682136</t>
  </si>
  <si>
    <t>YALENA DEL CARMEN VIDAL CERVANTES</t>
  </si>
  <si>
    <t>CO1.REQ.9837026</t>
  </si>
  <si>
    <t>OAG-VEX-0065-2026</t>
  </si>
  <si>
    <t>https://community.secop.gov.co/Public/Tendering/OpportunityDetail/Index?noticeUID=CO1.NTC.9682157</t>
  </si>
  <si>
    <t xml:space="preserve">GUSTAVO REYES REYES </t>
  </si>
  <si>
    <t>CO1.REQ.9837145</t>
  </si>
  <si>
    <t>OPSP-VEX-0064-2026</t>
  </si>
  <si>
    <t>https://community.secop.gov.co/Public/Tendering/OpportunityDetail/Index?noticeUID=CO1.NTC.9682421</t>
  </si>
  <si>
    <t xml:space="preserve">PAULA ANDREA GUTIERREZ CUADRO </t>
  </si>
  <si>
    <t>CO1.REQ.9837064</t>
  </si>
  <si>
    <t>OPSP-VEX-0063-2026</t>
  </si>
  <si>
    <t>https://community.secop.gov.co/Public/Tendering/OpportunityDetail/Index?noticeUID=CO1.NTC.9682439</t>
  </si>
  <si>
    <t>RAFAEL ENRRIQUE OSPINO OSPINO</t>
  </si>
  <si>
    <t>CO1.REQ.9837169</t>
  </si>
  <si>
    <t>OAG-VEX-0062-2026</t>
  </si>
  <si>
    <t>https://community.secop.gov.co/Public/Tendering/OpportunityDetail/Index?noticeUID=CO1.NTC.9682607</t>
  </si>
  <si>
    <t xml:space="preserve">ANGELICA INES ACUÑA ESTRADA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</si>
  <si>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</si>
  <si>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CO1.REQ.9837262</t>
  </si>
  <si>
    <t>OPSP-VEX-0061-2026</t>
  </si>
  <si>
    <t>https://community.secop.gov.co/Public/Tendering/OpportunityDetail/Index?noticeUID=CO1.NTC.9682817</t>
  </si>
  <si>
    <t>ANDREA CAROLINA DEL REAL POMARES</t>
  </si>
  <si>
    <t>CO1.REQ.9837454</t>
  </si>
  <si>
    <t>OPSP-VEX-0060-2026</t>
  </si>
  <si>
    <t>https://community.secop.gov.co/Public/Tendering/OpportunityDetail/Index?noticeUID=CO1.NTC.9706495</t>
  </si>
  <si>
    <t xml:space="preserve">OMAR MIGUEL ESPINOSA CASTRO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</si>
  <si>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APOYAR LOS PROCESOS PEDAGOGICOS EN LA IMPLEMENTACION DE LA ESTRATEGIA PEDAGOGICA DEL PROGRAMA ARTES PARA LA PAZ EN EL NODO APOYAR A LOS ARTISTAS FORMADORES SABEDORES DEL NODO PARA CONSOLIDAR METODOLOGIAS Y DIDACTICAS DE FORMACION ARTISTICA PERTINENTE AL TERRITORIO Y POBLACION ATENDIDAS EN EL NODO APOYAR A LOS AFS EN LA PLANEACION Y EJECUCION DE SUS MOMENTOS PEDAGOGICOS PROPICIAR LA ARTICULACION ENTRE EL EQUIPO DINAMIZADOR DE LA UNIVERSIDAD CON EL EQUIPO DE AFS DEL NODO ADELANTAR JUNTO CON EL EQUIPO DEL NODO TERRITORIAL LOS GRUPOS FOCALES PARA LA VALORACION DE LA EXPERIENCIA DE LA MEMORIA SOCIAL Y LAS DEMAS ACTIVIDADES QUE SE DERIVEN DE LA EJECUCION DE LA ORDEN Y QUE TENGAN RELACION DIRECTA CON EL OBJETO CONTRACTUAL</t>
  </si>
  <si>
    <t>CO1.REQ.9860091</t>
  </si>
  <si>
    <t>OPSP-VEX-0059-2026</t>
  </si>
  <si>
    <t>https://community.secop.gov.co/Public/Tendering/OpportunityDetail/Index?noticeUID=CO1.NTC.9706064</t>
  </si>
  <si>
    <t xml:space="preserve">LISSY MARIA HERRERA BORJA </t>
  </si>
  <si>
    <t>CO1.REQ.9859370</t>
  </si>
  <si>
    <t>OAG-VEX-0058-2026</t>
  </si>
  <si>
    <t>https://community.secop.gov.co/Public/Tendering/OpportunityDetail/Index?noticeUID=CO1.NTC.9705864</t>
  </si>
  <si>
    <t xml:space="preserve">JAIR ALBERTO OROZCO BERDUGO </t>
  </si>
  <si>
    <t>CO1.REQ.9859547</t>
  </si>
  <si>
    <t>OPSP-VEX-0057-2026</t>
  </si>
  <si>
    <t>https://community.secop.gov.co/Public/Tendering/OpportunityDetail/Index?noticeUID=CO1.NTC.9705605</t>
  </si>
  <si>
    <t xml:space="preserve">EVA SANDRY PAYARES MANCERA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</si>
  <si>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</si>
  <si>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CO1.REQ.9859312</t>
  </si>
  <si>
    <t>OPSP-VEX-0056-2026</t>
  </si>
  <si>
    <t>https://community.secop.gov.co/Public/Tendering/OpportunityDetail/Index?noticeUID=CO1.NTC.9704784</t>
  </si>
  <si>
    <t xml:space="preserve">MILLER LORENZO HERNANDEZ GONZALEZ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</si>
  <si>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</si>
  <si>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CO1.REQ.9858500</t>
  </si>
  <si>
    <t>OPSP-VEX-0055-2026</t>
  </si>
  <si>
    <t>https://community.secop.gov.co/Public/Tendering/OpportunityDetail/Index?noticeUID=CO1.NTC.9704355</t>
  </si>
  <si>
    <t xml:space="preserve">ANA CAROLINA DOUGLAS QUINTO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</si>
  <si>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</si>
  <si>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CO1.REQ.9858083</t>
  </si>
  <si>
    <t>OPSP-VEX-0054-2026</t>
  </si>
  <si>
    <t>https://community.secop.gov.co/Public/Tendering/OpportunityDetail/Index?noticeUID=CO1.NTC.9703918</t>
  </si>
  <si>
    <t xml:space="preserve">JORGE ARMANDO FORERO FERNANDEZ DE CASTRO </t>
  </si>
  <si>
    <t>CO1.REQ.9857532</t>
  </si>
  <si>
    <t>OPSP-VEX-0053-2026</t>
  </si>
  <si>
    <t>https://community.secop.gov.co/Public/Tendering/OpportunityDetail/Index?noticeUID=CO1.NTC.9703286</t>
  </si>
  <si>
    <t>CRISTIAN LOPEZ ROYERO</t>
  </si>
  <si>
    <t>CO1.REQ.9857418</t>
  </si>
  <si>
    <t>OAG-VEX-0052-2026</t>
  </si>
  <si>
    <t>https://community.secop.gov.co/Public/Tendering/OpportunityDetail/Index?noticeUID=CO1.NTC.9702887</t>
  </si>
  <si>
    <t xml:space="preserve">DUVAN ESTEBAN CANDELARIO MACIAS </t>
  </si>
  <si>
    <t>CO1.REQ.9856288</t>
  </si>
  <si>
    <t>OPSP-VEX-0051-2026</t>
  </si>
  <si>
    <t>https://community.secop.gov.co/Public/Tendering/OpportunityDetail/Index?noticeUID=CO1.NTC.9702452</t>
  </si>
  <si>
    <t xml:space="preserve">ADOLFO CAMPO ZAMBRANO </t>
  </si>
  <si>
    <t>CO1.REQ.9856424</t>
  </si>
  <si>
    <t>OPSP-VEX-0050-2026</t>
  </si>
  <si>
    <t>https://community.secop.gov.co/Public/Tendering/OpportunityDetail/Index?noticeUID=CO1.NTC.9701581</t>
  </si>
  <si>
    <t xml:space="preserve">YURI ALEJANDRA LARA FERNANDEZ </t>
  </si>
  <si>
    <t>CO1.REQ.9855576</t>
  </si>
  <si>
    <t>OAG-VEX-0049-2026</t>
  </si>
  <si>
    <t>https://community.secop.gov.co/Public/Tendering/OpportunityDetail/Index?noticeUID=CO1.NTC.9701333</t>
  </si>
  <si>
    <t xml:space="preserve">WHBEIMAR VALENCIA PEÑA </t>
  </si>
  <si>
    <t>CO1.REQ.9855605</t>
  </si>
  <si>
    <t>OAG-VEX-0048-2026</t>
  </si>
  <si>
    <t>https://community.secop.gov.co/Public/Tendering/OpportunityDetail/Index?noticeUID=CO1.NTC.9700955</t>
  </si>
  <si>
    <t xml:space="preserve">KELLY ROXANA CANTILLO BADILLO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</si>
  <si>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GRUPOS FOCALES PARA LA VALORACION DE LA EXPERIENCIA DE LA MEMORIA SOCIAL Y AQUELLAS QUE RESULTEN NECESARIAS PARA EL CUMPLIMIENTO CONTRACTUAL</t>
  </si>
  <si>
    <t>CO1.REQ.9855020</t>
  </si>
  <si>
    <t>OPSP-VEX-0047-2026</t>
  </si>
  <si>
    <t>https://community.secop.gov.co/Public/Tendering/OpportunityDetail/Index?noticeUID=CO1.NTC.9699042</t>
  </si>
  <si>
    <t xml:space="preserve">RAFAEL DAVID MEZA AYALA </t>
  </si>
  <si>
    <t>CO1.REQ.9853514</t>
  </si>
  <si>
    <t>OAG-VEX-0046-2026</t>
  </si>
  <si>
    <t>https://community.secop.gov.co/Public/Tendering/OpportunityDetail/Index?noticeUID=CO1.NTC.9699285</t>
  </si>
  <si>
    <t xml:space="preserve">PLINIO JOSE TERRAZA MARTINEZ </t>
  </si>
  <si>
    <t>CO1.REQ.9852545</t>
  </si>
  <si>
    <t>OAG-VEX-0045-2026</t>
  </si>
  <si>
    <t>https://community.secop.gov.co/Public/Tendering/OpportunityDetail/Index?noticeUID=CO1.NTC.9697463</t>
  </si>
  <si>
    <t xml:space="preserve">SONIA MAGALY ARCINIEGAS TRIANA </t>
  </si>
  <si>
    <t>CO1.REQ.9851123</t>
  </si>
  <si>
    <t>OPSP-VEX-0044-2026</t>
  </si>
  <si>
    <t>https://community.secop.gov.co/Public/Tendering/OpportunityDetail/Index?noticeUID=CO1.NTC.9695289</t>
  </si>
  <si>
    <t xml:space="preserve">JOSE ANDRES LOPEZ LOPEZ </t>
  </si>
  <si>
    <t>CO1.REQ.9850077</t>
  </si>
  <si>
    <t>OPSP-VEX-0043-2026</t>
  </si>
  <si>
    <t>https://community.secop.gov.co/Public/Tendering/OpportunityDetail/Index?noticeUID=CO1.NTC.9696103</t>
  </si>
  <si>
    <t xml:space="preserve">OMARO RAFAEL MARTINEZ DOMINGUEZ </t>
  </si>
  <si>
    <t>CO1.REQ.9844007</t>
  </si>
  <si>
    <t>OAG-VEX-0042-2026</t>
  </si>
  <si>
    <t>https://community.secop.gov.co/Public/Tendering/OpportunityDetail/Index?noticeUID=CO1.NTC.9677805</t>
  </si>
  <si>
    <t xml:space="preserve">OMAR FRANCISCO CERVANTES GUTIERREZ </t>
  </si>
  <si>
    <t>CO1.REQ.9831123</t>
  </si>
  <si>
    <t>OPSP-VEX-0041-2026</t>
  </si>
  <si>
    <t>https://community.secop.gov.co/Public/Tendering/OpportunityDetail/Index?noticeUID=CO1.NTC.9699372</t>
  </si>
  <si>
    <t xml:space="preserve">ANDRES ALFONSO MONTES DE OCA JARABA </t>
  </si>
  <si>
    <t xml:space="preserve"> CO1.REQ.9854019</t>
  </si>
  <si>
    <t>OPSP-VEX-0040-2026</t>
  </si>
  <si>
    <t>https://community.secop.gov.co/Public/Tendering/OpportunityDetail/Index?noticeUID=CO1.NTC.9698984</t>
  </si>
  <si>
    <t xml:space="preserve">MIGUEL ELIAS SANCHEZ MANCERA </t>
  </si>
  <si>
    <t>CO1.REQ.9853347</t>
  </si>
  <si>
    <t>OAG-VEX-0039-2026</t>
  </si>
  <si>
    <t>https://community.secop.gov.co/Public/Tendering/OpportunityDetail/Index?noticeUID=CO1.NTC.9698170</t>
  </si>
  <si>
    <t xml:space="preserve">MAURICIO ENRIQUE BENJUMEA ARRIETA </t>
  </si>
  <si>
    <t>CO1.REQ.9852689</t>
  </si>
  <si>
    <t>OAG-VEX-0038-2026</t>
  </si>
  <si>
    <t>https://community.secop.gov.co/Public/Tendering/OpportunityDetail/Index?noticeUID=CO1.NTC.9696142</t>
  </si>
  <si>
    <t xml:space="preserve">LUIS CARLOS VILLAREAL GARCIA </t>
  </si>
  <si>
    <t>CO1.REQ.9850381</t>
  </si>
  <si>
    <t>OAG-VEX-0037-2026</t>
  </si>
  <si>
    <t>https://community.secop.gov.co/Public/Tendering/OpportunityDetail/Index?noticeUID=CO1.NTC.9697547</t>
  </si>
  <si>
    <t xml:space="preserve">LIGIO ARCE MARTINEZ </t>
  </si>
  <si>
    <t>CO1.REQ.9851820</t>
  </si>
  <si>
    <t>OAG-VEX-0036-2026</t>
  </si>
  <si>
    <t>https://community.secop.gov.co/Public/Tendering/OpportunityDetail/Index?noticeUID=CO1.NTC.9695226</t>
  </si>
  <si>
    <t xml:space="preserve">DANIELA CAROLINA ARIAS MARULANDA </t>
  </si>
  <si>
    <t>LA PRESENTE ORDEN TIENE POR OBJETO PRESTAR SERVICIOS PROFESIONALES EN EL MARCO DEL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APOYOS TERRITORIALES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</si>
  <si>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CO1.REQ.9849477</t>
  </si>
  <si>
    <t>OPSP-VEX-0035-2026</t>
  </si>
  <si>
    <t>https://community.secop.gov.co/Public/Tendering/OpportunityDetail/Index?noticeUID=CO1.NTC.9694392</t>
  </si>
  <si>
    <t xml:space="preserve">HUGO RANGEL VILLAREAL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</si>
  <si>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</si>
  <si>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CO1.REQ.9848993</t>
  </si>
  <si>
    <t>OAG-VEX-0034-2026</t>
  </si>
  <si>
    <t>https://community.secop.gov.co/Public/Tendering/OpportunityDetail/Index?noticeUID=CO1.NTC.9694161</t>
  </si>
  <si>
    <t xml:space="preserve">JUAN CAMILO SIERRA BAENA </t>
  </si>
  <si>
    <t>CO1.REQ.9849016</t>
  </si>
  <si>
    <t>OPSP-VEX-0033-2026</t>
  </si>
  <si>
    <t>https://community.secop.gov.co/Public/Tendering/OpportunityDetail/Index?noticeUID=CO1.NTC.9691431</t>
  </si>
  <si>
    <t xml:space="preserve">MAITE MARGARITA NIEBLES ARIZA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</si>
  <si>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</si>
  <si>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CO1.REQ.9846020</t>
  </si>
  <si>
    <t>OAG-VEX-0032-2026</t>
  </si>
  <si>
    <t>https://community.secop.gov.co/Public/Tendering/OpportunityDetail/Index?noticeUID=CO1.NTC.9690917</t>
  </si>
  <si>
    <t xml:space="preserve">EUSEBIO RANGEL CRESPO </t>
  </si>
  <si>
    <t>CO1.REQ.9845332</t>
  </si>
  <si>
    <t>OAG-VEX-0031-2026</t>
  </si>
  <si>
    <t>https://community.secop.gov.co/Public/Tendering/OpportunityDetail/Index?noticeUID=CO1.NTC.9690224</t>
  </si>
  <si>
    <t xml:space="preserve">MARIA ANGELICA JURADO ROMERO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</si>
  <si>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</si>
  <si>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CO1.REQ.9844778</t>
  </si>
  <si>
    <t>OPSP-VEX-0030-2026</t>
  </si>
  <si>
    <t>https://community.secop.gov.co/Public/Tendering/OpportunityDetail/Index?noticeUID=CO1.NTC.9701528</t>
  </si>
  <si>
    <t xml:space="preserve">JOVANI MONTERROZA RIVERA </t>
  </si>
  <si>
    <t>CO1.REQ.9851233</t>
  </si>
  <si>
    <t>OAG-VEX-0029-2026</t>
  </si>
  <si>
    <t>https://community.secop.gov.co/Public/Tendering/OpportunityDetail/Index?noticeUID=CO1.NTC.9695290</t>
  </si>
  <si>
    <t xml:space="preserve">JESSY CARO GONZALEZ </t>
  </si>
  <si>
    <t>CO1.REQ.9850164</t>
  </si>
  <si>
    <t>OPSP-VEX-0028-2026</t>
  </si>
  <si>
    <t>https://community.secop.gov.co/Public/Tendering/OpportunityDetail/Index?noticeUID=CO1.NTC.9695431</t>
  </si>
  <si>
    <t xml:space="preserve">ADALBERTO JOSE CUADRADO MORALES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</si>
  <si>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</si>
  <si>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CO1.REQ.9849936</t>
  </si>
  <si>
    <t>OPSP-VEX-0027-2026</t>
  </si>
  <si>
    <t>https://community.secop.gov.co/Public/Tendering/OpportunityDetail/Index?noticeUID=CO1.NTC.9694378</t>
  </si>
  <si>
    <t xml:space="preserve">JAIRO ALONSO BORDETH AMADOR </t>
  </si>
  <si>
    <t>CO1.REQ.9848963</t>
  </si>
  <si>
    <t>OAG-VEX-0026-2026</t>
  </si>
  <si>
    <t>https://community.secop.gov.co/Public/Tendering/OpportunityDetail/Index?noticeUID=CO1.NTC.9694085</t>
  </si>
  <si>
    <t xml:space="preserve">JADER JESUS MANCERA ARIZA </t>
  </si>
  <si>
    <t>CO1.REQ.9849015</t>
  </si>
  <si>
    <t>OAG-VEX-0025-2026</t>
  </si>
  <si>
    <t>https://community.secop.gov.co/Public/Tendering/OpportunityDetail/Index?noticeUID=CO1.NTC.9693946</t>
  </si>
  <si>
    <t xml:space="preserve">FAIDER PADILLA FLOREZ </t>
  </si>
  <si>
    <t>CO1.REQ.9848714</t>
  </si>
  <si>
    <t>OAG-VEX-0024-2026</t>
  </si>
  <si>
    <t>https://community.secop.gov.co/Public/Tendering/OpportunityDetail/Index?noticeUID=CO1.NTC.9693479</t>
  </si>
  <si>
    <t xml:space="preserve">FABIAN SILVA SILVA </t>
  </si>
  <si>
    <t>CO1.REQ.9843782</t>
  </si>
  <si>
    <t>OAG-VEX-0023-2026</t>
  </si>
  <si>
    <t>https://community.secop.gov.co/Public/Tendering/OpportunityDetail/Index?noticeUID=CO1.NTC.9688674</t>
  </si>
  <si>
    <t xml:space="preserve">EZEQUIAS PALLARES LAGARES </t>
  </si>
  <si>
    <t>CO1.REQ.9843070</t>
  </si>
  <si>
    <t>OAG-VEX-0022-2026</t>
  </si>
  <si>
    <t>https://community.secop.gov.co/Public/Tendering/OpportunityDetail/Index?noticeUID=CO1.NTC.9687959</t>
  </si>
  <si>
    <t xml:space="preserve">ELIECER BORDETH AMADOR </t>
  </si>
  <si>
    <t>CO1.REQ.9831190</t>
  </si>
  <si>
    <t>OAG-VEX-0021-2026</t>
  </si>
  <si>
    <t>https://community.secop.gov.co/Public/Tendering/OpportunityDetail/Index?noticeUID=CO1.NTC.9676524</t>
  </si>
  <si>
    <t xml:space="preserve">ELIAS ZAR HERNANDEZ PAVA </t>
  </si>
  <si>
    <t>CO1.REQ.9830524</t>
  </si>
  <si>
    <t>OAG-VEX-0020-2026</t>
  </si>
  <si>
    <t>https://community.secop.gov.co/Public/Tendering/OpportunityDetail/Index?noticeUID=CO1.NTC.9688367</t>
  </si>
  <si>
    <t xml:space="preserve">EDWIN JAVIER DURAN LOPEZ </t>
  </si>
  <si>
    <t>CO1.REQ.9843223</t>
  </si>
  <si>
    <t>OAG-VEX-0019-2026</t>
  </si>
  <si>
    <t>https://community.secop.gov.co/Public/Tendering/OpportunityDetail/Index?noticeUID=CO1.NTC.9687874</t>
  </si>
  <si>
    <t xml:space="preserve">ARGEMIRO RAMON RODRIGUEZ AGUAS </t>
  </si>
  <si>
    <t>CO1.REQ.9842491</t>
  </si>
  <si>
    <t>OAG-VEX-0018-2026</t>
  </si>
  <si>
    <t>https://community.secop.gov.co/Public/Tendering/OpportunityDetail/Index?noticeUID=CO1.NTC.9687580</t>
  </si>
  <si>
    <t xml:space="preserve">ANDREA SILVA MORENO </t>
  </si>
  <si>
    <t>CO1.REQ.9841891</t>
  </si>
  <si>
    <t>OAG-VEX-0017-2026</t>
  </si>
  <si>
    <t>https://community.secop.gov.co/Public/Tendering/OpportunityDetail/Index?noticeUID=CO1.NTC.9686900</t>
  </si>
  <si>
    <t xml:space="preserve">ALINSON ENRIQUE PADILLA JIMENEZ </t>
  </si>
  <si>
    <t>CO1.REQ.9841733</t>
  </si>
  <si>
    <t>OAG-VEX-0016-2026</t>
  </si>
  <si>
    <t>https://community.secop.gov.co/Public/Tendering/OpportunityDetail/Index?noticeUID=CO1.NTC.9686813</t>
  </si>
  <si>
    <t xml:space="preserve">DIANA MARCELA ORDUZ CASTRO </t>
  </si>
  <si>
    <t>CO1.REQ.9841625</t>
  </si>
  <si>
    <t>OPSP-VEX-0015-2026</t>
  </si>
  <si>
    <t>https://community.secop.gov.co/Public/Tendering/OpportunityDetail/Index?noticeUID=CO1.NTC.9677591</t>
  </si>
  <si>
    <t xml:space="preserve">CLARETH MARCELA ALMENDRALES TEJEDA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</si>
  <si>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</si>
  <si>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CO1.REQ.9831500</t>
  </si>
  <si>
    <t>OPSP-VEX-0014-2026</t>
  </si>
  <si>
    <t>https://community.secop.gov.co/Public/Tendering/OpportunityDetail/Index?noticeUID=CO1.NTC.9677116</t>
  </si>
  <si>
    <t xml:space="preserve">MARIA FERNANDA LOPEZ AVENDAÑO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</si>
  <si>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 O PRIVADOS ESPACIOS Y ELEMENTOS LOGISTICOS NECESARIOS PARA EL DESARROLLO DE ESPACIOS PEDAGOGICOS Y MUESTRAS ARTISTICAS</t>
  </si>
  <si>
    <t>CO1.REQ.9831261</t>
  </si>
  <si>
    <t>OPSP-VEX-0013-2026</t>
  </si>
  <si>
    <t xml:space="preserve">ELAIS XAVIER RAMIREZ MENDOZA </t>
  </si>
  <si>
    <t>CO1.REQ.9828726</t>
  </si>
  <si>
    <t>OPSP-VEX-0012-2026</t>
  </si>
  <si>
    <t>https://community.secop.gov.co/Public/Tendering/OpportunityDetail/Index?noticeUID=CO1.NTC.9673030</t>
  </si>
  <si>
    <t xml:space="preserve">VANESSA ALEXANDRA ASCANIO HERRERA </t>
  </si>
  <si>
    <t>CO1.REQ.9826550</t>
  </si>
  <si>
    <t>OPSP-VEX-0011-2026</t>
  </si>
  <si>
    <t>https://community.secop.gov.co/Public/Tendering/OpportunityDetail/Index?noticeUID=CO1.NTC.9672459</t>
  </si>
  <si>
    <t xml:space="preserve">EDUARDO RAFAEL GARCIA RUBIO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</si>
  <si>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YO PRIVADOS ESPACIOS Y ELEMENTOS LOGÍSTICOS NECESARIOS PARA EL DESARROLLO DE ESPACIOS PEDAGÓGICOS Y MUESTRAS ARTÍSTICAS</t>
  </si>
  <si>
    <t>CO1.REQ.9826208</t>
  </si>
  <si>
    <t>OPSP-VEX-0010-2026</t>
  </si>
  <si>
    <t>https://community.secop.gov.co/Public/Tendering/OpportunityDetail/Index?noticeUID=CO1.NTC.9672034</t>
  </si>
  <si>
    <t xml:space="preserve">LUIS HAROLDO TURIZO JIMENEZ </t>
  </si>
  <si>
    <t>CO1.REQ.9825299</t>
  </si>
  <si>
    <t>OPSP-VEX-0009-2026</t>
  </si>
  <si>
    <t>https://community.secop.gov.co/Public/Tendering/OpportunityDetail/Index?noticeUID=CO1.NTC.9671554</t>
  </si>
  <si>
    <t xml:space="preserve">ORLADIS PAOLA FUENTES HERRERA </t>
  </si>
  <si>
    <t>CO1.REQ.9825513</t>
  </si>
  <si>
    <t>OPSP-VEX-0008-2026</t>
  </si>
  <si>
    <t>https://community.secop.gov.co/Public/Tendering/OpportunityDetail/Index?noticeUID=CO1.NTC.9671180</t>
  </si>
  <si>
    <t xml:space="preserve">MARIA MARGARITA MORATTO DIAZ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</si>
  <si>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t>
  </si>
  <si>
    <t>CO1.REQ.9825124</t>
  </si>
  <si>
    <t>OPSP-VEX-0007-2026</t>
  </si>
  <si>
    <t>https://community.secop.gov.co/Public/Tendering/OpportunityDetail/Index?noticeUID=CO1.NTC.9668542</t>
  </si>
  <si>
    <t xml:space="preserve">JOSE EDUARDO PALACIO RIVEIRA </t>
  </si>
  <si>
    <t>CO1.REQ.9821826</t>
  </si>
  <si>
    <t>OPSP-VEX-0006-2026</t>
  </si>
  <si>
    <t>https://community.secop.gov.co/Public/Tendering/OpportunityDetail/Index?noticeUID=CO1.NTC.9667840</t>
  </si>
  <si>
    <t xml:space="preserve">ANA MILENA PATERNINA PAREJA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</si>
  <si>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</si>
  <si>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CO1.REQ.9821213</t>
  </si>
  <si>
    <t>OPSP-VEX-0005-2026</t>
  </si>
  <si>
    <t>https://community.secop.gov.co/Public/Tendering/OpportunityDetail/Index?noticeUID=CO1.NTC.9667040</t>
  </si>
  <si>
    <t xml:space="preserve">ILKA MARIA DE LA HOZ BARRIOS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</si>
  <si>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t>
  </si>
  <si>
    <t>CO1.REQ.9820398</t>
  </si>
  <si>
    <t>OPSP-VEX-0004-2026</t>
  </si>
  <si>
    <t>https://community.secop.gov.co/Public/Tendering/OpportunityDetail/Index?noticeUID=CO1.NTC.9666331</t>
  </si>
  <si>
    <t xml:space="preserve">ARIEL RAFAEL GONZALEZ YEPES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</si>
  <si>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ACTIVIDADES COMO APOYAR EN LAS ACTIVIDADES DEL EQUIPO DE NODO TERRITORIAL APOYAR EN LA ARTICULACION DE LOS EE ASIGNADOS EN EL TERRITORIO ADELANTANDO LOS ACUERDOS DE COBERTURA IDENTIFICACION DE EE Y REGISTRO DE BENEFICIARIOS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Y GESTIONAR CON ALIADOS INSTITUCIONALES PUBLICOS YO PRIVADOS ESPACIOS Y ELEMENTOS LOGISTICOS NECESARIOS PARA EL DESARROLLO DE ESPACIOS PEDAGOGICOS Y MUESTRAS ARTISTICAS.</t>
  </si>
  <si>
    <t>CO1.REQ.9819939</t>
  </si>
  <si>
    <t>OPSP-VEX-0003-2026</t>
  </si>
  <si>
    <t>https://community.secop.gov.co/Public/Tendering/OpportunityDetail/Index?noticeUID=CO1.NTC.9666324</t>
  </si>
  <si>
    <t xml:space="preserve">YURANY MARCELA GOGUE MAURY </t>
  </si>
  <si>
    <t>CO1.REQ.9819719</t>
  </si>
  <si>
    <t>OPSP-VEX-0002-2026</t>
  </si>
  <si>
    <t>https://community.secop.gov.co/Public/Tendering/OpportunityDetail/Index?noticeUID=CO1.NTC.9665809</t>
  </si>
  <si>
    <t xml:space="preserve">JUDITH QUIROZ SANCHEZ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</si>
  <si>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 PARÁGRAFO PRIMERO EN EL DESARROLLO DE LAS ANTERIORES ACTIVIDADES</t>
  </si>
  <si>
    <t>CO1.REQ.9819101</t>
  </si>
  <si>
    <t>OPSP-VEX-0001-2026</t>
  </si>
  <si>
    <t>VICERRECTOR DE EXTENSION Y PROYECCIÓN SOCIAL</t>
  </si>
  <si>
    <t>https://community.secop.gov.co/Public/Tendering/OpportunityDetail/Index?noticeUID=CO1.NTC.9971304&amp;isFromPublicArea=True&amp;isModal=False</t>
  </si>
  <si>
    <t>https://community.secop.gov.co/Public/Tendering/OpportunityDetail/Index?noticeUID=CO1.NTC.9977433&amp;isFromPublicArea=True&amp;isModal=False</t>
  </si>
  <si>
    <t>OAG-VEX-0148-2026</t>
  </si>
  <si>
    <t>MAITE CAÑATE</t>
  </si>
  <si>
    <t>PLUXEE COLOMBIA SAS</t>
  </si>
  <si>
    <t>SUMINISTRO DE BONOS Y / O TARJETAS PARA DONACION DEL PERSONAL</t>
  </si>
  <si>
    <t>CO1.REQ.10116975</t>
  </si>
  <si>
    <t>OSM-VAD-0005-2026</t>
  </si>
  <si>
    <t>JULIO VEGA</t>
  </si>
  <si>
    <t>INTERLUD SAS</t>
  </si>
  <si>
    <t>SUMINISTRO Y ENTREGA DE COLACIONES PARA ESTUDIANTES</t>
  </si>
  <si>
    <t>CO1.REQ.9901910</t>
  </si>
  <si>
    <t>OSM-VAD-0004-2026</t>
  </si>
  <si>
    <t>OLGA DE LA ROSA</t>
  </si>
  <si>
    <t>CLAUDIA DEL SOCORRO ABELLO ZORRO</t>
  </si>
  <si>
    <t>SUMINISTRO DE BEBIDAS Y ALIMENTOS PREPARADOS</t>
  </si>
  <si>
    <t>CO1.REQ.9887290</t>
  </si>
  <si>
    <t>OSM-VAD-0003-2026</t>
  </si>
  <si>
    <t>MERCEDES DE LA TORRE</t>
  </si>
  <si>
    <t>CARLOS DANIEL RODRIGUEZ J</t>
  </si>
  <si>
    <t>SUMINISTRO DE 7000 EMPAQUES PLASTICOS PARA DIPLOMAS</t>
  </si>
  <si>
    <t>CO1.REQ.9828640</t>
  </si>
  <si>
    <t>OSM-VAD-0002-2026</t>
  </si>
  <si>
    <t>SUMINISTRO DE ALIMENTOS PREPARADOS Y BEBIDAS</t>
  </si>
  <si>
    <t>CO1.REQ.9800654</t>
  </si>
  <si>
    <t>OSM-VAD-0001-2026</t>
  </si>
  <si>
    <t>RONALD ROJAS</t>
  </si>
  <si>
    <t>FITCH RATINGS COLOMBIA SA SOCIEDAD CALIFICADORA DE VALORES</t>
  </si>
  <si>
    <t>SERVICIO DE CALIFICACION DE RIESGO CREDITICIO</t>
  </si>
  <si>
    <t>CO1.REQ.10089995</t>
  </si>
  <si>
    <t>OPSP-VAD-0751-2026</t>
  </si>
  <si>
    <t>ROBERTO AGUAS NUÑEZ</t>
  </si>
  <si>
    <t>SOFTSIMULATION SAS SOFTS SAS</t>
  </si>
  <si>
    <t xml:space="preserve"> DESARROLLAR UN SISTEMA DE INFORMACIÓN WEB QUE FACILITE LA GESTIÓN, CAPTURA, SEGUIMIENTO Y DIVULGACIÓN DE LOS AVANCES Y ACCIONES DEL PLAN DECENAL DE EDUCACIÓN DE LA CIUDAD DE SANTA MARTA</t>
  </si>
  <si>
    <t>CO1.REQ.9960296</t>
  </si>
  <si>
    <t>OSCAR CASTILLO</t>
  </si>
  <si>
    <t>ASESORIAS Y CONSULTORIAS AVANZAR SAS</t>
  </si>
  <si>
    <t>SERVICIOS PROFESIONALES PARA BRINDAR APOYO A LA GESTION JURIDICA CON EL FIN DE EMITIR CONCEPTOS Y RESOLVER CONSULTAS JURIDICAS DEL RECTOR</t>
  </si>
  <si>
    <t>CO1.REQ.9910669</t>
  </si>
  <si>
    <t>OPSP-VAD-0513-2026</t>
  </si>
  <si>
    <t>YELINE GRANADOS</t>
  </si>
  <si>
    <t>M&amp;M CONSULTORES Y ABOGADOS SAS</t>
  </si>
  <si>
    <t>SERVICIOS PROFESIONALES PARA BRINDAR APOYO A LA GESTION JURIDICA EN MATERIA LABORAL Y ADMINISTRATIVA</t>
  </si>
  <si>
    <t>CO1.REQ.9889895</t>
  </si>
  <si>
    <t>OPSP-VAD-0440-2026</t>
  </si>
  <si>
    <t>ADRIANA RODRIGUEZ</t>
  </si>
  <si>
    <t>ARLETH ESTHER MANJARREZ TETE</t>
  </si>
  <si>
    <t>SERVICIOS PROFESIONALES INDEPENDIENTES PARA EL PROYECTO 2021000100084</t>
  </si>
  <si>
    <t>CO1.REQ.9875142</t>
  </si>
  <si>
    <t>OPSP-VAD-0338-2026</t>
  </si>
  <si>
    <t>RODRIGUEZ CASTAÑO ABOGADOS SAS</t>
  </si>
  <si>
    <t>EMITIR CONCEPTOS Y RESOLVER CONSULTAS JURIDICAS</t>
  </si>
  <si>
    <t>CO1.REQ.9771868</t>
  </si>
  <si>
    <t>OPSP-VAD-0287-2026</t>
  </si>
  <si>
    <t>30/01//2026</t>
  </si>
  <si>
    <t>CR CONSULTORES SAS</t>
  </si>
  <si>
    <t>SERVICIO DE ELABORACION DE MANUAL DE PROCESOS FINANCIEROS Y DEPURACION DE CONVENIOS INSTITUCIONALES Y CUENTAS POR PAGAR PARA EL FORTALECIMIENTO DE LA GESTION FINANCIERA Y LA MODERNIZACION DE LA TESORERIA</t>
  </si>
  <si>
    <t>CO1.REQ.10110706</t>
  </si>
  <si>
    <t>OPS-VAD-0754-2026</t>
  </si>
  <si>
    <t>CARLOS CAMACHO</t>
  </si>
  <si>
    <t>FUNDACION PARA LA PLANEACION Y EL DESARROLLO TERRITORIAL FUNPDETER</t>
  </si>
  <si>
    <t>SERVICIO DE ASESORÍA EN ACTUALIZACIÓN Y FORMULACIÓN DE PROYECTOS DE INVERSIÓN PÚBLICA, Y ASÍ MISMO, ACOMPAÑAMIENTO EN MESAS TÉCNICAS PARA LA GESTIÓN DE RECURSOS DEL ORDEN NACIONAL, CON EL PROPÓSITO DE CANALIZAR RECURSOS A NIVEL NACIONAL E INTERNACIONAL, COMO PARTE DE LA ESTRATEGIA DEL PLAN DE DESARROLLO UNIVERSITARIO "UNIMAGDALENA COMPROMETIDA 2030" ORIENTADA A LA GESTIÓN DE RECURSOS, EN LA BÚSQUEDA DE FORTALECER LA CAPACIDAD FINANCIERA INSTITUCIONAL, RESPALDANDO EL CRECIMIENTO DE LA UNIVERSIDAD Y ATENDIENDO LAS NECESIDADES DE INVERSIÓN</t>
  </si>
  <si>
    <t>CO1.REQ.10102255</t>
  </si>
  <si>
    <t>OPS-VAD-0753-2026</t>
  </si>
  <si>
    <t>ECOTRANSICION SAS</t>
  </si>
  <si>
    <t>SERVICIO DE DISEÑO, ESTRUCTURCIÓN EIMPLEMENTACIÓN DE UN MODELO INSTITUCIONAL DE MEDICIÓN DE IMPACTO DE LAUNIVERSIDAD DEL MAGDALENA, ORIENTADO A MEDIR, DEMOSTRAR Y GESTIONAR IMPACTOINSTITUCIONAL REAL, VERIFICABLE Y ATRIBUIBLE, EN COHERENCIA CON EL PLAN DE ACCIÓN2026, LOS LINEAMIENTOS DE CALIDAD INSTITUCIONAL Y EL MODELO VIGENTE DEACREDITACIÓN DEL CNA, CON ÉNFASIS EN LOS CRITERIOS ASOCIADOS A RESULTADOSIMPACTO, SOSTENIBILIDAD Y MEJORA CONTINUA</t>
  </si>
  <si>
    <t>CO1.REQ.10102221</t>
  </si>
  <si>
    <t>OPS-VAD-0752-2026</t>
  </si>
  <si>
    <t>30/01/20226</t>
  </si>
  <si>
    <t>SERVICIO DE LOGÍSTICA CON EL FIN DE GARANTIZAR LA NORMAL Y CORRECTA REALIZACIÓN DE LAS JORNADAS DE CAPACITACIÓN DENTRO DEL MARCO DE LA EJECUCIÓN DEL CONTRATO INTERADMINISTRATIVO No.CI-002902-2025 SUSCRITO ENTRE LA UNIVERSIDAD DEL MAGDALENA Y LA ALCALDÍA DISTRITAL DE SANTA MARTA QUE TIENE COMO OBJETO: “FORMULACIÓN PARTICIPATIVA DE POLÍTICAS PARA LA TRANSFORMACIÓN DEL SISTEMA EDUCATIVO PÚBLICO EN LOS NIVELES DE PREESCOLAR, BÁSICA Y MEDIA HACIA EL DESARROLLO SOSTENIBLE EN SANTA MARTA</t>
  </si>
  <si>
    <t>CO1.REQ.10089872</t>
  </si>
  <si>
    <t>OPS-VAD-0716-2026</t>
  </si>
  <si>
    <t>https://community.secop.gov.co/Public/Tendering/ContractNoticePhases/View?PPI=CO1.PPI.45767367&amp;isFromPublicArea=True&amp;isModal=False</t>
  </si>
  <si>
    <t>nd</t>
  </si>
  <si>
    <t>OSCAR ANDRADE</t>
  </si>
  <si>
    <t>SERVICIO DE PRODUCCIÓN LOGÍSTICA QUE INCLUYA ALQUILER DE LUGAR, SERVICIO DE COMEDOR Y BEBIDAS, AMBIENTACIÓN Y ATENCIÓN PERSONAL (MESEROS) PARA EL EVENTO DE CONMEMORACIÓN DEL DÍA DE LA MUJER UNIMAGDALENA 2026</t>
  </si>
  <si>
    <t>CO1.REQ.10082531</t>
  </si>
  <si>
    <t>OPS-VAD-0715-2026</t>
  </si>
  <si>
    <t>https://community.secop.gov.co/Public/Tendering/ContractNoticePhases/View?PPI=CO1.PPI.45713639&amp;isFromPublicArea=True&amp;isModal=False</t>
  </si>
  <si>
    <t>HERMIDES JEREZ</t>
  </si>
  <si>
    <t>ENERGY VIRTUAL INTELLIGENCE S.A.S</t>
  </si>
  <si>
    <t>SERVICIO DE ASESORÍA TÉCNICA Y COMERCIAL ESPECIALIZADA PARA LA REVISIÓN INTEGRAL DEL CONTRATO DE SUMINISTRO DE ENERGÍA ELÉCTRICA Y LA DEFINICIÓN DE LAS CONDICIONES REQUERIDAS PARA LA IMPLEMENTACIÓN DEL PROYECTO SOLAR FOTOVOLTAICO</t>
  </si>
  <si>
    <t>CO1.REQ.10061415</t>
  </si>
  <si>
    <t>OPS-VAD-0696-2026</t>
  </si>
  <si>
    <t>https://community.secop.gov.co/Public/Tendering/ContractNoticePhases/View?PPI=CO1.PPI.45666619&amp;isFromPublicArea=True&amp;isModal=False</t>
  </si>
  <si>
    <t>SOCIEDAD DE INNOVACION JURIDICA Y ECONOMICA LEGAX SAS</t>
  </si>
  <si>
    <t>SERVICIO DE ASESORÍA JURÍDICA ESPECIALIZADA EN DERECHO DE LA EDUCACIÓN SUPERIOR, INTERPRETACIÓN Y APLICACIÓN DE LA NORMATIVA VIGENTE DEL SECTOR, ASÍ COMO LA ACTUALIZACIÓN Y ARMONIZACIÓN DE LAS NORMAS INTERNAS DE LA UNIVERSIDAD DEL MAGDALENA, INCLUYENDO ESTATUTOS, REGLAMENTOS Y DEMÁS ACTOS ADMINISTRATIVOS INSTITUCIONALES. LA ASESORÍA TAMBIÉN ABARCARÁ LA APLICACIÓN DE HERRAMIENTAS JURÍDICAS DE INTELIGENCIA ARTIFICIAL, BLOCKCHAIN Y TECNOLOGÍAS LEGALES (LEGALTECH), CON EL FIN DE PROMOVER LA OPTIMIZACIÓN DE LOS PROCESOS NORMATIVOS Y ADMINISTRATIVOS DE LA INSTITUCIÓN</t>
  </si>
  <si>
    <t>CO1.REQ.10059768</t>
  </si>
  <si>
    <t>OPS-VAD-0695-2026</t>
  </si>
  <si>
    <t>WILSON PACHECO</t>
  </si>
  <si>
    <t>HOTELES ESTELAR SA</t>
  </si>
  <si>
    <t>SERVICIO DE ALQUILER DE AUDITORIO CON UNA CAPACIDAD DE MIL (1.000) PERSONAS APROXIMADAMENTE, SERVICIO DE MESEROS,EQUIPO, DECORACIÓN,  ALIMENTACIÓN Y AMPLIFICACIÓN DE SONIDO PARA LA CELEBRACIÓN DE LAS CEREMONIAS DE GRADO EN LA UNIVERSIDAD DEL MAGDALENA</t>
  </si>
  <si>
    <t>CO1.REQ.10040736</t>
  </si>
  <si>
    <t>OPS-VAD-0658-2026</t>
  </si>
  <si>
    <t>https://community.secop.gov.co/Public/Tendering/ContractNoticePhases/View?PPI=CO1.PPI.45585318&amp;isFromPublicArea=True&amp;isModal=False</t>
  </si>
  <si>
    <t>SUMINISTRO Y ENTREGA DE PRODUCTOS ALIMENTICIOS PREPARADOS Y BEBIDAS DESTINADOS A LOS MIEMBROS DE LA COMUNIDAD UNIVERSITARIA, EGRESADOS Y PERSONAL EXTERNO QUE PARTICIPEN EN EVENTOS DE CARÁCTER INSTITUCIONAL; IGUALMENTE, COMPRENDE EL SUMINISTRO Y ENTREGA DIARIA DE UN BENEFICIO ALIMENTICIO (REFRIGERIO) PARA LOS FUNCIONARIOS AFILIADOS AL SINDICATO QUE CUMPLAN JORNADAS LABORALES ESPECIALES</t>
  </si>
  <si>
    <t>CO1.REQ.10007971</t>
  </si>
  <si>
    <t>OPS-VAD-0519-2026</t>
  </si>
  <si>
    <t>GLENDA ACOSTA MOLINA</t>
  </si>
  <si>
    <t>SERVICIO DE COMIDAS Y BEBIDAS PREPARADAS Y SERVICIO DE CATERING PARA EL DESARROLLO DE LAS SESIONES DEL CONSEJO SUPERIOR, CONSEJOACADÉMICO, CONSEJODEPLANEACIÓN, REUNIONES CON INVITADOS NACIONALES, INTERNACIONALES, MESAS DE TRABAJO CON DOCENTES, ADMINISTRATIVOS, ESTUDIANTES, PERSONAS EXTERNAS ,CUERPO DIRECTIVO DE LA UNIVERSIDAD Y DEMÁS FUNCIONARIOS QUE CONCURRAN A LAS MISMAS, EN LAS INSTALACIONES DE LA UNIVERSIDAD Y FUERA DE ELLA CUANDO SE TRATE DE UNA ACTIVIDAD INSTITUCIONAL</t>
  </si>
  <si>
    <t>CO1.REQ.9961729</t>
  </si>
  <si>
    <t>OPS-VAD-0518-2026</t>
  </si>
  <si>
    <t>HECTOR VARGAS</t>
  </si>
  <si>
    <t>ISMAEL ENRIQUE MEZA SERMEÑO</t>
  </si>
  <si>
    <t>SUPERVISIÓN TÉCNICA INDEPENDIENTE PARA LA CONSTRUCCCIÓN DE UN EDIFICIO DE AULAS “RIO MAGDALENA” PARA LA DOCENCIA ESPECIALIZADA EN LA UNIVERSIDAD DEL MAGDALENA</t>
  </si>
  <si>
    <t>CO1.REQ.9961218</t>
  </si>
  <si>
    <t>https://community.secop.gov.co/Public/Tendering/ContractNoticePhases/View?PPI=CO1.PPI.45463772&amp;isFromPublicArea=True&amp;isModal=False</t>
  </si>
  <si>
    <t>ALESTUR LIMITADA</t>
  </si>
  <si>
    <t>SERVICIO DE HOSPEDAJE Y ALIMENTACIÓN PARA PERSONAL QUE REQUIERA LA INSTITUCIÓN TALES COMO DOCENTES, INVITADOS, ESTUDIANTES Y DEMÁS REQUERIDOS PARA ELDESARROLLO DE ACTIVIDADES ACADÉMICAS, ADMINISTRATIVAS, DE INVESTIGACIÓN O EXTENSIÓN EN LA UNIMAGDALENA</t>
  </si>
  <si>
    <t>CO1.REQ.9959533</t>
  </si>
  <si>
    <t>OPS-VAD-0516-2026</t>
  </si>
  <si>
    <t>https://community.secop.gov.co/Public/Tendering/ContractNoticePhases/View?PPI=CO1.PPI.45463132&amp;isFromPublicArea=True&amp;isModal=False</t>
  </si>
  <si>
    <t>STANZIA SANTA MARTA SAS</t>
  </si>
  <si>
    <t>CO1.REQ.9959338</t>
  </si>
  <si>
    <t>OPS-VAD-0515-2026</t>
  </si>
  <si>
    <t>https://community.secop.gov.co/Public/Tendering/ContractNoticePhases/View?PPI=CO1.PPI.45394422&amp;isFromPublicArea=True&amp;isModal=False</t>
  </si>
  <si>
    <t>INTEGRAL V6 SAS</t>
  </si>
  <si>
    <t>SERVICIO DE ACTUALIZACION, SOPORTE Y MANTENIMIENTO DEL SOFTWARE V6 PARA EL AÑO 2026</t>
  </si>
  <si>
    <t>CO1.REQ.9932037</t>
  </si>
  <si>
    <t>OPS-VAD-0514-2026</t>
  </si>
  <si>
    <t>https://community.secop.gov.co/Public/Tendering/ContractNoticePhases/View?PPI=CO1.PPI.45334239&amp;isFromPublicArea=True&amp;isModal=False</t>
  </si>
  <si>
    <t>A I C CONTRUCCIONES E INGENIERIA SAS</t>
  </si>
  <si>
    <t>SERVICIO DE CONSULTORÍA PARA LA "REVISIÓN, ACTUALIZACIÓN, AJUSTE Y COMPLEMENTACIÓN DE LOS ESTUDIOS Y DISEÑOS DEL PROYECTO INNOVATECA – CENTRO ALUNA IA 1.0 DE LA UNIVERSIDAD DEL MAGDALENA</t>
  </si>
  <si>
    <t>CO1.REQ.9908610</t>
  </si>
  <si>
    <t>OPS-VAD-0492-2026</t>
  </si>
  <si>
    <t>https://community.secop.gov.co/Public/Tendering/ContractNoticePhases/View?PPI=CO1.PPI.44848379&amp;isFromPublicArea=True&amp;isModal=False</t>
  </si>
  <si>
    <t>CB HOTELES Y RESORTS SA</t>
  </si>
  <si>
    <t>SERVICIO DE ALQUILER DE AUDITORIO CON UNA CAPACIDAD MÍNIMA DE 200 PERSONAS; INCLUYENDO EL APOYO AUDIOVISUAL, CONECTIVIDAD Y LOGÍSTICO, SERVICIO DE ALIMENTACIÓN Y SERVICIO DE HOSPEDAJE PARA EL DESARROLLO DE LA JORNADA ÁGIL UNIMAGDALENA 2026</t>
  </si>
  <si>
    <t>CO1.REQ.9711841</t>
  </si>
  <si>
    <t>OPS-VAD-0218-2026</t>
  </si>
  <si>
    <t>https://community.secop.gov.co/Public/Tendering/ContractNoticePhases/View?PPI=CO1.PPI.44799959&amp;isFromPublicArea=True&amp;isModal=False</t>
  </si>
  <si>
    <t>JACOBSEN APARICIO ASOCIADOS SAS</t>
  </si>
  <si>
    <t>SERVICIO DE ORIENTACIÓN PROFESIONAL PARA LOS DIÁLOGOS Y GENERACIÓN DE DEBATES SIGNIFICATIVOS BAJO METODOLOGÍAS ÁGILES
EN EL MARCO DE LA JORNADA INSTITUCIONAL “UNIMAGDALENA AGIL 2026"</t>
  </si>
  <si>
    <t>CO1.REQ.9692725</t>
  </si>
  <si>
    <t>OPS-VAD-0186-2026</t>
  </si>
  <si>
    <t>https://community.secop.gov.co/Public/Tendering/ContractNoticePhases/View?PPI=CO1.PPI.45719011&amp;isFromPublicArea=True&amp;isModal=False</t>
  </si>
  <si>
    <t>ND</t>
  </si>
  <si>
    <t>INTEGRACARIBE SAS</t>
  </si>
  <si>
    <t>SERVICIO DE COORDINACION Y ORGANIZACION DE ARTISTAS INVITADOS Y AGRUPACIONES MUSICALES PARA EL DESARROLLO DE LAS ACTIVIDADES 
CULTURALES EN EL MARCO DE LA SEMANA CULTURAL 2026</t>
  </si>
  <si>
    <t>CO1.REQ.10063640</t>
  </si>
  <si>
    <t>CPS-VAD-0021-2026</t>
  </si>
  <si>
    <t>https://community.secop.gov.co/Public/Tendering/ContractNoticePhases/View?PPI=CO1.PPI.45774807&amp;isFromPublicArea=True&amp;isModal=False</t>
  </si>
  <si>
    <t>RODNEL DE LA ROSA</t>
  </si>
  <si>
    <t>CONSORCIO INTERFIBRA LAU</t>
  </si>
  <si>
    <t xml:space="preserve">SERVICIO DE CANAL DEDICADO SECUNDARIO EN EL CAMPUS A 7 GBPS Y SERVICIO DE INTERNET PARA SEDES ALTERNAS DE SEDE CREO, PLANTA PILOTO TAGANGA, SEDE ZONAL PLATO, CASA MUSEO  </t>
  </si>
  <si>
    <t>CO1.REQ.10084389</t>
  </si>
  <si>
    <t>CPS-VAD-0020-2026</t>
  </si>
  <si>
    <t>https://community.secop.gov.co/Public/Tendering/ContractNoticePhases/View?PPI=CO1.PPI.45661476&amp;isFromPublicArea=True&amp;isModal=False</t>
  </si>
  <si>
    <t xml:space="preserve">IMPACTA PRODUCCIONES SAS </t>
  </si>
  <si>
    <t>SERVICIO DE PRODUCCION TECNICA Y ALQUILER DE EQUIPOS ESPECIALIZADOS Y DE ULTIMA GENERACION QUE INCLUYE AMBIENTACION, ESCENOGRAFIA, SHOW DE LASER Y 
ENTRETENIMIENTO, ELEMENTOS DE PRODUCCION TECNICA, AMBIENTACION, EQUIPOS DE VIDEO PARA STREAMING Y SOPORTE ENTRE OTROS, PARA EL 
DESARROLLO DE LA VIGESIMA SEXTA SEMANA CULTURAL 2026 Y LA REALIZACION DE CINCO (05) CEREMONIAS DE GRADUACION DE LA UNIVERSIDAD DEL MAGDALENA</t>
  </si>
  <si>
    <t>CO1.REQ.10040025</t>
  </si>
  <si>
    <t>CPS-VAD-0019-2026</t>
  </si>
  <si>
    <t>https://community.secop.gov.co/Public/Tendering/ContractNoticePhases/View?PPI=CO1.PPI.44746077&amp;isFromPublicArea=True&amp;isModal=False</t>
  </si>
  <si>
    <t>WILBERTO GALVIS</t>
  </si>
  <si>
    <t>SERVICIOS DE INGENIERIA GLOBAL SAS</t>
  </si>
  <si>
    <t>CONVOCATORIA</t>
  </si>
  <si>
    <t>SERVICIO DE MANTENIMIENTO PREVENTIVO Y CORRECTIVO DE EQUIPOS DE AIRES ACONDICIONADOS ESPECIALIZADOS Y CONDENSADORAS TIPO VRF PERTENECIENTES A LA UNIVERSIDAD DEL MAGDALENA, UBICADOS EN LA SEDE PRINCIPAL Y SUS SEDES ALTERNAS CATEGORIA ESPECIALIZADOS</t>
  </si>
  <si>
    <t>CO1.REQ.9670474</t>
  </si>
  <si>
    <t>CPS-VAD-0018-2026</t>
  </si>
  <si>
    <t>REFRIMAGUS LTDA</t>
  </si>
  <si>
    <t>SERVICIO DE MANTENIMIENTO PREVENTIVO Y CORRECTIVO DE LOS EQUIPOS DE AIRES ACONDICIONADOS CONVENCIONALES Y NEVERAS, CONGELADORES Y REFRIGERADORES PERTENECIENTES A LA UNIVERSIDAD DEL MAGDALENA, UBICADOS EN LA SEDE PRINCIPAL Y SUS SEDES ALTERNAS EN LA CATEGORIA DE CONVENCIONALES</t>
  </si>
  <si>
    <t>CPS-VAD-0017-2026</t>
  </si>
  <si>
    <t>https://community.secop.gov.co/Public/Tendering/ContractNoticePhases/View?PPI=CO1.PPI.45585871&amp;isFromPublicArea=True&amp;isModal=False</t>
  </si>
  <si>
    <t>CANAL POPULAR SAS</t>
  </si>
  <si>
    <t>COMPRA DE TREINTA MIL (30.000) MORRALES INSTITUCIONALES PARA LOS ESTUDIANTES DE LA UNIVERSIDAD DEL MAGDALENA</t>
  </si>
  <si>
    <t>CO1.REQ.10008068</t>
  </si>
  <si>
    <t>CCO-VAD-0016-2026</t>
  </si>
  <si>
    <t>https://community.secop.gov.co/Public/Tendering/ContractNoticePhases/View?PPI=CO1.PPI.45583497&amp;isFromPublicArea=True&amp;isModal=False</t>
  </si>
  <si>
    <t>DIALNET DE COLOMBIA SA ESP</t>
  </si>
  <si>
    <t>SERVICIO DE CANAL DEDICADO SECUNDARIO EN EL CAMPUS A 7 GBPS Y SERVICIO DE INTERNET PARA SEDES ALTERNAS, TALES COMO: SEDE VILLA COUNTRY, CLAUSTRO SAN JUAN 
NEPOMUCENO, SEDE ZIRUMA EMISORA, RESIDENCES BOLIVARIANA - MANZANA 16 CASA  10 URB. BOLIVARIANA, RESIDENCES LAURELES - KR 21D CL 29J1 - 20 LOS LAURELES, SEDE 
ZONAL PIVIJAY, SEDE ZONAL FUNDACION, SEDE ZONAL COPEY Y SEDE ZONAL EL BANCO Y  BOLSA DE CONEXIONES PARA LOS EVENTOS A REALIZAR EN LOCACIONES DISTINTAS A LAS 
SEDES DE LA UNIVERSIDAD</t>
  </si>
  <si>
    <t>CO1.REQ.10007434</t>
  </si>
  <si>
    <t>CPS-VAD-0015-2026</t>
  </si>
  <si>
    <t>https://community.secop.gov.co/Public/Tendering/ContractNoticePhases/View?PPI=CO1.PPI.44354209&amp;isFromPublicArea=True&amp;isModal=False</t>
  </si>
  <si>
    <t>CONSORCIO HACER AIC-2026</t>
  </si>
  <si>
    <t>OBRAS CIVILES PARA LA ADECUACIÓN, MEJORAMIENTO Y MODERNIZACIÓN DE LAS BATERÍAS DE BAÑOS DE LA UNIVERSIDAD DEL MAGDALENA ETAPA I. (EDIFICIO DE AULAS CIÉNAGA GRANDE Y BLOQUE VIII</t>
  </si>
  <si>
    <t>CO1.REQ.9501910</t>
  </si>
  <si>
    <t>CDO-VAD-0014-2026</t>
  </si>
  <si>
    <t>https://community.secop.gov.co/Public/Tendering/ContractNoticePhases/View?PPI=CO1.PPI.45587261&amp;isFromPublicArea=True&amp;isModal=False</t>
  </si>
  <si>
    <t xml:space="preserve">CENTRO DE INVESTIGACIÓN  PARA EL FORTALECIMIENTO HUMANO Y EMPRESARIAL SAS </t>
  </si>
  <si>
    <t>SERVICIO DE DIVULGACION DE INFORMACldN INSTITUCIONAL EN DIFERENTES MEDIOS DE COMUNICACION A NIVEL REGIONAL Y NACIONAL DESDE LA DIRECCION DE COMUNICACIONES DE LA UNIVERSIDAD DEL MAGDALENA.</t>
  </si>
  <si>
    <t>CO1.REQ.10008766</t>
  </si>
  <si>
    <t>CPS-VAD-0013-2026</t>
  </si>
  <si>
    <t>https://community.secop.gov.co/Public/Tendering/ContractNoticePhases/View?PPI=CO1.PPI.45545501&amp;isFromPublicArea=True&amp;isModal=False</t>
  </si>
  <si>
    <t>HILDEMAR QUINTANA</t>
  </si>
  <si>
    <t>COMREDES DE COLOMBIA SAS</t>
  </si>
  <si>
    <t>COMPRA DE (400) COMPUTADORES PARA ESTUDIANTES BENEFICIARIOS DEL PROGRAMA TALENTO MAGDALENA Y TALENTO SANTA MARTA 2026-I</t>
  </si>
  <si>
    <t>CO1.REQ.9991697</t>
  </si>
  <si>
    <t>CCO-VAD-0012-2026</t>
  </si>
  <si>
    <t>https://community.secop.gov.co/Public/Tendering/ContractNoticePhases/View?PPI=CO1.PPI.45471519&amp;isFromPublicArea=True&amp;isModal=False</t>
  </si>
  <si>
    <t>CRISTINA ISABEL AHUMADA MELENDEZ</t>
  </si>
  <si>
    <t>ARRIENDO DE UN LOTE UBICADO EN  EL CERRO ZIRUMA</t>
  </si>
  <si>
    <t>CO1.REQ.9962186</t>
  </si>
  <si>
    <t>CA-VAD-0011-2026</t>
  </si>
  <si>
    <t>https://community.secop.gov.co/Public/Tendering/ContractNoticePhases/View?PPI=CO1.PPI.45460613&amp;isFromPublicArea=True&amp;isModal=False</t>
  </si>
  <si>
    <t>MAURICIO ARRIETA</t>
  </si>
  <si>
    <t>DOKUMA CREATIVIDAD &amp;TECNOLOGIAS SAS</t>
  </si>
  <si>
    <t>SERVICIO PARA LA IMPLEMENTACIÓN Y MIGRACIÓN DE CAMPUS E-LEARNING EN MOODLE, INCLUYENDO REDISEÑO DE INTERFAZ GRÁFICA, IMPLEMENTACIÓN DE MÉTRICAS Y DASHBOARDS, CAPACITACIÓN DEL EQUIPO INSTITUCIONAL, GARANTÍA Y SOPORTE TÉCNICO</t>
  </si>
  <si>
    <t>CO1.REQ.9958433</t>
  </si>
  <si>
    <t>CPS-VAD-0010-2026</t>
  </si>
  <si>
    <t>https://community.secop.gov.co/Public/Tendering/ContractNoticePhases/View?PPI=CO1.PPI.45397830&amp;isFromPublicArea=True&amp;isModal=False</t>
  </si>
  <si>
    <t>ADVANCED TECHNOLOGIES SOLUTIONS SAS</t>
  </si>
  <si>
    <t>COMPRA DE 55 COMPUTADORES Y EQUIPOS ELEMENTOS PARA EL DESARROLLO DE ACTIVIDADES ACADEMICAS</t>
  </si>
  <si>
    <t>CO1.REQ.9933501</t>
  </si>
  <si>
    <t>CCO-VAD-0009-2026</t>
  </si>
  <si>
    <t>https://community.secop.gov.co/Public/Tendering/ContractNoticePhases/View?PPI=CO1.PPI.44354618&amp;isFromPublicArea=True&amp;isModal=False</t>
  </si>
  <si>
    <t>SAISEI SAS ZOMAC</t>
  </si>
  <si>
    <t>OBRAS CIVILES DE CONSTRUCCION PARA LAS AREAS DE TRABAJO DE LA ESTRATEGIA ALUNA IA Y EL GRUPO DE INVESTIGACION TECNOS</t>
  </si>
  <si>
    <t>CO1.REQ.9501973</t>
  </si>
  <si>
    <t>CDO-VAD-0008-2026</t>
  </si>
  <si>
    <t>https://community.secop.gov.co/Public/Tendering/ContractNoticePhases/View?PPI=CO1.PPI.45420681&amp;isFromPublicArea=True&amp;isModal=False</t>
  </si>
  <si>
    <t xml:space="preserve">SUMINISTRO Y ENTREGA DE MÁXIMO (3550) ALMUERZOS Y TRES MIL QUINIENTOS CINCUENTA (3550) REFRIGERIOS DIARIOS, DIRIGIDO A ESTUDIANTES DE PREGRADO PRESENCIAL Y A DISTANCIA </t>
  </si>
  <si>
    <t>CO1.REQ.9941995</t>
  </si>
  <si>
    <t>CSM-VAD-0007-2026</t>
  </si>
  <si>
    <t>https://community.secop.gov.co/Public/Tendering/ContractNoticePhases/View?PPI=CO1.PPI.45281664&amp;isFromPublicArea=True&amp;isModal=False</t>
  </si>
  <si>
    <t>ALF TECHNOLOGIES SAS</t>
  </si>
  <si>
    <t>SERVICIO DE USO DE LICENCIAS DE SOFTWARE MICROSOFT DESTINADAS A LOS EQUIPOS DE COMPUTO, SERVIDORES Y PLATAFORMAS TECNOLOGICAS DE LA UNIVERSIDAD DEL MAGDALENA, CON EL FIN DE GARANTIZAR LA CONTINUIDAD, SEGURIDAD Y EFICIENCIA DE LOS  SERVICIOS INSTITUCIONALES DE TECNOLOGIA DE LA INFORMACION EN APOYO A LAS FUNCIONES MISIONALES Y ADMINISTRATIVAS</t>
  </si>
  <si>
    <t>CO1.REQ.9886549</t>
  </si>
  <si>
    <t>CPS-VAD-0006-2026</t>
  </si>
  <si>
    <t xml:space="preserve"> 22/01/2026</t>
  </si>
  <si>
    <t>SADAG INGENIERIA SAS</t>
  </si>
  <si>
    <t>OBRAS CIVILES PARA LA ADECUACIÓN, MEJORAMIENTO Y MODERNIZACIÓN DE LAS BATERÍAS DE BAÑOS DE LA UNIVERSIDAD DEL MAGDALENA ETAPA I. (EDIFICIO DE AULAS SIERRA NEVADA)</t>
  </si>
  <si>
    <t>CDO-VAD-0005-2026</t>
  </si>
  <si>
    <t>https://community.secop.gov.co/Public/Tendering/ContractNoticePhases/View?PPI=CO1.PPI.45172663&amp;isFromPublicArea=True&amp;isModal=False</t>
  </si>
  <si>
    <t>INMOBILIARIA SANTA MARTA SAS</t>
  </si>
  <si>
    <t>ARRIENDO DE TRECE LOCALES COMERCIALES UBICADOS EN LA CALLE 14 N 15-117</t>
  </si>
  <si>
    <t>CO1.REQ.9844750</t>
  </si>
  <si>
    <t>CA-VAD-0004-2026</t>
  </si>
  <si>
    <t>https://community.secop.gov.co/Public/Tendering/ContractNoticePhases/View?PPI=CO1.PPI.45170183&amp;isFromPublicArea=True&amp;isModal=False</t>
  </si>
  <si>
    <t>EDITORA DE MEDIOS  SAS</t>
  </si>
  <si>
    <t>COMPRA DE CUARENTA MIL AGENDAS ACADEMICAS</t>
  </si>
  <si>
    <t>CO1.REQ.9843800</t>
  </si>
  <si>
    <t>CCO-VAD-0003-2026</t>
  </si>
  <si>
    <t>https://community.secop.gov.co/Public/Tendering/ContractNoticePhases/View?PPI=CO1.PPI.45067165&amp;isFromPublicArea=True&amp;isModal=False</t>
  </si>
  <si>
    <t>TRANSPORTES SENSACION SAS</t>
  </si>
  <si>
    <t>SERVICIO DE TRANSPORTE TERRESTRE EN VEHÍCULOS TALES COMO: BUSES, BUSETAS, MICROBUSES (VANS), CAMIONETAS Y CAMPEROS DE DOBLE TRACCIÓN, NECESARIOS PARA LA REALIZACIÓN DE PRÁCTICAS ACADÉMICAS Y EVENTOS INSTITUCIONALES, DEPORTIVOS Y CULTURALES DE LA UNIVERSIDAD DEL MAGDALENA</t>
  </si>
  <si>
    <t>CO1.REQ.9801960</t>
  </si>
  <si>
    <t>CPS-VAD-0002-2026</t>
  </si>
  <si>
    <t>https://community.secop.gov.co/Public/Tendering/ContractNoticePhases/View?PPI=CO1.PPI.45059531&amp;isFromPublicArea=True&amp;isModal=False</t>
  </si>
  <si>
    <t>16//01/2026</t>
  </si>
  <si>
    <t>FUNDACION PARA EL CUIDADO Y PROTECCION DE NIÑOS Y ADULTOS MAYORES FUNPRONIMA</t>
  </si>
  <si>
    <t>SERVICIO DE ACOMPAÑAMIENTO TERAPEUTICO INTEGRAL EN SALUD MENTAL PARA MIEMBROS DE LA COMUNIDAD UNIVERSITARIA</t>
  </si>
  <si>
    <t>CO1.REQ.9798494</t>
  </si>
  <si>
    <t>CPS-VAD-0001-2026</t>
  </si>
  <si>
    <t>https://community.secop.gov.co/Public/Tendering/ContractNoticePhases/View?PPI=CO1.PPI.45725035&amp;isFromPublicArea=True&amp;isModal=False</t>
  </si>
  <si>
    <t>ADRIANA RODRIGUEZ FORERO</t>
  </si>
  <si>
    <t>COMPRA DE ALIMENTO PARA PECES</t>
  </si>
  <si>
    <t>CO1.REQ.10066255</t>
  </si>
  <si>
    <t>ODC-VAD-0004-2026</t>
  </si>
  <si>
    <t>COMPRA DE COMPUTADORES PORTATILES, TABLETAS, FUNDAS E IMPRESORAS</t>
  </si>
  <si>
    <t>CO1.REQ.10090622</t>
  </si>
  <si>
    <t>ODC-VAD-0003-2026</t>
  </si>
  <si>
    <t>https://community.secop.gov.co/Public/Tendering/ContractNoticePhases/View?PPI=CO1.PPI.45619894&amp;isFromPublicArea=True&amp;isModal=False</t>
  </si>
  <si>
    <t>ANNAR DIAGNOSTICA IMPORT SAS</t>
  </si>
  <si>
    <t>COMPRA DE INSUMOS (KITS HORMONALES)</t>
  </si>
  <si>
    <t>CO1.REQ.10021899</t>
  </si>
  <si>
    <t>ODC-VAD-0002-2026</t>
  </si>
  <si>
    <t>https://community.secop.gov.co/Public/Tendering/ContractNoticePhases/View?PPI=CO1.PPI.45502265&amp;isFromPublicArea=True&amp;isModal=False</t>
  </si>
  <si>
    <t xml:space="preserve">ACUAGRANJA SAS </t>
  </si>
  <si>
    <t>COMPRA DE HORMONAS PARA ENSAYOS DE REPRODUCCION</t>
  </si>
  <si>
    <t>CO1.REQ.9975109</t>
  </si>
  <si>
    <t>ODC-VAD-0001-2026</t>
  </si>
  <si>
    <t>OPSP-VAD-0517-2026</t>
  </si>
  <si>
    <t>OPS-VAD-0717-2026</t>
  </si>
  <si>
    <t>Https://community.secop.gov.co/Public/Tendering/ContractNoticePhases/View?PPI=CO1.PPI.45789589&amp;isFromPublicArea=True&amp;isModal=False</t>
  </si>
  <si>
    <t>https://community.secop.gov.co/Public/Tendering/OpportunityDetail/Index?noticeUID=CO1.NTC.9854446</t>
  </si>
  <si>
    <t>https://community.secop.gov.co/Public/Tendering/OpportunityDetail/Index?noticeUID=CO1.NTC.9811784</t>
  </si>
  <si>
    <t>https://community.secop.gov.co/Public/Tendering/OpportunityDetail/Index?noticeUID=CO1.NTC.9823842</t>
  </si>
  <si>
    <t>https://community.secop.gov.co/Public/Tendering/OpportunityDetail/Index?noticeUID=CO1.NTC.9945777</t>
  </si>
  <si>
    <t>https://community.secop.gov.co/Public/Tendering/OpportunityDetail/Index?noticeUID=CO1.NTC.9967813</t>
  </si>
  <si>
    <t>https://community.secop.gov.co/Public/Tendering/OpportunityDetail/Index?noticeUID=CO1.NTC.9967692</t>
  </si>
  <si>
    <t>https://community.secop.gov.co/Public/Tendering/OpportunityDetail/Index?noticeUID=CO1.NTC.9967553</t>
  </si>
  <si>
    <t>https://community.secop.gov.co/Public/Tendering/OpportunityDetail/Index?noticeUID=CO1.NTC.9636161</t>
  </si>
  <si>
    <t>https://community.secop.gov.co/Public/Tendering/OpportunityDetail/Index?noticeUID=CO1.NTC.9737111</t>
  </si>
  <si>
    <t>https://community.secop.gov.co/Public/Tendering/OpportunityDetail/Index?noticeUID=CO1.NTC.9739215</t>
  </si>
  <si>
    <t>https://community.secop.gov.co/Public/Tendering/OpportunityDetail/Index?noticeUID=CO1.NTC.9781485</t>
  </si>
  <si>
    <t>https://community.secop.gov.co/Public/Tendering/OpportunityDetail/Index?noticeUID=CO1.NTC.9946136</t>
  </si>
  <si>
    <t>https://community.secop.gov.co/Public/Tendering/OpportunityDetail/Index?noticeUID=CO1.NTC.9965883</t>
  </si>
  <si>
    <t>https://community.secop.gov.co/Public/Tendering/OpportunityDetail/Index?noticeUID=CO1.NTC.9663269</t>
  </si>
  <si>
    <t>https://community.secop.gov.co/Public/Tendering/OpportunityDetail/Index?noticeUID=CO1.NTC.9737945</t>
  </si>
  <si>
    <t>https://community.secop.gov.co/Public/Tendering/OpportunityDetail/Index?noticeUID=CO1.NTC.9781059</t>
  </si>
  <si>
    <t>https://community.secop.gov.co/Public/Tendering/OpportunityDetail/Index?noticeUID=CO1.NTC.9974380</t>
  </si>
  <si>
    <t>https://community.secop.gov.co/Public/Tendering/OpportunityDetail/Index?noticeUID=CO1.NTC.9674700&amp;isFromPublicArea=True&amp;isModal=False</t>
  </si>
  <si>
    <t>INFORMACION PRESUPUESTAL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</si>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</sst>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_-&quot;$&quot;\ * #,##0_-;\-&quot;$&quot;\ * #,##0_-;_-&quot;$&quot;\ * &quot;-&quot;??_-;_-@_-"/>
    <numFmt numFmtId="170" formatCode="yyyy\-mm\-dd"/>
    <numFmt numFmtId="172" formatCode="_-&quot;$&quot;\ * #,##0_-;\-&quot;$&quot;\ * #,##0_-;_-&quot;$&quot;\ * &quot;-&quot;_-;_-@_-"/>
    <numFmt numFmtId="173" formatCode="_-* #,##0.00_-;\-* #,##0.00_-;_-* &quot;-&quot;??_-;_-@_-"/>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1"/>
      <name val="Calibri"/>
      <family val="2"/>
      <scheme val="minor"/>
    </font>
    <font>
      <sz val="10"/>
      <color theme="1"/>
      <name val="Arial"/>
      <family val="2"/>
    </font>
    <font>
      <b/>
      <sz val="10"/>
      <color theme="1"/>
      <name val="Arial"/>
      <family val="2"/>
    </font>
    <font>
      <b/>
      <sz val="8"/>
      <name val="Calibri"/>
      <family val="2"/>
      <scheme val="minor"/>
    </font>
    <font>
      <b/>
      <sz val="9"/>
      <name val="Calibri"/>
      <family val="2"/>
      <scheme val="minor"/>
    </font>
    <font>
      <b/>
      <sz val="10"/>
      <color rgb="FFFF0000"/>
      <name val="Calibri"/>
      <family val="2"/>
      <scheme val="minor"/>
    </font>
    <font>
      <u/>
      <sz val="10"/>
      <name val="Calibri"/>
      <family val="2"/>
      <scheme val="minor"/>
    </font>
    <font>
      <sz val="10"/>
      <name val="Calibri"/>
      <family val="2"/>
    </font>
    <font>
      <b/>
      <sz val="10"/>
      <name val="Arial"/>
      <family val="2"/>
    </font>
    <font>
      <i/>
      <sz val="10"/>
      <name val="Arial"/>
      <family val="2"/>
    </font>
    <font>
      <sz val="11"/>
      <name val="Calibri"/>
      <family val="2"/>
      <scheme val="minor"/>
    </font>
    <font>
      <b/>
      <sz val="11"/>
      <name val="Calibri"/>
      <family val="2"/>
      <scheme val="minor"/>
    </font>
    <font>
      <b/>
      <sz val="26"/>
      <name val="Calibri"/>
      <family val="2"/>
      <scheme val="minor"/>
    </font>
    <font>
      <sz val="10"/>
      <color rgb="FF000000"/>
      <name val="Calibri"/>
      <family val="2"/>
    </font>
    <font>
      <sz val="11"/>
      <name val="Calibri"/>
      <family val="2"/>
    </font>
    <font>
      <sz val="11"/>
      <color rgb="FF000000"/>
      <name val="Aptos Narrow"/>
      <family val="2"/>
    </font>
    <font>
      <sz val="9"/>
      <name val="Arial"/>
      <family val="2"/>
    </font>
    <font>
      <sz val="11"/>
      <name val="Aptos Narrow"/>
      <family val="2"/>
    </font>
    <font>
      <b/>
      <sz val="9"/>
      <color indexed="81"/>
      <name val="Tahoma"/>
      <family val="2"/>
    </font>
    <font>
      <sz val="9"/>
      <color indexed="81"/>
      <name val="Tahoma"/>
      <family val="2"/>
    </font>
    <font>
      <sz val="10"/>
      <color rgb="FFFF0000"/>
      <name val="Calibri"/>
      <family val="2"/>
      <scheme val="minor"/>
    </font>
  </fonts>
  <fills count="15">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tint="-0.14999847407452621"/>
        <bgColor indexed="64"/>
      </patternFill>
    </fill>
    <fill>
      <patternFill patternType="solid">
        <fgColor rgb="FFF9F9F9"/>
        <bgColor indexed="64"/>
      </patternFill>
    </fill>
    <fill>
      <patternFill patternType="solid">
        <fgColor theme="0"/>
        <bgColor indexed="64"/>
      </patternFill>
    </fill>
    <fill>
      <patternFill patternType="gray125">
        <bgColor theme="2"/>
      </patternFill>
    </fill>
  </fills>
  <borders count="4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2"/>
      </top>
      <bottom style="thin">
        <color indexed="62"/>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double">
        <color rgb="FF000000"/>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10">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xf numFmtId="172" fontId="1" fillId="0" borderId="0" applyFont="0" applyFill="0" applyBorder="0" applyAlignment="0" applyProtection="0"/>
    <xf numFmtId="0" fontId="28" fillId="0" borderId="0"/>
    <xf numFmtId="173" fontId="1" fillId="0" borderId="0" applyFont="0" applyFill="0" applyBorder="0" applyAlignment="0" applyProtection="0"/>
  </cellStyleXfs>
  <cellXfs count="568">
    <xf numFmtId="0" fontId="0" fillId="0" borderId="0" xfId="0"/>
    <xf numFmtId="9" fontId="0" fillId="0" borderId="0" xfId="3" applyFont="1" applyAlignment="1">
      <alignment horizont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6" xfId="0" applyFont="1" applyFill="1" applyBorder="1" applyAlignment="1">
      <alignment horizontal="center"/>
    </xf>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44"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10" borderId="4" xfId="0" applyFont="1" applyFill="1" applyBorder="1" applyAlignment="1">
      <alignment horizontal="center" vertical="center"/>
    </xf>
    <xf numFmtId="0" fontId="10" fillId="10" borderId="3" xfId="0" applyFont="1" applyFill="1" applyBorder="1" applyAlignment="1">
      <alignment horizontal="center" vertical="center"/>
    </xf>
    <xf numFmtId="0" fontId="0" fillId="0" borderId="0" xfId="0" applyAlignment="1">
      <alignment horizontal="center"/>
    </xf>
    <xf numFmtId="0" fontId="10" fillId="10" borderId="4" xfId="0" applyFont="1" applyFill="1" applyBorder="1" applyAlignment="1">
      <alignment horizontal="left" vertical="center"/>
    </xf>
    <xf numFmtId="0" fontId="0" fillId="0" borderId="0" xfId="0" applyAlignment="1">
      <alignment horizontal="left"/>
    </xf>
    <xf numFmtId="0" fontId="2" fillId="9" borderId="6" xfId="0" applyFont="1" applyFill="1" applyBorder="1" applyAlignment="1">
      <alignment horizontal="right"/>
    </xf>
    <xf numFmtId="0" fontId="9" fillId="0" borderId="18" xfId="0" applyFont="1" applyBorder="1" applyAlignment="1" applyProtection="1">
      <alignment horizontal="center" vertical="center"/>
      <protection locked="0"/>
    </xf>
    <xf numFmtId="0" fontId="9" fillId="0" borderId="19" xfId="0"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9" fillId="0" borderId="18" xfId="0" applyFont="1" applyBorder="1"/>
    <xf numFmtId="0" fontId="9" fillId="0" borderId="19" xfId="0" applyFont="1" applyBorder="1"/>
    <xf numFmtId="0" fontId="9" fillId="0" borderId="20" xfId="0" applyFont="1" applyBorder="1"/>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horizontal="right"/>
      <protection locked="0"/>
    </xf>
    <xf numFmtId="0" fontId="9" fillId="0" borderId="18" xfId="0" applyFont="1" applyBorder="1" applyProtection="1">
      <protection locked="0"/>
    </xf>
    <xf numFmtId="14"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protection locked="0"/>
    </xf>
    <xf numFmtId="166"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vertical="center"/>
      <protection locked="0"/>
    </xf>
    <xf numFmtId="0" fontId="9" fillId="0"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0" fontId="9" fillId="0" borderId="19" xfId="0" applyFont="1" applyBorder="1" applyAlignment="1" applyProtection="1">
      <alignment horizontal="center"/>
      <protection locked="0"/>
    </xf>
    <xf numFmtId="0" fontId="9" fillId="0" borderId="19" xfId="1" applyNumberFormat="1" applyFont="1" applyFill="1" applyBorder="1" applyAlignment="1">
      <alignment horizontal="right" vertical="center"/>
    </xf>
    <xf numFmtId="9" fontId="9" fillId="0" borderId="19" xfId="3" applyFont="1" applyFill="1" applyBorder="1" applyAlignment="1">
      <alignment horizontal="center" vertical="center"/>
    </xf>
    <xf numFmtId="0" fontId="9" fillId="0" borderId="20" xfId="0" applyFont="1" applyBorder="1" applyAlignment="1" applyProtection="1">
      <alignment horizontal="center"/>
      <protection locked="0"/>
    </xf>
    <xf numFmtId="9" fontId="9" fillId="0" borderId="20" xfId="3" applyFont="1" applyFill="1" applyBorder="1" applyAlignment="1">
      <alignment horizontal="center" vertical="center"/>
    </xf>
    <xf numFmtId="0" fontId="9" fillId="0" borderId="18" xfId="0" applyFont="1" applyBorder="1" applyAlignment="1" applyProtection="1">
      <alignment horizontal="right" vertical="center"/>
      <protection locked="0"/>
    </xf>
    <xf numFmtId="9" fontId="10" fillId="0" borderId="19" xfId="3" applyFont="1" applyFill="1" applyBorder="1" applyAlignment="1">
      <alignment horizontal="center" vertical="center"/>
    </xf>
    <xf numFmtId="0" fontId="9" fillId="0" borderId="19" xfId="0" applyFont="1" applyBorder="1" applyProtection="1">
      <protection locked="0"/>
    </xf>
    <xf numFmtId="14" fontId="9" fillId="0" borderId="19" xfId="0" applyNumberFormat="1" applyFont="1" applyBorder="1" applyAlignment="1" applyProtection="1">
      <alignment horizontal="center"/>
      <protection locked="0"/>
    </xf>
    <xf numFmtId="0" fontId="9" fillId="0" borderId="18" xfId="0" applyFont="1" applyBorder="1" applyAlignment="1">
      <alignment horizontal="left"/>
    </xf>
    <xf numFmtId="0" fontId="9" fillId="0" borderId="18" xfId="0" applyFont="1" applyBorder="1" applyAlignment="1">
      <alignment horizontal="center"/>
    </xf>
    <xf numFmtId="14" fontId="9" fillId="0" borderId="18" xfId="0" applyNumberFormat="1" applyFont="1" applyBorder="1" applyAlignment="1">
      <alignment horizontal="center"/>
    </xf>
    <xf numFmtId="0" fontId="14" fillId="0" borderId="18" xfId="5" applyFont="1" applyFill="1" applyBorder="1" applyAlignment="1"/>
    <xf numFmtId="0" fontId="9" fillId="0" borderId="19" xfId="0" applyFont="1" applyBorder="1" applyAlignment="1">
      <alignment horizontal="left"/>
    </xf>
    <xf numFmtId="0" fontId="9" fillId="0" borderId="19" xfId="0" applyFont="1" applyBorder="1" applyAlignment="1">
      <alignment horizontal="center"/>
    </xf>
    <xf numFmtId="0" fontId="9" fillId="0" borderId="19" xfId="0" applyFont="1" applyBorder="1" applyAlignment="1" applyProtection="1">
      <alignment horizontal="left" vertical="center"/>
      <protection locked="0"/>
    </xf>
    <xf numFmtId="0" fontId="9" fillId="0" borderId="19" xfId="0" applyFont="1" applyBorder="1" applyAlignment="1" applyProtection="1">
      <alignment horizontal="right" vertical="center"/>
      <protection locked="0"/>
    </xf>
    <xf numFmtId="14" fontId="9" fillId="0" borderId="19" xfId="0" applyNumberFormat="1" applyFont="1" applyBorder="1" applyAlignment="1">
      <alignment horizontal="center"/>
    </xf>
    <xf numFmtId="0" fontId="9" fillId="0" borderId="19" xfId="0" applyFont="1" applyBorder="1" applyAlignment="1" applyProtection="1">
      <alignment horizontal="right"/>
      <protection locked="0"/>
    </xf>
    <xf numFmtId="166"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vertical="center"/>
      <protection locked="0"/>
    </xf>
    <xf numFmtId="167"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pplyProtection="1">
      <alignment horizontal="right" vertical="center"/>
      <protection locked="0"/>
    </xf>
    <xf numFmtId="0" fontId="14" fillId="0" borderId="19" xfId="5" applyFont="1" applyFill="1" applyBorder="1" applyAlignment="1"/>
    <xf numFmtId="14" fontId="9" fillId="0" borderId="19" xfId="0" applyNumberFormat="1" applyFont="1" applyBorder="1" applyAlignment="1">
      <alignment horizontal="center" vertical="center"/>
    </xf>
    <xf numFmtId="0" fontId="14" fillId="0" borderId="19" xfId="5" applyFont="1" applyFill="1" applyBorder="1" applyAlignment="1" applyProtection="1">
      <alignment horizontal="left"/>
      <protection locked="0"/>
    </xf>
    <xf numFmtId="0" fontId="14" fillId="0" borderId="19" xfId="5" applyFont="1" applyFill="1" applyBorder="1"/>
    <xf numFmtId="0" fontId="9" fillId="0" borderId="20" xfId="0" applyFont="1" applyBorder="1" applyAlignment="1">
      <alignment horizontal="left"/>
    </xf>
    <xf numFmtId="0" fontId="9" fillId="0" borderId="20" xfId="0" applyFont="1" applyBorder="1" applyAlignment="1">
      <alignment horizontal="center"/>
    </xf>
    <xf numFmtId="0" fontId="9" fillId="0" borderId="20" xfId="0" applyFont="1" applyBorder="1" applyAlignment="1" applyProtection="1">
      <alignment horizontal="left" vertical="center"/>
      <protection locked="0"/>
    </xf>
    <xf numFmtId="0" fontId="9" fillId="0" borderId="20" xfId="0" applyFont="1" applyBorder="1" applyProtection="1">
      <protection locked="0"/>
    </xf>
    <xf numFmtId="0" fontId="9" fillId="0" borderId="20" xfId="0" applyFont="1" applyBorder="1" applyAlignment="1" applyProtection="1">
      <alignment horizontal="right"/>
      <protection locked="0"/>
    </xf>
    <xf numFmtId="14" fontId="9" fillId="0" borderId="20" xfId="0" applyNumberFormat="1" applyFont="1" applyBorder="1" applyAlignment="1" applyProtection="1">
      <alignment horizontal="center"/>
      <protection locked="0"/>
    </xf>
    <xf numFmtId="0" fontId="9" fillId="0" borderId="20" xfId="0" applyFont="1" applyBorder="1" applyAlignment="1" applyProtection="1">
      <alignment horizontal="right" vertical="center"/>
      <protection locked="0"/>
    </xf>
    <xf numFmtId="14" fontId="9" fillId="0" borderId="20" xfId="0" applyNumberFormat="1" applyFont="1" applyBorder="1" applyAlignment="1">
      <alignment horizontal="center"/>
    </xf>
    <xf numFmtId="166"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vertical="center"/>
      <protection locked="0"/>
    </xf>
    <xf numFmtId="167" fontId="9" fillId="0" borderId="20" xfId="0" applyNumberFormat="1" applyFont="1" applyBorder="1" applyAlignment="1" applyProtection="1">
      <alignment horizontal="center" vertical="center"/>
      <protection locked="0"/>
    </xf>
    <xf numFmtId="0" fontId="9" fillId="0" borderId="20" xfId="1" applyNumberFormat="1" applyFont="1" applyFill="1" applyBorder="1" applyAlignment="1" applyProtection="1">
      <alignment horizontal="right" vertical="center"/>
      <protection locked="0"/>
    </xf>
    <xf numFmtId="0" fontId="9" fillId="0" borderId="20" xfId="1" applyNumberFormat="1" applyFont="1" applyFill="1" applyBorder="1" applyAlignment="1">
      <alignment horizontal="right" vertical="center"/>
    </xf>
    <xf numFmtId="9" fontId="10" fillId="0" borderId="20" xfId="3" applyFont="1" applyFill="1" applyBorder="1" applyAlignment="1">
      <alignment horizontal="center" vertical="center"/>
    </xf>
    <xf numFmtId="0" fontId="14" fillId="0" borderId="20" xfId="5" applyFont="1" applyFill="1" applyBorder="1"/>
    <xf numFmtId="0" fontId="2" fillId="9" borderId="15" xfId="0" applyFont="1" applyFill="1" applyBorder="1" applyAlignment="1">
      <alignment horizontal="right"/>
    </xf>
    <xf numFmtId="0" fontId="2" fillId="9" borderId="16" xfId="0" applyFont="1" applyFill="1" applyBorder="1" applyAlignment="1">
      <alignment horizontal="right"/>
    </xf>
    <xf numFmtId="0" fontId="9" fillId="0" borderId="18" xfId="0" applyFont="1" applyBorder="1" applyAlignment="1">
      <alignment horizontal="right"/>
    </xf>
    <xf numFmtId="0" fontId="9" fillId="0" borderId="19" xfId="0" applyFont="1" applyBorder="1" applyAlignment="1">
      <alignment horizontal="right"/>
    </xf>
    <xf numFmtId="0" fontId="9" fillId="0" borderId="20" xfId="0" applyFont="1" applyBorder="1" applyAlignment="1">
      <alignment horizontal="right"/>
    </xf>
    <xf numFmtId="0" fontId="2" fillId="9" borderId="17" xfId="0" applyFont="1" applyFill="1" applyBorder="1" applyAlignment="1">
      <alignment horizontal="right"/>
    </xf>
    <xf numFmtId="0" fontId="2" fillId="9" borderId="17" xfId="0" applyFont="1" applyFill="1" applyBorder="1" applyAlignment="1">
      <alignment horizontal="center"/>
    </xf>
    <xf numFmtId="0" fontId="2" fillId="9" borderId="17" xfId="0" applyFont="1" applyFill="1" applyBorder="1"/>
    <xf numFmtId="0" fontId="5" fillId="0" borderId="19" xfId="0" applyFont="1" applyBorder="1"/>
    <xf numFmtId="0" fontId="5" fillId="0" borderId="19" xfId="0" applyFont="1" applyBorder="1" applyProtection="1">
      <protection locked="0"/>
    </xf>
    <xf numFmtId="0" fontId="5" fillId="0" borderId="19" xfId="0" applyFont="1" applyBorder="1" applyAlignment="1" applyProtection="1">
      <alignment horizontal="center"/>
      <protection locked="0"/>
    </xf>
    <xf numFmtId="9" fontId="4" fillId="0" borderId="19" xfId="3" applyFont="1" applyFill="1" applyBorder="1" applyAlignment="1">
      <alignment horizontal="center" vertical="center"/>
    </xf>
    <xf numFmtId="9" fontId="10" fillId="11" borderId="19" xfId="3" applyFont="1" applyFill="1" applyBorder="1" applyAlignment="1">
      <alignment horizontal="center" vertical="center"/>
    </xf>
    <xf numFmtId="0" fontId="5" fillId="0" borderId="19" xfId="1" applyNumberFormat="1" applyFont="1" applyFill="1" applyBorder="1" applyAlignment="1">
      <alignment horizontal="right" vertical="center"/>
    </xf>
    <xf numFmtId="0" fontId="5" fillId="0" borderId="19" xfId="1" applyNumberFormat="1" applyFont="1" applyBorder="1" applyAlignment="1" applyProtection="1">
      <alignment horizontal="right"/>
      <protection locked="0"/>
    </xf>
    <xf numFmtId="0" fontId="5" fillId="0" borderId="19" xfId="0" applyFont="1" applyBorder="1" applyAlignment="1" applyProtection="1">
      <alignment horizontal="right"/>
      <protection locked="0"/>
    </xf>
    <xf numFmtId="0" fontId="5" fillId="0" borderId="19" xfId="0" applyFont="1" applyBorder="1" applyAlignment="1" applyProtection="1">
      <alignment horizontal="left"/>
      <protection locked="0"/>
    </xf>
    <xf numFmtId="14" fontId="5" fillId="0" borderId="19" xfId="0" applyNumberFormat="1" applyFont="1" applyBorder="1" applyAlignment="1" applyProtection="1">
      <alignment horizontal="center"/>
      <protection locked="0"/>
    </xf>
    <xf numFmtId="0" fontId="5" fillId="0" borderId="18" xfId="0" applyFont="1" applyBorder="1"/>
    <xf numFmtId="0" fontId="9" fillId="0" borderId="18" xfId="0" applyFont="1" applyBorder="1" applyAlignment="1" applyProtection="1">
      <alignment vertical="center"/>
      <protection locked="0"/>
    </xf>
    <xf numFmtId="0" fontId="10" fillId="11" borderId="18" xfId="0" applyFont="1" applyFill="1" applyBorder="1"/>
    <xf numFmtId="0" fontId="9" fillId="0" borderId="18" xfId="0" applyFont="1" applyBorder="1" applyAlignment="1" applyProtection="1">
      <alignment horizontal="left"/>
      <protection locked="0"/>
    </xf>
    <xf numFmtId="0" fontId="3" fillId="0" borderId="0" xfId="0" applyFont="1" applyAlignment="1">
      <alignment vertical="center"/>
    </xf>
    <xf numFmtId="0" fontId="5" fillId="0" borderId="18" xfId="0" applyFont="1" applyBorder="1" applyAlignment="1" applyProtection="1">
      <alignment horizontal="left"/>
      <protection locked="0"/>
    </xf>
    <xf numFmtId="0" fontId="5" fillId="0" borderId="20" xfId="0" applyFont="1" applyBorder="1" applyAlignment="1" applyProtection="1">
      <alignment horizontal="center"/>
      <protection locked="0"/>
    </xf>
    <xf numFmtId="0" fontId="5" fillId="0" borderId="20" xfId="0" applyFont="1" applyBorder="1" applyAlignment="1" applyProtection="1">
      <alignment horizontal="left"/>
      <protection locked="0"/>
    </xf>
    <xf numFmtId="0" fontId="5" fillId="0" borderId="20" xfId="0" applyFont="1" applyBorder="1" applyProtection="1">
      <protection locked="0"/>
    </xf>
    <xf numFmtId="0" fontId="5" fillId="0" borderId="20" xfId="0" applyFont="1" applyBorder="1" applyAlignment="1" applyProtection="1">
      <alignment horizontal="right"/>
      <protection locked="0"/>
    </xf>
    <xf numFmtId="0" fontId="5" fillId="0" borderId="20" xfId="0" applyFont="1" applyBorder="1"/>
    <xf numFmtId="0" fontId="5" fillId="0" borderId="20" xfId="1" applyNumberFormat="1" applyFont="1" applyBorder="1" applyAlignment="1" applyProtection="1">
      <alignment horizontal="right"/>
      <protection locked="0"/>
    </xf>
    <xf numFmtId="0" fontId="5" fillId="0" borderId="20" xfId="1" applyNumberFormat="1" applyFont="1" applyFill="1" applyBorder="1" applyAlignment="1">
      <alignment horizontal="right" vertical="center"/>
    </xf>
    <xf numFmtId="9" fontId="10" fillId="11" borderId="20" xfId="3" applyFont="1" applyFill="1" applyBorder="1" applyAlignment="1">
      <alignment horizontal="center" vertical="center"/>
    </xf>
    <xf numFmtId="9" fontId="4" fillId="0" borderId="20" xfId="3" applyFont="1" applyFill="1" applyBorder="1" applyAlignment="1">
      <alignment horizontal="center" vertical="center"/>
    </xf>
    <xf numFmtId="14" fontId="5" fillId="0" borderId="20" xfId="0" applyNumberFormat="1" applyFont="1" applyBorder="1" applyAlignment="1" applyProtection="1">
      <alignment horizontal="center"/>
      <protection locked="0"/>
    </xf>
    <xf numFmtId="168" fontId="5" fillId="0" borderId="19" xfId="0" applyNumberFormat="1" applyFont="1" applyBorder="1" applyAlignment="1" applyProtection="1">
      <alignment horizontal="center"/>
      <protection locked="0"/>
    </xf>
    <xf numFmtId="168" fontId="9" fillId="0" borderId="18" xfId="0" applyNumberFormat="1" applyFont="1" applyBorder="1" applyAlignment="1" applyProtection="1">
      <alignment horizontal="center"/>
      <protection locked="0"/>
    </xf>
    <xf numFmtId="168" fontId="9" fillId="0" borderId="18" xfId="0" applyNumberFormat="1" applyFont="1" applyBorder="1" applyAlignment="1" applyProtection="1">
      <alignment horizontal="center" vertical="center"/>
      <protection locked="0"/>
    </xf>
    <xf numFmtId="0" fontId="5" fillId="0" borderId="0" xfId="0" applyFont="1" applyAlignment="1">
      <alignment horizontal="center"/>
    </xf>
    <xf numFmtId="168" fontId="5" fillId="0" borderId="0" xfId="0" applyNumberFormat="1" applyFont="1"/>
    <xf numFmtId="0" fontId="5" fillId="0" borderId="0" xfId="0" applyFont="1" applyAlignment="1">
      <alignment horizontal="left"/>
    </xf>
    <xf numFmtId="0" fontId="10" fillId="10" borderId="11" xfId="0" applyFont="1" applyFill="1" applyBorder="1" applyAlignment="1">
      <alignment vertical="center"/>
    </xf>
    <xf numFmtId="0" fontId="10" fillId="10" borderId="13" xfId="0" applyFont="1" applyFill="1" applyBorder="1" applyAlignment="1">
      <alignment horizontal="center" vertical="center"/>
    </xf>
    <xf numFmtId="0" fontId="10" fillId="10" borderId="10" xfId="0" applyFont="1" applyFill="1" applyBorder="1" applyAlignment="1">
      <alignment horizontal="center" vertical="center"/>
    </xf>
    <xf numFmtId="0" fontId="2" fillId="9" borderId="21" xfId="0" applyFont="1" applyFill="1" applyBorder="1" applyAlignment="1">
      <alignment horizontal="right"/>
    </xf>
    <xf numFmtId="0" fontId="10" fillId="10" borderId="14" xfId="0" applyFont="1" applyFill="1" applyBorder="1" applyAlignment="1">
      <alignment vertical="center"/>
    </xf>
    <xf numFmtId="0" fontId="2" fillId="9" borderId="14" xfId="0" applyFont="1" applyFill="1" applyBorder="1" applyAlignment="1">
      <alignment horizontal="right"/>
    </xf>
    <xf numFmtId="0" fontId="10" fillId="10" borderId="13" xfId="0" applyFont="1" applyFill="1" applyBorder="1" applyAlignment="1">
      <alignment vertical="center"/>
    </xf>
    <xf numFmtId="0" fontId="17" fillId="10" borderId="13" xfId="0" applyFont="1" applyFill="1" applyBorder="1" applyAlignment="1">
      <alignment horizontal="left" vertical="center"/>
    </xf>
    <xf numFmtId="0" fontId="17" fillId="10" borderId="13" xfId="0" applyFont="1" applyFill="1" applyBorder="1" applyAlignment="1">
      <alignment horizontal="center" vertical="center"/>
    </xf>
    <xf numFmtId="0" fontId="18" fillId="10" borderId="13" xfId="0" applyFont="1" applyFill="1" applyBorder="1" applyAlignment="1">
      <alignment horizontal="center" vertical="center"/>
    </xf>
    <xf numFmtId="0" fontId="4" fillId="9" borderId="14" xfId="0" applyFont="1" applyFill="1" applyBorder="1" applyAlignment="1">
      <alignment horizontal="center"/>
    </xf>
    <xf numFmtId="0" fontId="5" fillId="5" borderId="0" xfId="0" applyFont="1" applyFill="1"/>
    <xf numFmtId="44" fontId="4" fillId="6" borderId="12" xfId="0" applyNumberFormat="1" applyFont="1" applyFill="1" applyBorder="1" applyAlignment="1">
      <alignment vertical="center"/>
    </xf>
    <xf numFmtId="0" fontId="4" fillId="0" borderId="7" xfId="0" applyFont="1" applyBorder="1" applyAlignment="1">
      <alignment vertical="center"/>
    </xf>
    <xf numFmtId="9" fontId="5" fillId="5" borderId="0" xfId="3" applyFont="1" applyFill="1" applyAlignment="1">
      <alignment horizontal="center"/>
    </xf>
    <xf numFmtId="168" fontId="5" fillId="5" borderId="0" xfId="0" applyNumberFormat="1" applyFont="1" applyFill="1"/>
    <xf numFmtId="0" fontId="4" fillId="2" borderId="8" xfId="0" applyFont="1" applyFill="1" applyBorder="1" applyAlignment="1">
      <alignment horizontal="center" vertical="center" wrapText="1"/>
    </xf>
    <xf numFmtId="0" fontId="4" fillId="0" borderId="9" xfId="0" applyFont="1" applyBorder="1" applyAlignment="1">
      <alignment vertical="center"/>
    </xf>
    <xf numFmtId="0" fontId="4" fillId="0" borderId="1" xfId="0" applyFont="1" applyBorder="1" applyAlignment="1">
      <alignment vertical="center"/>
    </xf>
    <xf numFmtId="0" fontId="4" fillId="4" borderId="6" xfId="0" applyFont="1" applyFill="1" applyBorder="1" applyAlignment="1">
      <alignment horizontal="center" vertical="center"/>
    </xf>
    <xf numFmtId="165" fontId="4" fillId="3" borderId="6" xfId="1" applyNumberFormat="1" applyFont="1" applyFill="1" applyBorder="1" applyAlignment="1">
      <alignment horizontal="center" vertical="center"/>
    </xf>
    <xf numFmtId="0" fontId="5" fillId="0" borderId="2" xfId="0" applyFont="1" applyBorder="1"/>
    <xf numFmtId="0" fontId="4" fillId="2" borderId="2" xfId="0" applyFont="1" applyFill="1" applyBorder="1" applyAlignment="1">
      <alignment horizontal="center" vertical="center" wrapText="1"/>
    </xf>
    <xf numFmtId="9" fontId="5" fillId="0" borderId="0" xfId="3" applyFont="1" applyAlignment="1">
      <alignment horizontal="center"/>
    </xf>
    <xf numFmtId="0" fontId="4" fillId="0" borderId="0" xfId="0" applyFont="1" applyAlignment="1">
      <alignment vertical="center"/>
    </xf>
    <xf numFmtId="0" fontId="9" fillId="0" borderId="19" xfId="0" applyFont="1" applyBorder="1" applyAlignment="1" applyProtection="1">
      <alignment horizontal="left"/>
      <protection locked="0"/>
    </xf>
    <xf numFmtId="0" fontId="5" fillId="0" borderId="18" xfId="0" applyFont="1" applyBorder="1" applyAlignment="1" applyProtection="1">
      <alignment horizontal="right"/>
      <protection locked="0"/>
    </xf>
    <xf numFmtId="0" fontId="9" fillId="0" borderId="19" xfId="0" applyFont="1" applyBorder="1" applyAlignment="1">
      <alignment horizontal="left" vertical="center"/>
    </xf>
    <xf numFmtId="0" fontId="9" fillId="0" borderId="19" xfId="0" applyFont="1" applyBorder="1" applyAlignment="1">
      <alignment horizontal="right" vertical="center"/>
    </xf>
    <xf numFmtId="0" fontId="9" fillId="0" borderId="19" xfId="0" applyFont="1" applyBorder="1" applyAlignment="1">
      <alignment vertical="center"/>
    </xf>
    <xf numFmtId="0" fontId="9" fillId="0" borderId="20" xfId="0" applyFont="1" applyBorder="1" applyAlignment="1" applyProtection="1">
      <alignment horizontal="left"/>
      <protection locked="0"/>
    </xf>
    <xf numFmtId="0" fontId="9" fillId="0" borderId="20" xfId="0" applyFont="1" applyBorder="1" applyAlignment="1">
      <alignment vertical="center"/>
    </xf>
    <xf numFmtId="0" fontId="20" fillId="0" borderId="18" xfId="5" applyFont="1" applyBorder="1" applyAlignment="1" applyProtection="1">
      <alignment vertical="center"/>
      <protection locked="0"/>
    </xf>
    <xf numFmtId="0" fontId="20" fillId="0" borderId="19" xfId="5" applyFont="1" applyBorder="1" applyProtection="1">
      <protection locked="0"/>
    </xf>
    <xf numFmtId="0" fontId="9" fillId="0" borderId="19" xfId="0" applyFont="1" applyBorder="1" applyAlignment="1" applyProtection="1">
      <alignment horizontal="center" vertical="center" wrapText="1"/>
      <protection locked="0"/>
    </xf>
    <xf numFmtId="0" fontId="20" fillId="0" borderId="20" xfId="5" applyFont="1" applyBorder="1" applyProtection="1">
      <protection locked="0"/>
    </xf>
    <xf numFmtId="0" fontId="5" fillId="0" borderId="18" xfId="0" applyFont="1" applyBorder="1" applyAlignment="1" applyProtection="1">
      <alignment horizontal="center"/>
      <protection locked="0"/>
    </xf>
    <xf numFmtId="0" fontId="5" fillId="0" borderId="18" xfId="0" applyFont="1" applyBorder="1" applyProtection="1">
      <protection locked="0"/>
    </xf>
    <xf numFmtId="0" fontId="9" fillId="0" borderId="18" xfId="0" applyFont="1" applyBorder="1" applyAlignment="1">
      <alignment vertical="center"/>
    </xf>
    <xf numFmtId="0" fontId="5" fillId="0" borderId="18" xfId="1" applyNumberFormat="1" applyFont="1" applyBorder="1" applyAlignment="1" applyProtection="1">
      <alignment horizontal="right"/>
      <protection locked="0"/>
    </xf>
    <xf numFmtId="0" fontId="20" fillId="0" borderId="19" xfId="5" applyFont="1" applyFill="1" applyBorder="1" applyProtection="1">
      <protection locked="0"/>
    </xf>
    <xf numFmtId="0" fontId="9" fillId="0" borderId="18" xfId="1" applyNumberFormat="1" applyFont="1" applyBorder="1" applyAlignment="1" applyProtection="1">
      <alignment horizontal="right"/>
      <protection locked="0"/>
    </xf>
    <xf numFmtId="0" fontId="9" fillId="0" borderId="19" xfId="1" applyNumberFormat="1" applyFont="1" applyBorder="1" applyAlignment="1" applyProtection="1">
      <alignment horizontal="right"/>
      <protection locked="0"/>
    </xf>
    <xf numFmtId="0" fontId="9" fillId="0" borderId="20" xfId="1" applyNumberFormat="1" applyFont="1" applyBorder="1" applyAlignment="1" applyProtection="1">
      <alignment horizontal="right"/>
      <protection locked="0"/>
    </xf>
    <xf numFmtId="0" fontId="9" fillId="0" borderId="18" xfId="0" applyFont="1" applyBorder="1" applyAlignment="1">
      <alignment horizontal="right" vertical="center" wrapText="1"/>
    </xf>
    <xf numFmtId="0" fontId="20" fillId="0" borderId="18" xfId="5" applyFont="1" applyBorder="1"/>
    <xf numFmtId="0" fontId="7" fillId="0" borderId="19" xfId="0" applyFont="1" applyBorder="1"/>
    <xf numFmtId="0" fontId="20" fillId="0" borderId="19" xfId="5" applyFont="1" applyBorder="1"/>
    <xf numFmtId="0" fontId="9" fillId="0" borderId="19" xfId="0" applyFont="1" applyBorder="1" applyAlignment="1">
      <alignment horizontal="right" vertical="center" wrapText="1"/>
    </xf>
    <xf numFmtId="0" fontId="9" fillId="12" borderId="19" xfId="0" applyFont="1" applyFill="1" applyBorder="1" applyAlignment="1">
      <alignment horizontal="right" vertical="center" wrapText="1"/>
    </xf>
    <xf numFmtId="0" fontId="20" fillId="0" borderId="20" xfId="5" applyFont="1" applyBorder="1"/>
    <xf numFmtId="0" fontId="9" fillId="0" borderId="18" xfId="0" applyFont="1" applyBorder="1" applyAlignment="1" applyProtection="1">
      <alignment horizontal="center" wrapText="1"/>
      <protection locked="0"/>
    </xf>
    <xf numFmtId="0" fontId="9" fillId="9" borderId="18" xfId="0" applyFont="1" applyFill="1" applyBorder="1"/>
    <xf numFmtId="0" fontId="9" fillId="0" borderId="18" xfId="1" applyNumberFormat="1" applyFont="1" applyFill="1" applyBorder="1" applyAlignment="1" applyProtection="1">
      <alignment horizontal="right"/>
      <protection locked="0"/>
    </xf>
    <xf numFmtId="0" fontId="14" fillId="0" borderId="18" xfId="5" applyFont="1" applyFill="1" applyBorder="1" applyAlignment="1" applyProtection="1">
      <alignment horizontal="left"/>
      <protection locked="0"/>
    </xf>
    <xf numFmtId="0" fontId="9" fillId="9" borderId="19" xfId="0" applyFont="1" applyFill="1" applyBorder="1"/>
    <xf numFmtId="0" fontId="9" fillId="0" borderId="19" xfId="1" applyNumberFormat="1" applyFont="1" applyFill="1" applyBorder="1" applyAlignment="1" applyProtection="1">
      <alignment horizontal="right"/>
      <protection locked="0"/>
    </xf>
    <xf numFmtId="0" fontId="14" fillId="0" borderId="19" xfId="5" applyFont="1" applyFill="1" applyBorder="1" applyProtection="1">
      <protection locked="0"/>
    </xf>
    <xf numFmtId="0" fontId="9" fillId="9" borderId="20" xfId="0" applyFont="1" applyFill="1" applyBorder="1"/>
    <xf numFmtId="0" fontId="9" fillId="0" borderId="20" xfId="1" applyNumberFormat="1" applyFont="1" applyFill="1" applyBorder="1" applyAlignment="1" applyProtection="1">
      <alignment horizontal="right"/>
      <protection locked="0"/>
    </xf>
    <xf numFmtId="0" fontId="14" fillId="0" borderId="20" xfId="5" applyFont="1" applyFill="1" applyBorder="1" applyProtection="1">
      <protection locked="0"/>
    </xf>
    <xf numFmtId="0" fontId="14" fillId="0" borderId="18" xfId="5" applyFont="1" applyBorder="1" applyAlignment="1" applyProtection="1">
      <alignment vertical="center"/>
      <protection locked="0"/>
    </xf>
    <xf numFmtId="168" fontId="9" fillId="0" borderId="19" xfId="0" applyNumberFormat="1" applyFont="1" applyBorder="1" applyAlignment="1" applyProtection="1">
      <alignment horizontal="center"/>
      <protection locked="0"/>
    </xf>
    <xf numFmtId="0" fontId="14" fillId="0" borderId="19" xfId="5" applyFont="1" applyBorder="1" applyProtection="1">
      <protection locked="0"/>
    </xf>
    <xf numFmtId="0" fontId="9" fillId="0" borderId="19" xfId="0" applyFont="1" applyBorder="1" applyAlignment="1" applyProtection="1">
      <alignment horizontal="center" wrapText="1"/>
      <protection locked="0"/>
    </xf>
    <xf numFmtId="9" fontId="9" fillId="0" borderId="23" xfId="3" applyFont="1" applyFill="1" applyBorder="1" applyAlignment="1">
      <alignment horizontal="center" vertical="center"/>
    </xf>
    <xf numFmtId="0" fontId="6" fillId="7" borderId="22" xfId="4" applyFont="1" applyFill="1" applyBorder="1" applyAlignment="1">
      <alignment horizontal="center" vertical="center" wrapText="1"/>
    </xf>
    <xf numFmtId="0" fontId="6" fillId="7" borderId="22" xfId="0" applyFont="1" applyFill="1" applyBorder="1" applyAlignment="1">
      <alignment horizontal="center" vertical="center" wrapText="1"/>
    </xf>
    <xf numFmtId="168" fontId="6" fillId="7" borderId="22" xfId="4" applyNumberFormat="1" applyFont="1" applyFill="1" applyBorder="1" applyAlignment="1">
      <alignment horizontal="center" vertical="center" wrapText="1"/>
    </xf>
    <xf numFmtId="166" fontId="6" fillId="7" borderId="22" xfId="0" applyNumberFormat="1" applyFont="1" applyFill="1" applyBorder="1" applyAlignment="1">
      <alignment horizontal="center" vertical="center" wrapText="1"/>
    </xf>
    <xf numFmtId="0" fontId="12" fillId="7" borderId="22" xfId="4" applyFont="1" applyFill="1" applyBorder="1" applyAlignment="1">
      <alignment horizontal="center" vertical="center" wrapText="1"/>
    </xf>
    <xf numFmtId="5" fontId="6" fillId="7" borderId="22" xfId="2" applyNumberFormat="1" applyFont="1" applyFill="1" applyBorder="1" applyAlignment="1">
      <alignment horizontal="center" vertical="center" wrapText="1"/>
    </xf>
    <xf numFmtId="5" fontId="12" fillId="7" borderId="22" xfId="2" applyNumberFormat="1" applyFont="1" applyFill="1" applyBorder="1" applyAlignment="1">
      <alignment horizontal="center" vertical="center" wrapText="1"/>
    </xf>
    <xf numFmtId="9" fontId="12" fillId="7" borderId="22" xfId="3" applyFont="1" applyFill="1" applyBorder="1" applyAlignment="1">
      <alignment horizontal="center" vertical="center" wrapText="1"/>
    </xf>
    <xf numFmtId="168" fontId="5" fillId="0" borderId="18" xfId="0" applyNumberFormat="1" applyFont="1" applyBorder="1" applyAlignment="1" applyProtection="1">
      <alignment horizontal="center"/>
      <protection locked="0"/>
    </xf>
    <xf numFmtId="9" fontId="9" fillId="9" borderId="18" xfId="3" applyFont="1" applyFill="1" applyBorder="1" applyAlignment="1">
      <alignment horizontal="center" vertical="center"/>
    </xf>
    <xf numFmtId="9" fontId="9" fillId="9" borderId="19" xfId="3" applyFont="1" applyFill="1" applyBorder="1" applyAlignment="1">
      <alignment horizontal="center" vertical="center"/>
    </xf>
    <xf numFmtId="168" fontId="5" fillId="0" borderId="19" xfId="0" applyNumberFormat="1" applyFont="1" applyBorder="1"/>
    <xf numFmtId="168" fontId="5" fillId="0" borderId="20" xfId="0" applyNumberFormat="1" applyFont="1" applyBorder="1"/>
    <xf numFmtId="9" fontId="9" fillId="9" borderId="20" xfId="3" applyFont="1" applyFill="1" applyBorder="1" applyAlignment="1">
      <alignment horizontal="center" vertical="center"/>
    </xf>
    <xf numFmtId="0" fontId="2" fillId="9" borderId="24" xfId="1" applyNumberFormat="1" applyFont="1" applyFill="1" applyBorder="1" applyAlignment="1">
      <alignment horizontal="right"/>
    </xf>
    <xf numFmtId="0" fontId="2" fillId="9" borderId="21" xfId="1" applyNumberFormat="1" applyFont="1" applyFill="1" applyBorder="1" applyAlignment="1">
      <alignment horizontal="right"/>
    </xf>
    <xf numFmtId="0" fontId="2" fillId="9" borderId="25" xfId="0" applyFont="1" applyFill="1" applyBorder="1"/>
    <xf numFmtId="0" fontId="2" fillId="9" borderId="10" xfId="0" applyFont="1" applyFill="1" applyBorder="1"/>
    <xf numFmtId="0" fontId="2" fillId="9" borderId="21" xfId="0" applyFont="1" applyFill="1" applyBorder="1"/>
    <xf numFmtId="0" fontId="2" fillId="9" borderId="24" xfId="0" applyFont="1" applyFill="1" applyBorder="1"/>
    <xf numFmtId="0" fontId="10" fillId="10" borderId="13" xfId="0" applyFont="1" applyFill="1" applyBorder="1" applyAlignment="1">
      <alignment horizontal="left" vertical="center"/>
    </xf>
    <xf numFmtId="0" fontId="2" fillId="9" borderId="14" xfId="0" applyFont="1" applyFill="1" applyBorder="1" applyAlignment="1">
      <alignment horizontal="center"/>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26" xfId="4" applyFont="1" applyFill="1" applyBorder="1" applyAlignment="1">
      <alignment horizontal="center" vertical="center" wrapText="1"/>
    </xf>
    <xf numFmtId="1" fontId="9" fillId="0" borderId="18" xfId="0" applyNumberFormat="1" applyFont="1" applyBorder="1"/>
    <xf numFmtId="1" fontId="9" fillId="0" borderId="19" xfId="0" applyNumberFormat="1" applyFont="1" applyBorder="1"/>
    <xf numFmtId="1" fontId="9" fillId="0" borderId="19" xfId="0" applyNumberFormat="1" applyFont="1" applyBorder="1" applyAlignment="1">
      <alignment horizontal="right"/>
    </xf>
    <xf numFmtId="0" fontId="9" fillId="0" borderId="19" xfId="0" applyFont="1" applyBorder="1" applyAlignment="1" applyProtection="1">
      <alignment wrapText="1"/>
      <protection locked="0"/>
    </xf>
    <xf numFmtId="0" fontId="9" fillId="13" borderId="19" xfId="0" applyFont="1" applyFill="1" applyBorder="1"/>
    <xf numFmtId="1" fontId="9" fillId="0" borderId="19" xfId="0" applyNumberFormat="1" applyFont="1" applyBorder="1" applyProtection="1">
      <protection locked="0"/>
    </xf>
    <xf numFmtId="1" fontId="9" fillId="0" borderId="19" xfId="0" applyNumberFormat="1" applyFont="1" applyBorder="1" applyAlignment="1">
      <alignment vertical="center"/>
    </xf>
    <xf numFmtId="0" fontId="9" fillId="0" borderId="23" xfId="0" applyFont="1" applyBorder="1" applyAlignment="1" applyProtection="1">
      <alignment vertical="center"/>
      <protection locked="0"/>
    </xf>
    <xf numFmtId="0" fontId="2" fillId="9" borderId="25" xfId="0" applyFont="1" applyFill="1" applyBorder="1" applyAlignment="1">
      <alignment horizontal="right"/>
    </xf>
    <xf numFmtId="0" fontId="2" fillId="9" borderId="24" xfId="0" applyFont="1" applyFill="1" applyBorder="1" applyAlignment="1">
      <alignment horizontal="right"/>
    </xf>
    <xf numFmtId="0" fontId="24" fillId="0" borderId="0" xfId="0" applyFont="1"/>
    <xf numFmtId="164" fontId="24" fillId="0" borderId="0" xfId="2" applyFont="1" applyFill="1"/>
    <xf numFmtId="169" fontId="24" fillId="0" borderId="0" xfId="2" applyNumberFormat="1" applyFont="1" applyFill="1"/>
    <xf numFmtId="0" fontId="24" fillId="0" borderId="0" xfId="0" applyFont="1" applyAlignment="1">
      <alignment horizontal="center"/>
    </xf>
    <xf numFmtId="170" fontId="24" fillId="0" borderId="0" xfId="0" applyNumberFormat="1" applyFont="1"/>
    <xf numFmtId="170" fontId="24" fillId="0" borderId="0" xfId="0" applyNumberFormat="1" applyFont="1" applyAlignment="1">
      <alignment horizontal="center"/>
    </xf>
    <xf numFmtId="1" fontId="24" fillId="0" borderId="0" xfId="0" applyNumberFormat="1" applyFont="1"/>
    <xf numFmtId="0" fontId="25" fillId="0" borderId="10" xfId="0" applyFont="1" applyBorder="1" applyAlignment="1">
      <alignment vertical="center"/>
    </xf>
    <xf numFmtId="0" fontId="9" fillId="0" borderId="0" xfId="0" applyFont="1"/>
    <xf numFmtId="44" fontId="10" fillId="0" borderId="6" xfId="0" applyNumberFormat="1" applyFont="1" applyBorder="1" applyAlignment="1">
      <alignment vertical="center"/>
    </xf>
    <xf numFmtId="9" fontId="24" fillId="0" borderId="0" xfId="3" applyFont="1" applyFill="1" applyAlignment="1">
      <alignment horizontal="center"/>
    </xf>
    <xf numFmtId="0" fontId="10" fillId="0" borderId="12" xfId="0" applyFont="1" applyBorder="1" applyAlignment="1">
      <alignment horizontal="center" vertical="center"/>
    </xf>
    <xf numFmtId="165" fontId="10" fillId="0" borderId="12" xfId="1" applyNumberFormat="1" applyFont="1" applyFill="1" applyBorder="1" applyAlignment="1">
      <alignment horizontal="center" vertical="center"/>
    </xf>
    <xf numFmtId="0" fontId="25" fillId="0" borderId="8" xfId="0" applyFont="1" applyBorder="1" applyAlignment="1">
      <alignment horizontal="center" vertical="center" wrapText="1"/>
    </xf>
    <xf numFmtId="0" fontId="25" fillId="0" borderId="9" xfId="0" applyFont="1" applyBorder="1" applyAlignment="1">
      <alignment vertical="center"/>
    </xf>
    <xf numFmtId="0" fontId="25" fillId="0" borderId="1" xfId="0" applyFont="1" applyBorder="1" applyAlignment="1">
      <alignment vertical="center"/>
    </xf>
    <xf numFmtId="0" fontId="25" fillId="0" borderId="6" xfId="0" applyFont="1" applyBorder="1" applyAlignment="1">
      <alignment horizontal="center" vertical="center"/>
    </xf>
    <xf numFmtId="165" fontId="25" fillId="0" borderId="6" xfId="1" applyNumberFormat="1" applyFont="1" applyFill="1" applyBorder="1" applyAlignment="1">
      <alignment horizontal="center" vertical="center"/>
    </xf>
    <xf numFmtId="0" fontId="24" fillId="0" borderId="2" xfId="0" applyFont="1" applyBorder="1"/>
    <xf numFmtId="0" fontId="25" fillId="0" borderId="2" xfId="0" applyFont="1" applyBorder="1" applyAlignment="1">
      <alignment horizontal="center" vertical="center" wrapText="1"/>
    </xf>
    <xf numFmtId="0" fontId="26" fillId="0" borderId="0" xfId="0" applyFont="1" applyAlignment="1">
      <alignment vertical="center"/>
    </xf>
    <xf numFmtId="0" fontId="5" fillId="0" borderId="0" xfId="0" applyFont="1" applyAlignment="1">
      <alignment horizontal="left" vertical="center"/>
    </xf>
    <xf numFmtId="0" fontId="9" fillId="0" borderId="18" xfId="0" applyFont="1" applyBorder="1" applyAlignment="1">
      <alignment horizontal="left" vertical="center"/>
    </xf>
    <xf numFmtId="14" fontId="9" fillId="0" borderId="18" xfId="0" applyNumberFormat="1" applyFont="1" applyBorder="1" applyAlignment="1" applyProtection="1">
      <alignment horizontal="left" vertical="center"/>
      <protection locked="0"/>
    </xf>
    <xf numFmtId="0" fontId="9" fillId="0" borderId="34" xfId="0" applyFont="1" applyBorder="1" applyAlignment="1" applyProtection="1">
      <alignment horizontal="left" vertical="center"/>
      <protection locked="0"/>
    </xf>
    <xf numFmtId="0" fontId="9" fillId="0" borderId="18" xfId="0" applyFont="1" applyBorder="1" applyAlignment="1" applyProtection="1">
      <alignment horizontal="left" wrapText="1"/>
      <protection locked="0"/>
    </xf>
    <xf numFmtId="0" fontId="20" fillId="0" borderId="18" xfId="5" applyFont="1" applyFill="1" applyBorder="1" applyAlignment="1" applyProtection="1">
      <alignment vertical="center"/>
      <protection locked="0"/>
    </xf>
    <xf numFmtId="0" fontId="9" fillId="0" borderId="19" xfId="0" applyFont="1" applyBorder="1" applyAlignment="1" applyProtection="1">
      <alignment horizontal="left" wrapText="1"/>
      <protection locked="0"/>
    </xf>
    <xf numFmtId="0" fontId="9" fillId="0" borderId="19" xfId="0" applyFont="1" applyBorder="1" applyAlignment="1" applyProtection="1">
      <alignment vertical="center"/>
      <protection locked="0"/>
    </xf>
    <xf numFmtId="0" fontId="9" fillId="0" borderId="20" xfId="0" applyFont="1" applyBorder="1" applyAlignment="1" applyProtection="1">
      <alignment horizontal="left" wrapText="1"/>
      <protection locked="0"/>
    </xf>
    <xf numFmtId="0" fontId="20" fillId="0" borderId="20" xfId="5" applyFont="1" applyFill="1" applyBorder="1" applyProtection="1">
      <protection locked="0"/>
    </xf>
    <xf numFmtId="0" fontId="21" fillId="0" borderId="19" xfId="0" applyFont="1" applyBorder="1" applyAlignment="1" applyProtection="1">
      <alignment horizontal="center"/>
      <protection locked="0"/>
    </xf>
    <xf numFmtId="1" fontId="9" fillId="0" borderId="19" xfId="1" applyNumberFormat="1" applyFont="1" applyFill="1" applyBorder="1" applyProtection="1">
      <protection locked="0"/>
    </xf>
    <xf numFmtId="0" fontId="21" fillId="0" borderId="19" xfId="0" applyFont="1" applyBorder="1" applyAlignment="1">
      <alignment horizontal="center"/>
    </xf>
    <xf numFmtId="0" fontId="21" fillId="0" borderId="18" xfId="0" applyFont="1" applyBorder="1" applyAlignment="1">
      <alignment horizontal="center"/>
    </xf>
    <xf numFmtId="0" fontId="9" fillId="0" borderId="33" xfId="0" applyFont="1" applyBorder="1" applyAlignment="1" applyProtection="1">
      <alignment horizontal="center"/>
      <protection locked="0"/>
    </xf>
    <xf numFmtId="0" fontId="9" fillId="0" borderId="32" xfId="0" applyFont="1" applyBorder="1" applyProtection="1">
      <protection locked="0"/>
    </xf>
    <xf numFmtId="1" fontId="9" fillId="0" borderId="18" xfId="0" applyNumberFormat="1" applyFont="1" applyBorder="1" applyAlignment="1" applyProtection="1">
      <alignment horizontal="center"/>
      <protection locked="0"/>
    </xf>
    <xf numFmtId="0" fontId="9" fillId="0" borderId="32" xfId="0" applyFont="1" applyBorder="1" applyAlignment="1" applyProtection="1">
      <alignment horizontal="center"/>
      <protection locked="0"/>
    </xf>
    <xf numFmtId="0" fontId="9" fillId="0" borderId="32" xfId="0" applyFont="1" applyBorder="1" applyAlignment="1" applyProtection="1">
      <alignment horizontal="left" vertical="center"/>
      <protection locked="0"/>
    </xf>
    <xf numFmtId="0" fontId="9" fillId="0" borderId="32" xfId="0" applyFont="1" applyBorder="1" applyAlignment="1" applyProtection="1">
      <alignment horizontal="left"/>
      <protection locked="0"/>
    </xf>
    <xf numFmtId="0" fontId="9" fillId="0" borderId="18" xfId="0" applyFont="1" applyBorder="1" applyAlignment="1">
      <alignment horizontal="center" vertical="center" wrapText="1"/>
    </xf>
    <xf numFmtId="170" fontId="9" fillId="0" borderId="32" xfId="0" applyNumberFormat="1" applyFont="1" applyBorder="1" applyAlignment="1">
      <alignment horizontal="center" vertical="center" wrapText="1"/>
    </xf>
    <xf numFmtId="170" fontId="9" fillId="0" borderId="32" xfId="0" applyNumberFormat="1" applyFont="1" applyBorder="1" applyAlignment="1" applyProtection="1">
      <alignment horizontal="center"/>
      <protection locked="0"/>
    </xf>
    <xf numFmtId="170" fontId="9" fillId="0" borderId="18" xfId="0" applyNumberFormat="1" applyFont="1" applyBorder="1" applyAlignment="1">
      <alignment horizontal="center" vertical="center"/>
    </xf>
    <xf numFmtId="170" fontId="9" fillId="0" borderId="32" xfId="0" applyNumberFormat="1" applyFont="1" applyBorder="1" applyAlignment="1">
      <alignment horizontal="center" vertical="center"/>
    </xf>
    <xf numFmtId="14" fontId="9" fillId="0" borderId="32" xfId="0" applyNumberFormat="1" applyFont="1" applyBorder="1" applyAlignment="1" applyProtection="1">
      <alignment horizontal="center" vertical="center"/>
      <protection locked="0"/>
    </xf>
    <xf numFmtId="9" fontId="9" fillId="0" borderId="32" xfId="3" applyFont="1" applyFill="1" applyBorder="1" applyAlignment="1">
      <alignment horizontal="center" vertical="center"/>
    </xf>
    <xf numFmtId="167" fontId="9" fillId="0" borderId="32" xfId="0" applyNumberFormat="1" applyFont="1" applyBorder="1" applyAlignment="1" applyProtection="1">
      <alignment horizontal="center" vertical="center"/>
      <protection locked="0"/>
    </xf>
    <xf numFmtId="0" fontId="9" fillId="0" borderId="30" xfId="0" applyFont="1" applyBorder="1" applyAlignment="1" applyProtection="1">
      <alignment horizontal="center"/>
      <protection locked="0"/>
    </xf>
    <xf numFmtId="0" fontId="9" fillId="0" borderId="29" xfId="0" applyFont="1" applyBorder="1" applyProtection="1">
      <protection locked="0"/>
    </xf>
    <xf numFmtId="1" fontId="9" fillId="0" borderId="19" xfId="0" applyNumberFormat="1" applyFont="1" applyBorder="1" applyAlignment="1" applyProtection="1">
      <alignment horizontal="center"/>
      <protection locked="0"/>
    </xf>
    <xf numFmtId="0" fontId="9" fillId="0" borderId="29" xfId="0" applyFont="1" applyBorder="1" applyAlignment="1" applyProtection="1">
      <alignment horizontal="center"/>
      <protection locked="0"/>
    </xf>
    <xf numFmtId="0" fontId="9" fillId="0" borderId="29" xfId="0" applyFont="1" applyBorder="1" applyAlignment="1" applyProtection="1">
      <alignment horizontal="left" vertical="center"/>
      <protection locked="0"/>
    </xf>
    <xf numFmtId="0" fontId="9" fillId="0" borderId="29" xfId="0" applyFont="1" applyBorder="1" applyAlignment="1" applyProtection="1">
      <alignment horizontal="left"/>
      <protection locked="0"/>
    </xf>
    <xf numFmtId="0" fontId="9" fillId="0" borderId="19" xfId="0" applyFont="1" applyBorder="1" applyAlignment="1">
      <alignment horizontal="center" vertical="center"/>
    </xf>
    <xf numFmtId="170" fontId="9" fillId="0" borderId="29" xfId="0" applyNumberFormat="1" applyFont="1" applyBorder="1" applyAlignment="1">
      <alignment horizontal="center" vertical="center"/>
    </xf>
    <xf numFmtId="170" fontId="9" fillId="0" borderId="29" xfId="0" applyNumberFormat="1" applyFont="1" applyBorder="1" applyAlignment="1" applyProtection="1">
      <alignment horizontal="center"/>
      <protection locked="0"/>
    </xf>
    <xf numFmtId="170" fontId="9" fillId="0" borderId="19" xfId="0" applyNumberFormat="1" applyFont="1" applyBorder="1" applyAlignment="1">
      <alignment horizontal="center" vertical="center"/>
    </xf>
    <xf numFmtId="14" fontId="9" fillId="0" borderId="29" xfId="0" applyNumberFormat="1" applyFont="1" applyBorder="1" applyAlignment="1" applyProtection="1">
      <alignment horizontal="center" vertical="center"/>
      <protection locked="0"/>
    </xf>
    <xf numFmtId="9" fontId="9" fillId="0" borderId="29" xfId="3" applyFont="1" applyFill="1" applyBorder="1" applyAlignment="1">
      <alignment horizontal="center" vertical="center"/>
    </xf>
    <xf numFmtId="167" fontId="9" fillId="0" borderId="29" xfId="0" applyNumberFormat="1" applyFont="1" applyBorder="1" applyAlignment="1" applyProtection="1">
      <alignment horizontal="center" vertical="center"/>
      <protection locked="0"/>
    </xf>
    <xf numFmtId="170" fontId="9" fillId="0" borderId="0" xfId="0" applyNumberFormat="1" applyFont="1" applyAlignment="1">
      <alignment horizontal="center"/>
    </xf>
    <xf numFmtId="0" fontId="9" fillId="0" borderId="19" xfId="0" applyFont="1" applyBorder="1" applyAlignment="1">
      <alignment horizontal="center" vertical="center" wrapText="1"/>
    </xf>
    <xf numFmtId="170" fontId="9" fillId="0" borderId="29" xfId="0" applyNumberFormat="1" applyFont="1" applyBorder="1" applyAlignment="1">
      <alignment horizontal="center" vertical="center" wrapText="1"/>
    </xf>
    <xf numFmtId="170" fontId="9" fillId="0" borderId="19" xfId="0" applyNumberFormat="1" applyFont="1" applyBorder="1" applyAlignment="1">
      <alignment horizontal="center"/>
    </xf>
    <xf numFmtId="170" fontId="9" fillId="0" borderId="29" xfId="0" applyNumberFormat="1" applyFont="1" applyBorder="1" applyAlignment="1">
      <alignment horizontal="center"/>
    </xf>
    <xf numFmtId="170" fontId="9" fillId="0" borderId="19" xfId="0" applyNumberFormat="1" applyFont="1" applyBorder="1" applyAlignment="1" applyProtection="1">
      <alignment horizontal="center"/>
      <protection locked="0"/>
    </xf>
    <xf numFmtId="0" fontId="9" fillId="0" borderId="29" xfId="0" applyFont="1" applyBorder="1" applyAlignment="1" applyProtection="1">
      <alignment wrapText="1"/>
      <protection locked="0"/>
    </xf>
    <xf numFmtId="0" fontId="9" fillId="0" borderId="28" xfId="0" applyFont="1" applyBorder="1" applyAlignment="1" applyProtection="1">
      <alignment horizontal="center"/>
      <protection locked="0"/>
    </xf>
    <xf numFmtId="0" fontId="9" fillId="0" borderId="27" xfId="0" applyFont="1" applyBorder="1" applyProtection="1">
      <protection locked="0"/>
    </xf>
    <xf numFmtId="1" fontId="9" fillId="0" borderId="20" xfId="0" applyNumberFormat="1" applyFont="1" applyBorder="1" applyAlignment="1" applyProtection="1">
      <alignment horizontal="center"/>
      <protection locked="0"/>
    </xf>
    <xf numFmtId="0" fontId="9" fillId="0" borderId="27" xfId="0" applyFont="1" applyBorder="1" applyAlignment="1" applyProtection="1">
      <alignment horizontal="center"/>
      <protection locked="0"/>
    </xf>
    <xf numFmtId="0" fontId="9" fillId="0" borderId="27" xfId="0" applyFont="1" applyBorder="1" applyAlignment="1" applyProtection="1">
      <alignment horizontal="left" vertical="center"/>
      <protection locked="0"/>
    </xf>
    <xf numFmtId="0" fontId="9" fillId="0" borderId="27" xfId="0" applyFont="1" applyBorder="1" applyAlignment="1" applyProtection="1">
      <alignment horizontal="left"/>
      <protection locked="0"/>
    </xf>
    <xf numFmtId="0" fontId="9" fillId="0" borderId="20" xfId="0" applyFont="1" applyBorder="1" applyAlignment="1">
      <alignment horizontal="center" vertical="center" wrapText="1"/>
    </xf>
    <xf numFmtId="170" fontId="9" fillId="0" borderId="27" xfId="0" applyNumberFormat="1" applyFont="1" applyBorder="1" applyAlignment="1">
      <alignment horizontal="center" vertical="center" wrapText="1"/>
    </xf>
    <xf numFmtId="170" fontId="9" fillId="0" borderId="27" xfId="0" applyNumberFormat="1" applyFont="1" applyBorder="1" applyAlignment="1" applyProtection="1">
      <alignment horizontal="center"/>
      <protection locked="0"/>
    </xf>
    <xf numFmtId="170" fontId="9" fillId="0" borderId="20" xfId="0" applyNumberFormat="1" applyFont="1" applyBorder="1" applyAlignment="1">
      <alignment horizontal="center" vertical="center"/>
    </xf>
    <xf numFmtId="170" fontId="9" fillId="0" borderId="27" xfId="0" applyNumberFormat="1" applyFont="1" applyBorder="1" applyAlignment="1">
      <alignment horizontal="center" vertical="center"/>
    </xf>
    <xf numFmtId="14" fontId="9" fillId="0" borderId="27" xfId="0" applyNumberFormat="1" applyFont="1" applyBorder="1" applyAlignment="1" applyProtection="1">
      <alignment horizontal="center" vertical="center"/>
      <protection locked="0"/>
    </xf>
    <xf numFmtId="0" fontId="2" fillId="9" borderId="24" xfId="0" applyFont="1" applyFill="1" applyBorder="1" applyAlignment="1">
      <alignment horizontal="center"/>
    </xf>
    <xf numFmtId="0" fontId="13" fillId="0" borderId="0" xfId="5"/>
    <xf numFmtId="3" fontId="9" fillId="0" borderId="19" xfId="0" applyNumberFormat="1" applyFont="1" applyBorder="1" applyAlignment="1" applyProtection="1">
      <alignment horizontal="right"/>
      <protection locked="0"/>
    </xf>
    <xf numFmtId="3" fontId="9" fillId="0" borderId="19" xfId="0" applyNumberFormat="1" applyFont="1" applyBorder="1" applyProtection="1">
      <protection locked="0"/>
    </xf>
    <xf numFmtId="0" fontId="9" fillId="0" borderId="19" xfId="9" applyNumberFormat="1" applyFont="1" applyFill="1" applyBorder="1" applyAlignment="1" applyProtection="1">
      <alignment horizontal="right" vertical="center"/>
      <protection locked="0"/>
    </xf>
    <xf numFmtId="0" fontId="9" fillId="13" borderId="19" xfId="0" applyFont="1" applyFill="1" applyBorder="1" applyAlignment="1" applyProtection="1">
      <alignment horizontal="right"/>
      <protection locked="0"/>
    </xf>
    <xf numFmtId="0" fontId="9" fillId="13" borderId="19" xfId="0" applyFont="1" applyFill="1" applyBorder="1" applyAlignment="1" applyProtection="1">
      <alignment horizontal="left" vertical="center"/>
      <protection locked="0"/>
    </xf>
    <xf numFmtId="0" fontId="28" fillId="0" borderId="19" xfId="8" applyBorder="1"/>
    <xf numFmtId="0" fontId="9" fillId="0" borderId="20" xfId="0" applyFont="1" applyBorder="1" applyAlignment="1" applyProtection="1">
      <alignment vertical="center"/>
      <protection locked="0"/>
    </xf>
    <xf numFmtId="0" fontId="28" fillId="0" borderId="20" xfId="8" applyBorder="1"/>
    <xf numFmtId="0" fontId="4" fillId="9" borderId="6" xfId="0" applyFont="1" applyFill="1" applyBorder="1" applyAlignment="1">
      <alignment horizontal="center"/>
    </xf>
    <xf numFmtId="0" fontId="4" fillId="9" borderId="6" xfId="0" applyFont="1" applyFill="1" applyBorder="1" applyAlignment="1">
      <alignment horizontal="right"/>
    </xf>
    <xf numFmtId="0" fontId="4" fillId="9" borderId="15" xfId="0" applyFont="1" applyFill="1" applyBorder="1"/>
    <xf numFmtId="0" fontId="4" fillId="9" borderId="16" xfId="0" applyFont="1" applyFill="1" applyBorder="1"/>
    <xf numFmtId="0" fontId="4" fillId="9" borderId="17" xfId="0" applyFont="1" applyFill="1" applyBorder="1"/>
    <xf numFmtId="0" fontId="4" fillId="9" borderId="17" xfId="0" applyFont="1" applyFill="1" applyBorder="1" applyAlignment="1">
      <alignment horizontal="center"/>
    </xf>
    <xf numFmtId="0" fontId="4" fillId="9" borderId="3" xfId="0" applyFont="1" applyFill="1" applyBorder="1"/>
    <xf numFmtId="0" fontId="4" fillId="9" borderId="15" xfId="1" applyNumberFormat="1" applyFont="1" applyFill="1" applyBorder="1" applyAlignment="1">
      <alignment horizontal="right"/>
    </xf>
    <xf numFmtId="0" fontId="4" fillId="9" borderId="17" xfId="1" applyNumberFormat="1" applyFont="1" applyFill="1" applyBorder="1" applyAlignment="1">
      <alignment horizontal="right"/>
    </xf>
    <xf numFmtId="14" fontId="5" fillId="0" borderId="18" xfId="0" applyNumberFormat="1" applyFont="1" applyBorder="1" applyAlignment="1" applyProtection="1">
      <alignment horizontal="center"/>
      <protection locked="0"/>
    </xf>
    <xf numFmtId="14" fontId="5" fillId="0" borderId="19" xfId="0" applyNumberFormat="1" applyFont="1" applyBorder="1" applyAlignment="1">
      <alignment horizontal="center"/>
    </xf>
    <xf numFmtId="14" fontId="5" fillId="0" borderId="20" xfId="0" applyNumberFormat="1" applyFont="1" applyBorder="1" applyAlignment="1">
      <alignment horizontal="center"/>
    </xf>
    <xf numFmtId="0" fontId="29" fillId="0" borderId="0" xfId="0" applyFont="1"/>
    <xf numFmtId="0" fontId="20" fillId="0" borderId="20" xfId="5" applyFont="1" applyFill="1" applyBorder="1" applyAlignment="1">
      <alignment horizontal="left" vertical="center"/>
    </xf>
    <xf numFmtId="0" fontId="20" fillId="0" borderId="19" xfId="5" applyFont="1" applyFill="1" applyBorder="1" applyAlignment="1">
      <alignment horizontal="left" vertical="center"/>
    </xf>
    <xf numFmtId="0" fontId="20" fillId="0" borderId="18" xfId="5" applyFont="1" applyFill="1" applyBorder="1" applyAlignment="1">
      <alignment horizontal="left" vertical="center"/>
    </xf>
    <xf numFmtId="3" fontId="9" fillId="0" borderId="19" xfId="0" applyNumberFormat="1" applyFont="1" applyBorder="1" applyAlignment="1" applyProtection="1">
      <alignment horizontal="center"/>
      <protection locked="0"/>
    </xf>
    <xf numFmtId="14" fontId="9" fillId="0" borderId="19" xfId="0" applyNumberFormat="1" applyFont="1" applyBorder="1" applyAlignment="1" applyProtection="1">
      <alignment horizontal="right"/>
      <protection locked="0"/>
    </xf>
    <xf numFmtId="0" fontId="24" fillId="0" borderId="35" xfId="0" applyFont="1" applyBorder="1"/>
    <xf numFmtId="4" fontId="9" fillId="0" borderId="19" xfId="0" applyNumberFormat="1" applyFont="1" applyBorder="1" applyAlignment="1" applyProtection="1">
      <alignment horizontal="center"/>
      <protection locked="0"/>
    </xf>
    <xf numFmtId="0" fontId="10" fillId="0" borderId="0" xfId="0" applyFont="1" applyAlignment="1">
      <alignment horizontal="center" vertical="center" wrapText="1"/>
    </xf>
    <xf numFmtId="0" fontId="9" fillId="0" borderId="0" xfId="0" applyFont="1" applyAlignment="1">
      <alignment horizontal="center" vertical="center"/>
    </xf>
    <xf numFmtId="0" fontId="10" fillId="0" borderId="0" xfId="0" applyFont="1" applyAlignment="1">
      <alignment horizontal="center" vertical="center"/>
    </xf>
    <xf numFmtId="0" fontId="6" fillId="7" borderId="12" xfId="0" applyFont="1" applyFill="1" applyBorder="1" applyAlignment="1">
      <alignment horizontal="center" vertical="center"/>
    </xf>
    <xf numFmtId="0" fontId="2" fillId="5" borderId="0" xfId="0" applyFont="1" applyFill="1"/>
    <xf numFmtId="0" fontId="0" fillId="5" borderId="0" xfId="0" applyFill="1" applyAlignment="1">
      <alignment horizontal="center"/>
    </xf>
    <xf numFmtId="0" fontId="2" fillId="0" borderId="9" xfId="0" applyFont="1" applyBorder="1" applyAlignment="1">
      <alignment horizontal="center" vertical="center"/>
    </xf>
    <xf numFmtId="0" fontId="20" fillId="0" borderId="19" xfId="5" applyFont="1" applyFill="1" applyBorder="1"/>
    <xf numFmtId="0" fontId="14" fillId="0" borderId="19" xfId="5" applyFont="1" applyFill="1" applyBorder="1" applyAlignment="1">
      <alignment horizontal="left" vertical="center"/>
    </xf>
    <xf numFmtId="0" fontId="30" fillId="0" borderId="19" xfId="0" applyFont="1" applyBorder="1"/>
    <xf numFmtId="14" fontId="24" fillId="0" borderId="19" xfId="0" applyNumberFormat="1" applyFont="1" applyBorder="1" applyAlignment="1">
      <alignment horizontal="center"/>
    </xf>
    <xf numFmtId="0" fontId="21" fillId="0" borderId="19" xfId="0" applyFont="1" applyBorder="1"/>
    <xf numFmtId="0" fontId="24" fillId="0" borderId="19" xfId="0" applyFont="1" applyBorder="1"/>
    <xf numFmtId="0" fontId="30" fillId="0" borderId="19" xfId="0" applyFont="1" applyBorder="1" applyAlignment="1">
      <alignment horizontal="center"/>
    </xf>
    <xf numFmtId="0" fontId="31" fillId="0" borderId="19" xfId="0" applyFont="1" applyBorder="1"/>
    <xf numFmtId="0" fontId="24" fillId="0" borderId="19" xfId="0" applyFont="1" applyBorder="1" applyAlignment="1">
      <alignment horizontal="center" vertical="center"/>
    </xf>
    <xf numFmtId="0" fontId="9" fillId="0" borderId="19" xfId="0" applyFont="1" applyBorder="1" applyAlignment="1" applyProtection="1">
      <alignment horizontal="right" wrapText="1"/>
      <protection locked="0"/>
    </xf>
    <xf numFmtId="0" fontId="24" fillId="0" borderId="19" xfId="0" applyFont="1" applyBorder="1" applyAlignment="1">
      <alignment horizontal="center"/>
    </xf>
    <xf numFmtId="0" fontId="13" fillId="0" borderId="19" xfId="5" applyFill="1" applyBorder="1" applyAlignment="1">
      <alignment horizontal="left" vertical="center"/>
    </xf>
    <xf numFmtId="0" fontId="9" fillId="0" borderId="19" xfId="0" applyFont="1" applyBorder="1" applyAlignment="1">
      <alignment horizontal="right" wrapText="1"/>
    </xf>
    <xf numFmtId="0" fontId="5" fillId="13" borderId="19" xfId="0" applyFont="1" applyFill="1" applyBorder="1"/>
    <xf numFmtId="0" fontId="27" fillId="0" borderId="19" xfId="0" applyFont="1" applyBorder="1" applyAlignment="1">
      <alignment horizontal="center"/>
    </xf>
    <xf numFmtId="0" fontId="27" fillId="0" borderId="20" xfId="0" applyFont="1" applyBorder="1" applyAlignment="1">
      <alignment horizontal="center"/>
    </xf>
    <xf numFmtId="1" fontId="9" fillId="0" borderId="20" xfId="0" applyNumberFormat="1" applyFont="1" applyBorder="1" applyProtection="1">
      <protection locked="0"/>
    </xf>
    <xf numFmtId="1" fontId="9" fillId="0" borderId="20" xfId="0" applyNumberFormat="1" applyFont="1" applyBorder="1" applyAlignment="1">
      <alignment vertical="center"/>
    </xf>
    <xf numFmtId="0" fontId="0" fillId="14" borderId="0" xfId="0" applyFill="1"/>
    <xf numFmtId="0" fontId="9" fillId="0" borderId="23" xfId="0" applyFont="1" applyBorder="1" applyAlignment="1" applyProtection="1">
      <alignment horizontal="right"/>
      <protection locked="0"/>
    </xf>
    <xf numFmtId="0" fontId="9" fillId="0" borderId="18" xfId="0" applyFont="1" applyBorder="1" applyAlignment="1">
      <alignment horizontal="right" vertical="center"/>
    </xf>
    <xf numFmtId="0" fontId="14" fillId="0" borderId="18" xfId="5" applyFont="1" applyBorder="1" applyAlignment="1" applyProtection="1">
      <alignment horizontal="left" vertical="center"/>
      <protection locked="0"/>
    </xf>
    <xf numFmtId="0" fontId="9" fillId="0" borderId="34" xfId="0" applyFont="1" applyBorder="1" applyAlignment="1" applyProtection="1">
      <alignment horizontal="right" vertical="center"/>
      <protection locked="0"/>
    </xf>
    <xf numFmtId="0" fontId="5" fillId="0" borderId="19" xfId="0" applyFont="1" applyBorder="1" applyAlignment="1">
      <alignment horizontal="right"/>
    </xf>
    <xf numFmtId="0" fontId="13" fillId="0" borderId="19" xfId="5" applyBorder="1" applyProtection="1">
      <protection locked="0"/>
    </xf>
    <xf numFmtId="0" fontId="9" fillId="0" borderId="32" xfId="2" applyNumberFormat="1" applyFont="1" applyFill="1" applyBorder="1" applyAlignment="1" applyProtection="1">
      <alignment horizontal="right"/>
      <protection locked="0"/>
    </xf>
    <xf numFmtId="0" fontId="9" fillId="0" borderId="29" xfId="2" applyNumberFormat="1" applyFont="1" applyFill="1" applyBorder="1" applyAlignment="1" applyProtection="1">
      <alignment horizontal="right"/>
      <protection locked="0"/>
    </xf>
    <xf numFmtId="0" fontId="9" fillId="0" borderId="27" xfId="2" applyNumberFormat="1" applyFont="1" applyFill="1" applyBorder="1" applyAlignment="1" applyProtection="1">
      <alignment horizontal="right"/>
      <protection locked="0"/>
    </xf>
    <xf numFmtId="0" fontId="9" fillId="0" borderId="18" xfId="2" applyNumberFormat="1" applyFont="1" applyFill="1" applyBorder="1" applyAlignment="1" applyProtection="1">
      <alignment horizontal="right"/>
      <protection locked="0"/>
    </xf>
    <xf numFmtId="0" fontId="9" fillId="0" borderId="19" xfId="2" applyNumberFormat="1" applyFont="1" applyFill="1" applyBorder="1" applyAlignment="1" applyProtection="1">
      <alignment horizontal="right"/>
      <protection locked="0"/>
    </xf>
    <xf numFmtId="0" fontId="9" fillId="0" borderId="20" xfId="2" applyNumberFormat="1" applyFont="1" applyFill="1" applyBorder="1" applyAlignment="1" applyProtection="1">
      <alignment horizontal="right"/>
      <protection locked="0"/>
    </xf>
    <xf numFmtId="0" fontId="9" fillId="0" borderId="32" xfId="0" applyFont="1" applyBorder="1" applyAlignment="1" applyProtection="1">
      <alignment horizontal="right"/>
      <protection locked="0"/>
    </xf>
    <xf numFmtId="0" fontId="9" fillId="0" borderId="29" xfId="0" applyFont="1" applyBorder="1" applyAlignment="1" applyProtection="1">
      <alignment horizontal="right"/>
      <protection locked="0"/>
    </xf>
    <xf numFmtId="0" fontId="9" fillId="0" borderId="27" xfId="0" applyFont="1" applyBorder="1" applyAlignment="1" applyProtection="1">
      <alignment horizontal="right"/>
      <protection locked="0"/>
    </xf>
    <xf numFmtId="0" fontId="9" fillId="0" borderId="32" xfId="0" applyFont="1" applyBorder="1" applyAlignment="1">
      <alignment horizontal="right"/>
    </xf>
    <xf numFmtId="0" fontId="9" fillId="0" borderId="29" xfId="0" applyFont="1" applyBorder="1" applyAlignment="1">
      <alignment horizontal="right"/>
    </xf>
    <xf numFmtId="0" fontId="9" fillId="0" borderId="27" xfId="0" applyFont="1" applyBorder="1" applyAlignment="1">
      <alignment horizontal="right"/>
    </xf>
    <xf numFmtId="0" fontId="9" fillId="0" borderId="32" xfId="2" applyNumberFormat="1" applyFont="1" applyFill="1" applyBorder="1" applyAlignment="1">
      <alignment horizontal="right"/>
    </xf>
    <xf numFmtId="0" fontId="9" fillId="0" borderId="29" xfId="2" applyNumberFormat="1" applyFont="1" applyFill="1" applyBorder="1" applyAlignment="1">
      <alignment horizontal="right"/>
    </xf>
    <xf numFmtId="0" fontId="9" fillId="0" borderId="27" xfId="2" applyNumberFormat="1" applyFont="1" applyFill="1" applyBorder="1" applyAlignment="1">
      <alignment horizontal="right"/>
    </xf>
    <xf numFmtId="170" fontId="9" fillId="0" borderId="18" xfId="0" applyNumberFormat="1" applyFont="1" applyBorder="1" applyAlignment="1" applyProtection="1">
      <alignment horizontal="center"/>
      <protection locked="0"/>
    </xf>
    <xf numFmtId="170" fontId="9" fillId="0" borderId="18" xfId="0" applyNumberFormat="1" applyFont="1" applyBorder="1" applyAlignment="1" applyProtection="1">
      <alignment horizontal="center" vertical="center"/>
      <protection locked="0"/>
    </xf>
    <xf numFmtId="170" fontId="9" fillId="0" borderId="19" xfId="0" applyNumberFormat="1" applyFont="1" applyBorder="1" applyAlignment="1" applyProtection="1">
      <alignment horizontal="center" vertical="center"/>
      <protection locked="0"/>
    </xf>
    <xf numFmtId="165" fontId="9" fillId="0" borderId="19" xfId="1" applyNumberFormat="1" applyFont="1" applyFill="1" applyBorder="1" applyAlignment="1" applyProtection="1">
      <alignment horizontal="right"/>
      <protection locked="0"/>
    </xf>
    <xf numFmtId="1" fontId="9" fillId="0" borderId="20" xfId="0" applyNumberFormat="1" applyFont="1" applyBorder="1"/>
    <xf numFmtId="170" fontId="9" fillId="0" borderId="20" xfId="0" applyNumberFormat="1" applyFont="1" applyBorder="1" applyAlignment="1" applyProtection="1">
      <alignment horizontal="center"/>
      <protection locked="0"/>
    </xf>
    <xf numFmtId="170" fontId="9" fillId="0" borderId="20" xfId="0" applyNumberFormat="1" applyFont="1" applyBorder="1" applyAlignment="1" applyProtection="1">
      <alignment horizontal="center" vertical="center"/>
      <protection locked="0"/>
    </xf>
    <xf numFmtId="166" fontId="34" fillId="0" borderId="19" xfId="0" applyNumberFormat="1" applyFont="1" applyBorder="1" applyAlignment="1" applyProtection="1">
      <alignment horizontal="center" vertical="center"/>
      <protection locked="0"/>
    </xf>
    <xf numFmtId="0" fontId="20" fillId="0" borderId="18" xfId="5" applyFont="1" applyFill="1" applyBorder="1"/>
    <xf numFmtId="0" fontId="20" fillId="0" borderId="0" xfId="5" applyFont="1" applyFill="1"/>
    <xf numFmtId="0" fontId="9" fillId="0" borderId="23" xfId="2" applyNumberFormat="1" applyFont="1" applyFill="1" applyBorder="1" applyAlignment="1" applyProtection="1">
      <alignment horizontal="right"/>
      <protection locked="0"/>
    </xf>
    <xf numFmtId="0" fontId="9" fillId="0" borderId="18" xfId="2" applyNumberFormat="1" applyFont="1" applyFill="1" applyBorder="1" applyAlignment="1">
      <alignment horizontal="right" vertical="center"/>
    </xf>
    <xf numFmtId="0" fontId="9" fillId="0" borderId="23" xfId="2" applyNumberFormat="1" applyFont="1" applyFill="1" applyBorder="1" applyAlignment="1">
      <alignment horizontal="right" vertical="center"/>
    </xf>
    <xf numFmtId="0" fontId="9" fillId="0" borderId="31" xfId="2" applyNumberFormat="1" applyFont="1" applyBorder="1" applyAlignment="1">
      <alignment horizontal="right" vertical="center" wrapText="1"/>
    </xf>
    <xf numFmtId="0" fontId="9" fillId="0" borderId="31" xfId="2" applyNumberFormat="1" applyFont="1" applyFill="1" applyBorder="1" applyAlignment="1">
      <alignment horizontal="right" vertical="center" wrapText="1"/>
    </xf>
    <xf numFmtId="0" fontId="9" fillId="0" borderId="19" xfId="2" applyNumberFormat="1" applyFont="1" applyFill="1" applyBorder="1" applyAlignment="1">
      <alignment horizontal="right" vertical="center"/>
    </xf>
    <xf numFmtId="0" fontId="9" fillId="0" borderId="20" xfId="2" applyNumberFormat="1" applyFont="1" applyFill="1" applyBorder="1" applyAlignment="1">
      <alignment horizontal="right" vertical="center"/>
    </xf>
    <xf numFmtId="0" fontId="9" fillId="0" borderId="32" xfId="2" applyNumberFormat="1" applyFont="1" applyFill="1" applyBorder="1" applyAlignment="1">
      <alignment horizontal="right" vertical="center"/>
    </xf>
    <xf numFmtId="0" fontId="9" fillId="0" borderId="29" xfId="2" applyNumberFormat="1" applyFont="1" applyFill="1" applyBorder="1" applyAlignment="1">
      <alignment horizontal="right" vertical="center"/>
    </xf>
    <xf numFmtId="0" fontId="9" fillId="0" borderId="27" xfId="2" applyNumberFormat="1" applyFont="1" applyFill="1" applyBorder="1" applyAlignment="1">
      <alignment horizontal="right"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left"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0" borderId="13" xfId="0" applyFont="1" applyBorder="1" applyAlignment="1">
      <alignment horizontal="center" vertical="top" wrapText="1"/>
    </xf>
    <xf numFmtId="0" fontId="2" fillId="0" borderId="11" xfId="0" applyFont="1" applyBorder="1" applyAlignment="1">
      <alignment horizontal="center" vertical="top" wrapText="1"/>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4" fillId="9" borderId="3" xfId="0" applyFont="1" applyFill="1" applyBorder="1" applyAlignment="1">
      <alignment horizontal="center"/>
    </xf>
    <xf numFmtId="0" fontId="4" fillId="9" borderId="4" xfId="0" applyFont="1" applyFill="1" applyBorder="1" applyAlignment="1">
      <alignment horizontal="center"/>
    </xf>
    <xf numFmtId="0" fontId="4" fillId="9" borderId="5" xfId="0" applyFont="1" applyFill="1" applyBorder="1" applyAlignment="1">
      <alignment horizontal="center"/>
    </xf>
    <xf numFmtId="0" fontId="4" fillId="0" borderId="13" xfId="0" applyFont="1" applyBorder="1" applyAlignment="1">
      <alignment horizontal="center" vertical="center"/>
    </xf>
    <xf numFmtId="0" fontId="4" fillId="0" borderId="11" xfId="0" applyFont="1" applyBorder="1" applyAlignment="1">
      <alignment horizontal="center" vertical="center"/>
    </xf>
    <xf numFmtId="9" fontId="4" fillId="5" borderId="3" xfId="3" applyFont="1" applyFill="1" applyBorder="1" applyAlignment="1">
      <alignment horizontal="center" vertical="center"/>
    </xf>
    <xf numFmtId="9" fontId="4" fillId="5" borderId="4" xfId="3" applyFont="1" applyFill="1" applyBorder="1" applyAlignment="1">
      <alignment horizontal="center" vertical="center"/>
    </xf>
    <xf numFmtId="9" fontId="4" fillId="5" borderId="5" xfId="3" applyFont="1" applyFill="1" applyBorder="1" applyAlignment="1">
      <alignment horizontal="center" vertical="center"/>
    </xf>
    <xf numFmtId="0" fontId="4" fillId="6" borderId="1" xfId="0" applyFont="1" applyFill="1" applyBorder="1" applyAlignment="1">
      <alignment horizontal="center" vertical="center"/>
    </xf>
    <xf numFmtId="0" fontId="4" fillId="6" borderId="9" xfId="0" applyFont="1" applyFill="1" applyBorder="1" applyAlignment="1">
      <alignment horizontal="center" vertical="center"/>
    </xf>
    <xf numFmtId="0" fontId="4" fillId="6" borderId="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9" xfId="0" applyFont="1" applyFill="1" applyBorder="1" applyAlignment="1">
      <alignment horizontal="center" vertical="center"/>
    </xf>
    <xf numFmtId="0" fontId="4" fillId="5" borderId="2" xfId="0" applyFont="1" applyFill="1" applyBorder="1" applyAlignment="1">
      <alignment horizontal="center" vertical="center"/>
    </xf>
    <xf numFmtId="9" fontId="4" fillId="5" borderId="1" xfId="3" applyFont="1" applyFill="1" applyBorder="1" applyAlignment="1">
      <alignment horizontal="center" vertical="center"/>
    </xf>
    <xf numFmtId="9" fontId="4" fillId="5" borderId="9" xfId="3" applyFont="1" applyFill="1" applyBorder="1" applyAlignment="1">
      <alignment horizontal="center" vertical="center"/>
    </xf>
    <xf numFmtId="9" fontId="4" fillId="5" borderId="2" xfId="3" applyFont="1" applyFill="1" applyBorder="1" applyAlignment="1">
      <alignment horizontal="center" vertical="center"/>
    </xf>
    <xf numFmtId="0" fontId="5" fillId="0" borderId="1" xfId="0" applyFont="1" applyBorder="1" applyAlignment="1">
      <alignment horizontal="center"/>
    </xf>
    <xf numFmtId="0" fontId="5" fillId="0" borderId="9" xfId="0" applyFont="1" applyBorder="1" applyAlignment="1">
      <alignment horizontal="center"/>
    </xf>
    <xf numFmtId="0" fontId="5" fillId="0" borderId="7" xfId="0" applyFont="1" applyBorder="1" applyAlignment="1">
      <alignment horizontal="center"/>
    </xf>
    <xf numFmtId="0" fontId="5" fillId="0" borderId="0" xfId="0" applyFont="1" applyAlignment="1">
      <alignment horizontal="center"/>
    </xf>
    <xf numFmtId="0" fontId="4" fillId="0" borderId="1" xfId="0" applyFont="1" applyBorder="1" applyAlignment="1">
      <alignment horizontal="center" vertical="center"/>
    </xf>
    <xf numFmtId="0" fontId="4" fillId="0" borderId="9" xfId="0" applyFont="1" applyBorder="1" applyAlignment="1">
      <alignment horizontal="center" vertical="center"/>
    </xf>
    <xf numFmtId="0" fontId="4" fillId="0" borderId="2" xfId="0" applyFont="1" applyBorder="1" applyAlignment="1">
      <alignment horizontal="center" vertical="center"/>
    </xf>
    <xf numFmtId="0" fontId="4" fillId="0" borderId="10" xfId="0" applyFont="1" applyBorder="1" applyAlignment="1">
      <alignment horizontal="center" vertical="center"/>
    </xf>
    <xf numFmtId="14" fontId="10" fillId="10" borderId="13" xfId="0" applyNumberFormat="1"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left" vertical="center"/>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25" fillId="14" borderId="3" xfId="0" applyFont="1" applyFill="1" applyBorder="1" applyAlignment="1">
      <alignment horizontal="center" vertical="center"/>
    </xf>
    <xf numFmtId="0" fontId="25" fillId="14" borderId="5" xfId="0" applyFont="1" applyFill="1" applyBorder="1" applyAlignment="1">
      <alignment horizontal="center" vertic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xf>
    <xf numFmtId="0" fontId="25" fillId="0" borderId="11" xfId="0" applyFont="1" applyBorder="1" applyAlignment="1">
      <alignment horizontal="center" vertical="center"/>
    </xf>
    <xf numFmtId="0" fontId="25" fillId="14" borderId="4" xfId="0" applyFont="1" applyFill="1" applyBorder="1" applyAlignment="1">
      <alignment horizontal="center" vertical="center"/>
    </xf>
    <xf numFmtId="0" fontId="25" fillId="0" borderId="9" xfId="0" applyFont="1" applyBorder="1" applyAlignment="1">
      <alignment horizontal="left"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9" fontId="25" fillId="14" borderId="3" xfId="3" applyFont="1" applyFill="1" applyBorder="1" applyAlignment="1">
      <alignment horizontal="center" vertical="center"/>
    </xf>
    <xf numFmtId="9" fontId="25" fillId="14" borderId="4" xfId="3" applyFont="1" applyFill="1" applyBorder="1" applyAlignment="1">
      <alignment horizontal="center" vertical="center"/>
    </xf>
    <xf numFmtId="9" fontId="25" fillId="14" borderId="5" xfId="3" applyFont="1" applyFill="1" applyBorder="1" applyAlignment="1">
      <alignment horizontal="center" vertical="center"/>
    </xf>
    <xf numFmtId="0" fontId="24" fillId="0" borderId="1" xfId="0" applyFont="1" applyBorder="1" applyAlignment="1">
      <alignment horizontal="center"/>
    </xf>
    <xf numFmtId="0" fontId="24" fillId="0" borderId="9" xfId="0" applyFont="1" applyBorder="1" applyAlignment="1">
      <alignment horizontal="center"/>
    </xf>
    <xf numFmtId="0" fontId="24" fillId="0" borderId="7" xfId="0" applyFont="1" applyBorder="1" applyAlignment="1">
      <alignment horizontal="center"/>
    </xf>
    <xf numFmtId="0" fontId="24" fillId="0" borderId="0" xfId="0" applyFont="1" applyAlignment="1">
      <alignment horizontal="center"/>
    </xf>
    <xf numFmtId="0" fontId="24" fillId="0" borderId="10" xfId="0" applyFont="1" applyBorder="1" applyAlignment="1">
      <alignment horizontal="center"/>
    </xf>
    <xf numFmtId="0" fontId="24" fillId="0" borderId="13" xfId="0" applyFont="1" applyBorder="1" applyAlignment="1">
      <alignment horizontal="center"/>
    </xf>
    <xf numFmtId="0" fontId="26" fillId="0" borderId="1" xfId="0" applyFont="1" applyBorder="1" applyAlignment="1">
      <alignment horizontal="center" vertical="center"/>
    </xf>
    <xf numFmtId="0" fontId="26" fillId="0" borderId="9" xfId="0" applyFont="1" applyBorder="1" applyAlignment="1">
      <alignment horizontal="center" vertical="center"/>
    </xf>
    <xf numFmtId="0" fontId="26" fillId="0" borderId="2" xfId="0" applyFont="1" applyBorder="1" applyAlignment="1">
      <alignment horizontal="center" vertical="center"/>
    </xf>
    <xf numFmtId="0" fontId="26" fillId="0" borderId="10" xfId="0" applyFont="1" applyBorder="1" applyAlignment="1">
      <alignment horizontal="center" vertical="center"/>
    </xf>
    <xf numFmtId="0" fontId="26" fillId="0" borderId="13" xfId="0" applyFont="1" applyBorder="1" applyAlignment="1">
      <alignment horizontal="center" vertical="center"/>
    </xf>
    <xf numFmtId="0" fontId="26" fillId="0" borderId="11" xfId="0" applyFont="1" applyBorder="1" applyAlignment="1">
      <alignment horizontal="center" vertical="center"/>
    </xf>
    <xf numFmtId="0" fontId="25" fillId="14" borderId="3" xfId="0" applyFont="1" applyFill="1" applyBorder="1" applyAlignment="1">
      <alignment horizontal="center" vertical="center" wrapText="1"/>
    </xf>
    <xf numFmtId="0" fontId="25" fillId="14" borderId="5" xfId="0" applyFont="1" applyFill="1" applyBorder="1" applyAlignment="1">
      <alignment horizontal="center" vertical="center" wrapText="1"/>
    </xf>
    <xf numFmtId="0" fontId="10" fillId="11" borderId="18" xfId="0" applyFont="1" applyFill="1" applyBorder="1" applyAlignment="1">
      <alignment horizontal="center"/>
    </xf>
    <xf numFmtId="0" fontId="10" fillId="11" borderId="19" xfId="0" applyFont="1" applyFill="1" applyBorder="1" applyAlignment="1">
      <alignment horizontal="center"/>
    </xf>
    <xf numFmtId="0" fontId="10" fillId="11" borderId="19" xfId="0" applyFont="1" applyFill="1" applyBorder="1"/>
    <xf numFmtId="0" fontId="10" fillId="11" borderId="20" xfId="0" applyFont="1" applyFill="1" applyBorder="1"/>
    <xf numFmtId="0" fontId="10" fillId="11" borderId="18" xfId="0" applyFont="1" applyFill="1" applyBorder="1" applyAlignment="1">
      <alignment horizontal="right"/>
    </xf>
    <xf numFmtId="0" fontId="10" fillId="11" borderId="19" xfId="0" applyFont="1" applyFill="1" applyBorder="1" applyAlignment="1">
      <alignment horizontal="right"/>
    </xf>
    <xf numFmtId="0" fontId="10" fillId="11" borderId="20" xfId="0" applyFont="1" applyFill="1" applyBorder="1" applyAlignment="1">
      <alignment horizontal="right"/>
    </xf>
    <xf numFmtId="0" fontId="6" fillId="7" borderId="36" xfId="4" applyFont="1" applyFill="1" applyBorder="1" applyAlignment="1">
      <alignment horizontal="center" vertical="center" wrapText="1"/>
    </xf>
    <xf numFmtId="0" fontId="6" fillId="7" borderId="37"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6" fillId="7" borderId="39" xfId="0" applyFont="1" applyFill="1" applyBorder="1" applyAlignment="1">
      <alignment horizontal="center" vertical="center" wrapText="1"/>
    </xf>
    <xf numFmtId="0" fontId="9" fillId="0" borderId="33" xfId="0" applyFont="1" applyBorder="1" applyProtection="1">
      <protection locked="0"/>
    </xf>
    <xf numFmtId="0" fontId="9" fillId="0" borderId="40" xfId="0" applyFont="1" applyBorder="1" applyAlignment="1" applyProtection="1">
      <alignment horizontal="center" vertical="center"/>
      <protection locked="0"/>
    </xf>
    <xf numFmtId="0" fontId="9" fillId="0" borderId="30" xfId="0" applyFont="1" applyBorder="1" applyProtection="1">
      <protection locked="0"/>
    </xf>
    <xf numFmtId="0" fontId="9" fillId="0" borderId="41" xfId="0" applyFont="1" applyBorder="1" applyAlignment="1" applyProtection="1">
      <alignment horizontal="center" vertical="center"/>
      <protection locked="0"/>
    </xf>
    <xf numFmtId="0" fontId="20" fillId="0" borderId="30" xfId="5" applyFont="1" applyBorder="1" applyProtection="1">
      <protection locked="0"/>
    </xf>
    <xf numFmtId="9" fontId="9" fillId="0" borderId="42" xfId="3" applyFont="1" applyFill="1" applyBorder="1" applyAlignment="1">
      <alignment horizontal="center" vertical="center"/>
    </xf>
    <xf numFmtId="9" fontId="10" fillId="0" borderId="43" xfId="3" applyFont="1" applyFill="1" applyBorder="1" applyAlignment="1">
      <alignment horizontal="center" vertical="center"/>
    </xf>
    <xf numFmtId="167" fontId="9" fillId="0" borderId="42" xfId="0" applyNumberFormat="1" applyFont="1" applyBorder="1" applyAlignment="1" applyProtection="1">
      <alignment horizontal="center" vertical="center"/>
      <protection locked="0"/>
    </xf>
    <xf numFmtId="0" fontId="9" fillId="0" borderId="44" xfId="0" applyFont="1" applyBorder="1" applyAlignment="1" applyProtection="1">
      <alignment horizontal="center"/>
      <protection locked="0"/>
    </xf>
    <xf numFmtId="0" fontId="9" fillId="0" borderId="44" xfId="0" applyFont="1" applyBorder="1" applyProtection="1">
      <protection locked="0"/>
    </xf>
    <xf numFmtId="0" fontId="9" fillId="0" borderId="43" xfId="0" applyFont="1" applyBorder="1" applyAlignment="1" applyProtection="1">
      <alignment horizontal="center" vertical="center"/>
      <protection locked="0"/>
    </xf>
    <xf numFmtId="0" fontId="9" fillId="0" borderId="45" xfId="0" applyFont="1" applyBorder="1" applyAlignment="1" applyProtection="1">
      <alignment horizontal="center" vertical="center"/>
      <protection locked="0"/>
    </xf>
    <xf numFmtId="14" fontId="10" fillId="10" borderId="4" xfId="0" applyNumberFormat="1" applyFont="1" applyFill="1" applyBorder="1" applyAlignment="1">
      <alignment horizontal="center" vertical="center"/>
    </xf>
  </cellXfs>
  <cellStyles count="10">
    <cellStyle name="Hipervínculo" xfId="5" builtinId="8"/>
    <cellStyle name="Hyperlink" xfId="6" xr:uid="{F48A766D-181F-4A67-877B-504AA54B2F55}"/>
    <cellStyle name="Millares" xfId="1" builtinId="3"/>
    <cellStyle name="Millares 2" xfId="9" xr:uid="{17657273-3590-467E-A930-BFC5375B2968}"/>
    <cellStyle name="Moneda" xfId="2" builtinId="4"/>
    <cellStyle name="Moneda [0] 2" xfId="7" xr:uid="{37C34168-9FE0-4920-A070-BA5B9FD61D89}"/>
    <cellStyle name="Normal" xfId="0" builtinId="0"/>
    <cellStyle name="Normal 2" xfId="4" xr:uid="{00000000-0005-0000-0000-000004000000}"/>
    <cellStyle name="Normal 3" xfId="8" xr:uid="{B60C4661-78B3-4AB1-A413-1964CFB5B995}"/>
    <cellStyle name="Porcentaje" xfId="3" builtinId="5"/>
  </cellStyles>
  <dxfs count="195">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ill>
        <patternFill>
          <bgColor rgb="FFFF99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FF"/>
      <color rgb="FFFDA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466725</xdr:colOff>
      <xdr:row>40</xdr:row>
      <xdr:rowOff>133350</xdr:rowOff>
    </xdr:to>
    <xdr:pic>
      <xdr:nvPicPr>
        <xdr:cNvPr id="3" name="Imagen 2">
          <a:extLst>
            <a:ext uri="{FF2B5EF4-FFF2-40B4-BE49-F238E27FC236}">
              <a16:creationId xmlns:a16="http://schemas.microsoft.com/office/drawing/2014/main" id="{379BD6B5-D623-2281-CCE4-74F1BC5DC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580072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9081B44-EF7D-4332-989C-0605CFAEC02E}"/>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42359"/>
    <xdr:pic>
      <xdr:nvPicPr>
        <xdr:cNvPr id="2" name="Imagen 1">
          <a:extLst>
            <a:ext uri="{FF2B5EF4-FFF2-40B4-BE49-F238E27FC236}">
              <a16:creationId xmlns:a16="http://schemas.microsoft.com/office/drawing/2014/main" id="{CF210CF6-947D-466E-AF0A-6F2CE9BB7293}"/>
            </a:ext>
          </a:extLst>
        </xdr:cNvPr>
        <xdr:cNvPicPr>
          <a:picLocks noChangeAspect="1"/>
        </xdr:cNvPicPr>
      </xdr:nvPicPr>
      <xdr:blipFill>
        <a:blip xmlns:r="http://schemas.openxmlformats.org/officeDocument/2006/relationships" r:embed="rId1"/>
        <a:stretch>
          <a:fillRect/>
        </a:stretch>
      </xdr:blipFill>
      <xdr:spPr>
        <a:xfrm>
          <a:off x="1085850" y="571500"/>
          <a:ext cx="981075" cy="94235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123825</xdr:colOff>
      <xdr:row>1</xdr:row>
      <xdr:rowOff>104775</xdr:rowOff>
    </xdr:from>
    <xdr:ext cx="1269626" cy="1047750"/>
    <xdr:pic>
      <xdr:nvPicPr>
        <xdr:cNvPr id="2" name="Imagen 1">
          <a:extLst>
            <a:ext uri="{FF2B5EF4-FFF2-40B4-BE49-F238E27FC236}">
              <a16:creationId xmlns:a16="http://schemas.microsoft.com/office/drawing/2014/main" id="{45AF0E7D-FCE7-46DA-8B93-A6D417ECD959}"/>
            </a:ext>
          </a:extLst>
        </xdr:cNvPr>
        <xdr:cNvPicPr>
          <a:picLocks noChangeAspect="1"/>
        </xdr:cNvPicPr>
      </xdr:nvPicPr>
      <xdr:blipFill>
        <a:blip xmlns:r="http://schemas.openxmlformats.org/officeDocument/2006/relationships" r:embed="rId1"/>
        <a:stretch>
          <a:fillRect/>
        </a:stretch>
      </xdr:blipFill>
      <xdr:spPr>
        <a:xfrm>
          <a:off x="333375" y="304800"/>
          <a:ext cx="1269626" cy="104775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190500</xdr:colOff>
      <xdr:row>2</xdr:row>
      <xdr:rowOff>152400</xdr:rowOff>
    </xdr:from>
    <xdr:ext cx="1246542" cy="1028700"/>
    <xdr:pic>
      <xdr:nvPicPr>
        <xdr:cNvPr id="2" name="Imagen 1">
          <a:extLst>
            <a:ext uri="{FF2B5EF4-FFF2-40B4-BE49-F238E27FC236}">
              <a16:creationId xmlns:a16="http://schemas.microsoft.com/office/drawing/2014/main" id="{6CAD0E92-5B44-40D6-9D4F-20F8792D6548}"/>
            </a:ext>
          </a:extLst>
        </xdr:cNvPr>
        <xdr:cNvPicPr>
          <a:picLocks noChangeAspect="1"/>
        </xdr:cNvPicPr>
      </xdr:nvPicPr>
      <xdr:blipFill>
        <a:blip xmlns:r="http://schemas.openxmlformats.org/officeDocument/2006/relationships" r:embed="rId1"/>
        <a:stretch>
          <a:fillRect/>
        </a:stretch>
      </xdr:blipFill>
      <xdr:spPr>
        <a:xfrm>
          <a:off x="361950" y="390525"/>
          <a:ext cx="1246542" cy="10287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274319</xdr:colOff>
      <xdr:row>2</xdr:row>
      <xdr:rowOff>164848</xdr:rowOff>
    </xdr:from>
    <xdr:ext cx="1354455" cy="1296520"/>
    <xdr:pic>
      <xdr:nvPicPr>
        <xdr:cNvPr id="2" name="Imagen 1">
          <a:extLst>
            <a:ext uri="{FF2B5EF4-FFF2-40B4-BE49-F238E27FC236}">
              <a16:creationId xmlns:a16="http://schemas.microsoft.com/office/drawing/2014/main" id="{15627A7F-9CF8-4F7B-8CD8-A5E6E725F1E3}"/>
            </a:ext>
          </a:extLst>
        </xdr:cNvPr>
        <xdr:cNvPicPr>
          <a:picLocks noChangeAspect="1"/>
        </xdr:cNvPicPr>
      </xdr:nvPicPr>
      <xdr:blipFill>
        <a:blip xmlns:r="http://schemas.openxmlformats.org/officeDocument/2006/relationships" r:embed="rId1"/>
        <a:stretch>
          <a:fillRect/>
        </a:stretch>
      </xdr:blipFill>
      <xdr:spPr>
        <a:xfrm>
          <a:off x="369569" y="488698"/>
          <a:ext cx="1354455" cy="129652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AD9E973-70F8-46F9-B127-6F412A59C14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09580"/>
    <xdr:pic>
      <xdr:nvPicPr>
        <xdr:cNvPr id="2" name="Imagen 1">
          <a:extLst>
            <a:ext uri="{FF2B5EF4-FFF2-40B4-BE49-F238E27FC236}">
              <a16:creationId xmlns:a16="http://schemas.microsoft.com/office/drawing/2014/main" id="{E05FD039-021F-45CC-9462-31CBB7066153}"/>
            </a:ext>
          </a:extLst>
        </xdr:cNvPr>
        <xdr:cNvPicPr>
          <a:picLocks noChangeAspect="1"/>
        </xdr:cNvPicPr>
      </xdr:nvPicPr>
      <xdr:blipFill>
        <a:blip xmlns:r="http://schemas.openxmlformats.org/officeDocument/2006/relationships" r:embed="rId1"/>
        <a:stretch>
          <a:fillRect/>
        </a:stretch>
      </xdr:blipFill>
      <xdr:spPr>
        <a:xfrm>
          <a:off x="1085850" y="571500"/>
          <a:ext cx="981075" cy="9095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D7EC7A6-8C1A-4824-B774-A1496F494FE9}"/>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295275</xdr:colOff>
      <xdr:row>3</xdr:row>
      <xdr:rowOff>28575</xdr:rowOff>
    </xdr:from>
    <xdr:ext cx="981075" cy="930535"/>
    <xdr:pic>
      <xdr:nvPicPr>
        <xdr:cNvPr id="2" name="Imagen 1">
          <a:extLst>
            <a:ext uri="{FF2B5EF4-FFF2-40B4-BE49-F238E27FC236}">
              <a16:creationId xmlns:a16="http://schemas.microsoft.com/office/drawing/2014/main" id="{B95A11EB-BC11-4A7A-8566-CEAED16AE32D}"/>
            </a:ext>
          </a:extLst>
        </xdr:cNvPr>
        <xdr:cNvPicPr>
          <a:picLocks noChangeAspect="1"/>
        </xdr:cNvPicPr>
      </xdr:nvPicPr>
      <xdr:blipFill>
        <a:blip xmlns:r="http://schemas.openxmlformats.org/officeDocument/2006/relationships" r:embed="rId1"/>
        <a:stretch>
          <a:fillRect/>
        </a:stretch>
      </xdr:blipFill>
      <xdr:spPr>
        <a:xfrm>
          <a:off x="1057275" y="600075"/>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8F8056F-CB44-4085-BF1A-62F7EC3DC06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84A1B51C-5666-4CDD-9A12-5DDD15F0C140}"/>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93E74CA1-8FFA-4E17-8DB1-10B04DE4A87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1</xdr:row>
      <xdr:rowOff>149225</xdr:rowOff>
    </xdr:from>
    <xdr:to>
      <xdr:col>2</xdr:col>
      <xdr:colOff>647700</xdr:colOff>
      <xdr:row>4</xdr:row>
      <xdr:rowOff>203460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57200" y="349250"/>
          <a:ext cx="981075" cy="9781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295275</xdr:colOff>
      <xdr:row>2</xdr:row>
      <xdr:rowOff>200025</xdr:rowOff>
    </xdr:from>
    <xdr:ext cx="981075" cy="935297"/>
    <xdr:pic>
      <xdr:nvPicPr>
        <xdr:cNvPr id="2" name="Imagen 1">
          <a:extLst>
            <a:ext uri="{FF2B5EF4-FFF2-40B4-BE49-F238E27FC236}">
              <a16:creationId xmlns:a16="http://schemas.microsoft.com/office/drawing/2014/main" id="{A5DCD7AE-B88F-4B6E-A9C0-95945634CAC4}"/>
            </a:ext>
          </a:extLst>
        </xdr:cNvPr>
        <xdr:cNvPicPr>
          <a:picLocks noChangeAspect="1"/>
        </xdr:cNvPicPr>
      </xdr:nvPicPr>
      <xdr:blipFill>
        <a:blip xmlns:r="http://schemas.openxmlformats.org/officeDocument/2006/relationships" r:embed="rId1"/>
        <a:stretch>
          <a:fillRect/>
        </a:stretch>
      </xdr:blipFill>
      <xdr:spPr>
        <a:xfrm>
          <a:off x="466725" y="666750"/>
          <a:ext cx="981075" cy="93529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persons/person.xml><?xml version="1.0" encoding="utf-8"?>
<personList xmlns="http://schemas.microsoft.com/office/spreadsheetml/2018/threadedcomments" xmlns:x="http://schemas.openxmlformats.org/spreadsheetml/2006/main">
  <person displayName="JUAN CAMILO BELTRAN AREVALO" id="{D0ADD0EF-5A33-43F1-ABA9-2F4A1B766CDA}" userId="S::juanbeltranca@unimagdalena.edu.co::09d418ee-c548-458d-a41b-f01dde863308" providerId="AD"/>
  <person displayName="OMAR ENRIQUE PACHECO VELASQUEZ" id="{3A0456E3-57B2-4310-A208-ECA793E57834}" userId="S::omarpachecoev@unimagdalena.edu.co::899c0ccd-6b82-4f19-80cd-4a358cea202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41" dT="2026-02-12T03:53:51.35" personId="{3A0456E3-57B2-4310-A208-ECA793E57834}" id="{3F91C832-7144-45CB-985F-5194C8F6FFC5}">
    <text>Realizar adenda y corregir el CDP relacionado.</text>
  </threadedComment>
  <threadedComment ref="E826" dT="2026-02-13T20:53:19.90" personId="{D0ADD0EF-5A33-43F1-ABA9-2F4A1B766CDA}" id="{2A948177-EECE-405B-9E62-41AACFC1D77D}">
    <text>VALIDAR TITULO EN SECOP</text>
  </threadedComment>
  <threadedComment ref="E881" dT="2026-02-13T21:18:48.44" personId="{D0ADD0EF-5A33-43F1-ABA9-2F4A1B766CDA}" id="{F52F5EEE-E81B-4905-97EA-16C317F15478}">
    <text>ORTOGRAFIA DEL OBJETO</text>
  </threadedComment>
  <threadedComment ref="E883" dT="2026-02-13T21:23:47.17" personId="{D0ADD0EF-5A33-43F1-ABA9-2F4A1B766CDA}" id="{1536C4F0-FE1F-4843-BD8F-A42BF0718112}">
    <text>ORTOGRAFIA DE LA ORDEN</text>
  </threadedComment>
  <threadedComment ref="E887" dT="2026-02-13T20:06:40.49" personId="{D0ADD0EF-5A33-43F1-ABA9-2F4A1B766CDA}" id="{E00A86F6-1B3E-44E2-A7F8-02C32419C2AE}">
    <text>ORTOGRAFIA OBJETO</text>
  </threadedComment>
  <threadedComment ref="E890" dT="2026-02-13T20:01:08.21" personId="{D0ADD0EF-5A33-43F1-ABA9-2F4A1B766CDA}" id="{1E535528-A952-4223-8311-18F8A0DC60AD}">
    <text>ORTOGRAFIA OBJETO</text>
  </threadedComment>
  <threadedComment ref="E891" dT="2026-02-13T19:54:37.61" personId="{D0ADD0EF-5A33-43F1-ABA9-2F4A1B766CDA}" id="{8EC161CC-52D1-46D6-822F-45A0273E5813}">
    <text>ORTOGRAFIA OBJETO</text>
  </threadedComment>
  <threadedComment ref="E893" dT="2026-02-13T19:51:12.71" personId="{D0ADD0EF-5A33-43F1-ABA9-2F4A1B766CDA}" id="{ED8717C5-087B-4167-B324-12F2DFC203D6}">
    <text>ORTOGRAFIA OBJETO</text>
  </threadedComment>
  <threadedComment ref="E1147" dT="2026-02-13T01:45:18.99" personId="{D0ADD0EF-5A33-43F1-ABA9-2F4A1B766CDA}" id="{37541CAB-28B3-43D8-A976-B421A0D25CCA}">
    <text>VALIDAR SI ES POSIBLE AJUSTAR TITULO Y DESCRIPCION CARGADO A SECOP</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494538&amp;isFromPublicArea=True&amp;isModal=False" TargetMode="External"/><Relationship Id="rId3" Type="http://schemas.openxmlformats.org/officeDocument/2006/relationships/hyperlink" Target="https://community.secop.gov.co/Public/Tendering/ContractNoticePhases/View?PPI=CO1.PPI.45482642&amp;isFromPublicArea=True&amp;isModal=False" TargetMode="External"/><Relationship Id="rId7" Type="http://schemas.openxmlformats.org/officeDocument/2006/relationships/hyperlink" Target="https://community.secop.gov.co/Public/Tendering/ContractNoticePhases/View?PPI=CO1.PPI.45493183&amp;isFromPublicArea=True&amp;isModal=False" TargetMode="External"/><Relationship Id="rId2" Type="http://schemas.openxmlformats.org/officeDocument/2006/relationships/hyperlink" Target="https://community.secop.gov.co/Public/Tendering/ContractNoticePhases/View?PPI=CO1.PPI.45481248&amp;isFromPublicArea=True&amp;isModal=False" TargetMode="External"/><Relationship Id="rId1" Type="http://schemas.openxmlformats.org/officeDocument/2006/relationships/hyperlink" Target="https://community.secop.gov.co/Public/Tendering/ContractNoticePhases/View?PPI=CO1.PPI.45412088&amp;isFromPublicArea=True&amp;isModal=False" TargetMode="External"/><Relationship Id="rId6" Type="http://schemas.openxmlformats.org/officeDocument/2006/relationships/hyperlink" Target="https://community.secop.gov.co/Public/Tendering/ContractNoticePhases/View?PPI=CO1.PPI.45491921&amp;isFromPublicArea=True&amp;isModal=False" TargetMode="External"/><Relationship Id="rId5" Type="http://schemas.openxmlformats.org/officeDocument/2006/relationships/hyperlink" Target="https://community.secop.gov.co/Public/Tendering/ContractNoticePhases/View?PPI=CO1.PPI.45489804&amp;isFromPublicArea=True&amp;isModal=False" TargetMode="External"/><Relationship Id="rId10" Type="http://schemas.openxmlformats.org/officeDocument/2006/relationships/drawing" Target="../drawings/drawing10.xml"/><Relationship Id="rId4" Type="http://schemas.openxmlformats.org/officeDocument/2006/relationships/hyperlink" Target="https://community.secop.gov.co/Public/Tendering/ContractNoticePhases/View?PPI=CO1.PPI.45486610&amp;isFromPublicArea=True&amp;isModal=False" TargetMode="External"/><Relationship Id="rId9"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community.secop.gov.co/Public/Tendering/OpportunityDetail/Index?noticeUID=CO1.NTC.9876641&amp;isFromPublicArea=True&amp;isModal=False"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44354209&amp;isFromPublicArea=True&amp;isModal=False" TargetMode="External"/><Relationship Id="rId18" Type="http://schemas.openxmlformats.org/officeDocument/2006/relationships/hyperlink" Target="https://community.secop.gov.co/Public/Tendering/ContractNoticePhases/View?PPI=CO1.PPI.45545501&amp;isFromPublicArea=True&amp;isModal=False" TargetMode="External"/><Relationship Id="rId26" Type="http://schemas.openxmlformats.org/officeDocument/2006/relationships/hyperlink" Target="https://community.secop.gov.co/Public/Tendering/ContractNoticePhases/View?PPI=CO1.PPI.44799959&amp;isFromPublicArea=True&amp;isModal=False" TargetMode="External"/><Relationship Id="rId39" Type="http://schemas.openxmlformats.org/officeDocument/2006/relationships/hyperlink" Target="https://community.secop.gov.co/Public/Tendering/OpportunityDetail/Index?noticeUID=CO1.NTC.9967813" TargetMode="External"/><Relationship Id="rId3" Type="http://schemas.openxmlformats.org/officeDocument/2006/relationships/hyperlink" Target="https://community.secop.gov.co/Public/Tendering/ContractNoticePhases/View?PPI=CO1.PPI.45661476&amp;isFromPublicArea=True&amp;isModal=False" TargetMode="External"/><Relationship Id="rId21" Type="http://schemas.openxmlformats.org/officeDocument/2006/relationships/hyperlink" Target="https://community.secop.gov.co/Public/Tendering/ContractNoticePhases/View?PPI=CO1.PPI.45585871&amp;isFromPublicArea=True&amp;isModal=False" TargetMode="External"/><Relationship Id="rId34" Type="http://schemas.openxmlformats.org/officeDocument/2006/relationships/hyperlink" Target="https://community.secop.gov.co/Public/Tendering/OpportunityDetail/Index?noticeUID=CO1.NTC.9823842" TargetMode="External"/><Relationship Id="rId42" Type="http://schemas.openxmlformats.org/officeDocument/2006/relationships/hyperlink" Target="https://community.secop.gov.co/Public/Tendering/OpportunityDetail/Index?noticeUID=CO1.NTC.9636161" TargetMode="External"/><Relationship Id="rId47" Type="http://schemas.openxmlformats.org/officeDocument/2006/relationships/hyperlink" Target="https://community.secop.gov.co/Public/Tendering/OpportunityDetail/Index?noticeUID=CO1.NTC.9965883" TargetMode="External"/><Relationship Id="rId50" Type="http://schemas.openxmlformats.org/officeDocument/2006/relationships/hyperlink" Target="https://community.secop.gov.co/Public/Tendering/OpportunityDetail/Index?noticeUID=CO1.NTC.9781059" TargetMode="External"/><Relationship Id="rId7" Type="http://schemas.openxmlformats.org/officeDocument/2006/relationships/hyperlink" Target="https://community.secop.gov.co/Public/Tendering/ContractNoticePhases/View?PPI=CO1.PPI.45619894&amp;isFromPublicArea=True&amp;isModal=False" TargetMode="External"/><Relationship Id="rId12" Type="http://schemas.openxmlformats.org/officeDocument/2006/relationships/hyperlink" Target="https://community.secop.gov.co/Public/Tendering/ContractNoticePhases/View?PPI=CO1.PPI.45067165&amp;isFromPublicArea=True&amp;isModal=False" TargetMode="External"/><Relationship Id="rId17" Type="http://schemas.openxmlformats.org/officeDocument/2006/relationships/hyperlink" Target="https://community.secop.gov.co/Public/Tendering/ContractNoticePhases/View?PPI=CO1.PPI.45460613&amp;isFromPublicArea=True&amp;isModal=False" TargetMode="External"/><Relationship Id="rId25" Type="http://schemas.openxmlformats.org/officeDocument/2006/relationships/hyperlink" Target="https://community.secop.gov.co/Public/Tendering/ContractNoticePhases/View?PPI=CO1.PPI.45719011&amp;isFromPublicArea=True&amp;isModal=False" TargetMode="External"/><Relationship Id="rId33" Type="http://schemas.openxmlformats.org/officeDocument/2006/relationships/hyperlink" Target="https://community.secop.gov.co/Public/Tendering/ContractNoticePhases/View?PPI=CO1.PPI.45585318&amp;isFromPublicArea=True&amp;isModal=False" TargetMode="External"/><Relationship Id="rId38" Type="http://schemas.openxmlformats.org/officeDocument/2006/relationships/hyperlink" Target="https://community.secop.gov.co/Public/Tendering/ContractNoticePhases/View?PPI=CO1.PPI.45767367&amp;isFromPublicArea=True&amp;isModal=False" TargetMode="External"/><Relationship Id="rId46" Type="http://schemas.openxmlformats.org/officeDocument/2006/relationships/hyperlink" Target="https://community.secop.gov.co/Public/Tendering/OpportunityDetail/Index?noticeUID=CO1.NTC.9946136" TargetMode="External"/><Relationship Id="rId2" Type="http://schemas.openxmlformats.org/officeDocument/2006/relationships/hyperlink" Target="https://community.secop.gov.co/Public/Tendering/ContractNoticePhases/View?PPI=CO1.PPI.45471519&amp;isFromPublicArea=True&amp;isModal=False" TargetMode="External"/><Relationship Id="rId16" Type="http://schemas.openxmlformats.org/officeDocument/2006/relationships/hyperlink" Target="https://community.secop.gov.co/Public/Tendering/ContractNoticePhases/View?PPI=CO1.PPI.45397830&amp;isFromPublicArea=True&amp;isModal=False" TargetMode="External"/><Relationship Id="rId20" Type="http://schemas.openxmlformats.org/officeDocument/2006/relationships/hyperlink" Target="https://community.secop.gov.co/Public/Tendering/ContractNoticePhases/View?PPI=CO1.PPI.45583497&amp;isFromPublicArea=True&amp;isModal=False" TargetMode="External"/><Relationship Id="rId29" Type="http://schemas.openxmlformats.org/officeDocument/2006/relationships/hyperlink" Target="https://community.secop.gov.co/Public/Tendering/ContractNoticePhases/View?PPI=CO1.PPI.45394422&amp;isFromPublicArea=True&amp;isModal=False" TargetMode="External"/><Relationship Id="rId41" Type="http://schemas.openxmlformats.org/officeDocument/2006/relationships/hyperlink" Target="https://community.secop.gov.co/Public/Tendering/OpportunityDetail/Index?noticeUID=CO1.NTC.9967553" TargetMode="External"/><Relationship Id="rId1" Type="http://schemas.openxmlformats.org/officeDocument/2006/relationships/hyperlink" Target="https://community.secop.gov.co/Public/Tendering/ContractNoticePhases/View?PPI=CO1.PPI.45059531&amp;isFromPublicArea=True&amp;isModal=False" TargetMode="External"/><Relationship Id="rId6" Type="http://schemas.openxmlformats.org/officeDocument/2006/relationships/hyperlink" Target="https://community.secop.gov.co/Public/Tendering/ContractNoticePhases/View?PPI=CO1.PPI.45502265&amp;isFromPublicArea=True&amp;isModal=False" TargetMode="External"/><Relationship Id="rId11" Type="http://schemas.openxmlformats.org/officeDocument/2006/relationships/hyperlink" Target="https://community.secop.gov.co/Public/Tendering/ContractNoticePhases/View?PPI=CO1.PPI.45172663&amp;isFromPublicArea=True&amp;isModal=False" TargetMode="External"/><Relationship Id="rId24" Type="http://schemas.openxmlformats.org/officeDocument/2006/relationships/hyperlink" Target="https://community.secop.gov.co/Public/Tendering/ContractNoticePhases/View?PPI=CO1.PPI.45774807&amp;isFromPublicArea=True&amp;isModal=False" TargetMode="External"/><Relationship Id="rId32" Type="http://schemas.openxmlformats.org/officeDocument/2006/relationships/hyperlink" Target="https://community.secop.gov.co/Public/Tendering/OpportunityDetail/Index?noticeUID=CO1.NTC.9811784" TargetMode="External"/><Relationship Id="rId37" Type="http://schemas.openxmlformats.org/officeDocument/2006/relationships/hyperlink" Target="https://community.secop.gov.co/Public/Tendering/ContractNoticePhases/View?PPI=CO1.PPI.45713639&amp;isFromPublicArea=True&amp;isModal=False" TargetMode="External"/><Relationship Id="rId40" Type="http://schemas.openxmlformats.org/officeDocument/2006/relationships/hyperlink" Target="https://community.secop.gov.co/Public/Tendering/OpportunityDetail/Index?noticeUID=CO1.NTC.9967692" TargetMode="External"/><Relationship Id="rId45" Type="http://schemas.openxmlformats.org/officeDocument/2006/relationships/hyperlink" Target="https://community.secop.gov.co/Public/Tendering/OpportunityDetail/Index?noticeUID=CO1.NTC.9781485" TargetMode="External"/><Relationship Id="rId53" Type="http://schemas.openxmlformats.org/officeDocument/2006/relationships/drawing" Target="../drawings/drawing12.xml"/><Relationship Id="rId5" Type="http://schemas.openxmlformats.org/officeDocument/2006/relationships/hyperlink" Target="https://community.secop.gov.co/Public/Tendering/ContractNoticePhases/View?PPI=CO1.PPI.44354618&amp;isFromPublicArea=True&amp;isModal=False" TargetMode="External"/><Relationship Id="rId15" Type="http://schemas.openxmlformats.org/officeDocument/2006/relationships/hyperlink" Target="https://community.secop.gov.co/Public/Tendering/ContractNoticePhases/View?PPI=CO1.PPI.45420681&amp;isFromPublicArea=True&amp;isModal=False" TargetMode="External"/><Relationship Id="rId23" Type="http://schemas.openxmlformats.org/officeDocument/2006/relationships/hyperlink" Target="https://community.secop.gov.co/Public/Tendering/ContractNoticePhases/View?PPI=CO1.PPI.44746077&amp;isFromPublicArea=True&amp;isModal=False" TargetMode="External"/><Relationship Id="rId28" Type="http://schemas.openxmlformats.org/officeDocument/2006/relationships/hyperlink" Target="https://community.secop.gov.co/Public/Tendering/ContractNoticePhases/View?PPI=CO1.PPI.45334239&amp;isFromPublicArea=True&amp;isModal=False" TargetMode="External"/><Relationship Id="rId36" Type="http://schemas.openxmlformats.org/officeDocument/2006/relationships/hyperlink" Target="https://community.secop.gov.co/Public/Tendering/OpportunityDetail/Index?noticeUID=CO1.NTC.9945777" TargetMode="External"/><Relationship Id="rId49" Type="http://schemas.openxmlformats.org/officeDocument/2006/relationships/hyperlink" Target="https://community.secop.gov.co/Public/Tendering/OpportunityDetail/Index?noticeUID=CO1.NTC.9737945" TargetMode="External"/><Relationship Id="rId10" Type="http://schemas.openxmlformats.org/officeDocument/2006/relationships/hyperlink" Target="https://community.secop.gov.co/Public/Tendering/ContractNoticePhases/View?PPI=CO1.PPI.45170183&amp;isFromPublicArea=True&amp;isModal=False" TargetMode="External"/><Relationship Id="rId19" Type="http://schemas.openxmlformats.org/officeDocument/2006/relationships/hyperlink" Target="https://community.secop.gov.co/Public/Tendering/ContractNoticePhases/View?PPI=CO1.PPI.45587261&amp;isFromPublicArea=True&amp;isModal=False" TargetMode="External"/><Relationship Id="rId31" Type="http://schemas.openxmlformats.org/officeDocument/2006/relationships/hyperlink" Target="https://community.secop.gov.co/Public/Tendering/ContractNoticePhases/View?PPI=CO1.PPI.45463772&amp;isFromPublicArea=True&amp;isModal=False" TargetMode="External"/><Relationship Id="rId44" Type="http://schemas.openxmlformats.org/officeDocument/2006/relationships/hyperlink" Target="https://community.secop.gov.co/Public/Tendering/OpportunityDetail/Index?noticeUID=CO1.NTC.9739215" TargetMode="External"/><Relationship Id="rId52" Type="http://schemas.openxmlformats.org/officeDocument/2006/relationships/hyperlink" Target="https://community.secop.gov.co/Public/Tendering/OpportunityDetail/Index?noticeUID=CO1.NTC.9674700&amp;isFromPublicArea=True&amp;isModal=False" TargetMode="External"/><Relationship Id="rId4" Type="http://schemas.openxmlformats.org/officeDocument/2006/relationships/hyperlink" Target="https://community.secop.gov.co/Public/Tendering/ContractNoticePhases/View?PPI=CO1.PPI.44354209&amp;isFromPublicArea=True&amp;isModal=False" TargetMode="External"/><Relationship Id="rId9" Type="http://schemas.openxmlformats.org/officeDocument/2006/relationships/hyperlink" Target="https://community.secop.gov.co/Public/Tendering/ContractNoticePhases/View?PPI=CO1.PPI.45725035&amp;isFromPublicArea=True&amp;isModal=False" TargetMode="External"/><Relationship Id="rId14" Type="http://schemas.openxmlformats.org/officeDocument/2006/relationships/hyperlink" Target="https://community.secop.gov.co/Public/Tendering/ContractNoticePhases/View?PPI=CO1.PPI.45281664&amp;isFromPublicArea=True&amp;isModal=False" TargetMode="External"/><Relationship Id="rId22" Type="http://schemas.openxmlformats.org/officeDocument/2006/relationships/hyperlink" Target="https://community.secop.gov.co/Public/Tendering/ContractNoticePhases/View?PPI=CO1.PPI.44746077&amp;isFromPublicArea=True&amp;isModal=False" TargetMode="External"/><Relationship Id="rId27" Type="http://schemas.openxmlformats.org/officeDocument/2006/relationships/hyperlink" Target="https://community.secop.gov.co/Public/Tendering/ContractNoticePhases/View?PPI=CO1.PPI.44848379&amp;isFromPublicArea=True&amp;isModal=False" TargetMode="External"/><Relationship Id="rId30" Type="http://schemas.openxmlformats.org/officeDocument/2006/relationships/hyperlink" Target="https://community.secop.gov.co/Public/Tendering/ContractNoticePhases/View?PPI=CO1.PPI.45463132&amp;isFromPublicArea=True&amp;isModal=False" TargetMode="External"/><Relationship Id="rId35" Type="http://schemas.openxmlformats.org/officeDocument/2006/relationships/hyperlink" Target="https://community.secop.gov.co/Public/Tendering/ContractNoticePhases/View?PPI=CO1.PPI.45666619&amp;isFromPublicArea=True&amp;isModal=False" TargetMode="External"/><Relationship Id="rId43" Type="http://schemas.openxmlformats.org/officeDocument/2006/relationships/hyperlink" Target="https://community.secop.gov.co/Public/Tendering/OpportunityDetail/Index?noticeUID=CO1.NTC.9737111" TargetMode="External"/><Relationship Id="rId48" Type="http://schemas.openxmlformats.org/officeDocument/2006/relationships/hyperlink" Target="https://community.secop.gov.co/Public/Tendering/OpportunityDetail/Index?noticeUID=CO1.NTC.9663269" TargetMode="External"/><Relationship Id="rId8" Type="http://schemas.openxmlformats.org/officeDocument/2006/relationships/hyperlink" Target="https://community.secop.gov.co/Public/Tendering/ContractNoticePhases/View?PPI=CO1.PPI.45789589&amp;isFromPublicArea=True&amp;isModal=False" TargetMode="External"/><Relationship Id="rId51" Type="http://schemas.openxmlformats.org/officeDocument/2006/relationships/hyperlink" Target="https://community.secop.gov.co/Public/Tendering/OpportunityDetail/Index?noticeUID=CO1.NTC.997438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OpportunityDetail/Index?noticeUID=CO1.NTC.9533094"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893153&amp;isFromPublicArea=True&amp;isModal=False" TargetMode="External"/><Relationship Id="rId13" Type="http://schemas.openxmlformats.org/officeDocument/2006/relationships/comments" Target="../comments1.xml"/><Relationship Id="rId3" Type="http://schemas.openxmlformats.org/officeDocument/2006/relationships/hyperlink" Target="https://community.secop.gov.co/Public/Tendering/ContractNoticePhases/View?PPI=CO1.PPI.46111139&amp;isFromPublicArea=True&amp;isModal=False" TargetMode="External"/><Relationship Id="rId7" Type="http://schemas.openxmlformats.org/officeDocument/2006/relationships/hyperlink" Target="https://community.secop.gov.co/Public/Tendering/ContractNoticePhases/View?PPI=CO1.PPI.45988399&amp;isFromPublicArea=True&amp;isModal=False" TargetMode="External"/><Relationship Id="rId12" Type="http://schemas.openxmlformats.org/officeDocument/2006/relationships/vmlDrawing" Target="../drawings/vmlDrawing1.vml"/><Relationship Id="rId2" Type="http://schemas.openxmlformats.org/officeDocument/2006/relationships/hyperlink" Target="https://community.secop.gov.co/Public/Tendering/ContractNoticePhases/View?PPI=CO1.PPI.46111013&amp;isFromPublicArea=True&amp;isModal=False" TargetMode="External"/><Relationship Id="rId1" Type="http://schemas.openxmlformats.org/officeDocument/2006/relationships/hyperlink" Target="https://community.secop.gov.co/Public/Tendering/ContractNoticePhases/View?PPI=CO1.PPI.46109002&amp;isFromPublicArea=True&amp;isModal=False" TargetMode="External"/><Relationship Id="rId6" Type="http://schemas.openxmlformats.org/officeDocument/2006/relationships/hyperlink" Target="https://community.secop.gov.co/Public/Tendering/ContractNoticePhases/View?PPI=CO1.PPI.45329583&amp;isFromPublicArea=True&amp;isModal=False" TargetMode="External"/><Relationship Id="rId11" Type="http://schemas.openxmlformats.org/officeDocument/2006/relationships/drawing" Target="../drawings/drawing14.xml"/><Relationship Id="rId5" Type="http://schemas.openxmlformats.org/officeDocument/2006/relationships/hyperlink" Target="https://community.secop.gov.co/Public/Tendering/ContractNoticePhases/View?PPI=CO1.PPI.45212454&amp;isFromPublicArea=True&amp;isModal=False" TargetMode="External"/><Relationship Id="rId10" Type="http://schemas.openxmlformats.org/officeDocument/2006/relationships/printerSettings" Target="../printerSettings/printerSettings12.bin"/><Relationship Id="rId4" Type="http://schemas.openxmlformats.org/officeDocument/2006/relationships/hyperlink" Target="https://community.secop.gov.co/Public/Tendering/ContractNoticePhases/View?PPI=CO1.PPI.46111031&amp;isFromPublicArea=True&amp;isModal=False" TargetMode="External"/><Relationship Id="rId9" Type="http://schemas.openxmlformats.org/officeDocument/2006/relationships/hyperlink" Target="https://community.secop.gov.co/Public/Tendering/ContractNoticePhases/View?PPI=CO1.PPI.45989202&amp;isFromPublicArea=True&amp;isModal=False" TargetMode="External"/><Relationship Id="rId1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https://community.secop.gov.co/Public/Tendering/OpportunityDetail/Index?noticeUID=CO1.NTC.9979259&amp;isFromPublicArea=True&amp;isModal=Fals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695468&amp;isFromPublicArea=True&amp;isModal=False" TargetMode="External"/><Relationship Id="rId13" Type="http://schemas.openxmlformats.org/officeDocument/2006/relationships/hyperlink" Target="https://community.secop.gov.co/Public/Tendering/OpportunityDetail/Index?noticeUID=CO1.NTC.9708369&amp;isFromPublicArea=True&amp;isModal=False" TargetMode="External"/><Relationship Id="rId18" Type="http://schemas.openxmlformats.org/officeDocument/2006/relationships/hyperlink" Target="https://community.secop.gov.co/Public/Tendering/OpportunityDetail/Index?noticeUID=CO1.NTC.9820771&amp;isFromPublicArea=True&amp;isModal=False" TargetMode="External"/><Relationship Id="rId26" Type="http://schemas.openxmlformats.org/officeDocument/2006/relationships/drawing" Target="../drawings/drawing2.xml"/><Relationship Id="rId3" Type="http://schemas.openxmlformats.org/officeDocument/2006/relationships/hyperlink" Target="https://community.secop.gov.co/Public/Tendering/OpportunityDetail/Index?noticeUID=CO1.NTC.9658748&amp;isFromPublicArea=True&amp;isModal=False" TargetMode="External"/><Relationship Id="rId21" Type="http://schemas.openxmlformats.org/officeDocument/2006/relationships/hyperlink" Target="https://community.secop.gov.co/Public/Tendering/OpportunityDetail/Index?noticeUID=CO1.NTC.9887716&amp;isFromPublicArea=True&amp;isModal=False" TargetMode="External"/><Relationship Id="rId7" Type="http://schemas.openxmlformats.org/officeDocument/2006/relationships/hyperlink" Target="https://community.secop.gov.co/Public/Tendering/OpportunityDetail/Index?noticeUID=CO1.NTC.9691558&amp;isFromPublicArea=True&amp;isModal=False" TargetMode="External"/><Relationship Id="rId12" Type="http://schemas.openxmlformats.org/officeDocument/2006/relationships/hyperlink" Target="https://community.secop.gov.co/Public/Tendering/OpportunityDetail/Index?noticeUID=CO1.NTC.9704903&amp;isFromPublicArea=True&amp;isModal=False" TargetMode="External"/><Relationship Id="rId17" Type="http://schemas.openxmlformats.org/officeDocument/2006/relationships/hyperlink" Target="https://community.secop.gov.co/Public/Tendering/OpportunityDetail/Index?noticeUID=CO1.NTC.9819154&amp;isFromPublicArea=True&amp;isModal=False" TargetMode="External"/><Relationship Id="rId25"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9656265&amp;isFromPublicArea=True&amp;isModal=False" TargetMode="External"/><Relationship Id="rId16" Type="http://schemas.openxmlformats.org/officeDocument/2006/relationships/hyperlink" Target="https://community.secop.gov.co/Public/Tendering/OpportunityDetail/Index?noticeUID=CO1.NTC.9817955&amp;isFromPublicArea=True&amp;isModal=False" TargetMode="External"/><Relationship Id="rId20" Type="http://schemas.openxmlformats.org/officeDocument/2006/relationships/hyperlink" Target="https://community.secop.gov.co/Public/Tendering/OpportunityDetail/Index?noticeUID=CO1.NTC.9883379&amp;isFromPublicArea=True&amp;isModal=False" TargetMode="External"/><Relationship Id="rId1" Type="http://schemas.openxmlformats.org/officeDocument/2006/relationships/hyperlink" Target="https://community.secop.gov.co/Public/Tendering/OpportunityDetail/Index?noticeUID=CO1.NTC.9660541&amp;isFromPublicArea=True&amp;isModal=False" TargetMode="External"/><Relationship Id="rId6" Type="http://schemas.openxmlformats.org/officeDocument/2006/relationships/hyperlink" Target="https://community.secop.gov.co/Public/Tendering/OpportunityDetail/Index?noticeUID=CO1.NTC.9659971&amp;isFromPublicArea=True&amp;isModal=False" TargetMode="External"/><Relationship Id="rId11" Type="http://schemas.openxmlformats.org/officeDocument/2006/relationships/hyperlink" Target="https://community.secop.gov.co/Public/Tendering/OpportunityDetail/Index?noticeUID=CO1.NTC.9701084&amp;isFromPublicArea=True&amp;isModal=False" TargetMode="External"/><Relationship Id="rId24" Type="http://schemas.openxmlformats.org/officeDocument/2006/relationships/hyperlink" Target="https://community.secop.gov.co/Public/Tendering/OpportunityDetail/Index?noticeUID=CO1.NTC.9961096&amp;isFromPublicArea=True&amp;isModal=False" TargetMode="External"/><Relationship Id="rId5" Type="http://schemas.openxmlformats.org/officeDocument/2006/relationships/hyperlink" Target="https://community.secop.gov.co/Public/Tendering/OpportunityDetail/Index?noticeUID=CO1.NTC.9659691&amp;isFromPublicArea=True&amp;isModal=False" TargetMode="External"/><Relationship Id="rId15" Type="http://schemas.openxmlformats.org/officeDocument/2006/relationships/hyperlink" Target="https://community.secop.gov.co/Public/Tendering/OpportunityDetail/Index?noticeUID=CO1.NTC.9817392&amp;isFromPublicArea=True&amp;isModal=False" TargetMode="External"/><Relationship Id="rId23" Type="http://schemas.openxmlformats.org/officeDocument/2006/relationships/hyperlink" Target="https://community.secop.gov.co/Public/Tendering/OpportunityDetail/Index?noticeUID=CO1.NTC.9960947&amp;isFromPublicArea=True&amp;isModal=False" TargetMode="External"/><Relationship Id="rId10" Type="http://schemas.openxmlformats.org/officeDocument/2006/relationships/hyperlink" Target="https://community.secop.gov.co/Public/Tendering/OpportunityDetail/Index?noticeUID=CO1.NTC.9699222&amp;isFromPublicArea=True&amp;isModal=False" TargetMode="External"/><Relationship Id="rId19" Type="http://schemas.openxmlformats.org/officeDocument/2006/relationships/hyperlink" Target="https://community.secop.gov.co/Public/Tendering/OpportunityDetail/Index?noticeUID=CO1.NTC.9822974&amp;isFromPublicArea=True&amp;isModal=False" TargetMode="External"/><Relationship Id="rId4" Type="http://schemas.openxmlformats.org/officeDocument/2006/relationships/hyperlink" Target="https://community.secop.gov.co/Public/Tendering/OpportunityDetail/Index?noticeUID=CO1.NTC.9659501&amp;isFromPublicArea=True&amp;isModal=False" TargetMode="External"/><Relationship Id="rId9" Type="http://schemas.openxmlformats.org/officeDocument/2006/relationships/hyperlink" Target="https://community.secop.gov.co/Public/Tendering/OpportunityDetail/Index?noticeUID=CO1.NTC.9884855&amp;isFromPublicArea=True&amp;isModal=False" TargetMode="External"/><Relationship Id="rId14" Type="http://schemas.openxmlformats.org/officeDocument/2006/relationships/hyperlink" Target="https://community.secop.gov.co/Public/Tendering/OpportunityDetail/Index?noticeUID=CO1.NTC.9960055&amp;isFromPublicArea=True&amp;isModal=False" TargetMode="External"/><Relationship Id="rId22" Type="http://schemas.openxmlformats.org/officeDocument/2006/relationships/hyperlink" Target="https://community.secop.gov.co/Public/Tendering/OpportunityDetail/Index?noticeUID=CO1.NTC.9918147&amp;isFromPublicArea=True&amp;isModal=Fals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0125&amp;isFromPublicArea=True&amp;isModal=False" TargetMode="External"/><Relationship Id="rId3" Type="http://schemas.openxmlformats.org/officeDocument/2006/relationships/hyperlink" Target="https://community.secop.gov.co/Public/Tendering/OpportunityDetail/Index?noticeUID=CO1.NTC.9739286&amp;isFromPublicArea=True&amp;isModal=False" TargetMode="External"/><Relationship Id="rId7" Type="http://schemas.openxmlformats.org/officeDocument/2006/relationships/hyperlink" Target="https://community.secop.gov.co/Public/Tendering/OpportunityDetail/Index?noticeUID=CO1.NTC.9798863&amp;isFromPublicArea=True&amp;isModal=False" TargetMode="External"/><Relationship Id="rId12" Type="http://schemas.openxmlformats.org/officeDocument/2006/relationships/drawing" Target="../drawings/drawing3.xml"/><Relationship Id="rId2" Type="http://schemas.openxmlformats.org/officeDocument/2006/relationships/hyperlink" Target="https://community.secop.gov.co/Public/Tendering/OpportunityDetail/Index?noticeUID=CO1.NTC.9738605&amp;isFromPublicArea=True&amp;isModal=False" TargetMode="External"/><Relationship Id="rId1" Type="http://schemas.openxmlformats.org/officeDocument/2006/relationships/hyperlink" Target="https://community.secop.gov.co/Public/Tendering/OpportunityDetail/Index?noticeUID=CO1.NTC.9737511&amp;isFromPublicArea=True&amp;isModal=False" TargetMode="External"/><Relationship Id="rId6" Type="http://schemas.openxmlformats.org/officeDocument/2006/relationships/hyperlink" Target="https://community.secop.gov.co/Public/Tendering/OpportunityDetail/Index?noticeUID=CO1.NTC.9798331&amp;isFromPublicArea=True&amp;isModal=False" TargetMode="External"/><Relationship Id="rId11" Type="http://schemas.openxmlformats.org/officeDocument/2006/relationships/printerSettings" Target="../printerSettings/printerSettings2.bin"/><Relationship Id="rId5" Type="http://schemas.openxmlformats.org/officeDocument/2006/relationships/hyperlink" Target="https://community.secop.gov.co/Public/Tendering/OpportunityDetail/Index?noticeUID=CO1.NTC.9740611&amp;isFromPublicArea=True&amp;isModal=False" TargetMode="External"/><Relationship Id="rId10" Type="http://schemas.openxmlformats.org/officeDocument/2006/relationships/hyperlink" Target="https://community.secop.gov.co/Public/Tendering/OpportunityDetail/Index?noticeUID=CO1.NTC.9801071&amp;isFromPublicArea=True&amp;isModal=False" TargetMode="External"/><Relationship Id="rId4" Type="http://schemas.openxmlformats.org/officeDocument/2006/relationships/hyperlink" Target="https://community.secop.gov.co/Public/Tendering/OpportunityDetail/Index?noticeUID=CO1.NTC.9739949&amp;isFromPublicArea=True&amp;isModal=False" TargetMode="External"/><Relationship Id="rId9" Type="http://schemas.openxmlformats.org/officeDocument/2006/relationships/hyperlink" Target="https://community.secop.gov.co/Public/Tendering/OpportunityDetail/Index?noticeUID=CO1.NTC.9800384&amp;isFromPublicArea=True&amp;isModal=Fals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0892&amp;isFromPublicArea=True&amp;isModal=False" TargetMode="External"/><Relationship Id="rId13" Type="http://schemas.openxmlformats.org/officeDocument/2006/relationships/hyperlink" Target="https://community.secop.gov.co/Public/Tendering/ContractNoticePhases/View?PPI=CO1.PPI.45539483&amp;isFromPublicArea=True&amp;isModal=False" TargetMode="External"/><Relationship Id="rId18" Type="http://schemas.openxmlformats.org/officeDocument/2006/relationships/hyperlink" Target="https://community.secop.gov.co/Public/Tendering/OpportunityDetail/Index?noticeUID=CO1.NTC.9916738&amp;isFromPublicArea=True&amp;isModal=False" TargetMode="External"/><Relationship Id="rId3" Type="http://schemas.openxmlformats.org/officeDocument/2006/relationships/hyperlink" Target="https://community.secop.gov.co/Public/Tendering/OpportunityDetail/Index?noticeUID=CO1.NTC.9670508&amp;isFromPublicArea=True&amp;isModal=False" TargetMode="External"/><Relationship Id="rId21"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9700441&amp;isFromPublicArea=True&amp;isModal=False" TargetMode="External"/><Relationship Id="rId12" Type="http://schemas.openxmlformats.org/officeDocument/2006/relationships/hyperlink" Target="https://community.secop.gov.co/Public/Tendering/OpportunityDetail/Index?noticeUID=CO1.NTC.9725624&amp;isFromPublicArea=True&amp;isModal=False" TargetMode="External"/><Relationship Id="rId17" Type="http://schemas.openxmlformats.org/officeDocument/2006/relationships/hyperlink" Target="https://community.secop.gov.co/Public/Tendering/OpportunityDetail/Index?noticeUID=CO1.NTC.9916029&amp;isFromPublicArea=True&amp;isModal=False" TargetMode="External"/><Relationship Id="rId2" Type="http://schemas.openxmlformats.org/officeDocument/2006/relationships/hyperlink" Target="https://community.secop.gov.co/Public/Tendering/OpportunityDetail/Index?noticeUID=CO1.NTC.9670410&amp;isFromPublicArea=True&amp;isModal=False" TargetMode="External"/><Relationship Id="rId16" Type="http://schemas.openxmlformats.org/officeDocument/2006/relationships/hyperlink" Target="https://community.secop.gov.co/Public/Tendering/OpportunityDetail/Index?noticeUID=CO1.NTC.9861462&amp;isFromPublicArea=True&amp;isModal=False" TargetMode="External"/><Relationship Id="rId20" Type="http://schemas.openxmlformats.org/officeDocument/2006/relationships/hyperlink" Target="https://community.secop.gov.co/Public/Tendering/OpportunityDetail/Index?noticeUID=CO1.NTC.9954928&amp;isFromPublicArea=True&amp;isModal=False" TargetMode="External"/><Relationship Id="rId1" Type="http://schemas.openxmlformats.org/officeDocument/2006/relationships/hyperlink" Target="https://community.secop.gov.co/Public/Tendering/OpportunityDetail/Index?noticeUID=CO1.NTC.9669976&amp;isFromPublicArea=True&amp;isModal=False" TargetMode="External"/><Relationship Id="rId6" Type="http://schemas.openxmlformats.org/officeDocument/2006/relationships/hyperlink" Target="https://community.secop.gov.co/Public/Tendering/OpportunityDetail/Index?noticeUID=CO1.NTC.9697327&amp;isFromPublicArea=True&amp;isModal=False" TargetMode="External"/><Relationship Id="rId11" Type="http://schemas.openxmlformats.org/officeDocument/2006/relationships/hyperlink" Target="https://community.secop.gov.co/Public/Tendering/OpportunityDetail/Index?noticeUID=CO1.NTC.9721899&amp;isFromPublicArea=True&amp;isModal=False" TargetMode="External"/><Relationship Id="rId5" Type="http://schemas.openxmlformats.org/officeDocument/2006/relationships/hyperlink" Target="https://community.secop.gov.co/Public/Tendering/OpportunityDetail/Index?noticeUID=CO1.NTC.9691135&amp;isFromPublicArea=True&amp;isModal=False" TargetMode="External"/><Relationship Id="rId15" Type="http://schemas.openxmlformats.org/officeDocument/2006/relationships/hyperlink" Target="https://community.secop.gov.co/Public/Tendering/OpportunityDetail/Index?noticeUID=CO1.NTC.9851883&amp;isFromPublicArea=True&amp;isModal=False" TargetMode="External"/><Relationship Id="rId10" Type="http://schemas.openxmlformats.org/officeDocument/2006/relationships/hyperlink" Target="https://community.secop.gov.co/Public/Tendering/OpportunityDetail/Index?noticeUID=CO1.NTC.9726278&amp;isFromPublicArea=True&amp;isModal=False" TargetMode="External"/><Relationship Id="rId19" Type="http://schemas.openxmlformats.org/officeDocument/2006/relationships/hyperlink" Target="https://community.secop.gov.co/Public/Tendering/OpportunityDetail/Index?noticeUID=CO1.NTC.9947231&amp;isFromPublicArea=True&amp;isModal=False" TargetMode="External"/><Relationship Id="rId4" Type="http://schemas.openxmlformats.org/officeDocument/2006/relationships/hyperlink" Target="https://community.secop.gov.co/Public/Tendering/OpportunityDetail/Index?noticeUID=CO1.NTC.9670802&amp;isFromPublicArea=True&amp;isModal=False" TargetMode="External"/><Relationship Id="rId9" Type="http://schemas.openxmlformats.org/officeDocument/2006/relationships/hyperlink" Target="https://community.secop.gov.co/Public/Tendering/OpportunityDetail/Index?noticeUID=CO1.NTC.9721340&amp;isFromPublicArea=True&amp;isModal=False" TargetMode="External"/><Relationship Id="rId14" Type="http://schemas.openxmlformats.org/officeDocument/2006/relationships/hyperlink" Target="https://community.secop.gov.co/Public/Tendering/OpportunityDetail/Index?noticeUID=CO1.NTC.9842109&amp;isFromPublicArea=True&amp;isModal=False" TargetMode="External"/><Relationship Id="rId2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846412&amp;isFromPublicArea=True&amp;isModal=False" TargetMode="External"/><Relationship Id="rId13" Type="http://schemas.openxmlformats.org/officeDocument/2006/relationships/hyperlink" Target="https://community.secop.gov.co/Public/Tendering/ContractNoticePhases/View?PPI=CO1.PPI.45273656&amp;isFromPublicArea=True&amp;isModal=False" TargetMode="External"/><Relationship Id="rId3" Type="http://schemas.openxmlformats.org/officeDocument/2006/relationships/hyperlink" Target="https://community.secop.gov.co/Public/Tendering/ContractNoticePhases/View?PPI=CO1.PPI.45811693&amp;isFromPublicArea=True&amp;isModal=False" TargetMode="External"/><Relationship Id="rId7" Type="http://schemas.openxmlformats.org/officeDocument/2006/relationships/hyperlink" Target="https://community.secop.gov.co/Public/Tendering/ContractNoticePhases/View?PPI=CO1.PPI.45845004&amp;isFromPublicArea=True&amp;isModal=False" TargetMode="External"/><Relationship Id="rId12" Type="http://schemas.openxmlformats.org/officeDocument/2006/relationships/hyperlink" Target="https://community.secop.gov.co/Public/Tendering/ContractNoticePhases/View?PPI=CO1.PPI.45174999&amp;isFromPublicArea=True&amp;isModal=False" TargetMode="External"/><Relationship Id="rId2" Type="http://schemas.openxmlformats.org/officeDocument/2006/relationships/hyperlink" Target="https://community.secop.gov.co/Public/Tendering/ContractNoticePhases/View?PPI=CO1.PPI.45279327&amp;isFromPublicArea=True&amp;isModal=False" TargetMode="External"/><Relationship Id="rId16" Type="http://schemas.openxmlformats.org/officeDocument/2006/relationships/drawing" Target="../drawings/drawing7.xml"/><Relationship Id="rId1" Type="http://schemas.openxmlformats.org/officeDocument/2006/relationships/hyperlink" Target="https://community.secop.gov.co/Public/Tendering/ContractNoticePhases/View?PPI=CO1.PPI.45469919&amp;isFromPublicArea=True&amp;isModal=False" TargetMode="External"/><Relationship Id="rId6" Type="http://schemas.openxmlformats.org/officeDocument/2006/relationships/hyperlink" Target="https://community.secop.gov.co/Public/Tendering/ContractNoticePhases/View?PPI=CO1.PPI.45835868&amp;isFromPublicArea=True&amp;isModal=False" TargetMode="External"/><Relationship Id="rId11" Type="http://schemas.openxmlformats.org/officeDocument/2006/relationships/hyperlink" Target="https://community.secop.gov.co/Public/Tendering/ContractNoticePhases/View?PPI=CO1.PPI.45270348&amp;isFromPublicArea=True&amp;isModal=False" TargetMode="External"/><Relationship Id="rId5" Type="http://schemas.openxmlformats.org/officeDocument/2006/relationships/hyperlink" Target="https://community.secop.gov.co/Public/Tendering/ContractNoticePhases/View?PPI=CO1.PPI.45823433&amp;isFromPublicArea=True&amp;isModal=False" TargetMode="External"/><Relationship Id="rId15" Type="http://schemas.openxmlformats.org/officeDocument/2006/relationships/printerSettings" Target="../printerSettings/printerSettings6.bin"/><Relationship Id="rId10" Type="http://schemas.openxmlformats.org/officeDocument/2006/relationships/hyperlink" Target="https://community.secop.gov.co/Public/Tendering/ContractNoticePhases/View?PPI=CO1.PPI.45055401&amp;isFromPublicArea=True&amp;isModal=False" TargetMode="External"/><Relationship Id="rId4" Type="http://schemas.openxmlformats.org/officeDocument/2006/relationships/hyperlink" Target="https://community.secop.gov.co/Public/Tendering/ContractNoticePhases/View?PPI=CO1.PPI.45821737&amp;isFromPublicArea=True&amp;isModal=False" TargetMode="External"/><Relationship Id="rId9" Type="http://schemas.openxmlformats.org/officeDocument/2006/relationships/hyperlink" Target="https://community.secop.gov.co/Public/Tendering/ContractNoticePhases/View?PPI=CO1.PPI.44990653&amp;isFromPublicArea=True&amp;isModal=False" TargetMode="External"/><Relationship Id="rId14" Type="http://schemas.openxmlformats.org/officeDocument/2006/relationships/hyperlink" Target="https://community.secop.gov.co/Public/Tendering/ContractNoticePhases/View?PPI=CO1.PPI.45859657&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50990&amp;isFromPublicArea=True&amp;isModal=False" TargetMode="External"/><Relationship Id="rId13" Type="http://schemas.openxmlformats.org/officeDocument/2006/relationships/hyperlink" Target="https://community.secop.gov.co/Public/Tendering/OpportunityDetail/Index?noticeUID=CO1.NTC.9958378&amp;isFromPublicArea=True&amp;isModal=False" TargetMode="External"/><Relationship Id="rId18" Type="http://schemas.openxmlformats.org/officeDocument/2006/relationships/hyperlink" Target="https://community.secop.gov.co/Public/Tendering/OpportunityDetail/Index?noticeUID=CO1.NTC.9975175&amp;isFromPublicArea=True&amp;isModal=False" TargetMode="External"/><Relationship Id="rId3" Type="http://schemas.openxmlformats.org/officeDocument/2006/relationships/hyperlink" Target="https://community.secop.gov.co/Public/Tendering/OpportunityDetail/Index?noticeUID=CO1.NTC.9739664&amp;isFromPublicArea=True&amp;isModal=False" TargetMode="External"/><Relationship Id="rId7" Type="http://schemas.openxmlformats.org/officeDocument/2006/relationships/hyperlink" Target="https://community.secop.gov.co/Public/Tendering/OpportunityDetail/Index?noticeUID=CO1.NTC.9824573&amp;isFromPublicArea=True&amp;isModal=False" TargetMode="External"/><Relationship Id="rId12" Type="http://schemas.openxmlformats.org/officeDocument/2006/relationships/hyperlink" Target="https://community.secop.gov.co/Public/Tendering/OpportunityDetail/Index?noticeUID=CO1.NTC.9958312&amp;isFromPublicArea=True&amp;isModal=False" TargetMode="External"/><Relationship Id="rId17" Type="http://schemas.openxmlformats.org/officeDocument/2006/relationships/hyperlink" Target="https://community.secop.gov.co/Public/Tendering/OpportunityDetail/Index?noticeUID=CO1.NTC.9967246&amp;isFromPublicArea=True&amp;isModal=False" TargetMode="External"/><Relationship Id="rId2" Type="http://schemas.openxmlformats.org/officeDocument/2006/relationships/hyperlink" Target="https://community.secop.gov.co/Public/Tendering/OpportunityDetail/Index?noticeUID=CO1.NTC.9739158&amp;isFromPublicArea=True&amp;isModal=False" TargetMode="External"/><Relationship Id="rId16" Type="http://schemas.openxmlformats.org/officeDocument/2006/relationships/hyperlink" Target="https://community.secop.gov.co/Public/Tendering/OpportunityDetail/Index?noticeUID=CO1.NTC.9966869&amp;isFromPublicArea=True&amp;isModal=False" TargetMode="External"/><Relationship Id="rId20" Type="http://schemas.openxmlformats.org/officeDocument/2006/relationships/drawing" Target="../drawings/drawing8.xml"/><Relationship Id="rId1" Type="http://schemas.openxmlformats.org/officeDocument/2006/relationships/hyperlink" Target="https://community.secop.gov.co/Public/Tendering/OpportunityDetail/Index?noticeUID=CO1.NTC.9723261&amp;isFromPublicArea=True&amp;isModal=False" TargetMode="External"/><Relationship Id="rId6" Type="http://schemas.openxmlformats.org/officeDocument/2006/relationships/hyperlink" Target="https://community.secop.gov.co/Public/Tendering/OpportunityDetail/Index?noticeUID=CO1.NTC.9825138&amp;isFromPublicArea=True&amp;isModal=False" TargetMode="External"/><Relationship Id="rId11" Type="http://schemas.openxmlformats.org/officeDocument/2006/relationships/hyperlink" Target="https://community.secop.gov.co/Public/Tendering/OpportunityDetail/Index?noticeUID=CO1.NTC.9954703&amp;isFromPublicArea=True&amp;isModal=False" TargetMode="External"/><Relationship Id="rId5" Type="http://schemas.openxmlformats.org/officeDocument/2006/relationships/hyperlink" Target="https://community.secop.gov.co/Public/Tendering/OpportunityDetail/Index?noticeUID=CO1.NTC.9791504&amp;isFromPublicArea=True&amp;isModal=False" TargetMode="External"/><Relationship Id="rId15" Type="http://schemas.openxmlformats.org/officeDocument/2006/relationships/hyperlink" Target="https://community.secop.gov.co/Public/Tendering/OpportunityDetail/Index?noticeUID=CO1.NTC.9966630&amp;isFromPublicArea=True&amp;isModal=False" TargetMode="External"/><Relationship Id="rId10" Type="http://schemas.openxmlformats.org/officeDocument/2006/relationships/hyperlink" Target="https://community.secop.gov.co/Public/Tendering/OpportunityDetail/Index?noticeUID=CO1.NTC.9854831&amp;isFromPublicArea=True&amp;isModal=False" TargetMode="External"/><Relationship Id="rId19" Type="http://schemas.openxmlformats.org/officeDocument/2006/relationships/printerSettings" Target="../printerSettings/printerSettings7.bin"/><Relationship Id="rId4" Type="http://schemas.openxmlformats.org/officeDocument/2006/relationships/hyperlink" Target="https://community.secop.gov.co/Public/Tendering/OpportunityDetail/Index?noticeUID=CO1.NTC.9788345&amp;isFromPublicArea=True&amp;isModal=False" TargetMode="External"/><Relationship Id="rId9" Type="http://schemas.openxmlformats.org/officeDocument/2006/relationships/hyperlink" Target="https://community.secop.gov.co/Public/Tendering/OpportunityDetail/Index?noticeUID=CO1.NTC.9854403&amp;isFromPublicArea=True&amp;isModal=False" TargetMode="External"/><Relationship Id="rId14" Type="http://schemas.openxmlformats.org/officeDocument/2006/relationships/hyperlink" Target="https://community.secop.gov.co/Public/Tendering/ContractNoticePhases/View?PPI=CO1.PPI.45843921&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9793&amp;isFromPublicArea=True&amp;isModal=False" TargetMode="External"/><Relationship Id="rId3" Type="http://schemas.openxmlformats.org/officeDocument/2006/relationships/hyperlink" Target="https://community.secop.gov.co/Public/Tendering/OpportunityDetail/Index?noticeUID=CO1.NTC.9790239&amp;isFromPublicArea=True&amp;isModal=False" TargetMode="External"/><Relationship Id="rId7" Type="http://schemas.openxmlformats.org/officeDocument/2006/relationships/hyperlink" Target="https://community.secop.gov.co/Public/Tendering/OpportunityDetail/Index?noticeUID=CO1.NTC.9792820&amp;isFromPublicArea=True&amp;isModal=False" TargetMode="External"/><Relationship Id="rId12" Type="http://schemas.openxmlformats.org/officeDocument/2006/relationships/drawing" Target="../drawings/drawing9.xml"/><Relationship Id="rId2" Type="http://schemas.openxmlformats.org/officeDocument/2006/relationships/hyperlink" Target="https://community.secop.gov.co/Public/Tendering/OpportunityDetail/Index?noticeUID=CO1.NTC.9789613&amp;isFromPublicArea=True&amp;isModal=False" TargetMode="External"/><Relationship Id="rId1" Type="http://schemas.openxmlformats.org/officeDocument/2006/relationships/hyperlink" Target="https://community.secop.gov.co/Public/Tendering/OpportunityDetail/Index?noticeUID=CO1.NTC.9789793&amp;isFromPublicArea=True&amp;isModal=False" TargetMode="External"/><Relationship Id="rId6" Type="http://schemas.openxmlformats.org/officeDocument/2006/relationships/hyperlink" Target="https://community.secop.gov.co/Public/Tendering/OpportunityDetail/Index?noticeUID=CO1.NTC.9791843&amp;isFromPublicArea=True&amp;isModal=False" TargetMode="External"/><Relationship Id="rId11"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9791528&amp;isFromPublicArea=True&amp;isModal=False" TargetMode="External"/><Relationship Id="rId10" Type="http://schemas.openxmlformats.org/officeDocument/2006/relationships/hyperlink" Target="https://community.secop.gov.co/Public/Tendering/OpportunityDetail/Index?noticeUID=CO1.NTC.9957516&amp;isFromPublicArea=True&amp;isModal=False" TargetMode="External"/><Relationship Id="rId4" Type="http://schemas.openxmlformats.org/officeDocument/2006/relationships/hyperlink" Target="https://community.secop.gov.co/Public/Tendering/OpportunityDetail/Index?noticeUID=CO1.NTC.9790771&amp;isFromPublicArea=True&amp;isModal=False" TargetMode="External"/><Relationship Id="rId9" Type="http://schemas.openxmlformats.org/officeDocument/2006/relationships/hyperlink" Target="https://community.secop.gov.co/Public/Tendering/OpportunityDetail/Index?noticeUID=CO1.NTC.9912338&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1D417-ABCE-4C26-87BC-1CEAB73A2BEC}">
  <sheetPr codeName="Hoja10"/>
  <dimension ref="A1:BV38"/>
  <sheetViews>
    <sheetView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17.7109375" customWidth="1"/>
    <col min="6" max="6" width="16.42578125" style="39" customWidth="1"/>
    <col min="7" max="7" width="15.85546875" style="39" customWidth="1"/>
    <col min="8" max="8" width="16.5703125" style="39" customWidth="1"/>
    <col min="9" max="9" width="17.42578125" style="39" customWidth="1"/>
    <col min="10" max="10" width="17.42578125" style="4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125"/>
      <c r="I2"/>
      <c r="J2"/>
      <c r="W2" s="1"/>
      <c r="AJ2"/>
    </row>
    <row r="3" spans="1:74" ht="21"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28.5" customHeight="1" thickBot="1" x14ac:dyDescent="0.3">
      <c r="B4" s="430"/>
      <c r="C4" s="431"/>
      <c r="D4" s="437"/>
      <c r="E4" s="438"/>
      <c r="F4" s="438"/>
      <c r="G4" s="439"/>
      <c r="H4" s="457"/>
      <c r="I4" s="458"/>
      <c r="J4" s="36"/>
      <c r="K4" s="2">
        <v>42</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23.25" customHeight="1" thickBot="1" x14ac:dyDescent="0.3">
      <c r="B5" s="430"/>
      <c r="C5" s="431"/>
      <c r="D5" s="6" t="s">
        <v>2</v>
      </c>
      <c r="E5" s="7"/>
      <c r="F5" s="463" t="s">
        <v>196</v>
      </c>
      <c r="G5" s="463"/>
      <c r="H5" s="459"/>
      <c r="I5" s="460"/>
      <c r="J5" s="36"/>
      <c r="K5" s="9">
        <f>+L6*K4</f>
        <v>73538010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31.5" customHeight="1" thickBot="1" x14ac:dyDescent="0.3">
      <c r="B6" s="432"/>
      <c r="C6" s="433"/>
      <c r="D6" s="12" t="s">
        <v>5</v>
      </c>
      <c r="E6" s="461" t="s">
        <v>263</v>
      </c>
      <c r="F6" s="461"/>
      <c r="G6" s="462"/>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14" t="s">
        <v>16</v>
      </c>
      <c r="C7" s="15" t="s">
        <v>17</v>
      </c>
      <c r="D7" s="16" t="s">
        <v>18</v>
      </c>
      <c r="E7" s="17" t="s">
        <v>19</v>
      </c>
      <c r="F7" s="17" t="s">
        <v>20</v>
      </c>
      <c r="G7" s="16" t="s">
        <v>21</v>
      </c>
      <c r="H7" s="14" t="s">
        <v>22</v>
      </c>
      <c r="I7" s="14" t="s">
        <v>70</v>
      </c>
      <c r="J7" s="14" t="s">
        <v>78</v>
      </c>
      <c r="K7" s="14" t="s">
        <v>23</v>
      </c>
      <c r="L7" s="14" t="s">
        <v>24</v>
      </c>
      <c r="M7" s="14" t="s">
        <v>25</v>
      </c>
      <c r="N7" s="14" t="s">
        <v>26</v>
      </c>
      <c r="O7" s="15" t="s">
        <v>27</v>
      </c>
      <c r="P7" s="15" t="s">
        <v>28</v>
      </c>
      <c r="Q7" s="14" t="s">
        <v>29</v>
      </c>
      <c r="R7" s="14" t="s">
        <v>30</v>
      </c>
      <c r="S7" s="14" t="s">
        <v>31</v>
      </c>
      <c r="T7" s="14" t="s">
        <v>32</v>
      </c>
      <c r="U7" s="14" t="s">
        <v>33</v>
      </c>
      <c r="V7" s="15" t="s">
        <v>34</v>
      </c>
      <c r="W7" s="14" t="s">
        <v>35</v>
      </c>
      <c r="X7" s="14" t="s">
        <v>68</v>
      </c>
      <c r="Y7" s="14" t="s">
        <v>36</v>
      </c>
      <c r="Z7" s="14" t="s">
        <v>37</v>
      </c>
      <c r="AA7" s="18" t="s">
        <v>38</v>
      </c>
      <c r="AB7" s="32" t="s">
        <v>39</v>
      </c>
      <c r="AC7" s="14" t="s">
        <v>40</v>
      </c>
      <c r="AD7" s="14" t="s">
        <v>41</v>
      </c>
      <c r="AE7" s="14" t="s">
        <v>42</v>
      </c>
      <c r="AF7" s="18" t="s">
        <v>43</v>
      </c>
      <c r="AG7" s="32" t="s">
        <v>44</v>
      </c>
      <c r="AH7" s="14" t="s">
        <v>45</v>
      </c>
      <c r="AI7" s="14" t="s">
        <v>46</v>
      </c>
      <c r="AJ7" s="18" t="s">
        <v>47</v>
      </c>
      <c r="AK7" s="18" t="s">
        <v>80</v>
      </c>
      <c r="AL7" s="14" t="s">
        <v>48</v>
      </c>
      <c r="AM7" s="18" t="s">
        <v>49</v>
      </c>
      <c r="AN7" s="18" t="s">
        <v>50</v>
      </c>
      <c r="AO7" s="18" t="s">
        <v>79</v>
      </c>
      <c r="AP7" s="32" t="s">
        <v>51</v>
      </c>
      <c r="AQ7" s="32" t="s">
        <v>52</v>
      </c>
      <c r="AR7" s="14" t="s">
        <v>76</v>
      </c>
      <c r="AS7" s="14" t="s">
        <v>77</v>
      </c>
      <c r="AT7" s="14" t="s">
        <v>53</v>
      </c>
      <c r="AU7" s="14" t="s">
        <v>54</v>
      </c>
      <c r="AV7" s="14" t="s">
        <v>55</v>
      </c>
      <c r="AW7" s="19" t="s">
        <v>56</v>
      </c>
      <c r="AX7" s="33" t="s">
        <v>57</v>
      </c>
      <c r="AY7" s="33" t="s">
        <v>82</v>
      </c>
      <c r="AZ7" s="34" t="s">
        <v>83</v>
      </c>
      <c r="BA7" s="14" t="s">
        <v>58</v>
      </c>
      <c r="BB7" s="14" t="s">
        <v>59</v>
      </c>
      <c r="BC7" s="15" t="s">
        <v>60</v>
      </c>
      <c r="BD7" s="15" t="s">
        <v>61</v>
      </c>
      <c r="BE7" s="15" t="s">
        <v>62</v>
      </c>
      <c r="BF7" s="20"/>
      <c r="BG7" s="20"/>
      <c r="BH7" s="20"/>
      <c r="BI7" s="20"/>
      <c r="BJ7" s="20"/>
      <c r="BK7" s="20"/>
      <c r="BL7" s="20"/>
      <c r="BM7" s="20"/>
      <c r="BN7" s="20"/>
      <c r="BO7" s="20"/>
      <c r="BP7" s="20"/>
      <c r="BQ7" s="20"/>
      <c r="BR7" s="20"/>
      <c r="BS7" s="20"/>
      <c r="BT7" s="20"/>
      <c r="BU7" s="20"/>
      <c r="BV7" s="20"/>
    </row>
    <row r="8" spans="1:74" s="11" customFormat="1" x14ac:dyDescent="0.2">
      <c r="B8" s="43">
        <v>2026</v>
      </c>
      <c r="C8" s="43">
        <v>891780111</v>
      </c>
      <c r="D8" s="43" t="s">
        <v>63</v>
      </c>
      <c r="E8" s="124" t="s">
        <v>262</v>
      </c>
      <c r="F8" s="49" t="s">
        <v>261</v>
      </c>
      <c r="G8" s="49">
        <v>0</v>
      </c>
      <c r="H8" s="49" t="s">
        <v>71</v>
      </c>
      <c r="I8" s="43" t="s">
        <v>64</v>
      </c>
      <c r="J8" s="50" t="s">
        <v>81</v>
      </c>
      <c r="K8" s="122" t="s">
        <v>260</v>
      </c>
      <c r="L8" s="51">
        <v>30250000</v>
      </c>
      <c r="M8" s="43" t="s">
        <v>66</v>
      </c>
      <c r="N8" s="50" t="s">
        <v>259</v>
      </c>
      <c r="O8" s="122">
        <v>85155728</v>
      </c>
      <c r="P8" s="52">
        <v>310</v>
      </c>
      <c r="Q8" s="139">
        <v>46043</v>
      </c>
      <c r="R8" s="52">
        <v>30250000</v>
      </c>
      <c r="S8" s="139">
        <v>46045</v>
      </c>
      <c r="T8" s="51">
        <v>30250000</v>
      </c>
      <c r="U8" s="49" t="s">
        <v>65</v>
      </c>
      <c r="V8" s="51">
        <v>28298877</v>
      </c>
      <c r="W8" s="50" t="s">
        <v>253</v>
      </c>
      <c r="X8" s="138">
        <v>46045</v>
      </c>
      <c r="Y8" s="138">
        <v>46045</v>
      </c>
      <c r="Z8" s="54" t="s">
        <v>73</v>
      </c>
      <c r="AA8" s="138">
        <v>46210</v>
      </c>
      <c r="AB8" s="46">
        <f t="shared" ref="AB8:AB37" si="0">+IF(Z8="1800-01-01",AA8-Y8,AA8-Z8)</f>
        <v>165</v>
      </c>
      <c r="AC8" s="49">
        <v>0</v>
      </c>
      <c r="AD8" s="51">
        <v>0</v>
      </c>
      <c r="AE8" s="49">
        <v>0</v>
      </c>
      <c r="AF8" s="55" t="s">
        <v>73</v>
      </c>
      <c r="AG8" s="46">
        <f t="shared" ref="AG8:AG37" si="1">+IF(AF8="1800-01-01",0,AF8-AA8)</f>
        <v>0</v>
      </c>
      <c r="AH8" s="49">
        <v>0</v>
      </c>
      <c r="AI8" s="51">
        <v>0</v>
      </c>
      <c r="AJ8" s="49" t="s">
        <v>73</v>
      </c>
      <c r="AK8" s="53" t="s">
        <v>73</v>
      </c>
      <c r="AL8" s="49">
        <v>0</v>
      </c>
      <c r="AM8" s="53" t="s">
        <v>73</v>
      </c>
      <c r="AN8" s="53" t="s">
        <v>73</v>
      </c>
      <c r="AO8" s="53" t="s">
        <v>73</v>
      </c>
      <c r="AP8" s="46">
        <f t="shared" ref="AP8:AP37" si="2">+IF(AM8="1800-01-01",0,AN8-AM8)</f>
        <v>0</v>
      </c>
      <c r="AQ8" s="46">
        <f>+L8+AD8-AI8</f>
        <v>30250000</v>
      </c>
      <c r="AR8" s="49" t="s">
        <v>65</v>
      </c>
      <c r="AS8" s="51">
        <v>30250000</v>
      </c>
      <c r="AT8" s="49" t="s">
        <v>162</v>
      </c>
      <c r="AU8" s="51">
        <v>0</v>
      </c>
      <c r="AV8" s="56" t="s">
        <v>73</v>
      </c>
      <c r="AW8" s="57">
        <v>0</v>
      </c>
      <c r="AX8" s="58">
        <f t="shared" ref="AX8:AX37" si="3">AQ8-AW8</f>
        <v>30250000</v>
      </c>
      <c r="AY8" s="59">
        <f>+IFERROR(AW8/AQ8,"_")</f>
        <v>0</v>
      </c>
      <c r="AZ8" s="60">
        <v>0</v>
      </c>
      <c r="BA8" s="56" t="s">
        <v>73</v>
      </c>
      <c r="BB8" s="49" t="s">
        <v>85</v>
      </c>
      <c r="BC8" s="204" t="s">
        <v>258</v>
      </c>
      <c r="BD8" s="43" t="s">
        <v>65</v>
      </c>
      <c r="BE8" s="43" t="s">
        <v>65</v>
      </c>
    </row>
    <row r="9" spans="1:74" x14ac:dyDescent="0.25">
      <c r="B9" s="61">
        <v>2026</v>
      </c>
      <c r="C9" s="61">
        <v>891780111</v>
      </c>
      <c r="D9" s="61" t="s">
        <v>63</v>
      </c>
      <c r="E9" s="168" t="s">
        <v>257</v>
      </c>
      <c r="F9" s="61" t="s">
        <v>256</v>
      </c>
      <c r="G9" s="61">
        <v>0</v>
      </c>
      <c r="H9" s="61" t="s">
        <v>71</v>
      </c>
      <c r="I9" s="61" t="s">
        <v>64</v>
      </c>
      <c r="J9" s="168" t="s">
        <v>81</v>
      </c>
      <c r="K9" s="68" t="s">
        <v>255</v>
      </c>
      <c r="L9" s="79">
        <v>12375000</v>
      </c>
      <c r="M9" s="44" t="s">
        <v>66</v>
      </c>
      <c r="N9" s="68" t="s">
        <v>254</v>
      </c>
      <c r="O9" s="68">
        <v>1007820106</v>
      </c>
      <c r="P9" s="68">
        <v>311</v>
      </c>
      <c r="Q9" s="205">
        <v>46043</v>
      </c>
      <c r="R9" s="68">
        <v>12375000</v>
      </c>
      <c r="S9" s="205">
        <v>46045</v>
      </c>
      <c r="T9" s="79">
        <v>12375000</v>
      </c>
      <c r="U9" s="61" t="s">
        <v>65</v>
      </c>
      <c r="V9" s="79">
        <v>28298877</v>
      </c>
      <c r="W9" s="168" t="s">
        <v>253</v>
      </c>
      <c r="X9" s="205">
        <v>46045</v>
      </c>
      <c r="Y9" s="205">
        <v>46045</v>
      </c>
      <c r="Z9" s="69" t="s">
        <v>73</v>
      </c>
      <c r="AA9" s="205">
        <v>46210</v>
      </c>
      <c r="AB9" s="47">
        <f t="shared" si="0"/>
        <v>165</v>
      </c>
      <c r="AC9" s="61">
        <v>0</v>
      </c>
      <c r="AD9" s="79">
        <v>0</v>
      </c>
      <c r="AE9" s="61">
        <v>0</v>
      </c>
      <c r="AF9" s="61" t="s">
        <v>73</v>
      </c>
      <c r="AG9" s="47">
        <f t="shared" si="1"/>
        <v>0</v>
      </c>
      <c r="AH9" s="61">
        <v>0</v>
      </c>
      <c r="AI9" s="79">
        <v>0</v>
      </c>
      <c r="AJ9" s="61" t="s">
        <v>73</v>
      </c>
      <c r="AK9" s="61" t="s">
        <v>73</v>
      </c>
      <c r="AL9" s="61">
        <v>0</v>
      </c>
      <c r="AM9" s="61" t="s">
        <v>73</v>
      </c>
      <c r="AN9" s="61" t="s">
        <v>73</v>
      </c>
      <c r="AO9" s="61" t="s">
        <v>73</v>
      </c>
      <c r="AP9" s="47">
        <f t="shared" si="2"/>
        <v>0</v>
      </c>
      <c r="AQ9" s="47">
        <f>+L9+AD9-AI9</f>
        <v>12375000</v>
      </c>
      <c r="AR9" s="61" t="s">
        <v>65</v>
      </c>
      <c r="AS9" s="79">
        <v>12375000</v>
      </c>
      <c r="AT9" s="61" t="s">
        <v>162</v>
      </c>
      <c r="AU9" s="79">
        <v>0</v>
      </c>
      <c r="AV9" s="61" t="s">
        <v>73</v>
      </c>
      <c r="AW9" s="185">
        <v>0</v>
      </c>
      <c r="AX9" s="62">
        <f t="shared" si="3"/>
        <v>12375000</v>
      </c>
      <c r="AY9" s="208" t="str">
        <f t="shared" ref="AY9:AY37" si="4">+IFERROR(AV9/AP9,"_")</f>
        <v>_</v>
      </c>
      <c r="AZ9" s="67">
        <v>0</v>
      </c>
      <c r="BA9" s="61" t="s">
        <v>73</v>
      </c>
      <c r="BB9" s="61" t="s">
        <v>85</v>
      </c>
      <c r="BC9" s="206" t="s">
        <v>252</v>
      </c>
      <c r="BD9" s="61" t="s">
        <v>65</v>
      </c>
      <c r="BE9" s="61" t="s">
        <v>65</v>
      </c>
    </row>
    <row r="10" spans="1:74" x14ac:dyDescent="0.25">
      <c r="B10" s="61">
        <v>2026</v>
      </c>
      <c r="C10" s="61">
        <v>891780111</v>
      </c>
      <c r="D10" s="61" t="s">
        <v>63</v>
      </c>
      <c r="E10" s="168" t="s">
        <v>251</v>
      </c>
      <c r="F10" s="61" t="s">
        <v>250</v>
      </c>
      <c r="G10" s="61">
        <v>0</v>
      </c>
      <c r="H10" s="61" t="s">
        <v>71</v>
      </c>
      <c r="I10" s="61" t="s">
        <v>64</v>
      </c>
      <c r="J10" s="168" t="s">
        <v>81</v>
      </c>
      <c r="K10" s="68" t="s">
        <v>249</v>
      </c>
      <c r="L10" s="79">
        <v>21450000</v>
      </c>
      <c r="M10" s="44" t="s">
        <v>66</v>
      </c>
      <c r="N10" s="68" t="s">
        <v>248</v>
      </c>
      <c r="O10" s="68">
        <v>1083018407</v>
      </c>
      <c r="P10" s="68">
        <v>304</v>
      </c>
      <c r="Q10" s="205">
        <v>46043</v>
      </c>
      <c r="R10" s="68">
        <v>21450000</v>
      </c>
      <c r="S10" s="205">
        <v>46045</v>
      </c>
      <c r="T10" s="79">
        <v>21450000</v>
      </c>
      <c r="U10" s="61" t="s">
        <v>65</v>
      </c>
      <c r="V10" s="79">
        <v>91156594</v>
      </c>
      <c r="W10" s="168" t="s">
        <v>247</v>
      </c>
      <c r="X10" s="205">
        <v>46045</v>
      </c>
      <c r="Y10" s="205">
        <v>46045</v>
      </c>
      <c r="Z10" s="61" t="s">
        <v>73</v>
      </c>
      <c r="AA10" s="205">
        <v>46210</v>
      </c>
      <c r="AB10" s="47">
        <f t="shared" si="0"/>
        <v>165</v>
      </c>
      <c r="AC10" s="61">
        <v>0</v>
      </c>
      <c r="AD10" s="79">
        <v>0</v>
      </c>
      <c r="AE10" s="61">
        <v>0</v>
      </c>
      <c r="AF10" s="61" t="s">
        <v>73</v>
      </c>
      <c r="AG10" s="47">
        <f t="shared" si="1"/>
        <v>0</v>
      </c>
      <c r="AH10" s="61">
        <v>0</v>
      </c>
      <c r="AI10" s="79">
        <v>0</v>
      </c>
      <c r="AJ10" s="61" t="s">
        <v>73</v>
      </c>
      <c r="AK10" s="61" t="s">
        <v>73</v>
      </c>
      <c r="AL10" s="61">
        <v>0</v>
      </c>
      <c r="AM10" s="61" t="s">
        <v>73</v>
      </c>
      <c r="AN10" s="61" t="s">
        <v>73</v>
      </c>
      <c r="AO10" s="61" t="s">
        <v>73</v>
      </c>
      <c r="AP10" s="47">
        <f t="shared" si="2"/>
        <v>0</v>
      </c>
      <c r="AQ10" s="47">
        <f>+L10+AD10-AI10</f>
        <v>21450000</v>
      </c>
      <c r="AR10" s="61" t="s">
        <v>65</v>
      </c>
      <c r="AS10" s="79">
        <v>21450000</v>
      </c>
      <c r="AT10" s="61" t="s">
        <v>162</v>
      </c>
      <c r="AU10" s="79">
        <v>0</v>
      </c>
      <c r="AV10" s="61" t="s">
        <v>73</v>
      </c>
      <c r="AW10" s="185">
        <v>0</v>
      </c>
      <c r="AX10" s="62">
        <f t="shared" si="3"/>
        <v>21450000</v>
      </c>
      <c r="AY10" s="63" t="str">
        <f t="shared" si="4"/>
        <v>_</v>
      </c>
      <c r="AZ10" s="67">
        <v>0</v>
      </c>
      <c r="BA10" s="61" t="s">
        <v>73</v>
      </c>
      <c r="BB10" s="61" t="s">
        <v>85</v>
      </c>
      <c r="BC10" s="206" t="s">
        <v>246</v>
      </c>
      <c r="BD10" s="61" t="s">
        <v>65</v>
      </c>
      <c r="BE10" s="61" t="s">
        <v>65</v>
      </c>
    </row>
    <row r="11" spans="1:74" x14ac:dyDescent="0.25">
      <c r="B11" s="61">
        <v>2026</v>
      </c>
      <c r="C11" s="61">
        <v>891780111</v>
      </c>
      <c r="D11" s="61" t="s">
        <v>63</v>
      </c>
      <c r="E11" s="168" t="s">
        <v>245</v>
      </c>
      <c r="F11" s="207" t="s">
        <v>244</v>
      </c>
      <c r="G11" s="61">
        <v>0</v>
      </c>
      <c r="H11" s="61" t="s">
        <v>71</v>
      </c>
      <c r="I11" s="61" t="s">
        <v>64</v>
      </c>
      <c r="J11" s="168" t="s">
        <v>81</v>
      </c>
      <c r="K11" s="68" t="s">
        <v>243</v>
      </c>
      <c r="L11" s="79">
        <v>15675000</v>
      </c>
      <c r="M11" s="44" t="s">
        <v>66</v>
      </c>
      <c r="N11" s="168" t="s">
        <v>242</v>
      </c>
      <c r="O11" s="68">
        <v>84456404</v>
      </c>
      <c r="P11" s="68">
        <v>306</v>
      </c>
      <c r="Q11" s="205">
        <v>46043</v>
      </c>
      <c r="R11" s="68">
        <v>15675000</v>
      </c>
      <c r="S11" s="205">
        <v>46045</v>
      </c>
      <c r="T11" s="79">
        <v>15675000</v>
      </c>
      <c r="U11" s="61" t="s">
        <v>65</v>
      </c>
      <c r="V11" s="79">
        <v>85152149</v>
      </c>
      <c r="W11" s="168" t="s">
        <v>241</v>
      </c>
      <c r="X11" s="205">
        <v>46045</v>
      </c>
      <c r="Y11" s="205">
        <v>46045</v>
      </c>
      <c r="Z11" s="61" t="s">
        <v>73</v>
      </c>
      <c r="AA11" s="205">
        <v>46210</v>
      </c>
      <c r="AB11" s="47">
        <f t="shared" si="0"/>
        <v>165</v>
      </c>
      <c r="AC11" s="61">
        <v>0</v>
      </c>
      <c r="AD11" s="79">
        <v>0</v>
      </c>
      <c r="AE11" s="61">
        <v>0</v>
      </c>
      <c r="AF11" s="61" t="s">
        <v>73</v>
      </c>
      <c r="AG11" s="47">
        <f t="shared" si="1"/>
        <v>0</v>
      </c>
      <c r="AH11" s="61">
        <v>0</v>
      </c>
      <c r="AI11" s="79">
        <v>0</v>
      </c>
      <c r="AJ11" s="61" t="s">
        <v>73</v>
      </c>
      <c r="AK11" s="61" t="s">
        <v>73</v>
      </c>
      <c r="AL11" s="61">
        <v>0</v>
      </c>
      <c r="AM11" s="61" t="s">
        <v>73</v>
      </c>
      <c r="AN11" s="61" t="s">
        <v>73</v>
      </c>
      <c r="AO11" s="61" t="s">
        <v>73</v>
      </c>
      <c r="AP11" s="47">
        <f t="shared" si="2"/>
        <v>0</v>
      </c>
      <c r="AQ11" s="47">
        <f>+L11+AD11-AI11</f>
        <v>15675000</v>
      </c>
      <c r="AR11" s="61" t="s">
        <v>65</v>
      </c>
      <c r="AS11" s="79">
        <v>15675000</v>
      </c>
      <c r="AT11" s="61" t="s">
        <v>162</v>
      </c>
      <c r="AU11" s="79">
        <v>0</v>
      </c>
      <c r="AV11" s="61" t="s">
        <v>73</v>
      </c>
      <c r="AW11" s="185">
        <v>0</v>
      </c>
      <c r="AX11" s="62">
        <f t="shared" si="3"/>
        <v>15675000</v>
      </c>
      <c r="AY11" s="63" t="str">
        <f t="shared" si="4"/>
        <v>_</v>
      </c>
      <c r="AZ11" s="67">
        <v>0</v>
      </c>
      <c r="BA11" s="61" t="s">
        <v>73</v>
      </c>
      <c r="BB11" s="61" t="s">
        <v>85</v>
      </c>
      <c r="BC11" s="206" t="s">
        <v>240</v>
      </c>
      <c r="BD11" s="61" t="s">
        <v>65</v>
      </c>
      <c r="BE11" s="61" t="s">
        <v>65</v>
      </c>
    </row>
    <row r="12" spans="1:74" x14ac:dyDescent="0.25">
      <c r="B12" s="61">
        <v>2026</v>
      </c>
      <c r="C12" s="61">
        <v>891780111</v>
      </c>
      <c r="D12" s="61" t="s">
        <v>63</v>
      </c>
      <c r="E12" s="168" t="s">
        <v>239</v>
      </c>
      <c r="F12" s="61" t="s">
        <v>238</v>
      </c>
      <c r="G12" s="61">
        <v>0</v>
      </c>
      <c r="H12" s="61" t="s">
        <v>71</v>
      </c>
      <c r="I12" s="61" t="s">
        <v>64</v>
      </c>
      <c r="J12" s="168" t="s">
        <v>81</v>
      </c>
      <c r="K12" s="68" t="s">
        <v>237</v>
      </c>
      <c r="L12" s="79">
        <v>15675000</v>
      </c>
      <c r="M12" s="44" t="s">
        <v>66</v>
      </c>
      <c r="N12" s="68" t="s">
        <v>236</v>
      </c>
      <c r="O12" s="68">
        <v>1103120398</v>
      </c>
      <c r="P12" s="68">
        <v>307</v>
      </c>
      <c r="Q12" s="205">
        <v>46043</v>
      </c>
      <c r="R12" s="68">
        <v>15675000</v>
      </c>
      <c r="S12" s="205">
        <v>46045</v>
      </c>
      <c r="T12" s="79">
        <v>15675000</v>
      </c>
      <c r="U12" s="61" t="s">
        <v>65</v>
      </c>
      <c r="V12" s="79">
        <v>79732773</v>
      </c>
      <c r="W12" s="168" t="s">
        <v>235</v>
      </c>
      <c r="X12" s="205">
        <v>46045</v>
      </c>
      <c r="Y12" s="205">
        <v>46045</v>
      </c>
      <c r="Z12" s="61" t="s">
        <v>73</v>
      </c>
      <c r="AA12" s="205">
        <v>46210</v>
      </c>
      <c r="AB12" s="47">
        <f t="shared" si="0"/>
        <v>165</v>
      </c>
      <c r="AC12" s="61">
        <v>0</v>
      </c>
      <c r="AD12" s="79">
        <v>0</v>
      </c>
      <c r="AE12" s="61">
        <v>0</v>
      </c>
      <c r="AF12" s="61" t="s">
        <v>73</v>
      </c>
      <c r="AG12" s="47">
        <f t="shared" si="1"/>
        <v>0</v>
      </c>
      <c r="AH12" s="61">
        <v>0</v>
      </c>
      <c r="AI12" s="79">
        <v>0</v>
      </c>
      <c r="AJ12" s="61" t="s">
        <v>73</v>
      </c>
      <c r="AK12" s="61" t="s">
        <v>73</v>
      </c>
      <c r="AL12" s="61">
        <v>0</v>
      </c>
      <c r="AM12" s="61" t="s">
        <v>73</v>
      </c>
      <c r="AN12" s="61" t="s">
        <v>73</v>
      </c>
      <c r="AO12" s="61" t="s">
        <v>73</v>
      </c>
      <c r="AP12" s="47">
        <f t="shared" si="2"/>
        <v>0</v>
      </c>
      <c r="AQ12" s="47">
        <f>+L12+AD12-AI12</f>
        <v>15675000</v>
      </c>
      <c r="AR12" s="61" t="s">
        <v>65</v>
      </c>
      <c r="AS12" s="79">
        <v>15675000</v>
      </c>
      <c r="AT12" s="61" t="s">
        <v>162</v>
      </c>
      <c r="AU12" s="79">
        <v>0</v>
      </c>
      <c r="AV12" s="61" t="s">
        <v>73</v>
      </c>
      <c r="AW12" s="185">
        <v>0</v>
      </c>
      <c r="AX12" s="62">
        <f t="shared" si="3"/>
        <v>15675000</v>
      </c>
      <c r="AY12" s="63" t="str">
        <f t="shared" si="4"/>
        <v>_</v>
      </c>
      <c r="AZ12" s="67">
        <v>0</v>
      </c>
      <c r="BA12" s="61" t="s">
        <v>73</v>
      </c>
      <c r="BB12" s="61" t="s">
        <v>85</v>
      </c>
      <c r="BC12" s="206" t="s">
        <v>234</v>
      </c>
      <c r="BD12" s="61" t="s">
        <v>65</v>
      </c>
      <c r="BE12" s="61" t="s">
        <v>65</v>
      </c>
    </row>
    <row r="13" spans="1:74" x14ac:dyDescent="0.25">
      <c r="B13" s="61">
        <v>2026</v>
      </c>
      <c r="C13" s="61">
        <v>890780111</v>
      </c>
      <c r="D13" s="61" t="s">
        <v>63</v>
      </c>
      <c r="E13" s="168" t="s">
        <v>233</v>
      </c>
      <c r="F13" s="207" t="s">
        <v>232</v>
      </c>
      <c r="G13" s="61">
        <v>0</v>
      </c>
      <c r="H13" s="61" t="s">
        <v>71</v>
      </c>
      <c r="I13" s="61" t="s">
        <v>64</v>
      </c>
      <c r="J13" s="168" t="s">
        <v>81</v>
      </c>
      <c r="K13" s="68" t="s">
        <v>231</v>
      </c>
      <c r="L13" s="79">
        <v>15675000</v>
      </c>
      <c r="M13" s="44" t="s">
        <v>66</v>
      </c>
      <c r="N13" s="68" t="s">
        <v>230</v>
      </c>
      <c r="O13" s="68">
        <v>1083004668</v>
      </c>
      <c r="P13" s="68">
        <v>308</v>
      </c>
      <c r="Q13" s="205">
        <v>46043</v>
      </c>
      <c r="R13" s="68">
        <v>15675000</v>
      </c>
      <c r="S13" s="205">
        <v>46045</v>
      </c>
      <c r="T13" s="79">
        <v>15675000</v>
      </c>
      <c r="U13" s="61" t="s">
        <v>65</v>
      </c>
      <c r="V13" s="79">
        <v>5056184</v>
      </c>
      <c r="W13" s="168" t="s">
        <v>229</v>
      </c>
      <c r="X13" s="205">
        <v>46045</v>
      </c>
      <c r="Y13" s="205">
        <v>46045</v>
      </c>
      <c r="Z13" s="61" t="s">
        <v>73</v>
      </c>
      <c r="AA13" s="205">
        <v>46210</v>
      </c>
      <c r="AB13" s="47">
        <f t="shared" si="0"/>
        <v>165</v>
      </c>
      <c r="AC13" s="61">
        <v>0</v>
      </c>
      <c r="AD13" s="79">
        <v>0</v>
      </c>
      <c r="AE13" s="61">
        <v>0</v>
      </c>
      <c r="AF13" s="61" t="s">
        <v>73</v>
      </c>
      <c r="AG13" s="47">
        <f t="shared" si="1"/>
        <v>0</v>
      </c>
      <c r="AH13" s="61">
        <v>0</v>
      </c>
      <c r="AI13" s="79">
        <v>0</v>
      </c>
      <c r="AJ13" s="61" t="s">
        <v>73</v>
      </c>
      <c r="AK13" s="61" t="s">
        <v>73</v>
      </c>
      <c r="AL13" s="61">
        <v>0</v>
      </c>
      <c r="AM13" s="61" t="s">
        <v>73</v>
      </c>
      <c r="AN13" s="61" t="s">
        <v>73</v>
      </c>
      <c r="AO13" s="61" t="s">
        <v>73</v>
      </c>
      <c r="AP13" s="47">
        <f t="shared" si="2"/>
        <v>0</v>
      </c>
      <c r="AQ13" s="47">
        <f>+L13+AD13-AI13</f>
        <v>15675000</v>
      </c>
      <c r="AR13" s="61" t="s">
        <v>65</v>
      </c>
      <c r="AS13" s="79">
        <v>15675000</v>
      </c>
      <c r="AT13" s="61" t="s">
        <v>162</v>
      </c>
      <c r="AU13" s="79">
        <v>0</v>
      </c>
      <c r="AV13" s="61" t="s">
        <v>73</v>
      </c>
      <c r="AW13" s="185">
        <v>0</v>
      </c>
      <c r="AX13" s="62">
        <f t="shared" si="3"/>
        <v>15675000</v>
      </c>
      <c r="AY13" s="63" t="str">
        <f t="shared" si="4"/>
        <v>_</v>
      </c>
      <c r="AZ13" s="67">
        <v>0</v>
      </c>
      <c r="BA13" s="61" t="s">
        <v>73</v>
      </c>
      <c r="BB13" s="61" t="s">
        <v>85</v>
      </c>
      <c r="BC13" s="206" t="s">
        <v>228</v>
      </c>
      <c r="BD13" s="61" t="s">
        <v>65</v>
      </c>
      <c r="BE13" s="61" t="s">
        <v>65</v>
      </c>
    </row>
    <row r="14" spans="1:74" x14ac:dyDescent="0.25">
      <c r="B14" s="61">
        <v>2026</v>
      </c>
      <c r="C14" s="61">
        <v>890780111</v>
      </c>
      <c r="D14" s="61" t="s">
        <v>63</v>
      </c>
      <c r="E14" s="168" t="s">
        <v>227</v>
      </c>
      <c r="F14" s="61" t="s">
        <v>226</v>
      </c>
      <c r="G14" s="61">
        <v>0</v>
      </c>
      <c r="H14" s="61" t="s">
        <v>71</v>
      </c>
      <c r="I14" s="61" t="s">
        <v>64</v>
      </c>
      <c r="J14" s="168" t="s">
        <v>81</v>
      </c>
      <c r="K14" s="68" t="s">
        <v>225</v>
      </c>
      <c r="L14" s="79">
        <v>15675000</v>
      </c>
      <c r="M14" s="44" t="s">
        <v>66</v>
      </c>
      <c r="N14" s="68" t="s">
        <v>224</v>
      </c>
      <c r="O14" s="68">
        <v>1065657067</v>
      </c>
      <c r="P14" s="68">
        <v>305</v>
      </c>
      <c r="Q14" s="205">
        <v>46043</v>
      </c>
      <c r="R14" s="68">
        <v>15675000</v>
      </c>
      <c r="S14" s="205">
        <v>46045</v>
      </c>
      <c r="T14" s="79">
        <v>15675000</v>
      </c>
      <c r="U14" s="61" t="s">
        <v>65</v>
      </c>
      <c r="V14" s="79">
        <v>1082907129</v>
      </c>
      <c r="W14" s="168" t="s">
        <v>223</v>
      </c>
      <c r="X14" s="205">
        <v>46045</v>
      </c>
      <c r="Y14" s="205">
        <v>46045</v>
      </c>
      <c r="Z14" s="61" t="s">
        <v>73</v>
      </c>
      <c r="AA14" s="205">
        <v>46210</v>
      </c>
      <c r="AB14" s="47">
        <f t="shared" si="0"/>
        <v>165</v>
      </c>
      <c r="AC14" s="61">
        <v>0</v>
      </c>
      <c r="AD14" s="79">
        <v>0</v>
      </c>
      <c r="AE14" s="61">
        <v>0</v>
      </c>
      <c r="AF14" s="61" t="s">
        <v>73</v>
      </c>
      <c r="AG14" s="47">
        <f t="shared" si="1"/>
        <v>0</v>
      </c>
      <c r="AH14" s="61">
        <v>0</v>
      </c>
      <c r="AI14" s="79">
        <v>0</v>
      </c>
      <c r="AJ14" s="61" t="s">
        <v>73</v>
      </c>
      <c r="AK14" s="61" t="s">
        <v>73</v>
      </c>
      <c r="AL14" s="61">
        <v>0</v>
      </c>
      <c r="AM14" s="61" t="s">
        <v>73</v>
      </c>
      <c r="AN14" s="61" t="s">
        <v>73</v>
      </c>
      <c r="AO14" s="61" t="s">
        <v>73</v>
      </c>
      <c r="AP14" s="47">
        <f t="shared" si="2"/>
        <v>0</v>
      </c>
      <c r="AQ14" s="47">
        <f>+L14+AD14-AI14</f>
        <v>15675000</v>
      </c>
      <c r="AR14" s="61" t="s">
        <v>65</v>
      </c>
      <c r="AS14" s="79">
        <v>15675000</v>
      </c>
      <c r="AT14" s="61" t="s">
        <v>162</v>
      </c>
      <c r="AU14" s="79">
        <v>0</v>
      </c>
      <c r="AV14" s="61" t="s">
        <v>73</v>
      </c>
      <c r="AW14" s="185">
        <v>0</v>
      </c>
      <c r="AX14" s="62">
        <f t="shared" si="3"/>
        <v>15675000</v>
      </c>
      <c r="AY14" s="63" t="str">
        <f t="shared" si="4"/>
        <v>_</v>
      </c>
      <c r="AZ14" s="67">
        <v>0</v>
      </c>
      <c r="BA14" s="61" t="s">
        <v>73</v>
      </c>
      <c r="BB14" s="61" t="s">
        <v>85</v>
      </c>
      <c r="BC14" s="206" t="s">
        <v>222</v>
      </c>
      <c r="BD14" s="61" t="s">
        <v>65</v>
      </c>
      <c r="BE14" s="61" t="s">
        <v>65</v>
      </c>
    </row>
    <row r="15" spans="1:74" ht="15.75" thickBot="1" x14ac:dyDescent="0.3">
      <c r="B15" s="61">
        <v>2026</v>
      </c>
      <c r="C15" s="61">
        <v>890780111</v>
      </c>
      <c r="D15" s="61" t="s">
        <v>63</v>
      </c>
      <c r="E15" s="168" t="s">
        <v>221</v>
      </c>
      <c r="F15" s="61" t="s">
        <v>220</v>
      </c>
      <c r="G15" s="61">
        <v>0</v>
      </c>
      <c r="H15" s="61" t="s">
        <v>71</v>
      </c>
      <c r="I15" s="61" t="s">
        <v>64</v>
      </c>
      <c r="J15" s="168" t="s">
        <v>81</v>
      </c>
      <c r="K15" s="68" t="s">
        <v>219</v>
      </c>
      <c r="L15" s="79">
        <v>21450000</v>
      </c>
      <c r="M15" s="44" t="s">
        <v>66</v>
      </c>
      <c r="N15" s="68" t="s">
        <v>218</v>
      </c>
      <c r="O15" s="68">
        <v>1082927274</v>
      </c>
      <c r="P15" s="68">
        <v>309</v>
      </c>
      <c r="Q15" s="205">
        <v>46043</v>
      </c>
      <c r="R15" s="68">
        <v>21450000</v>
      </c>
      <c r="S15" s="205">
        <v>46045</v>
      </c>
      <c r="T15" s="79">
        <v>21450000</v>
      </c>
      <c r="U15" s="61" t="s">
        <v>65</v>
      </c>
      <c r="V15" s="79">
        <v>85475141</v>
      </c>
      <c r="W15" s="168" t="s">
        <v>217</v>
      </c>
      <c r="X15" s="205">
        <v>46045</v>
      </c>
      <c r="Y15" s="205">
        <v>46045</v>
      </c>
      <c r="Z15" s="61" t="s">
        <v>73</v>
      </c>
      <c r="AA15" s="205">
        <v>46210</v>
      </c>
      <c r="AB15" s="47">
        <f t="shared" si="0"/>
        <v>165</v>
      </c>
      <c r="AC15" s="61">
        <v>0</v>
      </c>
      <c r="AD15" s="79">
        <v>0</v>
      </c>
      <c r="AE15" s="61">
        <v>0</v>
      </c>
      <c r="AF15" s="61" t="s">
        <v>73</v>
      </c>
      <c r="AG15" s="47">
        <f t="shared" si="1"/>
        <v>0</v>
      </c>
      <c r="AH15" s="61">
        <v>0</v>
      </c>
      <c r="AI15" s="79">
        <v>0</v>
      </c>
      <c r="AJ15" s="61" t="s">
        <v>73</v>
      </c>
      <c r="AK15" s="61" t="s">
        <v>73</v>
      </c>
      <c r="AL15" s="61">
        <v>0</v>
      </c>
      <c r="AM15" s="61" t="s">
        <v>73</v>
      </c>
      <c r="AN15" s="61" t="s">
        <v>73</v>
      </c>
      <c r="AO15" s="61" t="s">
        <v>73</v>
      </c>
      <c r="AP15" s="47">
        <f t="shared" si="2"/>
        <v>0</v>
      </c>
      <c r="AQ15" s="47">
        <f>+L15+AD15-AI15</f>
        <v>21450000</v>
      </c>
      <c r="AR15" s="61" t="s">
        <v>65</v>
      </c>
      <c r="AS15" s="79">
        <v>21450000</v>
      </c>
      <c r="AT15" s="61" t="s">
        <v>162</v>
      </c>
      <c r="AU15" s="79">
        <v>0</v>
      </c>
      <c r="AV15" s="61" t="s">
        <v>73</v>
      </c>
      <c r="AW15" s="185">
        <v>0</v>
      </c>
      <c r="AX15" s="62">
        <f t="shared" si="3"/>
        <v>21450000</v>
      </c>
      <c r="AY15" s="63" t="str">
        <f t="shared" si="4"/>
        <v>_</v>
      </c>
      <c r="AZ15" s="67">
        <v>0</v>
      </c>
      <c r="BA15" s="61" t="s">
        <v>73</v>
      </c>
      <c r="BB15" s="61" t="s">
        <v>85</v>
      </c>
      <c r="BC15" s="206" t="s">
        <v>216</v>
      </c>
      <c r="BD15" s="61" t="s">
        <v>65</v>
      </c>
      <c r="BE15" s="61" t="s">
        <v>65</v>
      </c>
    </row>
    <row r="16" spans="1:74" ht="15.75" hidden="1" thickBot="1" x14ac:dyDescent="0.3">
      <c r="B16" s="113"/>
      <c r="C16" s="113"/>
      <c r="D16" s="113"/>
      <c r="E16" s="119"/>
      <c r="F16" s="113"/>
      <c r="G16" s="113"/>
      <c r="H16" s="113"/>
      <c r="I16" s="113"/>
      <c r="J16" s="119"/>
      <c r="K16" s="112"/>
      <c r="L16" s="118"/>
      <c r="M16" s="44"/>
      <c r="N16" s="112"/>
      <c r="O16" s="112"/>
      <c r="P16" s="112"/>
      <c r="Q16" s="113"/>
      <c r="R16" s="112"/>
      <c r="S16" s="113"/>
      <c r="T16" s="118"/>
      <c r="U16" s="113"/>
      <c r="V16" s="118"/>
      <c r="W16" s="119"/>
      <c r="X16" s="113"/>
      <c r="Y16" s="113"/>
      <c r="Z16" s="113"/>
      <c r="AA16" s="113"/>
      <c r="AB16" s="47">
        <f t="shared" si="0"/>
        <v>0</v>
      </c>
      <c r="AC16" s="113"/>
      <c r="AD16" s="118"/>
      <c r="AE16" s="113"/>
      <c r="AF16" s="113"/>
      <c r="AG16" s="111">
        <f t="shared" si="1"/>
        <v>0</v>
      </c>
      <c r="AH16" s="113"/>
      <c r="AI16" s="118"/>
      <c r="AJ16" s="113"/>
      <c r="AK16" s="113"/>
      <c r="AL16" s="113"/>
      <c r="AM16" s="113"/>
      <c r="AN16" s="113"/>
      <c r="AO16" s="113"/>
      <c r="AP16" s="111">
        <f t="shared" si="2"/>
        <v>0</v>
      </c>
      <c r="AQ16" s="111">
        <f>+L16+AD16-AI16</f>
        <v>0</v>
      </c>
      <c r="AR16" s="61"/>
      <c r="AS16" s="118"/>
      <c r="AT16" s="113"/>
      <c r="AU16" s="118"/>
      <c r="AV16" s="113"/>
      <c r="AW16" s="117"/>
      <c r="AX16" s="116">
        <f t="shared" si="3"/>
        <v>0</v>
      </c>
      <c r="AY16" s="63" t="str">
        <f t="shared" si="4"/>
        <v>_</v>
      </c>
      <c r="AZ16" s="114"/>
      <c r="BA16" s="113"/>
      <c r="BB16" s="113"/>
      <c r="BC16" s="112"/>
      <c r="BD16" s="113"/>
      <c r="BE16" s="113"/>
    </row>
    <row r="17" spans="2:57" ht="15.75" hidden="1" thickBot="1" x14ac:dyDescent="0.3">
      <c r="B17" s="113"/>
      <c r="C17" s="113"/>
      <c r="D17" s="113"/>
      <c r="E17" s="119"/>
      <c r="F17" s="113"/>
      <c r="G17" s="113"/>
      <c r="H17" s="113"/>
      <c r="I17" s="113"/>
      <c r="J17" s="119"/>
      <c r="K17" s="112"/>
      <c r="L17" s="118"/>
      <c r="M17" s="44"/>
      <c r="N17" s="112"/>
      <c r="O17" s="112"/>
      <c r="P17" s="112"/>
      <c r="Q17" s="113"/>
      <c r="R17" s="112"/>
      <c r="S17" s="113"/>
      <c r="T17" s="118"/>
      <c r="U17" s="113"/>
      <c r="V17" s="118"/>
      <c r="W17" s="119"/>
      <c r="X17" s="113"/>
      <c r="Y17" s="113"/>
      <c r="Z17" s="113"/>
      <c r="AA17" s="113"/>
      <c r="AB17" s="47">
        <f t="shared" si="0"/>
        <v>0</v>
      </c>
      <c r="AC17" s="113"/>
      <c r="AD17" s="118"/>
      <c r="AE17" s="113"/>
      <c r="AF17" s="113"/>
      <c r="AG17" s="111">
        <f t="shared" si="1"/>
        <v>0</v>
      </c>
      <c r="AH17" s="113"/>
      <c r="AI17" s="118"/>
      <c r="AJ17" s="113"/>
      <c r="AK17" s="113"/>
      <c r="AL17" s="113"/>
      <c r="AM17" s="113"/>
      <c r="AN17" s="113"/>
      <c r="AO17" s="113"/>
      <c r="AP17" s="111">
        <f t="shared" si="2"/>
        <v>0</v>
      </c>
      <c r="AQ17" s="111">
        <f>+L17+AD17-AI17</f>
        <v>0</v>
      </c>
      <c r="AR17" s="61"/>
      <c r="AS17" s="118"/>
      <c r="AT17" s="113"/>
      <c r="AU17" s="118"/>
      <c r="AV17" s="113"/>
      <c r="AW17" s="117"/>
      <c r="AX17" s="116">
        <f t="shared" si="3"/>
        <v>0</v>
      </c>
      <c r="AY17" s="63" t="str">
        <f t="shared" si="4"/>
        <v>_</v>
      </c>
      <c r="AZ17" s="114"/>
      <c r="BA17" s="113"/>
      <c r="BB17" s="113"/>
      <c r="BC17" s="112"/>
      <c r="BD17" s="113"/>
      <c r="BE17" s="113"/>
    </row>
    <row r="18" spans="2:57" ht="15.75" hidden="1" thickBot="1" x14ac:dyDescent="0.3">
      <c r="B18" s="113"/>
      <c r="C18" s="113"/>
      <c r="D18" s="113"/>
      <c r="E18" s="119"/>
      <c r="F18" s="113"/>
      <c r="G18" s="113"/>
      <c r="H18" s="113"/>
      <c r="I18" s="113"/>
      <c r="J18" s="119"/>
      <c r="K18" s="112"/>
      <c r="L18" s="118"/>
      <c r="M18" s="44"/>
      <c r="N18" s="112"/>
      <c r="O18" s="112"/>
      <c r="P18" s="112"/>
      <c r="Q18" s="113"/>
      <c r="R18" s="112"/>
      <c r="S18" s="113"/>
      <c r="T18" s="118"/>
      <c r="U18" s="113"/>
      <c r="V18" s="118"/>
      <c r="W18" s="119"/>
      <c r="X18" s="113"/>
      <c r="Y18" s="113"/>
      <c r="Z18" s="113"/>
      <c r="AA18" s="113"/>
      <c r="AB18" s="47">
        <f t="shared" si="0"/>
        <v>0</v>
      </c>
      <c r="AC18" s="113"/>
      <c r="AD18" s="118"/>
      <c r="AE18" s="113"/>
      <c r="AF18" s="113"/>
      <c r="AG18" s="111">
        <f t="shared" si="1"/>
        <v>0</v>
      </c>
      <c r="AH18" s="113"/>
      <c r="AI18" s="118"/>
      <c r="AJ18" s="113"/>
      <c r="AK18" s="113"/>
      <c r="AL18" s="113"/>
      <c r="AM18" s="113"/>
      <c r="AN18" s="113"/>
      <c r="AO18" s="113"/>
      <c r="AP18" s="111">
        <f t="shared" si="2"/>
        <v>0</v>
      </c>
      <c r="AQ18" s="111">
        <f>+L18+AD18-AI18</f>
        <v>0</v>
      </c>
      <c r="AR18" s="61"/>
      <c r="AS18" s="118"/>
      <c r="AT18" s="113"/>
      <c r="AU18" s="118"/>
      <c r="AV18" s="113"/>
      <c r="AW18" s="117"/>
      <c r="AX18" s="116">
        <f t="shared" si="3"/>
        <v>0</v>
      </c>
      <c r="AY18" s="63" t="str">
        <f t="shared" si="4"/>
        <v>_</v>
      </c>
      <c r="AZ18" s="114"/>
      <c r="BA18" s="113"/>
      <c r="BB18" s="113"/>
      <c r="BC18" s="112"/>
      <c r="BD18" s="113"/>
      <c r="BE18" s="113"/>
    </row>
    <row r="19" spans="2:57" ht="15.75" hidden="1" thickBot="1" x14ac:dyDescent="0.3">
      <c r="B19" s="113"/>
      <c r="C19" s="113"/>
      <c r="D19" s="113"/>
      <c r="E19" s="119"/>
      <c r="F19" s="113"/>
      <c r="G19" s="113"/>
      <c r="H19" s="113"/>
      <c r="I19" s="113"/>
      <c r="J19" s="119"/>
      <c r="K19" s="112"/>
      <c r="L19" s="118"/>
      <c r="M19" s="44"/>
      <c r="N19" s="112"/>
      <c r="O19" s="112"/>
      <c r="P19" s="112"/>
      <c r="Q19" s="113"/>
      <c r="R19" s="112"/>
      <c r="S19" s="113"/>
      <c r="T19" s="118"/>
      <c r="U19" s="113"/>
      <c r="V19" s="118"/>
      <c r="W19" s="119"/>
      <c r="X19" s="113"/>
      <c r="Y19" s="113"/>
      <c r="Z19" s="113"/>
      <c r="AA19" s="113"/>
      <c r="AB19" s="47">
        <f t="shared" si="0"/>
        <v>0</v>
      </c>
      <c r="AC19" s="113"/>
      <c r="AD19" s="118"/>
      <c r="AE19" s="113"/>
      <c r="AF19" s="113"/>
      <c r="AG19" s="111">
        <f t="shared" si="1"/>
        <v>0</v>
      </c>
      <c r="AH19" s="113"/>
      <c r="AI19" s="118"/>
      <c r="AJ19" s="113"/>
      <c r="AK19" s="113"/>
      <c r="AL19" s="113"/>
      <c r="AM19" s="113"/>
      <c r="AN19" s="113"/>
      <c r="AO19" s="113"/>
      <c r="AP19" s="111">
        <f t="shared" si="2"/>
        <v>0</v>
      </c>
      <c r="AQ19" s="111">
        <f>+L19+AD19-AI19</f>
        <v>0</v>
      </c>
      <c r="AR19" s="61"/>
      <c r="AS19" s="118"/>
      <c r="AT19" s="113"/>
      <c r="AU19" s="118"/>
      <c r="AV19" s="113"/>
      <c r="AW19" s="117"/>
      <c r="AX19" s="116">
        <f t="shared" si="3"/>
        <v>0</v>
      </c>
      <c r="AY19" s="63" t="str">
        <f t="shared" si="4"/>
        <v>_</v>
      </c>
      <c r="AZ19" s="114"/>
      <c r="BA19" s="113"/>
      <c r="BB19" s="113"/>
      <c r="BC19" s="112"/>
      <c r="BD19" s="113"/>
      <c r="BE19" s="113"/>
    </row>
    <row r="20" spans="2:57" ht="15.75" hidden="1" thickBot="1" x14ac:dyDescent="0.3">
      <c r="B20" s="113"/>
      <c r="C20" s="113"/>
      <c r="D20" s="113"/>
      <c r="E20" s="119"/>
      <c r="F20" s="113"/>
      <c r="G20" s="113"/>
      <c r="H20" s="113"/>
      <c r="I20" s="113"/>
      <c r="J20" s="119"/>
      <c r="K20" s="112"/>
      <c r="L20" s="118"/>
      <c r="M20" s="44"/>
      <c r="N20" s="112"/>
      <c r="O20" s="112"/>
      <c r="P20" s="112"/>
      <c r="Q20" s="113"/>
      <c r="R20" s="112"/>
      <c r="S20" s="113"/>
      <c r="T20" s="118"/>
      <c r="U20" s="113"/>
      <c r="V20" s="118"/>
      <c r="W20" s="119"/>
      <c r="X20" s="113"/>
      <c r="Y20" s="113"/>
      <c r="Z20" s="113"/>
      <c r="AA20" s="113"/>
      <c r="AB20" s="47">
        <f t="shared" si="0"/>
        <v>0</v>
      </c>
      <c r="AC20" s="113"/>
      <c r="AD20" s="118"/>
      <c r="AE20" s="113"/>
      <c r="AF20" s="113"/>
      <c r="AG20" s="111">
        <f t="shared" si="1"/>
        <v>0</v>
      </c>
      <c r="AH20" s="113"/>
      <c r="AI20" s="118"/>
      <c r="AJ20" s="113"/>
      <c r="AK20" s="113"/>
      <c r="AL20" s="113"/>
      <c r="AM20" s="113"/>
      <c r="AN20" s="113"/>
      <c r="AO20" s="113"/>
      <c r="AP20" s="111">
        <f t="shared" si="2"/>
        <v>0</v>
      </c>
      <c r="AQ20" s="111">
        <f>+L20+AD20-AI20</f>
        <v>0</v>
      </c>
      <c r="AR20" s="61"/>
      <c r="AS20" s="118"/>
      <c r="AT20" s="113"/>
      <c r="AU20" s="118"/>
      <c r="AV20" s="113"/>
      <c r="AW20" s="117"/>
      <c r="AX20" s="116">
        <f t="shared" si="3"/>
        <v>0</v>
      </c>
      <c r="AY20" s="63" t="str">
        <f t="shared" si="4"/>
        <v>_</v>
      </c>
      <c r="AZ20" s="114"/>
      <c r="BA20" s="113"/>
      <c r="BB20" s="113"/>
      <c r="BC20" s="112"/>
      <c r="BD20" s="113"/>
      <c r="BE20" s="113"/>
    </row>
    <row r="21" spans="2:57" ht="15.75" hidden="1" thickBot="1" x14ac:dyDescent="0.3">
      <c r="B21" s="113"/>
      <c r="C21" s="113"/>
      <c r="D21" s="113"/>
      <c r="E21" s="119"/>
      <c r="F21" s="113"/>
      <c r="G21" s="113"/>
      <c r="H21" s="113"/>
      <c r="I21" s="113"/>
      <c r="J21" s="119"/>
      <c r="K21" s="112"/>
      <c r="L21" s="118"/>
      <c r="M21" s="44"/>
      <c r="N21" s="112"/>
      <c r="O21" s="112"/>
      <c r="P21" s="112"/>
      <c r="Q21" s="113"/>
      <c r="R21" s="112"/>
      <c r="S21" s="113"/>
      <c r="T21" s="118"/>
      <c r="U21" s="113"/>
      <c r="V21" s="118"/>
      <c r="W21" s="119"/>
      <c r="X21" s="113"/>
      <c r="Y21" s="113"/>
      <c r="Z21" s="113"/>
      <c r="AA21" s="113"/>
      <c r="AB21" s="47">
        <f t="shared" si="0"/>
        <v>0</v>
      </c>
      <c r="AC21" s="113"/>
      <c r="AD21" s="118"/>
      <c r="AE21" s="113"/>
      <c r="AF21" s="113"/>
      <c r="AG21" s="111">
        <f t="shared" si="1"/>
        <v>0</v>
      </c>
      <c r="AH21" s="113"/>
      <c r="AI21" s="118"/>
      <c r="AJ21" s="113"/>
      <c r="AK21" s="113"/>
      <c r="AL21" s="113"/>
      <c r="AM21" s="113"/>
      <c r="AN21" s="113"/>
      <c r="AO21" s="113"/>
      <c r="AP21" s="111">
        <f t="shared" si="2"/>
        <v>0</v>
      </c>
      <c r="AQ21" s="111">
        <f>+L21+AD21-AI21</f>
        <v>0</v>
      </c>
      <c r="AR21" s="61"/>
      <c r="AS21" s="118"/>
      <c r="AT21" s="113"/>
      <c r="AU21" s="118"/>
      <c r="AV21" s="113"/>
      <c r="AW21" s="117"/>
      <c r="AX21" s="116">
        <f t="shared" si="3"/>
        <v>0</v>
      </c>
      <c r="AY21" s="63" t="str">
        <f t="shared" si="4"/>
        <v>_</v>
      </c>
      <c r="AZ21" s="114"/>
      <c r="BA21" s="113"/>
      <c r="BB21" s="113"/>
      <c r="BC21" s="112"/>
      <c r="BD21" s="113"/>
      <c r="BE21" s="113"/>
    </row>
    <row r="22" spans="2:57" ht="15.75" hidden="1" thickBot="1" x14ac:dyDescent="0.3">
      <c r="B22" s="113"/>
      <c r="C22" s="113"/>
      <c r="D22" s="113"/>
      <c r="E22" s="119"/>
      <c r="F22" s="113"/>
      <c r="G22" s="113"/>
      <c r="H22" s="113"/>
      <c r="I22" s="113"/>
      <c r="J22" s="119"/>
      <c r="K22" s="112"/>
      <c r="L22" s="118"/>
      <c r="M22" s="44"/>
      <c r="N22" s="112"/>
      <c r="O22" s="112"/>
      <c r="P22" s="112"/>
      <c r="Q22" s="113"/>
      <c r="R22" s="112"/>
      <c r="S22" s="113"/>
      <c r="T22" s="118"/>
      <c r="U22" s="113"/>
      <c r="V22" s="118"/>
      <c r="W22" s="119"/>
      <c r="X22" s="113"/>
      <c r="Y22" s="113"/>
      <c r="Z22" s="113"/>
      <c r="AA22" s="113"/>
      <c r="AB22" s="47">
        <f t="shared" si="0"/>
        <v>0</v>
      </c>
      <c r="AC22" s="113"/>
      <c r="AD22" s="118"/>
      <c r="AE22" s="113"/>
      <c r="AF22" s="113"/>
      <c r="AG22" s="111">
        <f t="shared" si="1"/>
        <v>0</v>
      </c>
      <c r="AH22" s="113"/>
      <c r="AI22" s="118"/>
      <c r="AJ22" s="113"/>
      <c r="AK22" s="113"/>
      <c r="AL22" s="113"/>
      <c r="AM22" s="113"/>
      <c r="AN22" s="113"/>
      <c r="AO22" s="113"/>
      <c r="AP22" s="111">
        <f t="shared" si="2"/>
        <v>0</v>
      </c>
      <c r="AQ22" s="111">
        <f>+L22+AD22-AI22</f>
        <v>0</v>
      </c>
      <c r="AR22" s="61"/>
      <c r="AS22" s="118"/>
      <c r="AT22" s="113"/>
      <c r="AU22" s="118"/>
      <c r="AV22" s="113"/>
      <c r="AW22" s="117"/>
      <c r="AX22" s="116">
        <f t="shared" si="3"/>
        <v>0</v>
      </c>
      <c r="AY22" s="63" t="str">
        <f t="shared" si="4"/>
        <v>_</v>
      </c>
      <c r="AZ22" s="114"/>
      <c r="BA22" s="113"/>
      <c r="BB22" s="113"/>
      <c r="BC22" s="112"/>
      <c r="BD22" s="113"/>
      <c r="BE22" s="113"/>
    </row>
    <row r="23" spans="2:57" ht="15.75" hidden="1" thickBot="1" x14ac:dyDescent="0.3">
      <c r="B23" s="113"/>
      <c r="C23" s="113"/>
      <c r="D23" s="113"/>
      <c r="E23" s="119"/>
      <c r="F23" s="113"/>
      <c r="G23" s="113"/>
      <c r="H23" s="113"/>
      <c r="I23" s="113"/>
      <c r="J23" s="119"/>
      <c r="K23" s="112"/>
      <c r="L23" s="118"/>
      <c r="M23" s="44"/>
      <c r="N23" s="112"/>
      <c r="O23" s="112"/>
      <c r="P23" s="112"/>
      <c r="Q23" s="113"/>
      <c r="R23" s="112"/>
      <c r="S23" s="113"/>
      <c r="T23" s="118"/>
      <c r="U23" s="113"/>
      <c r="V23" s="118"/>
      <c r="W23" s="119"/>
      <c r="X23" s="113"/>
      <c r="Y23" s="113"/>
      <c r="Z23" s="113"/>
      <c r="AA23" s="113"/>
      <c r="AB23" s="47">
        <f t="shared" si="0"/>
        <v>0</v>
      </c>
      <c r="AC23" s="113"/>
      <c r="AD23" s="118"/>
      <c r="AE23" s="113"/>
      <c r="AF23" s="113"/>
      <c r="AG23" s="111">
        <f t="shared" si="1"/>
        <v>0</v>
      </c>
      <c r="AH23" s="113"/>
      <c r="AI23" s="118"/>
      <c r="AJ23" s="113"/>
      <c r="AK23" s="113"/>
      <c r="AL23" s="113"/>
      <c r="AM23" s="113"/>
      <c r="AN23" s="113"/>
      <c r="AO23" s="113"/>
      <c r="AP23" s="111">
        <f t="shared" si="2"/>
        <v>0</v>
      </c>
      <c r="AQ23" s="111">
        <f>+L23+AD23-AI23</f>
        <v>0</v>
      </c>
      <c r="AR23" s="61"/>
      <c r="AS23" s="118"/>
      <c r="AT23" s="113"/>
      <c r="AU23" s="118"/>
      <c r="AV23" s="113"/>
      <c r="AW23" s="117"/>
      <c r="AX23" s="116">
        <f t="shared" si="3"/>
        <v>0</v>
      </c>
      <c r="AY23" s="63" t="str">
        <f t="shared" si="4"/>
        <v>_</v>
      </c>
      <c r="AZ23" s="114"/>
      <c r="BA23" s="113"/>
      <c r="BB23" s="113"/>
      <c r="BC23" s="112"/>
      <c r="BD23" s="113"/>
      <c r="BE23" s="113"/>
    </row>
    <row r="24" spans="2:57" ht="15.75" hidden="1" thickBot="1" x14ac:dyDescent="0.3">
      <c r="B24" s="113"/>
      <c r="C24" s="113"/>
      <c r="D24" s="113"/>
      <c r="E24" s="119"/>
      <c r="F24" s="113"/>
      <c r="G24" s="113"/>
      <c r="H24" s="113"/>
      <c r="I24" s="113"/>
      <c r="J24" s="119"/>
      <c r="K24" s="112"/>
      <c r="L24" s="118"/>
      <c r="M24" s="44"/>
      <c r="N24" s="112"/>
      <c r="O24" s="112"/>
      <c r="P24" s="112"/>
      <c r="Q24" s="113"/>
      <c r="R24" s="112"/>
      <c r="S24" s="113"/>
      <c r="T24" s="118"/>
      <c r="U24" s="113"/>
      <c r="V24" s="118"/>
      <c r="W24" s="119"/>
      <c r="X24" s="113"/>
      <c r="Y24" s="113"/>
      <c r="Z24" s="113"/>
      <c r="AA24" s="113"/>
      <c r="AB24" s="47">
        <f t="shared" si="0"/>
        <v>0</v>
      </c>
      <c r="AC24" s="113"/>
      <c r="AD24" s="118"/>
      <c r="AE24" s="113"/>
      <c r="AF24" s="113"/>
      <c r="AG24" s="111">
        <f t="shared" si="1"/>
        <v>0</v>
      </c>
      <c r="AH24" s="113"/>
      <c r="AI24" s="118"/>
      <c r="AJ24" s="113"/>
      <c r="AK24" s="113"/>
      <c r="AL24" s="113"/>
      <c r="AM24" s="113"/>
      <c r="AN24" s="113"/>
      <c r="AO24" s="113"/>
      <c r="AP24" s="111">
        <f t="shared" si="2"/>
        <v>0</v>
      </c>
      <c r="AQ24" s="111">
        <f>+L24+AD24-AI24</f>
        <v>0</v>
      </c>
      <c r="AR24" s="61"/>
      <c r="AS24" s="118"/>
      <c r="AT24" s="113"/>
      <c r="AU24" s="118"/>
      <c r="AV24" s="113"/>
      <c r="AW24" s="117"/>
      <c r="AX24" s="116">
        <f t="shared" si="3"/>
        <v>0</v>
      </c>
      <c r="AY24" s="63" t="str">
        <f t="shared" si="4"/>
        <v>_</v>
      </c>
      <c r="AZ24" s="114"/>
      <c r="BA24" s="113"/>
      <c r="BB24" s="113"/>
      <c r="BC24" s="112"/>
      <c r="BD24" s="113"/>
      <c r="BE24" s="113"/>
    </row>
    <row r="25" spans="2:57" ht="15.75" hidden="1" thickBot="1" x14ac:dyDescent="0.3">
      <c r="B25" s="113"/>
      <c r="C25" s="113"/>
      <c r="D25" s="113"/>
      <c r="E25" s="119"/>
      <c r="F25" s="113"/>
      <c r="G25" s="113"/>
      <c r="H25" s="113"/>
      <c r="I25" s="113"/>
      <c r="J25" s="119"/>
      <c r="K25" s="112"/>
      <c r="L25" s="118"/>
      <c r="M25" s="44"/>
      <c r="N25" s="112"/>
      <c r="O25" s="112"/>
      <c r="P25" s="112"/>
      <c r="Q25" s="113"/>
      <c r="R25" s="112"/>
      <c r="S25" s="113"/>
      <c r="T25" s="118"/>
      <c r="U25" s="113"/>
      <c r="V25" s="118"/>
      <c r="W25" s="119"/>
      <c r="X25" s="113"/>
      <c r="Y25" s="113"/>
      <c r="Z25" s="113"/>
      <c r="AA25" s="113"/>
      <c r="AB25" s="47">
        <f t="shared" si="0"/>
        <v>0</v>
      </c>
      <c r="AC25" s="113"/>
      <c r="AD25" s="118"/>
      <c r="AE25" s="113"/>
      <c r="AF25" s="113"/>
      <c r="AG25" s="111">
        <f t="shared" si="1"/>
        <v>0</v>
      </c>
      <c r="AH25" s="113"/>
      <c r="AI25" s="118"/>
      <c r="AJ25" s="113"/>
      <c r="AK25" s="113"/>
      <c r="AL25" s="113"/>
      <c r="AM25" s="113"/>
      <c r="AN25" s="113"/>
      <c r="AO25" s="113"/>
      <c r="AP25" s="111">
        <f t="shared" si="2"/>
        <v>0</v>
      </c>
      <c r="AQ25" s="111">
        <f>+L25+AD25-AI25</f>
        <v>0</v>
      </c>
      <c r="AR25" s="61"/>
      <c r="AS25" s="118"/>
      <c r="AT25" s="113"/>
      <c r="AU25" s="118"/>
      <c r="AV25" s="113"/>
      <c r="AW25" s="117"/>
      <c r="AX25" s="116">
        <f t="shared" si="3"/>
        <v>0</v>
      </c>
      <c r="AY25" s="63" t="str">
        <f t="shared" si="4"/>
        <v>_</v>
      </c>
      <c r="AZ25" s="114"/>
      <c r="BA25" s="113"/>
      <c r="BB25" s="113"/>
      <c r="BC25" s="112"/>
      <c r="BD25" s="113"/>
      <c r="BE25" s="113"/>
    </row>
    <row r="26" spans="2:57" ht="15.75" hidden="1" thickBot="1" x14ac:dyDescent="0.3">
      <c r="B26" s="113"/>
      <c r="C26" s="113"/>
      <c r="D26" s="113"/>
      <c r="E26" s="119"/>
      <c r="F26" s="113"/>
      <c r="G26" s="113"/>
      <c r="H26" s="113"/>
      <c r="I26" s="113"/>
      <c r="J26" s="119"/>
      <c r="K26" s="112"/>
      <c r="L26" s="118"/>
      <c r="M26" s="44"/>
      <c r="N26" s="112"/>
      <c r="O26" s="112"/>
      <c r="P26" s="112"/>
      <c r="Q26" s="113"/>
      <c r="R26" s="112"/>
      <c r="S26" s="113"/>
      <c r="T26" s="118"/>
      <c r="U26" s="113"/>
      <c r="V26" s="118"/>
      <c r="W26" s="119"/>
      <c r="X26" s="113"/>
      <c r="Y26" s="113"/>
      <c r="Z26" s="113"/>
      <c r="AA26" s="113"/>
      <c r="AB26" s="47">
        <f t="shared" si="0"/>
        <v>0</v>
      </c>
      <c r="AC26" s="113"/>
      <c r="AD26" s="118"/>
      <c r="AE26" s="113"/>
      <c r="AF26" s="113"/>
      <c r="AG26" s="111">
        <f t="shared" si="1"/>
        <v>0</v>
      </c>
      <c r="AH26" s="113"/>
      <c r="AI26" s="118"/>
      <c r="AJ26" s="113"/>
      <c r="AK26" s="113"/>
      <c r="AL26" s="113"/>
      <c r="AM26" s="113"/>
      <c r="AN26" s="113"/>
      <c r="AO26" s="113"/>
      <c r="AP26" s="111">
        <f t="shared" si="2"/>
        <v>0</v>
      </c>
      <c r="AQ26" s="111">
        <f>+L26+AD26-AI26</f>
        <v>0</v>
      </c>
      <c r="AR26" s="61"/>
      <c r="AS26" s="118"/>
      <c r="AT26" s="113"/>
      <c r="AU26" s="118"/>
      <c r="AV26" s="113"/>
      <c r="AW26" s="117"/>
      <c r="AX26" s="116">
        <f t="shared" si="3"/>
        <v>0</v>
      </c>
      <c r="AY26" s="63" t="str">
        <f t="shared" si="4"/>
        <v>_</v>
      </c>
      <c r="AZ26" s="114"/>
      <c r="BA26" s="113"/>
      <c r="BB26" s="113"/>
      <c r="BC26" s="112"/>
      <c r="BD26" s="113"/>
      <c r="BE26" s="113"/>
    </row>
    <row r="27" spans="2:57" ht="15.75" hidden="1" thickBot="1" x14ac:dyDescent="0.3">
      <c r="B27" s="113"/>
      <c r="C27" s="113"/>
      <c r="D27" s="113"/>
      <c r="E27" s="119"/>
      <c r="F27" s="113"/>
      <c r="G27" s="113"/>
      <c r="H27" s="113"/>
      <c r="I27" s="113"/>
      <c r="J27" s="119"/>
      <c r="K27" s="112"/>
      <c r="L27" s="118"/>
      <c r="M27" s="44"/>
      <c r="N27" s="112"/>
      <c r="O27" s="112"/>
      <c r="P27" s="112"/>
      <c r="Q27" s="113"/>
      <c r="R27" s="112"/>
      <c r="S27" s="113"/>
      <c r="T27" s="118"/>
      <c r="U27" s="113"/>
      <c r="V27" s="118"/>
      <c r="W27" s="119"/>
      <c r="X27" s="113"/>
      <c r="Y27" s="113"/>
      <c r="Z27" s="113"/>
      <c r="AA27" s="113"/>
      <c r="AB27" s="47">
        <f t="shared" si="0"/>
        <v>0</v>
      </c>
      <c r="AC27" s="113"/>
      <c r="AD27" s="118"/>
      <c r="AE27" s="113"/>
      <c r="AF27" s="113"/>
      <c r="AG27" s="111">
        <f t="shared" si="1"/>
        <v>0</v>
      </c>
      <c r="AH27" s="113"/>
      <c r="AI27" s="118"/>
      <c r="AJ27" s="113"/>
      <c r="AK27" s="113"/>
      <c r="AL27" s="113"/>
      <c r="AM27" s="113"/>
      <c r="AN27" s="113"/>
      <c r="AO27" s="113"/>
      <c r="AP27" s="111">
        <f t="shared" si="2"/>
        <v>0</v>
      </c>
      <c r="AQ27" s="111">
        <f>+L27+AD27-AI27</f>
        <v>0</v>
      </c>
      <c r="AR27" s="61"/>
      <c r="AS27" s="118"/>
      <c r="AT27" s="113"/>
      <c r="AU27" s="118"/>
      <c r="AV27" s="113"/>
      <c r="AW27" s="117"/>
      <c r="AX27" s="116">
        <f t="shared" si="3"/>
        <v>0</v>
      </c>
      <c r="AY27" s="63" t="str">
        <f t="shared" si="4"/>
        <v>_</v>
      </c>
      <c r="AZ27" s="114"/>
      <c r="BA27" s="113"/>
      <c r="BB27" s="113"/>
      <c r="BC27" s="112"/>
      <c r="BD27" s="113"/>
      <c r="BE27" s="113"/>
    </row>
    <row r="28" spans="2:57" ht="15.75" hidden="1" thickBot="1" x14ac:dyDescent="0.3">
      <c r="B28" s="113"/>
      <c r="C28" s="113"/>
      <c r="D28" s="113"/>
      <c r="E28" s="119"/>
      <c r="F28" s="113"/>
      <c r="G28" s="113"/>
      <c r="H28" s="113"/>
      <c r="I28" s="113"/>
      <c r="J28" s="119"/>
      <c r="K28" s="112"/>
      <c r="L28" s="118"/>
      <c r="M28" s="44"/>
      <c r="N28" s="112"/>
      <c r="O28" s="112"/>
      <c r="P28" s="112"/>
      <c r="Q28" s="113"/>
      <c r="R28" s="112"/>
      <c r="S28" s="113"/>
      <c r="T28" s="118"/>
      <c r="U28" s="113"/>
      <c r="V28" s="118"/>
      <c r="W28" s="119"/>
      <c r="X28" s="113"/>
      <c r="Y28" s="113"/>
      <c r="Z28" s="113"/>
      <c r="AA28" s="113"/>
      <c r="AB28" s="47">
        <f t="shared" si="0"/>
        <v>0</v>
      </c>
      <c r="AC28" s="113"/>
      <c r="AD28" s="118"/>
      <c r="AE28" s="113"/>
      <c r="AF28" s="113"/>
      <c r="AG28" s="111">
        <f t="shared" si="1"/>
        <v>0</v>
      </c>
      <c r="AH28" s="113"/>
      <c r="AI28" s="118"/>
      <c r="AJ28" s="113"/>
      <c r="AK28" s="113"/>
      <c r="AL28" s="113"/>
      <c r="AM28" s="113"/>
      <c r="AN28" s="113"/>
      <c r="AO28" s="113"/>
      <c r="AP28" s="111">
        <f t="shared" si="2"/>
        <v>0</v>
      </c>
      <c r="AQ28" s="111">
        <f>+L28+AD28-AI28</f>
        <v>0</v>
      </c>
      <c r="AR28" s="61"/>
      <c r="AS28" s="118"/>
      <c r="AT28" s="113"/>
      <c r="AU28" s="118"/>
      <c r="AV28" s="113"/>
      <c r="AW28" s="117"/>
      <c r="AX28" s="116">
        <f t="shared" si="3"/>
        <v>0</v>
      </c>
      <c r="AY28" s="63" t="str">
        <f t="shared" si="4"/>
        <v>_</v>
      </c>
      <c r="AZ28" s="114"/>
      <c r="BA28" s="113"/>
      <c r="BB28" s="113"/>
      <c r="BC28" s="112"/>
      <c r="BD28" s="113"/>
      <c r="BE28" s="113"/>
    </row>
    <row r="29" spans="2:57" ht="15.75" hidden="1" thickBot="1" x14ac:dyDescent="0.3">
      <c r="B29" s="113"/>
      <c r="C29" s="113"/>
      <c r="D29" s="113"/>
      <c r="E29" s="119"/>
      <c r="F29" s="113"/>
      <c r="G29" s="113"/>
      <c r="H29" s="113"/>
      <c r="I29" s="113"/>
      <c r="J29" s="119"/>
      <c r="K29" s="112"/>
      <c r="L29" s="118"/>
      <c r="M29" s="44"/>
      <c r="N29" s="112"/>
      <c r="O29" s="112"/>
      <c r="P29" s="112"/>
      <c r="Q29" s="113"/>
      <c r="R29" s="112"/>
      <c r="S29" s="113"/>
      <c r="T29" s="118"/>
      <c r="U29" s="113"/>
      <c r="V29" s="118"/>
      <c r="W29" s="119"/>
      <c r="X29" s="113"/>
      <c r="Y29" s="113"/>
      <c r="Z29" s="113"/>
      <c r="AA29" s="113"/>
      <c r="AB29" s="47">
        <f t="shared" si="0"/>
        <v>0</v>
      </c>
      <c r="AC29" s="113"/>
      <c r="AD29" s="118"/>
      <c r="AE29" s="113"/>
      <c r="AF29" s="113"/>
      <c r="AG29" s="111">
        <f t="shared" si="1"/>
        <v>0</v>
      </c>
      <c r="AH29" s="113"/>
      <c r="AI29" s="118"/>
      <c r="AJ29" s="113"/>
      <c r="AK29" s="113"/>
      <c r="AL29" s="113"/>
      <c r="AM29" s="113"/>
      <c r="AN29" s="113"/>
      <c r="AO29" s="113"/>
      <c r="AP29" s="111">
        <f t="shared" si="2"/>
        <v>0</v>
      </c>
      <c r="AQ29" s="111">
        <f>+L29+AD29-AI29</f>
        <v>0</v>
      </c>
      <c r="AR29" s="61"/>
      <c r="AS29" s="118"/>
      <c r="AT29" s="113"/>
      <c r="AU29" s="118"/>
      <c r="AV29" s="113"/>
      <c r="AW29" s="117"/>
      <c r="AX29" s="116">
        <f t="shared" si="3"/>
        <v>0</v>
      </c>
      <c r="AY29" s="63" t="str">
        <f t="shared" si="4"/>
        <v>_</v>
      </c>
      <c r="AZ29" s="114"/>
      <c r="BA29" s="113"/>
      <c r="BB29" s="113"/>
      <c r="BC29" s="112"/>
      <c r="BD29" s="113"/>
      <c r="BE29" s="113"/>
    </row>
    <row r="30" spans="2:57" ht="15.75" hidden="1" thickBot="1" x14ac:dyDescent="0.3">
      <c r="B30" s="113"/>
      <c r="C30" s="113"/>
      <c r="D30" s="113"/>
      <c r="E30" s="119"/>
      <c r="F30" s="113"/>
      <c r="G30" s="113"/>
      <c r="H30" s="113"/>
      <c r="I30" s="113"/>
      <c r="J30" s="119"/>
      <c r="K30" s="112"/>
      <c r="L30" s="118"/>
      <c r="M30" s="44"/>
      <c r="N30" s="112"/>
      <c r="O30" s="112"/>
      <c r="P30" s="112"/>
      <c r="Q30" s="113"/>
      <c r="R30" s="112"/>
      <c r="S30" s="113"/>
      <c r="T30" s="118"/>
      <c r="U30" s="113"/>
      <c r="V30" s="118"/>
      <c r="W30" s="119"/>
      <c r="X30" s="113"/>
      <c r="Y30" s="113"/>
      <c r="Z30" s="113"/>
      <c r="AA30" s="113"/>
      <c r="AB30" s="47">
        <f t="shared" si="0"/>
        <v>0</v>
      </c>
      <c r="AC30" s="113"/>
      <c r="AD30" s="118"/>
      <c r="AE30" s="113"/>
      <c r="AF30" s="113"/>
      <c r="AG30" s="111">
        <f t="shared" si="1"/>
        <v>0</v>
      </c>
      <c r="AH30" s="113"/>
      <c r="AI30" s="118"/>
      <c r="AJ30" s="113"/>
      <c r="AK30" s="113"/>
      <c r="AL30" s="113"/>
      <c r="AM30" s="113"/>
      <c r="AN30" s="113"/>
      <c r="AO30" s="113"/>
      <c r="AP30" s="111">
        <f t="shared" si="2"/>
        <v>0</v>
      </c>
      <c r="AQ30" s="111">
        <f>+L30+AD30-AI30</f>
        <v>0</v>
      </c>
      <c r="AR30" s="61"/>
      <c r="AS30" s="118"/>
      <c r="AT30" s="113"/>
      <c r="AU30" s="118"/>
      <c r="AV30" s="113"/>
      <c r="AW30" s="117"/>
      <c r="AX30" s="116">
        <f t="shared" si="3"/>
        <v>0</v>
      </c>
      <c r="AY30" s="63" t="str">
        <f t="shared" si="4"/>
        <v>_</v>
      </c>
      <c r="AZ30" s="114"/>
      <c r="BA30" s="113"/>
      <c r="BB30" s="113"/>
      <c r="BC30" s="112"/>
      <c r="BD30" s="113"/>
      <c r="BE30" s="113"/>
    </row>
    <row r="31" spans="2:57" ht="15.75" hidden="1" thickBot="1" x14ac:dyDescent="0.3">
      <c r="B31" s="113"/>
      <c r="C31" s="113"/>
      <c r="D31" s="113"/>
      <c r="E31" s="119"/>
      <c r="F31" s="113"/>
      <c r="G31" s="113"/>
      <c r="H31" s="113"/>
      <c r="I31" s="113"/>
      <c r="J31" s="119"/>
      <c r="K31" s="112"/>
      <c r="L31" s="118"/>
      <c r="M31" s="44"/>
      <c r="N31" s="112"/>
      <c r="O31" s="112"/>
      <c r="P31" s="112"/>
      <c r="Q31" s="113"/>
      <c r="R31" s="112"/>
      <c r="S31" s="113"/>
      <c r="T31" s="118"/>
      <c r="U31" s="113"/>
      <c r="V31" s="118"/>
      <c r="W31" s="119"/>
      <c r="X31" s="113"/>
      <c r="Y31" s="113"/>
      <c r="Z31" s="113"/>
      <c r="AA31" s="113"/>
      <c r="AB31" s="47">
        <f t="shared" si="0"/>
        <v>0</v>
      </c>
      <c r="AC31" s="113"/>
      <c r="AD31" s="118"/>
      <c r="AE31" s="113"/>
      <c r="AF31" s="113"/>
      <c r="AG31" s="111">
        <f t="shared" si="1"/>
        <v>0</v>
      </c>
      <c r="AH31" s="113"/>
      <c r="AI31" s="118"/>
      <c r="AJ31" s="113"/>
      <c r="AK31" s="113"/>
      <c r="AL31" s="113"/>
      <c r="AM31" s="113"/>
      <c r="AN31" s="113"/>
      <c r="AO31" s="113"/>
      <c r="AP31" s="111">
        <f t="shared" si="2"/>
        <v>0</v>
      </c>
      <c r="AQ31" s="111">
        <f>+L31+AD31-AI31</f>
        <v>0</v>
      </c>
      <c r="AR31" s="61"/>
      <c r="AS31" s="118"/>
      <c r="AT31" s="113"/>
      <c r="AU31" s="118"/>
      <c r="AV31" s="113"/>
      <c r="AW31" s="117"/>
      <c r="AX31" s="116">
        <f t="shared" si="3"/>
        <v>0</v>
      </c>
      <c r="AY31" s="63" t="str">
        <f t="shared" si="4"/>
        <v>_</v>
      </c>
      <c r="AZ31" s="114"/>
      <c r="BA31" s="113"/>
      <c r="BB31" s="113"/>
      <c r="BC31" s="112"/>
      <c r="BD31" s="113"/>
      <c r="BE31" s="113"/>
    </row>
    <row r="32" spans="2:57" ht="15.75" hidden="1" thickBot="1" x14ac:dyDescent="0.3">
      <c r="B32" s="113"/>
      <c r="C32" s="113"/>
      <c r="D32" s="113"/>
      <c r="E32" s="119"/>
      <c r="F32" s="113"/>
      <c r="G32" s="113"/>
      <c r="H32" s="113"/>
      <c r="I32" s="113"/>
      <c r="J32" s="119"/>
      <c r="K32" s="112"/>
      <c r="L32" s="118"/>
      <c r="M32" s="44"/>
      <c r="N32" s="112"/>
      <c r="O32" s="112"/>
      <c r="P32" s="112"/>
      <c r="Q32" s="113"/>
      <c r="R32" s="112"/>
      <c r="S32" s="113"/>
      <c r="T32" s="118"/>
      <c r="U32" s="113"/>
      <c r="V32" s="118"/>
      <c r="W32" s="119"/>
      <c r="X32" s="113"/>
      <c r="Y32" s="113"/>
      <c r="Z32" s="113"/>
      <c r="AA32" s="113"/>
      <c r="AB32" s="47">
        <f t="shared" si="0"/>
        <v>0</v>
      </c>
      <c r="AC32" s="113"/>
      <c r="AD32" s="118"/>
      <c r="AE32" s="113"/>
      <c r="AF32" s="113"/>
      <c r="AG32" s="111">
        <f t="shared" si="1"/>
        <v>0</v>
      </c>
      <c r="AH32" s="113"/>
      <c r="AI32" s="118"/>
      <c r="AJ32" s="113"/>
      <c r="AK32" s="113"/>
      <c r="AL32" s="113"/>
      <c r="AM32" s="113"/>
      <c r="AN32" s="113"/>
      <c r="AO32" s="113"/>
      <c r="AP32" s="111">
        <f t="shared" si="2"/>
        <v>0</v>
      </c>
      <c r="AQ32" s="111">
        <f>+L32+AD32-AI32</f>
        <v>0</v>
      </c>
      <c r="AR32" s="61"/>
      <c r="AS32" s="118"/>
      <c r="AT32" s="113"/>
      <c r="AU32" s="118"/>
      <c r="AV32" s="113"/>
      <c r="AW32" s="117"/>
      <c r="AX32" s="116">
        <f t="shared" si="3"/>
        <v>0</v>
      </c>
      <c r="AY32" s="63" t="str">
        <f t="shared" si="4"/>
        <v>_</v>
      </c>
      <c r="AZ32" s="114"/>
      <c r="BA32" s="113"/>
      <c r="BB32" s="113"/>
      <c r="BC32" s="112"/>
      <c r="BD32" s="113"/>
      <c r="BE32" s="113"/>
    </row>
    <row r="33" spans="2:57" ht="15.75" hidden="1" thickBot="1" x14ac:dyDescent="0.3">
      <c r="B33" s="113"/>
      <c r="C33" s="113"/>
      <c r="D33" s="113"/>
      <c r="E33" s="119"/>
      <c r="F33" s="113"/>
      <c r="G33" s="113"/>
      <c r="H33" s="113"/>
      <c r="I33" s="113"/>
      <c r="J33" s="119"/>
      <c r="K33" s="112"/>
      <c r="L33" s="118"/>
      <c r="M33" s="44"/>
      <c r="N33" s="112"/>
      <c r="O33" s="112"/>
      <c r="P33" s="112"/>
      <c r="Q33" s="113"/>
      <c r="R33" s="112"/>
      <c r="S33" s="113"/>
      <c r="T33" s="118"/>
      <c r="U33" s="113"/>
      <c r="V33" s="118"/>
      <c r="W33" s="119"/>
      <c r="X33" s="113"/>
      <c r="Y33" s="113"/>
      <c r="Z33" s="113"/>
      <c r="AA33" s="113"/>
      <c r="AB33" s="47">
        <f t="shared" si="0"/>
        <v>0</v>
      </c>
      <c r="AC33" s="113"/>
      <c r="AD33" s="118"/>
      <c r="AE33" s="113"/>
      <c r="AF33" s="113"/>
      <c r="AG33" s="111">
        <f t="shared" si="1"/>
        <v>0</v>
      </c>
      <c r="AH33" s="113"/>
      <c r="AI33" s="118"/>
      <c r="AJ33" s="113"/>
      <c r="AK33" s="113"/>
      <c r="AL33" s="113"/>
      <c r="AM33" s="113"/>
      <c r="AN33" s="113"/>
      <c r="AO33" s="113"/>
      <c r="AP33" s="111">
        <f t="shared" si="2"/>
        <v>0</v>
      </c>
      <c r="AQ33" s="111">
        <f>+L33+AD33-AI33</f>
        <v>0</v>
      </c>
      <c r="AR33" s="61"/>
      <c r="AS33" s="118"/>
      <c r="AT33" s="113"/>
      <c r="AU33" s="118"/>
      <c r="AV33" s="113"/>
      <c r="AW33" s="117"/>
      <c r="AX33" s="116">
        <f t="shared" si="3"/>
        <v>0</v>
      </c>
      <c r="AY33" s="63" t="str">
        <f t="shared" si="4"/>
        <v>_</v>
      </c>
      <c r="AZ33" s="114"/>
      <c r="BA33" s="113"/>
      <c r="BB33" s="113"/>
      <c r="BC33" s="112"/>
      <c r="BD33" s="113"/>
      <c r="BE33" s="113"/>
    </row>
    <row r="34" spans="2:57" ht="15.75" hidden="1" thickBot="1" x14ac:dyDescent="0.3">
      <c r="B34" s="113"/>
      <c r="C34" s="113"/>
      <c r="D34" s="113"/>
      <c r="E34" s="119"/>
      <c r="F34" s="113"/>
      <c r="G34" s="113"/>
      <c r="H34" s="113"/>
      <c r="I34" s="113"/>
      <c r="J34" s="119"/>
      <c r="K34" s="112"/>
      <c r="L34" s="118"/>
      <c r="M34" s="44"/>
      <c r="N34" s="112"/>
      <c r="O34" s="112"/>
      <c r="P34" s="112"/>
      <c r="Q34" s="113"/>
      <c r="R34" s="112"/>
      <c r="S34" s="113"/>
      <c r="T34" s="118"/>
      <c r="U34" s="113"/>
      <c r="V34" s="118"/>
      <c r="W34" s="119"/>
      <c r="X34" s="113"/>
      <c r="Y34" s="113"/>
      <c r="Z34" s="113"/>
      <c r="AA34" s="113"/>
      <c r="AB34" s="47">
        <f t="shared" si="0"/>
        <v>0</v>
      </c>
      <c r="AC34" s="113"/>
      <c r="AD34" s="118"/>
      <c r="AE34" s="113"/>
      <c r="AF34" s="113"/>
      <c r="AG34" s="111">
        <f t="shared" si="1"/>
        <v>0</v>
      </c>
      <c r="AH34" s="113"/>
      <c r="AI34" s="118"/>
      <c r="AJ34" s="113"/>
      <c r="AK34" s="113"/>
      <c r="AL34" s="113"/>
      <c r="AM34" s="113"/>
      <c r="AN34" s="113"/>
      <c r="AO34" s="113"/>
      <c r="AP34" s="111">
        <f t="shared" si="2"/>
        <v>0</v>
      </c>
      <c r="AQ34" s="111">
        <f>+L34+AD34-AI34</f>
        <v>0</v>
      </c>
      <c r="AR34" s="61"/>
      <c r="AS34" s="118"/>
      <c r="AT34" s="113"/>
      <c r="AU34" s="118"/>
      <c r="AV34" s="113"/>
      <c r="AW34" s="117"/>
      <c r="AX34" s="116">
        <f t="shared" si="3"/>
        <v>0</v>
      </c>
      <c r="AY34" s="63" t="str">
        <f t="shared" si="4"/>
        <v>_</v>
      </c>
      <c r="AZ34" s="114"/>
      <c r="BA34" s="113"/>
      <c r="BB34" s="113"/>
      <c r="BC34" s="112"/>
      <c r="BD34" s="113"/>
      <c r="BE34" s="113"/>
    </row>
    <row r="35" spans="2:57" ht="15.75" hidden="1" thickBot="1" x14ac:dyDescent="0.3">
      <c r="B35" s="113"/>
      <c r="C35" s="113"/>
      <c r="D35" s="113"/>
      <c r="E35" s="119"/>
      <c r="F35" s="113"/>
      <c r="G35" s="113"/>
      <c r="H35" s="113"/>
      <c r="I35" s="113"/>
      <c r="J35" s="119"/>
      <c r="K35" s="112"/>
      <c r="L35" s="118"/>
      <c r="M35" s="44"/>
      <c r="N35" s="112"/>
      <c r="O35" s="112"/>
      <c r="P35" s="112"/>
      <c r="Q35" s="113"/>
      <c r="R35" s="112"/>
      <c r="S35" s="113"/>
      <c r="T35" s="118"/>
      <c r="U35" s="113"/>
      <c r="V35" s="118"/>
      <c r="W35" s="119"/>
      <c r="X35" s="113"/>
      <c r="Y35" s="113"/>
      <c r="Z35" s="113"/>
      <c r="AA35" s="113"/>
      <c r="AB35" s="47">
        <f t="shared" si="0"/>
        <v>0</v>
      </c>
      <c r="AC35" s="113"/>
      <c r="AD35" s="118"/>
      <c r="AE35" s="113"/>
      <c r="AF35" s="113"/>
      <c r="AG35" s="111">
        <f t="shared" si="1"/>
        <v>0</v>
      </c>
      <c r="AH35" s="113"/>
      <c r="AI35" s="118"/>
      <c r="AJ35" s="113"/>
      <c r="AK35" s="113"/>
      <c r="AL35" s="113"/>
      <c r="AM35" s="113"/>
      <c r="AN35" s="113"/>
      <c r="AO35" s="113"/>
      <c r="AP35" s="111">
        <f t="shared" si="2"/>
        <v>0</v>
      </c>
      <c r="AQ35" s="111">
        <f>+L35+AD35-AI35</f>
        <v>0</v>
      </c>
      <c r="AR35" s="61"/>
      <c r="AS35" s="118"/>
      <c r="AT35" s="113"/>
      <c r="AU35" s="118"/>
      <c r="AV35" s="113"/>
      <c r="AW35" s="117"/>
      <c r="AX35" s="116">
        <f t="shared" si="3"/>
        <v>0</v>
      </c>
      <c r="AY35" s="63" t="str">
        <f t="shared" si="4"/>
        <v>_</v>
      </c>
      <c r="AZ35" s="114"/>
      <c r="BA35" s="113"/>
      <c r="BB35" s="113"/>
      <c r="BC35" s="112"/>
      <c r="BD35" s="113"/>
      <c r="BE35" s="113"/>
    </row>
    <row r="36" spans="2:57" ht="15.75" hidden="1" thickBot="1" x14ac:dyDescent="0.3">
      <c r="B36" s="113"/>
      <c r="C36" s="113"/>
      <c r="D36" s="113"/>
      <c r="E36" s="119"/>
      <c r="F36" s="113"/>
      <c r="G36" s="113"/>
      <c r="H36" s="113"/>
      <c r="I36" s="113"/>
      <c r="J36" s="119"/>
      <c r="K36" s="112"/>
      <c r="L36" s="118"/>
      <c r="M36" s="44"/>
      <c r="N36" s="112"/>
      <c r="O36" s="112"/>
      <c r="P36" s="112"/>
      <c r="Q36" s="113"/>
      <c r="R36" s="112"/>
      <c r="S36" s="113"/>
      <c r="T36" s="118"/>
      <c r="U36" s="113"/>
      <c r="V36" s="118"/>
      <c r="W36" s="119"/>
      <c r="X36" s="113"/>
      <c r="Y36" s="113"/>
      <c r="Z36" s="113"/>
      <c r="AA36" s="113"/>
      <c r="AB36" s="47">
        <f t="shared" si="0"/>
        <v>0</v>
      </c>
      <c r="AC36" s="113"/>
      <c r="AD36" s="118"/>
      <c r="AE36" s="113"/>
      <c r="AF36" s="113"/>
      <c r="AG36" s="111">
        <f t="shared" si="1"/>
        <v>0</v>
      </c>
      <c r="AH36" s="113"/>
      <c r="AI36" s="118"/>
      <c r="AJ36" s="113"/>
      <c r="AK36" s="113"/>
      <c r="AL36" s="113"/>
      <c r="AM36" s="113"/>
      <c r="AN36" s="113"/>
      <c r="AO36" s="113"/>
      <c r="AP36" s="111">
        <f t="shared" si="2"/>
        <v>0</v>
      </c>
      <c r="AQ36" s="111">
        <f>+L36+AD36-AI36</f>
        <v>0</v>
      </c>
      <c r="AR36" s="61"/>
      <c r="AS36" s="118"/>
      <c r="AT36" s="113"/>
      <c r="AU36" s="118"/>
      <c r="AV36" s="113"/>
      <c r="AW36" s="117"/>
      <c r="AX36" s="116">
        <f t="shared" si="3"/>
        <v>0</v>
      </c>
      <c r="AY36" s="63" t="str">
        <f t="shared" si="4"/>
        <v>_</v>
      </c>
      <c r="AZ36" s="114"/>
      <c r="BA36" s="113"/>
      <c r="BB36" s="113"/>
      <c r="BC36" s="112"/>
      <c r="BD36" s="113"/>
      <c r="BE36" s="113"/>
    </row>
    <row r="37" spans="2:57" ht="15.75" hidden="1" thickBot="1" x14ac:dyDescent="0.3">
      <c r="B37" s="127"/>
      <c r="C37" s="127"/>
      <c r="D37" s="127"/>
      <c r="E37" s="128"/>
      <c r="F37" s="127"/>
      <c r="G37" s="127"/>
      <c r="H37" s="127"/>
      <c r="I37" s="127"/>
      <c r="J37" s="128"/>
      <c r="K37" s="129"/>
      <c r="L37" s="130"/>
      <c r="M37" s="45"/>
      <c r="N37" s="129"/>
      <c r="O37" s="129"/>
      <c r="P37" s="129"/>
      <c r="Q37" s="127"/>
      <c r="R37" s="129"/>
      <c r="S37" s="127"/>
      <c r="T37" s="130"/>
      <c r="U37" s="127"/>
      <c r="V37" s="130"/>
      <c r="W37" s="128"/>
      <c r="X37" s="127"/>
      <c r="Y37" s="127"/>
      <c r="Z37" s="127"/>
      <c r="AA37" s="127"/>
      <c r="AB37" s="48">
        <f t="shared" si="0"/>
        <v>0</v>
      </c>
      <c r="AC37" s="127"/>
      <c r="AD37" s="130"/>
      <c r="AE37" s="127"/>
      <c r="AF37" s="127"/>
      <c r="AG37" s="131">
        <f t="shared" si="1"/>
        <v>0</v>
      </c>
      <c r="AH37" s="127"/>
      <c r="AI37" s="130"/>
      <c r="AJ37" s="127"/>
      <c r="AK37" s="127"/>
      <c r="AL37" s="127"/>
      <c r="AM37" s="127"/>
      <c r="AN37" s="127"/>
      <c r="AO37" s="127"/>
      <c r="AP37" s="131">
        <f t="shared" si="2"/>
        <v>0</v>
      </c>
      <c r="AQ37" s="131">
        <f>+L37+AD37-AI37</f>
        <v>0</v>
      </c>
      <c r="AR37" s="64"/>
      <c r="AS37" s="130"/>
      <c r="AT37" s="127"/>
      <c r="AU37" s="130"/>
      <c r="AV37" s="127"/>
      <c r="AW37" s="130"/>
      <c r="AX37" s="133">
        <f t="shared" si="3"/>
        <v>0</v>
      </c>
      <c r="AY37" s="65" t="str">
        <f t="shared" si="4"/>
        <v>_</v>
      </c>
      <c r="AZ37" s="135"/>
      <c r="BA37" s="127"/>
      <c r="BB37" s="127"/>
      <c r="BC37" s="129"/>
      <c r="BD37" s="127"/>
      <c r="BE37" s="127"/>
    </row>
    <row r="38" spans="2:57" s="22" customFormat="1" ht="15.75" thickBot="1" x14ac:dyDescent="0.3">
      <c r="B38" s="443" t="s">
        <v>67</v>
      </c>
      <c r="C38" s="444"/>
      <c r="D38" s="445"/>
      <c r="E38" s="27">
        <f>+SUBTOTAL(3,E8:E37)</f>
        <v>8</v>
      </c>
      <c r="F38" s="38"/>
      <c r="G38" s="37"/>
      <c r="H38" s="37"/>
      <c r="I38" s="37"/>
      <c r="J38" s="40"/>
      <c r="K38" s="23"/>
      <c r="L38" s="42">
        <f>SUM(L8:L37)</f>
        <v>148225000</v>
      </c>
      <c r="M38" s="440"/>
      <c r="N38" s="441"/>
      <c r="O38" s="441"/>
      <c r="P38" s="441"/>
      <c r="Q38" s="441"/>
      <c r="R38" s="441"/>
      <c r="S38" s="441"/>
      <c r="T38" s="441"/>
      <c r="U38" s="441"/>
      <c r="V38" s="441"/>
      <c r="W38" s="441"/>
      <c r="X38" s="441"/>
      <c r="Y38" s="441"/>
      <c r="Z38" s="441"/>
      <c r="AA38" s="441"/>
      <c r="AB38" s="442"/>
      <c r="AC38" s="26">
        <f>SUM(AC8:AC37)</f>
        <v>0</v>
      </c>
      <c r="AD38" s="25">
        <f>SUM(AD8:AD37)</f>
        <v>0</v>
      </c>
      <c r="AE38" s="25">
        <f>SUM(AE8:AE37)</f>
        <v>0</v>
      </c>
      <c r="AF38" s="24"/>
      <c r="AG38" s="25">
        <f>SUM(AG8:AG37)</f>
        <v>0</v>
      </c>
      <c r="AH38" s="25">
        <f>SUM(AH8:AH37)</f>
        <v>0</v>
      </c>
      <c r="AI38" s="110">
        <f>SUM(AI8:AI37)</f>
        <v>0</v>
      </c>
      <c r="AJ38" s="24"/>
      <c r="AK38" s="24"/>
      <c r="AL38" s="109">
        <f>SUM(AL8:AL37)</f>
        <v>0</v>
      </c>
      <c r="AM38" s="440"/>
      <c r="AN38" s="441"/>
      <c r="AO38" s="441"/>
      <c r="AP38" s="442"/>
      <c r="AQ38" s="26">
        <f>SUM(AQ8:AQ37)</f>
        <v>148225000</v>
      </c>
      <c r="AR38" s="24"/>
      <c r="AS38" s="31">
        <f>SUM(AQ38:AR38)</f>
        <v>148225000</v>
      </c>
      <c r="AT38" s="24"/>
      <c r="AU38" s="25">
        <f>SUM(AU8:AU37)</f>
        <v>0</v>
      </c>
      <c r="AV38" s="24"/>
      <c r="AW38" s="28">
        <f>SUM(AW8:AW37)</f>
        <v>0</v>
      </c>
      <c r="AX38" s="29">
        <f>SUM(AX8:AX37)</f>
        <v>148225000</v>
      </c>
      <c r="AY38" s="440"/>
      <c r="AZ38" s="441"/>
      <c r="BA38" s="441"/>
      <c r="BB38" s="441"/>
      <c r="BC38" s="441"/>
      <c r="BD38" s="441"/>
      <c r="BE38" s="441"/>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38:BE38"/>
    <mergeCell ref="H3:I5"/>
    <mergeCell ref="E6:G6"/>
    <mergeCell ref="AZ6:BB6"/>
    <mergeCell ref="F5:G5"/>
    <mergeCell ref="B38:D38"/>
    <mergeCell ref="M38:AB38"/>
    <mergeCell ref="BC6:BE6"/>
    <mergeCell ref="N6:O6"/>
    <mergeCell ref="P6:R6"/>
    <mergeCell ref="S6:T6"/>
    <mergeCell ref="AM38:AP38"/>
    <mergeCell ref="U6:W6"/>
  </mergeCells>
  <conditionalFormatting sqref="F5 E6">
    <cfRule type="containsText" dxfId="153"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7">
    <cfRule type="cellIs" dxfId="152" priority="4" operator="greaterThan">
      <formula>$K$5</formula>
    </cfRule>
  </conditionalFormatting>
  <conditionalFormatting sqref="AB8:AB37 AG8:AG37 AP8:AS37 AX8:AZ37">
    <cfRule type="expression" dxfId="151" priority="5">
      <formula>+_xlfn.ISFORMULA(AB8)</formula>
    </cfRule>
  </conditionalFormatting>
  <conditionalFormatting sqref="AD8:AD37">
    <cfRule type="cellIs" dxfId="150" priority="1" operator="greaterThan">
      <formula>L8/2</formula>
    </cfRule>
  </conditionalFormatting>
  <dataValidations count="12">
    <dataValidation type="list" allowBlank="1" showInputMessage="1" showErrorMessage="1" sqref="AR16:AR37" xr:uid="{71D9605A-F72D-485F-8253-60F2555A1D01}">
      <formula1>"SI,DE REGALIAS, DE CONVENIOS"</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37"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M37" xr:uid="{EE8EE2F2-8BC1-46D7-B28C-9776309D777D}">
      <formula1>"DIRECTA,CONVOCATORIA"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 type="list" allowBlank="1" showInputMessage="1" showErrorMessage="1" sqref="U8 AT8" xr:uid="{301B71B2-D3E4-4E77-88BC-DCB7485E0C66}">
      <formula1>"SI,NO"</formula1>
    </dataValidation>
    <dataValidation type="list" allowBlank="1" showInputMessage="1" showErrorMessage="1" sqref="AR8:AR15" xr:uid="{93A195D6-0DB0-4B34-AF73-208293F9E51C}">
      <formula1>"SI,DE REGALIAS, DE CONVENIOS,NO"</formula1>
    </dataValidation>
  </dataValidations>
  <hyperlinks>
    <hyperlink ref="BC8" r:id="rId1" xr:uid="{B2942558-9850-4598-A1EF-F780C3FE719C}"/>
    <hyperlink ref="BC9" r:id="rId2" xr:uid="{1AC83A43-5AC6-4182-B827-7164764043DD}"/>
    <hyperlink ref="BC10" r:id="rId3" xr:uid="{B0388A7E-D1CA-43CE-BF45-E7CE3F92E0A2}"/>
    <hyperlink ref="BC11" r:id="rId4" xr:uid="{89B4D636-0D0E-40A6-B6A7-929BCD3CC85D}"/>
    <hyperlink ref="BC12" r:id="rId5" xr:uid="{3F2FE52D-F286-4C8D-BC36-9E430DA8784C}"/>
    <hyperlink ref="BC13" r:id="rId6" xr:uid="{FD5628C5-AAA3-426A-B73A-42B4ACCE3CFF}"/>
    <hyperlink ref="BC14" r:id="rId7" xr:uid="{13E9274F-8C7A-4530-8511-41A9BF722673}"/>
    <hyperlink ref="BC15" r:id="rId8" xr:uid="{05365684-738C-40EA-8853-0E845AB28A63}"/>
  </hyperlinks>
  <pageMargins left="0.7" right="0.7" top="0.75" bottom="0.75" header="0.3" footer="0.3"/>
  <pageSetup orientation="portrait" horizontalDpi="300" verticalDpi="30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78CE7-39FE-48F8-A7A1-3D6C9DD3B476}">
  <sheetPr codeName="Hoja11"/>
  <dimension ref="A1:BV9"/>
  <sheetViews>
    <sheetView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39" customWidth="1"/>
    <col min="7" max="7" width="15.85546875" style="39" customWidth="1"/>
    <col min="8" max="8" width="16.5703125" style="39" customWidth="1"/>
    <col min="9" max="9" width="17.42578125" style="39" customWidth="1"/>
    <col min="10" max="10" width="17.42578125" style="4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9.85546875" customWidth="1"/>
  </cols>
  <sheetData>
    <row r="1" spans="1:74" x14ac:dyDescent="0.25">
      <c r="F1"/>
      <c r="G1"/>
      <c r="H1"/>
      <c r="I1"/>
      <c r="J1"/>
      <c r="W1" s="1"/>
      <c r="AJ1"/>
    </row>
    <row r="2" spans="1:74" ht="34.5" thickBot="1" x14ac:dyDescent="0.3">
      <c r="F2"/>
      <c r="G2"/>
      <c r="H2" s="125"/>
      <c r="I2"/>
      <c r="J2"/>
      <c r="W2" s="1"/>
      <c r="AJ2"/>
    </row>
    <row r="3" spans="1:74" ht="15.75"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15.75" thickBot="1" x14ac:dyDescent="0.3">
      <c r="B4" s="430"/>
      <c r="C4" s="431"/>
      <c r="D4" s="437"/>
      <c r="E4" s="438"/>
      <c r="F4" s="438"/>
      <c r="G4" s="439"/>
      <c r="H4" s="457"/>
      <c r="I4" s="458"/>
      <c r="J4" s="36"/>
      <c r="K4" s="2">
        <v>250</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15.75" thickBot="1" x14ac:dyDescent="0.3">
      <c r="B5" s="430"/>
      <c r="C5" s="431"/>
      <c r="D5" s="6" t="s">
        <v>2</v>
      </c>
      <c r="E5" s="7"/>
      <c r="F5" s="463" t="s">
        <v>196</v>
      </c>
      <c r="G5" s="463"/>
      <c r="H5" s="459"/>
      <c r="I5" s="460"/>
      <c r="J5" s="36"/>
      <c r="K5" s="9">
        <f>+L6*K4</f>
        <v>437726250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46.5" customHeight="1" thickBot="1" x14ac:dyDescent="0.3">
      <c r="B6" s="432"/>
      <c r="C6" s="433"/>
      <c r="D6" s="12" t="s">
        <v>5</v>
      </c>
      <c r="E6" s="461" t="s">
        <v>5943</v>
      </c>
      <c r="F6" s="461"/>
      <c r="G6" s="462"/>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14" t="s">
        <v>16</v>
      </c>
      <c r="C7" s="15" t="s">
        <v>17</v>
      </c>
      <c r="D7" s="16" t="s">
        <v>18</v>
      </c>
      <c r="E7" s="17" t="s">
        <v>19</v>
      </c>
      <c r="F7" s="17" t="s">
        <v>20</v>
      </c>
      <c r="G7" s="16" t="s">
        <v>21</v>
      </c>
      <c r="H7" s="14" t="s">
        <v>22</v>
      </c>
      <c r="I7" s="14" t="s">
        <v>70</v>
      </c>
      <c r="J7" s="14" t="s">
        <v>78</v>
      </c>
      <c r="K7" s="14" t="s">
        <v>23</v>
      </c>
      <c r="L7" s="14" t="s">
        <v>24</v>
      </c>
      <c r="M7" s="14" t="s">
        <v>25</v>
      </c>
      <c r="N7" s="14" t="s">
        <v>26</v>
      </c>
      <c r="O7" s="15" t="s">
        <v>27</v>
      </c>
      <c r="P7" s="15" t="s">
        <v>28</v>
      </c>
      <c r="Q7" s="14" t="s">
        <v>29</v>
      </c>
      <c r="R7" s="14" t="s">
        <v>30</v>
      </c>
      <c r="S7" s="14" t="s">
        <v>31</v>
      </c>
      <c r="T7" s="14" t="s">
        <v>32</v>
      </c>
      <c r="U7" s="14" t="s">
        <v>33</v>
      </c>
      <c r="V7" s="15" t="s">
        <v>34</v>
      </c>
      <c r="W7" s="14" t="s">
        <v>35</v>
      </c>
      <c r="X7" s="14" t="s">
        <v>68</v>
      </c>
      <c r="Y7" s="14" t="s">
        <v>36</v>
      </c>
      <c r="Z7" s="14" t="s">
        <v>37</v>
      </c>
      <c r="AA7" s="18" t="s">
        <v>38</v>
      </c>
      <c r="AB7" s="32" t="s">
        <v>39</v>
      </c>
      <c r="AC7" s="14" t="s">
        <v>40</v>
      </c>
      <c r="AD7" s="14" t="s">
        <v>41</v>
      </c>
      <c r="AE7" s="14" t="s">
        <v>42</v>
      </c>
      <c r="AF7" s="18" t="s">
        <v>43</v>
      </c>
      <c r="AG7" s="32" t="s">
        <v>44</v>
      </c>
      <c r="AH7" s="14" t="s">
        <v>45</v>
      </c>
      <c r="AI7" s="14" t="s">
        <v>46</v>
      </c>
      <c r="AJ7" s="18" t="s">
        <v>47</v>
      </c>
      <c r="AK7" s="18" t="s">
        <v>80</v>
      </c>
      <c r="AL7" s="14" t="s">
        <v>48</v>
      </c>
      <c r="AM7" s="18" t="s">
        <v>49</v>
      </c>
      <c r="AN7" s="18" t="s">
        <v>50</v>
      </c>
      <c r="AO7" s="18" t="s">
        <v>79</v>
      </c>
      <c r="AP7" s="32" t="s">
        <v>51</v>
      </c>
      <c r="AQ7" s="32" t="s">
        <v>52</v>
      </c>
      <c r="AR7" s="14" t="s">
        <v>76</v>
      </c>
      <c r="AS7" s="14" t="s">
        <v>77</v>
      </c>
      <c r="AT7" s="14" t="s">
        <v>53</v>
      </c>
      <c r="AU7" s="14" t="s">
        <v>54</v>
      </c>
      <c r="AV7" s="14" t="s">
        <v>55</v>
      </c>
      <c r="AW7" s="19" t="s">
        <v>56</v>
      </c>
      <c r="AX7" s="33" t="s">
        <v>57</v>
      </c>
      <c r="AY7" s="33" t="s">
        <v>82</v>
      </c>
      <c r="AZ7" s="34" t="s">
        <v>83</v>
      </c>
      <c r="BA7" s="14" t="s">
        <v>58</v>
      </c>
      <c r="BB7" s="14" t="s">
        <v>59</v>
      </c>
      <c r="BC7" s="15" t="s">
        <v>60</v>
      </c>
      <c r="BD7" s="15" t="s">
        <v>61</v>
      </c>
      <c r="BE7" s="15" t="s">
        <v>62</v>
      </c>
      <c r="BF7" s="20"/>
      <c r="BG7" s="20"/>
      <c r="BH7" s="20"/>
      <c r="BI7" s="20"/>
      <c r="BJ7" s="20"/>
      <c r="BK7" s="20"/>
      <c r="BL7" s="20"/>
      <c r="BM7" s="20"/>
      <c r="BN7" s="20"/>
      <c r="BO7" s="20"/>
      <c r="BP7" s="20"/>
      <c r="BQ7" s="20"/>
      <c r="BR7" s="20"/>
      <c r="BS7" s="20"/>
      <c r="BT7" s="20"/>
      <c r="BU7" s="20"/>
      <c r="BV7" s="20"/>
    </row>
    <row r="8" spans="1:74" s="271" customFormat="1" ht="15.75" thickBot="1" x14ac:dyDescent="0.3">
      <c r="B8" s="43">
        <v>2026</v>
      </c>
      <c r="C8" s="50">
        <v>891780111</v>
      </c>
      <c r="D8" s="50" t="s">
        <v>63</v>
      </c>
      <c r="E8" s="50" t="s">
        <v>5942</v>
      </c>
      <c r="F8" s="50" t="s">
        <v>5941</v>
      </c>
      <c r="G8" s="66">
        <v>0</v>
      </c>
      <c r="H8" s="43" t="s">
        <v>71</v>
      </c>
      <c r="I8" s="50" t="s">
        <v>64</v>
      </c>
      <c r="J8" s="43" t="s">
        <v>113</v>
      </c>
      <c r="K8" s="274" t="s">
        <v>5940</v>
      </c>
      <c r="L8" s="66">
        <v>50000000</v>
      </c>
      <c r="M8" s="43" t="s">
        <v>66</v>
      </c>
      <c r="N8" s="274" t="s">
        <v>5939</v>
      </c>
      <c r="O8" s="66">
        <v>7144967</v>
      </c>
      <c r="P8" s="390">
        <v>229</v>
      </c>
      <c r="Q8" s="53">
        <v>46041</v>
      </c>
      <c r="R8" s="66">
        <v>50000000</v>
      </c>
      <c r="S8" s="53">
        <v>46048</v>
      </c>
      <c r="T8" s="66">
        <v>50000000</v>
      </c>
      <c r="U8" s="43" t="s">
        <v>65</v>
      </c>
      <c r="V8" s="50">
        <v>36718996</v>
      </c>
      <c r="W8" s="50" t="s">
        <v>5938</v>
      </c>
      <c r="X8" s="53">
        <v>46048</v>
      </c>
      <c r="Y8" s="53">
        <v>46048</v>
      </c>
      <c r="Z8" s="53">
        <v>46048</v>
      </c>
      <c r="AA8" s="53">
        <v>46387</v>
      </c>
      <c r="AB8" s="388">
        <f>+IF(Z8="1800-01-01",AA8-Y8,AA8-Z8)</f>
        <v>339</v>
      </c>
      <c r="AC8" s="66">
        <v>0</v>
      </c>
      <c r="AD8" s="66">
        <v>0</v>
      </c>
      <c r="AE8" s="66">
        <v>0</v>
      </c>
      <c r="AF8" s="55" t="s">
        <v>73</v>
      </c>
      <c r="AG8" s="388">
        <f>+IF(AF8="1800-01-01",0,AF8-AA8)</f>
        <v>0</v>
      </c>
      <c r="AH8" s="66">
        <v>0</v>
      </c>
      <c r="AI8" s="66">
        <v>0</v>
      </c>
      <c r="AJ8" s="43" t="s">
        <v>73</v>
      </c>
      <c r="AK8" s="53" t="s">
        <v>73</v>
      </c>
      <c r="AL8" s="50">
        <v>0</v>
      </c>
      <c r="AM8" s="273" t="s">
        <v>73</v>
      </c>
      <c r="AN8" s="273" t="s">
        <v>73</v>
      </c>
      <c r="AO8" s="273" t="s">
        <v>73</v>
      </c>
      <c r="AP8" s="272">
        <f>+IF(AM8="1800-01-01",0,AN8-AM8)</f>
        <v>0</v>
      </c>
      <c r="AQ8" s="388">
        <f>+L8+AD8-AI8</f>
        <v>50000000</v>
      </c>
      <c r="AR8" s="43" t="s">
        <v>65</v>
      </c>
      <c r="AS8" s="66">
        <v>50000000</v>
      </c>
      <c r="AT8" s="43" t="s">
        <v>162</v>
      </c>
      <c r="AU8" s="66">
        <v>0</v>
      </c>
      <c r="AV8" s="56" t="s">
        <v>73</v>
      </c>
      <c r="AW8" s="57">
        <v>0</v>
      </c>
      <c r="AX8" s="58">
        <f>AQ8-AW8</f>
        <v>50000000</v>
      </c>
      <c r="AY8" s="59">
        <f>+IFERROR(AW8/AQ8,"_")</f>
        <v>0</v>
      </c>
      <c r="AZ8" s="60">
        <v>0</v>
      </c>
      <c r="BA8" s="56" t="s">
        <v>73</v>
      </c>
      <c r="BB8" s="50" t="s">
        <v>85</v>
      </c>
      <c r="BC8" s="389" t="s">
        <v>5937</v>
      </c>
      <c r="BD8" s="43" t="s">
        <v>65</v>
      </c>
      <c r="BE8" s="50" t="s">
        <v>164</v>
      </c>
    </row>
    <row r="9" spans="1:74" s="22" customFormat="1" ht="15.75" thickBot="1" x14ac:dyDescent="0.3">
      <c r="B9" s="443" t="s">
        <v>67</v>
      </c>
      <c r="C9" s="444"/>
      <c r="D9" s="445"/>
      <c r="E9" s="27">
        <f>+SUBTOTAL(3,E8:E8)</f>
        <v>1</v>
      </c>
      <c r="F9" s="38"/>
      <c r="G9" s="37"/>
      <c r="H9" s="37"/>
      <c r="I9" s="37"/>
      <c r="J9" s="40"/>
      <c r="K9" s="23"/>
      <c r="L9" s="42">
        <f>SUM(L8:L8)</f>
        <v>50000000</v>
      </c>
      <c r="M9" s="440"/>
      <c r="N9" s="441"/>
      <c r="O9" s="441"/>
      <c r="P9" s="441"/>
      <c r="Q9" s="441"/>
      <c r="R9" s="441"/>
      <c r="S9" s="441"/>
      <c r="T9" s="441"/>
      <c r="U9" s="441"/>
      <c r="V9" s="441"/>
      <c r="W9" s="441"/>
      <c r="X9" s="441"/>
      <c r="Y9" s="441"/>
      <c r="Z9" s="441"/>
      <c r="AA9" s="441"/>
      <c r="AB9" s="442"/>
      <c r="AC9" s="26">
        <f>SUM(AC8:AC8)</f>
        <v>0</v>
      </c>
      <c r="AD9" s="25">
        <f>SUM(AD8:AD8)</f>
        <v>0</v>
      </c>
      <c r="AE9" s="25">
        <f>SUM(AE8:AE8)</f>
        <v>0</v>
      </c>
      <c r="AF9" s="24"/>
      <c r="AG9" s="25">
        <f>SUM(AG8:AG8)</f>
        <v>0</v>
      </c>
      <c r="AH9" s="25">
        <f>SUM(AH8:AH8)</f>
        <v>0</v>
      </c>
      <c r="AI9" s="110">
        <f>SUM(AI8:AI8)</f>
        <v>0</v>
      </c>
      <c r="AJ9" s="24"/>
      <c r="AK9" s="24"/>
      <c r="AL9" s="109">
        <f>SUM(AL8:AL8)</f>
        <v>0</v>
      </c>
      <c r="AM9" s="440"/>
      <c r="AN9" s="441"/>
      <c r="AO9" s="441"/>
      <c r="AP9" s="442"/>
      <c r="AQ9" s="26">
        <f>SUM(AQ8:AQ8)</f>
        <v>50000000</v>
      </c>
      <c r="AR9" s="24"/>
      <c r="AS9" s="31">
        <f>SUM(AQ9:AR9)</f>
        <v>50000000</v>
      </c>
      <c r="AT9" s="24"/>
      <c r="AU9" s="25">
        <f>SUM(AU8:AU8)</f>
        <v>0</v>
      </c>
      <c r="AV9" s="24"/>
      <c r="AW9" s="28">
        <f>SUM(AW8:AW8)</f>
        <v>0</v>
      </c>
      <c r="AX9" s="29">
        <f>SUM(AX8:AX8)</f>
        <v>50000000</v>
      </c>
      <c r="AY9" s="440"/>
      <c r="AZ9" s="441"/>
      <c r="BA9" s="441"/>
      <c r="BB9" s="441"/>
      <c r="BC9" s="441"/>
      <c r="BD9" s="441"/>
      <c r="BE9" s="441"/>
    </row>
  </sheetData>
  <sheetProtection formatCells="0" formatColumns="0" formatRows="0" insertRows="0" deleteRows="0" autoFilter="0"/>
  <mergeCells count="23">
    <mergeCell ref="B3:C6"/>
    <mergeCell ref="D3:G4"/>
    <mergeCell ref="AY9:BE9"/>
    <mergeCell ref="H3:I5"/>
    <mergeCell ref="E6:G6"/>
    <mergeCell ref="AZ6:BB6"/>
    <mergeCell ref="F5:G5"/>
    <mergeCell ref="B9:D9"/>
    <mergeCell ref="M9:AB9"/>
    <mergeCell ref="BC6:BE6"/>
    <mergeCell ref="N6:O6"/>
    <mergeCell ref="P6:R6"/>
    <mergeCell ref="S6:T6"/>
    <mergeCell ref="AM9:AP9"/>
    <mergeCell ref="U6:W6"/>
    <mergeCell ref="AC5:AP5"/>
    <mergeCell ref="H6:K6"/>
    <mergeCell ref="AT6:AY6"/>
    <mergeCell ref="AR6:AS6"/>
    <mergeCell ref="AH6:AK6"/>
    <mergeCell ref="AL6:AP6"/>
    <mergeCell ref="X6:AB6"/>
    <mergeCell ref="AC6:AG6"/>
  </mergeCells>
  <conditionalFormatting sqref="F5 E6">
    <cfRule type="containsText" dxfId="149"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
    <cfRule type="cellIs" dxfId="148" priority="4" operator="greaterThan">
      <formula>$K$5</formula>
    </cfRule>
  </conditionalFormatting>
  <conditionalFormatting sqref="AB8 AG8 AP8:AS8 AX8:AZ8">
    <cfRule type="expression" dxfId="147" priority="5">
      <formula>+_xlfn.ISFORMULA(AB8)</formula>
    </cfRule>
  </conditionalFormatting>
  <conditionalFormatting sqref="AD8">
    <cfRule type="cellIs" dxfId="146" priority="1" operator="greaterThan">
      <formula>L8/2</formula>
    </cfRule>
  </conditionalFormatting>
  <dataValidations count="11">
    <dataValidation type="list" allowBlank="1" showInputMessage="1" showErrorMessage="1" sqref="AR8" xr:uid="{71D9605A-F72D-485F-8253-60F2555A1D01}">
      <formula1>"SI,DE REGALIAS, DE CONVENIOS,NO"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"DIRECTA,CONVOCATORIA"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 type="list" allowBlank="1" showInputMessage="1" showErrorMessage="1" sqref="U8 AT8" xr:uid="{D501CE29-85D0-4D2D-8820-75189495DE15}">
      <formula1>"SI,NO"</formula1>
    </dataValidation>
  </dataValidations>
  <hyperlinks>
    <hyperlink ref="BC8" r:id="rId1" xr:uid="{1C22887B-9018-45EB-A7DC-CC5688F4D094}"/>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9F56-1428-4521-88B9-9FD7CE815FAA}">
  <dimension ref="B1:BE60"/>
  <sheetViews>
    <sheetView workbookViewId="0"/>
  </sheetViews>
  <sheetFormatPr baseColWidth="10" defaultRowHeight="15" x14ac:dyDescent="0.25"/>
  <cols>
    <col min="1" max="1" width="3.140625" customWidth="1"/>
    <col min="2" max="3" width="11.5703125" bestFit="1" customWidth="1"/>
    <col min="4" max="4" width="26.28515625" customWidth="1"/>
    <col min="5" max="5" width="19.7109375" customWidth="1"/>
    <col min="6" max="7" width="16.140625" customWidth="1"/>
    <col min="8" max="8" width="16.85546875" customWidth="1"/>
    <col min="9" max="9" width="16.7109375" customWidth="1"/>
    <col min="10" max="10" width="11.42578125" customWidth="1"/>
    <col min="11" max="12" width="15.28515625" customWidth="1"/>
    <col min="13" max="13" width="14.85546875" customWidth="1"/>
    <col min="14" max="14" width="18.5703125" customWidth="1"/>
    <col min="15" max="15" width="13.7109375" customWidth="1"/>
    <col min="16" max="16" width="11.5703125" customWidth="1"/>
    <col min="17" max="17" width="12.85546875" customWidth="1"/>
    <col min="18" max="18" width="11.5703125" customWidth="1"/>
    <col min="19" max="19" width="14.42578125" customWidth="1"/>
    <col min="20" max="20" width="14.28515625" customWidth="1"/>
    <col min="21" max="21" width="14.85546875" customWidth="1"/>
    <col min="22" max="22" width="15" customWidth="1"/>
    <col min="23" max="23" width="14" customWidth="1"/>
    <col min="24" max="24" width="13.42578125" customWidth="1"/>
    <col min="25" max="25" width="13.5703125" customWidth="1"/>
    <col min="26" max="26" width="14" customWidth="1"/>
    <col min="27" max="27" width="13.42578125" customWidth="1"/>
    <col min="28" max="31" width="11.5703125" customWidth="1"/>
    <col min="32" max="32" width="14.5703125" customWidth="1"/>
    <col min="33" max="33" width="12" customWidth="1"/>
    <col min="34" max="34" width="15.42578125" customWidth="1"/>
    <col min="35" max="35" width="11.5703125" customWidth="1"/>
    <col min="36" max="36" width="14.28515625" customWidth="1"/>
    <col min="37" max="37" width="14.7109375" customWidth="1"/>
    <col min="38" max="38" width="13.5703125" customWidth="1"/>
    <col min="39" max="39" width="14.28515625" customWidth="1"/>
    <col min="40" max="40" width="15.42578125" customWidth="1"/>
    <col min="41" max="41" width="13.85546875" customWidth="1"/>
    <col min="42" max="42" width="13.5703125" customWidth="1"/>
    <col min="43" max="43" width="14.140625" customWidth="1"/>
    <col min="44" max="45" width="14.5703125" customWidth="1"/>
    <col min="46" max="46" width="11.42578125" customWidth="1"/>
    <col min="47" max="47" width="12" customWidth="1"/>
    <col min="48" max="48" width="13.5703125" customWidth="1"/>
    <col min="49" max="49" width="11.5703125" customWidth="1"/>
    <col min="50" max="50" width="15.28515625" customWidth="1"/>
    <col min="51" max="51" width="12.5703125" customWidth="1"/>
    <col min="52" max="52" width="13.140625" customWidth="1"/>
    <col min="53" max="53" width="13.5703125" customWidth="1"/>
    <col min="54" max="54" width="11.42578125" customWidth="1"/>
    <col min="57" max="57" width="20.85546875" customWidth="1"/>
  </cols>
  <sheetData>
    <row r="1" spans="2:57" ht="15.75" thickBot="1" x14ac:dyDescent="0.3"/>
    <row r="2" spans="2:57" ht="15.75" thickBot="1" x14ac:dyDescent="0.3">
      <c r="B2" s="428"/>
      <c r="C2" s="429"/>
      <c r="D2" s="434" t="s">
        <v>69</v>
      </c>
      <c r="E2" s="435"/>
      <c r="F2" s="435"/>
      <c r="G2" s="436"/>
      <c r="H2" s="455" t="s">
        <v>0</v>
      </c>
      <c r="I2" s="456"/>
      <c r="J2" s="35"/>
      <c r="K2" s="3" t="s">
        <v>74</v>
      </c>
      <c r="L2" s="8"/>
      <c r="M2" s="4"/>
      <c r="N2" s="4"/>
      <c r="O2" s="4"/>
      <c r="P2" s="4"/>
      <c r="Q2" s="4"/>
      <c r="R2" s="4"/>
      <c r="S2" s="4"/>
      <c r="T2" s="4"/>
      <c r="U2" s="4"/>
      <c r="V2" s="4"/>
      <c r="W2" s="5"/>
      <c r="X2" s="5"/>
      <c r="Y2" s="4"/>
      <c r="Z2" s="5"/>
      <c r="AA2" s="4"/>
      <c r="AB2" s="5"/>
      <c r="AC2" s="4"/>
      <c r="AD2" s="5"/>
      <c r="AE2" s="4"/>
      <c r="AF2" s="5"/>
      <c r="AG2" s="4"/>
      <c r="AH2" s="5"/>
      <c r="AI2" s="4"/>
      <c r="AJ2" s="4"/>
      <c r="AK2" s="5"/>
      <c r="AL2" s="4"/>
      <c r="AM2" s="5"/>
      <c r="AN2" s="4"/>
      <c r="AO2" s="4"/>
      <c r="AP2" s="5"/>
      <c r="AQ2" s="4"/>
      <c r="AR2" s="4"/>
      <c r="AS2" s="4"/>
      <c r="AT2" s="4"/>
      <c r="AU2" s="4"/>
      <c r="AV2" s="4"/>
      <c r="AW2" s="5"/>
      <c r="AX2" s="4"/>
      <c r="AY2" s="4"/>
      <c r="AZ2" s="5"/>
      <c r="BA2" s="4"/>
      <c r="BB2" s="5"/>
      <c r="BC2" s="4"/>
      <c r="BD2" s="5"/>
      <c r="BE2" s="4"/>
    </row>
    <row r="3" spans="2:57" ht="15.75" thickBot="1" x14ac:dyDescent="0.3">
      <c r="B3" s="430"/>
      <c r="C3" s="431"/>
      <c r="D3" s="437"/>
      <c r="E3" s="438"/>
      <c r="F3" s="438"/>
      <c r="G3" s="439"/>
      <c r="H3" s="457"/>
      <c r="I3" s="458"/>
      <c r="J3" s="36"/>
      <c r="K3" s="2">
        <v>3000</v>
      </c>
      <c r="L3" s="3" t="s">
        <v>1</v>
      </c>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2:57" ht="30" customHeight="1" thickBot="1" x14ac:dyDescent="0.3">
      <c r="B4" s="430"/>
      <c r="C4" s="431"/>
      <c r="D4" s="6" t="s">
        <v>2</v>
      </c>
      <c r="E4" s="7"/>
      <c r="F4" s="463" t="s">
        <v>196</v>
      </c>
      <c r="G4" s="463"/>
      <c r="H4" s="459"/>
      <c r="I4" s="460"/>
      <c r="J4" s="36"/>
      <c r="K4" s="9">
        <f>+L5*K3</f>
        <v>5252715000</v>
      </c>
      <c r="L4" s="10" t="s">
        <v>3</v>
      </c>
      <c r="M4" s="4"/>
      <c r="N4" s="4"/>
      <c r="O4" s="4"/>
      <c r="P4" s="4"/>
      <c r="Q4" s="4"/>
      <c r="R4" s="4"/>
      <c r="S4" s="4"/>
      <c r="T4" s="4"/>
      <c r="U4" s="4"/>
      <c r="V4" s="4"/>
      <c r="W4" s="5"/>
      <c r="X4" s="5"/>
      <c r="Y4" s="5"/>
      <c r="Z4" s="5"/>
      <c r="AA4" s="5"/>
      <c r="AB4" s="5"/>
      <c r="AC4" s="449" t="s">
        <v>4</v>
      </c>
      <c r="AD4" s="450"/>
      <c r="AE4" s="450"/>
      <c r="AF4" s="450"/>
      <c r="AG4" s="450"/>
      <c r="AH4" s="450"/>
      <c r="AI4" s="450"/>
      <c r="AJ4" s="450"/>
      <c r="AK4" s="450"/>
      <c r="AL4" s="450"/>
      <c r="AM4" s="450"/>
      <c r="AN4" s="450"/>
      <c r="AO4" s="450"/>
      <c r="AP4" s="451"/>
      <c r="AQ4" s="4"/>
      <c r="AR4" s="4"/>
      <c r="AS4" s="4"/>
      <c r="AT4" s="4"/>
      <c r="AU4" s="4"/>
      <c r="AV4" s="4"/>
      <c r="AW4" s="4"/>
      <c r="AX4" s="4"/>
      <c r="AY4" s="4"/>
      <c r="AZ4" s="4"/>
      <c r="BA4" s="4"/>
      <c r="BB4" s="4"/>
      <c r="BC4" s="4"/>
      <c r="BD4" s="4"/>
      <c r="BE4" s="4"/>
    </row>
    <row r="5" spans="2:57" ht="33" customHeight="1" thickBot="1" x14ac:dyDescent="0.3">
      <c r="B5" s="432"/>
      <c r="C5" s="433"/>
      <c r="D5" s="12" t="s">
        <v>5</v>
      </c>
      <c r="E5" s="461" t="s">
        <v>4433</v>
      </c>
      <c r="F5" s="461"/>
      <c r="G5" s="462"/>
      <c r="H5" s="464" t="s">
        <v>84</v>
      </c>
      <c r="I5" s="465"/>
      <c r="J5" s="465"/>
      <c r="K5" s="466"/>
      <c r="L5" s="30">
        <v>1750905</v>
      </c>
      <c r="M5" s="4"/>
      <c r="N5" s="446" t="s">
        <v>6</v>
      </c>
      <c r="O5" s="447"/>
      <c r="P5" s="446" t="s">
        <v>7</v>
      </c>
      <c r="Q5" s="447"/>
      <c r="R5" s="448"/>
      <c r="S5" s="452" t="s">
        <v>8</v>
      </c>
      <c r="T5" s="454"/>
      <c r="U5" s="446" t="s">
        <v>9</v>
      </c>
      <c r="V5" s="447"/>
      <c r="W5" s="447"/>
      <c r="X5" s="449" t="s">
        <v>10</v>
      </c>
      <c r="Y5" s="450"/>
      <c r="Z5" s="450"/>
      <c r="AA5" s="450"/>
      <c r="AB5" s="451"/>
      <c r="AC5" s="449" t="s">
        <v>11</v>
      </c>
      <c r="AD5" s="450"/>
      <c r="AE5" s="450"/>
      <c r="AF5" s="450"/>
      <c r="AG5" s="451"/>
      <c r="AH5" s="446" t="s">
        <v>12</v>
      </c>
      <c r="AI5" s="447"/>
      <c r="AJ5" s="447"/>
      <c r="AK5" s="448"/>
      <c r="AL5" s="446" t="s">
        <v>13</v>
      </c>
      <c r="AM5" s="447"/>
      <c r="AN5" s="447"/>
      <c r="AO5" s="447"/>
      <c r="AP5" s="448"/>
      <c r="AQ5" s="4"/>
      <c r="AR5" s="446" t="s">
        <v>75</v>
      </c>
      <c r="AS5" s="448"/>
      <c r="AT5" s="446" t="s">
        <v>14</v>
      </c>
      <c r="AU5" s="447"/>
      <c r="AV5" s="447"/>
      <c r="AW5" s="447"/>
      <c r="AX5" s="447"/>
      <c r="AY5" s="448"/>
      <c r="AZ5" s="446" t="s">
        <v>72</v>
      </c>
      <c r="BA5" s="447"/>
      <c r="BB5" s="448"/>
      <c r="BC5" s="446" t="s">
        <v>15</v>
      </c>
      <c r="BD5" s="447"/>
      <c r="BE5" s="448"/>
    </row>
    <row r="6" spans="2:57" ht="85.5" customHeight="1" thickBot="1" x14ac:dyDescent="0.3">
      <c r="B6" s="231" t="s">
        <v>16</v>
      </c>
      <c r="C6" s="231" t="s">
        <v>17</v>
      </c>
      <c r="D6" s="231" t="s">
        <v>18</v>
      </c>
      <c r="E6" s="231" t="s">
        <v>19</v>
      </c>
      <c r="F6" s="231" t="s">
        <v>20</v>
      </c>
      <c r="G6" s="231" t="s">
        <v>21</v>
      </c>
      <c r="H6" s="231" t="s">
        <v>22</v>
      </c>
      <c r="I6" s="231" t="s">
        <v>70</v>
      </c>
      <c r="J6" s="231" t="s">
        <v>78</v>
      </c>
      <c r="K6" s="231" t="s">
        <v>23</v>
      </c>
      <c r="L6" s="231" t="s">
        <v>24</v>
      </c>
      <c r="M6" s="231" t="s">
        <v>25</v>
      </c>
      <c r="N6" s="231" t="s">
        <v>26</v>
      </c>
      <c r="O6" s="231" t="s">
        <v>27</v>
      </c>
      <c r="P6" s="231" t="s">
        <v>28</v>
      </c>
      <c r="Q6" s="231" t="s">
        <v>29</v>
      </c>
      <c r="R6" s="231" t="s">
        <v>30</v>
      </c>
      <c r="S6" s="231" t="s">
        <v>31</v>
      </c>
      <c r="T6" s="231" t="s">
        <v>32</v>
      </c>
      <c r="U6" s="231" t="s">
        <v>33</v>
      </c>
      <c r="V6" s="231" t="s">
        <v>34</v>
      </c>
      <c r="W6" s="231" t="s">
        <v>35</v>
      </c>
      <c r="X6" s="231" t="s">
        <v>68</v>
      </c>
      <c r="Y6" s="231" t="s">
        <v>36</v>
      </c>
      <c r="Z6" s="231" t="s">
        <v>37</v>
      </c>
      <c r="AA6" s="231" t="s">
        <v>38</v>
      </c>
      <c r="AB6" s="231" t="s">
        <v>39</v>
      </c>
      <c r="AC6" s="231" t="s">
        <v>40</v>
      </c>
      <c r="AD6" s="231" t="s">
        <v>41</v>
      </c>
      <c r="AE6" s="231" t="s">
        <v>42</v>
      </c>
      <c r="AF6" s="231" t="s">
        <v>43</v>
      </c>
      <c r="AG6" s="231" t="s">
        <v>44</v>
      </c>
      <c r="AH6" s="231" t="s">
        <v>45</v>
      </c>
      <c r="AI6" s="231" t="s">
        <v>46</v>
      </c>
      <c r="AJ6" s="231" t="s">
        <v>47</v>
      </c>
      <c r="AK6" s="231" t="s">
        <v>80</v>
      </c>
      <c r="AL6" s="231" t="s">
        <v>48</v>
      </c>
      <c r="AM6" s="231" t="s">
        <v>49</v>
      </c>
      <c r="AN6" s="231" t="s">
        <v>50</v>
      </c>
      <c r="AO6" s="231" t="s">
        <v>79</v>
      </c>
      <c r="AP6" s="231" t="s">
        <v>51</v>
      </c>
      <c r="AQ6" s="231" t="s">
        <v>52</v>
      </c>
      <c r="AR6" s="231" t="s">
        <v>76</v>
      </c>
      <c r="AS6" s="231" t="s">
        <v>77</v>
      </c>
      <c r="AT6" s="231" t="s">
        <v>53</v>
      </c>
      <c r="AU6" s="231" t="s">
        <v>54</v>
      </c>
      <c r="AV6" s="231" t="s">
        <v>55</v>
      </c>
      <c r="AW6" s="231" t="s">
        <v>56</v>
      </c>
      <c r="AX6" s="231" t="s">
        <v>57</v>
      </c>
      <c r="AY6" s="231" t="s">
        <v>82</v>
      </c>
      <c r="AZ6" s="231" t="s">
        <v>83</v>
      </c>
      <c r="BA6" s="231" t="s">
        <v>58</v>
      </c>
      <c r="BB6" s="231" t="s">
        <v>59</v>
      </c>
      <c r="BC6" s="231" t="s">
        <v>60</v>
      </c>
      <c r="BD6" s="231" t="s">
        <v>61</v>
      </c>
      <c r="BE6" s="231" t="s">
        <v>62</v>
      </c>
    </row>
    <row r="7" spans="2:57" x14ac:dyDescent="0.25">
      <c r="B7" s="49">
        <v>2026</v>
      </c>
      <c r="C7" s="49">
        <v>891780111</v>
      </c>
      <c r="D7" s="49" t="s">
        <v>63</v>
      </c>
      <c r="E7" s="124" t="s">
        <v>12661</v>
      </c>
      <c r="F7" s="124" t="s">
        <v>12660</v>
      </c>
      <c r="G7" s="287">
        <v>2021000100084</v>
      </c>
      <c r="H7" s="49" t="s">
        <v>71</v>
      </c>
      <c r="I7" s="49" t="s">
        <v>268</v>
      </c>
      <c r="J7" s="124" t="s">
        <v>112</v>
      </c>
      <c r="K7" s="122" t="s">
        <v>12659</v>
      </c>
      <c r="L7" s="122">
        <v>8330000</v>
      </c>
      <c r="M7" s="43" t="s">
        <v>66</v>
      </c>
      <c r="N7" s="52" t="s">
        <v>12658</v>
      </c>
      <c r="O7" s="52">
        <v>890324487</v>
      </c>
      <c r="P7" s="52">
        <v>50</v>
      </c>
      <c r="Q7" s="54">
        <v>45688</v>
      </c>
      <c r="R7" s="52">
        <v>52517363.140000001</v>
      </c>
      <c r="S7" s="53">
        <v>46050</v>
      </c>
      <c r="T7" s="51">
        <v>8330000</v>
      </c>
      <c r="U7" s="49" t="s">
        <v>65</v>
      </c>
      <c r="V7" s="240">
        <v>51913961</v>
      </c>
      <c r="W7" s="124" t="s">
        <v>12645</v>
      </c>
      <c r="X7" s="54">
        <v>46049</v>
      </c>
      <c r="Y7" s="408">
        <v>46055</v>
      </c>
      <c r="Z7" s="54" t="s">
        <v>73</v>
      </c>
      <c r="AA7" s="408">
        <v>46062</v>
      </c>
      <c r="AB7" s="123">
        <v>7</v>
      </c>
      <c r="AC7" s="49">
        <v>0</v>
      </c>
      <c r="AD7" s="51">
        <v>0</v>
      </c>
      <c r="AE7" s="49">
        <v>0</v>
      </c>
      <c r="AF7" s="55" t="s">
        <v>73</v>
      </c>
      <c r="AG7" s="46">
        <f t="shared" ref="AG7:AG38" si="0">+IF(AF7="1800-01-01",0,AF7-AA7)</f>
        <v>0</v>
      </c>
      <c r="AH7" s="49">
        <v>0</v>
      </c>
      <c r="AI7" s="51">
        <v>0</v>
      </c>
      <c r="AJ7" s="49" t="s">
        <v>73</v>
      </c>
      <c r="AK7" s="53" t="s">
        <v>73</v>
      </c>
      <c r="AL7" s="49">
        <v>0</v>
      </c>
      <c r="AM7" s="53" t="s">
        <v>73</v>
      </c>
      <c r="AN7" s="53" t="s">
        <v>73</v>
      </c>
      <c r="AO7" s="53" t="s">
        <v>73</v>
      </c>
      <c r="AP7" s="46">
        <f t="shared" ref="AP7:AP38" si="1">+IF(AM7="1800-01-01",0,AN7-AM7)</f>
        <v>0</v>
      </c>
      <c r="AQ7" s="46">
        <f>+L7+AD7-AI7</f>
        <v>8330000</v>
      </c>
      <c r="AR7" s="49" t="s">
        <v>4656</v>
      </c>
      <c r="AS7" s="51">
        <v>0</v>
      </c>
      <c r="AT7" s="49" t="s">
        <v>162</v>
      </c>
      <c r="AU7" s="51">
        <v>0</v>
      </c>
      <c r="AV7" s="409" t="s">
        <v>73</v>
      </c>
      <c r="AW7" s="57">
        <v>0</v>
      </c>
      <c r="AX7" s="58">
        <f t="shared" ref="AX7:AX38" si="2">AQ7-AW7</f>
        <v>8330000</v>
      </c>
      <c r="AY7" s="59">
        <f t="shared" ref="AY7:AY38" si="3">+IFERROR(AW7/AQ7,"_")</f>
        <v>0</v>
      </c>
      <c r="AZ7" s="60">
        <v>0</v>
      </c>
      <c r="BA7" s="56" t="s">
        <v>73</v>
      </c>
      <c r="BB7" s="49" t="s">
        <v>163</v>
      </c>
      <c r="BC7" s="416" t="s">
        <v>12657</v>
      </c>
      <c r="BD7" s="43" t="s">
        <v>65</v>
      </c>
      <c r="BE7" s="43" t="s">
        <v>164</v>
      </c>
    </row>
    <row r="8" spans="2:57" x14ac:dyDescent="0.25">
      <c r="B8" s="61">
        <v>2026</v>
      </c>
      <c r="C8" s="61">
        <v>891780111</v>
      </c>
      <c r="D8" s="61" t="s">
        <v>63</v>
      </c>
      <c r="E8" s="168" t="s">
        <v>12656</v>
      </c>
      <c r="F8" s="168" t="s">
        <v>12655</v>
      </c>
      <c r="G8" s="301">
        <v>2021000100084</v>
      </c>
      <c r="H8" s="61" t="s">
        <v>71</v>
      </c>
      <c r="I8" s="61" t="s">
        <v>268</v>
      </c>
      <c r="J8" s="168" t="s">
        <v>112</v>
      </c>
      <c r="K8" s="68" t="s">
        <v>12654</v>
      </c>
      <c r="L8" s="79">
        <v>10992000</v>
      </c>
      <c r="M8" s="44" t="s">
        <v>66</v>
      </c>
      <c r="N8" s="68" t="s">
        <v>12653</v>
      </c>
      <c r="O8" s="68">
        <v>830025281</v>
      </c>
      <c r="P8" s="68">
        <v>50</v>
      </c>
      <c r="Q8" s="69">
        <v>45688</v>
      </c>
      <c r="R8" s="68">
        <v>52517363.140000001</v>
      </c>
      <c r="S8" s="81">
        <v>46051</v>
      </c>
      <c r="T8" s="79">
        <v>10992000</v>
      </c>
      <c r="U8" s="61" t="s">
        <v>65</v>
      </c>
      <c r="V8" s="241">
        <v>51913961</v>
      </c>
      <c r="W8" s="168" t="s">
        <v>12645</v>
      </c>
      <c r="X8" s="69">
        <v>46051</v>
      </c>
      <c r="Y8" s="317">
        <v>46055</v>
      </c>
      <c r="Z8" s="69" t="s">
        <v>73</v>
      </c>
      <c r="AA8" s="317">
        <v>46064</v>
      </c>
      <c r="AB8" s="546">
        <v>9</v>
      </c>
      <c r="AC8" s="61">
        <v>0</v>
      </c>
      <c r="AD8" s="79">
        <v>0</v>
      </c>
      <c r="AE8" s="61">
        <v>0</v>
      </c>
      <c r="AF8" s="80" t="s">
        <v>73</v>
      </c>
      <c r="AG8" s="47">
        <f t="shared" si="0"/>
        <v>0</v>
      </c>
      <c r="AH8" s="61">
        <v>0</v>
      </c>
      <c r="AI8" s="79">
        <v>0</v>
      </c>
      <c r="AJ8" s="61" t="s">
        <v>73</v>
      </c>
      <c r="AK8" s="81" t="s">
        <v>73</v>
      </c>
      <c r="AL8" s="61">
        <v>0</v>
      </c>
      <c r="AM8" s="81" t="s">
        <v>73</v>
      </c>
      <c r="AN8" s="81" t="s">
        <v>73</v>
      </c>
      <c r="AO8" s="81" t="s">
        <v>73</v>
      </c>
      <c r="AP8" s="47">
        <f t="shared" si="1"/>
        <v>0</v>
      </c>
      <c r="AQ8" s="47">
        <f>+L8+AD8-AI8</f>
        <v>10992000</v>
      </c>
      <c r="AR8" s="61" t="s">
        <v>4656</v>
      </c>
      <c r="AS8" s="79">
        <v>0</v>
      </c>
      <c r="AT8" s="61" t="s">
        <v>162</v>
      </c>
      <c r="AU8" s="79">
        <v>0</v>
      </c>
      <c r="AV8" s="410" t="s">
        <v>73</v>
      </c>
      <c r="AW8" s="83">
        <v>0</v>
      </c>
      <c r="AX8" s="62">
        <f t="shared" si="2"/>
        <v>10992000</v>
      </c>
      <c r="AY8" s="63">
        <f t="shared" si="3"/>
        <v>0</v>
      </c>
      <c r="AZ8" s="67">
        <v>0</v>
      </c>
      <c r="BA8" s="82" t="s">
        <v>73</v>
      </c>
      <c r="BB8" s="61" t="s">
        <v>163</v>
      </c>
      <c r="BC8" s="368" t="s">
        <v>12652</v>
      </c>
      <c r="BD8" s="44" t="s">
        <v>65</v>
      </c>
      <c r="BE8" s="44" t="s">
        <v>164</v>
      </c>
    </row>
    <row r="9" spans="2:57" x14ac:dyDescent="0.25">
      <c r="B9" s="61">
        <v>2026</v>
      </c>
      <c r="C9" s="61">
        <v>891780111</v>
      </c>
      <c r="D9" s="61" t="s">
        <v>63</v>
      </c>
      <c r="E9" s="168" t="s">
        <v>12651</v>
      </c>
      <c r="F9" s="168" t="s">
        <v>12650</v>
      </c>
      <c r="G9" s="61">
        <v>0</v>
      </c>
      <c r="H9" s="61" t="s">
        <v>71</v>
      </c>
      <c r="I9" s="61" t="s">
        <v>111</v>
      </c>
      <c r="J9" s="168" t="s">
        <v>112</v>
      </c>
      <c r="K9" s="68" t="s">
        <v>12649</v>
      </c>
      <c r="L9" s="79">
        <v>178083950</v>
      </c>
      <c r="M9" s="44" t="s">
        <v>66</v>
      </c>
      <c r="N9" s="68" t="s">
        <v>12585</v>
      </c>
      <c r="O9" s="68">
        <v>900199867</v>
      </c>
      <c r="P9" s="68">
        <v>502</v>
      </c>
      <c r="Q9" s="69">
        <v>46043</v>
      </c>
      <c r="R9" s="68">
        <v>178083950</v>
      </c>
      <c r="S9" s="81">
        <v>46051</v>
      </c>
      <c r="T9" s="79">
        <v>178083950</v>
      </c>
      <c r="U9" s="61" t="s">
        <v>65</v>
      </c>
      <c r="V9" s="79">
        <v>85465146</v>
      </c>
      <c r="W9" s="168" t="s">
        <v>12584</v>
      </c>
      <c r="X9" s="69">
        <v>46051</v>
      </c>
      <c r="Y9" s="317">
        <v>46056</v>
      </c>
      <c r="Z9" s="317">
        <v>46056</v>
      </c>
      <c r="AA9" s="317">
        <v>46076</v>
      </c>
      <c r="AB9" s="546">
        <v>20</v>
      </c>
      <c r="AC9" s="61">
        <v>1</v>
      </c>
      <c r="AD9" s="79">
        <v>26983250</v>
      </c>
      <c r="AE9" s="61">
        <v>0</v>
      </c>
      <c r="AF9" s="80" t="s">
        <v>73</v>
      </c>
      <c r="AG9" s="47">
        <f t="shared" si="0"/>
        <v>0</v>
      </c>
      <c r="AH9" s="61">
        <v>0</v>
      </c>
      <c r="AI9" s="79">
        <v>0</v>
      </c>
      <c r="AJ9" s="61" t="s">
        <v>73</v>
      </c>
      <c r="AK9" s="81" t="s">
        <v>73</v>
      </c>
      <c r="AL9" s="61">
        <v>0</v>
      </c>
      <c r="AM9" s="81" t="s">
        <v>73</v>
      </c>
      <c r="AN9" s="81" t="s">
        <v>73</v>
      </c>
      <c r="AO9" s="81" t="s">
        <v>73</v>
      </c>
      <c r="AP9" s="47">
        <f t="shared" si="1"/>
        <v>0</v>
      </c>
      <c r="AQ9" s="47">
        <f>+L9+AD9-AI9</f>
        <v>205067200</v>
      </c>
      <c r="AR9" s="61" t="s">
        <v>162</v>
      </c>
      <c r="AS9" s="79">
        <v>0</v>
      </c>
      <c r="AT9" s="61" t="s">
        <v>162</v>
      </c>
      <c r="AU9" s="79">
        <v>0</v>
      </c>
      <c r="AV9" s="410" t="s">
        <v>73</v>
      </c>
      <c r="AW9" s="83"/>
      <c r="AX9" s="62">
        <f t="shared" si="2"/>
        <v>205067200</v>
      </c>
      <c r="AY9" s="63">
        <f t="shared" si="3"/>
        <v>0</v>
      </c>
      <c r="AZ9" s="67">
        <v>0</v>
      </c>
      <c r="BA9" s="82" t="s">
        <v>73</v>
      </c>
      <c r="BB9" s="61" t="s">
        <v>163</v>
      </c>
      <c r="BC9" s="368" t="s">
        <v>12664</v>
      </c>
      <c r="BD9" s="44" t="s">
        <v>65</v>
      </c>
      <c r="BE9" s="44" t="s">
        <v>164</v>
      </c>
    </row>
    <row r="10" spans="2:57" x14ac:dyDescent="0.25">
      <c r="B10" s="61">
        <v>2026</v>
      </c>
      <c r="C10" s="61">
        <v>891780111</v>
      </c>
      <c r="D10" s="61" t="s">
        <v>63</v>
      </c>
      <c r="E10" s="168" t="s">
        <v>12648</v>
      </c>
      <c r="F10" s="168" t="s">
        <v>12647</v>
      </c>
      <c r="G10" s="301">
        <v>2021000100084</v>
      </c>
      <c r="H10" s="61" t="s">
        <v>71</v>
      </c>
      <c r="I10" s="61" t="s">
        <v>268</v>
      </c>
      <c r="J10" s="168" t="s">
        <v>112</v>
      </c>
      <c r="K10" s="68" t="s">
        <v>12646</v>
      </c>
      <c r="L10" s="79">
        <v>7429275</v>
      </c>
      <c r="M10" s="44" t="s">
        <v>66</v>
      </c>
      <c r="N10" s="68" t="s">
        <v>6275</v>
      </c>
      <c r="O10" s="68">
        <v>900763287</v>
      </c>
      <c r="P10" s="68">
        <v>50</v>
      </c>
      <c r="Q10" s="69">
        <v>45688</v>
      </c>
      <c r="R10" s="68">
        <v>52517363.140000001</v>
      </c>
      <c r="S10" s="81">
        <v>46052</v>
      </c>
      <c r="T10" s="79">
        <v>7429275</v>
      </c>
      <c r="U10" s="61" t="s">
        <v>65</v>
      </c>
      <c r="V10" s="241">
        <v>51913961</v>
      </c>
      <c r="W10" s="168" t="s">
        <v>12645</v>
      </c>
      <c r="X10" s="69">
        <v>46052</v>
      </c>
      <c r="Y10" s="317">
        <v>46055</v>
      </c>
      <c r="Z10" s="69" t="s">
        <v>73</v>
      </c>
      <c r="AA10" s="317">
        <v>46095</v>
      </c>
      <c r="AB10" s="546">
        <v>40</v>
      </c>
      <c r="AC10" s="61">
        <v>0</v>
      </c>
      <c r="AD10" s="79">
        <v>0</v>
      </c>
      <c r="AE10" s="61">
        <v>0</v>
      </c>
      <c r="AF10" s="80" t="s">
        <v>73</v>
      </c>
      <c r="AG10" s="47">
        <f t="shared" si="0"/>
        <v>0</v>
      </c>
      <c r="AH10" s="61">
        <v>0</v>
      </c>
      <c r="AI10" s="79">
        <v>0</v>
      </c>
      <c r="AJ10" s="61" t="s">
        <v>73</v>
      </c>
      <c r="AK10" s="81" t="s">
        <v>73</v>
      </c>
      <c r="AL10" s="61">
        <v>0</v>
      </c>
      <c r="AM10" s="81" t="s">
        <v>73</v>
      </c>
      <c r="AN10" s="81" t="s">
        <v>73</v>
      </c>
      <c r="AO10" s="81" t="s">
        <v>73</v>
      </c>
      <c r="AP10" s="47">
        <f t="shared" si="1"/>
        <v>0</v>
      </c>
      <c r="AQ10" s="47">
        <f>+L10+AD10-AI10</f>
        <v>7429275</v>
      </c>
      <c r="AR10" s="61" t="s">
        <v>4656</v>
      </c>
      <c r="AS10" s="79">
        <v>0</v>
      </c>
      <c r="AT10" s="61" t="s">
        <v>162</v>
      </c>
      <c r="AU10" s="79">
        <v>0</v>
      </c>
      <c r="AV10" s="410" t="s">
        <v>73</v>
      </c>
      <c r="AW10" s="83">
        <v>0</v>
      </c>
      <c r="AX10" s="62">
        <f t="shared" si="2"/>
        <v>7429275</v>
      </c>
      <c r="AY10" s="63">
        <f t="shared" si="3"/>
        <v>0</v>
      </c>
      <c r="AZ10" s="67">
        <v>0</v>
      </c>
      <c r="BA10" s="82" t="s">
        <v>73</v>
      </c>
      <c r="BB10" s="61" t="s">
        <v>163</v>
      </c>
      <c r="BC10" s="368" t="s">
        <v>12644</v>
      </c>
      <c r="BD10" s="44" t="s">
        <v>65</v>
      </c>
      <c r="BE10" s="44" t="s">
        <v>164</v>
      </c>
    </row>
    <row r="11" spans="2:57" x14ac:dyDescent="0.25">
      <c r="B11" s="61">
        <v>2026</v>
      </c>
      <c r="C11" s="61">
        <v>891780111</v>
      </c>
      <c r="D11" s="61" t="s">
        <v>63</v>
      </c>
      <c r="E11" s="168" t="s">
        <v>12643</v>
      </c>
      <c r="F11" s="168" t="s">
        <v>12642</v>
      </c>
      <c r="G11" s="61">
        <v>0</v>
      </c>
      <c r="H11" s="61" t="s">
        <v>71</v>
      </c>
      <c r="I11" s="61" t="s">
        <v>111</v>
      </c>
      <c r="J11" s="168" t="s">
        <v>112</v>
      </c>
      <c r="K11" s="68" t="s">
        <v>12641</v>
      </c>
      <c r="L11" s="79">
        <v>750050000</v>
      </c>
      <c r="M11" s="44" t="s">
        <v>66</v>
      </c>
      <c r="N11" s="278" t="s">
        <v>12640</v>
      </c>
      <c r="O11" s="68">
        <v>900827433</v>
      </c>
      <c r="P11" s="68">
        <v>173</v>
      </c>
      <c r="Q11" s="61" t="s">
        <v>12639</v>
      </c>
      <c r="R11" s="68">
        <v>750050000</v>
      </c>
      <c r="S11" s="81">
        <v>46042</v>
      </c>
      <c r="T11" s="79">
        <v>750050000</v>
      </c>
      <c r="U11" s="61" t="s">
        <v>65</v>
      </c>
      <c r="V11" s="79">
        <v>1082990998</v>
      </c>
      <c r="W11" s="168" t="s">
        <v>12475</v>
      </c>
      <c r="X11" s="69">
        <v>46042</v>
      </c>
      <c r="Y11" s="317">
        <v>46048</v>
      </c>
      <c r="Z11" s="317">
        <v>46045</v>
      </c>
      <c r="AA11" s="317">
        <v>46233</v>
      </c>
      <c r="AB11" s="546">
        <v>188</v>
      </c>
      <c r="AC11" s="61">
        <v>0</v>
      </c>
      <c r="AD11" s="79">
        <v>0</v>
      </c>
      <c r="AE11" s="61">
        <v>0</v>
      </c>
      <c r="AF11" s="80" t="s">
        <v>73</v>
      </c>
      <c r="AG11" s="47">
        <f t="shared" si="0"/>
        <v>0</v>
      </c>
      <c r="AH11" s="61">
        <v>0</v>
      </c>
      <c r="AI11" s="79">
        <v>0</v>
      </c>
      <c r="AJ11" s="61" t="s">
        <v>73</v>
      </c>
      <c r="AK11" s="81" t="s">
        <v>73</v>
      </c>
      <c r="AL11" s="61">
        <v>0</v>
      </c>
      <c r="AM11" s="81" t="s">
        <v>73</v>
      </c>
      <c r="AN11" s="81" t="s">
        <v>73</v>
      </c>
      <c r="AO11" s="81" t="s">
        <v>73</v>
      </c>
      <c r="AP11" s="47">
        <f t="shared" si="1"/>
        <v>0</v>
      </c>
      <c r="AQ11" s="47">
        <f>+L11+AD11-AI11</f>
        <v>750050000</v>
      </c>
      <c r="AR11" s="61" t="s">
        <v>65</v>
      </c>
      <c r="AS11" s="79">
        <v>750050000</v>
      </c>
      <c r="AT11" s="61" t="s">
        <v>65</v>
      </c>
      <c r="AU11" s="411">
        <v>150010000</v>
      </c>
      <c r="AV11" s="410">
        <v>46057</v>
      </c>
      <c r="AW11" s="83">
        <v>0</v>
      </c>
      <c r="AX11" s="62">
        <f t="shared" si="2"/>
        <v>750050000</v>
      </c>
      <c r="AY11" s="63">
        <f t="shared" si="3"/>
        <v>0</v>
      </c>
      <c r="AZ11" s="67">
        <v>0</v>
      </c>
      <c r="BA11" s="82" t="s">
        <v>73</v>
      </c>
      <c r="BB11" s="61" t="s">
        <v>85</v>
      </c>
      <c r="BC11" s="368" t="s">
        <v>12638</v>
      </c>
      <c r="BD11" s="44" t="s">
        <v>65</v>
      </c>
      <c r="BE11" s="44" t="s">
        <v>164</v>
      </c>
    </row>
    <row r="12" spans="2:57" x14ac:dyDescent="0.25">
      <c r="B12" s="61">
        <v>2026</v>
      </c>
      <c r="C12" s="61">
        <v>891780111</v>
      </c>
      <c r="D12" s="61" t="s">
        <v>63</v>
      </c>
      <c r="E12" s="168" t="s">
        <v>12637</v>
      </c>
      <c r="F12" s="168" t="s">
        <v>12636</v>
      </c>
      <c r="G12" s="61">
        <v>0</v>
      </c>
      <c r="H12" s="61" t="s">
        <v>71</v>
      </c>
      <c r="I12" s="61" t="s">
        <v>64</v>
      </c>
      <c r="J12" s="168" t="s">
        <v>112</v>
      </c>
      <c r="K12" s="68" t="s">
        <v>12635</v>
      </c>
      <c r="L12" s="79">
        <v>2200000000</v>
      </c>
      <c r="M12" s="44" t="s">
        <v>66</v>
      </c>
      <c r="N12" s="68" t="s">
        <v>12634</v>
      </c>
      <c r="O12" s="68">
        <v>819000635</v>
      </c>
      <c r="P12" s="68">
        <v>167</v>
      </c>
      <c r="Q12" s="69">
        <v>46038</v>
      </c>
      <c r="R12" s="68">
        <v>2080000000</v>
      </c>
      <c r="S12" s="81">
        <v>46042</v>
      </c>
      <c r="T12" s="79">
        <v>2200000000</v>
      </c>
      <c r="U12" s="61" t="s">
        <v>65</v>
      </c>
      <c r="V12" s="241">
        <v>85459497</v>
      </c>
      <c r="W12" s="168" t="s">
        <v>12554</v>
      </c>
      <c r="X12" s="69">
        <v>46042</v>
      </c>
      <c r="Y12" s="317">
        <v>46048</v>
      </c>
      <c r="Z12" s="317">
        <v>46044</v>
      </c>
      <c r="AA12" s="317">
        <v>46387</v>
      </c>
      <c r="AB12" s="546">
        <v>343</v>
      </c>
      <c r="AC12" s="61">
        <v>0</v>
      </c>
      <c r="AD12" s="79">
        <v>0</v>
      </c>
      <c r="AE12" s="61">
        <v>0</v>
      </c>
      <c r="AF12" s="80" t="s">
        <v>73</v>
      </c>
      <c r="AG12" s="47">
        <f t="shared" si="0"/>
        <v>0</v>
      </c>
      <c r="AH12" s="61">
        <v>0</v>
      </c>
      <c r="AI12" s="79">
        <v>0</v>
      </c>
      <c r="AJ12" s="61" t="s">
        <v>73</v>
      </c>
      <c r="AK12" s="81" t="s">
        <v>73</v>
      </c>
      <c r="AL12" s="61">
        <v>0</v>
      </c>
      <c r="AM12" s="81" t="s">
        <v>73</v>
      </c>
      <c r="AN12" s="81" t="s">
        <v>73</v>
      </c>
      <c r="AO12" s="81" t="s">
        <v>73</v>
      </c>
      <c r="AP12" s="47">
        <f t="shared" si="1"/>
        <v>0</v>
      </c>
      <c r="AQ12" s="47">
        <f>+L12+AD12-AI12</f>
        <v>2200000000</v>
      </c>
      <c r="AR12" s="61" t="s">
        <v>65</v>
      </c>
      <c r="AS12" s="79">
        <v>1970000000</v>
      </c>
      <c r="AT12" s="61" t="s">
        <v>65</v>
      </c>
      <c r="AU12" s="79">
        <v>880000000</v>
      </c>
      <c r="AV12" s="410">
        <v>46045</v>
      </c>
      <c r="AW12" s="83">
        <v>0</v>
      </c>
      <c r="AX12" s="62">
        <f t="shared" si="2"/>
        <v>2200000000</v>
      </c>
      <c r="AY12" s="63">
        <f t="shared" si="3"/>
        <v>0</v>
      </c>
      <c r="AZ12" s="67">
        <v>0</v>
      </c>
      <c r="BA12" s="82" t="s">
        <v>73</v>
      </c>
      <c r="BB12" s="61" t="s">
        <v>85</v>
      </c>
      <c r="BC12" s="368" t="s">
        <v>12633</v>
      </c>
      <c r="BD12" s="44" t="s">
        <v>65</v>
      </c>
      <c r="BE12" s="44" t="s">
        <v>164</v>
      </c>
    </row>
    <row r="13" spans="2:57" x14ac:dyDescent="0.25">
      <c r="B13" s="61">
        <v>2026</v>
      </c>
      <c r="C13" s="61">
        <v>891780111</v>
      </c>
      <c r="D13" s="61" t="s">
        <v>63</v>
      </c>
      <c r="E13" s="168" t="s">
        <v>12632</v>
      </c>
      <c r="F13" s="168" t="s">
        <v>12631</v>
      </c>
      <c r="G13" s="61">
        <v>0</v>
      </c>
      <c r="H13" s="61" t="s">
        <v>71</v>
      </c>
      <c r="I13" s="61" t="s">
        <v>64</v>
      </c>
      <c r="J13" s="168" t="s">
        <v>112</v>
      </c>
      <c r="K13" s="68" t="s">
        <v>12630</v>
      </c>
      <c r="L13" s="79">
        <v>1251200000</v>
      </c>
      <c r="M13" s="44" t="s">
        <v>66</v>
      </c>
      <c r="N13" s="68" t="s">
        <v>12629</v>
      </c>
      <c r="O13" s="68">
        <v>819004091</v>
      </c>
      <c r="P13" s="68">
        <v>165</v>
      </c>
      <c r="Q13" s="69">
        <v>46038</v>
      </c>
      <c r="R13" s="68">
        <v>1251200000</v>
      </c>
      <c r="S13" s="81">
        <v>46043</v>
      </c>
      <c r="T13" s="79">
        <v>1251200000</v>
      </c>
      <c r="U13" s="61" t="s">
        <v>65</v>
      </c>
      <c r="V13" s="79">
        <v>1082990998</v>
      </c>
      <c r="W13" s="168" t="s">
        <v>12490</v>
      </c>
      <c r="X13" s="69">
        <v>46043</v>
      </c>
      <c r="Y13" s="317">
        <v>46055</v>
      </c>
      <c r="Z13" s="317">
        <v>46044</v>
      </c>
      <c r="AA13" s="317">
        <v>46189</v>
      </c>
      <c r="AB13" s="546">
        <v>145</v>
      </c>
      <c r="AC13" s="61">
        <v>0</v>
      </c>
      <c r="AD13" s="79">
        <v>0</v>
      </c>
      <c r="AE13" s="61">
        <v>0</v>
      </c>
      <c r="AF13" s="80" t="s">
        <v>73</v>
      </c>
      <c r="AG13" s="47">
        <f t="shared" si="0"/>
        <v>0</v>
      </c>
      <c r="AH13" s="61">
        <v>0</v>
      </c>
      <c r="AI13" s="79">
        <v>0</v>
      </c>
      <c r="AJ13" s="61" t="s">
        <v>73</v>
      </c>
      <c r="AK13" s="81" t="s">
        <v>73</v>
      </c>
      <c r="AL13" s="61">
        <v>0</v>
      </c>
      <c r="AM13" s="81" t="s">
        <v>73</v>
      </c>
      <c r="AN13" s="81" t="s">
        <v>73</v>
      </c>
      <c r="AO13" s="81" t="s">
        <v>73</v>
      </c>
      <c r="AP13" s="47">
        <f t="shared" si="1"/>
        <v>0</v>
      </c>
      <c r="AQ13" s="47">
        <f>+L13+AD13-AI13</f>
        <v>1251200000</v>
      </c>
      <c r="AR13" s="61" t="s">
        <v>65</v>
      </c>
      <c r="AS13" s="79">
        <v>744582569</v>
      </c>
      <c r="AT13" s="61" t="s">
        <v>65</v>
      </c>
      <c r="AU13" s="79">
        <v>625600000</v>
      </c>
      <c r="AV13" s="410">
        <v>46049</v>
      </c>
      <c r="AW13" s="83">
        <v>0</v>
      </c>
      <c r="AX13" s="62">
        <f t="shared" si="2"/>
        <v>1251200000</v>
      </c>
      <c r="AY13" s="63">
        <f t="shared" si="3"/>
        <v>0</v>
      </c>
      <c r="AZ13" s="67">
        <v>0</v>
      </c>
      <c r="BA13" s="82" t="s">
        <v>73</v>
      </c>
      <c r="BB13" s="61" t="s">
        <v>163</v>
      </c>
      <c r="BC13" s="368" t="s">
        <v>12628</v>
      </c>
      <c r="BD13" s="44" t="s">
        <v>65</v>
      </c>
      <c r="BE13" s="44" t="s">
        <v>164</v>
      </c>
    </row>
    <row r="14" spans="2:57" x14ac:dyDescent="0.25">
      <c r="B14" s="61">
        <v>2026</v>
      </c>
      <c r="C14" s="61">
        <v>891780111</v>
      </c>
      <c r="D14" s="61" t="s">
        <v>63</v>
      </c>
      <c r="E14" s="168" t="s">
        <v>12627</v>
      </c>
      <c r="F14" s="168" t="s">
        <v>12626</v>
      </c>
      <c r="G14" s="61">
        <v>0</v>
      </c>
      <c r="H14" s="61" t="s">
        <v>71</v>
      </c>
      <c r="I14" s="61" t="s">
        <v>64</v>
      </c>
      <c r="J14" s="168" t="s">
        <v>112</v>
      </c>
      <c r="K14" s="68" t="s">
        <v>12625</v>
      </c>
      <c r="L14" s="79">
        <v>625191714</v>
      </c>
      <c r="M14" s="44" t="s">
        <v>66</v>
      </c>
      <c r="N14" s="68" t="s">
        <v>12624</v>
      </c>
      <c r="O14" s="68">
        <v>900864404</v>
      </c>
      <c r="P14" s="68">
        <v>66</v>
      </c>
      <c r="Q14" s="69">
        <v>46036</v>
      </c>
      <c r="R14" s="68">
        <v>625191715</v>
      </c>
      <c r="S14" s="81">
        <v>46043</v>
      </c>
      <c r="T14" s="79">
        <v>625191714</v>
      </c>
      <c r="U14" s="61" t="s">
        <v>65</v>
      </c>
      <c r="V14" s="241">
        <v>85459497</v>
      </c>
      <c r="W14" s="168" t="s">
        <v>12554</v>
      </c>
      <c r="X14" s="69">
        <v>46043</v>
      </c>
      <c r="Y14" s="317">
        <v>46054</v>
      </c>
      <c r="Z14" s="69" t="s">
        <v>73</v>
      </c>
      <c r="AA14" s="317">
        <v>46418</v>
      </c>
      <c r="AB14" s="546">
        <v>364</v>
      </c>
      <c r="AC14" s="61">
        <v>0</v>
      </c>
      <c r="AD14" s="79">
        <v>0</v>
      </c>
      <c r="AE14" s="61">
        <v>0</v>
      </c>
      <c r="AF14" s="80" t="s">
        <v>73</v>
      </c>
      <c r="AG14" s="47">
        <f t="shared" si="0"/>
        <v>0</v>
      </c>
      <c r="AH14" s="61">
        <v>0</v>
      </c>
      <c r="AI14" s="79">
        <v>0</v>
      </c>
      <c r="AJ14" s="61" t="s">
        <v>73</v>
      </c>
      <c r="AK14" s="81" t="s">
        <v>73</v>
      </c>
      <c r="AL14" s="61">
        <v>0</v>
      </c>
      <c r="AM14" s="81" t="s">
        <v>73</v>
      </c>
      <c r="AN14" s="81" t="s">
        <v>73</v>
      </c>
      <c r="AO14" s="81" t="s">
        <v>73</v>
      </c>
      <c r="AP14" s="47">
        <f t="shared" si="1"/>
        <v>0</v>
      </c>
      <c r="AQ14" s="47">
        <f>+L14+AD14-AI14</f>
        <v>625191714</v>
      </c>
      <c r="AR14" s="61" t="s">
        <v>65</v>
      </c>
      <c r="AS14" s="47">
        <v>625191714</v>
      </c>
      <c r="AT14" s="61" t="s">
        <v>162</v>
      </c>
      <c r="AU14" s="79">
        <v>0</v>
      </c>
      <c r="AV14" s="410" t="s">
        <v>73</v>
      </c>
      <c r="AW14" s="83">
        <v>0</v>
      </c>
      <c r="AX14" s="62">
        <f t="shared" si="2"/>
        <v>625191714</v>
      </c>
      <c r="AY14" s="63">
        <f t="shared" si="3"/>
        <v>0</v>
      </c>
      <c r="AZ14" s="67">
        <v>0</v>
      </c>
      <c r="BA14" s="82" t="s">
        <v>73</v>
      </c>
      <c r="BB14" s="61" t="s">
        <v>163</v>
      </c>
      <c r="BC14" s="368" t="s">
        <v>12623</v>
      </c>
      <c r="BD14" s="44" t="s">
        <v>65</v>
      </c>
      <c r="BE14" s="44" t="s">
        <v>164</v>
      </c>
    </row>
    <row r="15" spans="2:57" x14ac:dyDescent="0.25">
      <c r="B15" s="61">
        <v>2026</v>
      </c>
      <c r="C15" s="61">
        <v>891780111</v>
      </c>
      <c r="D15" s="61" t="s">
        <v>63</v>
      </c>
      <c r="E15" s="168" t="s">
        <v>12622</v>
      </c>
      <c r="F15" s="168" t="s">
        <v>12576</v>
      </c>
      <c r="G15" s="61">
        <v>0</v>
      </c>
      <c r="H15" s="61" t="s">
        <v>71</v>
      </c>
      <c r="I15" s="61" t="s">
        <v>111</v>
      </c>
      <c r="J15" s="168" t="s">
        <v>112</v>
      </c>
      <c r="K15" s="68" t="s">
        <v>12621</v>
      </c>
      <c r="L15" s="79">
        <v>688968151</v>
      </c>
      <c r="M15" s="44" t="s">
        <v>12556</v>
      </c>
      <c r="N15" s="68" t="s">
        <v>12620</v>
      </c>
      <c r="O15" s="68">
        <v>901753214</v>
      </c>
      <c r="P15" s="68">
        <v>5</v>
      </c>
      <c r="Q15" s="69">
        <v>46024</v>
      </c>
      <c r="R15" s="68">
        <v>1698042277</v>
      </c>
      <c r="S15" s="81">
        <v>46044</v>
      </c>
      <c r="T15" s="79">
        <v>688968151</v>
      </c>
      <c r="U15" s="61" t="s">
        <v>65</v>
      </c>
      <c r="V15" s="79">
        <v>15443332</v>
      </c>
      <c r="W15" s="168" t="s">
        <v>12503</v>
      </c>
      <c r="X15" s="61" t="s">
        <v>12619</v>
      </c>
      <c r="Y15" s="317">
        <v>46079</v>
      </c>
      <c r="Z15" s="317">
        <v>46064</v>
      </c>
      <c r="AA15" s="317">
        <v>46153</v>
      </c>
      <c r="AB15" s="546">
        <v>89</v>
      </c>
      <c r="AC15" s="61">
        <v>0</v>
      </c>
      <c r="AD15" s="79">
        <v>0</v>
      </c>
      <c r="AE15" s="61">
        <v>0</v>
      </c>
      <c r="AF15" s="80" t="s">
        <v>73</v>
      </c>
      <c r="AG15" s="47">
        <f t="shared" si="0"/>
        <v>0</v>
      </c>
      <c r="AH15" s="61">
        <v>0</v>
      </c>
      <c r="AI15" s="79">
        <v>0</v>
      </c>
      <c r="AJ15" s="61" t="s">
        <v>73</v>
      </c>
      <c r="AK15" s="81" t="s">
        <v>73</v>
      </c>
      <c r="AL15" s="61">
        <v>0</v>
      </c>
      <c r="AM15" s="81" t="s">
        <v>73</v>
      </c>
      <c r="AN15" s="81" t="s">
        <v>73</v>
      </c>
      <c r="AO15" s="81" t="s">
        <v>73</v>
      </c>
      <c r="AP15" s="47">
        <f t="shared" si="1"/>
        <v>0</v>
      </c>
      <c r="AQ15" s="47">
        <f>+L15+AD15-AI15</f>
        <v>688968151</v>
      </c>
      <c r="AR15" s="61" t="s">
        <v>162</v>
      </c>
      <c r="AS15" s="79">
        <v>0</v>
      </c>
      <c r="AT15" s="61" t="s">
        <v>65</v>
      </c>
      <c r="AU15" s="79">
        <v>206690445.30000001</v>
      </c>
      <c r="AV15" s="410">
        <v>46076</v>
      </c>
      <c r="AW15" s="83">
        <v>0</v>
      </c>
      <c r="AX15" s="62">
        <f t="shared" si="2"/>
        <v>688968151</v>
      </c>
      <c r="AY15" s="63">
        <f t="shared" si="3"/>
        <v>0</v>
      </c>
      <c r="AZ15" s="67">
        <v>0</v>
      </c>
      <c r="BA15" s="82" t="s">
        <v>73</v>
      </c>
      <c r="BB15" s="61" t="s">
        <v>163</v>
      </c>
      <c r="BC15" s="368" t="s">
        <v>12573</v>
      </c>
      <c r="BD15" s="44" t="s">
        <v>65</v>
      </c>
      <c r="BE15" s="44" t="s">
        <v>164</v>
      </c>
    </row>
    <row r="16" spans="2:57" x14ac:dyDescent="0.25">
      <c r="B16" s="61">
        <v>2026</v>
      </c>
      <c r="C16" s="61">
        <v>891780111</v>
      </c>
      <c r="D16" s="61" t="s">
        <v>63</v>
      </c>
      <c r="E16" s="168" t="s">
        <v>12618</v>
      </c>
      <c r="F16" s="168" t="s">
        <v>12617</v>
      </c>
      <c r="G16" s="61">
        <v>0</v>
      </c>
      <c r="H16" s="61" t="s">
        <v>71</v>
      </c>
      <c r="I16" s="61" t="s">
        <v>64</v>
      </c>
      <c r="J16" s="168" t="s">
        <v>112</v>
      </c>
      <c r="K16" s="68" t="s">
        <v>12616</v>
      </c>
      <c r="L16" s="79">
        <v>2399391680</v>
      </c>
      <c r="M16" s="44" t="s">
        <v>66</v>
      </c>
      <c r="N16" s="68" t="s">
        <v>12615</v>
      </c>
      <c r="O16" s="68">
        <v>901572832</v>
      </c>
      <c r="P16" s="68">
        <v>268</v>
      </c>
      <c r="Q16" s="69">
        <v>46043</v>
      </c>
      <c r="R16" s="68">
        <v>2399391680</v>
      </c>
      <c r="S16" s="81">
        <v>46045</v>
      </c>
      <c r="T16" s="79">
        <v>2399391680</v>
      </c>
      <c r="U16" s="61" t="s">
        <v>65</v>
      </c>
      <c r="V16" s="241">
        <v>84452087</v>
      </c>
      <c r="W16" s="168" t="s">
        <v>12480</v>
      </c>
      <c r="X16" s="69">
        <v>46045</v>
      </c>
      <c r="Y16" s="317">
        <v>46062</v>
      </c>
      <c r="Z16" s="317">
        <v>46048</v>
      </c>
      <c r="AA16" s="317">
        <v>46066</v>
      </c>
      <c r="AB16" s="546">
        <v>18</v>
      </c>
      <c r="AC16" s="61">
        <v>0</v>
      </c>
      <c r="AD16" s="79">
        <v>0</v>
      </c>
      <c r="AE16" s="61">
        <v>1</v>
      </c>
      <c r="AF16" s="80">
        <v>46091</v>
      </c>
      <c r="AG16" s="47">
        <f t="shared" si="0"/>
        <v>25</v>
      </c>
      <c r="AH16" s="61">
        <v>0</v>
      </c>
      <c r="AI16" s="79">
        <v>0</v>
      </c>
      <c r="AJ16" s="61" t="s">
        <v>73</v>
      </c>
      <c r="AK16" s="81" t="s">
        <v>73</v>
      </c>
      <c r="AL16" s="61">
        <v>0</v>
      </c>
      <c r="AM16" s="81" t="s">
        <v>73</v>
      </c>
      <c r="AN16" s="81" t="s">
        <v>73</v>
      </c>
      <c r="AO16" s="81" t="s">
        <v>73</v>
      </c>
      <c r="AP16" s="47">
        <f t="shared" si="1"/>
        <v>0</v>
      </c>
      <c r="AQ16" s="47">
        <f>+L16+AD16-AI16</f>
        <v>2399391680</v>
      </c>
      <c r="AR16" s="61" t="s">
        <v>65</v>
      </c>
      <c r="AS16" s="79">
        <v>2399391680</v>
      </c>
      <c r="AT16" s="61" t="s">
        <v>162</v>
      </c>
      <c r="AU16" s="79">
        <v>0</v>
      </c>
      <c r="AV16" s="410" t="s">
        <v>73</v>
      </c>
      <c r="AW16" s="83">
        <v>274260000</v>
      </c>
      <c r="AX16" s="62">
        <f t="shared" si="2"/>
        <v>2125131680</v>
      </c>
      <c r="AY16" s="63">
        <f t="shared" si="3"/>
        <v>0.11430397224683217</v>
      </c>
      <c r="AZ16" s="67">
        <v>0</v>
      </c>
      <c r="BA16" s="82" t="s">
        <v>73</v>
      </c>
      <c r="BB16" s="61" t="s">
        <v>163</v>
      </c>
      <c r="BC16" s="368" t="s">
        <v>12614</v>
      </c>
      <c r="BD16" s="44" t="s">
        <v>65</v>
      </c>
      <c r="BE16" s="44" t="s">
        <v>164</v>
      </c>
    </row>
    <row r="17" spans="2:57" x14ac:dyDescent="0.25">
      <c r="B17" s="61">
        <v>2026</v>
      </c>
      <c r="C17" s="61">
        <v>891780111</v>
      </c>
      <c r="D17" s="61" t="s">
        <v>63</v>
      </c>
      <c r="E17" s="168" t="s">
        <v>12613</v>
      </c>
      <c r="F17" s="168" t="s">
        <v>12612</v>
      </c>
      <c r="G17" s="61">
        <v>0</v>
      </c>
      <c r="H17" s="61" t="s">
        <v>71</v>
      </c>
      <c r="I17" s="61" t="s">
        <v>111</v>
      </c>
      <c r="J17" s="168" t="s">
        <v>112</v>
      </c>
      <c r="K17" s="68" t="s">
        <v>12611</v>
      </c>
      <c r="L17" s="79">
        <v>5075779150</v>
      </c>
      <c r="M17" s="44" t="s">
        <v>66</v>
      </c>
      <c r="N17" s="68" t="s">
        <v>12410</v>
      </c>
      <c r="O17" s="68">
        <v>900173983</v>
      </c>
      <c r="P17" s="68">
        <v>267</v>
      </c>
      <c r="Q17" s="69">
        <v>46043</v>
      </c>
      <c r="R17" s="68">
        <v>5075779150</v>
      </c>
      <c r="S17" s="81">
        <v>46048</v>
      </c>
      <c r="T17" s="79">
        <v>5075779150</v>
      </c>
      <c r="U17" s="61" t="s">
        <v>65</v>
      </c>
      <c r="V17" s="79">
        <v>1082990998</v>
      </c>
      <c r="W17" s="168" t="s">
        <v>12475</v>
      </c>
      <c r="X17" s="69">
        <v>46048</v>
      </c>
      <c r="Y17" s="317">
        <v>46055</v>
      </c>
      <c r="Z17" s="317">
        <v>46048</v>
      </c>
      <c r="AA17" s="317">
        <v>46172</v>
      </c>
      <c r="AB17" s="546">
        <v>124</v>
      </c>
      <c r="AC17" s="61">
        <v>0</v>
      </c>
      <c r="AD17" s="79">
        <v>0</v>
      </c>
      <c r="AE17" s="61">
        <v>0</v>
      </c>
      <c r="AF17" s="80" t="s">
        <v>73</v>
      </c>
      <c r="AG17" s="47">
        <f t="shared" si="0"/>
        <v>0</v>
      </c>
      <c r="AH17" s="61">
        <v>0</v>
      </c>
      <c r="AI17" s="79">
        <v>0</v>
      </c>
      <c r="AJ17" s="61" t="s">
        <v>73</v>
      </c>
      <c r="AK17" s="81" t="s">
        <v>73</v>
      </c>
      <c r="AL17" s="61">
        <v>0</v>
      </c>
      <c r="AM17" s="81" t="s">
        <v>73</v>
      </c>
      <c r="AN17" s="81" t="s">
        <v>73</v>
      </c>
      <c r="AO17" s="81" t="s">
        <v>73</v>
      </c>
      <c r="AP17" s="47">
        <f t="shared" si="1"/>
        <v>0</v>
      </c>
      <c r="AQ17" s="47">
        <f>+L17+AD17-AI17</f>
        <v>5075779150</v>
      </c>
      <c r="AR17" s="61" t="s">
        <v>65</v>
      </c>
      <c r="AS17" s="79">
        <v>2075779150</v>
      </c>
      <c r="AT17" s="61" t="s">
        <v>162</v>
      </c>
      <c r="AU17" s="79">
        <v>0</v>
      </c>
      <c r="AV17" s="410" t="s">
        <v>73</v>
      </c>
      <c r="AW17" s="83">
        <v>171877911</v>
      </c>
      <c r="AX17" s="62">
        <f t="shared" si="2"/>
        <v>4903901239</v>
      </c>
      <c r="AY17" s="63">
        <f t="shared" si="3"/>
        <v>3.3862369878720981E-2</v>
      </c>
      <c r="AZ17" s="67">
        <v>0</v>
      </c>
      <c r="BA17" s="82" t="s">
        <v>73</v>
      </c>
      <c r="BB17" s="61" t="s">
        <v>163</v>
      </c>
      <c r="BC17" s="368" t="s">
        <v>12610</v>
      </c>
      <c r="BD17" s="44" t="s">
        <v>65</v>
      </c>
      <c r="BE17" s="44" t="s">
        <v>164</v>
      </c>
    </row>
    <row r="18" spans="2:57" x14ac:dyDescent="0.25">
      <c r="B18" s="61">
        <v>2026</v>
      </c>
      <c r="C18" s="61">
        <v>891780111</v>
      </c>
      <c r="D18" s="61" t="s">
        <v>63</v>
      </c>
      <c r="E18" s="168" t="s">
        <v>12609</v>
      </c>
      <c r="F18" s="168" t="s">
        <v>12608</v>
      </c>
      <c r="G18" s="61">
        <v>0</v>
      </c>
      <c r="H18" s="61" t="s">
        <v>71</v>
      </c>
      <c r="I18" s="61" t="s">
        <v>111</v>
      </c>
      <c r="J18" s="168" t="s">
        <v>112</v>
      </c>
      <c r="K18" s="68" t="s">
        <v>12607</v>
      </c>
      <c r="L18" s="79">
        <v>685356575</v>
      </c>
      <c r="M18" s="44" t="s">
        <v>12556</v>
      </c>
      <c r="N18" s="68" t="s">
        <v>12606</v>
      </c>
      <c r="O18" s="68">
        <v>901650772</v>
      </c>
      <c r="P18" s="68">
        <v>13</v>
      </c>
      <c r="Q18" s="69">
        <v>46055</v>
      </c>
      <c r="R18" s="68">
        <v>688092874</v>
      </c>
      <c r="S18" s="81">
        <v>46048</v>
      </c>
      <c r="T18" s="79">
        <v>470000000</v>
      </c>
      <c r="U18" s="61" t="s">
        <v>65</v>
      </c>
      <c r="V18" s="79">
        <v>15443332</v>
      </c>
      <c r="W18" s="168" t="s">
        <v>12503</v>
      </c>
      <c r="X18" s="69">
        <v>46048</v>
      </c>
      <c r="Y18" s="317">
        <v>46079</v>
      </c>
      <c r="Z18" s="317">
        <v>46063</v>
      </c>
      <c r="AA18" s="317">
        <v>46168</v>
      </c>
      <c r="AB18" s="546">
        <v>105</v>
      </c>
      <c r="AC18" s="61">
        <v>0</v>
      </c>
      <c r="AD18" s="79">
        <v>0</v>
      </c>
      <c r="AE18" s="61">
        <v>0</v>
      </c>
      <c r="AF18" s="80" t="s">
        <v>73</v>
      </c>
      <c r="AG18" s="47">
        <f t="shared" si="0"/>
        <v>0</v>
      </c>
      <c r="AH18" s="61">
        <v>0</v>
      </c>
      <c r="AI18" s="79">
        <v>0</v>
      </c>
      <c r="AJ18" s="61" t="s">
        <v>73</v>
      </c>
      <c r="AK18" s="81" t="s">
        <v>73</v>
      </c>
      <c r="AL18" s="61">
        <v>0</v>
      </c>
      <c r="AM18" s="81" t="s">
        <v>73</v>
      </c>
      <c r="AN18" s="81" t="s">
        <v>73</v>
      </c>
      <c r="AO18" s="81" t="s">
        <v>73</v>
      </c>
      <c r="AP18" s="47">
        <f t="shared" si="1"/>
        <v>0</v>
      </c>
      <c r="AQ18" s="47">
        <f>+L18+AD18-AI18</f>
        <v>685356575</v>
      </c>
      <c r="AR18" s="61" t="s">
        <v>162</v>
      </c>
      <c r="AS18" s="79">
        <v>0</v>
      </c>
      <c r="AT18" s="61" t="s">
        <v>65</v>
      </c>
      <c r="AU18" s="79">
        <v>205606972.5</v>
      </c>
      <c r="AV18" s="410">
        <v>46073</v>
      </c>
      <c r="AW18" s="83">
        <v>0</v>
      </c>
      <c r="AX18" s="62">
        <f t="shared" si="2"/>
        <v>685356575</v>
      </c>
      <c r="AY18" s="63">
        <f t="shared" si="3"/>
        <v>0</v>
      </c>
      <c r="AZ18" s="67">
        <v>0</v>
      </c>
      <c r="BA18" s="82" t="s">
        <v>73</v>
      </c>
      <c r="BB18" s="61" t="s">
        <v>163</v>
      </c>
      <c r="BC18" s="368" t="s">
        <v>12605</v>
      </c>
      <c r="BD18" s="44" t="s">
        <v>65</v>
      </c>
      <c r="BE18" s="44" t="s">
        <v>164</v>
      </c>
    </row>
    <row r="19" spans="2:57" x14ac:dyDescent="0.25">
      <c r="B19" s="61">
        <v>2026</v>
      </c>
      <c r="C19" s="61">
        <v>891780111</v>
      </c>
      <c r="D19" s="61" t="s">
        <v>63</v>
      </c>
      <c r="E19" s="168" t="s">
        <v>12604</v>
      </c>
      <c r="F19" s="168" t="s">
        <v>12603</v>
      </c>
      <c r="G19" s="61">
        <v>0</v>
      </c>
      <c r="H19" s="61" t="s">
        <v>71</v>
      </c>
      <c r="I19" s="61" t="s">
        <v>111</v>
      </c>
      <c r="J19" s="168" t="s">
        <v>112</v>
      </c>
      <c r="K19" s="68" t="s">
        <v>12602</v>
      </c>
      <c r="L19" s="79">
        <v>531941900</v>
      </c>
      <c r="M19" s="44" t="s">
        <v>66</v>
      </c>
      <c r="N19" s="68" t="s">
        <v>12601</v>
      </c>
      <c r="O19" s="68">
        <v>901039840</v>
      </c>
      <c r="P19" s="68">
        <v>367</v>
      </c>
      <c r="Q19" s="69">
        <v>46045</v>
      </c>
      <c r="R19" s="68">
        <v>526586900</v>
      </c>
      <c r="S19" s="81">
        <v>46048</v>
      </c>
      <c r="T19" s="79">
        <v>531941900</v>
      </c>
      <c r="U19" s="61" t="s">
        <v>65</v>
      </c>
      <c r="V19" s="79">
        <v>85465146</v>
      </c>
      <c r="W19" s="168" t="s">
        <v>12584</v>
      </c>
      <c r="X19" s="69">
        <v>46048</v>
      </c>
      <c r="Y19" s="317">
        <v>46052</v>
      </c>
      <c r="Z19" s="317">
        <v>46048</v>
      </c>
      <c r="AA19" s="317">
        <v>46058</v>
      </c>
      <c r="AB19" s="546">
        <v>10</v>
      </c>
      <c r="AC19" s="61">
        <v>0</v>
      </c>
      <c r="AD19" s="79">
        <v>0</v>
      </c>
      <c r="AE19" s="61">
        <v>0</v>
      </c>
      <c r="AF19" s="80" t="s">
        <v>73</v>
      </c>
      <c r="AG19" s="47">
        <f t="shared" si="0"/>
        <v>0</v>
      </c>
      <c r="AH19" s="61">
        <v>0</v>
      </c>
      <c r="AI19" s="79">
        <v>0</v>
      </c>
      <c r="AJ19" s="61" t="s">
        <v>73</v>
      </c>
      <c r="AK19" s="81" t="s">
        <v>73</v>
      </c>
      <c r="AL19" s="61">
        <v>0</v>
      </c>
      <c r="AM19" s="81" t="s">
        <v>73</v>
      </c>
      <c r="AN19" s="81" t="s">
        <v>73</v>
      </c>
      <c r="AO19" s="81" t="s">
        <v>73</v>
      </c>
      <c r="AP19" s="47">
        <f t="shared" si="1"/>
        <v>0</v>
      </c>
      <c r="AQ19" s="47">
        <f>+L19+AD19-AI19</f>
        <v>531941900</v>
      </c>
      <c r="AR19" s="61" t="s">
        <v>162</v>
      </c>
      <c r="AS19" s="79">
        <v>0</v>
      </c>
      <c r="AT19" s="61" t="s">
        <v>65</v>
      </c>
      <c r="AU19" s="79">
        <v>265970950</v>
      </c>
      <c r="AV19" s="410">
        <v>46050</v>
      </c>
      <c r="AW19" s="83">
        <v>0</v>
      </c>
      <c r="AX19" s="62">
        <f t="shared" si="2"/>
        <v>531941900</v>
      </c>
      <c r="AY19" s="63">
        <f t="shared" si="3"/>
        <v>0</v>
      </c>
      <c r="AZ19" s="67">
        <v>0</v>
      </c>
      <c r="BA19" s="82" t="s">
        <v>73</v>
      </c>
      <c r="BB19" s="61" t="s">
        <v>85</v>
      </c>
      <c r="BC19" s="368" t="s">
        <v>12600</v>
      </c>
      <c r="BD19" s="44" t="s">
        <v>65</v>
      </c>
      <c r="BE19" s="44" t="s">
        <v>164</v>
      </c>
    </row>
    <row r="20" spans="2:57" x14ac:dyDescent="0.25">
      <c r="B20" s="61">
        <v>2026</v>
      </c>
      <c r="C20" s="61">
        <v>891780111</v>
      </c>
      <c r="D20" s="61" t="s">
        <v>63</v>
      </c>
      <c r="E20" s="168" t="s">
        <v>12599</v>
      </c>
      <c r="F20" s="168" t="s">
        <v>12598</v>
      </c>
      <c r="G20" s="61">
        <v>0</v>
      </c>
      <c r="H20" s="61" t="s">
        <v>71</v>
      </c>
      <c r="I20" s="61" t="s">
        <v>64</v>
      </c>
      <c r="J20" s="168" t="s">
        <v>112</v>
      </c>
      <c r="K20" s="68" t="s">
        <v>12597</v>
      </c>
      <c r="L20" s="79">
        <v>582141500</v>
      </c>
      <c r="M20" s="44" t="s">
        <v>66</v>
      </c>
      <c r="N20" s="68" t="s">
        <v>12596</v>
      </c>
      <c r="O20" s="68">
        <v>901189368</v>
      </c>
      <c r="P20" s="68">
        <v>59</v>
      </c>
      <c r="Q20" s="69">
        <v>46035</v>
      </c>
      <c r="R20" s="68">
        <v>582141500</v>
      </c>
      <c r="S20" s="81">
        <v>46048</v>
      </c>
      <c r="T20" s="79">
        <v>582141500</v>
      </c>
      <c r="U20" s="61" t="s">
        <v>162</v>
      </c>
      <c r="V20" s="79">
        <v>1082868728</v>
      </c>
      <c r="W20" s="168" t="s">
        <v>12595</v>
      </c>
      <c r="X20" s="69">
        <v>46048</v>
      </c>
      <c r="Y20" s="317">
        <v>46055</v>
      </c>
      <c r="Z20" s="317">
        <v>46052</v>
      </c>
      <c r="AA20" s="317">
        <v>46419</v>
      </c>
      <c r="AB20" s="546">
        <v>367</v>
      </c>
      <c r="AC20" s="61">
        <v>0</v>
      </c>
      <c r="AD20" s="79">
        <v>0</v>
      </c>
      <c r="AE20" s="61">
        <v>0</v>
      </c>
      <c r="AF20" s="80" t="s">
        <v>73</v>
      </c>
      <c r="AG20" s="47">
        <f t="shared" si="0"/>
        <v>0</v>
      </c>
      <c r="AH20" s="61">
        <v>0</v>
      </c>
      <c r="AI20" s="79">
        <v>0</v>
      </c>
      <c r="AJ20" s="61" t="s">
        <v>73</v>
      </c>
      <c r="AK20" s="81" t="s">
        <v>73</v>
      </c>
      <c r="AL20" s="61">
        <v>0</v>
      </c>
      <c r="AM20" s="81" t="s">
        <v>73</v>
      </c>
      <c r="AN20" s="81" t="s">
        <v>73</v>
      </c>
      <c r="AO20" s="81" t="s">
        <v>73</v>
      </c>
      <c r="AP20" s="47">
        <f t="shared" si="1"/>
        <v>0</v>
      </c>
      <c r="AQ20" s="47">
        <f>+L20+AD20-AI20</f>
        <v>582141500</v>
      </c>
      <c r="AR20" s="61" t="s">
        <v>162</v>
      </c>
      <c r="AS20" s="79">
        <v>0</v>
      </c>
      <c r="AT20" s="61" t="s">
        <v>162</v>
      </c>
      <c r="AU20" s="79">
        <v>0</v>
      </c>
      <c r="AV20" s="410" t="s">
        <v>73</v>
      </c>
      <c r="AW20" s="83">
        <v>0</v>
      </c>
      <c r="AX20" s="62">
        <f t="shared" si="2"/>
        <v>582141500</v>
      </c>
      <c r="AY20" s="63">
        <f t="shared" si="3"/>
        <v>0</v>
      </c>
      <c r="AZ20" s="67">
        <v>0</v>
      </c>
      <c r="BA20" s="82" t="s">
        <v>73</v>
      </c>
      <c r="BB20" s="61" t="s">
        <v>163</v>
      </c>
      <c r="BC20" s="368" t="s">
        <v>12594</v>
      </c>
      <c r="BD20" s="44" t="s">
        <v>65</v>
      </c>
      <c r="BE20" s="44" t="s">
        <v>164</v>
      </c>
    </row>
    <row r="21" spans="2:57" x14ac:dyDescent="0.25">
      <c r="B21" s="61">
        <v>2026</v>
      </c>
      <c r="C21" s="61">
        <v>891780111</v>
      </c>
      <c r="D21" s="61" t="s">
        <v>63</v>
      </c>
      <c r="E21" s="168" t="s">
        <v>12593</v>
      </c>
      <c r="F21" s="168" t="s">
        <v>12592</v>
      </c>
      <c r="G21" s="61">
        <v>0</v>
      </c>
      <c r="H21" s="61" t="s">
        <v>71</v>
      </c>
      <c r="I21" s="61" t="s">
        <v>64</v>
      </c>
      <c r="J21" s="168" t="s">
        <v>112</v>
      </c>
      <c r="K21" s="68" t="s">
        <v>12591</v>
      </c>
      <c r="L21" s="79">
        <v>56655146</v>
      </c>
      <c r="M21" s="44" t="s">
        <v>66</v>
      </c>
      <c r="N21" s="68" t="s">
        <v>12590</v>
      </c>
      <c r="O21" s="68">
        <v>57461792</v>
      </c>
      <c r="P21" s="68">
        <v>210</v>
      </c>
      <c r="Q21" s="69">
        <v>46041</v>
      </c>
      <c r="R21" s="68">
        <v>56655147</v>
      </c>
      <c r="S21" s="81">
        <v>46049</v>
      </c>
      <c r="T21" s="79">
        <v>56655146</v>
      </c>
      <c r="U21" s="61" t="s">
        <v>65</v>
      </c>
      <c r="V21" s="47">
        <v>72175282</v>
      </c>
      <c r="W21" s="168" t="s">
        <v>12490</v>
      </c>
      <c r="X21" s="69">
        <v>46049</v>
      </c>
      <c r="Y21" s="317" t="s">
        <v>6888</v>
      </c>
      <c r="Z21" s="69" t="s">
        <v>73</v>
      </c>
      <c r="AA21" s="317">
        <v>46022</v>
      </c>
      <c r="AB21" s="546" t="s">
        <v>12684</v>
      </c>
      <c r="AC21" s="61">
        <v>0</v>
      </c>
      <c r="AD21" s="79">
        <v>0</v>
      </c>
      <c r="AE21" s="61">
        <v>0</v>
      </c>
      <c r="AF21" s="80" t="s">
        <v>73</v>
      </c>
      <c r="AG21" s="47">
        <f t="shared" si="0"/>
        <v>0</v>
      </c>
      <c r="AH21" s="61">
        <v>0</v>
      </c>
      <c r="AI21" s="79">
        <v>0</v>
      </c>
      <c r="AJ21" s="61" t="s">
        <v>73</v>
      </c>
      <c r="AK21" s="81" t="s">
        <v>73</v>
      </c>
      <c r="AL21" s="61">
        <v>0</v>
      </c>
      <c r="AM21" s="81" t="s">
        <v>73</v>
      </c>
      <c r="AN21" s="81" t="s">
        <v>73</v>
      </c>
      <c r="AO21" s="81" t="s">
        <v>73</v>
      </c>
      <c r="AP21" s="47">
        <f t="shared" si="1"/>
        <v>0</v>
      </c>
      <c r="AQ21" s="47">
        <f>+L21+AD21-AI21</f>
        <v>56655146</v>
      </c>
      <c r="AR21" s="61" t="s">
        <v>65</v>
      </c>
      <c r="AS21" s="79">
        <v>56655146</v>
      </c>
      <c r="AT21" s="61" t="s">
        <v>162</v>
      </c>
      <c r="AU21" s="79">
        <v>0</v>
      </c>
      <c r="AV21" s="410" t="s">
        <v>73</v>
      </c>
      <c r="AW21" s="83">
        <v>0</v>
      </c>
      <c r="AX21" s="62">
        <f t="shared" si="2"/>
        <v>56655146</v>
      </c>
      <c r="AY21" s="63">
        <f t="shared" si="3"/>
        <v>0</v>
      </c>
      <c r="AZ21" s="67">
        <v>0</v>
      </c>
      <c r="BA21" s="82" t="s">
        <v>73</v>
      </c>
      <c r="BB21" s="61" t="s">
        <v>163</v>
      </c>
      <c r="BC21" s="368" t="s">
        <v>12589</v>
      </c>
      <c r="BD21" s="44" t="s">
        <v>65</v>
      </c>
      <c r="BE21" s="44" t="s">
        <v>164</v>
      </c>
    </row>
    <row r="22" spans="2:57" x14ac:dyDescent="0.25">
      <c r="B22" s="61">
        <v>2026</v>
      </c>
      <c r="C22" s="61">
        <v>891780111</v>
      </c>
      <c r="D22" s="61" t="s">
        <v>63</v>
      </c>
      <c r="E22" s="168" t="s">
        <v>12588</v>
      </c>
      <c r="F22" s="168" t="s">
        <v>12587</v>
      </c>
      <c r="G22" s="61">
        <v>0</v>
      </c>
      <c r="H22" s="61" t="s">
        <v>71</v>
      </c>
      <c r="I22" s="61" t="s">
        <v>111</v>
      </c>
      <c r="J22" s="168" t="s">
        <v>112</v>
      </c>
      <c r="K22" s="68" t="s">
        <v>12586</v>
      </c>
      <c r="L22" s="79">
        <v>978000000</v>
      </c>
      <c r="M22" s="44" t="s">
        <v>66</v>
      </c>
      <c r="N22" s="68" t="s">
        <v>12585</v>
      </c>
      <c r="O22" s="68">
        <v>900199867</v>
      </c>
      <c r="P22" s="68">
        <v>445</v>
      </c>
      <c r="Q22" s="69">
        <v>46049</v>
      </c>
      <c r="R22" s="68">
        <v>978000000</v>
      </c>
      <c r="S22" s="81">
        <v>46050</v>
      </c>
      <c r="T22" s="79">
        <v>978000000</v>
      </c>
      <c r="U22" s="61" t="s">
        <v>65</v>
      </c>
      <c r="V22" s="79">
        <v>85465146</v>
      </c>
      <c r="W22" s="168" t="s">
        <v>12584</v>
      </c>
      <c r="X22" s="69">
        <v>46050</v>
      </c>
      <c r="Y22" s="317">
        <v>46055</v>
      </c>
      <c r="Z22" s="317">
        <v>46052</v>
      </c>
      <c r="AA22" s="317">
        <v>46070</v>
      </c>
      <c r="AB22" s="546">
        <v>18</v>
      </c>
      <c r="AC22" s="61">
        <v>0</v>
      </c>
      <c r="AD22" s="79">
        <v>0</v>
      </c>
      <c r="AE22" s="61">
        <v>0</v>
      </c>
      <c r="AF22" s="80" t="s">
        <v>73</v>
      </c>
      <c r="AG22" s="47">
        <f t="shared" si="0"/>
        <v>0</v>
      </c>
      <c r="AH22" s="61">
        <v>0</v>
      </c>
      <c r="AI22" s="79">
        <v>0</v>
      </c>
      <c r="AJ22" s="61" t="s">
        <v>73</v>
      </c>
      <c r="AK22" s="81" t="s">
        <v>73</v>
      </c>
      <c r="AL22" s="61">
        <v>0</v>
      </c>
      <c r="AM22" s="81" t="s">
        <v>73</v>
      </c>
      <c r="AN22" s="81" t="s">
        <v>73</v>
      </c>
      <c r="AO22" s="81" t="s">
        <v>73</v>
      </c>
      <c r="AP22" s="47">
        <f t="shared" si="1"/>
        <v>0</v>
      </c>
      <c r="AQ22" s="47">
        <f>+L22+AD22-AI22</f>
        <v>978000000</v>
      </c>
      <c r="AR22" s="61" t="s">
        <v>162</v>
      </c>
      <c r="AS22" s="79">
        <v>0</v>
      </c>
      <c r="AT22" s="61" t="s">
        <v>162</v>
      </c>
      <c r="AU22" s="79">
        <v>0</v>
      </c>
      <c r="AV22" s="410" t="s">
        <v>73</v>
      </c>
      <c r="AW22" s="83">
        <v>745725000</v>
      </c>
      <c r="AX22" s="62">
        <f t="shared" si="2"/>
        <v>232275000</v>
      </c>
      <c r="AY22" s="63">
        <f t="shared" si="3"/>
        <v>0.76249999999999996</v>
      </c>
      <c r="AZ22" s="67">
        <v>0</v>
      </c>
      <c r="BA22" s="82" t="s">
        <v>73</v>
      </c>
      <c r="BB22" s="61" t="s">
        <v>163</v>
      </c>
      <c r="BC22" s="368" t="s">
        <v>12583</v>
      </c>
      <c r="BD22" s="44" t="s">
        <v>65</v>
      </c>
      <c r="BE22" s="44" t="s">
        <v>164</v>
      </c>
    </row>
    <row r="23" spans="2:57" x14ac:dyDescent="0.25">
      <c r="B23" s="61">
        <v>2026</v>
      </c>
      <c r="C23" s="61">
        <v>891780111</v>
      </c>
      <c r="D23" s="61" t="s">
        <v>63</v>
      </c>
      <c r="E23" s="168" t="s">
        <v>12582</v>
      </c>
      <c r="F23" s="168" t="s">
        <v>12581</v>
      </c>
      <c r="G23" s="61">
        <v>0</v>
      </c>
      <c r="H23" s="61" t="s">
        <v>71</v>
      </c>
      <c r="I23" s="61" t="s">
        <v>111</v>
      </c>
      <c r="J23" s="168" t="s">
        <v>112</v>
      </c>
      <c r="K23" s="68" t="s">
        <v>12580</v>
      </c>
      <c r="L23" s="79">
        <v>373000000</v>
      </c>
      <c r="M23" s="44" t="s">
        <v>66</v>
      </c>
      <c r="N23" s="68" t="s">
        <v>12579</v>
      </c>
      <c r="O23" s="68">
        <v>900965852</v>
      </c>
      <c r="P23" s="68">
        <v>418</v>
      </c>
      <c r="Q23" s="69">
        <v>46049</v>
      </c>
      <c r="R23" s="68">
        <v>373000000</v>
      </c>
      <c r="S23" s="81">
        <v>46050</v>
      </c>
      <c r="T23" s="79">
        <v>373000000</v>
      </c>
      <c r="U23" s="61" t="s">
        <v>65</v>
      </c>
      <c r="V23" s="47">
        <v>72175282</v>
      </c>
      <c r="W23" s="168" t="s">
        <v>12490</v>
      </c>
      <c r="X23" s="69">
        <v>46050</v>
      </c>
      <c r="Y23" s="317">
        <v>46066</v>
      </c>
      <c r="Z23" s="317">
        <v>46050</v>
      </c>
      <c r="AA23" s="317">
        <v>46203</v>
      </c>
      <c r="AB23" s="546">
        <v>153</v>
      </c>
      <c r="AC23" s="61">
        <v>0</v>
      </c>
      <c r="AD23" s="79">
        <v>0</v>
      </c>
      <c r="AE23" s="61">
        <v>0</v>
      </c>
      <c r="AF23" s="80" t="s">
        <v>73</v>
      </c>
      <c r="AG23" s="47">
        <f t="shared" si="0"/>
        <v>0</v>
      </c>
      <c r="AH23" s="61">
        <v>0</v>
      </c>
      <c r="AI23" s="79">
        <v>0</v>
      </c>
      <c r="AJ23" s="61" t="s">
        <v>73</v>
      </c>
      <c r="AK23" s="81" t="s">
        <v>73</v>
      </c>
      <c r="AL23" s="61">
        <v>0</v>
      </c>
      <c r="AM23" s="81" t="s">
        <v>73</v>
      </c>
      <c r="AN23" s="81" t="s">
        <v>73</v>
      </c>
      <c r="AO23" s="81" t="s">
        <v>73</v>
      </c>
      <c r="AP23" s="47">
        <f t="shared" si="1"/>
        <v>0</v>
      </c>
      <c r="AQ23" s="47">
        <f>+L23+AD23-AI23</f>
        <v>373000000</v>
      </c>
      <c r="AR23" s="61" t="s">
        <v>65</v>
      </c>
      <c r="AS23" s="79">
        <v>373000000</v>
      </c>
      <c r="AT23" s="61" t="s">
        <v>65</v>
      </c>
      <c r="AU23" s="79">
        <v>167850000</v>
      </c>
      <c r="AV23" s="410">
        <v>46065</v>
      </c>
      <c r="AW23" s="83">
        <v>0</v>
      </c>
      <c r="AX23" s="62">
        <f t="shared" si="2"/>
        <v>373000000</v>
      </c>
      <c r="AY23" s="63">
        <f t="shared" si="3"/>
        <v>0</v>
      </c>
      <c r="AZ23" s="67">
        <v>0</v>
      </c>
      <c r="BA23" s="82" t="s">
        <v>73</v>
      </c>
      <c r="BB23" s="61" t="s">
        <v>163</v>
      </c>
      <c r="BC23" s="368" t="s">
        <v>12578</v>
      </c>
      <c r="BD23" s="44" t="s">
        <v>65</v>
      </c>
      <c r="BE23" s="44" t="s">
        <v>164</v>
      </c>
    </row>
    <row r="24" spans="2:57" x14ac:dyDescent="0.25">
      <c r="B24" s="61">
        <v>2026</v>
      </c>
      <c r="C24" s="61">
        <v>891780111</v>
      </c>
      <c r="D24" s="61" t="s">
        <v>63</v>
      </c>
      <c r="E24" s="168" t="s">
        <v>12577</v>
      </c>
      <c r="F24" s="168" t="s">
        <v>12576</v>
      </c>
      <c r="G24" s="61">
        <v>0</v>
      </c>
      <c r="H24" s="61" t="s">
        <v>71</v>
      </c>
      <c r="I24" s="61" t="s">
        <v>111</v>
      </c>
      <c r="J24" s="168" t="s">
        <v>112</v>
      </c>
      <c r="K24" s="68" t="s">
        <v>12575</v>
      </c>
      <c r="L24" s="79">
        <v>1009005639</v>
      </c>
      <c r="M24" s="44" t="s">
        <v>12556</v>
      </c>
      <c r="N24" s="68" t="s">
        <v>12574</v>
      </c>
      <c r="O24" s="68">
        <v>902028839</v>
      </c>
      <c r="P24" s="68">
        <v>12</v>
      </c>
      <c r="Q24" s="69">
        <v>46024</v>
      </c>
      <c r="R24" s="68">
        <v>1698042277</v>
      </c>
      <c r="S24" s="81">
        <v>46051</v>
      </c>
      <c r="T24" s="79">
        <v>1009074126</v>
      </c>
      <c r="U24" s="61" t="s">
        <v>65</v>
      </c>
      <c r="V24" s="79">
        <v>15443332</v>
      </c>
      <c r="W24" s="168" t="s">
        <v>12503</v>
      </c>
      <c r="X24" s="69">
        <v>46050</v>
      </c>
      <c r="Y24" s="317">
        <v>46083</v>
      </c>
      <c r="Z24" s="317">
        <v>46063</v>
      </c>
      <c r="AA24" s="317">
        <v>46175</v>
      </c>
      <c r="AB24" s="546">
        <v>112</v>
      </c>
      <c r="AC24" s="61">
        <v>0</v>
      </c>
      <c r="AD24" s="79">
        <v>0</v>
      </c>
      <c r="AE24" s="61">
        <v>0</v>
      </c>
      <c r="AF24" s="80" t="s">
        <v>73</v>
      </c>
      <c r="AG24" s="47">
        <f t="shared" si="0"/>
        <v>0</v>
      </c>
      <c r="AH24" s="61">
        <v>0</v>
      </c>
      <c r="AI24" s="79">
        <v>0</v>
      </c>
      <c r="AJ24" s="61" t="s">
        <v>73</v>
      </c>
      <c r="AK24" s="81" t="s">
        <v>73</v>
      </c>
      <c r="AL24" s="61">
        <v>0</v>
      </c>
      <c r="AM24" s="81" t="s">
        <v>73</v>
      </c>
      <c r="AN24" s="81" t="s">
        <v>73</v>
      </c>
      <c r="AO24" s="81" t="s">
        <v>73</v>
      </c>
      <c r="AP24" s="47">
        <f t="shared" si="1"/>
        <v>0</v>
      </c>
      <c r="AQ24" s="47">
        <f>+L24+AD24-AI24</f>
        <v>1009005639</v>
      </c>
      <c r="AR24" s="61" t="s">
        <v>65</v>
      </c>
      <c r="AS24" s="79">
        <v>665153578</v>
      </c>
      <c r="AT24" s="61" t="s">
        <v>65</v>
      </c>
      <c r="AU24" s="79">
        <v>0</v>
      </c>
      <c r="AV24" s="410" t="s">
        <v>73</v>
      </c>
      <c r="AW24" s="83">
        <v>0</v>
      </c>
      <c r="AX24" s="62">
        <f t="shared" si="2"/>
        <v>1009005639</v>
      </c>
      <c r="AY24" s="63">
        <f t="shared" si="3"/>
        <v>0</v>
      </c>
      <c r="AZ24" s="67">
        <v>0</v>
      </c>
      <c r="BA24" s="82" t="s">
        <v>73</v>
      </c>
      <c r="BB24" s="61" t="s">
        <v>163</v>
      </c>
      <c r="BC24" s="368" t="s">
        <v>12573</v>
      </c>
      <c r="BD24" s="44" t="s">
        <v>65</v>
      </c>
      <c r="BE24" s="44" t="s">
        <v>164</v>
      </c>
    </row>
    <row r="25" spans="2:57" x14ac:dyDescent="0.25">
      <c r="B25" s="61">
        <v>2026</v>
      </c>
      <c r="C25" s="61">
        <v>891780111</v>
      </c>
      <c r="D25" s="61" t="s">
        <v>63</v>
      </c>
      <c r="E25" s="168" t="s">
        <v>12572</v>
      </c>
      <c r="F25" s="168" t="s">
        <v>12571</v>
      </c>
      <c r="G25" s="61">
        <v>0</v>
      </c>
      <c r="H25" s="61" t="s">
        <v>71</v>
      </c>
      <c r="I25" s="61" t="s">
        <v>64</v>
      </c>
      <c r="J25" s="168" t="s">
        <v>112</v>
      </c>
      <c r="K25" s="68" t="s">
        <v>12570</v>
      </c>
      <c r="L25" s="79">
        <v>527805602</v>
      </c>
      <c r="M25" s="44" t="s">
        <v>66</v>
      </c>
      <c r="N25" s="68" t="s">
        <v>12569</v>
      </c>
      <c r="O25" s="68">
        <v>819003851</v>
      </c>
      <c r="P25" s="68">
        <v>392</v>
      </c>
      <c r="Q25" s="69">
        <v>46045</v>
      </c>
      <c r="R25" s="68">
        <v>1057308003</v>
      </c>
      <c r="S25" s="81">
        <v>46050</v>
      </c>
      <c r="T25" s="79">
        <v>527805602</v>
      </c>
      <c r="U25" s="61" t="s">
        <v>65</v>
      </c>
      <c r="V25" s="79">
        <v>84457182</v>
      </c>
      <c r="W25" s="168" t="s">
        <v>12543</v>
      </c>
      <c r="X25" s="69">
        <v>46050</v>
      </c>
      <c r="Y25" s="317">
        <v>46143</v>
      </c>
      <c r="Z25" s="317">
        <v>46056</v>
      </c>
      <c r="AA25" s="317">
        <v>46507</v>
      </c>
      <c r="AB25" s="546">
        <v>451</v>
      </c>
      <c r="AC25" s="61">
        <v>0</v>
      </c>
      <c r="AD25" s="79">
        <v>0</v>
      </c>
      <c r="AE25" s="61">
        <v>0</v>
      </c>
      <c r="AF25" s="80" t="s">
        <v>73</v>
      </c>
      <c r="AG25" s="47">
        <f t="shared" si="0"/>
        <v>0</v>
      </c>
      <c r="AH25" s="61">
        <v>0</v>
      </c>
      <c r="AI25" s="79">
        <v>0</v>
      </c>
      <c r="AJ25" s="61" t="s">
        <v>73</v>
      </c>
      <c r="AK25" s="81" t="s">
        <v>73</v>
      </c>
      <c r="AL25" s="61">
        <v>0</v>
      </c>
      <c r="AM25" s="81" t="s">
        <v>73</v>
      </c>
      <c r="AN25" s="81" t="s">
        <v>73</v>
      </c>
      <c r="AO25" s="81" t="s">
        <v>73</v>
      </c>
      <c r="AP25" s="47">
        <f t="shared" si="1"/>
        <v>0</v>
      </c>
      <c r="AQ25" s="47">
        <f>+L25+AD25-AI25</f>
        <v>527805602</v>
      </c>
      <c r="AR25" s="61" t="s">
        <v>162</v>
      </c>
      <c r="AS25" s="79">
        <v>0</v>
      </c>
      <c r="AT25" s="61" t="s">
        <v>162</v>
      </c>
      <c r="AU25" s="79">
        <v>0</v>
      </c>
      <c r="AV25" s="410" t="s">
        <v>73</v>
      </c>
      <c r="AW25" s="83">
        <v>0</v>
      </c>
      <c r="AX25" s="62">
        <f t="shared" si="2"/>
        <v>527805602</v>
      </c>
      <c r="AY25" s="63">
        <f t="shared" si="3"/>
        <v>0</v>
      </c>
      <c r="AZ25" s="67">
        <v>0</v>
      </c>
      <c r="BA25" s="82" t="s">
        <v>73</v>
      </c>
      <c r="BB25" s="61" t="s">
        <v>163</v>
      </c>
      <c r="BC25" s="368" t="s">
        <v>12568</v>
      </c>
      <c r="BD25" s="44" t="s">
        <v>65</v>
      </c>
      <c r="BE25" s="44" t="s">
        <v>164</v>
      </c>
    </row>
    <row r="26" spans="2:57" x14ac:dyDescent="0.25">
      <c r="B26" s="61">
        <v>2026</v>
      </c>
      <c r="C26" s="61">
        <v>891780111</v>
      </c>
      <c r="D26" s="61" t="s">
        <v>63</v>
      </c>
      <c r="E26" s="168" t="s">
        <v>12567</v>
      </c>
      <c r="F26" s="168" t="s">
        <v>12566</v>
      </c>
      <c r="G26" s="61">
        <v>0</v>
      </c>
      <c r="H26" s="61" t="s">
        <v>71</v>
      </c>
      <c r="I26" s="61" t="s">
        <v>111</v>
      </c>
      <c r="J26" s="168" t="s">
        <v>112</v>
      </c>
      <c r="K26" s="68" t="s">
        <v>12565</v>
      </c>
      <c r="L26" s="79">
        <v>1578404100</v>
      </c>
      <c r="M26" s="44" t="s">
        <v>66</v>
      </c>
      <c r="N26" s="68" t="s">
        <v>12564</v>
      </c>
      <c r="O26" s="68">
        <v>901085153</v>
      </c>
      <c r="P26" s="68">
        <v>440</v>
      </c>
      <c r="Q26" s="69">
        <v>46049</v>
      </c>
      <c r="R26" s="68">
        <v>1578404100</v>
      </c>
      <c r="S26" s="81">
        <v>46050</v>
      </c>
      <c r="T26" s="79">
        <v>1578404100</v>
      </c>
      <c r="U26" s="61" t="s">
        <v>65</v>
      </c>
      <c r="V26" s="79">
        <v>1082990998</v>
      </c>
      <c r="W26" s="168" t="s">
        <v>12475</v>
      </c>
      <c r="X26" s="69">
        <v>46050</v>
      </c>
      <c r="Y26" s="317">
        <v>46066</v>
      </c>
      <c r="Z26" s="317">
        <v>46055</v>
      </c>
      <c r="AA26" s="317">
        <v>46203</v>
      </c>
      <c r="AB26" s="546">
        <v>148</v>
      </c>
      <c r="AC26" s="61">
        <v>0</v>
      </c>
      <c r="AD26" s="79">
        <v>0</v>
      </c>
      <c r="AE26" s="61">
        <v>0</v>
      </c>
      <c r="AF26" s="80" t="s">
        <v>73</v>
      </c>
      <c r="AG26" s="47">
        <f t="shared" si="0"/>
        <v>0</v>
      </c>
      <c r="AH26" s="61">
        <v>0</v>
      </c>
      <c r="AI26" s="79">
        <v>0</v>
      </c>
      <c r="AJ26" s="61" t="s">
        <v>73</v>
      </c>
      <c r="AK26" s="81" t="s">
        <v>73</v>
      </c>
      <c r="AL26" s="61">
        <v>0</v>
      </c>
      <c r="AM26" s="81" t="s">
        <v>73</v>
      </c>
      <c r="AN26" s="81" t="s">
        <v>73</v>
      </c>
      <c r="AO26" s="81" t="s">
        <v>73</v>
      </c>
      <c r="AP26" s="47">
        <f t="shared" si="1"/>
        <v>0</v>
      </c>
      <c r="AQ26" s="47">
        <f>+L26+AD26-AI26</f>
        <v>1578404100</v>
      </c>
      <c r="AR26" s="61" t="s">
        <v>65</v>
      </c>
      <c r="AS26" s="79">
        <v>1578404100</v>
      </c>
      <c r="AT26" s="61" t="s">
        <v>65</v>
      </c>
      <c r="AU26" s="79">
        <v>789202050</v>
      </c>
      <c r="AV26" s="410">
        <v>46066</v>
      </c>
      <c r="AW26" s="83">
        <v>0</v>
      </c>
      <c r="AX26" s="62">
        <f t="shared" si="2"/>
        <v>1578404100</v>
      </c>
      <c r="AY26" s="63">
        <f t="shared" si="3"/>
        <v>0</v>
      </c>
      <c r="AZ26" s="67">
        <v>0</v>
      </c>
      <c r="BA26" s="82" t="s">
        <v>73</v>
      </c>
      <c r="BB26" s="61" t="s">
        <v>163</v>
      </c>
      <c r="BC26" s="368" t="s">
        <v>12563</v>
      </c>
      <c r="BD26" s="44" t="s">
        <v>65</v>
      </c>
      <c r="BE26" s="44" t="s">
        <v>164</v>
      </c>
    </row>
    <row r="27" spans="2:57" x14ac:dyDescent="0.25">
      <c r="B27" s="61">
        <v>2026</v>
      </c>
      <c r="C27" s="61">
        <v>891780111</v>
      </c>
      <c r="D27" s="61" t="s">
        <v>63</v>
      </c>
      <c r="E27" s="168" t="s">
        <v>12562</v>
      </c>
      <c r="F27" s="168" t="s">
        <v>12558</v>
      </c>
      <c r="G27" s="61">
        <v>0</v>
      </c>
      <c r="H27" s="61" t="s">
        <v>71</v>
      </c>
      <c r="I27" s="61" t="s">
        <v>64</v>
      </c>
      <c r="J27" s="168" t="s">
        <v>112</v>
      </c>
      <c r="K27" s="68" t="s">
        <v>12561</v>
      </c>
      <c r="L27" s="79">
        <v>709663313</v>
      </c>
      <c r="M27" s="44" t="s">
        <v>12556</v>
      </c>
      <c r="N27" s="68" t="s">
        <v>12560</v>
      </c>
      <c r="O27" s="68">
        <v>819007190</v>
      </c>
      <c r="P27" s="68">
        <v>20</v>
      </c>
      <c r="Q27" s="69">
        <v>46024</v>
      </c>
      <c r="R27" s="68">
        <v>1577029584</v>
      </c>
      <c r="S27" s="81">
        <v>46051</v>
      </c>
      <c r="T27" s="79">
        <v>709663313</v>
      </c>
      <c r="U27" s="61" t="s">
        <v>65</v>
      </c>
      <c r="V27" s="241">
        <v>85459497</v>
      </c>
      <c r="W27" s="168" t="s">
        <v>12554</v>
      </c>
      <c r="X27" s="69">
        <v>46051</v>
      </c>
      <c r="Y27" s="317">
        <v>46062</v>
      </c>
      <c r="Z27" s="317">
        <v>46052</v>
      </c>
      <c r="AA27" s="317">
        <v>46387</v>
      </c>
      <c r="AB27" s="546">
        <v>335</v>
      </c>
      <c r="AC27" s="61">
        <v>0</v>
      </c>
      <c r="AD27" s="79">
        <v>0</v>
      </c>
      <c r="AE27" s="61">
        <v>0</v>
      </c>
      <c r="AF27" s="80" t="s">
        <v>73</v>
      </c>
      <c r="AG27" s="47">
        <f t="shared" si="0"/>
        <v>0</v>
      </c>
      <c r="AH27" s="61">
        <v>0</v>
      </c>
      <c r="AI27" s="79">
        <v>0</v>
      </c>
      <c r="AJ27" s="61" t="s">
        <v>73</v>
      </c>
      <c r="AK27" s="81" t="s">
        <v>73</v>
      </c>
      <c r="AL27" s="61">
        <v>0</v>
      </c>
      <c r="AM27" s="81" t="s">
        <v>73</v>
      </c>
      <c r="AN27" s="81" t="s">
        <v>73</v>
      </c>
      <c r="AO27" s="81" t="s">
        <v>73</v>
      </c>
      <c r="AP27" s="47">
        <f t="shared" si="1"/>
        <v>0</v>
      </c>
      <c r="AQ27" s="47">
        <f>+L27+AD27-AI27</f>
        <v>709663313</v>
      </c>
      <c r="AR27" s="61" t="s">
        <v>65</v>
      </c>
      <c r="AS27" s="79">
        <v>709663313</v>
      </c>
      <c r="AT27" s="61" t="s">
        <v>65</v>
      </c>
      <c r="AU27" s="79">
        <v>212898994</v>
      </c>
      <c r="AV27" s="410">
        <v>46062</v>
      </c>
      <c r="AW27" s="83">
        <v>0</v>
      </c>
      <c r="AX27" s="62">
        <f t="shared" si="2"/>
        <v>709663313</v>
      </c>
      <c r="AY27" s="63">
        <f t="shared" si="3"/>
        <v>0</v>
      </c>
      <c r="AZ27" s="67">
        <v>0</v>
      </c>
      <c r="BA27" s="82" t="s">
        <v>73</v>
      </c>
      <c r="BB27" s="61" t="s">
        <v>163</v>
      </c>
      <c r="BC27" s="368" t="s">
        <v>12553</v>
      </c>
      <c r="BD27" s="44" t="s">
        <v>65</v>
      </c>
      <c r="BE27" s="44" t="s">
        <v>164</v>
      </c>
    </row>
    <row r="28" spans="2:57" x14ac:dyDescent="0.25">
      <c r="B28" s="61">
        <v>2026</v>
      </c>
      <c r="C28" s="61">
        <v>891780111</v>
      </c>
      <c r="D28" s="61" t="s">
        <v>63</v>
      </c>
      <c r="E28" s="168" t="s">
        <v>12559</v>
      </c>
      <c r="F28" s="168" t="s">
        <v>12558</v>
      </c>
      <c r="G28" s="61">
        <v>0</v>
      </c>
      <c r="H28" s="61" t="s">
        <v>71</v>
      </c>
      <c r="I28" s="61" t="s">
        <v>64</v>
      </c>
      <c r="J28" s="168" t="s">
        <v>112</v>
      </c>
      <c r="K28" s="68" t="s">
        <v>12557</v>
      </c>
      <c r="L28" s="79">
        <v>867366271</v>
      </c>
      <c r="M28" s="44" t="s">
        <v>12556</v>
      </c>
      <c r="N28" s="68" t="s">
        <v>12555</v>
      </c>
      <c r="O28" s="68">
        <v>900200085</v>
      </c>
      <c r="P28" s="68">
        <v>20</v>
      </c>
      <c r="Q28" s="69">
        <v>46024</v>
      </c>
      <c r="R28" s="68">
        <v>1577029584</v>
      </c>
      <c r="S28" s="81">
        <v>46051</v>
      </c>
      <c r="T28" s="79">
        <v>867366271</v>
      </c>
      <c r="U28" s="61" t="s">
        <v>65</v>
      </c>
      <c r="V28" s="241">
        <v>85459497</v>
      </c>
      <c r="W28" s="168" t="s">
        <v>12554</v>
      </c>
      <c r="X28" s="69">
        <v>46051</v>
      </c>
      <c r="Y28" s="317">
        <v>46062</v>
      </c>
      <c r="Z28" s="317">
        <v>46056</v>
      </c>
      <c r="AA28" s="317">
        <v>46387</v>
      </c>
      <c r="AB28" s="546">
        <v>331</v>
      </c>
      <c r="AC28" s="61">
        <v>0</v>
      </c>
      <c r="AD28" s="79">
        <v>0</v>
      </c>
      <c r="AE28" s="61">
        <v>0</v>
      </c>
      <c r="AF28" s="80" t="s">
        <v>73</v>
      </c>
      <c r="AG28" s="47">
        <f t="shared" si="0"/>
        <v>0</v>
      </c>
      <c r="AH28" s="61">
        <v>0</v>
      </c>
      <c r="AI28" s="79">
        <v>0</v>
      </c>
      <c r="AJ28" s="61" t="s">
        <v>73</v>
      </c>
      <c r="AK28" s="81" t="s">
        <v>73</v>
      </c>
      <c r="AL28" s="61">
        <v>0</v>
      </c>
      <c r="AM28" s="81" t="s">
        <v>73</v>
      </c>
      <c r="AN28" s="81" t="s">
        <v>73</v>
      </c>
      <c r="AO28" s="81" t="s">
        <v>73</v>
      </c>
      <c r="AP28" s="47">
        <f t="shared" si="1"/>
        <v>0</v>
      </c>
      <c r="AQ28" s="47">
        <f>+L28+AD28-AI28</f>
        <v>867366271</v>
      </c>
      <c r="AR28" s="61" t="s">
        <v>65</v>
      </c>
      <c r="AS28" s="79">
        <v>867366271</v>
      </c>
      <c r="AT28" s="61" t="s">
        <v>65</v>
      </c>
      <c r="AU28" s="79">
        <v>260209881</v>
      </c>
      <c r="AV28" s="410">
        <v>46062</v>
      </c>
      <c r="AW28" s="83">
        <v>0</v>
      </c>
      <c r="AX28" s="62">
        <f t="shared" si="2"/>
        <v>867366271</v>
      </c>
      <c r="AY28" s="63">
        <f t="shared" si="3"/>
        <v>0</v>
      </c>
      <c r="AZ28" s="67">
        <v>0</v>
      </c>
      <c r="BA28" s="82" t="s">
        <v>73</v>
      </c>
      <c r="BB28" s="61" t="s">
        <v>163</v>
      </c>
      <c r="BC28" s="368" t="s">
        <v>12553</v>
      </c>
      <c r="BD28" s="44" t="s">
        <v>65</v>
      </c>
      <c r="BE28" s="44" t="s">
        <v>164</v>
      </c>
    </row>
    <row r="29" spans="2:57" x14ac:dyDescent="0.25">
      <c r="B29" s="61">
        <v>2026</v>
      </c>
      <c r="C29" s="61">
        <v>891780111</v>
      </c>
      <c r="D29" s="61" t="s">
        <v>63</v>
      </c>
      <c r="E29" s="168" t="s">
        <v>12552</v>
      </c>
      <c r="F29" s="168" t="s">
        <v>12551</v>
      </c>
      <c r="G29" s="61">
        <v>0</v>
      </c>
      <c r="H29" s="61" t="s">
        <v>71</v>
      </c>
      <c r="I29" s="61" t="s">
        <v>64</v>
      </c>
      <c r="J29" s="168" t="s">
        <v>112</v>
      </c>
      <c r="K29" s="68" t="s">
        <v>12550</v>
      </c>
      <c r="L29" s="79">
        <v>1427153726</v>
      </c>
      <c r="M29" s="44" t="s">
        <v>66</v>
      </c>
      <c r="N29" s="68" t="s">
        <v>12549</v>
      </c>
      <c r="O29" s="68">
        <v>900692909</v>
      </c>
      <c r="P29" s="68">
        <v>65</v>
      </c>
      <c r="Q29" s="69">
        <v>46036</v>
      </c>
      <c r="R29" s="68">
        <v>219619472</v>
      </c>
      <c r="S29" s="81">
        <v>46051</v>
      </c>
      <c r="T29" s="79">
        <v>1427153726</v>
      </c>
      <c r="U29" s="61" t="s">
        <v>65</v>
      </c>
      <c r="V29" s="79">
        <v>1082990998</v>
      </c>
      <c r="W29" s="168" t="s">
        <v>12475</v>
      </c>
      <c r="X29" s="69">
        <v>46051</v>
      </c>
      <c r="Y29" s="317" t="s">
        <v>6888</v>
      </c>
      <c r="Z29" s="317">
        <v>46051</v>
      </c>
      <c r="AA29" s="317">
        <v>46234</v>
      </c>
      <c r="AB29" s="546">
        <v>183</v>
      </c>
      <c r="AC29" s="61">
        <v>0</v>
      </c>
      <c r="AD29" s="79">
        <v>0</v>
      </c>
      <c r="AE29" s="61">
        <v>0</v>
      </c>
      <c r="AF29" s="80" t="s">
        <v>73</v>
      </c>
      <c r="AG29" s="47">
        <f t="shared" si="0"/>
        <v>0</v>
      </c>
      <c r="AH29" s="61">
        <v>0</v>
      </c>
      <c r="AI29" s="79">
        <v>0</v>
      </c>
      <c r="AJ29" s="61" t="s">
        <v>73</v>
      </c>
      <c r="AK29" s="81" t="s">
        <v>73</v>
      </c>
      <c r="AL29" s="61">
        <v>0</v>
      </c>
      <c r="AM29" s="81" t="s">
        <v>73</v>
      </c>
      <c r="AN29" s="81" t="s">
        <v>73</v>
      </c>
      <c r="AO29" s="81" t="s">
        <v>73</v>
      </c>
      <c r="AP29" s="47">
        <f t="shared" si="1"/>
        <v>0</v>
      </c>
      <c r="AQ29" s="47">
        <f>+L29+AD29-AI29</f>
        <v>1427153726</v>
      </c>
      <c r="AR29" s="61" t="s">
        <v>65</v>
      </c>
      <c r="AS29" s="79">
        <v>1427153726</v>
      </c>
      <c r="AT29" s="61" t="s">
        <v>65</v>
      </c>
      <c r="AU29" s="79">
        <v>0</v>
      </c>
      <c r="AV29" s="410" t="s">
        <v>73</v>
      </c>
      <c r="AW29" s="83">
        <v>0</v>
      </c>
      <c r="AX29" s="62">
        <f t="shared" si="2"/>
        <v>1427153726</v>
      </c>
      <c r="AY29" s="63">
        <f t="shared" si="3"/>
        <v>0</v>
      </c>
      <c r="AZ29" s="67">
        <v>0</v>
      </c>
      <c r="BA29" s="82" t="s">
        <v>73</v>
      </c>
      <c r="BB29" s="61" t="s">
        <v>163</v>
      </c>
      <c r="BC29" s="368" t="s">
        <v>12548</v>
      </c>
      <c r="BD29" s="44" t="s">
        <v>65</v>
      </c>
      <c r="BE29" s="44" t="s">
        <v>164</v>
      </c>
    </row>
    <row r="30" spans="2:57" x14ac:dyDescent="0.25">
      <c r="B30" s="61">
        <v>2026</v>
      </c>
      <c r="C30" s="61">
        <v>891780111</v>
      </c>
      <c r="D30" s="61" t="s">
        <v>63</v>
      </c>
      <c r="E30" s="168" t="s">
        <v>12547</v>
      </c>
      <c r="F30" s="168" t="s">
        <v>12546</v>
      </c>
      <c r="G30" s="61">
        <v>0</v>
      </c>
      <c r="H30" s="61" t="s">
        <v>71</v>
      </c>
      <c r="I30" s="61" t="s">
        <v>64</v>
      </c>
      <c r="J30" s="168" t="s">
        <v>112</v>
      </c>
      <c r="K30" s="68" t="s">
        <v>12545</v>
      </c>
      <c r="L30" s="79">
        <v>496944000</v>
      </c>
      <c r="M30" s="44" t="s">
        <v>66</v>
      </c>
      <c r="N30" s="68" t="s">
        <v>12544</v>
      </c>
      <c r="O30" s="68">
        <v>901717018</v>
      </c>
      <c r="P30" s="68">
        <v>65</v>
      </c>
      <c r="Q30" s="69">
        <v>46036</v>
      </c>
      <c r="R30" s="68">
        <v>219619472</v>
      </c>
      <c r="S30" s="81">
        <v>46051</v>
      </c>
      <c r="T30" s="79">
        <v>496944000</v>
      </c>
      <c r="U30" s="61" t="s">
        <v>65</v>
      </c>
      <c r="V30" s="79">
        <v>84457182</v>
      </c>
      <c r="W30" s="168" t="s">
        <v>12543</v>
      </c>
      <c r="X30" s="69">
        <v>46051</v>
      </c>
      <c r="Y30" s="317">
        <v>46147</v>
      </c>
      <c r="Z30" s="317">
        <v>46059</v>
      </c>
      <c r="AA30" s="317">
        <v>46511</v>
      </c>
      <c r="AB30" s="546">
        <v>452</v>
      </c>
      <c r="AC30" s="61">
        <v>0</v>
      </c>
      <c r="AD30" s="79">
        <v>0</v>
      </c>
      <c r="AE30" s="61">
        <v>0</v>
      </c>
      <c r="AF30" s="80" t="s">
        <v>73</v>
      </c>
      <c r="AG30" s="47">
        <f t="shared" si="0"/>
        <v>0</v>
      </c>
      <c r="AH30" s="61">
        <v>0</v>
      </c>
      <c r="AI30" s="79">
        <v>0</v>
      </c>
      <c r="AJ30" s="61" t="s">
        <v>73</v>
      </c>
      <c r="AK30" s="81" t="s">
        <v>73</v>
      </c>
      <c r="AL30" s="61">
        <v>0</v>
      </c>
      <c r="AM30" s="81" t="s">
        <v>73</v>
      </c>
      <c r="AN30" s="81" t="s">
        <v>73</v>
      </c>
      <c r="AO30" s="81" t="s">
        <v>73</v>
      </c>
      <c r="AP30" s="47">
        <f t="shared" si="1"/>
        <v>0</v>
      </c>
      <c r="AQ30" s="47">
        <f>+L30+AD30-AI30</f>
        <v>496944000</v>
      </c>
      <c r="AR30" s="61" t="s">
        <v>162</v>
      </c>
      <c r="AS30" s="79">
        <v>0</v>
      </c>
      <c r="AT30" s="61" t="s">
        <v>162</v>
      </c>
      <c r="AU30" s="79">
        <v>0</v>
      </c>
      <c r="AV30" s="410" t="s">
        <v>73</v>
      </c>
      <c r="AW30" s="83">
        <v>0</v>
      </c>
      <c r="AX30" s="62">
        <f t="shared" si="2"/>
        <v>496944000</v>
      </c>
      <c r="AY30" s="63">
        <f t="shared" si="3"/>
        <v>0</v>
      </c>
      <c r="AZ30" s="67">
        <v>0</v>
      </c>
      <c r="BA30" s="82" t="s">
        <v>73</v>
      </c>
      <c r="BB30" s="61" t="s">
        <v>163</v>
      </c>
      <c r="BC30" s="368" t="s">
        <v>12542</v>
      </c>
      <c r="BD30" s="44" t="s">
        <v>65</v>
      </c>
      <c r="BE30" s="44" t="s">
        <v>164</v>
      </c>
    </row>
    <row r="31" spans="2:57" x14ac:dyDescent="0.25">
      <c r="B31" s="61">
        <v>2026</v>
      </c>
      <c r="C31" s="61">
        <v>891780111</v>
      </c>
      <c r="D31" s="61" t="s">
        <v>63</v>
      </c>
      <c r="E31" s="168" t="s">
        <v>12541</v>
      </c>
      <c r="F31" s="168" t="s">
        <v>12540</v>
      </c>
      <c r="G31" s="61">
        <v>0</v>
      </c>
      <c r="H31" s="61" t="s">
        <v>71</v>
      </c>
      <c r="I31" s="61" t="s">
        <v>111</v>
      </c>
      <c r="J31" s="168" t="s">
        <v>112</v>
      </c>
      <c r="K31" s="68" t="s">
        <v>12539</v>
      </c>
      <c r="L31" s="79">
        <v>724392592</v>
      </c>
      <c r="M31" s="44" t="s">
        <v>66</v>
      </c>
      <c r="N31" s="68" t="s">
        <v>12538</v>
      </c>
      <c r="O31" s="68">
        <v>901367311</v>
      </c>
      <c r="P31" s="68">
        <v>360</v>
      </c>
      <c r="Q31" s="69">
        <v>46045</v>
      </c>
      <c r="R31" s="68">
        <v>724392592</v>
      </c>
      <c r="S31" s="81">
        <v>46052</v>
      </c>
      <c r="T31" s="79">
        <v>724392592</v>
      </c>
      <c r="U31" s="61" t="s">
        <v>65</v>
      </c>
      <c r="V31" s="79">
        <v>1082990998</v>
      </c>
      <c r="W31" s="168" t="s">
        <v>12475</v>
      </c>
      <c r="X31" s="69">
        <v>46052</v>
      </c>
      <c r="Y31" s="317" t="s">
        <v>12537</v>
      </c>
      <c r="Z31" s="317">
        <v>46052</v>
      </c>
      <c r="AA31" s="317" t="s">
        <v>12537</v>
      </c>
      <c r="AB31" s="546" t="s">
        <v>12684</v>
      </c>
      <c r="AC31" s="61">
        <v>0</v>
      </c>
      <c r="AD31" s="79">
        <v>0</v>
      </c>
      <c r="AE31" s="61">
        <v>0</v>
      </c>
      <c r="AF31" s="80" t="s">
        <v>73</v>
      </c>
      <c r="AG31" s="47">
        <f t="shared" si="0"/>
        <v>0</v>
      </c>
      <c r="AH31" s="61">
        <v>0</v>
      </c>
      <c r="AI31" s="79">
        <v>0</v>
      </c>
      <c r="AJ31" s="61" t="s">
        <v>73</v>
      </c>
      <c r="AK31" s="81" t="s">
        <v>73</v>
      </c>
      <c r="AL31" s="61">
        <v>0</v>
      </c>
      <c r="AM31" s="81" t="s">
        <v>73</v>
      </c>
      <c r="AN31" s="81" t="s">
        <v>73</v>
      </c>
      <c r="AO31" s="81" t="s">
        <v>73</v>
      </c>
      <c r="AP31" s="47">
        <f t="shared" si="1"/>
        <v>0</v>
      </c>
      <c r="AQ31" s="47">
        <f>+L31+AD31-AI31</f>
        <v>724392592</v>
      </c>
      <c r="AR31" s="61" t="s">
        <v>162</v>
      </c>
      <c r="AS31" s="79">
        <v>0</v>
      </c>
      <c r="AT31" s="61" t="s">
        <v>65</v>
      </c>
      <c r="AU31" s="79">
        <v>0</v>
      </c>
      <c r="AV31" s="410" t="s">
        <v>73</v>
      </c>
      <c r="AW31" s="83">
        <v>0</v>
      </c>
      <c r="AX31" s="62">
        <f t="shared" si="2"/>
        <v>724392592</v>
      </c>
      <c r="AY31" s="63">
        <f t="shared" si="3"/>
        <v>0</v>
      </c>
      <c r="AZ31" s="67">
        <v>0</v>
      </c>
      <c r="BA31" s="82" t="s">
        <v>73</v>
      </c>
      <c r="BB31" s="61" t="s">
        <v>163</v>
      </c>
      <c r="BC31" s="368" t="s">
        <v>12536</v>
      </c>
      <c r="BD31" s="44" t="s">
        <v>65</v>
      </c>
      <c r="BE31" s="44" t="s">
        <v>164</v>
      </c>
    </row>
    <row r="32" spans="2:57" x14ac:dyDescent="0.25">
      <c r="B32" s="61">
        <v>2026</v>
      </c>
      <c r="C32" s="61">
        <v>891780111</v>
      </c>
      <c r="D32" s="61" t="s">
        <v>63</v>
      </c>
      <c r="E32" s="168" t="s">
        <v>12535</v>
      </c>
      <c r="F32" s="168" t="s">
        <v>12534</v>
      </c>
      <c r="G32" s="61">
        <v>0</v>
      </c>
      <c r="H32" s="61" t="s">
        <v>71</v>
      </c>
      <c r="I32" s="61" t="s">
        <v>64</v>
      </c>
      <c r="J32" s="168" t="s">
        <v>112</v>
      </c>
      <c r="K32" s="68" t="s">
        <v>12533</v>
      </c>
      <c r="L32" s="79">
        <v>22699250</v>
      </c>
      <c r="M32" s="44" t="s">
        <v>66</v>
      </c>
      <c r="N32" s="68" t="s">
        <v>12532</v>
      </c>
      <c r="O32" s="68">
        <v>900600181</v>
      </c>
      <c r="P32" s="68">
        <v>19</v>
      </c>
      <c r="Q32" s="69">
        <v>46024</v>
      </c>
      <c r="R32" s="68">
        <v>22699250</v>
      </c>
      <c r="S32" s="81">
        <v>46037</v>
      </c>
      <c r="T32" s="79">
        <v>22699250</v>
      </c>
      <c r="U32" s="61" t="s">
        <v>65</v>
      </c>
      <c r="V32" s="172">
        <v>1082870070</v>
      </c>
      <c r="W32" s="168" t="s">
        <v>12460</v>
      </c>
      <c r="X32" s="69">
        <v>46037</v>
      </c>
      <c r="Y32" s="317">
        <v>46038</v>
      </c>
      <c r="Z32" s="69" t="s">
        <v>73</v>
      </c>
      <c r="AA32" s="317">
        <v>46039</v>
      </c>
      <c r="AB32" s="546">
        <v>1</v>
      </c>
      <c r="AC32" s="61">
        <v>0</v>
      </c>
      <c r="AD32" s="79">
        <v>0</v>
      </c>
      <c r="AE32" s="61">
        <v>0</v>
      </c>
      <c r="AF32" s="80" t="s">
        <v>73</v>
      </c>
      <c r="AG32" s="47">
        <f t="shared" si="0"/>
        <v>0</v>
      </c>
      <c r="AH32" s="61">
        <v>0</v>
      </c>
      <c r="AI32" s="79">
        <v>0</v>
      </c>
      <c r="AJ32" s="61" t="s">
        <v>73</v>
      </c>
      <c r="AK32" s="81" t="s">
        <v>73</v>
      </c>
      <c r="AL32" s="61">
        <v>0</v>
      </c>
      <c r="AM32" s="81" t="s">
        <v>73</v>
      </c>
      <c r="AN32" s="81" t="s">
        <v>73</v>
      </c>
      <c r="AO32" s="81" t="s">
        <v>73</v>
      </c>
      <c r="AP32" s="47">
        <f t="shared" si="1"/>
        <v>0</v>
      </c>
      <c r="AQ32" s="47">
        <f>+L32+AD32-AI32</f>
        <v>22699250</v>
      </c>
      <c r="AR32" s="61" t="s">
        <v>162</v>
      </c>
      <c r="AS32" s="79">
        <v>0</v>
      </c>
      <c r="AT32" s="61" t="s">
        <v>162</v>
      </c>
      <c r="AU32" s="79">
        <v>0</v>
      </c>
      <c r="AV32" s="410" t="s">
        <v>73</v>
      </c>
      <c r="AW32" s="83">
        <v>22699250</v>
      </c>
      <c r="AX32" s="62">
        <f t="shared" si="2"/>
        <v>0</v>
      </c>
      <c r="AY32" s="63">
        <f t="shared" si="3"/>
        <v>1</v>
      </c>
      <c r="AZ32" s="67">
        <v>0</v>
      </c>
      <c r="BA32" s="82" t="s">
        <v>73</v>
      </c>
      <c r="BB32" s="61" t="s">
        <v>85</v>
      </c>
      <c r="BC32" s="368" t="s">
        <v>12531</v>
      </c>
      <c r="BD32" s="44" t="s">
        <v>65</v>
      </c>
      <c r="BE32" s="44" t="s">
        <v>164</v>
      </c>
    </row>
    <row r="33" spans="2:57" x14ac:dyDescent="0.25">
      <c r="B33" s="61">
        <v>2026</v>
      </c>
      <c r="C33" s="61">
        <v>891780111</v>
      </c>
      <c r="D33" s="61" t="s">
        <v>63</v>
      </c>
      <c r="E33" s="168" t="s">
        <v>12530</v>
      </c>
      <c r="F33" s="168" t="s">
        <v>12529</v>
      </c>
      <c r="G33" s="61">
        <v>0</v>
      </c>
      <c r="H33" s="61" t="s">
        <v>71</v>
      </c>
      <c r="I33" s="61" t="s">
        <v>64</v>
      </c>
      <c r="J33" s="168" t="s">
        <v>112</v>
      </c>
      <c r="K33" s="68" t="s">
        <v>12528</v>
      </c>
      <c r="L33" s="79">
        <v>106879000</v>
      </c>
      <c r="M33" s="44" t="s">
        <v>66</v>
      </c>
      <c r="N33" s="68" t="s">
        <v>12527</v>
      </c>
      <c r="O33" s="68">
        <v>819000986</v>
      </c>
      <c r="P33" s="68">
        <v>1</v>
      </c>
      <c r="Q33" s="69">
        <v>46037</v>
      </c>
      <c r="R33" s="68">
        <v>6532000</v>
      </c>
      <c r="S33" s="81">
        <v>46037</v>
      </c>
      <c r="T33" s="79">
        <v>106879000</v>
      </c>
      <c r="U33" s="61" t="s">
        <v>65</v>
      </c>
      <c r="V33" s="172">
        <v>1082870070</v>
      </c>
      <c r="W33" s="168" t="s">
        <v>12460</v>
      </c>
      <c r="X33" s="69">
        <v>46037</v>
      </c>
      <c r="Y33" s="317">
        <v>46038</v>
      </c>
      <c r="Z33" s="69" t="s">
        <v>73</v>
      </c>
      <c r="AA33" s="317">
        <v>46039</v>
      </c>
      <c r="AB33" s="546">
        <v>1</v>
      </c>
      <c r="AC33" s="61">
        <v>0</v>
      </c>
      <c r="AD33" s="79">
        <v>0</v>
      </c>
      <c r="AE33" s="61">
        <v>0</v>
      </c>
      <c r="AF33" s="80" t="s">
        <v>73</v>
      </c>
      <c r="AG33" s="47">
        <f t="shared" si="0"/>
        <v>0</v>
      </c>
      <c r="AH33" s="61">
        <v>0</v>
      </c>
      <c r="AI33" s="79">
        <v>0</v>
      </c>
      <c r="AJ33" s="61" t="s">
        <v>73</v>
      </c>
      <c r="AK33" s="81" t="s">
        <v>73</v>
      </c>
      <c r="AL33" s="61">
        <v>0</v>
      </c>
      <c r="AM33" s="81" t="s">
        <v>73</v>
      </c>
      <c r="AN33" s="81" t="s">
        <v>73</v>
      </c>
      <c r="AO33" s="81" t="s">
        <v>73</v>
      </c>
      <c r="AP33" s="47">
        <f t="shared" si="1"/>
        <v>0</v>
      </c>
      <c r="AQ33" s="47">
        <f>+L33+AD33-AI33</f>
        <v>106879000</v>
      </c>
      <c r="AR33" s="61" t="s">
        <v>65</v>
      </c>
      <c r="AS33" s="79">
        <v>106879000</v>
      </c>
      <c r="AT33" s="61" t="s">
        <v>162</v>
      </c>
      <c r="AU33" s="79">
        <v>0</v>
      </c>
      <c r="AV33" s="410" t="s">
        <v>73</v>
      </c>
      <c r="AW33" s="83">
        <v>0</v>
      </c>
      <c r="AX33" s="62">
        <f t="shared" si="2"/>
        <v>106879000</v>
      </c>
      <c r="AY33" s="63">
        <f t="shared" si="3"/>
        <v>0</v>
      </c>
      <c r="AZ33" s="67">
        <v>0</v>
      </c>
      <c r="BA33" s="82" t="s">
        <v>73</v>
      </c>
      <c r="BB33" s="61" t="s">
        <v>85</v>
      </c>
      <c r="BC33" s="368" t="s">
        <v>12526</v>
      </c>
      <c r="BD33" s="44" t="s">
        <v>65</v>
      </c>
      <c r="BE33" s="44" t="s">
        <v>164</v>
      </c>
    </row>
    <row r="34" spans="2:57" x14ac:dyDescent="0.25">
      <c r="B34" s="61">
        <v>2026</v>
      </c>
      <c r="C34" s="61">
        <v>891780111</v>
      </c>
      <c r="D34" s="61" t="s">
        <v>63</v>
      </c>
      <c r="E34" s="168" t="s">
        <v>12525</v>
      </c>
      <c r="F34" s="168" t="s">
        <v>12524</v>
      </c>
      <c r="G34" s="61">
        <v>0</v>
      </c>
      <c r="H34" s="61" t="s">
        <v>71</v>
      </c>
      <c r="I34" s="61" t="s">
        <v>111</v>
      </c>
      <c r="J34" s="168" t="s">
        <v>112</v>
      </c>
      <c r="K34" s="68" t="s">
        <v>12523</v>
      </c>
      <c r="L34" s="79">
        <v>331393145</v>
      </c>
      <c r="M34" s="44" t="s">
        <v>66</v>
      </c>
      <c r="N34" s="68" t="s">
        <v>12522</v>
      </c>
      <c r="O34" s="68">
        <v>900277726</v>
      </c>
      <c r="P34" s="68">
        <v>208</v>
      </c>
      <c r="Q34" s="69">
        <v>46041</v>
      </c>
      <c r="R34" s="68">
        <v>331393145</v>
      </c>
      <c r="S34" s="81">
        <v>46045</v>
      </c>
      <c r="T34" s="79">
        <v>331393145</v>
      </c>
      <c r="U34" s="61" t="s">
        <v>65</v>
      </c>
      <c r="V34" s="79">
        <v>15443332</v>
      </c>
      <c r="W34" s="168" t="s">
        <v>12503</v>
      </c>
      <c r="X34" s="69">
        <v>46045</v>
      </c>
      <c r="Y34" s="317">
        <v>46076</v>
      </c>
      <c r="Z34" s="317">
        <v>46048</v>
      </c>
      <c r="AA34" s="317">
        <v>46196</v>
      </c>
      <c r="AB34" s="546">
        <v>148</v>
      </c>
      <c r="AC34" s="61">
        <v>0</v>
      </c>
      <c r="AD34" s="79">
        <v>0</v>
      </c>
      <c r="AE34" s="61">
        <v>0</v>
      </c>
      <c r="AF34" s="80" t="s">
        <v>73</v>
      </c>
      <c r="AG34" s="47">
        <f t="shared" si="0"/>
        <v>0</v>
      </c>
      <c r="AH34" s="61">
        <v>0</v>
      </c>
      <c r="AI34" s="79">
        <v>0</v>
      </c>
      <c r="AJ34" s="61" t="s">
        <v>73</v>
      </c>
      <c r="AK34" s="81" t="s">
        <v>73</v>
      </c>
      <c r="AL34" s="61">
        <v>0</v>
      </c>
      <c r="AM34" s="81" t="s">
        <v>73</v>
      </c>
      <c r="AN34" s="81" t="s">
        <v>73</v>
      </c>
      <c r="AO34" s="81" t="s">
        <v>73</v>
      </c>
      <c r="AP34" s="47">
        <f t="shared" si="1"/>
        <v>0</v>
      </c>
      <c r="AQ34" s="47">
        <f>+L34+AD34-AI34</f>
        <v>331393145</v>
      </c>
      <c r="AR34" s="61" t="s">
        <v>65</v>
      </c>
      <c r="AS34" s="79">
        <v>331393145</v>
      </c>
      <c r="AT34" s="61" t="s">
        <v>65</v>
      </c>
      <c r="AU34" s="79">
        <v>99417943.700000003</v>
      </c>
      <c r="AV34" s="410">
        <v>46071</v>
      </c>
      <c r="AW34" s="83">
        <v>0</v>
      </c>
      <c r="AX34" s="62">
        <f t="shared" si="2"/>
        <v>331393145</v>
      </c>
      <c r="AY34" s="63">
        <f t="shared" si="3"/>
        <v>0</v>
      </c>
      <c r="AZ34" s="67">
        <v>0</v>
      </c>
      <c r="BA34" s="82" t="s">
        <v>73</v>
      </c>
      <c r="BB34" s="61" t="s">
        <v>163</v>
      </c>
      <c r="BC34" s="368" t="s">
        <v>12521</v>
      </c>
      <c r="BD34" s="44" t="s">
        <v>65</v>
      </c>
      <c r="BE34" s="44" t="s">
        <v>164</v>
      </c>
    </row>
    <row r="35" spans="2:57" x14ac:dyDescent="0.25">
      <c r="B35" s="61">
        <v>2026</v>
      </c>
      <c r="C35" s="61">
        <v>891780111</v>
      </c>
      <c r="D35" s="61" t="s">
        <v>63</v>
      </c>
      <c r="E35" s="168" t="s">
        <v>12520</v>
      </c>
      <c r="F35" s="168" t="s">
        <v>12519</v>
      </c>
      <c r="G35" s="61">
        <v>0</v>
      </c>
      <c r="H35" s="61" t="s">
        <v>71</v>
      </c>
      <c r="I35" s="61" t="s">
        <v>64</v>
      </c>
      <c r="J35" s="168" t="s">
        <v>112</v>
      </c>
      <c r="K35" s="68" t="s">
        <v>12518</v>
      </c>
      <c r="L35" s="79">
        <v>214291678</v>
      </c>
      <c r="M35" s="44" t="s">
        <v>66</v>
      </c>
      <c r="N35" s="68" t="s">
        <v>12517</v>
      </c>
      <c r="O35" s="68">
        <v>901337523</v>
      </c>
      <c r="P35" s="68">
        <v>296</v>
      </c>
      <c r="Q35" s="69">
        <v>46043</v>
      </c>
      <c r="R35" s="68">
        <v>214291678</v>
      </c>
      <c r="S35" s="81">
        <v>46048</v>
      </c>
      <c r="T35" s="79">
        <v>214291678</v>
      </c>
      <c r="U35" s="61" t="s">
        <v>65</v>
      </c>
      <c r="V35" s="241">
        <v>85449357</v>
      </c>
      <c r="W35" s="168" t="s">
        <v>12427</v>
      </c>
      <c r="X35" s="69">
        <v>46048</v>
      </c>
      <c r="Y35" s="317">
        <v>46076</v>
      </c>
      <c r="Z35" s="317">
        <v>46076</v>
      </c>
      <c r="AA35" s="317">
        <v>46387</v>
      </c>
      <c r="AB35" s="546">
        <v>311</v>
      </c>
      <c r="AC35" s="61">
        <v>0</v>
      </c>
      <c r="AD35" s="79">
        <v>0</v>
      </c>
      <c r="AE35" s="61">
        <v>0</v>
      </c>
      <c r="AF35" s="80" t="s">
        <v>73</v>
      </c>
      <c r="AG35" s="47">
        <f t="shared" si="0"/>
        <v>0</v>
      </c>
      <c r="AH35" s="61">
        <v>0</v>
      </c>
      <c r="AI35" s="79">
        <v>0</v>
      </c>
      <c r="AJ35" s="61" t="s">
        <v>73</v>
      </c>
      <c r="AK35" s="81" t="s">
        <v>73</v>
      </c>
      <c r="AL35" s="61">
        <v>0</v>
      </c>
      <c r="AM35" s="81" t="s">
        <v>73</v>
      </c>
      <c r="AN35" s="81" t="s">
        <v>73</v>
      </c>
      <c r="AO35" s="81" t="s">
        <v>73</v>
      </c>
      <c r="AP35" s="47">
        <f t="shared" si="1"/>
        <v>0</v>
      </c>
      <c r="AQ35" s="47">
        <f>+L35+AD35-AI35</f>
        <v>214291678</v>
      </c>
      <c r="AR35" s="61" t="s">
        <v>65</v>
      </c>
      <c r="AS35" s="79">
        <v>214291678</v>
      </c>
      <c r="AT35" s="61" t="s">
        <v>162</v>
      </c>
      <c r="AU35" s="79">
        <v>0</v>
      </c>
      <c r="AV35" s="410" t="s">
        <v>73</v>
      </c>
      <c r="AW35" s="83">
        <v>0</v>
      </c>
      <c r="AX35" s="62">
        <f t="shared" si="2"/>
        <v>214291678</v>
      </c>
      <c r="AY35" s="63">
        <f t="shared" si="3"/>
        <v>0</v>
      </c>
      <c r="AZ35" s="67">
        <v>0</v>
      </c>
      <c r="BA35" s="82" t="s">
        <v>73</v>
      </c>
      <c r="BB35" s="61" t="s">
        <v>163</v>
      </c>
      <c r="BC35" s="368" t="s">
        <v>12516</v>
      </c>
      <c r="BD35" s="44" t="s">
        <v>65</v>
      </c>
      <c r="BE35" s="44" t="s">
        <v>164</v>
      </c>
    </row>
    <row r="36" spans="2:57" x14ac:dyDescent="0.25">
      <c r="B36" s="61">
        <v>2026</v>
      </c>
      <c r="C36" s="61">
        <v>891780111</v>
      </c>
      <c r="D36" s="61" t="s">
        <v>63</v>
      </c>
      <c r="E36" s="168" t="s">
        <v>12515</v>
      </c>
      <c r="F36" s="168" t="s">
        <v>12514</v>
      </c>
      <c r="G36" s="61">
        <v>0</v>
      </c>
      <c r="H36" s="61" t="s">
        <v>71</v>
      </c>
      <c r="I36" s="61" t="s">
        <v>64</v>
      </c>
      <c r="J36" s="168" t="s">
        <v>112</v>
      </c>
      <c r="K36" s="68" t="s">
        <v>12509</v>
      </c>
      <c r="L36" s="79">
        <v>240000000</v>
      </c>
      <c r="M36" s="44" t="s">
        <v>66</v>
      </c>
      <c r="N36" s="68" t="s">
        <v>12513</v>
      </c>
      <c r="O36" s="68">
        <v>900929739</v>
      </c>
      <c r="P36" s="68">
        <v>162</v>
      </c>
      <c r="Q36" s="69">
        <v>46038</v>
      </c>
      <c r="R36" s="68">
        <v>300000000</v>
      </c>
      <c r="S36" s="81">
        <v>46048</v>
      </c>
      <c r="T36" s="79">
        <v>240000000</v>
      </c>
      <c r="U36" s="61" t="s">
        <v>65</v>
      </c>
      <c r="V36" s="241">
        <v>84452087</v>
      </c>
      <c r="W36" s="168" t="s">
        <v>12480</v>
      </c>
      <c r="X36" s="69">
        <v>46048</v>
      </c>
      <c r="Y36" s="317">
        <v>46052</v>
      </c>
      <c r="Z36" s="317">
        <v>46052</v>
      </c>
      <c r="AA36" s="317">
        <v>46387</v>
      </c>
      <c r="AB36" s="546">
        <v>335</v>
      </c>
      <c r="AC36" s="61">
        <v>0</v>
      </c>
      <c r="AD36" s="79">
        <v>0</v>
      </c>
      <c r="AE36" s="61">
        <v>0</v>
      </c>
      <c r="AF36" s="80" t="s">
        <v>73</v>
      </c>
      <c r="AG36" s="47">
        <f t="shared" si="0"/>
        <v>0</v>
      </c>
      <c r="AH36" s="61">
        <v>0</v>
      </c>
      <c r="AI36" s="79">
        <v>0</v>
      </c>
      <c r="AJ36" s="61" t="s">
        <v>73</v>
      </c>
      <c r="AK36" s="81" t="s">
        <v>73</v>
      </c>
      <c r="AL36" s="61">
        <v>0</v>
      </c>
      <c r="AM36" s="81" t="s">
        <v>73</v>
      </c>
      <c r="AN36" s="81" t="s">
        <v>73</v>
      </c>
      <c r="AO36" s="81" t="s">
        <v>73</v>
      </c>
      <c r="AP36" s="47">
        <f t="shared" si="1"/>
        <v>0</v>
      </c>
      <c r="AQ36" s="47">
        <f>+L36+AD36-AI36</f>
        <v>240000000</v>
      </c>
      <c r="AR36" s="61" t="s">
        <v>65</v>
      </c>
      <c r="AS36" s="79">
        <v>233000000</v>
      </c>
      <c r="AT36" s="61" t="s">
        <v>162</v>
      </c>
      <c r="AU36" s="79">
        <v>0</v>
      </c>
      <c r="AV36" s="410" t="s">
        <v>73</v>
      </c>
      <c r="AW36" s="83">
        <v>0</v>
      </c>
      <c r="AX36" s="62">
        <f t="shared" si="2"/>
        <v>240000000</v>
      </c>
      <c r="AY36" s="63">
        <f t="shared" si="3"/>
        <v>0</v>
      </c>
      <c r="AZ36" s="67">
        <v>0</v>
      </c>
      <c r="BA36" s="82" t="s">
        <v>73</v>
      </c>
      <c r="BB36" s="61" t="s">
        <v>85</v>
      </c>
      <c r="BC36" s="368" t="s">
        <v>12512</v>
      </c>
      <c r="BD36" s="44" t="s">
        <v>65</v>
      </c>
      <c r="BE36" s="44" t="s">
        <v>164</v>
      </c>
    </row>
    <row r="37" spans="2:57" x14ac:dyDescent="0.25">
      <c r="B37" s="61">
        <v>2026</v>
      </c>
      <c r="C37" s="61">
        <v>891780111</v>
      </c>
      <c r="D37" s="61" t="s">
        <v>63</v>
      </c>
      <c r="E37" s="168" t="s">
        <v>12511</v>
      </c>
      <c r="F37" s="168" t="s">
        <v>12510</v>
      </c>
      <c r="G37" s="61">
        <v>0</v>
      </c>
      <c r="H37" s="61" t="s">
        <v>71</v>
      </c>
      <c r="I37" s="61" t="s">
        <v>64</v>
      </c>
      <c r="J37" s="168" t="s">
        <v>112</v>
      </c>
      <c r="K37" s="68" t="s">
        <v>12509</v>
      </c>
      <c r="L37" s="79">
        <v>60000000</v>
      </c>
      <c r="M37" s="44" t="s">
        <v>66</v>
      </c>
      <c r="N37" s="68" t="s">
        <v>12508</v>
      </c>
      <c r="O37" s="68">
        <v>824000089</v>
      </c>
      <c r="P37" s="68">
        <v>162</v>
      </c>
      <c r="Q37" s="69">
        <v>46038</v>
      </c>
      <c r="R37" s="68">
        <v>300000000</v>
      </c>
      <c r="S37" s="81">
        <v>46048</v>
      </c>
      <c r="T37" s="79">
        <v>60000000</v>
      </c>
      <c r="U37" s="61" t="s">
        <v>65</v>
      </c>
      <c r="V37" s="241">
        <v>84452087</v>
      </c>
      <c r="W37" s="168" t="s">
        <v>12480</v>
      </c>
      <c r="X37" s="69">
        <v>46048</v>
      </c>
      <c r="Y37" s="317">
        <v>46049</v>
      </c>
      <c r="Z37" s="317">
        <v>46049</v>
      </c>
      <c r="AA37" s="317">
        <v>46387</v>
      </c>
      <c r="AB37" s="546">
        <v>338</v>
      </c>
      <c r="AC37" s="61">
        <v>0</v>
      </c>
      <c r="AD37" s="79">
        <v>0</v>
      </c>
      <c r="AE37" s="61">
        <v>0</v>
      </c>
      <c r="AF37" s="80" t="s">
        <v>73</v>
      </c>
      <c r="AG37" s="47">
        <f t="shared" si="0"/>
        <v>0</v>
      </c>
      <c r="AH37" s="61">
        <v>0</v>
      </c>
      <c r="AI37" s="79">
        <v>0</v>
      </c>
      <c r="AJ37" s="61" t="s">
        <v>73</v>
      </c>
      <c r="AK37" s="81" t="s">
        <v>73</v>
      </c>
      <c r="AL37" s="61">
        <v>0</v>
      </c>
      <c r="AM37" s="81" t="s">
        <v>73</v>
      </c>
      <c r="AN37" s="81" t="s">
        <v>73</v>
      </c>
      <c r="AO37" s="81" t="s">
        <v>73</v>
      </c>
      <c r="AP37" s="47">
        <f t="shared" si="1"/>
        <v>0</v>
      </c>
      <c r="AQ37" s="47">
        <f>+L37+AD37-AI37</f>
        <v>60000000</v>
      </c>
      <c r="AR37" s="61" t="s">
        <v>65</v>
      </c>
      <c r="AS37" s="79">
        <v>60000000</v>
      </c>
      <c r="AT37" s="61" t="s">
        <v>162</v>
      </c>
      <c r="AU37" s="79">
        <v>0</v>
      </c>
      <c r="AV37" s="410" t="s">
        <v>73</v>
      </c>
      <c r="AW37" s="83">
        <v>0</v>
      </c>
      <c r="AX37" s="62">
        <f t="shared" si="2"/>
        <v>60000000</v>
      </c>
      <c r="AY37" s="63">
        <f t="shared" si="3"/>
        <v>0</v>
      </c>
      <c r="AZ37" s="67">
        <v>0</v>
      </c>
      <c r="BA37" s="82" t="s">
        <v>73</v>
      </c>
      <c r="BB37" s="61" t="s">
        <v>85</v>
      </c>
      <c r="BC37" s="368" t="s">
        <v>12507</v>
      </c>
      <c r="BD37" s="44" t="s">
        <v>65</v>
      </c>
      <c r="BE37" s="44" t="s">
        <v>164</v>
      </c>
    </row>
    <row r="38" spans="2:57" x14ac:dyDescent="0.25">
      <c r="B38" s="61">
        <v>2026</v>
      </c>
      <c r="C38" s="61">
        <v>891780111</v>
      </c>
      <c r="D38" s="61" t="s">
        <v>63</v>
      </c>
      <c r="E38" s="168" t="s">
        <v>12662</v>
      </c>
      <c r="F38" s="168" t="s">
        <v>12435</v>
      </c>
      <c r="G38" s="61">
        <v>0</v>
      </c>
      <c r="H38" s="61" t="s">
        <v>71</v>
      </c>
      <c r="I38" s="61" t="s">
        <v>64</v>
      </c>
      <c r="J38" s="168" t="s">
        <v>112</v>
      </c>
      <c r="K38" s="68" t="s">
        <v>12505</v>
      </c>
      <c r="L38" s="79">
        <v>188109509</v>
      </c>
      <c r="M38" s="44" t="s">
        <v>66</v>
      </c>
      <c r="N38" s="68" t="s">
        <v>12504</v>
      </c>
      <c r="O38" s="68">
        <v>8732510</v>
      </c>
      <c r="P38" s="68">
        <v>342</v>
      </c>
      <c r="Q38" s="69">
        <v>46045</v>
      </c>
      <c r="R38" s="68">
        <v>188109509</v>
      </c>
      <c r="S38" s="81">
        <v>46048</v>
      </c>
      <c r="T38" s="79">
        <v>188109509</v>
      </c>
      <c r="U38" s="61" t="s">
        <v>65</v>
      </c>
      <c r="V38" s="79">
        <v>15443332</v>
      </c>
      <c r="W38" s="168" t="s">
        <v>12503</v>
      </c>
      <c r="X38" s="69">
        <v>46048</v>
      </c>
      <c r="Y38" s="317">
        <v>46076</v>
      </c>
      <c r="Z38" s="317">
        <v>46049</v>
      </c>
      <c r="AA38" s="317">
        <v>46775</v>
      </c>
      <c r="AB38" s="546">
        <v>726</v>
      </c>
      <c r="AC38" s="61">
        <v>0</v>
      </c>
      <c r="AD38" s="79">
        <v>0</v>
      </c>
      <c r="AE38" s="61">
        <v>0</v>
      </c>
      <c r="AF38" s="80" t="s">
        <v>73</v>
      </c>
      <c r="AG38" s="47">
        <f t="shared" si="0"/>
        <v>0</v>
      </c>
      <c r="AH38" s="61">
        <v>0</v>
      </c>
      <c r="AI38" s="79">
        <v>0</v>
      </c>
      <c r="AJ38" s="61" t="s">
        <v>73</v>
      </c>
      <c r="AK38" s="81" t="s">
        <v>73</v>
      </c>
      <c r="AL38" s="61">
        <v>0</v>
      </c>
      <c r="AM38" s="81" t="s">
        <v>73</v>
      </c>
      <c r="AN38" s="81" t="s">
        <v>73</v>
      </c>
      <c r="AO38" s="81" t="s">
        <v>73</v>
      </c>
      <c r="AP38" s="47">
        <f t="shared" si="1"/>
        <v>0</v>
      </c>
      <c r="AQ38" s="47">
        <f>+L38+AD38-AI38</f>
        <v>188109509</v>
      </c>
      <c r="AR38" s="61" t="s">
        <v>162</v>
      </c>
      <c r="AS38" s="79">
        <v>0</v>
      </c>
      <c r="AT38" s="61" t="s">
        <v>65</v>
      </c>
      <c r="AU38" s="79">
        <v>37621902</v>
      </c>
      <c r="AV38" s="410">
        <v>46072</v>
      </c>
      <c r="AW38" s="83">
        <v>0</v>
      </c>
      <c r="AX38" s="62">
        <f t="shared" si="2"/>
        <v>188109509</v>
      </c>
      <c r="AY38" s="63">
        <f t="shared" si="3"/>
        <v>0</v>
      </c>
      <c r="AZ38" s="67">
        <v>0</v>
      </c>
      <c r="BA38" s="82" t="s">
        <v>73</v>
      </c>
      <c r="BB38" s="61" t="s">
        <v>163</v>
      </c>
      <c r="BC38" s="368" t="s">
        <v>12665</v>
      </c>
      <c r="BD38" s="44" t="s">
        <v>65</v>
      </c>
      <c r="BE38" s="44" t="s">
        <v>164</v>
      </c>
    </row>
    <row r="39" spans="2:57" x14ac:dyDescent="0.25">
      <c r="B39" s="61">
        <v>2026</v>
      </c>
      <c r="C39" s="61">
        <v>891780111</v>
      </c>
      <c r="D39" s="61" t="s">
        <v>63</v>
      </c>
      <c r="E39" s="168" t="s">
        <v>12502</v>
      </c>
      <c r="F39" s="168" t="s">
        <v>12506</v>
      </c>
      <c r="G39" s="61">
        <v>0</v>
      </c>
      <c r="H39" s="61" t="s">
        <v>71</v>
      </c>
      <c r="I39" s="61" t="s">
        <v>64</v>
      </c>
      <c r="J39" s="168" t="s">
        <v>112</v>
      </c>
      <c r="K39" s="68" t="s">
        <v>12500</v>
      </c>
      <c r="L39" s="79">
        <v>60000000</v>
      </c>
      <c r="M39" s="44" t="s">
        <v>66</v>
      </c>
      <c r="N39" s="68" t="s">
        <v>4801</v>
      </c>
      <c r="O39" s="68">
        <v>12537417</v>
      </c>
      <c r="P39" s="68">
        <v>276</v>
      </c>
      <c r="Q39" s="69">
        <v>46043</v>
      </c>
      <c r="R39" s="68">
        <v>60000000</v>
      </c>
      <c r="S39" s="81">
        <v>46048</v>
      </c>
      <c r="T39" s="79">
        <v>60000000</v>
      </c>
      <c r="U39" s="61" t="s">
        <v>65</v>
      </c>
      <c r="V39" s="172">
        <v>57461757</v>
      </c>
      <c r="W39" s="168" t="s">
        <v>12499</v>
      </c>
      <c r="X39" s="69">
        <v>46048</v>
      </c>
      <c r="Y39" s="317">
        <v>46052</v>
      </c>
      <c r="Z39" s="317">
        <v>46052</v>
      </c>
      <c r="AA39" s="317">
        <v>46295</v>
      </c>
      <c r="AB39" s="546">
        <v>243</v>
      </c>
      <c r="AC39" s="61">
        <v>0</v>
      </c>
      <c r="AD39" s="79">
        <v>0</v>
      </c>
      <c r="AE39" s="61">
        <v>0</v>
      </c>
      <c r="AF39" s="80" t="s">
        <v>73</v>
      </c>
      <c r="AG39" s="47">
        <f t="shared" ref="AG39:AG59" si="4">+IF(AF39="1800-01-01",0,AF39-AA39)</f>
        <v>0</v>
      </c>
      <c r="AH39" s="61">
        <v>0</v>
      </c>
      <c r="AI39" s="79">
        <v>0</v>
      </c>
      <c r="AJ39" s="61" t="s">
        <v>73</v>
      </c>
      <c r="AK39" s="81" t="s">
        <v>73</v>
      </c>
      <c r="AL39" s="61">
        <v>0</v>
      </c>
      <c r="AM39" s="81" t="s">
        <v>73</v>
      </c>
      <c r="AN39" s="81" t="s">
        <v>73</v>
      </c>
      <c r="AO39" s="81" t="s">
        <v>73</v>
      </c>
      <c r="AP39" s="47">
        <f t="shared" ref="AP39:AP59" si="5">+IF(AM39="1800-01-01",0,AN39-AM39)</f>
        <v>0</v>
      </c>
      <c r="AQ39" s="47">
        <f>+L39+AD39-AI39</f>
        <v>60000000</v>
      </c>
      <c r="AR39" s="61" t="s">
        <v>65</v>
      </c>
      <c r="AS39" s="79">
        <v>60000000</v>
      </c>
      <c r="AT39" s="61" t="s">
        <v>162</v>
      </c>
      <c r="AU39" s="79">
        <v>0</v>
      </c>
      <c r="AV39" s="410" t="s">
        <v>73</v>
      </c>
      <c r="AW39" s="83">
        <v>0</v>
      </c>
      <c r="AX39" s="62">
        <f t="shared" ref="AX39:AX59" si="6">AQ39-AW39</f>
        <v>60000000</v>
      </c>
      <c r="AY39" s="63">
        <f t="shared" ref="AY39:AY59" si="7">+IFERROR(AW39/AQ39,"_")</f>
        <v>0</v>
      </c>
      <c r="AZ39" s="67">
        <v>0</v>
      </c>
      <c r="BA39" s="82" t="s">
        <v>73</v>
      </c>
      <c r="BB39" s="61" t="s">
        <v>85</v>
      </c>
      <c r="BC39" s="368" t="s">
        <v>12666</v>
      </c>
      <c r="BD39" s="44" t="s">
        <v>65</v>
      </c>
      <c r="BE39" s="44" t="s">
        <v>164</v>
      </c>
    </row>
    <row r="40" spans="2:57" x14ac:dyDescent="0.25">
      <c r="B40" s="61">
        <v>2026</v>
      </c>
      <c r="C40" s="61">
        <v>891780111</v>
      </c>
      <c r="D40" s="61" t="s">
        <v>63</v>
      </c>
      <c r="E40" s="168" t="s">
        <v>12498</v>
      </c>
      <c r="F40" s="168" t="s">
        <v>12501</v>
      </c>
      <c r="G40" s="61">
        <v>0</v>
      </c>
      <c r="H40" s="61" t="s">
        <v>71</v>
      </c>
      <c r="I40" s="61" t="s">
        <v>111</v>
      </c>
      <c r="J40" s="168" t="s">
        <v>112</v>
      </c>
      <c r="K40" s="68" t="s">
        <v>12496</v>
      </c>
      <c r="L40" s="79">
        <v>80029871</v>
      </c>
      <c r="M40" s="44" t="s">
        <v>66</v>
      </c>
      <c r="N40" s="68" t="s">
        <v>6679</v>
      </c>
      <c r="O40" s="68">
        <v>36560048</v>
      </c>
      <c r="P40" s="68">
        <v>353</v>
      </c>
      <c r="Q40" s="69">
        <v>46045</v>
      </c>
      <c r="R40" s="68">
        <v>80029871</v>
      </c>
      <c r="S40" s="81">
        <v>46048</v>
      </c>
      <c r="T40" s="79">
        <v>80029871</v>
      </c>
      <c r="U40" s="61" t="s">
        <v>65</v>
      </c>
      <c r="V40" s="79">
        <v>1082990998</v>
      </c>
      <c r="W40" s="168" t="s">
        <v>12475</v>
      </c>
      <c r="X40" s="69">
        <v>46048</v>
      </c>
      <c r="Y40" s="317">
        <v>46049</v>
      </c>
      <c r="Z40" s="317">
        <v>46048</v>
      </c>
      <c r="AA40" s="317">
        <v>46234</v>
      </c>
      <c r="AB40" s="546">
        <v>186</v>
      </c>
      <c r="AC40" s="61">
        <v>0</v>
      </c>
      <c r="AD40" s="79">
        <v>0</v>
      </c>
      <c r="AE40" s="61">
        <v>0</v>
      </c>
      <c r="AF40" s="80" t="s">
        <v>73</v>
      </c>
      <c r="AG40" s="47">
        <f t="shared" si="4"/>
        <v>0</v>
      </c>
      <c r="AH40" s="61">
        <v>0</v>
      </c>
      <c r="AI40" s="79">
        <v>0</v>
      </c>
      <c r="AJ40" s="61" t="s">
        <v>73</v>
      </c>
      <c r="AK40" s="81" t="s">
        <v>73</v>
      </c>
      <c r="AL40" s="61">
        <v>0</v>
      </c>
      <c r="AM40" s="81" t="s">
        <v>73</v>
      </c>
      <c r="AN40" s="81" t="s">
        <v>73</v>
      </c>
      <c r="AO40" s="81" t="s">
        <v>73</v>
      </c>
      <c r="AP40" s="47">
        <f t="shared" si="5"/>
        <v>0</v>
      </c>
      <c r="AQ40" s="47">
        <f>+L40+AD40-AI40</f>
        <v>80029871</v>
      </c>
      <c r="AR40" s="61" t="s">
        <v>162</v>
      </c>
      <c r="AS40" s="79">
        <v>0</v>
      </c>
      <c r="AT40" s="61" t="s">
        <v>162</v>
      </c>
      <c r="AU40" s="79">
        <v>0</v>
      </c>
      <c r="AV40" s="410" t="s">
        <v>73</v>
      </c>
      <c r="AW40" s="83">
        <v>0</v>
      </c>
      <c r="AX40" s="62">
        <f t="shared" si="6"/>
        <v>80029871</v>
      </c>
      <c r="AY40" s="63">
        <f t="shared" si="7"/>
        <v>0</v>
      </c>
      <c r="AZ40" s="67">
        <v>0</v>
      </c>
      <c r="BA40" s="82" t="s">
        <v>73</v>
      </c>
      <c r="BB40" s="61" t="s">
        <v>85</v>
      </c>
      <c r="BC40" s="417" t="s">
        <v>12667</v>
      </c>
      <c r="BD40" s="44" t="s">
        <v>65</v>
      </c>
      <c r="BE40" s="44" t="s">
        <v>164</v>
      </c>
    </row>
    <row r="41" spans="2:57" x14ac:dyDescent="0.25">
      <c r="B41" s="61">
        <v>2026</v>
      </c>
      <c r="C41" s="61">
        <v>891780111</v>
      </c>
      <c r="D41" s="61" t="s">
        <v>63</v>
      </c>
      <c r="E41" s="168" t="s">
        <v>12494</v>
      </c>
      <c r="F41" s="168" t="s">
        <v>12497</v>
      </c>
      <c r="G41" s="61">
        <v>0</v>
      </c>
      <c r="H41" s="61" t="s">
        <v>71</v>
      </c>
      <c r="I41" s="61" t="s">
        <v>64</v>
      </c>
      <c r="J41" s="168" t="s">
        <v>112</v>
      </c>
      <c r="K41" s="68" t="s">
        <v>12492</v>
      </c>
      <c r="L41" s="79">
        <v>286008895</v>
      </c>
      <c r="M41" s="44" t="s">
        <v>66</v>
      </c>
      <c r="N41" s="68" t="s">
        <v>12491</v>
      </c>
      <c r="O41" s="68">
        <v>890304099</v>
      </c>
      <c r="P41" s="68">
        <v>324</v>
      </c>
      <c r="Q41" s="69">
        <v>46044</v>
      </c>
      <c r="R41" s="68">
        <v>286008895</v>
      </c>
      <c r="S41" s="81">
        <v>46050</v>
      </c>
      <c r="T41" s="79">
        <v>286008895</v>
      </c>
      <c r="U41" s="61" t="s">
        <v>65</v>
      </c>
      <c r="V41" s="47">
        <v>72175282</v>
      </c>
      <c r="W41" s="168" t="s">
        <v>12490</v>
      </c>
      <c r="X41" s="69">
        <v>46050</v>
      </c>
      <c r="Y41" s="317">
        <v>46129</v>
      </c>
      <c r="Z41" s="69" t="s">
        <v>73</v>
      </c>
      <c r="AA41" s="317">
        <v>46220</v>
      </c>
      <c r="AB41" s="546">
        <v>91</v>
      </c>
      <c r="AC41" s="61">
        <v>0</v>
      </c>
      <c r="AD41" s="79">
        <v>0</v>
      </c>
      <c r="AE41" s="61">
        <v>0</v>
      </c>
      <c r="AF41" s="80" t="s">
        <v>73</v>
      </c>
      <c r="AG41" s="47">
        <f t="shared" si="4"/>
        <v>0</v>
      </c>
      <c r="AH41" s="61">
        <v>0</v>
      </c>
      <c r="AI41" s="79">
        <v>0</v>
      </c>
      <c r="AJ41" s="61" t="s">
        <v>73</v>
      </c>
      <c r="AK41" s="81" t="s">
        <v>73</v>
      </c>
      <c r="AL41" s="61">
        <v>0</v>
      </c>
      <c r="AM41" s="81" t="s">
        <v>73</v>
      </c>
      <c r="AN41" s="81" t="s">
        <v>73</v>
      </c>
      <c r="AO41" s="81" t="s">
        <v>73</v>
      </c>
      <c r="AP41" s="47">
        <f t="shared" si="5"/>
        <v>0</v>
      </c>
      <c r="AQ41" s="47">
        <f>+L41+AD41-AI41</f>
        <v>286008895</v>
      </c>
      <c r="AR41" s="61" t="s">
        <v>65</v>
      </c>
      <c r="AS41" s="79">
        <v>237292750</v>
      </c>
      <c r="AT41" s="61" t="s">
        <v>162</v>
      </c>
      <c r="AU41" s="79">
        <v>0</v>
      </c>
      <c r="AV41" s="410" t="s">
        <v>73</v>
      </c>
      <c r="AW41" s="83">
        <v>0</v>
      </c>
      <c r="AX41" s="62">
        <f t="shared" si="6"/>
        <v>286008895</v>
      </c>
      <c r="AY41" s="63">
        <f t="shared" si="7"/>
        <v>0</v>
      </c>
      <c r="AZ41" s="67">
        <v>0</v>
      </c>
      <c r="BA41" s="82" t="s">
        <v>73</v>
      </c>
      <c r="BB41" s="61" t="s">
        <v>163</v>
      </c>
      <c r="BC41" s="368" t="s">
        <v>12495</v>
      </c>
      <c r="BD41" s="44" t="s">
        <v>65</v>
      </c>
      <c r="BE41" s="44" t="s">
        <v>164</v>
      </c>
    </row>
    <row r="42" spans="2:57" x14ac:dyDescent="0.25">
      <c r="B42" s="61">
        <v>2026</v>
      </c>
      <c r="C42" s="61">
        <v>891780111</v>
      </c>
      <c r="D42" s="61" t="s">
        <v>63</v>
      </c>
      <c r="E42" s="168" t="s">
        <v>12489</v>
      </c>
      <c r="F42" s="168" t="s">
        <v>12493</v>
      </c>
      <c r="G42" s="61">
        <v>0</v>
      </c>
      <c r="H42" s="61" t="s">
        <v>71</v>
      </c>
      <c r="I42" s="61" t="s">
        <v>64</v>
      </c>
      <c r="J42" s="168" t="s">
        <v>112</v>
      </c>
      <c r="K42" s="68" t="s">
        <v>12487</v>
      </c>
      <c r="L42" s="79">
        <v>71400000</v>
      </c>
      <c r="M42" s="44" t="s">
        <v>66</v>
      </c>
      <c r="N42" s="68" t="s">
        <v>12486</v>
      </c>
      <c r="O42" s="68">
        <v>901667375</v>
      </c>
      <c r="P42" s="68">
        <v>364</v>
      </c>
      <c r="Q42" s="69">
        <v>46045</v>
      </c>
      <c r="R42" s="68">
        <v>71400000</v>
      </c>
      <c r="S42" s="81">
        <v>46052</v>
      </c>
      <c r="T42" s="79">
        <v>71400000</v>
      </c>
      <c r="U42" s="61" t="s">
        <v>65</v>
      </c>
      <c r="V42" s="241">
        <v>57400977</v>
      </c>
      <c r="W42" s="168" t="s">
        <v>12419</v>
      </c>
      <c r="X42" s="69">
        <v>46051</v>
      </c>
      <c r="Y42" s="317">
        <v>46052</v>
      </c>
      <c r="Z42" s="69" t="s">
        <v>73</v>
      </c>
      <c r="AA42" s="317">
        <v>46233</v>
      </c>
      <c r="AB42" s="546">
        <v>181</v>
      </c>
      <c r="AC42" s="61">
        <v>0</v>
      </c>
      <c r="AD42" s="79">
        <v>0</v>
      </c>
      <c r="AE42" s="61">
        <v>0</v>
      </c>
      <c r="AF42" s="80" t="s">
        <v>73</v>
      </c>
      <c r="AG42" s="47">
        <f t="shared" si="4"/>
        <v>0</v>
      </c>
      <c r="AH42" s="61">
        <v>0</v>
      </c>
      <c r="AI42" s="79">
        <v>0</v>
      </c>
      <c r="AJ42" s="61" t="s">
        <v>73</v>
      </c>
      <c r="AK42" s="81" t="s">
        <v>73</v>
      </c>
      <c r="AL42" s="61">
        <v>0</v>
      </c>
      <c r="AM42" s="81" t="s">
        <v>73</v>
      </c>
      <c r="AN42" s="81" t="s">
        <v>73</v>
      </c>
      <c r="AO42" s="81" t="s">
        <v>73</v>
      </c>
      <c r="AP42" s="47">
        <f t="shared" si="5"/>
        <v>0</v>
      </c>
      <c r="AQ42" s="47">
        <f>+L42+AD42-AI42</f>
        <v>71400000</v>
      </c>
      <c r="AR42" s="61" t="s">
        <v>162</v>
      </c>
      <c r="AS42" s="79">
        <v>0</v>
      </c>
      <c r="AT42" s="61" t="s">
        <v>162</v>
      </c>
      <c r="AU42" s="79">
        <v>0</v>
      </c>
      <c r="AV42" s="410" t="s">
        <v>73</v>
      </c>
      <c r="AW42" s="83">
        <v>0</v>
      </c>
      <c r="AX42" s="62">
        <f t="shared" si="6"/>
        <v>71400000</v>
      </c>
      <c r="AY42" s="63">
        <f t="shared" si="7"/>
        <v>0</v>
      </c>
      <c r="AZ42" s="67">
        <v>0</v>
      </c>
      <c r="BA42" s="82" t="s">
        <v>73</v>
      </c>
      <c r="BB42" s="61" t="s">
        <v>85</v>
      </c>
      <c r="BC42" s="417" t="s">
        <v>12668</v>
      </c>
      <c r="BD42" s="44" t="s">
        <v>65</v>
      </c>
      <c r="BE42" s="44" t="s">
        <v>164</v>
      </c>
    </row>
    <row r="43" spans="2:57" x14ac:dyDescent="0.25">
      <c r="B43" s="61">
        <v>2026</v>
      </c>
      <c r="C43" s="61">
        <v>891780111</v>
      </c>
      <c r="D43" s="61" t="s">
        <v>63</v>
      </c>
      <c r="E43" s="168" t="s">
        <v>12484</v>
      </c>
      <c r="F43" s="168" t="s">
        <v>12488</v>
      </c>
      <c r="G43" s="61">
        <v>0</v>
      </c>
      <c r="H43" s="61" t="s">
        <v>71</v>
      </c>
      <c r="I43" s="61" t="s">
        <v>64</v>
      </c>
      <c r="J43" s="168" t="s">
        <v>112</v>
      </c>
      <c r="K43" s="68" t="s">
        <v>12482</v>
      </c>
      <c r="L43" s="79">
        <v>17850000</v>
      </c>
      <c r="M43" s="44" t="s">
        <v>66</v>
      </c>
      <c r="N43" s="68" t="s">
        <v>12481</v>
      </c>
      <c r="O43" s="68">
        <v>901944313</v>
      </c>
      <c r="P43" s="68">
        <v>188</v>
      </c>
      <c r="Q43" s="69">
        <v>46038</v>
      </c>
      <c r="R43" s="68">
        <v>17850000</v>
      </c>
      <c r="S43" s="81">
        <v>46052</v>
      </c>
      <c r="T43" s="79">
        <v>17850000</v>
      </c>
      <c r="U43" s="61" t="s">
        <v>65</v>
      </c>
      <c r="V43" s="241">
        <v>84452087</v>
      </c>
      <c r="W43" s="168" t="s">
        <v>12480</v>
      </c>
      <c r="X43" s="69">
        <v>46051</v>
      </c>
      <c r="Y43" s="317">
        <v>46052</v>
      </c>
      <c r="Z43" s="69" t="s">
        <v>73</v>
      </c>
      <c r="AA43" s="317">
        <v>46111</v>
      </c>
      <c r="AB43" s="546">
        <v>59</v>
      </c>
      <c r="AC43" s="61">
        <v>0</v>
      </c>
      <c r="AD43" s="79">
        <v>0</v>
      </c>
      <c r="AE43" s="61">
        <v>0</v>
      </c>
      <c r="AF43" s="80" t="s">
        <v>73</v>
      </c>
      <c r="AG43" s="47">
        <f t="shared" si="4"/>
        <v>0</v>
      </c>
      <c r="AH43" s="61">
        <v>0</v>
      </c>
      <c r="AI43" s="79">
        <v>0</v>
      </c>
      <c r="AJ43" s="61" t="s">
        <v>73</v>
      </c>
      <c r="AK43" s="81" t="s">
        <v>73</v>
      </c>
      <c r="AL43" s="61">
        <v>0</v>
      </c>
      <c r="AM43" s="81" t="s">
        <v>73</v>
      </c>
      <c r="AN43" s="81" t="s">
        <v>73</v>
      </c>
      <c r="AO43" s="81" t="s">
        <v>73</v>
      </c>
      <c r="AP43" s="47">
        <f t="shared" si="5"/>
        <v>0</v>
      </c>
      <c r="AQ43" s="47">
        <f>+L43+AD43-AI43</f>
        <v>17850000</v>
      </c>
      <c r="AR43" s="61" t="s">
        <v>162</v>
      </c>
      <c r="AS43" s="79">
        <v>0</v>
      </c>
      <c r="AT43" s="61" t="s">
        <v>162</v>
      </c>
      <c r="AU43" s="79">
        <v>0</v>
      </c>
      <c r="AV43" s="410" t="s">
        <v>73</v>
      </c>
      <c r="AW43" s="83">
        <v>0</v>
      </c>
      <c r="AX43" s="62">
        <f t="shared" si="6"/>
        <v>17850000</v>
      </c>
      <c r="AY43" s="63">
        <f t="shared" si="7"/>
        <v>0</v>
      </c>
      <c r="AZ43" s="67">
        <v>0</v>
      </c>
      <c r="BA43" s="82" t="s">
        <v>73</v>
      </c>
      <c r="BB43" s="61" t="s">
        <v>85</v>
      </c>
      <c r="BC43" s="368" t="s">
        <v>12485</v>
      </c>
      <c r="BD43" s="44" t="s">
        <v>65</v>
      </c>
      <c r="BE43" s="44" t="s">
        <v>164</v>
      </c>
    </row>
    <row r="44" spans="2:57" x14ac:dyDescent="0.25">
      <c r="B44" s="61">
        <v>2026</v>
      </c>
      <c r="C44" s="61">
        <v>891780111</v>
      </c>
      <c r="D44" s="61" t="s">
        <v>63</v>
      </c>
      <c r="E44" s="168" t="s">
        <v>12478</v>
      </c>
      <c r="F44" s="168" t="s">
        <v>12483</v>
      </c>
      <c r="G44" s="61">
        <v>0</v>
      </c>
      <c r="H44" s="61" t="s">
        <v>71</v>
      </c>
      <c r="I44" s="61" t="s">
        <v>111</v>
      </c>
      <c r="J44" s="168" t="s">
        <v>112</v>
      </c>
      <c r="K44" s="68" t="s">
        <v>12476</v>
      </c>
      <c r="L44" s="79">
        <v>78664462</v>
      </c>
      <c r="M44" s="44" t="s">
        <v>66</v>
      </c>
      <c r="N44" s="68" t="s">
        <v>5939</v>
      </c>
      <c r="O44" s="68">
        <v>7144967</v>
      </c>
      <c r="P44" s="68">
        <v>408</v>
      </c>
      <c r="Q44" s="69">
        <v>46048</v>
      </c>
      <c r="R44" s="68">
        <v>78664500</v>
      </c>
      <c r="S44" s="81">
        <v>46052</v>
      </c>
      <c r="T44" s="79">
        <v>78664462</v>
      </c>
      <c r="U44" s="61" t="s">
        <v>65</v>
      </c>
      <c r="V44" s="79">
        <v>1082990998</v>
      </c>
      <c r="W44" s="168" t="s">
        <v>12475</v>
      </c>
      <c r="X44" s="69">
        <v>46052</v>
      </c>
      <c r="Y44" s="317" t="s">
        <v>12474</v>
      </c>
      <c r="Z44" s="317">
        <v>46052</v>
      </c>
      <c r="AA44" s="317" t="s">
        <v>12474</v>
      </c>
      <c r="AB44" s="546" t="s">
        <v>12684</v>
      </c>
      <c r="AC44" s="61">
        <v>0</v>
      </c>
      <c r="AD44" s="79">
        <v>0</v>
      </c>
      <c r="AE44" s="61">
        <v>0</v>
      </c>
      <c r="AF44" s="80" t="s">
        <v>73</v>
      </c>
      <c r="AG44" s="47">
        <f t="shared" si="4"/>
        <v>0</v>
      </c>
      <c r="AH44" s="61">
        <v>0</v>
      </c>
      <c r="AI44" s="79">
        <v>0</v>
      </c>
      <c r="AJ44" s="61" t="s">
        <v>73</v>
      </c>
      <c r="AK44" s="81" t="s">
        <v>73</v>
      </c>
      <c r="AL44" s="61">
        <v>0</v>
      </c>
      <c r="AM44" s="81" t="s">
        <v>73</v>
      </c>
      <c r="AN44" s="81" t="s">
        <v>73</v>
      </c>
      <c r="AO44" s="81" t="s">
        <v>73</v>
      </c>
      <c r="AP44" s="47">
        <f t="shared" si="5"/>
        <v>0</v>
      </c>
      <c r="AQ44" s="47">
        <f>+L44+AD44-AI44</f>
        <v>78664462</v>
      </c>
      <c r="AR44" s="61" t="s">
        <v>162</v>
      </c>
      <c r="AS44" s="79">
        <v>0</v>
      </c>
      <c r="AT44" s="61" t="s">
        <v>162</v>
      </c>
      <c r="AU44" s="79">
        <v>0</v>
      </c>
      <c r="AV44" s="410" t="s">
        <v>73</v>
      </c>
      <c r="AW44" s="83">
        <v>0</v>
      </c>
      <c r="AX44" s="62">
        <f t="shared" si="6"/>
        <v>78664462</v>
      </c>
      <c r="AY44" s="63">
        <f t="shared" si="7"/>
        <v>0</v>
      </c>
      <c r="AZ44" s="67">
        <v>0</v>
      </c>
      <c r="BA44" s="82" t="s">
        <v>73</v>
      </c>
      <c r="BB44" s="61" t="s">
        <v>163</v>
      </c>
      <c r="BC44" s="368" t="s">
        <v>12479</v>
      </c>
      <c r="BD44" s="44" t="s">
        <v>65</v>
      </c>
      <c r="BE44" s="44" t="s">
        <v>164</v>
      </c>
    </row>
    <row r="45" spans="2:57" x14ac:dyDescent="0.25">
      <c r="B45" s="61">
        <v>2026</v>
      </c>
      <c r="C45" s="61">
        <v>891780111</v>
      </c>
      <c r="D45" s="61" t="s">
        <v>63</v>
      </c>
      <c r="E45" s="168" t="s">
        <v>12472</v>
      </c>
      <c r="F45" s="168" t="s">
        <v>12477</v>
      </c>
      <c r="G45" s="61">
        <v>0</v>
      </c>
      <c r="H45" s="61" t="s">
        <v>71</v>
      </c>
      <c r="I45" s="61" t="s">
        <v>268</v>
      </c>
      <c r="J45" s="168" t="s">
        <v>112</v>
      </c>
      <c r="K45" s="68" t="s">
        <v>12470</v>
      </c>
      <c r="L45" s="79">
        <v>246225000</v>
      </c>
      <c r="M45" s="44" t="s">
        <v>66</v>
      </c>
      <c r="N45" s="68" t="s">
        <v>7024</v>
      </c>
      <c r="O45" s="68">
        <v>901279448</v>
      </c>
      <c r="P45" s="68">
        <v>520</v>
      </c>
      <c r="Q45" s="61" t="s">
        <v>12469</v>
      </c>
      <c r="R45" s="68">
        <v>246225000</v>
      </c>
      <c r="S45" s="81">
        <v>46052</v>
      </c>
      <c r="T45" s="79">
        <v>246225000</v>
      </c>
      <c r="U45" s="61" t="s">
        <v>65</v>
      </c>
      <c r="V45" s="79">
        <v>7629414</v>
      </c>
      <c r="W45" s="168" t="s">
        <v>12432</v>
      </c>
      <c r="X45" s="69">
        <v>46052</v>
      </c>
      <c r="Y45" s="317">
        <v>46057</v>
      </c>
      <c r="Z45" s="317">
        <v>46057</v>
      </c>
      <c r="AA45" s="317">
        <v>46162</v>
      </c>
      <c r="AB45" s="546">
        <v>105</v>
      </c>
      <c r="AC45" s="61">
        <v>0</v>
      </c>
      <c r="AD45" s="79">
        <v>0</v>
      </c>
      <c r="AE45" s="61">
        <v>0</v>
      </c>
      <c r="AF45" s="80" t="s">
        <v>73</v>
      </c>
      <c r="AG45" s="47">
        <f t="shared" si="4"/>
        <v>0</v>
      </c>
      <c r="AH45" s="61">
        <v>0</v>
      </c>
      <c r="AI45" s="79">
        <v>0</v>
      </c>
      <c r="AJ45" s="61" t="s">
        <v>73</v>
      </c>
      <c r="AK45" s="81" t="s">
        <v>73</v>
      </c>
      <c r="AL45" s="61">
        <v>0</v>
      </c>
      <c r="AM45" s="81" t="s">
        <v>73</v>
      </c>
      <c r="AN45" s="81" t="s">
        <v>73</v>
      </c>
      <c r="AO45" s="81" t="s">
        <v>73</v>
      </c>
      <c r="AP45" s="47">
        <f t="shared" si="5"/>
        <v>0</v>
      </c>
      <c r="AQ45" s="47">
        <f>+L45+AD45-AI45</f>
        <v>246225000</v>
      </c>
      <c r="AR45" s="61" t="s">
        <v>162</v>
      </c>
      <c r="AS45" s="79">
        <v>0</v>
      </c>
      <c r="AT45" s="61" t="s">
        <v>162</v>
      </c>
      <c r="AU45" s="79">
        <v>0</v>
      </c>
      <c r="AV45" s="410" t="s">
        <v>73</v>
      </c>
      <c r="AW45" s="83">
        <v>0</v>
      </c>
      <c r="AX45" s="62">
        <f t="shared" si="6"/>
        <v>246225000</v>
      </c>
      <c r="AY45" s="63">
        <f t="shared" si="7"/>
        <v>0</v>
      </c>
      <c r="AZ45" s="67">
        <v>0</v>
      </c>
      <c r="BA45" s="82" t="s">
        <v>73</v>
      </c>
      <c r="BB45" s="61" t="s">
        <v>163</v>
      </c>
      <c r="BC45" s="368" t="s">
        <v>12473</v>
      </c>
      <c r="BD45" s="44" t="s">
        <v>65</v>
      </c>
      <c r="BE45" s="44" t="s">
        <v>164</v>
      </c>
    </row>
    <row r="46" spans="2:57" x14ac:dyDescent="0.25">
      <c r="B46" s="61">
        <v>2026</v>
      </c>
      <c r="C46" s="61">
        <v>891780111</v>
      </c>
      <c r="D46" s="61" t="s">
        <v>63</v>
      </c>
      <c r="E46" s="47" t="s">
        <v>12468</v>
      </c>
      <c r="F46" s="168" t="s">
        <v>12467</v>
      </c>
      <c r="G46" s="61">
        <v>0</v>
      </c>
      <c r="H46" s="61" t="s">
        <v>71</v>
      </c>
      <c r="I46" s="61" t="s">
        <v>111</v>
      </c>
      <c r="J46" s="168" t="s">
        <v>112</v>
      </c>
      <c r="K46" s="68" t="s">
        <v>12466</v>
      </c>
      <c r="L46" s="79">
        <v>59500000</v>
      </c>
      <c r="M46" s="44" t="s">
        <v>66</v>
      </c>
      <c r="N46" s="68" t="s">
        <v>12465</v>
      </c>
      <c r="O46" s="68">
        <v>902023977</v>
      </c>
      <c r="P46" s="68">
        <v>546</v>
      </c>
      <c r="Q46" s="69">
        <v>46052</v>
      </c>
      <c r="R46" s="68">
        <v>59500000</v>
      </c>
      <c r="S46" s="81">
        <v>46052</v>
      </c>
      <c r="T46" s="79">
        <v>59500000</v>
      </c>
      <c r="U46" s="61" t="s">
        <v>65</v>
      </c>
      <c r="V46" s="172">
        <v>1082870070</v>
      </c>
      <c r="W46" s="168" t="s">
        <v>12460</v>
      </c>
      <c r="X46" s="69">
        <v>46052</v>
      </c>
      <c r="Y46" s="317">
        <v>46052</v>
      </c>
      <c r="Z46" s="69" t="s">
        <v>73</v>
      </c>
      <c r="AA46" s="317">
        <v>46203</v>
      </c>
      <c r="AB46" s="546">
        <v>151</v>
      </c>
      <c r="AC46" s="61">
        <v>0</v>
      </c>
      <c r="AD46" s="79">
        <v>0</v>
      </c>
      <c r="AE46" s="61">
        <v>0</v>
      </c>
      <c r="AF46" s="80" t="s">
        <v>73</v>
      </c>
      <c r="AG46" s="47">
        <f t="shared" si="4"/>
        <v>0</v>
      </c>
      <c r="AH46" s="61">
        <v>0</v>
      </c>
      <c r="AI46" s="79">
        <v>0</v>
      </c>
      <c r="AJ46" s="61" t="s">
        <v>73</v>
      </c>
      <c r="AK46" s="81" t="s">
        <v>73</v>
      </c>
      <c r="AL46" s="61">
        <v>0</v>
      </c>
      <c r="AM46" s="81" t="s">
        <v>73</v>
      </c>
      <c r="AN46" s="81" t="s">
        <v>73</v>
      </c>
      <c r="AO46" s="81" t="s">
        <v>73</v>
      </c>
      <c r="AP46" s="47">
        <f t="shared" si="5"/>
        <v>0</v>
      </c>
      <c r="AQ46" s="47">
        <f>+L46+AD46-AI46</f>
        <v>59500000</v>
      </c>
      <c r="AR46" s="61" t="s">
        <v>65</v>
      </c>
      <c r="AS46" s="79">
        <v>59500000</v>
      </c>
      <c r="AT46" s="61" t="s">
        <v>162</v>
      </c>
      <c r="AU46" s="79">
        <v>0</v>
      </c>
      <c r="AV46" s="410" t="s">
        <v>73</v>
      </c>
      <c r="AW46" s="83">
        <v>0</v>
      </c>
      <c r="AX46" s="62">
        <f t="shared" si="6"/>
        <v>59500000</v>
      </c>
      <c r="AY46" s="63">
        <f t="shared" si="7"/>
        <v>0</v>
      </c>
      <c r="AZ46" s="67">
        <v>0</v>
      </c>
      <c r="BA46" s="82" t="s">
        <v>73</v>
      </c>
      <c r="BB46" s="61" t="s">
        <v>85</v>
      </c>
      <c r="BC46" s="417" t="s">
        <v>12669</v>
      </c>
      <c r="BD46" s="44" t="s">
        <v>65</v>
      </c>
      <c r="BE46" s="44" t="s">
        <v>164</v>
      </c>
    </row>
    <row r="47" spans="2:57" x14ac:dyDescent="0.25">
      <c r="B47" s="61">
        <v>2026</v>
      </c>
      <c r="C47" s="61">
        <v>891780111</v>
      </c>
      <c r="D47" s="61" t="s">
        <v>63</v>
      </c>
      <c r="E47" s="47" t="s">
        <v>12464</v>
      </c>
      <c r="F47" s="168" t="s">
        <v>12463</v>
      </c>
      <c r="G47" s="61">
        <v>0</v>
      </c>
      <c r="H47" s="61" t="s">
        <v>71</v>
      </c>
      <c r="I47" s="61" t="s">
        <v>111</v>
      </c>
      <c r="J47" s="168" t="s">
        <v>112</v>
      </c>
      <c r="K47" s="68" t="s">
        <v>12462</v>
      </c>
      <c r="L47" s="79">
        <v>60000000</v>
      </c>
      <c r="M47" s="44" t="s">
        <v>66</v>
      </c>
      <c r="N47" s="68" t="s">
        <v>12461</v>
      </c>
      <c r="O47" s="68">
        <v>900825035</v>
      </c>
      <c r="P47" s="68">
        <v>536</v>
      </c>
      <c r="Q47" s="69">
        <v>46052</v>
      </c>
      <c r="R47" s="68">
        <v>60000000</v>
      </c>
      <c r="S47" s="81">
        <v>46052</v>
      </c>
      <c r="T47" s="79">
        <v>60000000</v>
      </c>
      <c r="U47" s="61" t="s">
        <v>65</v>
      </c>
      <c r="V47" s="172">
        <v>1082870070</v>
      </c>
      <c r="W47" s="168" t="s">
        <v>12460</v>
      </c>
      <c r="X47" s="69">
        <v>46052</v>
      </c>
      <c r="Y47" s="317">
        <v>46062</v>
      </c>
      <c r="Z47" s="317">
        <v>46056</v>
      </c>
      <c r="AA47" s="317">
        <v>46243</v>
      </c>
      <c r="AB47" s="546">
        <v>187</v>
      </c>
      <c r="AC47" s="61">
        <v>0</v>
      </c>
      <c r="AD47" s="79">
        <v>0</v>
      </c>
      <c r="AE47" s="61">
        <v>0</v>
      </c>
      <c r="AF47" s="80" t="s">
        <v>73</v>
      </c>
      <c r="AG47" s="47">
        <f t="shared" si="4"/>
        <v>0</v>
      </c>
      <c r="AH47" s="61">
        <v>0</v>
      </c>
      <c r="AI47" s="79">
        <v>0</v>
      </c>
      <c r="AJ47" s="61" t="s">
        <v>73</v>
      </c>
      <c r="AK47" s="81" t="s">
        <v>73</v>
      </c>
      <c r="AL47" s="61">
        <v>0</v>
      </c>
      <c r="AM47" s="81" t="s">
        <v>73</v>
      </c>
      <c r="AN47" s="81" t="s">
        <v>73</v>
      </c>
      <c r="AO47" s="81" t="s">
        <v>73</v>
      </c>
      <c r="AP47" s="47">
        <f t="shared" si="5"/>
        <v>0</v>
      </c>
      <c r="AQ47" s="47">
        <f>+L47+AD47-AI47</f>
        <v>60000000</v>
      </c>
      <c r="AR47" s="61" t="s">
        <v>65</v>
      </c>
      <c r="AS47" s="79">
        <v>60000000</v>
      </c>
      <c r="AT47" s="61" t="s">
        <v>162</v>
      </c>
      <c r="AU47" s="79">
        <v>0</v>
      </c>
      <c r="AV47" s="410" t="s">
        <v>73</v>
      </c>
      <c r="AW47" s="83">
        <v>0</v>
      </c>
      <c r="AX47" s="62">
        <f t="shared" si="6"/>
        <v>60000000</v>
      </c>
      <c r="AY47" s="63">
        <f t="shared" si="7"/>
        <v>0</v>
      </c>
      <c r="AZ47" s="67">
        <v>0</v>
      </c>
      <c r="BA47" s="82" t="s">
        <v>73</v>
      </c>
      <c r="BB47" s="61" t="s">
        <v>163</v>
      </c>
      <c r="BC47" s="417" t="s">
        <v>12670</v>
      </c>
      <c r="BD47" s="44" t="s">
        <v>65</v>
      </c>
      <c r="BE47" s="44" t="s">
        <v>164</v>
      </c>
    </row>
    <row r="48" spans="2:57" ht="13.5" customHeight="1" x14ac:dyDescent="0.25">
      <c r="B48" s="61">
        <v>2026</v>
      </c>
      <c r="C48" s="61">
        <v>891780111</v>
      </c>
      <c r="D48" s="61" t="s">
        <v>63</v>
      </c>
      <c r="E48" s="47" t="s">
        <v>12459</v>
      </c>
      <c r="F48" s="168" t="s">
        <v>12458</v>
      </c>
      <c r="G48" s="61">
        <v>0</v>
      </c>
      <c r="H48" s="61" t="s">
        <v>71</v>
      </c>
      <c r="I48" s="61" t="s">
        <v>64</v>
      </c>
      <c r="J48" s="168" t="s">
        <v>112</v>
      </c>
      <c r="K48" s="68" t="s">
        <v>12457</v>
      </c>
      <c r="L48" s="79">
        <v>207140000</v>
      </c>
      <c r="M48" s="44" t="s">
        <v>66</v>
      </c>
      <c r="N48" s="68" t="s">
        <v>12456</v>
      </c>
      <c r="O48" s="68">
        <v>901038515</v>
      </c>
      <c r="P48" s="68">
        <v>12</v>
      </c>
      <c r="Q48" s="69">
        <v>46053</v>
      </c>
      <c r="R48" s="68">
        <v>60000000</v>
      </c>
      <c r="S48" s="81" t="s">
        <v>12455</v>
      </c>
      <c r="T48" s="79">
        <v>207140000</v>
      </c>
      <c r="U48" s="61" t="s">
        <v>65</v>
      </c>
      <c r="V48" s="241">
        <v>85449357</v>
      </c>
      <c r="W48" s="168" t="s">
        <v>12427</v>
      </c>
      <c r="X48" s="69">
        <v>46052</v>
      </c>
      <c r="Y48" s="317">
        <v>46070</v>
      </c>
      <c r="Z48" s="317">
        <v>46058</v>
      </c>
      <c r="AA48" s="317">
        <v>46158</v>
      </c>
      <c r="AB48" s="546">
        <v>100</v>
      </c>
      <c r="AC48" s="61">
        <v>0</v>
      </c>
      <c r="AD48" s="79">
        <v>0</v>
      </c>
      <c r="AE48" s="61">
        <v>0</v>
      </c>
      <c r="AF48" s="80" t="s">
        <v>73</v>
      </c>
      <c r="AG48" s="47">
        <f t="shared" si="4"/>
        <v>0</v>
      </c>
      <c r="AH48" s="61">
        <v>0</v>
      </c>
      <c r="AI48" s="79">
        <v>0</v>
      </c>
      <c r="AJ48" s="61" t="s">
        <v>73</v>
      </c>
      <c r="AK48" s="81" t="s">
        <v>73</v>
      </c>
      <c r="AL48" s="61">
        <v>0</v>
      </c>
      <c r="AM48" s="81" t="s">
        <v>73</v>
      </c>
      <c r="AN48" s="81" t="s">
        <v>73</v>
      </c>
      <c r="AO48" s="81" t="s">
        <v>73</v>
      </c>
      <c r="AP48" s="47">
        <f t="shared" si="5"/>
        <v>0</v>
      </c>
      <c r="AQ48" s="47">
        <f>+L48+AD48-AI48</f>
        <v>207140000</v>
      </c>
      <c r="AR48" s="61" t="s">
        <v>162</v>
      </c>
      <c r="AS48" s="79">
        <v>0</v>
      </c>
      <c r="AT48" s="61" t="s">
        <v>65</v>
      </c>
      <c r="AU48" s="79">
        <v>82856000</v>
      </c>
      <c r="AV48" s="410">
        <v>46066</v>
      </c>
      <c r="AW48" s="83">
        <v>0</v>
      </c>
      <c r="AX48" s="62">
        <f t="shared" si="6"/>
        <v>207140000</v>
      </c>
      <c r="AY48" s="63">
        <f t="shared" si="7"/>
        <v>0</v>
      </c>
      <c r="AZ48" s="67">
        <v>0</v>
      </c>
      <c r="BA48" s="82" t="s">
        <v>73</v>
      </c>
      <c r="BB48" s="61" t="s">
        <v>163</v>
      </c>
      <c r="BC48" s="417" t="s">
        <v>12671</v>
      </c>
      <c r="BD48" s="44" t="s">
        <v>65</v>
      </c>
      <c r="BE48" s="44" t="s">
        <v>164</v>
      </c>
    </row>
    <row r="49" spans="2:57" x14ac:dyDescent="0.25">
      <c r="B49" s="61">
        <v>2026</v>
      </c>
      <c r="C49" s="61">
        <v>891780111</v>
      </c>
      <c r="D49" s="61" t="s">
        <v>63</v>
      </c>
      <c r="E49" s="168" t="s">
        <v>12454</v>
      </c>
      <c r="F49" s="168" t="s">
        <v>12453</v>
      </c>
      <c r="G49" s="61">
        <v>0</v>
      </c>
      <c r="H49" s="61" t="s">
        <v>71</v>
      </c>
      <c r="I49" s="61" t="s">
        <v>64</v>
      </c>
      <c r="J49" s="168" t="s">
        <v>112</v>
      </c>
      <c r="K49" s="68" t="s">
        <v>12452</v>
      </c>
      <c r="L49" s="79">
        <v>121000000</v>
      </c>
      <c r="M49" s="44" t="s">
        <v>66</v>
      </c>
      <c r="N49" s="68" t="s">
        <v>12451</v>
      </c>
      <c r="O49" s="68">
        <v>900333004</v>
      </c>
      <c r="P49" s="68">
        <v>89</v>
      </c>
      <c r="Q49" s="69">
        <v>46037</v>
      </c>
      <c r="R49" s="68">
        <v>121000000</v>
      </c>
      <c r="S49" s="81">
        <v>46041</v>
      </c>
      <c r="T49" s="79">
        <v>121000000</v>
      </c>
      <c r="U49" s="61" t="s">
        <v>65</v>
      </c>
      <c r="V49" s="79">
        <v>12621405</v>
      </c>
      <c r="W49" s="168" t="s">
        <v>12436</v>
      </c>
      <c r="X49" s="69">
        <v>46041</v>
      </c>
      <c r="Y49" s="317">
        <v>46041</v>
      </c>
      <c r="Z49" s="69" t="s">
        <v>73</v>
      </c>
      <c r="AA49" s="317">
        <v>46387</v>
      </c>
      <c r="AB49" s="546">
        <v>346</v>
      </c>
      <c r="AC49" s="61">
        <v>0</v>
      </c>
      <c r="AD49" s="79">
        <v>0</v>
      </c>
      <c r="AE49" s="61">
        <v>0</v>
      </c>
      <c r="AF49" s="80" t="s">
        <v>73</v>
      </c>
      <c r="AG49" s="47">
        <f t="shared" si="4"/>
        <v>0</v>
      </c>
      <c r="AH49" s="61">
        <v>0</v>
      </c>
      <c r="AI49" s="79">
        <v>0</v>
      </c>
      <c r="AJ49" s="61" t="s">
        <v>73</v>
      </c>
      <c r="AK49" s="81" t="s">
        <v>73</v>
      </c>
      <c r="AL49" s="61">
        <v>0</v>
      </c>
      <c r="AM49" s="81" t="s">
        <v>73</v>
      </c>
      <c r="AN49" s="81" t="s">
        <v>73</v>
      </c>
      <c r="AO49" s="81" t="s">
        <v>73</v>
      </c>
      <c r="AP49" s="47">
        <f t="shared" si="5"/>
        <v>0</v>
      </c>
      <c r="AQ49" s="47">
        <f>+L49+AD49-AI49</f>
        <v>121000000</v>
      </c>
      <c r="AR49" s="61" t="s">
        <v>162</v>
      </c>
      <c r="AS49" s="79">
        <v>0</v>
      </c>
      <c r="AT49" s="61" t="s">
        <v>162</v>
      </c>
      <c r="AU49" s="79">
        <v>0</v>
      </c>
      <c r="AV49" s="410" t="s">
        <v>73</v>
      </c>
      <c r="AW49" s="83">
        <v>0</v>
      </c>
      <c r="AX49" s="62">
        <f t="shared" si="6"/>
        <v>121000000</v>
      </c>
      <c r="AY49" s="63">
        <f t="shared" si="7"/>
        <v>0</v>
      </c>
      <c r="AZ49" s="67">
        <v>0</v>
      </c>
      <c r="BA49" s="82" t="s">
        <v>73</v>
      </c>
      <c r="BB49" s="61" t="s">
        <v>85</v>
      </c>
      <c r="BC49" s="417" t="s">
        <v>12672</v>
      </c>
      <c r="BD49" s="44" t="s">
        <v>65</v>
      </c>
      <c r="BE49" s="44" t="s">
        <v>164</v>
      </c>
    </row>
    <row r="50" spans="2:57" x14ac:dyDescent="0.25">
      <c r="B50" s="61">
        <v>2026</v>
      </c>
      <c r="C50" s="61">
        <v>891780111</v>
      </c>
      <c r="D50" s="61" t="s">
        <v>63</v>
      </c>
      <c r="E50" s="168" t="s">
        <v>12450</v>
      </c>
      <c r="F50" s="168" t="s">
        <v>12449</v>
      </c>
      <c r="G50" s="301">
        <v>2021000100084</v>
      </c>
      <c r="H50" s="61" t="s">
        <v>71</v>
      </c>
      <c r="I50" s="61" t="s">
        <v>268</v>
      </c>
      <c r="J50" s="168" t="s">
        <v>112</v>
      </c>
      <c r="K50" s="68" t="s">
        <v>12448</v>
      </c>
      <c r="L50" s="79">
        <v>9800000</v>
      </c>
      <c r="M50" s="44" t="s">
        <v>66</v>
      </c>
      <c r="N50" s="68" t="s">
        <v>12447</v>
      </c>
      <c r="O50" s="68">
        <v>39143300</v>
      </c>
      <c r="P50" s="68">
        <v>49</v>
      </c>
      <c r="Q50" s="69">
        <v>45688</v>
      </c>
      <c r="R50" s="68">
        <v>9884000</v>
      </c>
      <c r="S50" s="81">
        <v>46045</v>
      </c>
      <c r="T50" s="79">
        <v>9800000</v>
      </c>
      <c r="U50" s="61" t="s">
        <v>65</v>
      </c>
      <c r="V50" s="241">
        <v>51913961</v>
      </c>
      <c r="W50" s="168" t="s">
        <v>12446</v>
      </c>
      <c r="X50" s="69">
        <v>46044</v>
      </c>
      <c r="Y50" s="317">
        <v>46055</v>
      </c>
      <c r="Z50" s="69" t="s">
        <v>73</v>
      </c>
      <c r="AA50" s="317">
        <v>46157</v>
      </c>
      <c r="AB50" s="546">
        <v>102</v>
      </c>
      <c r="AC50" s="61">
        <v>0</v>
      </c>
      <c r="AD50" s="79">
        <v>0</v>
      </c>
      <c r="AE50" s="61">
        <v>0</v>
      </c>
      <c r="AF50" s="80" t="s">
        <v>73</v>
      </c>
      <c r="AG50" s="47">
        <f t="shared" si="4"/>
        <v>0</v>
      </c>
      <c r="AH50" s="61">
        <v>0</v>
      </c>
      <c r="AI50" s="79">
        <v>0</v>
      </c>
      <c r="AJ50" s="61" t="s">
        <v>73</v>
      </c>
      <c r="AK50" s="81" t="s">
        <v>73</v>
      </c>
      <c r="AL50" s="61">
        <v>0</v>
      </c>
      <c r="AM50" s="81" t="s">
        <v>73</v>
      </c>
      <c r="AN50" s="81" t="s">
        <v>73</v>
      </c>
      <c r="AO50" s="81" t="s">
        <v>73</v>
      </c>
      <c r="AP50" s="47">
        <f t="shared" si="5"/>
        <v>0</v>
      </c>
      <c r="AQ50" s="47">
        <f>+L50+AD50-AI50</f>
        <v>9800000</v>
      </c>
      <c r="AR50" s="61" t="s">
        <v>4656</v>
      </c>
      <c r="AS50" s="79">
        <v>0</v>
      </c>
      <c r="AT50" s="61" t="s">
        <v>162</v>
      </c>
      <c r="AU50" s="79">
        <v>0</v>
      </c>
      <c r="AV50" s="410" t="s">
        <v>73</v>
      </c>
      <c r="AW50" s="83">
        <v>0</v>
      </c>
      <c r="AX50" s="62">
        <f t="shared" si="6"/>
        <v>9800000</v>
      </c>
      <c r="AY50" s="63">
        <f t="shared" si="7"/>
        <v>0</v>
      </c>
      <c r="AZ50" s="67">
        <v>0</v>
      </c>
      <c r="BA50" s="82" t="s">
        <v>73</v>
      </c>
      <c r="BB50" s="61" t="s">
        <v>163</v>
      </c>
      <c r="BC50" s="417" t="s">
        <v>12673</v>
      </c>
      <c r="BD50" s="44" t="s">
        <v>65</v>
      </c>
      <c r="BE50" s="44" t="s">
        <v>164</v>
      </c>
    </row>
    <row r="51" spans="2:57" x14ac:dyDescent="0.25">
      <c r="B51" s="61">
        <v>2026</v>
      </c>
      <c r="C51" s="61">
        <v>891780111</v>
      </c>
      <c r="D51" s="61" t="s">
        <v>63</v>
      </c>
      <c r="E51" s="168" t="s">
        <v>12445</v>
      </c>
      <c r="F51" s="168" t="s">
        <v>12444</v>
      </c>
      <c r="G51" s="61">
        <v>0</v>
      </c>
      <c r="H51" s="61" t="s">
        <v>71</v>
      </c>
      <c r="I51" s="61" t="s">
        <v>64</v>
      </c>
      <c r="J51" s="168" t="s">
        <v>112</v>
      </c>
      <c r="K51" s="68" t="s">
        <v>12443</v>
      </c>
      <c r="L51" s="79">
        <v>36000000</v>
      </c>
      <c r="M51" s="44" t="s">
        <v>66</v>
      </c>
      <c r="N51" s="68" t="s">
        <v>12442</v>
      </c>
      <c r="O51" s="79">
        <v>901697480</v>
      </c>
      <c r="P51" s="68">
        <v>233</v>
      </c>
      <c r="Q51" s="69">
        <v>46042</v>
      </c>
      <c r="R51" s="68">
        <v>36000000</v>
      </c>
      <c r="S51" s="81">
        <v>46045</v>
      </c>
      <c r="T51" s="79">
        <v>36000000</v>
      </c>
      <c r="U51" s="61" t="s">
        <v>65</v>
      </c>
      <c r="V51" s="172">
        <v>36724655</v>
      </c>
      <c r="W51" s="168" t="s">
        <v>12441</v>
      </c>
      <c r="X51" s="69">
        <v>46045</v>
      </c>
      <c r="Y51" s="317">
        <v>46045</v>
      </c>
      <c r="Z51" s="69" t="s">
        <v>73</v>
      </c>
      <c r="AA51" s="317">
        <v>46135</v>
      </c>
      <c r="AB51" s="546">
        <v>90</v>
      </c>
      <c r="AC51" s="61">
        <v>0</v>
      </c>
      <c r="AD51" s="79">
        <v>0</v>
      </c>
      <c r="AE51" s="61">
        <v>0</v>
      </c>
      <c r="AF51" s="80" t="s">
        <v>73</v>
      </c>
      <c r="AG51" s="47">
        <f t="shared" si="4"/>
        <v>0</v>
      </c>
      <c r="AH51" s="61">
        <v>0</v>
      </c>
      <c r="AI51" s="79">
        <v>0</v>
      </c>
      <c r="AJ51" s="61" t="s">
        <v>73</v>
      </c>
      <c r="AK51" s="81" t="s">
        <v>73</v>
      </c>
      <c r="AL51" s="61">
        <v>0</v>
      </c>
      <c r="AM51" s="81" t="s">
        <v>73</v>
      </c>
      <c r="AN51" s="81" t="s">
        <v>73</v>
      </c>
      <c r="AO51" s="81" t="s">
        <v>73</v>
      </c>
      <c r="AP51" s="47">
        <f t="shared" si="5"/>
        <v>0</v>
      </c>
      <c r="AQ51" s="47">
        <f>+L51+AD51-AI51</f>
        <v>36000000</v>
      </c>
      <c r="AR51" s="61" t="s">
        <v>162</v>
      </c>
      <c r="AS51" s="79">
        <v>0</v>
      </c>
      <c r="AT51" s="61" t="s">
        <v>162</v>
      </c>
      <c r="AU51" s="79">
        <v>0</v>
      </c>
      <c r="AV51" s="410" t="s">
        <v>73</v>
      </c>
      <c r="AW51" s="83">
        <v>0</v>
      </c>
      <c r="AX51" s="62">
        <f t="shared" si="6"/>
        <v>36000000</v>
      </c>
      <c r="AY51" s="63">
        <f t="shared" si="7"/>
        <v>0</v>
      </c>
      <c r="AZ51" s="67">
        <v>0</v>
      </c>
      <c r="BA51" s="82" t="s">
        <v>73</v>
      </c>
      <c r="BB51" s="61" t="s">
        <v>85</v>
      </c>
      <c r="BC51" s="417" t="s">
        <v>12674</v>
      </c>
      <c r="BD51" s="44" t="s">
        <v>65</v>
      </c>
      <c r="BE51" s="44" t="s">
        <v>164</v>
      </c>
    </row>
    <row r="52" spans="2:57" x14ac:dyDescent="0.25">
      <c r="B52" s="61">
        <v>2026</v>
      </c>
      <c r="C52" s="61">
        <v>891780111</v>
      </c>
      <c r="D52" s="61" t="s">
        <v>63</v>
      </c>
      <c r="E52" s="168" t="s">
        <v>12440</v>
      </c>
      <c r="F52" s="168" t="s">
        <v>12439</v>
      </c>
      <c r="G52" s="61">
        <v>0</v>
      </c>
      <c r="H52" s="61" t="s">
        <v>71</v>
      </c>
      <c r="I52" s="61" t="s">
        <v>64</v>
      </c>
      <c r="J52" s="168" t="s">
        <v>112</v>
      </c>
      <c r="K52" s="68" t="s">
        <v>12438</v>
      </c>
      <c r="L52" s="79">
        <v>76197500</v>
      </c>
      <c r="M52" s="44" t="s">
        <v>66</v>
      </c>
      <c r="N52" s="68" t="s">
        <v>12437</v>
      </c>
      <c r="O52" s="68">
        <v>900101197</v>
      </c>
      <c r="P52" s="68">
        <v>161</v>
      </c>
      <c r="Q52" s="69">
        <v>46038</v>
      </c>
      <c r="R52" s="68">
        <v>76197500</v>
      </c>
      <c r="S52" s="81">
        <v>46045</v>
      </c>
      <c r="T52" s="79">
        <v>76197500</v>
      </c>
      <c r="U52" s="61" t="s">
        <v>65</v>
      </c>
      <c r="V52" s="79">
        <v>12621405</v>
      </c>
      <c r="W52" s="168" t="s">
        <v>12436</v>
      </c>
      <c r="X52" s="69">
        <v>46045</v>
      </c>
      <c r="Y52" s="317">
        <v>46045</v>
      </c>
      <c r="Z52" s="69" t="s">
        <v>73</v>
      </c>
      <c r="AA52" s="317">
        <v>46196</v>
      </c>
      <c r="AB52" s="546">
        <v>151</v>
      </c>
      <c r="AC52" s="61">
        <v>0</v>
      </c>
      <c r="AD52" s="79">
        <v>0</v>
      </c>
      <c r="AE52" s="61">
        <v>0</v>
      </c>
      <c r="AF52" s="80" t="s">
        <v>73</v>
      </c>
      <c r="AG52" s="47">
        <f t="shared" si="4"/>
        <v>0</v>
      </c>
      <c r="AH52" s="61">
        <v>0</v>
      </c>
      <c r="AI52" s="79">
        <v>0</v>
      </c>
      <c r="AJ52" s="61" t="s">
        <v>73</v>
      </c>
      <c r="AK52" s="81" t="s">
        <v>73</v>
      </c>
      <c r="AL52" s="61">
        <v>0</v>
      </c>
      <c r="AM52" s="81" t="s">
        <v>73</v>
      </c>
      <c r="AN52" s="81" t="s">
        <v>73</v>
      </c>
      <c r="AO52" s="81" t="s">
        <v>73</v>
      </c>
      <c r="AP52" s="47">
        <f t="shared" si="5"/>
        <v>0</v>
      </c>
      <c r="AQ52" s="47">
        <f>+L52+AD52-AI52</f>
        <v>76197500</v>
      </c>
      <c r="AR52" s="61" t="s">
        <v>162</v>
      </c>
      <c r="AS52" s="79">
        <v>0</v>
      </c>
      <c r="AT52" s="61" t="s">
        <v>162</v>
      </c>
      <c r="AU52" s="79">
        <v>0</v>
      </c>
      <c r="AV52" s="410" t="s">
        <v>73</v>
      </c>
      <c r="AW52" s="83">
        <v>0</v>
      </c>
      <c r="AX52" s="62">
        <f t="shared" si="6"/>
        <v>76197500</v>
      </c>
      <c r="AY52" s="63">
        <f t="shared" si="7"/>
        <v>0</v>
      </c>
      <c r="AZ52" s="67">
        <v>0</v>
      </c>
      <c r="BA52" s="82" t="s">
        <v>73</v>
      </c>
      <c r="BB52" s="61" t="s">
        <v>85</v>
      </c>
      <c r="BC52" s="417" t="s">
        <v>12675</v>
      </c>
      <c r="BD52" s="44" t="s">
        <v>65</v>
      </c>
      <c r="BE52" s="44" t="s">
        <v>164</v>
      </c>
    </row>
    <row r="53" spans="2:57" x14ac:dyDescent="0.25">
      <c r="B53" s="61">
        <v>2026</v>
      </c>
      <c r="C53" s="61">
        <v>891780111</v>
      </c>
      <c r="D53" s="61" t="s">
        <v>63</v>
      </c>
      <c r="E53" s="47" t="s">
        <v>12663</v>
      </c>
      <c r="F53" s="168" t="s">
        <v>12471</v>
      </c>
      <c r="G53" s="61">
        <v>0</v>
      </c>
      <c r="H53" s="61" t="s">
        <v>71</v>
      </c>
      <c r="I53" s="61" t="s">
        <v>268</v>
      </c>
      <c r="J53" s="168" t="s">
        <v>112</v>
      </c>
      <c r="K53" s="68" t="s">
        <v>12434</v>
      </c>
      <c r="L53" s="79">
        <v>178000000</v>
      </c>
      <c r="M53" s="44" t="s">
        <v>66</v>
      </c>
      <c r="N53" s="68" t="s">
        <v>12433</v>
      </c>
      <c r="O53" s="68">
        <v>900864648</v>
      </c>
      <c r="P53" s="68">
        <v>521</v>
      </c>
      <c r="Q53" s="69">
        <v>46052</v>
      </c>
      <c r="R53" s="68">
        <v>179999984</v>
      </c>
      <c r="S53" s="81">
        <v>46052</v>
      </c>
      <c r="T53" s="79">
        <v>178000000</v>
      </c>
      <c r="U53" s="61" t="s">
        <v>65</v>
      </c>
      <c r="V53" s="79">
        <v>7629414</v>
      </c>
      <c r="W53" s="168" t="s">
        <v>12432</v>
      </c>
      <c r="X53" s="69">
        <v>46052</v>
      </c>
      <c r="Y53" s="317">
        <v>46056</v>
      </c>
      <c r="Z53" s="69" t="s">
        <v>73</v>
      </c>
      <c r="AA53" s="317">
        <v>46162</v>
      </c>
      <c r="AB53" s="546">
        <v>106</v>
      </c>
      <c r="AC53" s="61">
        <v>0</v>
      </c>
      <c r="AD53" s="79">
        <v>0</v>
      </c>
      <c r="AE53" s="61">
        <v>0</v>
      </c>
      <c r="AF53" s="80" t="s">
        <v>73</v>
      </c>
      <c r="AG53" s="47">
        <f t="shared" si="4"/>
        <v>0</v>
      </c>
      <c r="AH53" s="61">
        <v>0</v>
      </c>
      <c r="AI53" s="79">
        <v>0</v>
      </c>
      <c r="AJ53" s="61" t="s">
        <v>73</v>
      </c>
      <c r="AK53" s="81" t="s">
        <v>73</v>
      </c>
      <c r="AL53" s="61">
        <v>0</v>
      </c>
      <c r="AM53" s="81" t="s">
        <v>73</v>
      </c>
      <c r="AN53" s="81" t="s">
        <v>73</v>
      </c>
      <c r="AO53" s="81" t="s">
        <v>73</v>
      </c>
      <c r="AP53" s="47">
        <f t="shared" si="5"/>
        <v>0</v>
      </c>
      <c r="AQ53" s="47">
        <f>+L53+AD53-AI53</f>
        <v>178000000</v>
      </c>
      <c r="AR53" s="61" t="s">
        <v>162</v>
      </c>
      <c r="AS53" s="79">
        <v>0</v>
      </c>
      <c r="AT53" s="61" t="s">
        <v>162</v>
      </c>
      <c r="AU53" s="79">
        <v>0</v>
      </c>
      <c r="AV53" s="410" t="s">
        <v>73</v>
      </c>
      <c r="AW53" s="83">
        <v>0</v>
      </c>
      <c r="AX53" s="62">
        <f t="shared" si="6"/>
        <v>178000000</v>
      </c>
      <c r="AY53" s="63">
        <f t="shared" si="7"/>
        <v>0</v>
      </c>
      <c r="AZ53" s="67">
        <v>0</v>
      </c>
      <c r="BA53" s="82" t="s">
        <v>73</v>
      </c>
      <c r="BB53" s="61" t="s">
        <v>163</v>
      </c>
      <c r="BC53" s="417" t="s">
        <v>12676</v>
      </c>
      <c r="BD53" s="44" t="s">
        <v>65</v>
      </c>
      <c r="BE53" s="44" t="s">
        <v>164</v>
      </c>
    </row>
    <row r="54" spans="2:57" x14ac:dyDescent="0.25">
      <c r="B54" s="61">
        <v>2026</v>
      </c>
      <c r="C54" s="61">
        <v>891780111</v>
      </c>
      <c r="D54" s="61" t="s">
        <v>63</v>
      </c>
      <c r="E54" s="47" t="s">
        <v>12431</v>
      </c>
      <c r="F54" s="168" t="s">
        <v>12430</v>
      </c>
      <c r="G54" s="61">
        <v>0</v>
      </c>
      <c r="H54" s="61" t="s">
        <v>71</v>
      </c>
      <c r="I54" s="61" t="s">
        <v>64</v>
      </c>
      <c r="J54" s="168" t="s">
        <v>112</v>
      </c>
      <c r="K54" s="68" t="s">
        <v>12429</v>
      </c>
      <c r="L54" s="79">
        <v>97580000</v>
      </c>
      <c r="M54" s="44" t="s">
        <v>66</v>
      </c>
      <c r="N54" s="68" t="s">
        <v>12428</v>
      </c>
      <c r="O54" s="68">
        <v>800214001</v>
      </c>
      <c r="P54" s="68">
        <v>434</v>
      </c>
      <c r="Q54" s="69">
        <v>46049</v>
      </c>
      <c r="R54" s="68">
        <v>97580000</v>
      </c>
      <c r="S54" s="81">
        <v>46052</v>
      </c>
      <c r="T54" s="79">
        <v>97580000</v>
      </c>
      <c r="U54" s="61" t="s">
        <v>65</v>
      </c>
      <c r="V54" s="241">
        <v>85449357</v>
      </c>
      <c r="W54" s="168" t="s">
        <v>12427</v>
      </c>
      <c r="X54" s="69">
        <v>46052</v>
      </c>
      <c r="Y54" s="317">
        <v>46052</v>
      </c>
      <c r="Z54" s="69" t="s">
        <v>73</v>
      </c>
      <c r="AA54" s="317">
        <v>46387</v>
      </c>
      <c r="AB54" s="546">
        <v>335</v>
      </c>
      <c r="AC54" s="61">
        <v>0</v>
      </c>
      <c r="AD54" s="79">
        <v>0</v>
      </c>
      <c r="AE54" s="61">
        <v>0</v>
      </c>
      <c r="AF54" s="80" t="s">
        <v>73</v>
      </c>
      <c r="AG54" s="47">
        <f t="shared" si="4"/>
        <v>0</v>
      </c>
      <c r="AH54" s="61">
        <v>0</v>
      </c>
      <c r="AI54" s="79">
        <v>0</v>
      </c>
      <c r="AJ54" s="61" t="s">
        <v>73</v>
      </c>
      <c r="AK54" s="81" t="s">
        <v>73</v>
      </c>
      <c r="AL54" s="61">
        <v>0</v>
      </c>
      <c r="AM54" s="81" t="s">
        <v>73</v>
      </c>
      <c r="AN54" s="81" t="s">
        <v>73</v>
      </c>
      <c r="AO54" s="81" t="s">
        <v>73</v>
      </c>
      <c r="AP54" s="47">
        <f t="shared" si="5"/>
        <v>0</v>
      </c>
      <c r="AQ54" s="47">
        <f>+L54+AD54-AI54</f>
        <v>97580000</v>
      </c>
      <c r="AR54" s="61" t="s">
        <v>162</v>
      </c>
      <c r="AS54" s="79">
        <v>0</v>
      </c>
      <c r="AT54" s="61" t="s">
        <v>162</v>
      </c>
      <c r="AU54" s="79">
        <v>0</v>
      </c>
      <c r="AV54" s="410" t="s">
        <v>73</v>
      </c>
      <c r="AW54" s="83">
        <v>0</v>
      </c>
      <c r="AX54" s="62">
        <f t="shared" si="6"/>
        <v>97580000</v>
      </c>
      <c r="AY54" s="63">
        <f t="shared" si="7"/>
        <v>0</v>
      </c>
      <c r="AZ54" s="67">
        <v>0</v>
      </c>
      <c r="BA54" s="82" t="s">
        <v>73</v>
      </c>
      <c r="BB54" s="61" t="s">
        <v>85</v>
      </c>
      <c r="BC54" s="417" t="s">
        <v>12677</v>
      </c>
      <c r="BD54" s="44" t="s">
        <v>65</v>
      </c>
      <c r="BE54" s="44" t="s">
        <v>164</v>
      </c>
    </row>
    <row r="55" spans="2:57" x14ac:dyDescent="0.25">
      <c r="B55" s="61">
        <v>2026</v>
      </c>
      <c r="C55" s="61">
        <v>891780111</v>
      </c>
      <c r="D55" s="61" t="s">
        <v>63</v>
      </c>
      <c r="E55" s="47" t="s">
        <v>12426</v>
      </c>
      <c r="F55" s="168" t="s">
        <v>12425</v>
      </c>
      <c r="G55" s="61">
        <v>0</v>
      </c>
      <c r="H55" s="61" t="s">
        <v>71</v>
      </c>
      <c r="I55" s="61" t="s">
        <v>64</v>
      </c>
      <c r="J55" s="168" t="s">
        <v>112</v>
      </c>
      <c r="K55" s="68" t="s">
        <v>12424</v>
      </c>
      <c r="L55" s="79">
        <v>25000000</v>
      </c>
      <c r="M55" s="44" t="s">
        <v>66</v>
      </c>
      <c r="N55" s="68" t="s">
        <v>12410</v>
      </c>
      <c r="O55" s="68">
        <v>900173983</v>
      </c>
      <c r="P55" s="68">
        <v>212</v>
      </c>
      <c r="Q55" s="69">
        <v>46041</v>
      </c>
      <c r="R55" s="68">
        <v>25000000</v>
      </c>
      <c r="S55" s="81">
        <v>46042</v>
      </c>
      <c r="T55" s="79">
        <v>25000000</v>
      </c>
      <c r="U55" s="61" t="s">
        <v>65</v>
      </c>
      <c r="V55" s="79">
        <v>57462359</v>
      </c>
      <c r="W55" s="168" t="s">
        <v>12414</v>
      </c>
      <c r="X55" s="69">
        <v>46042</v>
      </c>
      <c r="Y55" s="317">
        <v>46045</v>
      </c>
      <c r="Z55" s="317">
        <v>46045</v>
      </c>
      <c r="AA55" s="317">
        <v>46203</v>
      </c>
      <c r="AB55" s="546">
        <v>158</v>
      </c>
      <c r="AC55" s="61">
        <v>0</v>
      </c>
      <c r="AD55" s="79">
        <v>0</v>
      </c>
      <c r="AE55" s="61">
        <v>0</v>
      </c>
      <c r="AF55" s="80" t="s">
        <v>73</v>
      </c>
      <c r="AG55" s="47">
        <f t="shared" si="4"/>
        <v>0</v>
      </c>
      <c r="AH55" s="61">
        <v>0</v>
      </c>
      <c r="AI55" s="79">
        <v>0</v>
      </c>
      <c r="AJ55" s="61" t="s">
        <v>73</v>
      </c>
      <c r="AK55" s="81" t="s">
        <v>73</v>
      </c>
      <c r="AL55" s="61">
        <v>0</v>
      </c>
      <c r="AM55" s="81" t="s">
        <v>73</v>
      </c>
      <c r="AN55" s="81" t="s">
        <v>73</v>
      </c>
      <c r="AO55" s="81" t="s">
        <v>73</v>
      </c>
      <c r="AP55" s="47">
        <f t="shared" si="5"/>
        <v>0</v>
      </c>
      <c r="AQ55" s="47">
        <f>+L55+AD55-AI55</f>
        <v>25000000</v>
      </c>
      <c r="AR55" s="61" t="s">
        <v>65</v>
      </c>
      <c r="AS55" s="79">
        <v>25000000</v>
      </c>
      <c r="AT55" s="61" t="s">
        <v>162</v>
      </c>
      <c r="AU55" s="79">
        <v>0</v>
      </c>
      <c r="AV55" s="410" t="s">
        <v>73</v>
      </c>
      <c r="AW55" s="83">
        <v>0</v>
      </c>
      <c r="AX55" s="62">
        <f t="shared" si="6"/>
        <v>25000000</v>
      </c>
      <c r="AY55" s="63">
        <f t="shared" si="7"/>
        <v>0</v>
      </c>
      <c r="AZ55" s="67">
        <v>0</v>
      </c>
      <c r="BA55" s="82" t="s">
        <v>73</v>
      </c>
      <c r="BB55" s="61" t="s">
        <v>85</v>
      </c>
      <c r="BC55" s="417" t="s">
        <v>12678</v>
      </c>
      <c r="BD55" s="44" t="s">
        <v>65</v>
      </c>
      <c r="BE55" s="44" t="s">
        <v>164</v>
      </c>
    </row>
    <row r="56" spans="2:57" x14ac:dyDescent="0.25">
      <c r="B56" s="61">
        <v>2026</v>
      </c>
      <c r="C56" s="61">
        <v>891780111</v>
      </c>
      <c r="D56" s="61" t="s">
        <v>63</v>
      </c>
      <c r="E56" s="47" t="s">
        <v>12423</v>
      </c>
      <c r="F56" s="168" t="s">
        <v>12422</v>
      </c>
      <c r="G56" s="61">
        <v>0</v>
      </c>
      <c r="H56" s="61" t="s">
        <v>71</v>
      </c>
      <c r="I56" s="61" t="s">
        <v>64</v>
      </c>
      <c r="J56" s="168" t="s">
        <v>112</v>
      </c>
      <c r="K56" s="68" t="s">
        <v>12421</v>
      </c>
      <c r="L56" s="79">
        <v>112000000</v>
      </c>
      <c r="M56" s="44" t="s">
        <v>66</v>
      </c>
      <c r="N56" s="68" t="s">
        <v>12420</v>
      </c>
      <c r="O56" s="68">
        <v>1083038159</v>
      </c>
      <c r="P56" s="68">
        <v>211</v>
      </c>
      <c r="Q56" s="69">
        <v>46041</v>
      </c>
      <c r="R56" s="68">
        <v>112000000</v>
      </c>
      <c r="S56" s="81">
        <v>46042</v>
      </c>
      <c r="T56" s="79">
        <v>112000000</v>
      </c>
      <c r="U56" s="61" t="s">
        <v>65</v>
      </c>
      <c r="V56" s="241">
        <v>57400977</v>
      </c>
      <c r="W56" s="168" t="s">
        <v>12419</v>
      </c>
      <c r="X56" s="69">
        <v>46042</v>
      </c>
      <c r="Y56" s="317">
        <v>46042</v>
      </c>
      <c r="Z56" s="69" t="s">
        <v>73</v>
      </c>
      <c r="AA56" s="317">
        <v>46376</v>
      </c>
      <c r="AB56" s="546">
        <v>334</v>
      </c>
      <c r="AC56" s="61">
        <v>0</v>
      </c>
      <c r="AD56" s="79">
        <v>0</v>
      </c>
      <c r="AE56" s="61">
        <v>0</v>
      </c>
      <c r="AF56" s="80" t="s">
        <v>73</v>
      </c>
      <c r="AG56" s="47">
        <f t="shared" si="4"/>
        <v>0</v>
      </c>
      <c r="AH56" s="61">
        <v>0</v>
      </c>
      <c r="AI56" s="79">
        <v>0</v>
      </c>
      <c r="AJ56" s="61" t="s">
        <v>73</v>
      </c>
      <c r="AK56" s="81" t="s">
        <v>73</v>
      </c>
      <c r="AL56" s="61">
        <v>0</v>
      </c>
      <c r="AM56" s="81" t="s">
        <v>73</v>
      </c>
      <c r="AN56" s="81" t="s">
        <v>73</v>
      </c>
      <c r="AO56" s="81" t="s">
        <v>73</v>
      </c>
      <c r="AP56" s="47">
        <f t="shared" si="5"/>
        <v>0</v>
      </c>
      <c r="AQ56" s="47">
        <f>+L56+AD56-AI56</f>
        <v>112000000</v>
      </c>
      <c r="AR56" s="61" t="s">
        <v>65</v>
      </c>
      <c r="AS56" s="79">
        <v>112000000</v>
      </c>
      <c r="AT56" s="61" t="s">
        <v>162</v>
      </c>
      <c r="AU56" s="79">
        <v>0</v>
      </c>
      <c r="AV56" s="410" t="s">
        <v>73</v>
      </c>
      <c r="AW56" s="83">
        <v>0</v>
      </c>
      <c r="AX56" s="62">
        <f t="shared" si="6"/>
        <v>112000000</v>
      </c>
      <c r="AY56" s="63">
        <f t="shared" si="7"/>
        <v>0</v>
      </c>
      <c r="AZ56" s="67">
        <v>0</v>
      </c>
      <c r="BA56" s="82" t="s">
        <v>73</v>
      </c>
      <c r="BB56" s="61" t="s">
        <v>85</v>
      </c>
      <c r="BC56" s="417" t="s">
        <v>12682</v>
      </c>
      <c r="BD56" s="44" t="s">
        <v>65</v>
      </c>
      <c r="BE56" s="44" t="s">
        <v>164</v>
      </c>
    </row>
    <row r="57" spans="2:57" x14ac:dyDescent="0.25">
      <c r="B57" s="61">
        <v>2026</v>
      </c>
      <c r="C57" s="61">
        <v>891780111</v>
      </c>
      <c r="D57" s="61" t="s">
        <v>63</v>
      </c>
      <c r="E57" s="47" t="s">
        <v>12418</v>
      </c>
      <c r="F57" s="168" t="s">
        <v>12417</v>
      </c>
      <c r="G57" s="61">
        <v>0</v>
      </c>
      <c r="H57" s="61" t="s">
        <v>71</v>
      </c>
      <c r="I57" s="61" t="s">
        <v>64</v>
      </c>
      <c r="J57" s="168" t="s">
        <v>112</v>
      </c>
      <c r="K57" s="68" t="s">
        <v>12416</v>
      </c>
      <c r="L57" s="79">
        <v>170000000</v>
      </c>
      <c r="M57" s="44" t="s">
        <v>66</v>
      </c>
      <c r="N57" s="68" t="s">
        <v>12415</v>
      </c>
      <c r="O57" s="68">
        <v>39048396</v>
      </c>
      <c r="P57" s="68">
        <v>225</v>
      </c>
      <c r="Q57" s="69">
        <v>46041</v>
      </c>
      <c r="R57" s="68">
        <v>170000000</v>
      </c>
      <c r="S57" s="81">
        <v>46045</v>
      </c>
      <c r="T57" s="79">
        <v>170000000</v>
      </c>
      <c r="U57" s="61" t="s">
        <v>65</v>
      </c>
      <c r="V57" s="79">
        <v>57462359</v>
      </c>
      <c r="W57" s="168" t="s">
        <v>12414</v>
      </c>
      <c r="X57" s="69">
        <v>46045</v>
      </c>
      <c r="Y57" s="317">
        <v>46048</v>
      </c>
      <c r="Z57" s="317">
        <v>46048</v>
      </c>
      <c r="AA57" s="317">
        <v>46387</v>
      </c>
      <c r="AB57" s="546">
        <v>339</v>
      </c>
      <c r="AC57" s="61">
        <v>0</v>
      </c>
      <c r="AD57" s="79">
        <v>0</v>
      </c>
      <c r="AE57" s="61">
        <v>0</v>
      </c>
      <c r="AF57" s="80" t="s">
        <v>73</v>
      </c>
      <c r="AG57" s="47">
        <f t="shared" si="4"/>
        <v>0</v>
      </c>
      <c r="AH57" s="61">
        <v>0</v>
      </c>
      <c r="AI57" s="79">
        <v>0</v>
      </c>
      <c r="AJ57" s="61" t="s">
        <v>73</v>
      </c>
      <c r="AK57" s="81" t="s">
        <v>73</v>
      </c>
      <c r="AL57" s="61">
        <v>0</v>
      </c>
      <c r="AM57" s="81" t="s">
        <v>73</v>
      </c>
      <c r="AN57" s="81" t="s">
        <v>73</v>
      </c>
      <c r="AO57" s="81" t="s">
        <v>73</v>
      </c>
      <c r="AP57" s="47">
        <f t="shared" si="5"/>
        <v>0</v>
      </c>
      <c r="AQ57" s="47">
        <f>+L57+AD57-AI57</f>
        <v>170000000</v>
      </c>
      <c r="AR57" s="61" t="s">
        <v>65</v>
      </c>
      <c r="AS57" s="79">
        <v>170000000</v>
      </c>
      <c r="AT57" s="61" t="s">
        <v>162</v>
      </c>
      <c r="AU57" s="79">
        <v>0</v>
      </c>
      <c r="AV57" s="410" t="s">
        <v>73</v>
      </c>
      <c r="AW57" s="83">
        <v>19098283.68</v>
      </c>
      <c r="AX57" s="62">
        <f t="shared" si="6"/>
        <v>150901716.31999999</v>
      </c>
      <c r="AY57" s="63">
        <f t="shared" si="7"/>
        <v>0.11234284517647058</v>
      </c>
      <c r="AZ57" s="67">
        <v>0</v>
      </c>
      <c r="BA57" s="82" t="s">
        <v>73</v>
      </c>
      <c r="BB57" s="61" t="s">
        <v>85</v>
      </c>
      <c r="BC57" s="417" t="s">
        <v>12679</v>
      </c>
      <c r="BD57" s="44" t="s">
        <v>65</v>
      </c>
      <c r="BE57" s="44" t="s">
        <v>164</v>
      </c>
    </row>
    <row r="58" spans="2:57" x14ac:dyDescent="0.25">
      <c r="B58" s="61">
        <v>2026</v>
      </c>
      <c r="C58" s="61">
        <v>891780111</v>
      </c>
      <c r="D58" s="61" t="s">
        <v>63</v>
      </c>
      <c r="E58" s="47" t="s">
        <v>12413</v>
      </c>
      <c r="F58" s="168" t="s">
        <v>12412</v>
      </c>
      <c r="G58" s="61">
        <v>0</v>
      </c>
      <c r="H58" s="61" t="s">
        <v>71</v>
      </c>
      <c r="I58" s="61" t="s">
        <v>111</v>
      </c>
      <c r="J58" s="168" t="s">
        <v>112</v>
      </c>
      <c r="K58" s="68" t="s">
        <v>12411</v>
      </c>
      <c r="L58" s="79">
        <v>62400000</v>
      </c>
      <c r="M58" s="44" t="s">
        <v>66</v>
      </c>
      <c r="N58" s="68" t="s">
        <v>12410</v>
      </c>
      <c r="O58" s="68">
        <v>900173983</v>
      </c>
      <c r="P58" s="68">
        <v>278</v>
      </c>
      <c r="Q58" s="69">
        <v>46043</v>
      </c>
      <c r="R58" s="68">
        <v>62400000</v>
      </c>
      <c r="S58" s="81">
        <v>46045</v>
      </c>
      <c r="T58" s="79">
        <v>62400000</v>
      </c>
      <c r="U58" s="61" t="s">
        <v>65</v>
      </c>
      <c r="V58" s="79">
        <v>7633817</v>
      </c>
      <c r="W58" s="168" t="s">
        <v>12409</v>
      </c>
      <c r="X58" s="69">
        <v>46045</v>
      </c>
      <c r="Y58" s="317" t="s">
        <v>6888</v>
      </c>
      <c r="Z58" s="317">
        <v>46048</v>
      </c>
      <c r="AA58" s="317">
        <v>46203</v>
      </c>
      <c r="AB58" s="546">
        <v>155</v>
      </c>
      <c r="AC58" s="61">
        <v>0</v>
      </c>
      <c r="AD58" s="79">
        <v>0</v>
      </c>
      <c r="AE58" s="61">
        <v>0</v>
      </c>
      <c r="AF58" s="80" t="s">
        <v>73</v>
      </c>
      <c r="AG58" s="47">
        <f t="shared" si="4"/>
        <v>0</v>
      </c>
      <c r="AH58" s="61">
        <v>0</v>
      </c>
      <c r="AI58" s="79">
        <v>0</v>
      </c>
      <c r="AJ58" s="61" t="s">
        <v>73</v>
      </c>
      <c r="AK58" s="81" t="s">
        <v>73</v>
      </c>
      <c r="AL58" s="61">
        <v>0</v>
      </c>
      <c r="AM58" s="81" t="s">
        <v>73</v>
      </c>
      <c r="AN58" s="81" t="s">
        <v>73</v>
      </c>
      <c r="AO58" s="81" t="s">
        <v>73</v>
      </c>
      <c r="AP58" s="47">
        <f t="shared" si="5"/>
        <v>0</v>
      </c>
      <c r="AQ58" s="47">
        <f>+L58+AD58-AI58</f>
        <v>62400000</v>
      </c>
      <c r="AR58" s="61" t="s">
        <v>65</v>
      </c>
      <c r="AS58" s="79">
        <v>62400000</v>
      </c>
      <c r="AT58" s="61" t="s">
        <v>162</v>
      </c>
      <c r="AU58" s="79">
        <v>0</v>
      </c>
      <c r="AV58" s="410" t="s">
        <v>73</v>
      </c>
      <c r="AW58" s="83">
        <v>0</v>
      </c>
      <c r="AX58" s="62">
        <f t="shared" si="6"/>
        <v>62400000</v>
      </c>
      <c r="AY58" s="63">
        <f t="shared" si="7"/>
        <v>0</v>
      </c>
      <c r="AZ58" s="67">
        <v>0</v>
      </c>
      <c r="BA58" s="82" t="s">
        <v>73</v>
      </c>
      <c r="BB58" s="61" t="s">
        <v>163</v>
      </c>
      <c r="BC58" s="417" t="s">
        <v>12680</v>
      </c>
      <c r="BD58" s="44" t="s">
        <v>65</v>
      </c>
      <c r="BE58" s="44" t="s">
        <v>164</v>
      </c>
    </row>
    <row r="59" spans="2:57" ht="15.75" thickBot="1" x14ac:dyDescent="0.3">
      <c r="B59" s="64">
        <v>2026</v>
      </c>
      <c r="C59" s="64">
        <v>891780111</v>
      </c>
      <c r="D59" s="64" t="s">
        <v>63</v>
      </c>
      <c r="E59" s="48" t="s">
        <v>12408</v>
      </c>
      <c r="F59" s="173" t="s">
        <v>12407</v>
      </c>
      <c r="G59" s="64">
        <v>0</v>
      </c>
      <c r="H59" s="64" t="s">
        <v>71</v>
      </c>
      <c r="I59" s="64" t="s">
        <v>64</v>
      </c>
      <c r="J59" s="173" t="s">
        <v>112</v>
      </c>
      <c r="K59" s="91" t="s">
        <v>12406</v>
      </c>
      <c r="L59" s="92">
        <v>71909224</v>
      </c>
      <c r="M59" s="45" t="s">
        <v>66</v>
      </c>
      <c r="N59" s="91" t="s">
        <v>12405</v>
      </c>
      <c r="O59" s="91">
        <v>800219876</v>
      </c>
      <c r="P59" s="91">
        <v>125</v>
      </c>
      <c r="Q59" s="93">
        <v>46038</v>
      </c>
      <c r="R59" s="91">
        <v>71909224</v>
      </c>
      <c r="S59" s="93">
        <v>46052</v>
      </c>
      <c r="T59" s="92">
        <v>71909224</v>
      </c>
      <c r="U59" s="64" t="s">
        <v>65</v>
      </c>
      <c r="V59" s="412">
        <v>36395048</v>
      </c>
      <c r="W59" s="173" t="s">
        <v>12404</v>
      </c>
      <c r="X59" s="93">
        <v>46052</v>
      </c>
      <c r="Y59" s="413">
        <v>46069</v>
      </c>
      <c r="Z59" s="413">
        <v>46069</v>
      </c>
      <c r="AA59" s="413">
        <v>46387</v>
      </c>
      <c r="AB59" s="547">
        <v>318</v>
      </c>
      <c r="AC59" s="64">
        <v>0</v>
      </c>
      <c r="AD59" s="92">
        <v>0</v>
      </c>
      <c r="AE59" s="64">
        <v>0</v>
      </c>
      <c r="AF59" s="96" t="s">
        <v>73</v>
      </c>
      <c r="AG59" s="48">
        <f t="shared" si="4"/>
        <v>0</v>
      </c>
      <c r="AH59" s="64">
        <v>0</v>
      </c>
      <c r="AI59" s="92">
        <v>0</v>
      </c>
      <c r="AJ59" s="64" t="s">
        <v>73</v>
      </c>
      <c r="AK59" s="97" t="s">
        <v>73</v>
      </c>
      <c r="AL59" s="64">
        <v>0</v>
      </c>
      <c r="AM59" s="97" t="s">
        <v>73</v>
      </c>
      <c r="AN59" s="97" t="s">
        <v>73</v>
      </c>
      <c r="AO59" s="97" t="s">
        <v>73</v>
      </c>
      <c r="AP59" s="48">
        <f t="shared" si="5"/>
        <v>0</v>
      </c>
      <c r="AQ59" s="48">
        <f>+L59+AD59-AI59</f>
        <v>71909224</v>
      </c>
      <c r="AR59" s="64" t="s">
        <v>65</v>
      </c>
      <c r="AS59" s="92">
        <v>71909224</v>
      </c>
      <c r="AT59" s="64" t="s">
        <v>162</v>
      </c>
      <c r="AU59" s="92">
        <v>0</v>
      </c>
      <c r="AV59" s="414" t="s">
        <v>73</v>
      </c>
      <c r="AW59" s="99">
        <v>0</v>
      </c>
      <c r="AX59" s="100">
        <f t="shared" si="6"/>
        <v>71909224</v>
      </c>
      <c r="AY59" s="65">
        <f t="shared" si="7"/>
        <v>0</v>
      </c>
      <c r="AZ59" s="101">
        <v>0</v>
      </c>
      <c r="BA59" s="98" t="s">
        <v>73</v>
      </c>
      <c r="BB59" s="64" t="s">
        <v>163</v>
      </c>
      <c r="BC59" s="417" t="s">
        <v>12681</v>
      </c>
      <c r="BD59" s="45" t="s">
        <v>65</v>
      </c>
      <c r="BE59" s="45" t="s">
        <v>164</v>
      </c>
    </row>
    <row r="60" spans="2:57" ht="15.75" thickBot="1" x14ac:dyDescent="0.3">
      <c r="B60" s="469" t="s">
        <v>67</v>
      </c>
      <c r="C60" s="470"/>
      <c r="D60" s="471"/>
      <c r="E60" s="230">
        <f>+SUBTOTAL(3,E7:E59)</f>
        <v>53</v>
      </c>
      <c r="F60" s="145"/>
      <c r="G60" s="144"/>
      <c r="H60" s="144"/>
      <c r="I60" s="144"/>
      <c r="J60" s="229"/>
      <c r="K60" s="149"/>
      <c r="L60" s="148">
        <f>SUM(L7:L59)</f>
        <v>27033323818</v>
      </c>
      <c r="M60" s="472"/>
      <c r="N60" s="473"/>
      <c r="O60" s="473"/>
      <c r="P60" s="473"/>
      <c r="Q60" s="473"/>
      <c r="R60" s="473"/>
      <c r="S60" s="473"/>
      <c r="T60" s="473"/>
      <c r="U60" s="473"/>
      <c r="V60" s="473"/>
      <c r="W60" s="473"/>
      <c r="X60" s="473"/>
      <c r="Y60" s="473"/>
      <c r="Z60" s="473"/>
      <c r="AA60" s="473"/>
      <c r="AB60" s="474"/>
      <c r="AC60" s="227">
        <f>SUM(AC7:AC59)</f>
        <v>1</v>
      </c>
      <c r="AD60" s="225">
        <f>SUM(AD7:AD59)</f>
        <v>26983250</v>
      </c>
      <c r="AE60" s="225">
        <f>SUM(AE7:AE59)</f>
        <v>1</v>
      </c>
      <c r="AF60" s="143"/>
      <c r="AG60" s="225">
        <f>SUM(AG7:AG59)</f>
        <v>25</v>
      </c>
      <c r="AH60" s="225">
        <f>SUM(AH7:AH59)</f>
        <v>0</v>
      </c>
      <c r="AI60" s="228">
        <f>SUM(AI7:AI59)</f>
        <v>0</v>
      </c>
      <c r="AJ60" s="143"/>
      <c r="AK60" s="143"/>
      <c r="AL60" s="331">
        <f>SUM(AL7:AL59)</f>
        <v>0</v>
      </c>
      <c r="AM60" s="472"/>
      <c r="AN60" s="473"/>
      <c r="AO60" s="473"/>
      <c r="AP60" s="474"/>
      <c r="AQ60" s="227">
        <f>SUM(AQ7:AQ59)</f>
        <v>27060307068</v>
      </c>
      <c r="AR60" s="143"/>
      <c r="AS60" s="226">
        <f>SUM(AS7:AS59)</f>
        <v>16046057044</v>
      </c>
      <c r="AT60" s="143"/>
      <c r="AU60" s="225">
        <f>SUM(AU7:AU59)</f>
        <v>3983935138.5</v>
      </c>
      <c r="AV60" s="143"/>
      <c r="AW60" s="224">
        <f>SUM(AW10:AW59)</f>
        <v>1233660444.6800001</v>
      </c>
      <c r="AX60" s="223">
        <f>SUM(AX7:AX59)</f>
        <v>25826646623.32</v>
      </c>
      <c r="AY60" s="472"/>
      <c r="AZ60" s="473"/>
      <c r="BA60" s="473"/>
      <c r="BB60" s="473"/>
      <c r="BC60" s="473"/>
      <c r="BD60" s="473"/>
      <c r="BE60" s="473"/>
    </row>
  </sheetData>
  <mergeCells count="23">
    <mergeCell ref="AT5:AY5"/>
    <mergeCell ref="AZ5:BB5"/>
    <mergeCell ref="BC5:BE5"/>
    <mergeCell ref="B60:D60"/>
    <mergeCell ref="M60:AB60"/>
    <mergeCell ref="AM60:AP60"/>
    <mergeCell ref="AY60:BE60"/>
    <mergeCell ref="U5:W5"/>
    <mergeCell ref="X5:AB5"/>
    <mergeCell ref="AH5:AK5"/>
    <mergeCell ref="AL5:AP5"/>
    <mergeCell ref="AR5:AS5"/>
    <mergeCell ref="B2:C5"/>
    <mergeCell ref="D2:G3"/>
    <mergeCell ref="H2:I4"/>
    <mergeCell ref="F4:G4"/>
    <mergeCell ref="AC4:AP4"/>
    <mergeCell ref="E5:G5"/>
    <mergeCell ref="H5:K5"/>
    <mergeCell ref="N5:O5"/>
    <mergeCell ref="P5:R5"/>
    <mergeCell ref="S5:T5"/>
    <mergeCell ref="AC5:AG5"/>
  </mergeCells>
  <conditionalFormatting sqref="F4 E5">
    <cfRule type="containsText" dxfId="145" priority="6" operator="containsText" text="Seleccione Ordenador">
      <formula>NOT(ISERROR(SEARCH("Seleccione Ordenador",E4)))</formula>
    </cfRule>
  </conditionalFormatting>
  <conditionalFormatting sqref="F4:G4">
    <cfRule type="colorScale" priority="5">
      <colorScale>
        <cfvo type="min"/>
        <cfvo type="percentile" val="50"/>
        <cfvo type="max"/>
        <color rgb="FFF8696B"/>
        <color rgb="FFFFEB84"/>
        <color rgb="FF63BE7B"/>
      </colorScale>
    </cfRule>
  </conditionalFormatting>
  <conditionalFormatting sqref="AB7:AB59 AG7:AG59 AP7:AS59 AX7:AZ59">
    <cfRule type="expression" dxfId="144" priority="4">
      <formula>+_xlfn.ISFORMULA(AB7)</formula>
    </cfRule>
  </conditionalFormatting>
  <conditionalFormatting sqref="AD7:AD59">
    <cfRule type="cellIs" dxfId="143" priority="1" operator="greaterThan">
      <formula>L7/2</formula>
    </cfRule>
  </conditionalFormatting>
  <dataValidations count="12">
    <dataValidation type="list" allowBlank="1" showInputMessage="1" showErrorMessage="1" sqref="AR7" xr:uid="{73838194-0F96-4B35-BD88-ADBD11C828F8}">
      <formula1>"SI,DE REGALIAS, DE CONVENIOS,NO"</formula1>
    </dataValidation>
    <dataValidation type="list" allowBlank="1" showInputMessage="1" showErrorMessage="1" sqref="K3" xr:uid="{50B4DC30-97C9-4128-899E-9BA115D2F188}">
      <formula1>"42,250,3000"</formula1>
    </dataValidation>
    <dataValidation type="list" allowBlank="1" showInputMessage="1" showErrorMessage="1" errorTitle="ERROR" error="SOLO VALIDO LISTA DESPLEGABLE" promptTitle="ESCOJA EL PERIODO" sqref="F4" xr:uid="{DD1F1476-A2B5-49DC-9D60-F6343FDDBF2E}">
      <formula1>"Seleccione el periodo a presentar,ENERO,FEBRERO,MARZO,ABRIL,MAYO,JUNIO,JULIO,AGOSTO,SEPTIEMBRE,OCTUBRE,NOVIEMBRE,DICIEMBRE"</formula1>
    </dataValidation>
    <dataValidation type="list" allowBlank="1" showInputMessage="1" showErrorMessage="1" sqref="AT7:AT59 U7:U59" xr:uid="{8119A039-97D4-4D3D-B5AD-8CB361029BD8}">
      <formula1>"SI,NO"</formula1>
    </dataValidation>
    <dataValidation type="list" allowBlank="1" showInputMessage="1" showErrorMessage="1" sqref="H7:H10" xr:uid="{00D702EA-EE86-4BDE-82FE-C3CE8B96AB96}">
      <formula1>"OTRO SECTOR"</formula1>
    </dataValidation>
    <dataValidation type="list" allowBlank="1" showInputMessage="1" showErrorMessage="1" sqref="BD7:BD59" xr:uid="{D36C7317-8BF7-4BF8-B7A2-D0FF899E4729}">
      <formula1>"SI,NO HA INICIADO"</formula1>
    </dataValidation>
    <dataValidation type="list" allowBlank="1" showInputMessage="1" showErrorMessage="1" sqref="BE7:BE59" xr:uid="{2673706E-8646-441D-AE61-F73223C02AF8}">
      <formula1>"SI,NA por TIPO Contrato"</formula1>
    </dataValidation>
    <dataValidation type="list" allowBlank="1" showInputMessage="1" showErrorMessage="1" sqref="I7:I59" xr:uid="{24F0F0B1-6C97-40E8-8E25-5D6970CDCC24}">
      <formula1>"FUNCIONAMIENTO,INVERSION,OTROS"</formula1>
    </dataValidation>
    <dataValidation type="list" allowBlank="1" showInputMessage="1" showErrorMessage="1" sqref="M7:M59" xr:uid="{1118E7CA-B034-4F17-9ACD-189ADF26ED6C}">
      <formula1>"DIRECTA,CONVOCATORIA"</formula1>
    </dataValidation>
    <dataValidation type="list" allowBlank="1" showInputMessage="1" showErrorMessage="1" sqref="J7:J59" xr:uid="{9E0971C8-5540-468D-9238-36B75558B498}">
      <formula1>"CONTRATO DE OBRAS, OTROS TIPOS, PRESTACIÓN DE SERVICIOS, SUMINISTROS"</formula1>
    </dataValidation>
    <dataValidation type="list" allowBlank="1" showInputMessage="1" showErrorMessage="1" sqref="BB7:BB59" xr:uid="{15936652-9BC6-4BF3-8B2B-15361A581C68}">
      <formula1>"Por iniciar,En ejecucion,Suspendido,Terminado,Liquidado"</formula1>
    </dataValidation>
    <dataValidation type="list" allowBlank="1" showInputMessage="1" showErrorMessage="1" sqref="AR8:AR59" xr:uid="{5F24B473-E217-4C51-BFC5-710112F13329}">
      <formula1>"SI,DE REGALIAS, DE CONVENIOS"</formula1>
    </dataValidation>
  </dataValidations>
  <hyperlinks>
    <hyperlink ref="BC11" r:id="rId1" xr:uid="{35E36996-C5F4-4E90-ABA9-BD7DA7962075}"/>
    <hyperlink ref="BC21" r:id="rId2" xr:uid="{EF404E1D-A3CE-4CF6-882B-A25F3D6C69B5}"/>
    <hyperlink ref="BC29" r:id="rId3" xr:uid="{437EED30-7B32-48DE-83E4-990753A40EB6}"/>
    <hyperlink ref="BC15" r:id="rId4" xr:uid="{235CF141-A0B3-4ECA-8385-3BA6B1916BEF}"/>
    <hyperlink ref="BC18" r:id="rId5" xr:uid="{4C251F1C-6EA5-44C8-9756-BA3C4DD705F0}"/>
    <hyperlink ref="BC7" r:id="rId6" xr:uid="{15A7C393-37E0-4019-851D-90D82A60FBFC}"/>
    <hyperlink ref="BC8" r:id="rId7" xr:uid="{4583B5A0-58BF-4084-84EC-DA1EFB26959F}"/>
    <hyperlink ref="BC9" r:id="rId8" xr:uid="{568DF8F3-7751-4E2A-9250-88E129A960C7}"/>
    <hyperlink ref="BC10" r:id="rId9" xr:uid="{82FAEA29-CB66-4680-A03C-FAA76D35971B}"/>
    <hyperlink ref="BC13" r:id="rId10" xr:uid="{4CA229A1-A7C5-4B70-90E8-E1ABA074D137}"/>
    <hyperlink ref="BC14" r:id="rId11" xr:uid="{1E367137-1BE1-491A-A8CF-87FCBDBFB995}"/>
    <hyperlink ref="BC12" r:id="rId12" xr:uid="{10EAD1DB-2772-43F3-BFA9-13A48443D53C}"/>
    <hyperlink ref="BC24" r:id="rId13" xr:uid="{9D6F5245-4707-4D3A-95DC-FE8E5503C0C2}"/>
    <hyperlink ref="BC16" r:id="rId14" xr:uid="{8B35A5DD-2858-4800-8272-5EFF9FF6DF7E}"/>
    <hyperlink ref="BC17" r:id="rId15" xr:uid="{855C8C37-AE79-41C6-B358-B717CFA7BBE7}"/>
    <hyperlink ref="BC19" r:id="rId16" xr:uid="{2E4D4BD1-C5C0-437D-9EA2-9E2E2FCE1325}"/>
    <hyperlink ref="BC20" r:id="rId17" xr:uid="{76B416FE-56B1-4BFC-9BE8-98436AD8EC46}"/>
    <hyperlink ref="BC22" r:id="rId18" xr:uid="{A8395334-7F0B-4D34-8106-9D7EB5E6661E}"/>
    <hyperlink ref="BC23" r:id="rId19" xr:uid="{F36DF64C-FADD-46C0-A1A2-0080E4FFE182}"/>
    <hyperlink ref="BC25" r:id="rId20" xr:uid="{75BF2E70-F0BE-491D-8119-963167FE63DA}"/>
    <hyperlink ref="BC26" r:id="rId21" xr:uid="{B7E5CA00-31E5-4657-A711-8A1466B85330}"/>
    <hyperlink ref="BC27" r:id="rId22" xr:uid="{4E431845-35AA-4E4E-A0C9-B4C188EE232A}"/>
    <hyperlink ref="BC28" r:id="rId23" xr:uid="{1FE887DC-CA58-4FE1-98D9-CD76DDF5190C}"/>
    <hyperlink ref="BC30" r:id="rId24" xr:uid="{0CB2CDFF-C6C6-4CCB-B26F-628D959F1CB4}"/>
    <hyperlink ref="BC31" r:id="rId25" xr:uid="{3909452A-D26F-406C-BD60-F8D529602672}"/>
    <hyperlink ref="BC32" r:id="rId26" xr:uid="{96CC346A-CDCB-45D0-A497-995740CA9B3B}"/>
    <hyperlink ref="BC33" r:id="rId27" xr:uid="{9D9CEC1A-6CE6-4216-91A1-873DFB613109}"/>
    <hyperlink ref="BC34" r:id="rId28" xr:uid="{CBEE5EBB-7D08-4A50-9F78-3577B46A8322}"/>
    <hyperlink ref="BC35" r:id="rId29" xr:uid="{1637B23F-871C-4CAF-992F-4D845CB18FEF}"/>
    <hyperlink ref="BC36" r:id="rId30" xr:uid="{138E3795-B8FF-46B4-BA9E-F32FCE99F8AD}"/>
    <hyperlink ref="BC37" r:id="rId31" xr:uid="{58D1B53A-145D-4620-B68F-609AD0713B29}"/>
    <hyperlink ref="BC39" r:id="rId32" xr:uid="{8A16F5E1-298E-464D-BF0C-073828C1F706}"/>
    <hyperlink ref="BC41" r:id="rId33" xr:uid="{6A526C2E-C5D9-45F7-904C-9902CDDC539D}"/>
    <hyperlink ref="BC40" r:id="rId34" xr:uid="{96C2B02F-2DCF-42A3-B16F-7B4D514E1AF7}"/>
    <hyperlink ref="BC43" r:id="rId35" xr:uid="{E8B39496-CFFB-47A7-BC6C-54B831F1E85D}"/>
    <hyperlink ref="BC42" r:id="rId36" xr:uid="{10F5EC18-907A-4CAE-A9F0-ACCD1EF7D6B8}"/>
    <hyperlink ref="BC44" r:id="rId37" xr:uid="{43C3408E-CD52-4AFD-8BB5-912685A9D0DA}"/>
    <hyperlink ref="BC45" r:id="rId38" xr:uid="{85DC8780-7AC5-4943-9E14-BE2C8C6CDFF9}"/>
    <hyperlink ref="BC46" r:id="rId39" xr:uid="{746FBA33-57CB-4E3C-B43E-DAAE6A671511}"/>
    <hyperlink ref="BC47" r:id="rId40" xr:uid="{8FB89BB8-01F2-497B-AB3B-806AE86616A4}"/>
    <hyperlink ref="BC48" r:id="rId41" xr:uid="{8670551E-447C-4C26-B1EE-5563CB43A0F0}"/>
    <hyperlink ref="BC49" r:id="rId42" xr:uid="{8409AF72-3103-4FFC-8036-9A4DA4FD7C09}"/>
    <hyperlink ref="BC50" r:id="rId43" xr:uid="{04DC0163-1807-4515-A4C1-1EB3648872F2}"/>
    <hyperlink ref="BC51" r:id="rId44" xr:uid="{2D327F18-30DC-4249-A2CF-BB7AE1106881}"/>
    <hyperlink ref="BC52" r:id="rId45" xr:uid="{810E52C4-8B5F-4541-8879-3FB6368FF608}"/>
    <hyperlink ref="BC53" r:id="rId46" xr:uid="{3E2134CD-5704-43BD-B95F-49BFD4100910}"/>
    <hyperlink ref="BC54" r:id="rId47" xr:uid="{036D4CC5-277A-4EBD-B464-B48E3A7D7653}"/>
    <hyperlink ref="BC55" r:id="rId48" xr:uid="{F3A1661A-9F6B-4BD5-8519-A8F2419B78E3}"/>
    <hyperlink ref="BC57" r:id="rId49" xr:uid="{78850F8A-74AB-44E2-A025-80364AA8C888}"/>
    <hyperlink ref="BC58" r:id="rId50" xr:uid="{965010FA-C0D9-4FA7-B837-83FBE13FF24E}"/>
    <hyperlink ref="BC59" r:id="rId51" xr:uid="{115C9DB2-A892-457F-AAFE-0502C8C5A5C2}"/>
    <hyperlink ref="BC56" r:id="rId52" xr:uid="{4544CBEC-43DC-4930-8C6C-7010774A0F2A}"/>
  </hyperlinks>
  <pageMargins left="0.7" right="0.7" top="0.75" bottom="0.75" header="0.3" footer="0.3"/>
  <drawing r:id="rId5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1D1AC-BFF2-411B-BCCC-414710415FA4}">
  <sheetPr codeName="Hoja12"/>
  <dimension ref="A1:BV796"/>
  <sheetViews>
    <sheetView workbookViewId="0"/>
  </sheetViews>
  <sheetFormatPr baseColWidth="10" defaultColWidth="10.85546875" defaultRowHeight="12.75" x14ac:dyDescent="0.2"/>
  <cols>
    <col min="1" max="1" width="2.5703125" style="11" customWidth="1"/>
    <col min="2" max="2" width="9.28515625" style="11" customWidth="1"/>
    <col min="3" max="3" width="13.5703125" style="11" customWidth="1"/>
    <col min="4" max="4" width="25.140625" style="11" customWidth="1"/>
    <col min="5" max="5" width="19.42578125" style="11" customWidth="1"/>
    <col min="6" max="6" width="16.140625" style="140" customWidth="1"/>
    <col min="7" max="7" width="14.28515625" style="140" customWidth="1"/>
    <col min="8" max="8" width="14" style="140" customWidth="1"/>
    <col min="9" max="9" width="18.85546875" style="140" customWidth="1"/>
    <col min="10" max="10" width="17.42578125" style="142" customWidth="1"/>
    <col min="11" max="11" width="18.42578125" style="11" customWidth="1"/>
    <col min="12" max="13" width="13.42578125" style="11" customWidth="1"/>
    <col min="14" max="14" width="15.5703125" style="11" customWidth="1"/>
    <col min="15" max="15" width="14.28515625" style="11" customWidth="1"/>
    <col min="16" max="16" width="11.42578125" style="11" customWidth="1"/>
    <col min="17" max="17" width="12.42578125" style="141" customWidth="1"/>
    <col min="18" max="18" width="13.28515625" style="11" customWidth="1"/>
    <col min="19" max="19" width="14.7109375" style="11" customWidth="1"/>
    <col min="20" max="20" width="16.28515625" style="11" customWidth="1"/>
    <col min="21" max="21" width="14.28515625" style="11" customWidth="1"/>
    <col min="22" max="22" width="14.42578125" style="11" customWidth="1"/>
    <col min="23" max="23" width="17.28515625" style="11" customWidth="1"/>
    <col min="24" max="24" width="13.7109375" style="11" customWidth="1"/>
    <col min="25" max="25" width="14.42578125" style="11" customWidth="1"/>
    <col min="26" max="26" width="13.7109375" style="11" customWidth="1"/>
    <col min="27" max="27" width="13.5703125" style="11" customWidth="1"/>
    <col min="28" max="28" width="13.28515625" style="11" customWidth="1"/>
    <col min="29" max="30" width="11.42578125" style="11" customWidth="1"/>
    <col min="31" max="31" width="13.42578125" style="11" customWidth="1"/>
    <col min="32" max="32" width="13.28515625" style="11" customWidth="1"/>
    <col min="33" max="33" width="13.5703125" style="11" customWidth="1"/>
    <col min="34" max="34" width="16.5703125" style="11" customWidth="1"/>
    <col min="35" max="35" width="13.28515625" style="11" customWidth="1"/>
    <col min="36" max="36" width="14.28515625" style="140" customWidth="1"/>
    <col min="37" max="37" width="13.7109375" style="11" customWidth="1"/>
    <col min="38" max="38" width="15.5703125" style="11" customWidth="1"/>
    <col min="39" max="41" width="13.28515625" style="11" customWidth="1"/>
    <col min="42" max="42" width="14" style="11" customWidth="1"/>
    <col min="43" max="46" width="14.7109375" style="11" customWidth="1"/>
    <col min="47" max="48" width="14.28515625" style="11" customWidth="1"/>
    <col min="49" max="49" width="13.42578125" style="11" customWidth="1"/>
    <col min="50" max="52" width="12" style="11" customWidth="1"/>
    <col min="53" max="53" width="14.42578125" style="11" customWidth="1"/>
    <col min="54" max="54" width="17.28515625" style="11" customWidth="1"/>
    <col min="55" max="55" width="18.28515625" style="11" customWidth="1"/>
    <col min="56" max="16384" width="10.85546875" style="11"/>
  </cols>
  <sheetData>
    <row r="1" spans="1:74" ht="7.5" customHeight="1" x14ac:dyDescent="0.2">
      <c r="F1" s="11"/>
      <c r="G1" s="11"/>
      <c r="H1" s="11"/>
      <c r="I1" s="11"/>
      <c r="J1" s="11"/>
      <c r="W1" s="166"/>
      <c r="AJ1" s="11"/>
    </row>
    <row r="2" spans="1:74" ht="11.25" customHeight="1" thickBot="1" x14ac:dyDescent="0.25">
      <c r="F2" s="11"/>
      <c r="G2" s="11"/>
      <c r="H2" s="167"/>
      <c r="I2" s="11"/>
      <c r="J2" s="11"/>
      <c r="W2" s="166"/>
      <c r="AJ2" s="11"/>
    </row>
    <row r="3" spans="1:74" ht="21" customHeight="1" thickBot="1" x14ac:dyDescent="0.25">
      <c r="B3" s="492"/>
      <c r="C3" s="493"/>
      <c r="D3" s="496" t="s">
        <v>69</v>
      </c>
      <c r="E3" s="497"/>
      <c r="F3" s="497"/>
      <c r="G3" s="498"/>
      <c r="H3" s="501" t="s">
        <v>0</v>
      </c>
      <c r="I3" s="502"/>
      <c r="J3" s="165"/>
      <c r="K3" s="162" t="s">
        <v>74</v>
      </c>
      <c r="L3" s="164"/>
      <c r="M3" s="154"/>
      <c r="N3" s="154"/>
      <c r="O3" s="154"/>
      <c r="P3" s="154"/>
      <c r="Q3" s="158"/>
      <c r="R3" s="154"/>
      <c r="S3" s="154"/>
      <c r="T3" s="154"/>
      <c r="U3" s="154"/>
      <c r="V3" s="154"/>
      <c r="W3" s="157"/>
      <c r="X3" s="157"/>
      <c r="Y3" s="154"/>
      <c r="Z3" s="157"/>
      <c r="AA3" s="154"/>
      <c r="AB3" s="157"/>
      <c r="AC3" s="154"/>
      <c r="AD3" s="157"/>
      <c r="AE3" s="154"/>
      <c r="AF3" s="157"/>
      <c r="AG3" s="154"/>
      <c r="AH3" s="157"/>
      <c r="AI3" s="154"/>
      <c r="AJ3" s="154"/>
      <c r="AK3" s="157"/>
      <c r="AL3" s="154"/>
      <c r="AM3" s="157"/>
      <c r="AN3" s="154"/>
      <c r="AO3" s="154"/>
      <c r="AP3" s="157"/>
      <c r="AQ3" s="154"/>
      <c r="AR3" s="154"/>
      <c r="AS3" s="154"/>
      <c r="AT3" s="154"/>
      <c r="AU3" s="154"/>
      <c r="AV3" s="154"/>
      <c r="AW3" s="157"/>
      <c r="AX3" s="154"/>
      <c r="AY3" s="154"/>
      <c r="AZ3" s="157"/>
      <c r="BA3" s="154"/>
      <c r="BB3" s="157"/>
      <c r="BC3" s="154"/>
      <c r="BD3" s="157"/>
      <c r="BE3" s="154"/>
    </row>
    <row r="4" spans="1:74" ht="28.5" customHeight="1" thickBot="1" x14ac:dyDescent="0.25">
      <c r="B4" s="494"/>
      <c r="C4" s="495"/>
      <c r="D4" s="499"/>
      <c r="E4" s="478"/>
      <c r="F4" s="478"/>
      <c r="G4" s="479"/>
      <c r="H4" s="503"/>
      <c r="I4" s="504"/>
      <c r="J4" s="159"/>
      <c r="K4" s="163">
        <v>3000</v>
      </c>
      <c r="L4" s="162" t="s">
        <v>1</v>
      </c>
      <c r="M4" s="154"/>
      <c r="N4" s="154"/>
      <c r="O4" s="154"/>
      <c r="P4" s="154"/>
      <c r="Q4" s="158"/>
      <c r="R4" s="154"/>
      <c r="S4" s="154"/>
      <c r="T4" s="154"/>
      <c r="U4" s="154"/>
      <c r="V4" s="154"/>
      <c r="W4" s="157"/>
      <c r="X4" s="157"/>
      <c r="Y4" s="154"/>
      <c r="Z4" s="157"/>
      <c r="AA4" s="154"/>
      <c r="AB4" s="157"/>
      <c r="AC4" s="154"/>
      <c r="AD4" s="157"/>
      <c r="AE4" s="154"/>
      <c r="AF4" s="157"/>
      <c r="AG4" s="154"/>
      <c r="AH4" s="157"/>
      <c r="AI4" s="154"/>
      <c r="AJ4" s="154"/>
      <c r="AK4" s="157"/>
      <c r="AL4" s="154"/>
      <c r="AM4" s="157"/>
      <c r="AN4" s="154"/>
      <c r="AO4" s="154"/>
      <c r="AP4" s="157"/>
      <c r="AQ4" s="154"/>
      <c r="AR4" s="154"/>
      <c r="AS4" s="154"/>
      <c r="AT4" s="154"/>
      <c r="AU4" s="154"/>
      <c r="AV4" s="154"/>
      <c r="AW4" s="157"/>
      <c r="AX4" s="154"/>
      <c r="AY4" s="154"/>
      <c r="AZ4" s="157"/>
      <c r="BA4" s="154"/>
      <c r="BB4" s="157"/>
      <c r="BC4" s="154"/>
      <c r="BD4" s="157"/>
      <c r="BE4" s="154"/>
    </row>
    <row r="5" spans="1:74" ht="23.25" customHeight="1" thickBot="1" x14ac:dyDescent="0.25">
      <c r="B5" s="494"/>
      <c r="C5" s="495"/>
      <c r="D5" s="161" t="s">
        <v>2</v>
      </c>
      <c r="E5" s="160"/>
      <c r="F5" s="509" t="s">
        <v>196</v>
      </c>
      <c r="G5" s="509"/>
      <c r="H5" s="505"/>
      <c r="I5" s="506"/>
      <c r="J5" s="159"/>
      <c r="K5" s="9">
        <f>+L6*K4</f>
        <v>5252715000</v>
      </c>
      <c r="L5" s="10" t="s">
        <v>3</v>
      </c>
      <c r="M5" s="154"/>
      <c r="N5" s="154"/>
      <c r="O5" s="154"/>
      <c r="P5" s="154"/>
      <c r="Q5" s="158"/>
      <c r="R5" s="154"/>
      <c r="S5" s="154"/>
      <c r="T5" s="154"/>
      <c r="U5" s="154"/>
      <c r="V5" s="154"/>
      <c r="W5" s="157"/>
      <c r="X5" s="157"/>
      <c r="Y5" s="157"/>
      <c r="Z5" s="157"/>
      <c r="AA5" s="157"/>
      <c r="AB5" s="157"/>
      <c r="AC5" s="480" t="s">
        <v>4</v>
      </c>
      <c r="AD5" s="481"/>
      <c r="AE5" s="481"/>
      <c r="AF5" s="481"/>
      <c r="AG5" s="481"/>
      <c r="AH5" s="481"/>
      <c r="AI5" s="481"/>
      <c r="AJ5" s="481"/>
      <c r="AK5" s="481"/>
      <c r="AL5" s="481"/>
      <c r="AM5" s="481"/>
      <c r="AN5" s="481"/>
      <c r="AO5" s="481"/>
      <c r="AP5" s="482"/>
      <c r="AQ5" s="154"/>
      <c r="AR5" s="154"/>
      <c r="AS5" s="154"/>
      <c r="AT5" s="154"/>
      <c r="AU5" s="154"/>
      <c r="AV5" s="154"/>
      <c r="AW5" s="154"/>
      <c r="AX5" s="154"/>
      <c r="AY5" s="154"/>
      <c r="AZ5" s="154"/>
      <c r="BA5" s="154"/>
      <c r="BB5" s="154"/>
      <c r="BC5" s="154"/>
      <c r="BD5" s="154"/>
      <c r="BE5" s="154"/>
    </row>
    <row r="6" spans="1:74" ht="31.5" customHeight="1" x14ac:dyDescent="0.2">
      <c r="B6" s="494"/>
      <c r="C6" s="495"/>
      <c r="D6" s="156" t="s">
        <v>5</v>
      </c>
      <c r="E6" s="507" t="s">
        <v>4433</v>
      </c>
      <c r="F6" s="507"/>
      <c r="G6" s="508"/>
      <c r="H6" s="483" t="s">
        <v>4182</v>
      </c>
      <c r="I6" s="484"/>
      <c r="J6" s="484"/>
      <c r="K6" s="485"/>
      <c r="L6" s="155">
        <v>1750905</v>
      </c>
      <c r="M6" s="154"/>
      <c r="N6" s="486" t="s">
        <v>6</v>
      </c>
      <c r="O6" s="487"/>
      <c r="P6" s="486" t="s">
        <v>7</v>
      </c>
      <c r="Q6" s="487"/>
      <c r="R6" s="488"/>
      <c r="S6" s="510" t="s">
        <v>8</v>
      </c>
      <c r="T6" s="511"/>
      <c r="U6" s="486" t="s">
        <v>9</v>
      </c>
      <c r="V6" s="487"/>
      <c r="W6" s="487"/>
      <c r="X6" s="489" t="s">
        <v>10</v>
      </c>
      <c r="Y6" s="490"/>
      <c r="Z6" s="490"/>
      <c r="AA6" s="490"/>
      <c r="AB6" s="491"/>
      <c r="AC6" s="489" t="s">
        <v>11</v>
      </c>
      <c r="AD6" s="490"/>
      <c r="AE6" s="490"/>
      <c r="AF6" s="490"/>
      <c r="AG6" s="491"/>
      <c r="AH6" s="486" t="s">
        <v>12</v>
      </c>
      <c r="AI6" s="487"/>
      <c r="AJ6" s="487"/>
      <c r="AK6" s="488"/>
      <c r="AL6" s="486" t="s">
        <v>13</v>
      </c>
      <c r="AM6" s="487"/>
      <c r="AN6" s="487"/>
      <c r="AO6" s="487"/>
      <c r="AP6" s="488"/>
      <c r="AQ6" s="154"/>
      <c r="AR6" s="486" t="s">
        <v>75</v>
      </c>
      <c r="AS6" s="488"/>
      <c r="AT6" s="486" t="s">
        <v>14</v>
      </c>
      <c r="AU6" s="487"/>
      <c r="AV6" s="487"/>
      <c r="AW6" s="487"/>
      <c r="AX6" s="487"/>
      <c r="AY6" s="488"/>
      <c r="AZ6" s="486" t="s">
        <v>72</v>
      </c>
      <c r="BA6" s="487"/>
      <c r="BB6" s="488"/>
      <c r="BC6" s="486" t="s">
        <v>15</v>
      </c>
      <c r="BD6" s="487"/>
      <c r="BE6" s="488"/>
    </row>
    <row r="7" spans="1:74" s="21" customFormat="1" ht="64.5" thickBot="1" x14ac:dyDescent="0.3">
      <c r="A7" s="13"/>
      <c r="B7" s="209" t="s">
        <v>16</v>
      </c>
      <c r="C7" s="210" t="s">
        <v>17</v>
      </c>
      <c r="D7" s="210" t="s">
        <v>18</v>
      </c>
      <c r="E7" s="209" t="s">
        <v>19</v>
      </c>
      <c r="F7" s="209" t="s">
        <v>20</v>
      </c>
      <c r="G7" s="210" t="s">
        <v>21</v>
      </c>
      <c r="H7" s="209" t="s">
        <v>22</v>
      </c>
      <c r="I7" s="209" t="s">
        <v>70</v>
      </c>
      <c r="J7" s="209" t="s">
        <v>78</v>
      </c>
      <c r="K7" s="209" t="s">
        <v>23</v>
      </c>
      <c r="L7" s="209" t="s">
        <v>24</v>
      </c>
      <c r="M7" s="209" t="s">
        <v>25</v>
      </c>
      <c r="N7" s="209" t="s">
        <v>26</v>
      </c>
      <c r="O7" s="210" t="s">
        <v>27</v>
      </c>
      <c r="P7" s="210" t="s">
        <v>28</v>
      </c>
      <c r="Q7" s="211" t="s">
        <v>29</v>
      </c>
      <c r="R7" s="209" t="s">
        <v>30</v>
      </c>
      <c r="S7" s="209" t="s">
        <v>31</v>
      </c>
      <c r="T7" s="209" t="s">
        <v>32</v>
      </c>
      <c r="U7" s="209" t="s">
        <v>33</v>
      </c>
      <c r="V7" s="210" t="s">
        <v>34</v>
      </c>
      <c r="W7" s="209" t="s">
        <v>35</v>
      </c>
      <c r="X7" s="209" t="s">
        <v>68</v>
      </c>
      <c r="Y7" s="209" t="s">
        <v>36</v>
      </c>
      <c r="Z7" s="209" t="s">
        <v>37</v>
      </c>
      <c r="AA7" s="212" t="s">
        <v>38</v>
      </c>
      <c r="AB7" s="213" t="s">
        <v>39</v>
      </c>
      <c r="AC7" s="209" t="s">
        <v>40</v>
      </c>
      <c r="AD7" s="209" t="s">
        <v>41</v>
      </c>
      <c r="AE7" s="209" t="s">
        <v>42</v>
      </c>
      <c r="AF7" s="212" t="s">
        <v>43</v>
      </c>
      <c r="AG7" s="213" t="s">
        <v>44</v>
      </c>
      <c r="AH7" s="209" t="s">
        <v>45</v>
      </c>
      <c r="AI7" s="209" t="s">
        <v>46</v>
      </c>
      <c r="AJ7" s="212" t="s">
        <v>47</v>
      </c>
      <c r="AK7" s="212" t="s">
        <v>80</v>
      </c>
      <c r="AL7" s="209" t="s">
        <v>48</v>
      </c>
      <c r="AM7" s="212" t="s">
        <v>49</v>
      </c>
      <c r="AN7" s="212" t="s">
        <v>50</v>
      </c>
      <c r="AO7" s="212" t="s">
        <v>79</v>
      </c>
      <c r="AP7" s="213" t="s">
        <v>51</v>
      </c>
      <c r="AQ7" s="213" t="s">
        <v>52</v>
      </c>
      <c r="AR7" s="209" t="s">
        <v>76</v>
      </c>
      <c r="AS7" s="209" t="s">
        <v>77</v>
      </c>
      <c r="AT7" s="209" t="s">
        <v>53</v>
      </c>
      <c r="AU7" s="209" t="s">
        <v>54</v>
      </c>
      <c r="AV7" s="209" t="s">
        <v>55</v>
      </c>
      <c r="AW7" s="214" t="s">
        <v>56</v>
      </c>
      <c r="AX7" s="215" t="s">
        <v>57</v>
      </c>
      <c r="AY7" s="215" t="s">
        <v>82</v>
      </c>
      <c r="AZ7" s="216" t="s">
        <v>83</v>
      </c>
      <c r="BA7" s="209" t="s">
        <v>58</v>
      </c>
      <c r="BB7" s="209" t="s">
        <v>59</v>
      </c>
      <c r="BC7" s="210" t="s">
        <v>60</v>
      </c>
      <c r="BD7" s="210" t="s">
        <v>61</v>
      </c>
      <c r="BE7" s="210" t="s">
        <v>62</v>
      </c>
      <c r="BF7" s="20"/>
      <c r="BG7" s="20"/>
      <c r="BH7" s="20"/>
      <c r="BI7" s="20"/>
      <c r="BJ7" s="20"/>
      <c r="BK7" s="20"/>
      <c r="BL7" s="20"/>
      <c r="BM7" s="20"/>
      <c r="BN7" s="20"/>
      <c r="BO7" s="20"/>
      <c r="BP7" s="20"/>
      <c r="BQ7" s="20"/>
      <c r="BR7" s="20"/>
      <c r="BS7" s="20"/>
      <c r="BT7" s="20"/>
      <c r="BU7" s="20"/>
      <c r="BV7" s="20"/>
    </row>
    <row r="8" spans="1:74" x14ac:dyDescent="0.2">
      <c r="B8" s="43">
        <v>2026</v>
      </c>
      <c r="C8" s="43">
        <v>891780111</v>
      </c>
      <c r="D8" s="43" t="s">
        <v>63</v>
      </c>
      <c r="E8" s="126" t="s">
        <v>4181</v>
      </c>
      <c r="F8" s="179" t="s">
        <v>4180</v>
      </c>
      <c r="G8" s="49">
        <v>0</v>
      </c>
      <c r="H8" s="49" t="s">
        <v>71</v>
      </c>
      <c r="I8" s="43" t="s">
        <v>64</v>
      </c>
      <c r="J8" s="50" t="s">
        <v>81</v>
      </c>
      <c r="K8" s="180" t="s">
        <v>4179</v>
      </c>
      <c r="L8" s="169">
        <v>24000000</v>
      </c>
      <c r="M8" s="43" t="s">
        <v>66</v>
      </c>
      <c r="N8" s="180" t="s">
        <v>4178</v>
      </c>
      <c r="O8" s="180">
        <v>57291189</v>
      </c>
      <c r="P8" s="180">
        <v>30</v>
      </c>
      <c r="Q8" s="217">
        <v>46027</v>
      </c>
      <c r="R8" s="180">
        <v>5872564000</v>
      </c>
      <c r="S8" s="217">
        <v>46031</v>
      </c>
      <c r="T8" s="169">
        <v>24000000</v>
      </c>
      <c r="U8" s="49" t="s">
        <v>65</v>
      </c>
      <c r="V8" s="169">
        <v>26671578</v>
      </c>
      <c r="W8" s="126" t="s">
        <v>3446</v>
      </c>
      <c r="X8" s="350">
        <v>46031</v>
      </c>
      <c r="Y8" s="350">
        <v>46031</v>
      </c>
      <c r="Z8" s="54" t="s">
        <v>73</v>
      </c>
      <c r="AA8" s="350">
        <v>46173</v>
      </c>
      <c r="AB8" s="46">
        <f t="shared" ref="AB8:AB71" si="0">+IF(Z8="1800-01-01",AA8-Y8,AA8-Z8)</f>
        <v>142</v>
      </c>
      <c r="AC8" s="179">
        <v>0</v>
      </c>
      <c r="AD8" s="169">
        <v>0</v>
      </c>
      <c r="AE8" s="179">
        <v>0</v>
      </c>
      <c r="AF8" s="55" t="s">
        <v>73</v>
      </c>
      <c r="AG8" s="121">
        <f t="shared" ref="AG8:AG71" si="1">+IF(AF8="1800-01-01",0,AF8-AA8)</f>
        <v>0</v>
      </c>
      <c r="AH8" s="169">
        <v>0</v>
      </c>
      <c r="AI8" s="169">
        <v>0</v>
      </c>
      <c r="AJ8" s="55" t="s">
        <v>73</v>
      </c>
      <c r="AK8" s="55" t="s">
        <v>73</v>
      </c>
      <c r="AL8" s="179">
        <v>0</v>
      </c>
      <c r="AM8" s="55" t="s">
        <v>73</v>
      </c>
      <c r="AN8" s="55" t="s">
        <v>73</v>
      </c>
      <c r="AO8" s="55" t="s">
        <v>73</v>
      </c>
      <c r="AP8" s="121">
        <f t="shared" ref="AP8:AP71" si="2">+IF(AM8="1800-01-01",0,AN8-AM8)</f>
        <v>0</v>
      </c>
      <c r="AQ8" s="121">
        <f>+L8+AD8-AI8</f>
        <v>24000000</v>
      </c>
      <c r="AR8" s="49" t="s">
        <v>65</v>
      </c>
      <c r="AS8" s="169">
        <v>24000000</v>
      </c>
      <c r="AT8" s="179" t="s">
        <v>162</v>
      </c>
      <c r="AU8" s="51">
        <v>0</v>
      </c>
      <c r="AV8" s="56" t="s">
        <v>73</v>
      </c>
      <c r="AW8" s="182">
        <v>0</v>
      </c>
      <c r="AX8" s="58">
        <f t="shared" ref="AX8:AX71" si="3">AQ8-AW8</f>
        <v>24000000</v>
      </c>
      <c r="AY8" s="218">
        <f t="shared" ref="AY8:AY71" si="4">+IFERROR(AW8/AQ8,"_")</f>
        <v>0</v>
      </c>
      <c r="AZ8" s="60">
        <v>0</v>
      </c>
      <c r="BA8" s="56" t="s">
        <v>73</v>
      </c>
      <c r="BB8" s="49" t="s">
        <v>85</v>
      </c>
      <c r="BC8" s="180" t="s">
        <v>4177</v>
      </c>
      <c r="BD8" s="179" t="s">
        <v>65</v>
      </c>
      <c r="BE8" s="179" t="s">
        <v>65</v>
      </c>
    </row>
    <row r="9" spans="1:74" x14ac:dyDescent="0.2">
      <c r="B9" s="44">
        <v>2026</v>
      </c>
      <c r="C9" s="44">
        <v>891780111</v>
      </c>
      <c r="D9" s="44" t="s">
        <v>63</v>
      </c>
      <c r="E9" s="119" t="s">
        <v>4176</v>
      </c>
      <c r="F9" s="113" t="s">
        <v>4175</v>
      </c>
      <c r="G9" s="61">
        <v>0</v>
      </c>
      <c r="H9" s="61" t="s">
        <v>71</v>
      </c>
      <c r="I9" s="44" t="s">
        <v>64</v>
      </c>
      <c r="J9" s="76" t="s">
        <v>81</v>
      </c>
      <c r="K9" s="112" t="s">
        <v>4174</v>
      </c>
      <c r="L9" s="118">
        <v>45000000</v>
      </c>
      <c r="M9" s="44" t="s">
        <v>66</v>
      </c>
      <c r="N9" s="112" t="s">
        <v>4173</v>
      </c>
      <c r="O9" s="112">
        <v>13542773</v>
      </c>
      <c r="P9" s="112">
        <v>30</v>
      </c>
      <c r="Q9" s="137">
        <v>46027</v>
      </c>
      <c r="R9" s="112">
        <v>5872564000</v>
      </c>
      <c r="S9" s="137">
        <v>46031</v>
      </c>
      <c r="T9" s="118">
        <v>45000000</v>
      </c>
      <c r="U9" s="61" t="s">
        <v>65</v>
      </c>
      <c r="V9" s="118">
        <v>85455983</v>
      </c>
      <c r="W9" s="119" t="s">
        <v>492</v>
      </c>
      <c r="X9" s="120">
        <v>46031</v>
      </c>
      <c r="Y9" s="120">
        <v>46031</v>
      </c>
      <c r="Z9" s="69" t="s">
        <v>73</v>
      </c>
      <c r="AA9" s="120">
        <v>46173</v>
      </c>
      <c r="AB9" s="47">
        <f t="shared" si="0"/>
        <v>142</v>
      </c>
      <c r="AC9" s="113">
        <v>0</v>
      </c>
      <c r="AD9" s="118">
        <v>0</v>
      </c>
      <c r="AE9" s="113">
        <v>0</v>
      </c>
      <c r="AF9" s="80" t="s">
        <v>73</v>
      </c>
      <c r="AG9" s="111">
        <f t="shared" si="1"/>
        <v>0</v>
      </c>
      <c r="AH9" s="118">
        <v>0</v>
      </c>
      <c r="AI9" s="118">
        <v>0</v>
      </c>
      <c r="AJ9" s="80" t="s">
        <v>73</v>
      </c>
      <c r="AK9" s="80" t="s">
        <v>73</v>
      </c>
      <c r="AL9" s="113">
        <v>0</v>
      </c>
      <c r="AM9" s="80" t="s">
        <v>73</v>
      </c>
      <c r="AN9" s="80" t="s">
        <v>73</v>
      </c>
      <c r="AO9" s="80" t="s">
        <v>73</v>
      </c>
      <c r="AP9" s="111">
        <f t="shared" si="2"/>
        <v>0</v>
      </c>
      <c r="AQ9" s="111">
        <f>+L9+AD9-AI9</f>
        <v>45000000</v>
      </c>
      <c r="AR9" s="61" t="s">
        <v>65</v>
      </c>
      <c r="AS9" s="118">
        <v>45000000</v>
      </c>
      <c r="AT9" s="113" t="s">
        <v>162</v>
      </c>
      <c r="AU9" s="79">
        <v>0</v>
      </c>
      <c r="AV9" s="82" t="s">
        <v>73</v>
      </c>
      <c r="AW9" s="117">
        <v>0</v>
      </c>
      <c r="AX9" s="116">
        <f t="shared" si="3"/>
        <v>45000000</v>
      </c>
      <c r="AY9" s="219">
        <f t="shared" si="4"/>
        <v>0</v>
      </c>
      <c r="AZ9" s="67">
        <v>0</v>
      </c>
      <c r="BA9" s="82" t="s">
        <v>73</v>
      </c>
      <c r="BB9" s="61" t="s">
        <v>85</v>
      </c>
      <c r="BC9" s="112" t="s">
        <v>4172</v>
      </c>
      <c r="BD9" s="113" t="s">
        <v>65</v>
      </c>
      <c r="BE9" s="113" t="s">
        <v>65</v>
      </c>
    </row>
    <row r="10" spans="1:74" x14ac:dyDescent="0.2">
      <c r="B10" s="44">
        <v>2026</v>
      </c>
      <c r="C10" s="44">
        <v>891780111</v>
      </c>
      <c r="D10" s="44" t="s">
        <v>63</v>
      </c>
      <c r="E10" s="119" t="s">
        <v>4171</v>
      </c>
      <c r="F10" s="113" t="s">
        <v>4170</v>
      </c>
      <c r="G10" s="61">
        <v>0</v>
      </c>
      <c r="H10" s="61" t="s">
        <v>71</v>
      </c>
      <c r="I10" s="44" t="s">
        <v>64</v>
      </c>
      <c r="J10" s="76" t="s">
        <v>81</v>
      </c>
      <c r="K10" s="112" t="s">
        <v>4165</v>
      </c>
      <c r="L10" s="118">
        <v>23210000</v>
      </c>
      <c r="M10" s="44" t="s">
        <v>66</v>
      </c>
      <c r="N10" s="113" t="s">
        <v>4169</v>
      </c>
      <c r="O10" s="112">
        <v>1098731749</v>
      </c>
      <c r="P10" s="112">
        <v>30</v>
      </c>
      <c r="Q10" s="137">
        <v>46027</v>
      </c>
      <c r="R10" s="112">
        <v>5872564000</v>
      </c>
      <c r="S10" s="137">
        <v>46031</v>
      </c>
      <c r="T10" s="118">
        <v>23210000</v>
      </c>
      <c r="U10" s="61" t="s">
        <v>65</v>
      </c>
      <c r="V10" s="118">
        <v>26671578</v>
      </c>
      <c r="W10" s="119" t="s">
        <v>3446</v>
      </c>
      <c r="X10" s="120">
        <v>46031</v>
      </c>
      <c r="Y10" s="120">
        <v>46031</v>
      </c>
      <c r="Z10" s="69" t="s">
        <v>73</v>
      </c>
      <c r="AA10" s="120">
        <v>46173</v>
      </c>
      <c r="AB10" s="47">
        <f t="shared" si="0"/>
        <v>142</v>
      </c>
      <c r="AC10" s="113">
        <v>0</v>
      </c>
      <c r="AD10" s="118">
        <v>0</v>
      </c>
      <c r="AE10" s="113">
        <v>0</v>
      </c>
      <c r="AF10" s="80" t="s">
        <v>73</v>
      </c>
      <c r="AG10" s="111">
        <f t="shared" si="1"/>
        <v>0</v>
      </c>
      <c r="AH10" s="118">
        <v>0</v>
      </c>
      <c r="AI10" s="118">
        <v>0</v>
      </c>
      <c r="AJ10" s="80" t="s">
        <v>73</v>
      </c>
      <c r="AK10" s="80" t="s">
        <v>73</v>
      </c>
      <c r="AL10" s="113">
        <v>0</v>
      </c>
      <c r="AM10" s="80" t="s">
        <v>73</v>
      </c>
      <c r="AN10" s="80" t="s">
        <v>73</v>
      </c>
      <c r="AO10" s="80" t="s">
        <v>73</v>
      </c>
      <c r="AP10" s="111">
        <f t="shared" si="2"/>
        <v>0</v>
      </c>
      <c r="AQ10" s="111">
        <f>+L10+AD10-AI10</f>
        <v>23210000</v>
      </c>
      <c r="AR10" s="61" t="s">
        <v>65</v>
      </c>
      <c r="AS10" s="118">
        <v>23210000</v>
      </c>
      <c r="AT10" s="113" t="s">
        <v>162</v>
      </c>
      <c r="AU10" s="79">
        <v>0</v>
      </c>
      <c r="AV10" s="82" t="s">
        <v>73</v>
      </c>
      <c r="AW10" s="117">
        <v>0</v>
      </c>
      <c r="AX10" s="116">
        <f t="shared" si="3"/>
        <v>23210000</v>
      </c>
      <c r="AY10" s="219">
        <f t="shared" si="4"/>
        <v>0</v>
      </c>
      <c r="AZ10" s="67">
        <v>0</v>
      </c>
      <c r="BA10" s="82" t="s">
        <v>73</v>
      </c>
      <c r="BB10" s="61" t="s">
        <v>85</v>
      </c>
      <c r="BC10" s="112" t="s">
        <v>4168</v>
      </c>
      <c r="BD10" s="113" t="s">
        <v>65</v>
      </c>
      <c r="BE10" s="113" t="s">
        <v>65</v>
      </c>
    </row>
    <row r="11" spans="1:74" x14ac:dyDescent="0.2">
      <c r="B11" s="44">
        <v>2026</v>
      </c>
      <c r="C11" s="44">
        <v>891780111</v>
      </c>
      <c r="D11" s="44" t="s">
        <v>63</v>
      </c>
      <c r="E11" s="119" t="s">
        <v>4167</v>
      </c>
      <c r="F11" s="113" t="s">
        <v>4166</v>
      </c>
      <c r="G11" s="61">
        <v>0</v>
      </c>
      <c r="H11" s="61" t="s">
        <v>71</v>
      </c>
      <c r="I11" s="44" t="s">
        <v>64</v>
      </c>
      <c r="J11" s="76" t="s">
        <v>81</v>
      </c>
      <c r="K11" s="112" t="s">
        <v>4165</v>
      </c>
      <c r="L11" s="118">
        <v>45000000</v>
      </c>
      <c r="M11" s="44" t="s">
        <v>66</v>
      </c>
      <c r="N11" s="112" t="s">
        <v>4164</v>
      </c>
      <c r="O11" s="112">
        <v>85468614</v>
      </c>
      <c r="P11" s="112">
        <v>30</v>
      </c>
      <c r="Q11" s="137">
        <v>46027</v>
      </c>
      <c r="R11" s="112">
        <v>5872564000</v>
      </c>
      <c r="S11" s="137">
        <v>46031</v>
      </c>
      <c r="T11" s="118">
        <v>45000000</v>
      </c>
      <c r="U11" s="61" t="s">
        <v>65</v>
      </c>
      <c r="V11" s="118">
        <v>85455983</v>
      </c>
      <c r="W11" s="119" t="s">
        <v>492</v>
      </c>
      <c r="X11" s="120">
        <v>46031</v>
      </c>
      <c r="Y11" s="120">
        <v>46031</v>
      </c>
      <c r="Z11" s="69" t="s">
        <v>73</v>
      </c>
      <c r="AA11" s="120">
        <v>46173</v>
      </c>
      <c r="AB11" s="47">
        <f t="shared" si="0"/>
        <v>142</v>
      </c>
      <c r="AC11" s="113">
        <v>0</v>
      </c>
      <c r="AD11" s="118">
        <v>0</v>
      </c>
      <c r="AE11" s="113">
        <v>0</v>
      </c>
      <c r="AF11" s="80" t="s">
        <v>73</v>
      </c>
      <c r="AG11" s="111">
        <f t="shared" si="1"/>
        <v>0</v>
      </c>
      <c r="AH11" s="118">
        <v>0</v>
      </c>
      <c r="AI11" s="118">
        <v>0</v>
      </c>
      <c r="AJ11" s="80" t="s">
        <v>73</v>
      </c>
      <c r="AK11" s="80" t="s">
        <v>73</v>
      </c>
      <c r="AL11" s="113">
        <v>0</v>
      </c>
      <c r="AM11" s="80" t="s">
        <v>73</v>
      </c>
      <c r="AN11" s="80" t="s">
        <v>73</v>
      </c>
      <c r="AO11" s="80" t="s">
        <v>73</v>
      </c>
      <c r="AP11" s="111">
        <f t="shared" si="2"/>
        <v>0</v>
      </c>
      <c r="AQ11" s="111">
        <f>+L11+AD11-AI11</f>
        <v>45000000</v>
      </c>
      <c r="AR11" s="61" t="s">
        <v>65</v>
      </c>
      <c r="AS11" s="118">
        <v>45000000</v>
      </c>
      <c r="AT11" s="113" t="s">
        <v>162</v>
      </c>
      <c r="AU11" s="79">
        <v>0</v>
      </c>
      <c r="AV11" s="82" t="s">
        <v>73</v>
      </c>
      <c r="AW11" s="117">
        <v>0</v>
      </c>
      <c r="AX11" s="116">
        <f t="shared" si="3"/>
        <v>45000000</v>
      </c>
      <c r="AY11" s="219">
        <f t="shared" si="4"/>
        <v>0</v>
      </c>
      <c r="AZ11" s="67">
        <v>0</v>
      </c>
      <c r="BA11" s="82" t="s">
        <v>73</v>
      </c>
      <c r="BB11" s="61" t="s">
        <v>85</v>
      </c>
      <c r="BC11" s="112" t="s">
        <v>4163</v>
      </c>
      <c r="BD11" s="113" t="s">
        <v>65</v>
      </c>
      <c r="BE11" s="113" t="s">
        <v>65</v>
      </c>
    </row>
    <row r="12" spans="1:74" x14ac:dyDescent="0.2">
      <c r="B12" s="44">
        <v>2026</v>
      </c>
      <c r="C12" s="44">
        <v>891780111</v>
      </c>
      <c r="D12" s="44" t="s">
        <v>63</v>
      </c>
      <c r="E12" s="119" t="s">
        <v>4162</v>
      </c>
      <c r="F12" s="113" t="s">
        <v>4161</v>
      </c>
      <c r="G12" s="61">
        <v>0</v>
      </c>
      <c r="H12" s="61" t="s">
        <v>71</v>
      </c>
      <c r="I12" s="44" t="s">
        <v>64</v>
      </c>
      <c r="J12" s="76" t="s">
        <v>81</v>
      </c>
      <c r="K12" s="112" t="s">
        <v>4160</v>
      </c>
      <c r="L12" s="118">
        <v>17705000</v>
      </c>
      <c r="M12" s="44" t="s">
        <v>66</v>
      </c>
      <c r="N12" s="112" t="s">
        <v>4159</v>
      </c>
      <c r="O12" s="112">
        <v>1045726836</v>
      </c>
      <c r="P12" s="112">
        <v>30</v>
      </c>
      <c r="Q12" s="137">
        <v>46027</v>
      </c>
      <c r="R12" s="112">
        <v>5872564000</v>
      </c>
      <c r="S12" s="137">
        <v>46031</v>
      </c>
      <c r="T12" s="118">
        <v>17705000</v>
      </c>
      <c r="U12" s="61" t="s">
        <v>65</v>
      </c>
      <c r="V12" s="118">
        <v>12621405</v>
      </c>
      <c r="W12" s="119" t="s">
        <v>949</v>
      </c>
      <c r="X12" s="120">
        <v>46031</v>
      </c>
      <c r="Y12" s="120">
        <v>46031</v>
      </c>
      <c r="Z12" s="69" t="s">
        <v>73</v>
      </c>
      <c r="AA12" s="120">
        <v>46173</v>
      </c>
      <c r="AB12" s="47">
        <f t="shared" si="0"/>
        <v>142</v>
      </c>
      <c r="AC12" s="113">
        <v>0</v>
      </c>
      <c r="AD12" s="118">
        <v>0</v>
      </c>
      <c r="AE12" s="113">
        <v>0</v>
      </c>
      <c r="AF12" s="80" t="s">
        <v>73</v>
      </c>
      <c r="AG12" s="111">
        <f t="shared" si="1"/>
        <v>0</v>
      </c>
      <c r="AH12" s="118">
        <v>0</v>
      </c>
      <c r="AI12" s="118">
        <v>0</v>
      </c>
      <c r="AJ12" s="80" t="s">
        <v>73</v>
      </c>
      <c r="AK12" s="80" t="s">
        <v>73</v>
      </c>
      <c r="AL12" s="113">
        <v>0</v>
      </c>
      <c r="AM12" s="80" t="s">
        <v>73</v>
      </c>
      <c r="AN12" s="80" t="s">
        <v>73</v>
      </c>
      <c r="AO12" s="80" t="s">
        <v>73</v>
      </c>
      <c r="AP12" s="111">
        <f t="shared" si="2"/>
        <v>0</v>
      </c>
      <c r="AQ12" s="111">
        <f>+L12+AD12-AI12</f>
        <v>17705000</v>
      </c>
      <c r="AR12" s="61" t="s">
        <v>65</v>
      </c>
      <c r="AS12" s="118">
        <v>17705000</v>
      </c>
      <c r="AT12" s="113" t="s">
        <v>162</v>
      </c>
      <c r="AU12" s="79">
        <v>0</v>
      </c>
      <c r="AV12" s="82" t="s">
        <v>73</v>
      </c>
      <c r="AW12" s="117">
        <v>0</v>
      </c>
      <c r="AX12" s="116">
        <f t="shared" si="3"/>
        <v>17705000</v>
      </c>
      <c r="AY12" s="219">
        <f t="shared" si="4"/>
        <v>0</v>
      </c>
      <c r="AZ12" s="67">
        <v>0</v>
      </c>
      <c r="BA12" s="82" t="s">
        <v>73</v>
      </c>
      <c r="BB12" s="61" t="s">
        <v>85</v>
      </c>
      <c r="BC12" s="112" t="s">
        <v>4158</v>
      </c>
      <c r="BD12" s="113" t="s">
        <v>65</v>
      </c>
      <c r="BE12" s="113" t="s">
        <v>65</v>
      </c>
    </row>
    <row r="13" spans="1:74" x14ac:dyDescent="0.2">
      <c r="B13" s="44">
        <v>2026</v>
      </c>
      <c r="C13" s="44">
        <v>891780111</v>
      </c>
      <c r="D13" s="44" t="s">
        <v>63</v>
      </c>
      <c r="E13" s="119" t="s">
        <v>4157</v>
      </c>
      <c r="F13" s="113" t="s">
        <v>4156</v>
      </c>
      <c r="G13" s="61">
        <v>0</v>
      </c>
      <c r="H13" s="61" t="s">
        <v>71</v>
      </c>
      <c r="I13" s="44" t="s">
        <v>64</v>
      </c>
      <c r="J13" s="76" t="s">
        <v>81</v>
      </c>
      <c r="K13" s="112" t="s">
        <v>4155</v>
      </c>
      <c r="L13" s="118">
        <v>19314000</v>
      </c>
      <c r="M13" s="44" t="s">
        <v>66</v>
      </c>
      <c r="N13" s="112" t="s">
        <v>4154</v>
      </c>
      <c r="O13" s="112">
        <v>1081799501</v>
      </c>
      <c r="P13" s="112">
        <v>30</v>
      </c>
      <c r="Q13" s="137">
        <v>46027</v>
      </c>
      <c r="R13" s="112">
        <v>5872564000</v>
      </c>
      <c r="S13" s="137">
        <v>46031</v>
      </c>
      <c r="T13" s="118">
        <v>19314000</v>
      </c>
      <c r="U13" s="61" t="s">
        <v>65</v>
      </c>
      <c r="V13" s="118">
        <v>12621405</v>
      </c>
      <c r="W13" s="119" t="s">
        <v>949</v>
      </c>
      <c r="X13" s="120">
        <v>46031</v>
      </c>
      <c r="Y13" s="120">
        <v>46031</v>
      </c>
      <c r="Z13" s="69" t="s">
        <v>73</v>
      </c>
      <c r="AA13" s="120">
        <v>46173</v>
      </c>
      <c r="AB13" s="47">
        <f t="shared" si="0"/>
        <v>142</v>
      </c>
      <c r="AC13" s="113">
        <v>0</v>
      </c>
      <c r="AD13" s="118">
        <v>0</v>
      </c>
      <c r="AE13" s="113">
        <v>0</v>
      </c>
      <c r="AF13" s="80" t="s">
        <v>73</v>
      </c>
      <c r="AG13" s="111">
        <f t="shared" si="1"/>
        <v>0</v>
      </c>
      <c r="AH13" s="118">
        <v>0</v>
      </c>
      <c r="AI13" s="118">
        <v>0</v>
      </c>
      <c r="AJ13" s="80" t="s">
        <v>73</v>
      </c>
      <c r="AK13" s="80" t="s">
        <v>73</v>
      </c>
      <c r="AL13" s="113">
        <v>0</v>
      </c>
      <c r="AM13" s="80" t="s">
        <v>73</v>
      </c>
      <c r="AN13" s="80" t="s">
        <v>73</v>
      </c>
      <c r="AO13" s="80" t="s">
        <v>73</v>
      </c>
      <c r="AP13" s="111">
        <f t="shared" si="2"/>
        <v>0</v>
      </c>
      <c r="AQ13" s="111">
        <f>+L13+AD13-AI13</f>
        <v>19314000</v>
      </c>
      <c r="AR13" s="61" t="s">
        <v>65</v>
      </c>
      <c r="AS13" s="118">
        <v>19314000</v>
      </c>
      <c r="AT13" s="113" t="s">
        <v>162</v>
      </c>
      <c r="AU13" s="79">
        <v>0</v>
      </c>
      <c r="AV13" s="82" t="s">
        <v>73</v>
      </c>
      <c r="AW13" s="117">
        <v>0</v>
      </c>
      <c r="AX13" s="116">
        <f t="shared" si="3"/>
        <v>19314000</v>
      </c>
      <c r="AY13" s="219">
        <f t="shared" si="4"/>
        <v>0</v>
      </c>
      <c r="AZ13" s="67">
        <v>0</v>
      </c>
      <c r="BA13" s="82" t="s">
        <v>73</v>
      </c>
      <c r="BB13" s="61" t="s">
        <v>85</v>
      </c>
      <c r="BC13" s="112" t="s">
        <v>4153</v>
      </c>
      <c r="BD13" s="113" t="s">
        <v>65</v>
      </c>
      <c r="BE13" s="113" t="s">
        <v>65</v>
      </c>
    </row>
    <row r="14" spans="1:74" x14ac:dyDescent="0.2">
      <c r="B14" s="44">
        <v>2026</v>
      </c>
      <c r="C14" s="44">
        <v>891780111</v>
      </c>
      <c r="D14" s="44" t="s">
        <v>63</v>
      </c>
      <c r="E14" s="119" t="s">
        <v>4152</v>
      </c>
      <c r="F14" s="113" t="s">
        <v>4151</v>
      </c>
      <c r="G14" s="61">
        <v>0</v>
      </c>
      <c r="H14" s="61" t="s">
        <v>71</v>
      </c>
      <c r="I14" s="44" t="s">
        <v>64</v>
      </c>
      <c r="J14" s="76" t="s">
        <v>81</v>
      </c>
      <c r="K14" s="112" t="s">
        <v>4150</v>
      </c>
      <c r="L14" s="118">
        <v>17583000</v>
      </c>
      <c r="M14" s="44" t="s">
        <v>66</v>
      </c>
      <c r="N14" s="112" t="s">
        <v>4149</v>
      </c>
      <c r="O14" s="112">
        <v>1083019267</v>
      </c>
      <c r="P14" s="112">
        <v>30</v>
      </c>
      <c r="Q14" s="137">
        <v>46027</v>
      </c>
      <c r="R14" s="112">
        <v>5872564000</v>
      </c>
      <c r="S14" s="137">
        <v>46031</v>
      </c>
      <c r="T14" s="118">
        <v>17583000</v>
      </c>
      <c r="U14" s="61" t="s">
        <v>65</v>
      </c>
      <c r="V14" s="118">
        <v>12621405</v>
      </c>
      <c r="W14" s="119" t="s">
        <v>949</v>
      </c>
      <c r="X14" s="120">
        <v>46031</v>
      </c>
      <c r="Y14" s="120">
        <v>46031</v>
      </c>
      <c r="Z14" s="69" t="s">
        <v>73</v>
      </c>
      <c r="AA14" s="120">
        <v>46173</v>
      </c>
      <c r="AB14" s="47">
        <f t="shared" si="0"/>
        <v>142</v>
      </c>
      <c r="AC14" s="113">
        <v>0</v>
      </c>
      <c r="AD14" s="118">
        <v>0</v>
      </c>
      <c r="AE14" s="113">
        <v>0</v>
      </c>
      <c r="AF14" s="80" t="s">
        <v>73</v>
      </c>
      <c r="AG14" s="111">
        <f t="shared" si="1"/>
        <v>0</v>
      </c>
      <c r="AH14" s="118">
        <v>0</v>
      </c>
      <c r="AI14" s="118">
        <v>0</v>
      </c>
      <c r="AJ14" s="80" t="s">
        <v>73</v>
      </c>
      <c r="AK14" s="80" t="s">
        <v>73</v>
      </c>
      <c r="AL14" s="113">
        <v>0</v>
      </c>
      <c r="AM14" s="80" t="s">
        <v>73</v>
      </c>
      <c r="AN14" s="80" t="s">
        <v>73</v>
      </c>
      <c r="AO14" s="80" t="s">
        <v>73</v>
      </c>
      <c r="AP14" s="111">
        <f t="shared" si="2"/>
        <v>0</v>
      </c>
      <c r="AQ14" s="111">
        <f>+L14+AD14-AI14</f>
        <v>17583000</v>
      </c>
      <c r="AR14" s="61" t="s">
        <v>65</v>
      </c>
      <c r="AS14" s="118">
        <v>17583000</v>
      </c>
      <c r="AT14" s="113" t="s">
        <v>162</v>
      </c>
      <c r="AU14" s="79">
        <v>0</v>
      </c>
      <c r="AV14" s="82" t="s">
        <v>73</v>
      </c>
      <c r="AW14" s="117">
        <v>0</v>
      </c>
      <c r="AX14" s="116">
        <f t="shared" si="3"/>
        <v>17583000</v>
      </c>
      <c r="AY14" s="219">
        <f t="shared" si="4"/>
        <v>0</v>
      </c>
      <c r="AZ14" s="67">
        <v>0</v>
      </c>
      <c r="BA14" s="82" t="s">
        <v>73</v>
      </c>
      <c r="BB14" s="61" t="s">
        <v>85</v>
      </c>
      <c r="BC14" s="112" t="s">
        <v>4148</v>
      </c>
      <c r="BD14" s="113" t="s">
        <v>65</v>
      </c>
      <c r="BE14" s="113" t="s">
        <v>65</v>
      </c>
    </row>
    <row r="15" spans="1:74" x14ac:dyDescent="0.2">
      <c r="B15" s="44">
        <v>2026</v>
      </c>
      <c r="C15" s="44">
        <v>891780111</v>
      </c>
      <c r="D15" s="44" t="s">
        <v>63</v>
      </c>
      <c r="E15" s="119" t="s">
        <v>4147</v>
      </c>
      <c r="F15" s="113" t="s">
        <v>4146</v>
      </c>
      <c r="G15" s="61">
        <v>0</v>
      </c>
      <c r="H15" s="61" t="s">
        <v>71</v>
      </c>
      <c r="I15" s="44" t="s">
        <v>64</v>
      </c>
      <c r="J15" s="76" t="s">
        <v>81</v>
      </c>
      <c r="K15" s="112" t="s">
        <v>4145</v>
      </c>
      <c r="L15" s="118">
        <v>21778000</v>
      </c>
      <c r="M15" s="44" t="s">
        <v>66</v>
      </c>
      <c r="N15" s="112" t="s">
        <v>4144</v>
      </c>
      <c r="O15" s="112">
        <v>1082882287</v>
      </c>
      <c r="P15" s="112">
        <v>30</v>
      </c>
      <c r="Q15" s="137">
        <v>46027</v>
      </c>
      <c r="R15" s="112">
        <v>5872564000</v>
      </c>
      <c r="S15" s="137">
        <v>46031</v>
      </c>
      <c r="T15" s="118">
        <v>21778000</v>
      </c>
      <c r="U15" s="61" t="s">
        <v>65</v>
      </c>
      <c r="V15" s="118">
        <v>12621405</v>
      </c>
      <c r="W15" s="119" t="s">
        <v>949</v>
      </c>
      <c r="X15" s="120">
        <v>46031</v>
      </c>
      <c r="Y15" s="120">
        <v>46031</v>
      </c>
      <c r="Z15" s="69" t="s">
        <v>73</v>
      </c>
      <c r="AA15" s="120">
        <v>46173</v>
      </c>
      <c r="AB15" s="47">
        <f t="shared" si="0"/>
        <v>142</v>
      </c>
      <c r="AC15" s="113">
        <v>0</v>
      </c>
      <c r="AD15" s="118">
        <v>0</v>
      </c>
      <c r="AE15" s="113">
        <v>0</v>
      </c>
      <c r="AF15" s="80" t="s">
        <v>73</v>
      </c>
      <c r="AG15" s="111">
        <f t="shared" si="1"/>
        <v>0</v>
      </c>
      <c r="AH15" s="118">
        <v>0</v>
      </c>
      <c r="AI15" s="118">
        <v>0</v>
      </c>
      <c r="AJ15" s="80" t="s">
        <v>73</v>
      </c>
      <c r="AK15" s="80" t="s">
        <v>73</v>
      </c>
      <c r="AL15" s="113">
        <v>0</v>
      </c>
      <c r="AM15" s="80" t="s">
        <v>73</v>
      </c>
      <c r="AN15" s="80" t="s">
        <v>73</v>
      </c>
      <c r="AO15" s="80" t="s">
        <v>73</v>
      </c>
      <c r="AP15" s="111">
        <f t="shared" si="2"/>
        <v>0</v>
      </c>
      <c r="AQ15" s="111">
        <f>+L15+AD15-AI15</f>
        <v>21778000</v>
      </c>
      <c r="AR15" s="61" t="s">
        <v>65</v>
      </c>
      <c r="AS15" s="118">
        <v>21778000</v>
      </c>
      <c r="AT15" s="113" t="s">
        <v>162</v>
      </c>
      <c r="AU15" s="79">
        <v>0</v>
      </c>
      <c r="AV15" s="82" t="s">
        <v>73</v>
      </c>
      <c r="AW15" s="117">
        <v>0</v>
      </c>
      <c r="AX15" s="116">
        <f t="shared" si="3"/>
        <v>21778000</v>
      </c>
      <c r="AY15" s="219">
        <f t="shared" si="4"/>
        <v>0</v>
      </c>
      <c r="AZ15" s="67">
        <v>0</v>
      </c>
      <c r="BA15" s="82" t="s">
        <v>73</v>
      </c>
      <c r="BB15" s="61" t="s">
        <v>85</v>
      </c>
      <c r="BC15" s="112" t="s">
        <v>4143</v>
      </c>
      <c r="BD15" s="113" t="s">
        <v>65</v>
      </c>
      <c r="BE15" s="113" t="s">
        <v>65</v>
      </c>
    </row>
    <row r="16" spans="1:74" x14ac:dyDescent="0.2">
      <c r="B16" s="44">
        <v>2026</v>
      </c>
      <c r="C16" s="44">
        <v>891780111</v>
      </c>
      <c r="D16" s="44" t="s">
        <v>63</v>
      </c>
      <c r="E16" s="119" t="s">
        <v>4142</v>
      </c>
      <c r="F16" s="113" t="s">
        <v>4141</v>
      </c>
      <c r="G16" s="61">
        <v>0</v>
      </c>
      <c r="H16" s="61" t="s">
        <v>71</v>
      </c>
      <c r="I16" s="44" t="s">
        <v>64</v>
      </c>
      <c r="J16" s="76" t="s">
        <v>81</v>
      </c>
      <c r="K16" s="112" t="s">
        <v>4140</v>
      </c>
      <c r="L16" s="118">
        <v>21778000</v>
      </c>
      <c r="M16" s="44" t="s">
        <v>66</v>
      </c>
      <c r="N16" s="112" t="s">
        <v>4139</v>
      </c>
      <c r="O16" s="112">
        <v>1083009761</v>
      </c>
      <c r="P16" s="112">
        <v>30</v>
      </c>
      <c r="Q16" s="137">
        <v>46027</v>
      </c>
      <c r="R16" s="112">
        <v>5872564000</v>
      </c>
      <c r="S16" s="137">
        <v>46031</v>
      </c>
      <c r="T16" s="118">
        <v>21778000</v>
      </c>
      <c r="U16" s="61" t="s">
        <v>65</v>
      </c>
      <c r="V16" s="118">
        <v>12621405</v>
      </c>
      <c r="W16" s="119" t="s">
        <v>949</v>
      </c>
      <c r="X16" s="120">
        <v>46031</v>
      </c>
      <c r="Y16" s="120">
        <v>46031</v>
      </c>
      <c r="Z16" s="69" t="s">
        <v>73</v>
      </c>
      <c r="AA16" s="120">
        <v>46173</v>
      </c>
      <c r="AB16" s="47">
        <f t="shared" si="0"/>
        <v>142</v>
      </c>
      <c r="AC16" s="113">
        <v>0</v>
      </c>
      <c r="AD16" s="118">
        <v>0</v>
      </c>
      <c r="AE16" s="113">
        <v>0</v>
      </c>
      <c r="AF16" s="80" t="s">
        <v>73</v>
      </c>
      <c r="AG16" s="111">
        <f t="shared" si="1"/>
        <v>0</v>
      </c>
      <c r="AH16" s="118">
        <v>0</v>
      </c>
      <c r="AI16" s="118">
        <v>0</v>
      </c>
      <c r="AJ16" s="80" t="s">
        <v>73</v>
      </c>
      <c r="AK16" s="80" t="s">
        <v>73</v>
      </c>
      <c r="AL16" s="113">
        <v>0</v>
      </c>
      <c r="AM16" s="80" t="s">
        <v>73</v>
      </c>
      <c r="AN16" s="80" t="s">
        <v>73</v>
      </c>
      <c r="AO16" s="80" t="s">
        <v>73</v>
      </c>
      <c r="AP16" s="111">
        <f t="shared" si="2"/>
        <v>0</v>
      </c>
      <c r="AQ16" s="111">
        <f>+L16+AD16-AI16</f>
        <v>21778000</v>
      </c>
      <c r="AR16" s="61" t="s">
        <v>65</v>
      </c>
      <c r="AS16" s="118">
        <v>21778000</v>
      </c>
      <c r="AT16" s="113" t="s">
        <v>162</v>
      </c>
      <c r="AU16" s="79">
        <v>0</v>
      </c>
      <c r="AV16" s="82" t="s">
        <v>73</v>
      </c>
      <c r="AW16" s="117">
        <v>0</v>
      </c>
      <c r="AX16" s="116">
        <f t="shared" si="3"/>
        <v>21778000</v>
      </c>
      <c r="AY16" s="219">
        <f t="shared" si="4"/>
        <v>0</v>
      </c>
      <c r="AZ16" s="67">
        <v>0</v>
      </c>
      <c r="BA16" s="82" t="s">
        <v>73</v>
      </c>
      <c r="BB16" s="61" t="s">
        <v>85</v>
      </c>
      <c r="BC16" s="112" t="s">
        <v>4138</v>
      </c>
      <c r="BD16" s="113" t="s">
        <v>65</v>
      </c>
      <c r="BE16" s="113" t="s">
        <v>65</v>
      </c>
    </row>
    <row r="17" spans="2:57" x14ac:dyDescent="0.2">
      <c r="B17" s="44">
        <v>2026</v>
      </c>
      <c r="C17" s="44">
        <v>891780111</v>
      </c>
      <c r="D17" s="44" t="s">
        <v>63</v>
      </c>
      <c r="E17" s="119" t="s">
        <v>4137</v>
      </c>
      <c r="F17" s="113" t="s">
        <v>4136</v>
      </c>
      <c r="G17" s="61">
        <v>0</v>
      </c>
      <c r="H17" s="61" t="s">
        <v>71</v>
      </c>
      <c r="I17" s="44" t="s">
        <v>64</v>
      </c>
      <c r="J17" s="76" t="s">
        <v>81</v>
      </c>
      <c r="K17" s="112" t="s">
        <v>4135</v>
      </c>
      <c r="L17" s="118">
        <v>19314000</v>
      </c>
      <c r="M17" s="44" t="s">
        <v>66</v>
      </c>
      <c r="N17" s="112" t="s">
        <v>4134</v>
      </c>
      <c r="O17" s="112">
        <v>1065812085</v>
      </c>
      <c r="P17" s="112">
        <v>30</v>
      </c>
      <c r="Q17" s="137">
        <v>46027</v>
      </c>
      <c r="R17" s="112">
        <v>5872564000</v>
      </c>
      <c r="S17" s="137">
        <v>46031</v>
      </c>
      <c r="T17" s="118">
        <v>19314000</v>
      </c>
      <c r="U17" s="61" t="s">
        <v>65</v>
      </c>
      <c r="V17" s="118">
        <v>12621405</v>
      </c>
      <c r="W17" s="119" t="s">
        <v>949</v>
      </c>
      <c r="X17" s="120">
        <v>46031</v>
      </c>
      <c r="Y17" s="120">
        <v>46031</v>
      </c>
      <c r="Z17" s="69" t="s">
        <v>73</v>
      </c>
      <c r="AA17" s="120">
        <v>46173</v>
      </c>
      <c r="AB17" s="47">
        <f t="shared" si="0"/>
        <v>142</v>
      </c>
      <c r="AC17" s="113">
        <v>0</v>
      </c>
      <c r="AD17" s="118">
        <v>0</v>
      </c>
      <c r="AE17" s="113">
        <v>0</v>
      </c>
      <c r="AF17" s="80" t="s">
        <v>73</v>
      </c>
      <c r="AG17" s="111">
        <f t="shared" si="1"/>
        <v>0</v>
      </c>
      <c r="AH17" s="118">
        <v>0</v>
      </c>
      <c r="AI17" s="118">
        <v>0</v>
      </c>
      <c r="AJ17" s="80" t="s">
        <v>73</v>
      </c>
      <c r="AK17" s="80" t="s">
        <v>73</v>
      </c>
      <c r="AL17" s="113">
        <v>0</v>
      </c>
      <c r="AM17" s="80" t="s">
        <v>73</v>
      </c>
      <c r="AN17" s="80" t="s">
        <v>73</v>
      </c>
      <c r="AO17" s="80" t="s">
        <v>73</v>
      </c>
      <c r="AP17" s="111">
        <f t="shared" si="2"/>
        <v>0</v>
      </c>
      <c r="AQ17" s="111">
        <f>+L17+AD17-AI17</f>
        <v>19314000</v>
      </c>
      <c r="AR17" s="61" t="s">
        <v>65</v>
      </c>
      <c r="AS17" s="118">
        <v>19314000</v>
      </c>
      <c r="AT17" s="113" t="s">
        <v>162</v>
      </c>
      <c r="AU17" s="79">
        <v>0</v>
      </c>
      <c r="AV17" s="82" t="s">
        <v>73</v>
      </c>
      <c r="AW17" s="117">
        <v>0</v>
      </c>
      <c r="AX17" s="116">
        <f t="shared" si="3"/>
        <v>19314000</v>
      </c>
      <c r="AY17" s="219">
        <f t="shared" si="4"/>
        <v>0</v>
      </c>
      <c r="AZ17" s="67">
        <v>0</v>
      </c>
      <c r="BA17" s="82" t="s">
        <v>73</v>
      </c>
      <c r="BB17" s="61" t="s">
        <v>85</v>
      </c>
      <c r="BC17" s="112" t="s">
        <v>4133</v>
      </c>
      <c r="BD17" s="113" t="s">
        <v>65</v>
      </c>
      <c r="BE17" s="113" t="s">
        <v>65</v>
      </c>
    </row>
    <row r="18" spans="2:57" x14ac:dyDescent="0.2">
      <c r="B18" s="44">
        <v>2026</v>
      </c>
      <c r="C18" s="44">
        <v>891780111</v>
      </c>
      <c r="D18" s="44" t="s">
        <v>63</v>
      </c>
      <c r="E18" s="119" t="s">
        <v>4132</v>
      </c>
      <c r="F18" s="113" t="s">
        <v>4131</v>
      </c>
      <c r="G18" s="61">
        <v>0</v>
      </c>
      <c r="H18" s="61" t="s">
        <v>71</v>
      </c>
      <c r="I18" s="44" t="s">
        <v>64</v>
      </c>
      <c r="J18" s="76" t="s">
        <v>81</v>
      </c>
      <c r="K18" s="112" t="s">
        <v>4130</v>
      </c>
      <c r="L18" s="118">
        <v>14245000</v>
      </c>
      <c r="M18" s="44" t="s">
        <v>66</v>
      </c>
      <c r="N18" s="112" t="s">
        <v>4129</v>
      </c>
      <c r="O18" s="112">
        <v>57107014</v>
      </c>
      <c r="P18" s="112">
        <v>53</v>
      </c>
      <c r="Q18" s="137">
        <v>46030</v>
      </c>
      <c r="R18" s="112">
        <v>2567899000</v>
      </c>
      <c r="S18" s="137">
        <v>46031</v>
      </c>
      <c r="T18" s="118">
        <v>14245000</v>
      </c>
      <c r="U18" s="61" t="s">
        <v>65</v>
      </c>
      <c r="V18" s="118">
        <v>36669284</v>
      </c>
      <c r="W18" s="119" t="s">
        <v>2087</v>
      </c>
      <c r="X18" s="120">
        <v>46031</v>
      </c>
      <c r="Y18" s="120">
        <v>46031</v>
      </c>
      <c r="Z18" s="69" t="s">
        <v>73</v>
      </c>
      <c r="AA18" s="120">
        <v>46173</v>
      </c>
      <c r="AB18" s="47">
        <f t="shared" si="0"/>
        <v>142</v>
      </c>
      <c r="AC18" s="113">
        <v>0</v>
      </c>
      <c r="AD18" s="118">
        <v>0</v>
      </c>
      <c r="AE18" s="113">
        <v>0</v>
      </c>
      <c r="AF18" s="80" t="s">
        <v>73</v>
      </c>
      <c r="AG18" s="111">
        <f t="shared" si="1"/>
        <v>0</v>
      </c>
      <c r="AH18" s="118">
        <v>0</v>
      </c>
      <c r="AI18" s="118">
        <v>0</v>
      </c>
      <c r="AJ18" s="80" t="s">
        <v>73</v>
      </c>
      <c r="AK18" s="80" t="s">
        <v>73</v>
      </c>
      <c r="AL18" s="113">
        <v>0</v>
      </c>
      <c r="AM18" s="80" t="s">
        <v>73</v>
      </c>
      <c r="AN18" s="80" t="s">
        <v>73</v>
      </c>
      <c r="AO18" s="80" t="s">
        <v>73</v>
      </c>
      <c r="AP18" s="111">
        <f t="shared" si="2"/>
        <v>0</v>
      </c>
      <c r="AQ18" s="111">
        <f>+L18+AD18-AI18</f>
        <v>14245000</v>
      </c>
      <c r="AR18" s="61" t="s">
        <v>65</v>
      </c>
      <c r="AS18" s="118">
        <v>14245000</v>
      </c>
      <c r="AT18" s="113" t="s">
        <v>162</v>
      </c>
      <c r="AU18" s="79">
        <v>0</v>
      </c>
      <c r="AV18" s="82" t="s">
        <v>73</v>
      </c>
      <c r="AW18" s="117">
        <v>0</v>
      </c>
      <c r="AX18" s="116">
        <f t="shared" si="3"/>
        <v>14245000</v>
      </c>
      <c r="AY18" s="219">
        <f t="shared" si="4"/>
        <v>0</v>
      </c>
      <c r="AZ18" s="67">
        <v>0</v>
      </c>
      <c r="BA18" s="82" t="s">
        <v>73</v>
      </c>
      <c r="BB18" s="61" t="s">
        <v>85</v>
      </c>
      <c r="BC18" s="112" t="s">
        <v>4128</v>
      </c>
      <c r="BD18" s="113" t="s">
        <v>65</v>
      </c>
      <c r="BE18" s="113" t="s">
        <v>65</v>
      </c>
    </row>
    <row r="19" spans="2:57" x14ac:dyDescent="0.2">
      <c r="B19" s="44">
        <v>2026</v>
      </c>
      <c r="C19" s="44">
        <v>891780111</v>
      </c>
      <c r="D19" s="44" t="s">
        <v>63</v>
      </c>
      <c r="E19" s="119" t="s">
        <v>4127</v>
      </c>
      <c r="F19" s="113" t="s">
        <v>4126</v>
      </c>
      <c r="G19" s="61">
        <v>0</v>
      </c>
      <c r="H19" s="61" t="s">
        <v>71</v>
      </c>
      <c r="I19" s="44" t="s">
        <v>64</v>
      </c>
      <c r="J19" s="76" t="s">
        <v>81</v>
      </c>
      <c r="K19" s="112" t="s">
        <v>4125</v>
      </c>
      <c r="L19" s="118">
        <v>16095000</v>
      </c>
      <c r="M19" s="44" t="s">
        <v>66</v>
      </c>
      <c r="N19" s="112" t="s">
        <v>4124</v>
      </c>
      <c r="O19" s="112">
        <v>1148705492</v>
      </c>
      <c r="P19" s="112">
        <v>30</v>
      </c>
      <c r="Q19" s="137">
        <v>46027</v>
      </c>
      <c r="R19" s="112">
        <v>5872564000</v>
      </c>
      <c r="S19" s="137">
        <v>46031</v>
      </c>
      <c r="T19" s="118">
        <v>16095000</v>
      </c>
      <c r="U19" s="61" t="s">
        <v>65</v>
      </c>
      <c r="V19" s="118">
        <v>93400727</v>
      </c>
      <c r="W19" s="119" t="s">
        <v>547</v>
      </c>
      <c r="X19" s="120">
        <v>46031</v>
      </c>
      <c r="Y19" s="120">
        <v>46031</v>
      </c>
      <c r="Z19" s="69" t="s">
        <v>73</v>
      </c>
      <c r="AA19" s="120">
        <v>46173</v>
      </c>
      <c r="AB19" s="47">
        <f t="shared" si="0"/>
        <v>142</v>
      </c>
      <c r="AC19" s="113">
        <v>0</v>
      </c>
      <c r="AD19" s="118">
        <v>0</v>
      </c>
      <c r="AE19" s="113">
        <v>0</v>
      </c>
      <c r="AF19" s="80" t="s">
        <v>73</v>
      </c>
      <c r="AG19" s="111">
        <f t="shared" si="1"/>
        <v>0</v>
      </c>
      <c r="AH19" s="118">
        <v>0</v>
      </c>
      <c r="AI19" s="118">
        <v>0</v>
      </c>
      <c r="AJ19" s="80" t="s">
        <v>73</v>
      </c>
      <c r="AK19" s="80" t="s">
        <v>73</v>
      </c>
      <c r="AL19" s="113">
        <v>0</v>
      </c>
      <c r="AM19" s="80" t="s">
        <v>73</v>
      </c>
      <c r="AN19" s="80" t="s">
        <v>73</v>
      </c>
      <c r="AO19" s="80" t="s">
        <v>73</v>
      </c>
      <c r="AP19" s="111">
        <f t="shared" si="2"/>
        <v>0</v>
      </c>
      <c r="AQ19" s="111">
        <f>+L19+AD19-AI19</f>
        <v>16095000</v>
      </c>
      <c r="AR19" s="61" t="s">
        <v>65</v>
      </c>
      <c r="AS19" s="118">
        <v>16095000</v>
      </c>
      <c r="AT19" s="113" t="s">
        <v>162</v>
      </c>
      <c r="AU19" s="79">
        <v>0</v>
      </c>
      <c r="AV19" s="82" t="s">
        <v>73</v>
      </c>
      <c r="AW19" s="117">
        <v>0</v>
      </c>
      <c r="AX19" s="116">
        <f t="shared" si="3"/>
        <v>16095000</v>
      </c>
      <c r="AY19" s="219">
        <f t="shared" si="4"/>
        <v>0</v>
      </c>
      <c r="AZ19" s="67">
        <v>0</v>
      </c>
      <c r="BA19" s="82" t="s">
        <v>73</v>
      </c>
      <c r="BB19" s="61" t="s">
        <v>85</v>
      </c>
      <c r="BC19" s="112" t="s">
        <v>4123</v>
      </c>
      <c r="BD19" s="113" t="s">
        <v>65</v>
      </c>
      <c r="BE19" s="113" t="s">
        <v>65</v>
      </c>
    </row>
    <row r="20" spans="2:57" x14ac:dyDescent="0.2">
      <c r="B20" s="44">
        <v>2026</v>
      </c>
      <c r="C20" s="44">
        <v>891780111</v>
      </c>
      <c r="D20" s="44" t="s">
        <v>63</v>
      </c>
      <c r="E20" s="119" t="s">
        <v>4122</v>
      </c>
      <c r="F20" s="113" t="s">
        <v>4121</v>
      </c>
      <c r="G20" s="61">
        <v>0</v>
      </c>
      <c r="H20" s="61" t="s">
        <v>71</v>
      </c>
      <c r="I20" s="44" t="s">
        <v>64</v>
      </c>
      <c r="J20" s="76" t="s">
        <v>81</v>
      </c>
      <c r="K20" s="112" t="s">
        <v>4120</v>
      </c>
      <c r="L20" s="118">
        <v>17705000</v>
      </c>
      <c r="M20" s="44" t="s">
        <v>66</v>
      </c>
      <c r="N20" s="112" t="s">
        <v>4119</v>
      </c>
      <c r="O20" s="112">
        <v>1082944543</v>
      </c>
      <c r="P20" s="112">
        <v>30</v>
      </c>
      <c r="Q20" s="137">
        <v>46027</v>
      </c>
      <c r="R20" s="112">
        <v>5872564000</v>
      </c>
      <c r="S20" s="137">
        <v>46031</v>
      </c>
      <c r="T20" s="118">
        <v>17705000</v>
      </c>
      <c r="U20" s="61" t="s">
        <v>65</v>
      </c>
      <c r="V20" s="118">
        <v>93400727</v>
      </c>
      <c r="W20" s="119" t="s">
        <v>547</v>
      </c>
      <c r="X20" s="120">
        <v>46031</v>
      </c>
      <c r="Y20" s="120">
        <v>46031</v>
      </c>
      <c r="Z20" s="69" t="s">
        <v>73</v>
      </c>
      <c r="AA20" s="120">
        <v>46173</v>
      </c>
      <c r="AB20" s="47">
        <f t="shared" si="0"/>
        <v>142</v>
      </c>
      <c r="AC20" s="113">
        <v>0</v>
      </c>
      <c r="AD20" s="118">
        <v>0</v>
      </c>
      <c r="AE20" s="113">
        <v>0</v>
      </c>
      <c r="AF20" s="80" t="s">
        <v>73</v>
      </c>
      <c r="AG20" s="111">
        <f t="shared" si="1"/>
        <v>0</v>
      </c>
      <c r="AH20" s="118">
        <v>0</v>
      </c>
      <c r="AI20" s="118">
        <v>0</v>
      </c>
      <c r="AJ20" s="80" t="s">
        <v>73</v>
      </c>
      <c r="AK20" s="80" t="s">
        <v>73</v>
      </c>
      <c r="AL20" s="113">
        <v>0</v>
      </c>
      <c r="AM20" s="80" t="s">
        <v>73</v>
      </c>
      <c r="AN20" s="80" t="s">
        <v>73</v>
      </c>
      <c r="AO20" s="80" t="s">
        <v>73</v>
      </c>
      <c r="AP20" s="111">
        <f t="shared" si="2"/>
        <v>0</v>
      </c>
      <c r="AQ20" s="111">
        <f>+L20+AD20-AI20</f>
        <v>17705000</v>
      </c>
      <c r="AR20" s="61" t="s">
        <v>65</v>
      </c>
      <c r="AS20" s="118">
        <v>17705000</v>
      </c>
      <c r="AT20" s="113" t="s">
        <v>162</v>
      </c>
      <c r="AU20" s="79">
        <v>0</v>
      </c>
      <c r="AV20" s="82" t="s">
        <v>73</v>
      </c>
      <c r="AW20" s="117">
        <v>0</v>
      </c>
      <c r="AX20" s="116">
        <f t="shared" si="3"/>
        <v>17705000</v>
      </c>
      <c r="AY20" s="219">
        <f t="shared" si="4"/>
        <v>0</v>
      </c>
      <c r="AZ20" s="67">
        <v>0</v>
      </c>
      <c r="BA20" s="82" t="s">
        <v>73</v>
      </c>
      <c r="BB20" s="61" t="s">
        <v>85</v>
      </c>
      <c r="BC20" s="112" t="s">
        <v>4118</v>
      </c>
      <c r="BD20" s="113" t="s">
        <v>65</v>
      </c>
      <c r="BE20" s="113" t="s">
        <v>65</v>
      </c>
    </row>
    <row r="21" spans="2:57" x14ac:dyDescent="0.2">
      <c r="B21" s="44">
        <v>2026</v>
      </c>
      <c r="C21" s="44">
        <v>891780111</v>
      </c>
      <c r="D21" s="44" t="s">
        <v>63</v>
      </c>
      <c r="E21" s="119" t="s">
        <v>4117</v>
      </c>
      <c r="F21" s="113" t="s">
        <v>4116</v>
      </c>
      <c r="G21" s="61">
        <v>0</v>
      </c>
      <c r="H21" s="61" t="s">
        <v>71</v>
      </c>
      <c r="I21" s="44" t="s">
        <v>64</v>
      </c>
      <c r="J21" s="76" t="s">
        <v>81</v>
      </c>
      <c r="K21" s="112" t="s">
        <v>4115</v>
      </c>
      <c r="L21" s="118">
        <v>19314000</v>
      </c>
      <c r="M21" s="44" t="s">
        <v>66</v>
      </c>
      <c r="N21" s="112" t="s">
        <v>4114</v>
      </c>
      <c r="O21" s="112">
        <v>1082861946</v>
      </c>
      <c r="P21" s="112">
        <v>30</v>
      </c>
      <c r="Q21" s="137">
        <v>46027</v>
      </c>
      <c r="R21" s="112">
        <v>5872564000</v>
      </c>
      <c r="S21" s="137">
        <v>46031</v>
      </c>
      <c r="T21" s="118">
        <v>19314000</v>
      </c>
      <c r="U21" s="61" t="s">
        <v>65</v>
      </c>
      <c r="V21" s="118">
        <v>57400977</v>
      </c>
      <c r="W21" s="119" t="s">
        <v>4038</v>
      </c>
      <c r="X21" s="120">
        <v>46031</v>
      </c>
      <c r="Y21" s="120">
        <v>46031</v>
      </c>
      <c r="Z21" s="69" t="s">
        <v>73</v>
      </c>
      <c r="AA21" s="120">
        <v>46173</v>
      </c>
      <c r="AB21" s="47">
        <f t="shared" si="0"/>
        <v>142</v>
      </c>
      <c r="AC21" s="113">
        <v>0</v>
      </c>
      <c r="AD21" s="118">
        <v>0</v>
      </c>
      <c r="AE21" s="113">
        <v>0</v>
      </c>
      <c r="AF21" s="80" t="s">
        <v>73</v>
      </c>
      <c r="AG21" s="111">
        <f t="shared" si="1"/>
        <v>0</v>
      </c>
      <c r="AH21" s="118">
        <v>0</v>
      </c>
      <c r="AI21" s="118">
        <v>0</v>
      </c>
      <c r="AJ21" s="80" t="s">
        <v>73</v>
      </c>
      <c r="AK21" s="80" t="s">
        <v>73</v>
      </c>
      <c r="AL21" s="113">
        <v>0</v>
      </c>
      <c r="AM21" s="80" t="s">
        <v>73</v>
      </c>
      <c r="AN21" s="80" t="s">
        <v>73</v>
      </c>
      <c r="AO21" s="80" t="s">
        <v>73</v>
      </c>
      <c r="AP21" s="111">
        <f t="shared" si="2"/>
        <v>0</v>
      </c>
      <c r="AQ21" s="111">
        <f>+L21+AD21-AI21</f>
        <v>19314000</v>
      </c>
      <c r="AR21" s="61" t="s">
        <v>65</v>
      </c>
      <c r="AS21" s="118">
        <v>19314000</v>
      </c>
      <c r="AT21" s="113" t="s">
        <v>162</v>
      </c>
      <c r="AU21" s="79">
        <v>0</v>
      </c>
      <c r="AV21" s="82" t="s">
        <v>73</v>
      </c>
      <c r="AW21" s="117">
        <v>0</v>
      </c>
      <c r="AX21" s="116">
        <f t="shared" si="3"/>
        <v>19314000</v>
      </c>
      <c r="AY21" s="219">
        <f t="shared" si="4"/>
        <v>0</v>
      </c>
      <c r="AZ21" s="67">
        <v>0</v>
      </c>
      <c r="BA21" s="82" t="s">
        <v>73</v>
      </c>
      <c r="BB21" s="61" t="s">
        <v>85</v>
      </c>
      <c r="BC21" s="112" t="s">
        <v>4113</v>
      </c>
      <c r="BD21" s="113" t="s">
        <v>65</v>
      </c>
      <c r="BE21" s="113" t="s">
        <v>65</v>
      </c>
    </row>
    <row r="22" spans="2:57" x14ac:dyDescent="0.2">
      <c r="B22" s="44">
        <v>2026</v>
      </c>
      <c r="C22" s="44">
        <v>891780111</v>
      </c>
      <c r="D22" s="44" t="s">
        <v>63</v>
      </c>
      <c r="E22" s="119" t="s">
        <v>4112</v>
      </c>
      <c r="F22" s="113" t="s">
        <v>4111</v>
      </c>
      <c r="G22" s="61">
        <v>0</v>
      </c>
      <c r="H22" s="61" t="s">
        <v>71</v>
      </c>
      <c r="I22" s="44" t="s">
        <v>64</v>
      </c>
      <c r="J22" s="76" t="s">
        <v>81</v>
      </c>
      <c r="K22" s="112" t="s">
        <v>4110</v>
      </c>
      <c r="L22" s="118">
        <v>18315000</v>
      </c>
      <c r="M22" s="44" t="s">
        <v>66</v>
      </c>
      <c r="N22" s="112" t="s">
        <v>4109</v>
      </c>
      <c r="O22" s="112">
        <v>1082250050</v>
      </c>
      <c r="P22" s="112">
        <v>30</v>
      </c>
      <c r="Q22" s="137">
        <v>46027</v>
      </c>
      <c r="R22" s="112">
        <v>5872564000</v>
      </c>
      <c r="S22" s="137">
        <v>46031</v>
      </c>
      <c r="T22" s="118">
        <v>18315000</v>
      </c>
      <c r="U22" s="61" t="s">
        <v>65</v>
      </c>
      <c r="V22" s="118">
        <v>85449357</v>
      </c>
      <c r="W22" s="119" t="s">
        <v>530</v>
      </c>
      <c r="X22" s="120">
        <v>46031</v>
      </c>
      <c r="Y22" s="120">
        <v>46031</v>
      </c>
      <c r="Z22" s="69" t="s">
        <v>73</v>
      </c>
      <c r="AA22" s="120">
        <v>46173</v>
      </c>
      <c r="AB22" s="47">
        <f t="shared" si="0"/>
        <v>142</v>
      </c>
      <c r="AC22" s="113">
        <v>0</v>
      </c>
      <c r="AD22" s="118">
        <v>0</v>
      </c>
      <c r="AE22" s="113">
        <v>0</v>
      </c>
      <c r="AF22" s="80" t="s">
        <v>73</v>
      </c>
      <c r="AG22" s="111">
        <f t="shared" si="1"/>
        <v>0</v>
      </c>
      <c r="AH22" s="118">
        <v>0</v>
      </c>
      <c r="AI22" s="118">
        <v>0</v>
      </c>
      <c r="AJ22" s="80" t="s">
        <v>73</v>
      </c>
      <c r="AK22" s="80" t="s">
        <v>73</v>
      </c>
      <c r="AL22" s="113">
        <v>0</v>
      </c>
      <c r="AM22" s="80" t="s">
        <v>73</v>
      </c>
      <c r="AN22" s="80" t="s">
        <v>73</v>
      </c>
      <c r="AO22" s="80" t="s">
        <v>73</v>
      </c>
      <c r="AP22" s="111">
        <f t="shared" si="2"/>
        <v>0</v>
      </c>
      <c r="AQ22" s="111">
        <f>+L22+AD22-AI22</f>
        <v>18315000</v>
      </c>
      <c r="AR22" s="61" t="s">
        <v>65</v>
      </c>
      <c r="AS22" s="118">
        <v>18315000</v>
      </c>
      <c r="AT22" s="113" t="s">
        <v>162</v>
      </c>
      <c r="AU22" s="79">
        <v>0</v>
      </c>
      <c r="AV22" s="82" t="s">
        <v>73</v>
      </c>
      <c r="AW22" s="117">
        <v>0</v>
      </c>
      <c r="AX22" s="116">
        <f t="shared" si="3"/>
        <v>18315000</v>
      </c>
      <c r="AY22" s="219">
        <f t="shared" si="4"/>
        <v>0</v>
      </c>
      <c r="AZ22" s="67">
        <v>0</v>
      </c>
      <c r="BA22" s="82" t="s">
        <v>73</v>
      </c>
      <c r="BB22" s="61" t="s">
        <v>85</v>
      </c>
      <c r="BC22" s="112" t="s">
        <v>4108</v>
      </c>
      <c r="BD22" s="113" t="s">
        <v>65</v>
      </c>
      <c r="BE22" s="113" t="s">
        <v>65</v>
      </c>
    </row>
    <row r="23" spans="2:57" x14ac:dyDescent="0.2">
      <c r="B23" s="44">
        <v>2026</v>
      </c>
      <c r="C23" s="44">
        <v>891780111</v>
      </c>
      <c r="D23" s="44" t="s">
        <v>63</v>
      </c>
      <c r="E23" s="119" t="s">
        <v>4107</v>
      </c>
      <c r="F23" s="113" t="s">
        <v>4106</v>
      </c>
      <c r="G23" s="61">
        <v>0</v>
      </c>
      <c r="H23" s="61" t="s">
        <v>71</v>
      </c>
      <c r="I23" s="44" t="s">
        <v>64</v>
      </c>
      <c r="J23" s="76" t="s">
        <v>81</v>
      </c>
      <c r="K23" s="112" t="s">
        <v>4105</v>
      </c>
      <c r="L23" s="118">
        <v>18315000</v>
      </c>
      <c r="M23" s="44" t="s">
        <v>66</v>
      </c>
      <c r="N23" s="112" t="s">
        <v>4104</v>
      </c>
      <c r="O23" s="112">
        <v>7140330</v>
      </c>
      <c r="P23" s="112">
        <v>30</v>
      </c>
      <c r="Q23" s="137">
        <v>46027</v>
      </c>
      <c r="R23" s="112">
        <v>5872564000</v>
      </c>
      <c r="S23" s="137">
        <v>46031</v>
      </c>
      <c r="T23" s="118">
        <v>18315000</v>
      </c>
      <c r="U23" s="61" t="s">
        <v>65</v>
      </c>
      <c r="V23" s="118">
        <v>57435262</v>
      </c>
      <c r="W23" s="119" t="s">
        <v>3826</v>
      </c>
      <c r="X23" s="120">
        <v>46031</v>
      </c>
      <c r="Y23" s="120">
        <v>46031</v>
      </c>
      <c r="Z23" s="69" t="s">
        <v>73</v>
      </c>
      <c r="AA23" s="120">
        <v>46173</v>
      </c>
      <c r="AB23" s="47">
        <f t="shared" si="0"/>
        <v>142</v>
      </c>
      <c r="AC23" s="113">
        <v>0</v>
      </c>
      <c r="AD23" s="118">
        <v>0</v>
      </c>
      <c r="AE23" s="113">
        <v>0</v>
      </c>
      <c r="AF23" s="80" t="s">
        <v>73</v>
      </c>
      <c r="AG23" s="111">
        <f t="shared" si="1"/>
        <v>0</v>
      </c>
      <c r="AH23" s="118">
        <v>0</v>
      </c>
      <c r="AI23" s="118">
        <v>0</v>
      </c>
      <c r="AJ23" s="80" t="s">
        <v>73</v>
      </c>
      <c r="AK23" s="80" t="s">
        <v>73</v>
      </c>
      <c r="AL23" s="113">
        <v>0</v>
      </c>
      <c r="AM23" s="80" t="s">
        <v>73</v>
      </c>
      <c r="AN23" s="80" t="s">
        <v>73</v>
      </c>
      <c r="AO23" s="80" t="s">
        <v>73</v>
      </c>
      <c r="AP23" s="111">
        <f t="shared" si="2"/>
        <v>0</v>
      </c>
      <c r="AQ23" s="111">
        <f>+L23+AD23-AI23</f>
        <v>18315000</v>
      </c>
      <c r="AR23" s="61" t="s">
        <v>65</v>
      </c>
      <c r="AS23" s="118">
        <v>18315000</v>
      </c>
      <c r="AT23" s="113" t="s">
        <v>162</v>
      </c>
      <c r="AU23" s="79">
        <v>0</v>
      </c>
      <c r="AV23" s="82" t="s">
        <v>73</v>
      </c>
      <c r="AW23" s="117">
        <v>0</v>
      </c>
      <c r="AX23" s="116">
        <f t="shared" si="3"/>
        <v>18315000</v>
      </c>
      <c r="AY23" s="219">
        <f t="shared" si="4"/>
        <v>0</v>
      </c>
      <c r="AZ23" s="67">
        <v>0</v>
      </c>
      <c r="BA23" s="82" t="s">
        <v>73</v>
      </c>
      <c r="BB23" s="61" t="s">
        <v>85</v>
      </c>
      <c r="BC23" s="112" t="s">
        <v>4103</v>
      </c>
      <c r="BD23" s="113" t="s">
        <v>65</v>
      </c>
      <c r="BE23" s="113" t="s">
        <v>65</v>
      </c>
    </row>
    <row r="24" spans="2:57" x14ac:dyDescent="0.2">
      <c r="B24" s="44">
        <v>2026</v>
      </c>
      <c r="C24" s="44">
        <v>891780111</v>
      </c>
      <c r="D24" s="44" t="s">
        <v>63</v>
      </c>
      <c r="E24" s="119" t="s">
        <v>4102</v>
      </c>
      <c r="F24" s="113" t="s">
        <v>4101</v>
      </c>
      <c r="G24" s="61">
        <v>0</v>
      </c>
      <c r="H24" s="61" t="s">
        <v>71</v>
      </c>
      <c r="I24" s="44" t="s">
        <v>64</v>
      </c>
      <c r="J24" s="76" t="s">
        <v>81</v>
      </c>
      <c r="K24" s="112" t="s">
        <v>4100</v>
      </c>
      <c r="L24" s="118">
        <v>18315000</v>
      </c>
      <c r="M24" s="44" t="s">
        <v>66</v>
      </c>
      <c r="N24" s="112" t="s">
        <v>4099</v>
      </c>
      <c r="O24" s="112">
        <v>85154455</v>
      </c>
      <c r="P24" s="112">
        <v>30</v>
      </c>
      <c r="Q24" s="137">
        <v>46027</v>
      </c>
      <c r="R24" s="112">
        <v>5872564000</v>
      </c>
      <c r="S24" s="137">
        <v>46031</v>
      </c>
      <c r="T24" s="118">
        <v>18315000</v>
      </c>
      <c r="U24" s="61" t="s">
        <v>65</v>
      </c>
      <c r="V24" s="118">
        <v>57435262</v>
      </c>
      <c r="W24" s="119" t="s">
        <v>3826</v>
      </c>
      <c r="X24" s="120">
        <v>46031</v>
      </c>
      <c r="Y24" s="120">
        <v>46031</v>
      </c>
      <c r="Z24" s="69" t="s">
        <v>73</v>
      </c>
      <c r="AA24" s="120">
        <v>46173</v>
      </c>
      <c r="AB24" s="47">
        <f t="shared" si="0"/>
        <v>142</v>
      </c>
      <c r="AC24" s="113">
        <v>0</v>
      </c>
      <c r="AD24" s="118">
        <v>0</v>
      </c>
      <c r="AE24" s="113">
        <v>0</v>
      </c>
      <c r="AF24" s="80" t="s">
        <v>73</v>
      </c>
      <c r="AG24" s="111">
        <f t="shared" si="1"/>
        <v>0</v>
      </c>
      <c r="AH24" s="118">
        <v>0</v>
      </c>
      <c r="AI24" s="118">
        <v>0</v>
      </c>
      <c r="AJ24" s="80" t="s">
        <v>73</v>
      </c>
      <c r="AK24" s="80" t="s">
        <v>73</v>
      </c>
      <c r="AL24" s="113">
        <v>0</v>
      </c>
      <c r="AM24" s="80" t="s">
        <v>73</v>
      </c>
      <c r="AN24" s="80" t="s">
        <v>73</v>
      </c>
      <c r="AO24" s="80" t="s">
        <v>73</v>
      </c>
      <c r="AP24" s="111">
        <f t="shared" si="2"/>
        <v>0</v>
      </c>
      <c r="AQ24" s="111">
        <f>+L24+AD24-AI24</f>
        <v>18315000</v>
      </c>
      <c r="AR24" s="61" t="s">
        <v>65</v>
      </c>
      <c r="AS24" s="118">
        <v>18315000</v>
      </c>
      <c r="AT24" s="113" t="s">
        <v>162</v>
      </c>
      <c r="AU24" s="79">
        <v>0</v>
      </c>
      <c r="AV24" s="82" t="s">
        <v>73</v>
      </c>
      <c r="AW24" s="117">
        <v>0</v>
      </c>
      <c r="AX24" s="116">
        <f t="shared" si="3"/>
        <v>18315000</v>
      </c>
      <c r="AY24" s="219">
        <f t="shared" si="4"/>
        <v>0</v>
      </c>
      <c r="AZ24" s="67">
        <v>0</v>
      </c>
      <c r="BA24" s="82" t="s">
        <v>73</v>
      </c>
      <c r="BB24" s="61" t="s">
        <v>85</v>
      </c>
      <c r="BC24" s="112" t="s">
        <v>4098</v>
      </c>
      <c r="BD24" s="113" t="s">
        <v>65</v>
      </c>
      <c r="BE24" s="113" t="s">
        <v>65</v>
      </c>
    </row>
    <row r="25" spans="2:57" x14ac:dyDescent="0.2">
      <c r="B25" s="44">
        <v>2026</v>
      </c>
      <c r="C25" s="44">
        <v>891780111</v>
      </c>
      <c r="D25" s="44" t="s">
        <v>63</v>
      </c>
      <c r="E25" s="119" t="s">
        <v>4097</v>
      </c>
      <c r="F25" s="113" t="s">
        <v>4096</v>
      </c>
      <c r="G25" s="61">
        <v>0</v>
      </c>
      <c r="H25" s="61" t="s">
        <v>71</v>
      </c>
      <c r="I25" s="44" t="s">
        <v>64</v>
      </c>
      <c r="J25" s="76" t="s">
        <v>81</v>
      </c>
      <c r="K25" s="112" t="s">
        <v>4095</v>
      </c>
      <c r="L25" s="118">
        <v>18315000</v>
      </c>
      <c r="M25" s="44" t="s">
        <v>66</v>
      </c>
      <c r="N25" s="112" t="s">
        <v>4094</v>
      </c>
      <c r="O25" s="112">
        <v>57428933</v>
      </c>
      <c r="P25" s="112">
        <v>30</v>
      </c>
      <c r="Q25" s="137">
        <v>46027</v>
      </c>
      <c r="R25" s="112">
        <v>5872564000</v>
      </c>
      <c r="S25" s="137">
        <v>46031</v>
      </c>
      <c r="T25" s="118">
        <v>18315000</v>
      </c>
      <c r="U25" s="61" t="s">
        <v>65</v>
      </c>
      <c r="V25" s="118">
        <v>57435262</v>
      </c>
      <c r="W25" s="119" t="s">
        <v>3826</v>
      </c>
      <c r="X25" s="120">
        <v>46031</v>
      </c>
      <c r="Y25" s="120">
        <v>46031</v>
      </c>
      <c r="Z25" s="69" t="s">
        <v>73</v>
      </c>
      <c r="AA25" s="120">
        <v>46173</v>
      </c>
      <c r="AB25" s="47">
        <f t="shared" si="0"/>
        <v>142</v>
      </c>
      <c r="AC25" s="113">
        <v>0</v>
      </c>
      <c r="AD25" s="118">
        <v>0</v>
      </c>
      <c r="AE25" s="113">
        <v>0</v>
      </c>
      <c r="AF25" s="80" t="s">
        <v>73</v>
      </c>
      <c r="AG25" s="111">
        <f t="shared" si="1"/>
        <v>0</v>
      </c>
      <c r="AH25" s="118">
        <v>0</v>
      </c>
      <c r="AI25" s="118">
        <v>0</v>
      </c>
      <c r="AJ25" s="80" t="s">
        <v>73</v>
      </c>
      <c r="AK25" s="80" t="s">
        <v>73</v>
      </c>
      <c r="AL25" s="113">
        <v>0</v>
      </c>
      <c r="AM25" s="80" t="s">
        <v>73</v>
      </c>
      <c r="AN25" s="80" t="s">
        <v>73</v>
      </c>
      <c r="AO25" s="80" t="s">
        <v>73</v>
      </c>
      <c r="AP25" s="111">
        <f t="shared" si="2"/>
        <v>0</v>
      </c>
      <c r="AQ25" s="111">
        <f>+L25+AD25-AI25</f>
        <v>18315000</v>
      </c>
      <c r="AR25" s="61" t="s">
        <v>65</v>
      </c>
      <c r="AS25" s="118">
        <v>18315000</v>
      </c>
      <c r="AT25" s="113" t="s">
        <v>162</v>
      </c>
      <c r="AU25" s="79">
        <v>0</v>
      </c>
      <c r="AV25" s="82" t="s">
        <v>73</v>
      </c>
      <c r="AW25" s="117">
        <v>0</v>
      </c>
      <c r="AX25" s="116">
        <f t="shared" si="3"/>
        <v>18315000</v>
      </c>
      <c r="AY25" s="219">
        <f t="shared" si="4"/>
        <v>0</v>
      </c>
      <c r="AZ25" s="67">
        <v>0</v>
      </c>
      <c r="BA25" s="82" t="s">
        <v>73</v>
      </c>
      <c r="BB25" s="61" t="s">
        <v>85</v>
      </c>
      <c r="BC25" s="112" t="s">
        <v>4093</v>
      </c>
      <c r="BD25" s="113" t="s">
        <v>65</v>
      </c>
      <c r="BE25" s="113" t="s">
        <v>65</v>
      </c>
    </row>
    <row r="26" spans="2:57" x14ac:dyDescent="0.2">
      <c r="B26" s="44">
        <v>2026</v>
      </c>
      <c r="C26" s="44">
        <v>891780111</v>
      </c>
      <c r="D26" s="44" t="s">
        <v>63</v>
      </c>
      <c r="E26" s="119" t="s">
        <v>4092</v>
      </c>
      <c r="F26" s="113" t="s">
        <v>4091</v>
      </c>
      <c r="G26" s="61">
        <v>0</v>
      </c>
      <c r="H26" s="61" t="s">
        <v>71</v>
      </c>
      <c r="I26" s="44" t="s">
        <v>64</v>
      </c>
      <c r="J26" s="76" t="s">
        <v>81</v>
      </c>
      <c r="K26" s="112" t="s">
        <v>4090</v>
      </c>
      <c r="L26" s="118">
        <v>14534000</v>
      </c>
      <c r="M26" s="44" t="s">
        <v>66</v>
      </c>
      <c r="N26" s="112" t="s">
        <v>4089</v>
      </c>
      <c r="O26" s="112">
        <v>57444371</v>
      </c>
      <c r="P26" s="112">
        <v>30</v>
      </c>
      <c r="Q26" s="137">
        <v>46027</v>
      </c>
      <c r="R26" s="112">
        <v>5872564000</v>
      </c>
      <c r="S26" s="137">
        <v>46031</v>
      </c>
      <c r="T26" s="118">
        <v>14534000</v>
      </c>
      <c r="U26" s="61" t="s">
        <v>65</v>
      </c>
      <c r="V26" s="118">
        <v>57400977</v>
      </c>
      <c r="W26" s="119" t="s">
        <v>4038</v>
      </c>
      <c r="X26" s="120">
        <v>46031</v>
      </c>
      <c r="Y26" s="120">
        <v>46031</v>
      </c>
      <c r="Z26" s="69" t="s">
        <v>73</v>
      </c>
      <c r="AA26" s="120">
        <v>46173</v>
      </c>
      <c r="AB26" s="47">
        <f t="shared" si="0"/>
        <v>142</v>
      </c>
      <c r="AC26" s="113">
        <v>0</v>
      </c>
      <c r="AD26" s="118">
        <v>0</v>
      </c>
      <c r="AE26" s="113">
        <v>0</v>
      </c>
      <c r="AF26" s="80" t="s">
        <v>73</v>
      </c>
      <c r="AG26" s="111">
        <f t="shared" si="1"/>
        <v>0</v>
      </c>
      <c r="AH26" s="118">
        <v>0</v>
      </c>
      <c r="AI26" s="118">
        <v>0</v>
      </c>
      <c r="AJ26" s="80" t="s">
        <v>73</v>
      </c>
      <c r="AK26" s="80" t="s">
        <v>73</v>
      </c>
      <c r="AL26" s="113">
        <v>0</v>
      </c>
      <c r="AM26" s="80" t="s">
        <v>73</v>
      </c>
      <c r="AN26" s="80" t="s">
        <v>73</v>
      </c>
      <c r="AO26" s="80" t="s">
        <v>73</v>
      </c>
      <c r="AP26" s="111">
        <f t="shared" si="2"/>
        <v>0</v>
      </c>
      <c r="AQ26" s="111">
        <f>+L26+AD26-AI26</f>
        <v>14534000</v>
      </c>
      <c r="AR26" s="61" t="s">
        <v>65</v>
      </c>
      <c r="AS26" s="118">
        <v>14534000</v>
      </c>
      <c r="AT26" s="113" t="s">
        <v>162</v>
      </c>
      <c r="AU26" s="79">
        <v>0</v>
      </c>
      <c r="AV26" s="82" t="s">
        <v>73</v>
      </c>
      <c r="AW26" s="117">
        <v>0</v>
      </c>
      <c r="AX26" s="116">
        <f t="shared" si="3"/>
        <v>14534000</v>
      </c>
      <c r="AY26" s="219">
        <f t="shared" si="4"/>
        <v>0</v>
      </c>
      <c r="AZ26" s="67">
        <v>0</v>
      </c>
      <c r="BA26" s="82" t="s">
        <v>73</v>
      </c>
      <c r="BB26" s="61" t="s">
        <v>85</v>
      </c>
      <c r="BC26" s="112" t="s">
        <v>4088</v>
      </c>
      <c r="BD26" s="113" t="s">
        <v>65</v>
      </c>
      <c r="BE26" s="113" t="s">
        <v>65</v>
      </c>
    </row>
    <row r="27" spans="2:57" x14ac:dyDescent="0.2">
      <c r="B27" s="44">
        <v>2026</v>
      </c>
      <c r="C27" s="44">
        <v>891780111</v>
      </c>
      <c r="D27" s="44" t="s">
        <v>63</v>
      </c>
      <c r="E27" s="119" t="s">
        <v>4087</v>
      </c>
      <c r="F27" s="113" t="s">
        <v>4086</v>
      </c>
      <c r="G27" s="61">
        <v>0</v>
      </c>
      <c r="H27" s="61" t="s">
        <v>71</v>
      </c>
      <c r="I27" s="44" t="s">
        <v>64</v>
      </c>
      <c r="J27" s="76" t="s">
        <v>81</v>
      </c>
      <c r="K27" s="112" t="s">
        <v>4085</v>
      </c>
      <c r="L27" s="118">
        <v>23969000</v>
      </c>
      <c r="M27" s="44" t="s">
        <v>66</v>
      </c>
      <c r="N27" s="112" t="s">
        <v>4084</v>
      </c>
      <c r="O27" s="112">
        <v>1082924263</v>
      </c>
      <c r="P27" s="112">
        <v>30</v>
      </c>
      <c r="Q27" s="137">
        <v>46027</v>
      </c>
      <c r="R27" s="112">
        <v>5872564000</v>
      </c>
      <c r="S27" s="137">
        <v>46031</v>
      </c>
      <c r="T27" s="118">
        <v>23969000</v>
      </c>
      <c r="U27" s="61" t="s">
        <v>65</v>
      </c>
      <c r="V27" s="118">
        <v>12621405</v>
      </c>
      <c r="W27" s="119" t="s">
        <v>949</v>
      </c>
      <c r="X27" s="120">
        <v>46031</v>
      </c>
      <c r="Y27" s="120">
        <v>46031</v>
      </c>
      <c r="Z27" s="69" t="s">
        <v>73</v>
      </c>
      <c r="AA27" s="120">
        <v>46173</v>
      </c>
      <c r="AB27" s="47">
        <f t="shared" si="0"/>
        <v>142</v>
      </c>
      <c r="AC27" s="113">
        <v>0</v>
      </c>
      <c r="AD27" s="118">
        <v>0</v>
      </c>
      <c r="AE27" s="113">
        <v>0</v>
      </c>
      <c r="AF27" s="80" t="s">
        <v>73</v>
      </c>
      <c r="AG27" s="111">
        <f t="shared" si="1"/>
        <v>0</v>
      </c>
      <c r="AH27" s="118">
        <v>0</v>
      </c>
      <c r="AI27" s="118">
        <v>0</v>
      </c>
      <c r="AJ27" s="80" t="s">
        <v>73</v>
      </c>
      <c r="AK27" s="80" t="s">
        <v>73</v>
      </c>
      <c r="AL27" s="113">
        <v>0</v>
      </c>
      <c r="AM27" s="80" t="s">
        <v>73</v>
      </c>
      <c r="AN27" s="80" t="s">
        <v>73</v>
      </c>
      <c r="AO27" s="80" t="s">
        <v>73</v>
      </c>
      <c r="AP27" s="111">
        <f t="shared" si="2"/>
        <v>0</v>
      </c>
      <c r="AQ27" s="111">
        <f>+L27+AD27-AI27</f>
        <v>23969000</v>
      </c>
      <c r="AR27" s="61" t="s">
        <v>65</v>
      </c>
      <c r="AS27" s="118">
        <v>23969000</v>
      </c>
      <c r="AT27" s="113" t="s">
        <v>162</v>
      </c>
      <c r="AU27" s="79">
        <v>0</v>
      </c>
      <c r="AV27" s="82" t="s">
        <v>73</v>
      </c>
      <c r="AW27" s="117">
        <v>0</v>
      </c>
      <c r="AX27" s="116">
        <f t="shared" si="3"/>
        <v>23969000</v>
      </c>
      <c r="AY27" s="219">
        <f t="shared" si="4"/>
        <v>0</v>
      </c>
      <c r="AZ27" s="67">
        <v>0</v>
      </c>
      <c r="BA27" s="82" t="s">
        <v>73</v>
      </c>
      <c r="BB27" s="61" t="s">
        <v>85</v>
      </c>
      <c r="BC27" s="112" t="s">
        <v>4083</v>
      </c>
      <c r="BD27" s="113" t="s">
        <v>65</v>
      </c>
      <c r="BE27" s="113" t="s">
        <v>65</v>
      </c>
    </row>
    <row r="28" spans="2:57" x14ac:dyDescent="0.2">
      <c r="B28" s="44">
        <v>2026</v>
      </c>
      <c r="C28" s="44">
        <v>891780111</v>
      </c>
      <c r="D28" s="44" t="s">
        <v>63</v>
      </c>
      <c r="E28" s="119" t="s">
        <v>4082</v>
      </c>
      <c r="F28" s="113" t="s">
        <v>4081</v>
      </c>
      <c r="G28" s="61">
        <v>0</v>
      </c>
      <c r="H28" s="61" t="s">
        <v>71</v>
      </c>
      <c r="I28" s="44" t="s">
        <v>64</v>
      </c>
      <c r="J28" s="76" t="s">
        <v>81</v>
      </c>
      <c r="K28" s="112" t="s">
        <v>4080</v>
      </c>
      <c r="L28" s="118">
        <v>18315000</v>
      </c>
      <c r="M28" s="44" t="s">
        <v>66</v>
      </c>
      <c r="N28" s="112" t="s">
        <v>4079</v>
      </c>
      <c r="O28" s="112">
        <v>85472349</v>
      </c>
      <c r="P28" s="112">
        <v>30</v>
      </c>
      <c r="Q28" s="137">
        <v>46027</v>
      </c>
      <c r="R28" s="112">
        <v>5872564000</v>
      </c>
      <c r="S28" s="137">
        <v>46031</v>
      </c>
      <c r="T28" s="118">
        <v>18315000</v>
      </c>
      <c r="U28" s="61" t="s">
        <v>65</v>
      </c>
      <c r="V28" s="118">
        <v>85449357</v>
      </c>
      <c r="W28" s="119" t="s">
        <v>530</v>
      </c>
      <c r="X28" s="120">
        <v>46031</v>
      </c>
      <c r="Y28" s="120">
        <v>46031</v>
      </c>
      <c r="Z28" s="69" t="s">
        <v>73</v>
      </c>
      <c r="AA28" s="120">
        <v>46173</v>
      </c>
      <c r="AB28" s="47">
        <f t="shared" si="0"/>
        <v>142</v>
      </c>
      <c r="AC28" s="113">
        <v>0</v>
      </c>
      <c r="AD28" s="118">
        <v>0</v>
      </c>
      <c r="AE28" s="113">
        <v>0</v>
      </c>
      <c r="AF28" s="80" t="s">
        <v>73</v>
      </c>
      <c r="AG28" s="111">
        <f t="shared" si="1"/>
        <v>0</v>
      </c>
      <c r="AH28" s="118">
        <v>0</v>
      </c>
      <c r="AI28" s="118">
        <v>0</v>
      </c>
      <c r="AJ28" s="80" t="s">
        <v>73</v>
      </c>
      <c r="AK28" s="80" t="s">
        <v>73</v>
      </c>
      <c r="AL28" s="113">
        <v>0</v>
      </c>
      <c r="AM28" s="80" t="s">
        <v>73</v>
      </c>
      <c r="AN28" s="80" t="s">
        <v>73</v>
      </c>
      <c r="AO28" s="80" t="s">
        <v>73</v>
      </c>
      <c r="AP28" s="111">
        <f t="shared" si="2"/>
        <v>0</v>
      </c>
      <c r="AQ28" s="111">
        <f>+L28+AD28-AI28</f>
        <v>18315000</v>
      </c>
      <c r="AR28" s="61" t="s">
        <v>65</v>
      </c>
      <c r="AS28" s="118">
        <v>18315000</v>
      </c>
      <c r="AT28" s="113" t="s">
        <v>162</v>
      </c>
      <c r="AU28" s="79">
        <v>0</v>
      </c>
      <c r="AV28" s="82" t="s">
        <v>73</v>
      </c>
      <c r="AW28" s="117">
        <v>0</v>
      </c>
      <c r="AX28" s="116">
        <f t="shared" si="3"/>
        <v>18315000</v>
      </c>
      <c r="AY28" s="219">
        <f t="shared" si="4"/>
        <v>0</v>
      </c>
      <c r="AZ28" s="67">
        <v>0</v>
      </c>
      <c r="BA28" s="82" t="s">
        <v>73</v>
      </c>
      <c r="BB28" s="61" t="s">
        <v>85</v>
      </c>
      <c r="BC28" s="112" t="s">
        <v>4078</v>
      </c>
      <c r="BD28" s="113" t="s">
        <v>65</v>
      </c>
      <c r="BE28" s="113" t="s">
        <v>65</v>
      </c>
    </row>
    <row r="29" spans="2:57" x14ac:dyDescent="0.2">
      <c r="B29" s="44">
        <v>2026</v>
      </c>
      <c r="C29" s="44">
        <v>891780111</v>
      </c>
      <c r="D29" s="44" t="s">
        <v>63</v>
      </c>
      <c r="E29" s="119" t="s">
        <v>4077</v>
      </c>
      <c r="F29" s="113" t="s">
        <v>4076</v>
      </c>
      <c r="G29" s="61">
        <v>0</v>
      </c>
      <c r="H29" s="61" t="s">
        <v>71</v>
      </c>
      <c r="I29" s="44" t="s">
        <v>64</v>
      </c>
      <c r="J29" s="76" t="s">
        <v>81</v>
      </c>
      <c r="K29" s="112" t="s">
        <v>4075</v>
      </c>
      <c r="L29" s="118">
        <v>18315000</v>
      </c>
      <c r="M29" s="44" t="s">
        <v>66</v>
      </c>
      <c r="N29" s="112" t="s">
        <v>4074</v>
      </c>
      <c r="O29" s="112">
        <v>1082952176</v>
      </c>
      <c r="P29" s="112">
        <v>30</v>
      </c>
      <c r="Q29" s="137">
        <v>46027</v>
      </c>
      <c r="R29" s="112">
        <v>5872564000</v>
      </c>
      <c r="S29" s="137">
        <v>46031</v>
      </c>
      <c r="T29" s="118">
        <v>18315000</v>
      </c>
      <c r="U29" s="61" t="s">
        <v>65</v>
      </c>
      <c r="V29" s="118">
        <v>85449357</v>
      </c>
      <c r="W29" s="119" t="s">
        <v>530</v>
      </c>
      <c r="X29" s="120">
        <v>46031</v>
      </c>
      <c r="Y29" s="120">
        <v>46031</v>
      </c>
      <c r="Z29" s="69" t="s">
        <v>73</v>
      </c>
      <c r="AA29" s="120">
        <v>46173</v>
      </c>
      <c r="AB29" s="47">
        <f t="shared" si="0"/>
        <v>142</v>
      </c>
      <c r="AC29" s="113">
        <v>0</v>
      </c>
      <c r="AD29" s="118">
        <v>0</v>
      </c>
      <c r="AE29" s="113">
        <v>0</v>
      </c>
      <c r="AF29" s="80" t="s">
        <v>73</v>
      </c>
      <c r="AG29" s="111">
        <f t="shared" si="1"/>
        <v>0</v>
      </c>
      <c r="AH29" s="118">
        <v>0</v>
      </c>
      <c r="AI29" s="118">
        <v>0</v>
      </c>
      <c r="AJ29" s="80" t="s">
        <v>73</v>
      </c>
      <c r="AK29" s="80" t="s">
        <v>73</v>
      </c>
      <c r="AL29" s="113">
        <v>0</v>
      </c>
      <c r="AM29" s="80" t="s">
        <v>73</v>
      </c>
      <c r="AN29" s="80" t="s">
        <v>73</v>
      </c>
      <c r="AO29" s="80" t="s">
        <v>73</v>
      </c>
      <c r="AP29" s="111">
        <f t="shared" si="2"/>
        <v>0</v>
      </c>
      <c r="AQ29" s="111">
        <f>+L29+AD29-AI29</f>
        <v>18315000</v>
      </c>
      <c r="AR29" s="61" t="s">
        <v>65</v>
      </c>
      <c r="AS29" s="118">
        <v>18315000</v>
      </c>
      <c r="AT29" s="113" t="s">
        <v>162</v>
      </c>
      <c r="AU29" s="79">
        <v>0</v>
      </c>
      <c r="AV29" s="82" t="s">
        <v>73</v>
      </c>
      <c r="AW29" s="117">
        <v>0</v>
      </c>
      <c r="AX29" s="116">
        <f t="shared" si="3"/>
        <v>18315000</v>
      </c>
      <c r="AY29" s="219">
        <f t="shared" si="4"/>
        <v>0</v>
      </c>
      <c r="AZ29" s="67">
        <v>0</v>
      </c>
      <c r="BA29" s="82" t="s">
        <v>73</v>
      </c>
      <c r="BB29" s="61" t="s">
        <v>85</v>
      </c>
      <c r="BC29" s="112" t="s">
        <v>4073</v>
      </c>
      <c r="BD29" s="113" t="s">
        <v>65</v>
      </c>
      <c r="BE29" s="113" t="s">
        <v>65</v>
      </c>
    </row>
    <row r="30" spans="2:57" x14ac:dyDescent="0.2">
      <c r="B30" s="44">
        <v>2026</v>
      </c>
      <c r="C30" s="44">
        <v>891780111</v>
      </c>
      <c r="D30" s="44" t="s">
        <v>63</v>
      </c>
      <c r="E30" s="119" t="s">
        <v>4072</v>
      </c>
      <c r="F30" s="113" t="s">
        <v>4071</v>
      </c>
      <c r="G30" s="61">
        <v>0</v>
      </c>
      <c r="H30" s="61" t="s">
        <v>71</v>
      </c>
      <c r="I30" s="44" t="s">
        <v>64</v>
      </c>
      <c r="J30" s="76" t="s">
        <v>81</v>
      </c>
      <c r="K30" s="112" t="s">
        <v>4070</v>
      </c>
      <c r="L30" s="118">
        <v>14534000</v>
      </c>
      <c r="M30" s="44" t="s">
        <v>66</v>
      </c>
      <c r="N30" s="112" t="s">
        <v>4069</v>
      </c>
      <c r="O30" s="112">
        <v>1082958221</v>
      </c>
      <c r="P30" s="112">
        <v>53</v>
      </c>
      <c r="Q30" s="137">
        <v>46030</v>
      </c>
      <c r="R30" s="112">
        <v>2567899000</v>
      </c>
      <c r="S30" s="137">
        <v>46031</v>
      </c>
      <c r="T30" s="118">
        <v>14534000</v>
      </c>
      <c r="U30" s="61" t="s">
        <v>65</v>
      </c>
      <c r="V30" s="118">
        <v>57400977</v>
      </c>
      <c r="W30" s="119" t="s">
        <v>4038</v>
      </c>
      <c r="X30" s="120">
        <v>46031</v>
      </c>
      <c r="Y30" s="120">
        <v>46031</v>
      </c>
      <c r="Z30" s="69" t="s">
        <v>73</v>
      </c>
      <c r="AA30" s="120">
        <v>46173</v>
      </c>
      <c r="AB30" s="47">
        <f t="shared" si="0"/>
        <v>142</v>
      </c>
      <c r="AC30" s="113">
        <v>0</v>
      </c>
      <c r="AD30" s="118">
        <v>0</v>
      </c>
      <c r="AE30" s="113">
        <v>0</v>
      </c>
      <c r="AF30" s="80" t="s">
        <v>73</v>
      </c>
      <c r="AG30" s="111">
        <f t="shared" si="1"/>
        <v>0</v>
      </c>
      <c r="AH30" s="118">
        <v>0</v>
      </c>
      <c r="AI30" s="118">
        <v>0</v>
      </c>
      <c r="AJ30" s="80" t="s">
        <v>73</v>
      </c>
      <c r="AK30" s="80" t="s">
        <v>73</v>
      </c>
      <c r="AL30" s="113">
        <v>0</v>
      </c>
      <c r="AM30" s="80" t="s">
        <v>73</v>
      </c>
      <c r="AN30" s="80" t="s">
        <v>73</v>
      </c>
      <c r="AO30" s="80" t="s">
        <v>73</v>
      </c>
      <c r="AP30" s="111">
        <f t="shared" si="2"/>
        <v>0</v>
      </c>
      <c r="AQ30" s="111">
        <f>+L30+AD30-AI30</f>
        <v>14534000</v>
      </c>
      <c r="AR30" s="61" t="s">
        <v>65</v>
      </c>
      <c r="AS30" s="118">
        <v>14534000</v>
      </c>
      <c r="AT30" s="113" t="s">
        <v>162</v>
      </c>
      <c r="AU30" s="79">
        <v>0</v>
      </c>
      <c r="AV30" s="82" t="s">
        <v>73</v>
      </c>
      <c r="AW30" s="117">
        <v>0</v>
      </c>
      <c r="AX30" s="116">
        <f t="shared" si="3"/>
        <v>14534000</v>
      </c>
      <c r="AY30" s="219">
        <f t="shared" si="4"/>
        <v>0</v>
      </c>
      <c r="AZ30" s="67">
        <v>0</v>
      </c>
      <c r="BA30" s="82" t="s">
        <v>73</v>
      </c>
      <c r="BB30" s="61" t="s">
        <v>85</v>
      </c>
      <c r="BC30" s="112" t="s">
        <v>4068</v>
      </c>
      <c r="BD30" s="113" t="s">
        <v>65</v>
      </c>
      <c r="BE30" s="113" t="s">
        <v>65</v>
      </c>
    </row>
    <row r="31" spans="2:57" x14ac:dyDescent="0.2">
      <c r="B31" s="44">
        <v>2026</v>
      </c>
      <c r="C31" s="44">
        <v>891780111</v>
      </c>
      <c r="D31" s="44" t="s">
        <v>63</v>
      </c>
      <c r="E31" s="119" t="s">
        <v>4067</v>
      </c>
      <c r="F31" s="113" t="s">
        <v>4066</v>
      </c>
      <c r="G31" s="61">
        <v>0</v>
      </c>
      <c r="H31" s="61" t="s">
        <v>71</v>
      </c>
      <c r="I31" s="44" t="s">
        <v>64</v>
      </c>
      <c r="J31" s="76" t="s">
        <v>81</v>
      </c>
      <c r="K31" s="112" t="s">
        <v>4065</v>
      </c>
      <c r="L31" s="118">
        <v>18315000</v>
      </c>
      <c r="M31" s="44" t="s">
        <v>66</v>
      </c>
      <c r="N31" s="112" t="s">
        <v>4064</v>
      </c>
      <c r="O31" s="112">
        <v>1082903282</v>
      </c>
      <c r="P31" s="112">
        <v>30</v>
      </c>
      <c r="Q31" s="137">
        <v>46027</v>
      </c>
      <c r="R31" s="112">
        <v>5872564000</v>
      </c>
      <c r="S31" s="137">
        <v>46031</v>
      </c>
      <c r="T31" s="118">
        <v>18315000</v>
      </c>
      <c r="U31" s="61" t="s">
        <v>65</v>
      </c>
      <c r="V31" s="118">
        <v>85449357</v>
      </c>
      <c r="W31" s="119" t="s">
        <v>530</v>
      </c>
      <c r="X31" s="120">
        <v>46031</v>
      </c>
      <c r="Y31" s="120">
        <v>46031</v>
      </c>
      <c r="Z31" s="69" t="s">
        <v>73</v>
      </c>
      <c r="AA31" s="120">
        <v>46173</v>
      </c>
      <c r="AB31" s="47">
        <f t="shared" si="0"/>
        <v>142</v>
      </c>
      <c r="AC31" s="113">
        <v>0</v>
      </c>
      <c r="AD31" s="118">
        <v>0</v>
      </c>
      <c r="AE31" s="113">
        <v>0</v>
      </c>
      <c r="AF31" s="80" t="s">
        <v>73</v>
      </c>
      <c r="AG31" s="111">
        <f t="shared" si="1"/>
        <v>0</v>
      </c>
      <c r="AH31" s="118">
        <v>0</v>
      </c>
      <c r="AI31" s="118">
        <v>0</v>
      </c>
      <c r="AJ31" s="80" t="s">
        <v>73</v>
      </c>
      <c r="AK31" s="80" t="s">
        <v>73</v>
      </c>
      <c r="AL31" s="113">
        <v>0</v>
      </c>
      <c r="AM31" s="80" t="s">
        <v>73</v>
      </c>
      <c r="AN31" s="80" t="s">
        <v>73</v>
      </c>
      <c r="AO31" s="80" t="s">
        <v>73</v>
      </c>
      <c r="AP31" s="111">
        <f t="shared" si="2"/>
        <v>0</v>
      </c>
      <c r="AQ31" s="111">
        <f>+L31+AD31-AI31</f>
        <v>18315000</v>
      </c>
      <c r="AR31" s="61" t="s">
        <v>65</v>
      </c>
      <c r="AS31" s="118">
        <v>18315000</v>
      </c>
      <c r="AT31" s="113" t="s">
        <v>162</v>
      </c>
      <c r="AU31" s="79">
        <v>0</v>
      </c>
      <c r="AV31" s="82" t="s">
        <v>73</v>
      </c>
      <c r="AW31" s="117">
        <v>0</v>
      </c>
      <c r="AX31" s="116">
        <f t="shared" si="3"/>
        <v>18315000</v>
      </c>
      <c r="AY31" s="219">
        <f t="shared" si="4"/>
        <v>0</v>
      </c>
      <c r="AZ31" s="67">
        <v>0</v>
      </c>
      <c r="BA31" s="82" t="s">
        <v>73</v>
      </c>
      <c r="BB31" s="61" t="s">
        <v>85</v>
      </c>
      <c r="BC31" s="112" t="s">
        <v>4063</v>
      </c>
      <c r="BD31" s="113" t="s">
        <v>65</v>
      </c>
      <c r="BE31" s="113" t="s">
        <v>65</v>
      </c>
    </row>
    <row r="32" spans="2:57" x14ac:dyDescent="0.2">
      <c r="B32" s="44">
        <v>2026</v>
      </c>
      <c r="C32" s="44">
        <v>891780111</v>
      </c>
      <c r="D32" s="44" t="s">
        <v>63</v>
      </c>
      <c r="E32" s="119" t="s">
        <v>4062</v>
      </c>
      <c r="F32" s="113" t="s">
        <v>4061</v>
      </c>
      <c r="G32" s="61">
        <v>0</v>
      </c>
      <c r="H32" s="61" t="s">
        <v>71</v>
      </c>
      <c r="I32" s="44" t="s">
        <v>64</v>
      </c>
      <c r="J32" s="76" t="s">
        <v>81</v>
      </c>
      <c r="K32" s="112" t="s">
        <v>4060</v>
      </c>
      <c r="L32" s="118">
        <v>20397000</v>
      </c>
      <c r="M32" s="44" t="s">
        <v>66</v>
      </c>
      <c r="N32" s="112" t="s">
        <v>4059</v>
      </c>
      <c r="O32" s="112">
        <v>1221965267</v>
      </c>
      <c r="P32" s="112">
        <v>30</v>
      </c>
      <c r="Q32" s="137">
        <v>46027</v>
      </c>
      <c r="R32" s="112">
        <v>5872564000</v>
      </c>
      <c r="S32" s="137">
        <v>46031</v>
      </c>
      <c r="T32" s="118">
        <v>20397000</v>
      </c>
      <c r="U32" s="61" t="s">
        <v>65</v>
      </c>
      <c r="V32" s="118">
        <v>12621405</v>
      </c>
      <c r="W32" s="119" t="s">
        <v>949</v>
      </c>
      <c r="X32" s="120">
        <v>46031</v>
      </c>
      <c r="Y32" s="120">
        <v>46031</v>
      </c>
      <c r="Z32" s="69" t="s">
        <v>73</v>
      </c>
      <c r="AA32" s="120">
        <v>46173</v>
      </c>
      <c r="AB32" s="47">
        <f t="shared" si="0"/>
        <v>142</v>
      </c>
      <c r="AC32" s="113">
        <v>0</v>
      </c>
      <c r="AD32" s="118">
        <v>0</v>
      </c>
      <c r="AE32" s="113">
        <v>0</v>
      </c>
      <c r="AF32" s="80" t="s">
        <v>73</v>
      </c>
      <c r="AG32" s="111">
        <f t="shared" si="1"/>
        <v>0</v>
      </c>
      <c r="AH32" s="118">
        <v>0</v>
      </c>
      <c r="AI32" s="118">
        <v>0</v>
      </c>
      <c r="AJ32" s="80" t="s">
        <v>73</v>
      </c>
      <c r="AK32" s="80" t="s">
        <v>73</v>
      </c>
      <c r="AL32" s="113">
        <v>0</v>
      </c>
      <c r="AM32" s="80" t="s">
        <v>73</v>
      </c>
      <c r="AN32" s="80" t="s">
        <v>73</v>
      </c>
      <c r="AO32" s="80" t="s">
        <v>73</v>
      </c>
      <c r="AP32" s="111">
        <f t="shared" si="2"/>
        <v>0</v>
      </c>
      <c r="AQ32" s="111">
        <f>+L32+AD32-AI32</f>
        <v>20397000</v>
      </c>
      <c r="AR32" s="61" t="s">
        <v>65</v>
      </c>
      <c r="AS32" s="118">
        <v>20397000</v>
      </c>
      <c r="AT32" s="113" t="s">
        <v>162</v>
      </c>
      <c r="AU32" s="79">
        <v>0</v>
      </c>
      <c r="AV32" s="82" t="s">
        <v>73</v>
      </c>
      <c r="AW32" s="117">
        <v>0</v>
      </c>
      <c r="AX32" s="116">
        <f t="shared" si="3"/>
        <v>20397000</v>
      </c>
      <c r="AY32" s="219">
        <f t="shared" si="4"/>
        <v>0</v>
      </c>
      <c r="AZ32" s="67">
        <v>0</v>
      </c>
      <c r="BA32" s="82" t="s">
        <v>73</v>
      </c>
      <c r="BB32" s="61" t="s">
        <v>85</v>
      </c>
      <c r="BC32" s="112" t="s">
        <v>4058</v>
      </c>
      <c r="BD32" s="113" t="s">
        <v>65</v>
      </c>
      <c r="BE32" s="113" t="s">
        <v>65</v>
      </c>
    </row>
    <row r="33" spans="2:57" x14ac:dyDescent="0.2">
      <c r="B33" s="44">
        <v>2026</v>
      </c>
      <c r="C33" s="44">
        <v>891780111</v>
      </c>
      <c r="D33" s="44" t="s">
        <v>63</v>
      </c>
      <c r="E33" s="119" t="s">
        <v>4057</v>
      </c>
      <c r="F33" s="113" t="s">
        <v>4056</v>
      </c>
      <c r="G33" s="61">
        <v>0</v>
      </c>
      <c r="H33" s="61" t="s">
        <v>71</v>
      </c>
      <c r="I33" s="44" t="s">
        <v>64</v>
      </c>
      <c r="J33" s="76" t="s">
        <v>81</v>
      </c>
      <c r="K33" s="112" t="s">
        <v>4055</v>
      </c>
      <c r="L33" s="118">
        <v>13866000</v>
      </c>
      <c r="M33" s="44" t="s">
        <v>66</v>
      </c>
      <c r="N33" s="112" t="s">
        <v>4054</v>
      </c>
      <c r="O33" s="112">
        <v>1045743528</v>
      </c>
      <c r="P33" s="112">
        <v>53</v>
      </c>
      <c r="Q33" s="137">
        <v>46030</v>
      </c>
      <c r="R33" s="112">
        <v>2567899000</v>
      </c>
      <c r="S33" s="137">
        <v>46031</v>
      </c>
      <c r="T33" s="118">
        <v>13866000</v>
      </c>
      <c r="U33" s="61" t="s">
        <v>65</v>
      </c>
      <c r="V33" s="118">
        <v>85449357</v>
      </c>
      <c r="W33" s="119" t="s">
        <v>530</v>
      </c>
      <c r="X33" s="120">
        <v>46031</v>
      </c>
      <c r="Y33" s="120">
        <v>46031</v>
      </c>
      <c r="Z33" s="69" t="s">
        <v>73</v>
      </c>
      <c r="AA33" s="120">
        <v>46173</v>
      </c>
      <c r="AB33" s="47">
        <f t="shared" si="0"/>
        <v>142</v>
      </c>
      <c r="AC33" s="113">
        <v>0</v>
      </c>
      <c r="AD33" s="118">
        <v>0</v>
      </c>
      <c r="AE33" s="113">
        <v>0</v>
      </c>
      <c r="AF33" s="80" t="s">
        <v>73</v>
      </c>
      <c r="AG33" s="111">
        <f t="shared" si="1"/>
        <v>0</v>
      </c>
      <c r="AH33" s="118">
        <v>0</v>
      </c>
      <c r="AI33" s="118">
        <v>0</v>
      </c>
      <c r="AJ33" s="80" t="s">
        <v>73</v>
      </c>
      <c r="AK33" s="80" t="s">
        <v>73</v>
      </c>
      <c r="AL33" s="113">
        <v>0</v>
      </c>
      <c r="AM33" s="80" t="s">
        <v>73</v>
      </c>
      <c r="AN33" s="80" t="s">
        <v>73</v>
      </c>
      <c r="AO33" s="80" t="s">
        <v>73</v>
      </c>
      <c r="AP33" s="111">
        <f t="shared" si="2"/>
        <v>0</v>
      </c>
      <c r="AQ33" s="111">
        <f>+L33+AD33-AI33</f>
        <v>13866000</v>
      </c>
      <c r="AR33" s="61" t="s">
        <v>65</v>
      </c>
      <c r="AS33" s="118">
        <v>13866000</v>
      </c>
      <c r="AT33" s="113" t="s">
        <v>162</v>
      </c>
      <c r="AU33" s="79">
        <v>0</v>
      </c>
      <c r="AV33" s="82" t="s">
        <v>73</v>
      </c>
      <c r="AW33" s="117">
        <v>0</v>
      </c>
      <c r="AX33" s="116">
        <f t="shared" si="3"/>
        <v>13866000</v>
      </c>
      <c r="AY33" s="219">
        <f t="shared" si="4"/>
        <v>0</v>
      </c>
      <c r="AZ33" s="67">
        <v>0</v>
      </c>
      <c r="BA33" s="82" t="s">
        <v>73</v>
      </c>
      <c r="BB33" s="61" t="s">
        <v>85</v>
      </c>
      <c r="BC33" s="112" t="s">
        <v>4053</v>
      </c>
      <c r="BD33" s="113" t="s">
        <v>65</v>
      </c>
      <c r="BE33" s="113" t="s">
        <v>65</v>
      </c>
    </row>
    <row r="34" spans="2:57" x14ac:dyDescent="0.2">
      <c r="B34" s="44">
        <v>2026</v>
      </c>
      <c r="C34" s="44">
        <v>891780111</v>
      </c>
      <c r="D34" s="44" t="s">
        <v>63</v>
      </c>
      <c r="E34" s="119" t="s">
        <v>4052</v>
      </c>
      <c r="F34" s="113" t="s">
        <v>4051</v>
      </c>
      <c r="G34" s="61">
        <v>0</v>
      </c>
      <c r="H34" s="61" t="s">
        <v>71</v>
      </c>
      <c r="I34" s="44" t="s">
        <v>64</v>
      </c>
      <c r="J34" s="76" t="s">
        <v>81</v>
      </c>
      <c r="K34" s="112" t="s">
        <v>4050</v>
      </c>
      <c r="L34" s="118">
        <v>21100000</v>
      </c>
      <c r="M34" s="44" t="s">
        <v>66</v>
      </c>
      <c r="N34" s="112" t="s">
        <v>4049</v>
      </c>
      <c r="O34" s="112">
        <v>1004369176</v>
      </c>
      <c r="P34" s="112">
        <v>30</v>
      </c>
      <c r="Q34" s="137">
        <v>46027</v>
      </c>
      <c r="R34" s="112">
        <v>5872564000</v>
      </c>
      <c r="S34" s="137">
        <v>46031</v>
      </c>
      <c r="T34" s="118">
        <v>21100000</v>
      </c>
      <c r="U34" s="61" t="s">
        <v>65</v>
      </c>
      <c r="V34" s="118">
        <v>85449357</v>
      </c>
      <c r="W34" s="119" t="s">
        <v>530</v>
      </c>
      <c r="X34" s="120">
        <v>46031</v>
      </c>
      <c r="Y34" s="120">
        <v>46031</v>
      </c>
      <c r="Z34" s="69" t="s">
        <v>73</v>
      </c>
      <c r="AA34" s="120">
        <v>46173</v>
      </c>
      <c r="AB34" s="47">
        <f t="shared" si="0"/>
        <v>142</v>
      </c>
      <c r="AC34" s="113">
        <v>0</v>
      </c>
      <c r="AD34" s="118">
        <v>0</v>
      </c>
      <c r="AE34" s="113">
        <v>0</v>
      </c>
      <c r="AF34" s="80" t="s">
        <v>73</v>
      </c>
      <c r="AG34" s="111">
        <f t="shared" si="1"/>
        <v>0</v>
      </c>
      <c r="AH34" s="118">
        <v>0</v>
      </c>
      <c r="AI34" s="118">
        <v>0</v>
      </c>
      <c r="AJ34" s="80" t="s">
        <v>73</v>
      </c>
      <c r="AK34" s="80" t="s">
        <v>73</v>
      </c>
      <c r="AL34" s="113">
        <v>0</v>
      </c>
      <c r="AM34" s="80" t="s">
        <v>73</v>
      </c>
      <c r="AN34" s="80" t="s">
        <v>73</v>
      </c>
      <c r="AO34" s="80" t="s">
        <v>73</v>
      </c>
      <c r="AP34" s="111">
        <f t="shared" si="2"/>
        <v>0</v>
      </c>
      <c r="AQ34" s="111">
        <f>+L34+AD34-AI34</f>
        <v>21100000</v>
      </c>
      <c r="AR34" s="61" t="s">
        <v>65</v>
      </c>
      <c r="AS34" s="118">
        <v>21100000</v>
      </c>
      <c r="AT34" s="113" t="s">
        <v>162</v>
      </c>
      <c r="AU34" s="79">
        <v>0</v>
      </c>
      <c r="AV34" s="82" t="s">
        <v>73</v>
      </c>
      <c r="AW34" s="117">
        <v>0</v>
      </c>
      <c r="AX34" s="116">
        <f t="shared" si="3"/>
        <v>21100000</v>
      </c>
      <c r="AY34" s="219">
        <f t="shared" si="4"/>
        <v>0</v>
      </c>
      <c r="AZ34" s="67">
        <v>0</v>
      </c>
      <c r="BA34" s="82" t="s">
        <v>73</v>
      </c>
      <c r="BB34" s="61" t="s">
        <v>85</v>
      </c>
      <c r="BC34" s="112" t="s">
        <v>4048</v>
      </c>
      <c r="BD34" s="113" t="s">
        <v>65</v>
      </c>
      <c r="BE34" s="113" t="s">
        <v>65</v>
      </c>
    </row>
    <row r="35" spans="2:57" x14ac:dyDescent="0.2">
      <c r="B35" s="44">
        <v>2026</v>
      </c>
      <c r="C35" s="44">
        <v>891780111</v>
      </c>
      <c r="D35" s="44" t="s">
        <v>63</v>
      </c>
      <c r="E35" s="119" t="s">
        <v>4047</v>
      </c>
      <c r="F35" s="113" t="s">
        <v>4046</v>
      </c>
      <c r="G35" s="61">
        <v>0</v>
      </c>
      <c r="H35" s="61" t="s">
        <v>71</v>
      </c>
      <c r="I35" s="44" t="s">
        <v>64</v>
      </c>
      <c r="J35" s="76" t="s">
        <v>81</v>
      </c>
      <c r="K35" s="112" t="s">
        <v>4045</v>
      </c>
      <c r="L35" s="118">
        <v>13771000</v>
      </c>
      <c r="M35" s="44" t="s">
        <v>66</v>
      </c>
      <c r="N35" s="112" t="s">
        <v>4044</v>
      </c>
      <c r="O35" s="112">
        <v>1082941024</v>
      </c>
      <c r="P35" s="112">
        <v>53</v>
      </c>
      <c r="Q35" s="137">
        <v>46030</v>
      </c>
      <c r="R35" s="112">
        <v>2567899000</v>
      </c>
      <c r="S35" s="137">
        <v>46031</v>
      </c>
      <c r="T35" s="118">
        <v>13771000</v>
      </c>
      <c r="U35" s="61" t="s">
        <v>65</v>
      </c>
      <c r="V35" s="118">
        <v>12621405</v>
      </c>
      <c r="W35" s="119" t="s">
        <v>949</v>
      </c>
      <c r="X35" s="120">
        <v>46031</v>
      </c>
      <c r="Y35" s="120">
        <v>46031</v>
      </c>
      <c r="Z35" s="69" t="s">
        <v>73</v>
      </c>
      <c r="AA35" s="120">
        <v>46173</v>
      </c>
      <c r="AB35" s="47">
        <f t="shared" si="0"/>
        <v>142</v>
      </c>
      <c r="AC35" s="113">
        <v>0</v>
      </c>
      <c r="AD35" s="118">
        <v>0</v>
      </c>
      <c r="AE35" s="113">
        <v>0</v>
      </c>
      <c r="AF35" s="80" t="s">
        <v>73</v>
      </c>
      <c r="AG35" s="111">
        <f t="shared" si="1"/>
        <v>0</v>
      </c>
      <c r="AH35" s="118">
        <v>0</v>
      </c>
      <c r="AI35" s="118">
        <v>0</v>
      </c>
      <c r="AJ35" s="80" t="s">
        <v>73</v>
      </c>
      <c r="AK35" s="80" t="s">
        <v>73</v>
      </c>
      <c r="AL35" s="113">
        <v>0</v>
      </c>
      <c r="AM35" s="80" t="s">
        <v>73</v>
      </c>
      <c r="AN35" s="80" t="s">
        <v>73</v>
      </c>
      <c r="AO35" s="80" t="s">
        <v>73</v>
      </c>
      <c r="AP35" s="111">
        <f t="shared" si="2"/>
        <v>0</v>
      </c>
      <c r="AQ35" s="111">
        <f>+L35+AD35-AI35</f>
        <v>13771000</v>
      </c>
      <c r="AR35" s="61" t="s">
        <v>65</v>
      </c>
      <c r="AS35" s="118">
        <v>13771000</v>
      </c>
      <c r="AT35" s="113" t="s">
        <v>162</v>
      </c>
      <c r="AU35" s="79">
        <v>0</v>
      </c>
      <c r="AV35" s="82" t="s">
        <v>73</v>
      </c>
      <c r="AW35" s="117">
        <v>0</v>
      </c>
      <c r="AX35" s="116">
        <f t="shared" si="3"/>
        <v>13771000</v>
      </c>
      <c r="AY35" s="219">
        <f t="shared" si="4"/>
        <v>0</v>
      </c>
      <c r="AZ35" s="67">
        <v>0</v>
      </c>
      <c r="BA35" s="82" t="s">
        <v>73</v>
      </c>
      <c r="BB35" s="61" t="s">
        <v>85</v>
      </c>
      <c r="BC35" s="112" t="s">
        <v>4043</v>
      </c>
      <c r="BD35" s="113" t="s">
        <v>65</v>
      </c>
      <c r="BE35" s="113" t="s">
        <v>65</v>
      </c>
    </row>
    <row r="36" spans="2:57" x14ac:dyDescent="0.2">
      <c r="B36" s="44">
        <v>2026</v>
      </c>
      <c r="C36" s="44">
        <v>891780111</v>
      </c>
      <c r="D36" s="44" t="s">
        <v>63</v>
      </c>
      <c r="E36" s="119" t="s">
        <v>4042</v>
      </c>
      <c r="F36" s="113" t="s">
        <v>4041</v>
      </c>
      <c r="G36" s="61">
        <v>0</v>
      </c>
      <c r="H36" s="61" t="s">
        <v>71</v>
      </c>
      <c r="I36" s="44" t="s">
        <v>64</v>
      </c>
      <c r="J36" s="76" t="s">
        <v>81</v>
      </c>
      <c r="K36" s="112" t="s">
        <v>4040</v>
      </c>
      <c r="L36" s="118">
        <v>19154000</v>
      </c>
      <c r="M36" s="44" t="s">
        <v>66</v>
      </c>
      <c r="N36" s="112" t="s">
        <v>4039</v>
      </c>
      <c r="O36" s="112">
        <v>57465032</v>
      </c>
      <c r="P36" s="112">
        <v>30</v>
      </c>
      <c r="Q36" s="137">
        <v>46027</v>
      </c>
      <c r="R36" s="112">
        <v>5872564000</v>
      </c>
      <c r="S36" s="137">
        <v>46031</v>
      </c>
      <c r="T36" s="118">
        <v>19154000</v>
      </c>
      <c r="U36" s="61" t="s">
        <v>65</v>
      </c>
      <c r="V36" s="118">
        <v>57400977</v>
      </c>
      <c r="W36" s="119" t="s">
        <v>4038</v>
      </c>
      <c r="X36" s="120">
        <v>46031</v>
      </c>
      <c r="Y36" s="120">
        <v>46031</v>
      </c>
      <c r="Z36" s="69" t="s">
        <v>73</v>
      </c>
      <c r="AA36" s="120">
        <v>46173</v>
      </c>
      <c r="AB36" s="47">
        <f t="shared" si="0"/>
        <v>142</v>
      </c>
      <c r="AC36" s="113">
        <v>0</v>
      </c>
      <c r="AD36" s="118">
        <v>0</v>
      </c>
      <c r="AE36" s="113">
        <v>0</v>
      </c>
      <c r="AF36" s="80" t="s">
        <v>73</v>
      </c>
      <c r="AG36" s="111">
        <f t="shared" si="1"/>
        <v>0</v>
      </c>
      <c r="AH36" s="118">
        <v>0</v>
      </c>
      <c r="AI36" s="118">
        <v>0</v>
      </c>
      <c r="AJ36" s="80" t="s">
        <v>73</v>
      </c>
      <c r="AK36" s="80" t="s">
        <v>73</v>
      </c>
      <c r="AL36" s="113">
        <v>0</v>
      </c>
      <c r="AM36" s="80" t="s">
        <v>73</v>
      </c>
      <c r="AN36" s="80" t="s">
        <v>73</v>
      </c>
      <c r="AO36" s="80" t="s">
        <v>73</v>
      </c>
      <c r="AP36" s="111">
        <f t="shared" si="2"/>
        <v>0</v>
      </c>
      <c r="AQ36" s="111">
        <f>+L36+AD36-AI36</f>
        <v>19154000</v>
      </c>
      <c r="AR36" s="61" t="s">
        <v>65</v>
      </c>
      <c r="AS36" s="118">
        <v>19154000</v>
      </c>
      <c r="AT36" s="113" t="s">
        <v>162</v>
      </c>
      <c r="AU36" s="79">
        <v>0</v>
      </c>
      <c r="AV36" s="82" t="s">
        <v>73</v>
      </c>
      <c r="AW36" s="117">
        <v>0</v>
      </c>
      <c r="AX36" s="116">
        <f t="shared" si="3"/>
        <v>19154000</v>
      </c>
      <c r="AY36" s="219">
        <f t="shared" si="4"/>
        <v>0</v>
      </c>
      <c r="AZ36" s="67">
        <v>0</v>
      </c>
      <c r="BA36" s="82" t="s">
        <v>73</v>
      </c>
      <c r="BB36" s="61" t="s">
        <v>85</v>
      </c>
      <c r="BC36" s="112" t="s">
        <v>4037</v>
      </c>
      <c r="BD36" s="113" t="s">
        <v>65</v>
      </c>
      <c r="BE36" s="113" t="s">
        <v>65</v>
      </c>
    </row>
    <row r="37" spans="2:57" x14ac:dyDescent="0.2">
      <c r="B37" s="44">
        <v>2026</v>
      </c>
      <c r="C37" s="44">
        <v>891780111</v>
      </c>
      <c r="D37" s="44" t="s">
        <v>63</v>
      </c>
      <c r="E37" s="119" t="s">
        <v>4036</v>
      </c>
      <c r="F37" s="113" t="s">
        <v>4035</v>
      </c>
      <c r="G37" s="61">
        <v>0</v>
      </c>
      <c r="H37" s="61" t="s">
        <v>71</v>
      </c>
      <c r="I37" s="44" t="s">
        <v>64</v>
      </c>
      <c r="J37" s="76" t="s">
        <v>81</v>
      </c>
      <c r="K37" s="112" t="s">
        <v>4034</v>
      </c>
      <c r="L37" s="118">
        <v>16206000</v>
      </c>
      <c r="M37" s="44" t="s">
        <v>66</v>
      </c>
      <c r="N37" s="112" t="s">
        <v>4033</v>
      </c>
      <c r="O37" s="112">
        <v>1083033427</v>
      </c>
      <c r="P37" s="112">
        <v>30</v>
      </c>
      <c r="Q37" s="137">
        <v>46027</v>
      </c>
      <c r="R37" s="112">
        <v>5872564000</v>
      </c>
      <c r="S37" s="137">
        <v>46031</v>
      </c>
      <c r="T37" s="118">
        <v>16206000</v>
      </c>
      <c r="U37" s="61" t="s">
        <v>65</v>
      </c>
      <c r="V37" s="118">
        <v>36564011</v>
      </c>
      <c r="W37" s="119" t="s">
        <v>2817</v>
      </c>
      <c r="X37" s="120">
        <v>46031</v>
      </c>
      <c r="Y37" s="120">
        <v>46031</v>
      </c>
      <c r="Z37" s="69" t="s">
        <v>73</v>
      </c>
      <c r="AA37" s="120">
        <v>46173</v>
      </c>
      <c r="AB37" s="47">
        <f t="shared" si="0"/>
        <v>142</v>
      </c>
      <c r="AC37" s="113">
        <v>0</v>
      </c>
      <c r="AD37" s="118">
        <v>0</v>
      </c>
      <c r="AE37" s="113">
        <v>0</v>
      </c>
      <c r="AF37" s="80" t="s">
        <v>73</v>
      </c>
      <c r="AG37" s="111">
        <f t="shared" si="1"/>
        <v>0</v>
      </c>
      <c r="AH37" s="118">
        <v>0</v>
      </c>
      <c r="AI37" s="118">
        <v>0</v>
      </c>
      <c r="AJ37" s="80" t="s">
        <v>73</v>
      </c>
      <c r="AK37" s="80" t="s">
        <v>73</v>
      </c>
      <c r="AL37" s="113">
        <v>0</v>
      </c>
      <c r="AM37" s="80" t="s">
        <v>73</v>
      </c>
      <c r="AN37" s="80" t="s">
        <v>73</v>
      </c>
      <c r="AO37" s="80" t="s">
        <v>73</v>
      </c>
      <c r="AP37" s="111">
        <f t="shared" si="2"/>
        <v>0</v>
      </c>
      <c r="AQ37" s="111">
        <f>+L37+AD37-AI37</f>
        <v>16206000</v>
      </c>
      <c r="AR37" s="61" t="s">
        <v>65</v>
      </c>
      <c r="AS37" s="118">
        <v>16206000</v>
      </c>
      <c r="AT37" s="113" t="s">
        <v>162</v>
      </c>
      <c r="AU37" s="79">
        <v>0</v>
      </c>
      <c r="AV37" s="82" t="s">
        <v>73</v>
      </c>
      <c r="AW37" s="117">
        <v>0</v>
      </c>
      <c r="AX37" s="116">
        <f t="shared" si="3"/>
        <v>16206000</v>
      </c>
      <c r="AY37" s="219">
        <f t="shared" si="4"/>
        <v>0</v>
      </c>
      <c r="AZ37" s="67">
        <v>0</v>
      </c>
      <c r="BA37" s="82" t="s">
        <v>73</v>
      </c>
      <c r="BB37" s="61" t="s">
        <v>85</v>
      </c>
      <c r="BC37" s="112" t="s">
        <v>4032</v>
      </c>
      <c r="BD37" s="113" t="s">
        <v>65</v>
      </c>
      <c r="BE37" s="113" t="s">
        <v>65</v>
      </c>
    </row>
    <row r="38" spans="2:57" x14ac:dyDescent="0.2">
      <c r="B38" s="44">
        <v>2026</v>
      </c>
      <c r="C38" s="44">
        <v>891780111</v>
      </c>
      <c r="D38" s="44" t="s">
        <v>63</v>
      </c>
      <c r="E38" s="119" t="s">
        <v>4031</v>
      </c>
      <c r="F38" s="113" t="s">
        <v>4030</v>
      </c>
      <c r="G38" s="61">
        <v>0</v>
      </c>
      <c r="H38" s="61" t="s">
        <v>71</v>
      </c>
      <c r="I38" s="44" t="s">
        <v>64</v>
      </c>
      <c r="J38" s="76" t="s">
        <v>81</v>
      </c>
      <c r="K38" s="111" t="s">
        <v>4029</v>
      </c>
      <c r="L38" s="111">
        <v>16206000</v>
      </c>
      <c r="M38" s="44" t="s">
        <v>66</v>
      </c>
      <c r="N38" s="111" t="s">
        <v>4028</v>
      </c>
      <c r="O38" s="111">
        <v>1082969436</v>
      </c>
      <c r="P38" s="111">
        <v>30</v>
      </c>
      <c r="Q38" s="137">
        <v>46027</v>
      </c>
      <c r="R38" s="112">
        <v>5872564000</v>
      </c>
      <c r="S38" s="220">
        <v>46031</v>
      </c>
      <c r="T38" s="111">
        <v>16206000</v>
      </c>
      <c r="U38" s="61" t="s">
        <v>65</v>
      </c>
      <c r="V38" s="111">
        <v>36564011</v>
      </c>
      <c r="W38" s="111" t="s">
        <v>2817</v>
      </c>
      <c r="X38" s="120">
        <v>46031</v>
      </c>
      <c r="Y38" s="120">
        <v>46031</v>
      </c>
      <c r="Z38" s="69" t="s">
        <v>73</v>
      </c>
      <c r="AA38" s="351">
        <v>46173</v>
      </c>
      <c r="AB38" s="47">
        <f t="shared" si="0"/>
        <v>142</v>
      </c>
      <c r="AC38" s="113">
        <v>0</v>
      </c>
      <c r="AD38" s="118">
        <v>0</v>
      </c>
      <c r="AE38" s="113">
        <v>0</v>
      </c>
      <c r="AF38" s="80" t="s">
        <v>73</v>
      </c>
      <c r="AG38" s="111">
        <f t="shared" si="1"/>
        <v>0</v>
      </c>
      <c r="AH38" s="118">
        <v>0</v>
      </c>
      <c r="AI38" s="118">
        <v>0</v>
      </c>
      <c r="AJ38" s="80" t="s">
        <v>73</v>
      </c>
      <c r="AK38" s="80" t="s">
        <v>73</v>
      </c>
      <c r="AL38" s="113">
        <v>0</v>
      </c>
      <c r="AM38" s="80" t="s">
        <v>73</v>
      </c>
      <c r="AN38" s="80" t="s">
        <v>73</v>
      </c>
      <c r="AO38" s="80" t="s">
        <v>73</v>
      </c>
      <c r="AP38" s="111">
        <f t="shared" si="2"/>
        <v>0</v>
      </c>
      <c r="AQ38" s="111">
        <f>+L38+AD38-AI38</f>
        <v>16206000</v>
      </c>
      <c r="AR38" s="61" t="s">
        <v>65</v>
      </c>
      <c r="AS38" s="111">
        <v>16206000</v>
      </c>
      <c r="AT38" s="113" t="s">
        <v>162</v>
      </c>
      <c r="AU38" s="79">
        <v>0</v>
      </c>
      <c r="AV38" s="82" t="s">
        <v>73</v>
      </c>
      <c r="AW38" s="117">
        <v>0</v>
      </c>
      <c r="AX38" s="116">
        <f t="shared" si="3"/>
        <v>16206000</v>
      </c>
      <c r="AY38" s="219">
        <f t="shared" si="4"/>
        <v>0</v>
      </c>
      <c r="AZ38" s="67">
        <v>0</v>
      </c>
      <c r="BA38" s="82" t="s">
        <v>73</v>
      </c>
      <c r="BB38" s="61" t="s">
        <v>85</v>
      </c>
      <c r="BC38" s="112" t="s">
        <v>4027</v>
      </c>
      <c r="BD38" s="113" t="s">
        <v>65</v>
      </c>
      <c r="BE38" s="113" t="s">
        <v>65</v>
      </c>
    </row>
    <row r="39" spans="2:57" x14ac:dyDescent="0.2">
      <c r="B39" s="44">
        <v>2026</v>
      </c>
      <c r="C39" s="44">
        <v>891780111</v>
      </c>
      <c r="D39" s="44" t="s">
        <v>63</v>
      </c>
      <c r="E39" s="119" t="s">
        <v>4026</v>
      </c>
      <c r="F39" s="113" t="s">
        <v>4025</v>
      </c>
      <c r="G39" s="61">
        <v>0</v>
      </c>
      <c r="H39" s="61" t="s">
        <v>71</v>
      </c>
      <c r="I39" s="44" t="s">
        <v>64</v>
      </c>
      <c r="J39" s="76" t="s">
        <v>81</v>
      </c>
      <c r="K39" s="111" t="s">
        <v>4024</v>
      </c>
      <c r="L39" s="111">
        <v>16095000</v>
      </c>
      <c r="M39" s="44" t="s">
        <v>66</v>
      </c>
      <c r="N39" s="111" t="s">
        <v>4023</v>
      </c>
      <c r="O39" s="111">
        <v>1007642968</v>
      </c>
      <c r="P39" s="111">
        <v>30</v>
      </c>
      <c r="Q39" s="137">
        <v>46027</v>
      </c>
      <c r="R39" s="112">
        <v>5872564000</v>
      </c>
      <c r="S39" s="220">
        <v>46031</v>
      </c>
      <c r="T39" s="111">
        <v>16095000</v>
      </c>
      <c r="U39" s="61" t="s">
        <v>65</v>
      </c>
      <c r="V39" s="111">
        <v>93400727</v>
      </c>
      <c r="W39" s="111" t="s">
        <v>547</v>
      </c>
      <c r="X39" s="120">
        <v>46031</v>
      </c>
      <c r="Y39" s="120">
        <v>46031</v>
      </c>
      <c r="Z39" s="69" t="s">
        <v>73</v>
      </c>
      <c r="AA39" s="351">
        <v>46173</v>
      </c>
      <c r="AB39" s="47">
        <f t="shared" si="0"/>
        <v>142</v>
      </c>
      <c r="AC39" s="113">
        <v>0</v>
      </c>
      <c r="AD39" s="118">
        <v>0</v>
      </c>
      <c r="AE39" s="113">
        <v>0</v>
      </c>
      <c r="AF39" s="80" t="s">
        <v>73</v>
      </c>
      <c r="AG39" s="111">
        <f t="shared" si="1"/>
        <v>0</v>
      </c>
      <c r="AH39" s="118">
        <v>0</v>
      </c>
      <c r="AI39" s="118">
        <v>0</v>
      </c>
      <c r="AJ39" s="80" t="s">
        <v>73</v>
      </c>
      <c r="AK39" s="80" t="s">
        <v>73</v>
      </c>
      <c r="AL39" s="113">
        <v>0</v>
      </c>
      <c r="AM39" s="80" t="s">
        <v>73</v>
      </c>
      <c r="AN39" s="80" t="s">
        <v>73</v>
      </c>
      <c r="AO39" s="80" t="s">
        <v>73</v>
      </c>
      <c r="AP39" s="111">
        <f t="shared" si="2"/>
        <v>0</v>
      </c>
      <c r="AQ39" s="111">
        <f>+L39+AD39-AI39</f>
        <v>16095000</v>
      </c>
      <c r="AR39" s="61" t="s">
        <v>65</v>
      </c>
      <c r="AS39" s="111">
        <v>16095000</v>
      </c>
      <c r="AT39" s="113" t="s">
        <v>162</v>
      </c>
      <c r="AU39" s="79">
        <v>0</v>
      </c>
      <c r="AV39" s="82" t="s">
        <v>73</v>
      </c>
      <c r="AW39" s="117">
        <v>0</v>
      </c>
      <c r="AX39" s="116">
        <f t="shared" si="3"/>
        <v>16095000</v>
      </c>
      <c r="AY39" s="219">
        <f t="shared" si="4"/>
        <v>0</v>
      </c>
      <c r="AZ39" s="67">
        <v>0</v>
      </c>
      <c r="BA39" s="82" t="s">
        <v>73</v>
      </c>
      <c r="BB39" s="61" t="s">
        <v>85</v>
      </c>
      <c r="BC39" s="112" t="s">
        <v>4022</v>
      </c>
      <c r="BD39" s="113" t="s">
        <v>65</v>
      </c>
      <c r="BE39" s="113" t="s">
        <v>65</v>
      </c>
    </row>
    <row r="40" spans="2:57" x14ac:dyDescent="0.2">
      <c r="B40" s="44">
        <v>2026</v>
      </c>
      <c r="C40" s="44">
        <v>891780111</v>
      </c>
      <c r="D40" s="44" t="s">
        <v>63</v>
      </c>
      <c r="E40" s="119" t="s">
        <v>4021</v>
      </c>
      <c r="F40" s="113" t="s">
        <v>4020</v>
      </c>
      <c r="G40" s="61">
        <v>0</v>
      </c>
      <c r="H40" s="61" t="s">
        <v>71</v>
      </c>
      <c r="I40" s="44" t="s">
        <v>64</v>
      </c>
      <c r="J40" s="76" t="s">
        <v>81</v>
      </c>
      <c r="K40" s="111" t="s">
        <v>4019</v>
      </c>
      <c r="L40" s="111">
        <v>16206000</v>
      </c>
      <c r="M40" s="44" t="s">
        <v>66</v>
      </c>
      <c r="N40" s="111" t="s">
        <v>4018</v>
      </c>
      <c r="O40" s="111">
        <v>1053772175</v>
      </c>
      <c r="P40" s="111">
        <v>30</v>
      </c>
      <c r="Q40" s="137">
        <v>46027</v>
      </c>
      <c r="R40" s="112">
        <v>5872564000</v>
      </c>
      <c r="S40" s="220">
        <v>46031</v>
      </c>
      <c r="T40" s="111">
        <v>16206000</v>
      </c>
      <c r="U40" s="61" t="s">
        <v>65</v>
      </c>
      <c r="V40" s="111">
        <v>36564011</v>
      </c>
      <c r="W40" s="111" t="s">
        <v>2817</v>
      </c>
      <c r="X40" s="120">
        <v>46031</v>
      </c>
      <c r="Y40" s="120">
        <v>46031</v>
      </c>
      <c r="Z40" s="69" t="s">
        <v>73</v>
      </c>
      <c r="AA40" s="351">
        <v>46173</v>
      </c>
      <c r="AB40" s="47">
        <f t="shared" si="0"/>
        <v>142</v>
      </c>
      <c r="AC40" s="113">
        <v>0</v>
      </c>
      <c r="AD40" s="118">
        <v>0</v>
      </c>
      <c r="AE40" s="113">
        <v>0</v>
      </c>
      <c r="AF40" s="80" t="s">
        <v>73</v>
      </c>
      <c r="AG40" s="111">
        <f t="shared" si="1"/>
        <v>0</v>
      </c>
      <c r="AH40" s="118">
        <v>0</v>
      </c>
      <c r="AI40" s="118">
        <v>0</v>
      </c>
      <c r="AJ40" s="80" t="s">
        <v>73</v>
      </c>
      <c r="AK40" s="80" t="s">
        <v>73</v>
      </c>
      <c r="AL40" s="113">
        <v>0</v>
      </c>
      <c r="AM40" s="80" t="s">
        <v>73</v>
      </c>
      <c r="AN40" s="80" t="s">
        <v>73</v>
      </c>
      <c r="AO40" s="80" t="s">
        <v>73</v>
      </c>
      <c r="AP40" s="111">
        <f t="shared" si="2"/>
        <v>0</v>
      </c>
      <c r="AQ40" s="111">
        <f>+L40+AD40-AI40</f>
        <v>16206000</v>
      </c>
      <c r="AR40" s="61" t="s">
        <v>65</v>
      </c>
      <c r="AS40" s="111">
        <v>16206000</v>
      </c>
      <c r="AT40" s="113" t="s">
        <v>162</v>
      </c>
      <c r="AU40" s="79">
        <v>0</v>
      </c>
      <c r="AV40" s="82" t="s">
        <v>73</v>
      </c>
      <c r="AW40" s="117">
        <v>0</v>
      </c>
      <c r="AX40" s="116">
        <f t="shared" si="3"/>
        <v>16206000</v>
      </c>
      <c r="AY40" s="219">
        <f t="shared" si="4"/>
        <v>0</v>
      </c>
      <c r="AZ40" s="67">
        <v>0</v>
      </c>
      <c r="BA40" s="82" t="s">
        <v>73</v>
      </c>
      <c r="BB40" s="61" t="s">
        <v>85</v>
      </c>
      <c r="BC40" s="112" t="s">
        <v>4017</v>
      </c>
      <c r="BD40" s="113" t="s">
        <v>65</v>
      </c>
      <c r="BE40" s="113" t="s">
        <v>65</v>
      </c>
    </row>
    <row r="41" spans="2:57" x14ac:dyDescent="0.2">
      <c r="B41" s="44">
        <v>2026</v>
      </c>
      <c r="C41" s="44">
        <v>891780111</v>
      </c>
      <c r="D41" s="44" t="s">
        <v>63</v>
      </c>
      <c r="E41" s="119" t="s">
        <v>4016</v>
      </c>
      <c r="F41" s="113" t="s">
        <v>4015</v>
      </c>
      <c r="G41" s="61">
        <v>0</v>
      </c>
      <c r="H41" s="61" t="s">
        <v>71</v>
      </c>
      <c r="I41" s="44" t="s">
        <v>64</v>
      </c>
      <c r="J41" s="76" t="s">
        <v>81</v>
      </c>
      <c r="K41" s="111" t="s">
        <v>4014</v>
      </c>
      <c r="L41" s="111">
        <v>17827000</v>
      </c>
      <c r="M41" s="44" t="s">
        <v>66</v>
      </c>
      <c r="N41" s="111" t="s">
        <v>4013</v>
      </c>
      <c r="O41" s="111">
        <v>1084789302</v>
      </c>
      <c r="P41" s="111">
        <v>30</v>
      </c>
      <c r="Q41" s="137">
        <v>46027</v>
      </c>
      <c r="R41" s="112">
        <v>5872564000</v>
      </c>
      <c r="S41" s="220">
        <v>46031</v>
      </c>
      <c r="T41" s="111">
        <v>17827000</v>
      </c>
      <c r="U41" s="61" t="s">
        <v>65</v>
      </c>
      <c r="V41" s="111">
        <v>57461777</v>
      </c>
      <c r="W41" s="111" t="s">
        <v>3141</v>
      </c>
      <c r="X41" s="120">
        <v>46031</v>
      </c>
      <c r="Y41" s="120">
        <v>46031</v>
      </c>
      <c r="Z41" s="69" t="s">
        <v>73</v>
      </c>
      <c r="AA41" s="351">
        <v>46173</v>
      </c>
      <c r="AB41" s="47">
        <f t="shared" si="0"/>
        <v>142</v>
      </c>
      <c r="AC41" s="113">
        <v>0</v>
      </c>
      <c r="AD41" s="118">
        <v>0</v>
      </c>
      <c r="AE41" s="113">
        <v>0</v>
      </c>
      <c r="AF41" s="80" t="s">
        <v>73</v>
      </c>
      <c r="AG41" s="111">
        <f t="shared" si="1"/>
        <v>0</v>
      </c>
      <c r="AH41" s="118">
        <v>0</v>
      </c>
      <c r="AI41" s="118">
        <v>0</v>
      </c>
      <c r="AJ41" s="80" t="s">
        <v>73</v>
      </c>
      <c r="AK41" s="80" t="s">
        <v>73</v>
      </c>
      <c r="AL41" s="113">
        <v>0</v>
      </c>
      <c r="AM41" s="80" t="s">
        <v>73</v>
      </c>
      <c r="AN41" s="80" t="s">
        <v>73</v>
      </c>
      <c r="AO41" s="80" t="s">
        <v>73</v>
      </c>
      <c r="AP41" s="111">
        <f t="shared" si="2"/>
        <v>0</v>
      </c>
      <c r="AQ41" s="111">
        <f>+L41+AD41-AI41</f>
        <v>17827000</v>
      </c>
      <c r="AR41" s="61" t="s">
        <v>65</v>
      </c>
      <c r="AS41" s="111">
        <v>17827000</v>
      </c>
      <c r="AT41" s="113" t="s">
        <v>162</v>
      </c>
      <c r="AU41" s="79">
        <v>0</v>
      </c>
      <c r="AV41" s="82" t="s">
        <v>73</v>
      </c>
      <c r="AW41" s="117">
        <v>0</v>
      </c>
      <c r="AX41" s="116">
        <f t="shared" si="3"/>
        <v>17827000</v>
      </c>
      <c r="AY41" s="219">
        <f t="shared" si="4"/>
        <v>0</v>
      </c>
      <c r="AZ41" s="67">
        <v>0</v>
      </c>
      <c r="BA41" s="82" t="s">
        <v>73</v>
      </c>
      <c r="BB41" s="61" t="s">
        <v>85</v>
      </c>
      <c r="BC41" s="112" t="s">
        <v>4012</v>
      </c>
      <c r="BD41" s="113" t="s">
        <v>65</v>
      </c>
      <c r="BE41" s="113" t="s">
        <v>65</v>
      </c>
    </row>
    <row r="42" spans="2:57" x14ac:dyDescent="0.2">
      <c r="B42" s="44">
        <v>2026</v>
      </c>
      <c r="C42" s="44">
        <v>891780111</v>
      </c>
      <c r="D42" s="44" t="s">
        <v>63</v>
      </c>
      <c r="E42" s="119" t="s">
        <v>4011</v>
      </c>
      <c r="F42" s="113" t="s">
        <v>4010</v>
      </c>
      <c r="G42" s="61">
        <v>0</v>
      </c>
      <c r="H42" s="61" t="s">
        <v>71</v>
      </c>
      <c r="I42" s="44" t="s">
        <v>64</v>
      </c>
      <c r="J42" s="76" t="s">
        <v>81</v>
      </c>
      <c r="K42" s="111" t="s">
        <v>4009</v>
      </c>
      <c r="L42" s="111">
        <v>17827000</v>
      </c>
      <c r="M42" s="44" t="s">
        <v>66</v>
      </c>
      <c r="N42" s="111" t="s">
        <v>4008</v>
      </c>
      <c r="O42" s="111">
        <v>1081827299</v>
      </c>
      <c r="P42" s="111">
        <v>30</v>
      </c>
      <c r="Q42" s="137">
        <v>46027</v>
      </c>
      <c r="R42" s="112">
        <v>5872564000</v>
      </c>
      <c r="S42" s="220">
        <v>46031</v>
      </c>
      <c r="T42" s="111">
        <v>17827000</v>
      </c>
      <c r="U42" s="61" t="s">
        <v>65</v>
      </c>
      <c r="V42" s="111">
        <v>57461777</v>
      </c>
      <c r="W42" s="111" t="s">
        <v>3141</v>
      </c>
      <c r="X42" s="120">
        <v>46031</v>
      </c>
      <c r="Y42" s="120">
        <v>46031</v>
      </c>
      <c r="Z42" s="69" t="s">
        <v>73</v>
      </c>
      <c r="AA42" s="351">
        <v>46173</v>
      </c>
      <c r="AB42" s="47">
        <f t="shared" si="0"/>
        <v>142</v>
      </c>
      <c r="AC42" s="113">
        <v>0</v>
      </c>
      <c r="AD42" s="118">
        <v>0</v>
      </c>
      <c r="AE42" s="113">
        <v>0</v>
      </c>
      <c r="AF42" s="80" t="s">
        <v>73</v>
      </c>
      <c r="AG42" s="111">
        <f t="shared" si="1"/>
        <v>0</v>
      </c>
      <c r="AH42" s="118">
        <v>0</v>
      </c>
      <c r="AI42" s="118">
        <v>0</v>
      </c>
      <c r="AJ42" s="80" t="s">
        <v>73</v>
      </c>
      <c r="AK42" s="80" t="s">
        <v>73</v>
      </c>
      <c r="AL42" s="113">
        <v>0</v>
      </c>
      <c r="AM42" s="80" t="s">
        <v>73</v>
      </c>
      <c r="AN42" s="80" t="s">
        <v>73</v>
      </c>
      <c r="AO42" s="80" t="s">
        <v>73</v>
      </c>
      <c r="AP42" s="111">
        <f t="shared" si="2"/>
        <v>0</v>
      </c>
      <c r="AQ42" s="111">
        <f>+L42+AD42-AI42</f>
        <v>17827000</v>
      </c>
      <c r="AR42" s="61" t="s">
        <v>65</v>
      </c>
      <c r="AS42" s="111">
        <v>17827000</v>
      </c>
      <c r="AT42" s="113" t="s">
        <v>162</v>
      </c>
      <c r="AU42" s="79">
        <v>0</v>
      </c>
      <c r="AV42" s="82" t="s">
        <v>73</v>
      </c>
      <c r="AW42" s="117">
        <v>0</v>
      </c>
      <c r="AX42" s="116">
        <f t="shared" si="3"/>
        <v>17827000</v>
      </c>
      <c r="AY42" s="219">
        <f t="shared" si="4"/>
        <v>0</v>
      </c>
      <c r="AZ42" s="67">
        <v>0</v>
      </c>
      <c r="BA42" s="82" t="s">
        <v>73</v>
      </c>
      <c r="BB42" s="61" t="s">
        <v>85</v>
      </c>
      <c r="BC42" s="112" t="s">
        <v>4007</v>
      </c>
      <c r="BD42" s="113" t="s">
        <v>65</v>
      </c>
      <c r="BE42" s="113" t="s">
        <v>65</v>
      </c>
    </row>
    <row r="43" spans="2:57" x14ac:dyDescent="0.2">
      <c r="B43" s="44">
        <v>2026</v>
      </c>
      <c r="C43" s="44">
        <v>891780111</v>
      </c>
      <c r="D43" s="44" t="s">
        <v>63</v>
      </c>
      <c r="E43" s="119" t="s">
        <v>4006</v>
      </c>
      <c r="F43" s="113" t="s">
        <v>4005</v>
      </c>
      <c r="G43" s="61">
        <v>0</v>
      </c>
      <c r="H43" s="61" t="s">
        <v>71</v>
      </c>
      <c r="I43" s="44" t="s">
        <v>64</v>
      </c>
      <c r="J43" s="76" t="s">
        <v>81</v>
      </c>
      <c r="K43" s="111" t="s">
        <v>4004</v>
      </c>
      <c r="L43" s="111">
        <v>12095000</v>
      </c>
      <c r="M43" s="44" t="s">
        <v>66</v>
      </c>
      <c r="N43" s="111" t="s">
        <v>4003</v>
      </c>
      <c r="O43" s="111">
        <v>1004486607</v>
      </c>
      <c r="P43" s="111">
        <v>53</v>
      </c>
      <c r="Q43" s="137">
        <v>46030</v>
      </c>
      <c r="R43" s="112">
        <v>2567899000</v>
      </c>
      <c r="S43" s="220">
        <v>46031</v>
      </c>
      <c r="T43" s="111">
        <v>12095000</v>
      </c>
      <c r="U43" s="61" t="s">
        <v>65</v>
      </c>
      <c r="V43" s="111">
        <v>85459497</v>
      </c>
      <c r="W43" s="111" t="s">
        <v>503</v>
      </c>
      <c r="X43" s="120">
        <v>46031</v>
      </c>
      <c r="Y43" s="120">
        <v>46031</v>
      </c>
      <c r="Z43" s="69" t="s">
        <v>73</v>
      </c>
      <c r="AA43" s="351">
        <v>46173</v>
      </c>
      <c r="AB43" s="47">
        <f t="shared" si="0"/>
        <v>142</v>
      </c>
      <c r="AC43" s="113">
        <v>0</v>
      </c>
      <c r="AD43" s="118">
        <v>0</v>
      </c>
      <c r="AE43" s="113">
        <v>0</v>
      </c>
      <c r="AF43" s="80" t="s">
        <v>73</v>
      </c>
      <c r="AG43" s="111">
        <f t="shared" si="1"/>
        <v>0</v>
      </c>
      <c r="AH43" s="118">
        <v>0</v>
      </c>
      <c r="AI43" s="118">
        <v>0</v>
      </c>
      <c r="AJ43" s="80" t="s">
        <v>73</v>
      </c>
      <c r="AK43" s="80" t="s">
        <v>73</v>
      </c>
      <c r="AL43" s="113">
        <v>0</v>
      </c>
      <c r="AM43" s="80" t="s">
        <v>73</v>
      </c>
      <c r="AN43" s="80" t="s">
        <v>73</v>
      </c>
      <c r="AO43" s="80" t="s">
        <v>73</v>
      </c>
      <c r="AP43" s="111">
        <f t="shared" si="2"/>
        <v>0</v>
      </c>
      <c r="AQ43" s="111">
        <f>+L43+AD43-AI43</f>
        <v>12095000</v>
      </c>
      <c r="AR43" s="61" t="s">
        <v>65</v>
      </c>
      <c r="AS43" s="111">
        <v>12095000</v>
      </c>
      <c r="AT43" s="113" t="s">
        <v>162</v>
      </c>
      <c r="AU43" s="79">
        <v>0</v>
      </c>
      <c r="AV43" s="82" t="s">
        <v>73</v>
      </c>
      <c r="AW43" s="117">
        <v>0</v>
      </c>
      <c r="AX43" s="116">
        <f t="shared" si="3"/>
        <v>12095000</v>
      </c>
      <c r="AY43" s="219">
        <f t="shared" si="4"/>
        <v>0</v>
      </c>
      <c r="AZ43" s="67">
        <v>0</v>
      </c>
      <c r="BA43" s="82" t="s">
        <v>73</v>
      </c>
      <c r="BB43" s="61" t="s">
        <v>85</v>
      </c>
      <c r="BC43" s="112" t="s">
        <v>4002</v>
      </c>
      <c r="BD43" s="113" t="s">
        <v>65</v>
      </c>
      <c r="BE43" s="113" t="s">
        <v>65</v>
      </c>
    </row>
    <row r="44" spans="2:57" x14ac:dyDescent="0.2">
      <c r="B44" s="44">
        <v>2026</v>
      </c>
      <c r="C44" s="44">
        <v>891780111</v>
      </c>
      <c r="D44" s="44" t="s">
        <v>63</v>
      </c>
      <c r="E44" s="119" t="s">
        <v>4001</v>
      </c>
      <c r="F44" s="113" t="s">
        <v>4000</v>
      </c>
      <c r="G44" s="61">
        <v>0</v>
      </c>
      <c r="H44" s="61" t="s">
        <v>71</v>
      </c>
      <c r="I44" s="44" t="s">
        <v>64</v>
      </c>
      <c r="J44" s="76" t="s">
        <v>81</v>
      </c>
      <c r="K44" s="111" t="s">
        <v>3999</v>
      </c>
      <c r="L44" s="111">
        <v>17827000</v>
      </c>
      <c r="M44" s="44" t="s">
        <v>66</v>
      </c>
      <c r="N44" s="111" t="s">
        <v>3998</v>
      </c>
      <c r="O44" s="111">
        <v>85464059</v>
      </c>
      <c r="P44" s="111">
        <v>30</v>
      </c>
      <c r="Q44" s="137">
        <v>46027</v>
      </c>
      <c r="R44" s="112">
        <v>5872564000</v>
      </c>
      <c r="S44" s="220">
        <v>46031</v>
      </c>
      <c r="T44" s="111">
        <v>17827000</v>
      </c>
      <c r="U44" s="61" t="s">
        <v>65</v>
      </c>
      <c r="V44" s="111">
        <v>57461777</v>
      </c>
      <c r="W44" s="111" t="s">
        <v>3141</v>
      </c>
      <c r="X44" s="120">
        <v>46031</v>
      </c>
      <c r="Y44" s="120">
        <v>46031</v>
      </c>
      <c r="Z44" s="69" t="s">
        <v>73</v>
      </c>
      <c r="AA44" s="351">
        <v>46173</v>
      </c>
      <c r="AB44" s="47">
        <f t="shared" si="0"/>
        <v>142</v>
      </c>
      <c r="AC44" s="113">
        <v>0</v>
      </c>
      <c r="AD44" s="118">
        <v>0</v>
      </c>
      <c r="AE44" s="113">
        <v>0</v>
      </c>
      <c r="AF44" s="80" t="s">
        <v>73</v>
      </c>
      <c r="AG44" s="111">
        <f t="shared" si="1"/>
        <v>0</v>
      </c>
      <c r="AH44" s="118">
        <v>0</v>
      </c>
      <c r="AI44" s="118">
        <v>0</v>
      </c>
      <c r="AJ44" s="80" t="s">
        <v>73</v>
      </c>
      <c r="AK44" s="80" t="s">
        <v>73</v>
      </c>
      <c r="AL44" s="113">
        <v>0</v>
      </c>
      <c r="AM44" s="80" t="s">
        <v>73</v>
      </c>
      <c r="AN44" s="80" t="s">
        <v>73</v>
      </c>
      <c r="AO44" s="80" t="s">
        <v>73</v>
      </c>
      <c r="AP44" s="111">
        <f t="shared" si="2"/>
        <v>0</v>
      </c>
      <c r="AQ44" s="111">
        <f>+L44+AD44-AI44</f>
        <v>17827000</v>
      </c>
      <c r="AR44" s="61" t="s">
        <v>65</v>
      </c>
      <c r="AS44" s="111">
        <v>17827000</v>
      </c>
      <c r="AT44" s="113" t="s">
        <v>162</v>
      </c>
      <c r="AU44" s="79">
        <v>0</v>
      </c>
      <c r="AV44" s="82" t="s">
        <v>73</v>
      </c>
      <c r="AW44" s="117">
        <v>0</v>
      </c>
      <c r="AX44" s="116">
        <f t="shared" si="3"/>
        <v>17827000</v>
      </c>
      <c r="AY44" s="219">
        <f t="shared" si="4"/>
        <v>0</v>
      </c>
      <c r="AZ44" s="67">
        <v>0</v>
      </c>
      <c r="BA44" s="82" t="s">
        <v>73</v>
      </c>
      <c r="BB44" s="61" t="s">
        <v>85</v>
      </c>
      <c r="BC44" s="112" t="s">
        <v>3997</v>
      </c>
      <c r="BD44" s="113" t="s">
        <v>65</v>
      </c>
      <c r="BE44" s="113" t="s">
        <v>65</v>
      </c>
    </row>
    <row r="45" spans="2:57" x14ac:dyDescent="0.2">
      <c r="B45" s="44">
        <v>2026</v>
      </c>
      <c r="C45" s="44">
        <v>891780111</v>
      </c>
      <c r="D45" s="44" t="s">
        <v>63</v>
      </c>
      <c r="E45" s="119" t="s">
        <v>3996</v>
      </c>
      <c r="F45" s="113" t="s">
        <v>3995</v>
      </c>
      <c r="G45" s="61">
        <v>0</v>
      </c>
      <c r="H45" s="61" t="s">
        <v>71</v>
      </c>
      <c r="I45" s="44" t="s">
        <v>64</v>
      </c>
      <c r="J45" s="76" t="s">
        <v>81</v>
      </c>
      <c r="K45" s="111" t="s">
        <v>3994</v>
      </c>
      <c r="L45" s="111">
        <v>13581000</v>
      </c>
      <c r="M45" s="44" t="s">
        <v>66</v>
      </c>
      <c r="N45" s="111" t="s">
        <v>3993</v>
      </c>
      <c r="O45" s="111">
        <v>1082842812</v>
      </c>
      <c r="P45" s="111">
        <v>53</v>
      </c>
      <c r="Q45" s="137">
        <v>46030</v>
      </c>
      <c r="R45" s="112">
        <v>2567899000</v>
      </c>
      <c r="S45" s="220">
        <v>46031</v>
      </c>
      <c r="T45" s="111">
        <v>13581000</v>
      </c>
      <c r="U45" s="61" t="s">
        <v>65</v>
      </c>
      <c r="V45" s="111">
        <v>1082868728</v>
      </c>
      <c r="W45" s="111" t="s">
        <v>284</v>
      </c>
      <c r="X45" s="120">
        <v>46031</v>
      </c>
      <c r="Y45" s="120">
        <v>46031</v>
      </c>
      <c r="Z45" s="69" t="s">
        <v>73</v>
      </c>
      <c r="AA45" s="351">
        <v>46173</v>
      </c>
      <c r="AB45" s="47">
        <f t="shared" si="0"/>
        <v>142</v>
      </c>
      <c r="AC45" s="113">
        <v>0</v>
      </c>
      <c r="AD45" s="118">
        <v>0</v>
      </c>
      <c r="AE45" s="113">
        <v>0</v>
      </c>
      <c r="AF45" s="80" t="s">
        <v>73</v>
      </c>
      <c r="AG45" s="111">
        <f t="shared" si="1"/>
        <v>0</v>
      </c>
      <c r="AH45" s="118">
        <v>0</v>
      </c>
      <c r="AI45" s="118">
        <v>0</v>
      </c>
      <c r="AJ45" s="80" t="s">
        <v>73</v>
      </c>
      <c r="AK45" s="80" t="s">
        <v>73</v>
      </c>
      <c r="AL45" s="113">
        <v>0</v>
      </c>
      <c r="AM45" s="80" t="s">
        <v>73</v>
      </c>
      <c r="AN45" s="80" t="s">
        <v>73</v>
      </c>
      <c r="AO45" s="80" t="s">
        <v>73</v>
      </c>
      <c r="AP45" s="111">
        <f t="shared" si="2"/>
        <v>0</v>
      </c>
      <c r="AQ45" s="111">
        <f>+L45+AD45-AI45</f>
        <v>13581000</v>
      </c>
      <c r="AR45" s="61" t="s">
        <v>65</v>
      </c>
      <c r="AS45" s="111">
        <v>13581000</v>
      </c>
      <c r="AT45" s="113" t="s">
        <v>162</v>
      </c>
      <c r="AU45" s="79">
        <v>0</v>
      </c>
      <c r="AV45" s="82" t="s">
        <v>73</v>
      </c>
      <c r="AW45" s="117">
        <v>0</v>
      </c>
      <c r="AX45" s="116">
        <f t="shared" si="3"/>
        <v>13581000</v>
      </c>
      <c r="AY45" s="219">
        <f t="shared" si="4"/>
        <v>0</v>
      </c>
      <c r="AZ45" s="67">
        <v>0</v>
      </c>
      <c r="BA45" s="82" t="s">
        <v>73</v>
      </c>
      <c r="BB45" s="61" t="s">
        <v>85</v>
      </c>
      <c r="BC45" s="112" t="s">
        <v>3992</v>
      </c>
      <c r="BD45" s="113" t="s">
        <v>65</v>
      </c>
      <c r="BE45" s="113" t="s">
        <v>65</v>
      </c>
    </row>
    <row r="46" spans="2:57" x14ac:dyDescent="0.2">
      <c r="B46" s="44">
        <v>2026</v>
      </c>
      <c r="C46" s="44">
        <v>891780111</v>
      </c>
      <c r="D46" s="44" t="s">
        <v>63</v>
      </c>
      <c r="E46" s="119" t="s">
        <v>3991</v>
      </c>
      <c r="F46" s="113" t="s">
        <v>3990</v>
      </c>
      <c r="G46" s="61">
        <v>0</v>
      </c>
      <c r="H46" s="61" t="s">
        <v>71</v>
      </c>
      <c r="I46" s="44" t="s">
        <v>64</v>
      </c>
      <c r="J46" s="76" t="s">
        <v>81</v>
      </c>
      <c r="K46" s="111" t="s">
        <v>3989</v>
      </c>
      <c r="L46" s="111">
        <v>17461000</v>
      </c>
      <c r="M46" s="44" t="s">
        <v>66</v>
      </c>
      <c r="N46" s="111" t="s">
        <v>3988</v>
      </c>
      <c r="O46" s="111">
        <v>1082957435</v>
      </c>
      <c r="P46" s="111">
        <v>30</v>
      </c>
      <c r="Q46" s="137">
        <v>46027</v>
      </c>
      <c r="R46" s="112">
        <v>5872564000</v>
      </c>
      <c r="S46" s="220">
        <v>46031</v>
      </c>
      <c r="T46" s="111">
        <v>17461000</v>
      </c>
      <c r="U46" s="61" t="s">
        <v>65</v>
      </c>
      <c r="V46" s="111">
        <v>1082868728</v>
      </c>
      <c r="W46" s="111" t="s">
        <v>284</v>
      </c>
      <c r="X46" s="120">
        <v>46031</v>
      </c>
      <c r="Y46" s="120">
        <v>46031</v>
      </c>
      <c r="Z46" s="69" t="s">
        <v>73</v>
      </c>
      <c r="AA46" s="351">
        <v>46173</v>
      </c>
      <c r="AB46" s="47">
        <f t="shared" si="0"/>
        <v>142</v>
      </c>
      <c r="AC46" s="113">
        <v>0</v>
      </c>
      <c r="AD46" s="118">
        <v>0</v>
      </c>
      <c r="AE46" s="113">
        <v>0</v>
      </c>
      <c r="AF46" s="80" t="s">
        <v>73</v>
      </c>
      <c r="AG46" s="111">
        <f t="shared" si="1"/>
        <v>0</v>
      </c>
      <c r="AH46" s="118">
        <v>0</v>
      </c>
      <c r="AI46" s="118">
        <v>0</v>
      </c>
      <c r="AJ46" s="80" t="s">
        <v>73</v>
      </c>
      <c r="AK46" s="80" t="s">
        <v>73</v>
      </c>
      <c r="AL46" s="113">
        <v>0</v>
      </c>
      <c r="AM46" s="80" t="s">
        <v>73</v>
      </c>
      <c r="AN46" s="80" t="s">
        <v>73</v>
      </c>
      <c r="AO46" s="80" t="s">
        <v>73</v>
      </c>
      <c r="AP46" s="111">
        <f t="shared" si="2"/>
        <v>0</v>
      </c>
      <c r="AQ46" s="111">
        <f>+L46+AD46-AI46</f>
        <v>17461000</v>
      </c>
      <c r="AR46" s="61" t="s">
        <v>65</v>
      </c>
      <c r="AS46" s="111">
        <v>17461000</v>
      </c>
      <c r="AT46" s="113" t="s">
        <v>162</v>
      </c>
      <c r="AU46" s="79">
        <v>0</v>
      </c>
      <c r="AV46" s="82" t="s">
        <v>73</v>
      </c>
      <c r="AW46" s="117">
        <v>0</v>
      </c>
      <c r="AX46" s="116">
        <f t="shared" si="3"/>
        <v>17461000</v>
      </c>
      <c r="AY46" s="219">
        <f t="shared" si="4"/>
        <v>0</v>
      </c>
      <c r="AZ46" s="67">
        <v>0</v>
      </c>
      <c r="BA46" s="82" t="s">
        <v>73</v>
      </c>
      <c r="BB46" s="61" t="s">
        <v>85</v>
      </c>
      <c r="BC46" s="112" t="s">
        <v>3987</v>
      </c>
      <c r="BD46" s="113" t="s">
        <v>65</v>
      </c>
      <c r="BE46" s="113" t="s">
        <v>65</v>
      </c>
    </row>
    <row r="47" spans="2:57" x14ac:dyDescent="0.2">
      <c r="B47" s="44">
        <v>2026</v>
      </c>
      <c r="C47" s="44">
        <v>891780111</v>
      </c>
      <c r="D47" s="44" t="s">
        <v>63</v>
      </c>
      <c r="E47" s="119" t="s">
        <v>3986</v>
      </c>
      <c r="F47" s="113" t="s">
        <v>3985</v>
      </c>
      <c r="G47" s="61">
        <v>0</v>
      </c>
      <c r="H47" s="61" t="s">
        <v>71</v>
      </c>
      <c r="I47" s="44" t="s">
        <v>64</v>
      </c>
      <c r="J47" s="76" t="s">
        <v>81</v>
      </c>
      <c r="K47" s="111" t="s">
        <v>3984</v>
      </c>
      <c r="L47" s="111">
        <v>24167000</v>
      </c>
      <c r="M47" s="44" t="s">
        <v>66</v>
      </c>
      <c r="N47" s="111" t="s">
        <v>3983</v>
      </c>
      <c r="O47" s="111">
        <v>1082911157</v>
      </c>
      <c r="P47" s="111">
        <v>30</v>
      </c>
      <c r="Q47" s="137">
        <v>46027</v>
      </c>
      <c r="R47" s="112">
        <v>5872564000</v>
      </c>
      <c r="S47" s="220">
        <v>46031</v>
      </c>
      <c r="T47" s="111">
        <v>24167000</v>
      </c>
      <c r="U47" s="61" t="s">
        <v>65</v>
      </c>
      <c r="V47" s="111">
        <v>84452087</v>
      </c>
      <c r="W47" s="111" t="s">
        <v>651</v>
      </c>
      <c r="X47" s="120">
        <v>46031</v>
      </c>
      <c r="Y47" s="120">
        <v>46031</v>
      </c>
      <c r="Z47" s="69" t="s">
        <v>73</v>
      </c>
      <c r="AA47" s="351">
        <v>46173</v>
      </c>
      <c r="AB47" s="47">
        <f t="shared" si="0"/>
        <v>142</v>
      </c>
      <c r="AC47" s="113">
        <v>0</v>
      </c>
      <c r="AD47" s="118">
        <v>0</v>
      </c>
      <c r="AE47" s="113">
        <v>0</v>
      </c>
      <c r="AF47" s="80" t="s">
        <v>73</v>
      </c>
      <c r="AG47" s="111">
        <f t="shared" si="1"/>
        <v>0</v>
      </c>
      <c r="AH47" s="118">
        <v>0</v>
      </c>
      <c r="AI47" s="118">
        <v>0</v>
      </c>
      <c r="AJ47" s="80" t="s">
        <v>73</v>
      </c>
      <c r="AK47" s="80" t="s">
        <v>73</v>
      </c>
      <c r="AL47" s="113">
        <v>0</v>
      </c>
      <c r="AM47" s="80" t="s">
        <v>73</v>
      </c>
      <c r="AN47" s="80" t="s">
        <v>73</v>
      </c>
      <c r="AO47" s="80" t="s">
        <v>73</v>
      </c>
      <c r="AP47" s="111">
        <f t="shared" si="2"/>
        <v>0</v>
      </c>
      <c r="AQ47" s="111">
        <f>+L47+AD47-AI47</f>
        <v>24167000</v>
      </c>
      <c r="AR47" s="61" t="s">
        <v>65</v>
      </c>
      <c r="AS47" s="111">
        <v>24167000</v>
      </c>
      <c r="AT47" s="113" t="s">
        <v>162</v>
      </c>
      <c r="AU47" s="79">
        <v>0</v>
      </c>
      <c r="AV47" s="82" t="s">
        <v>73</v>
      </c>
      <c r="AW47" s="117">
        <v>0</v>
      </c>
      <c r="AX47" s="116">
        <f t="shared" si="3"/>
        <v>24167000</v>
      </c>
      <c r="AY47" s="219">
        <f t="shared" si="4"/>
        <v>0</v>
      </c>
      <c r="AZ47" s="67">
        <v>0</v>
      </c>
      <c r="BA47" s="82" t="s">
        <v>73</v>
      </c>
      <c r="BB47" s="61" t="s">
        <v>85</v>
      </c>
      <c r="BC47" s="112" t="s">
        <v>3982</v>
      </c>
      <c r="BD47" s="113" t="s">
        <v>65</v>
      </c>
      <c r="BE47" s="113" t="s">
        <v>65</v>
      </c>
    </row>
    <row r="48" spans="2:57" x14ac:dyDescent="0.2">
      <c r="B48" s="44">
        <v>2026</v>
      </c>
      <c r="C48" s="44">
        <v>891780111</v>
      </c>
      <c r="D48" s="44" t="s">
        <v>63</v>
      </c>
      <c r="E48" s="119" t="s">
        <v>3981</v>
      </c>
      <c r="F48" s="113" t="s">
        <v>3980</v>
      </c>
      <c r="G48" s="61">
        <v>0</v>
      </c>
      <c r="H48" s="61" t="s">
        <v>71</v>
      </c>
      <c r="I48" s="44" t="s">
        <v>64</v>
      </c>
      <c r="J48" s="76" t="s">
        <v>81</v>
      </c>
      <c r="K48" s="111" t="s">
        <v>3979</v>
      </c>
      <c r="L48" s="111">
        <v>25000000</v>
      </c>
      <c r="M48" s="44" t="s">
        <v>66</v>
      </c>
      <c r="N48" s="111" t="s">
        <v>3978</v>
      </c>
      <c r="O48" s="111">
        <v>36719848</v>
      </c>
      <c r="P48" s="111">
        <v>30</v>
      </c>
      <c r="Q48" s="137">
        <v>46027</v>
      </c>
      <c r="R48" s="112">
        <v>5872564000</v>
      </c>
      <c r="S48" s="220">
        <v>46031</v>
      </c>
      <c r="T48" s="111">
        <v>25000000</v>
      </c>
      <c r="U48" s="61" t="s">
        <v>65</v>
      </c>
      <c r="V48" s="111">
        <v>85455983</v>
      </c>
      <c r="W48" s="111" t="s">
        <v>492</v>
      </c>
      <c r="X48" s="120">
        <v>46031</v>
      </c>
      <c r="Y48" s="120">
        <v>46031</v>
      </c>
      <c r="Z48" s="69" t="s">
        <v>73</v>
      </c>
      <c r="AA48" s="351">
        <v>46173</v>
      </c>
      <c r="AB48" s="47">
        <f t="shared" si="0"/>
        <v>142</v>
      </c>
      <c r="AC48" s="113">
        <v>0</v>
      </c>
      <c r="AD48" s="118">
        <v>0</v>
      </c>
      <c r="AE48" s="113">
        <v>0</v>
      </c>
      <c r="AF48" s="80" t="s">
        <v>73</v>
      </c>
      <c r="AG48" s="111">
        <f t="shared" si="1"/>
        <v>0</v>
      </c>
      <c r="AH48" s="118">
        <v>0</v>
      </c>
      <c r="AI48" s="118">
        <v>0</v>
      </c>
      <c r="AJ48" s="80" t="s">
        <v>73</v>
      </c>
      <c r="AK48" s="80" t="s">
        <v>73</v>
      </c>
      <c r="AL48" s="113">
        <v>0</v>
      </c>
      <c r="AM48" s="80" t="s">
        <v>73</v>
      </c>
      <c r="AN48" s="80" t="s">
        <v>73</v>
      </c>
      <c r="AO48" s="80" t="s">
        <v>73</v>
      </c>
      <c r="AP48" s="111">
        <f t="shared" si="2"/>
        <v>0</v>
      </c>
      <c r="AQ48" s="111">
        <f>+L48+AD48-AI48</f>
        <v>25000000</v>
      </c>
      <c r="AR48" s="61" t="s">
        <v>65</v>
      </c>
      <c r="AS48" s="111">
        <v>25000000</v>
      </c>
      <c r="AT48" s="113" t="s">
        <v>162</v>
      </c>
      <c r="AU48" s="79">
        <v>0</v>
      </c>
      <c r="AV48" s="82" t="s">
        <v>73</v>
      </c>
      <c r="AW48" s="117">
        <v>0</v>
      </c>
      <c r="AX48" s="116">
        <f t="shared" si="3"/>
        <v>25000000</v>
      </c>
      <c r="AY48" s="219">
        <f t="shared" si="4"/>
        <v>0</v>
      </c>
      <c r="AZ48" s="67">
        <v>0</v>
      </c>
      <c r="BA48" s="82" t="s">
        <v>73</v>
      </c>
      <c r="BB48" s="61" t="s">
        <v>85</v>
      </c>
      <c r="BC48" s="112" t="s">
        <v>3977</v>
      </c>
      <c r="BD48" s="113" t="s">
        <v>65</v>
      </c>
      <c r="BE48" s="113" t="s">
        <v>65</v>
      </c>
    </row>
    <row r="49" spans="2:57" x14ac:dyDescent="0.2">
      <c r="B49" s="44">
        <v>2026</v>
      </c>
      <c r="C49" s="44">
        <v>891780111</v>
      </c>
      <c r="D49" s="44" t="s">
        <v>63</v>
      </c>
      <c r="E49" s="119" t="s">
        <v>3976</v>
      </c>
      <c r="F49" s="113" t="s">
        <v>3975</v>
      </c>
      <c r="G49" s="61">
        <v>0</v>
      </c>
      <c r="H49" s="61" t="s">
        <v>71</v>
      </c>
      <c r="I49" s="44" t="s">
        <v>64</v>
      </c>
      <c r="J49" s="76" t="s">
        <v>81</v>
      </c>
      <c r="K49" s="111" t="s">
        <v>3776</v>
      </c>
      <c r="L49" s="111">
        <v>12095000</v>
      </c>
      <c r="M49" s="44" t="s">
        <v>66</v>
      </c>
      <c r="N49" s="111" t="s">
        <v>3974</v>
      </c>
      <c r="O49" s="111">
        <v>85153213</v>
      </c>
      <c r="P49" s="111">
        <v>53</v>
      </c>
      <c r="Q49" s="137">
        <v>46030</v>
      </c>
      <c r="R49" s="112">
        <v>2567899000</v>
      </c>
      <c r="S49" s="220">
        <v>46031</v>
      </c>
      <c r="T49" s="111">
        <v>12095000</v>
      </c>
      <c r="U49" s="61" t="s">
        <v>65</v>
      </c>
      <c r="V49" s="111">
        <v>85459497</v>
      </c>
      <c r="W49" s="111" t="s">
        <v>503</v>
      </c>
      <c r="X49" s="120">
        <v>46031</v>
      </c>
      <c r="Y49" s="120">
        <v>46031</v>
      </c>
      <c r="Z49" s="69" t="s">
        <v>73</v>
      </c>
      <c r="AA49" s="351">
        <v>46173</v>
      </c>
      <c r="AB49" s="47">
        <f t="shared" si="0"/>
        <v>142</v>
      </c>
      <c r="AC49" s="113">
        <v>0</v>
      </c>
      <c r="AD49" s="118">
        <v>0</v>
      </c>
      <c r="AE49" s="113">
        <v>0</v>
      </c>
      <c r="AF49" s="80" t="s">
        <v>73</v>
      </c>
      <c r="AG49" s="111">
        <f t="shared" si="1"/>
        <v>0</v>
      </c>
      <c r="AH49" s="118">
        <v>0</v>
      </c>
      <c r="AI49" s="118">
        <v>0</v>
      </c>
      <c r="AJ49" s="80" t="s">
        <v>73</v>
      </c>
      <c r="AK49" s="80" t="s">
        <v>73</v>
      </c>
      <c r="AL49" s="113">
        <v>0</v>
      </c>
      <c r="AM49" s="80" t="s">
        <v>73</v>
      </c>
      <c r="AN49" s="80" t="s">
        <v>73</v>
      </c>
      <c r="AO49" s="80" t="s">
        <v>73</v>
      </c>
      <c r="AP49" s="111">
        <f t="shared" si="2"/>
        <v>0</v>
      </c>
      <c r="AQ49" s="111">
        <f>+L49+AD49-AI49</f>
        <v>12095000</v>
      </c>
      <c r="AR49" s="61" t="s">
        <v>65</v>
      </c>
      <c r="AS49" s="111">
        <v>12095000</v>
      </c>
      <c r="AT49" s="113" t="s">
        <v>162</v>
      </c>
      <c r="AU49" s="79">
        <v>0</v>
      </c>
      <c r="AV49" s="82" t="s">
        <v>73</v>
      </c>
      <c r="AW49" s="117">
        <v>0</v>
      </c>
      <c r="AX49" s="116">
        <f t="shared" si="3"/>
        <v>12095000</v>
      </c>
      <c r="AY49" s="219">
        <f t="shared" si="4"/>
        <v>0</v>
      </c>
      <c r="AZ49" s="67">
        <v>0</v>
      </c>
      <c r="BA49" s="82" t="s">
        <v>73</v>
      </c>
      <c r="BB49" s="61" t="s">
        <v>85</v>
      </c>
      <c r="BC49" s="112" t="s">
        <v>3973</v>
      </c>
      <c r="BD49" s="113" t="s">
        <v>65</v>
      </c>
      <c r="BE49" s="113" t="s">
        <v>65</v>
      </c>
    </row>
    <row r="50" spans="2:57" x14ac:dyDescent="0.2">
      <c r="B50" s="44">
        <v>2026</v>
      </c>
      <c r="C50" s="44">
        <v>891780111</v>
      </c>
      <c r="D50" s="44" t="s">
        <v>63</v>
      </c>
      <c r="E50" s="119" t="s">
        <v>3972</v>
      </c>
      <c r="F50" s="113" t="s">
        <v>3971</v>
      </c>
      <c r="G50" s="61">
        <v>0</v>
      </c>
      <c r="H50" s="61" t="s">
        <v>71</v>
      </c>
      <c r="I50" s="44" t="s">
        <v>64</v>
      </c>
      <c r="J50" s="76" t="s">
        <v>81</v>
      </c>
      <c r="K50" s="111" t="s">
        <v>3970</v>
      </c>
      <c r="L50" s="111">
        <v>23200000</v>
      </c>
      <c r="M50" s="44" t="s">
        <v>66</v>
      </c>
      <c r="N50" s="111" t="s">
        <v>3969</v>
      </c>
      <c r="O50" s="111">
        <v>85151294</v>
      </c>
      <c r="P50" s="111">
        <v>30</v>
      </c>
      <c r="Q50" s="137">
        <v>46027</v>
      </c>
      <c r="R50" s="112">
        <v>5872564000</v>
      </c>
      <c r="S50" s="220">
        <v>46031</v>
      </c>
      <c r="T50" s="111">
        <v>23200000</v>
      </c>
      <c r="U50" s="61" t="s">
        <v>65</v>
      </c>
      <c r="V50" s="111">
        <v>84452087</v>
      </c>
      <c r="W50" s="111" t="s">
        <v>651</v>
      </c>
      <c r="X50" s="120">
        <v>46031</v>
      </c>
      <c r="Y50" s="120">
        <v>46031</v>
      </c>
      <c r="Z50" s="69" t="s">
        <v>73</v>
      </c>
      <c r="AA50" s="351">
        <v>46173</v>
      </c>
      <c r="AB50" s="47">
        <f t="shared" si="0"/>
        <v>142</v>
      </c>
      <c r="AC50" s="113">
        <v>0</v>
      </c>
      <c r="AD50" s="118">
        <v>0</v>
      </c>
      <c r="AE50" s="113">
        <v>0</v>
      </c>
      <c r="AF50" s="80" t="s">
        <v>73</v>
      </c>
      <c r="AG50" s="111">
        <f t="shared" si="1"/>
        <v>0</v>
      </c>
      <c r="AH50" s="118">
        <v>0</v>
      </c>
      <c r="AI50" s="118">
        <v>0</v>
      </c>
      <c r="AJ50" s="80" t="s">
        <v>73</v>
      </c>
      <c r="AK50" s="80" t="s">
        <v>73</v>
      </c>
      <c r="AL50" s="113">
        <v>0</v>
      </c>
      <c r="AM50" s="80" t="s">
        <v>73</v>
      </c>
      <c r="AN50" s="80" t="s">
        <v>73</v>
      </c>
      <c r="AO50" s="80" t="s">
        <v>73</v>
      </c>
      <c r="AP50" s="111">
        <f t="shared" si="2"/>
        <v>0</v>
      </c>
      <c r="AQ50" s="111">
        <f>+L50+AD50-AI50</f>
        <v>23200000</v>
      </c>
      <c r="AR50" s="61" t="s">
        <v>65</v>
      </c>
      <c r="AS50" s="111">
        <v>23200000</v>
      </c>
      <c r="AT50" s="113" t="s">
        <v>162</v>
      </c>
      <c r="AU50" s="79">
        <v>0</v>
      </c>
      <c r="AV50" s="82" t="s">
        <v>73</v>
      </c>
      <c r="AW50" s="117">
        <v>0</v>
      </c>
      <c r="AX50" s="116">
        <f t="shared" si="3"/>
        <v>23200000</v>
      </c>
      <c r="AY50" s="219">
        <f t="shared" si="4"/>
        <v>0</v>
      </c>
      <c r="AZ50" s="67">
        <v>0</v>
      </c>
      <c r="BA50" s="82" t="s">
        <v>73</v>
      </c>
      <c r="BB50" s="61" t="s">
        <v>85</v>
      </c>
      <c r="BC50" s="112" t="s">
        <v>3968</v>
      </c>
      <c r="BD50" s="113" t="s">
        <v>65</v>
      </c>
      <c r="BE50" s="113" t="s">
        <v>65</v>
      </c>
    </row>
    <row r="51" spans="2:57" x14ac:dyDescent="0.2">
      <c r="B51" s="44">
        <v>2026</v>
      </c>
      <c r="C51" s="44">
        <v>891780111</v>
      </c>
      <c r="D51" s="44" t="s">
        <v>63</v>
      </c>
      <c r="E51" s="119" t="s">
        <v>3967</v>
      </c>
      <c r="F51" s="113" t="s">
        <v>3966</v>
      </c>
      <c r="G51" s="61">
        <v>0</v>
      </c>
      <c r="H51" s="61" t="s">
        <v>71</v>
      </c>
      <c r="I51" s="44" t="s">
        <v>64</v>
      </c>
      <c r="J51" s="76" t="s">
        <v>81</v>
      </c>
      <c r="K51" s="111" t="s">
        <v>3776</v>
      </c>
      <c r="L51" s="111">
        <v>12095000</v>
      </c>
      <c r="M51" s="44" t="s">
        <v>66</v>
      </c>
      <c r="N51" s="111" t="s">
        <v>3965</v>
      </c>
      <c r="O51" s="111">
        <v>1007934124</v>
      </c>
      <c r="P51" s="111">
        <v>53</v>
      </c>
      <c r="Q51" s="137">
        <v>46030</v>
      </c>
      <c r="R51" s="112">
        <v>2567899000</v>
      </c>
      <c r="S51" s="220">
        <v>46031</v>
      </c>
      <c r="T51" s="111">
        <v>12095000</v>
      </c>
      <c r="U51" s="61" t="s">
        <v>65</v>
      </c>
      <c r="V51" s="111">
        <v>85459497</v>
      </c>
      <c r="W51" s="111" t="s">
        <v>503</v>
      </c>
      <c r="X51" s="120">
        <v>46031</v>
      </c>
      <c r="Y51" s="120">
        <v>46031</v>
      </c>
      <c r="Z51" s="69" t="s">
        <v>73</v>
      </c>
      <c r="AA51" s="351">
        <v>46173</v>
      </c>
      <c r="AB51" s="47">
        <f t="shared" si="0"/>
        <v>142</v>
      </c>
      <c r="AC51" s="113">
        <v>0</v>
      </c>
      <c r="AD51" s="118">
        <v>0</v>
      </c>
      <c r="AE51" s="113">
        <v>0</v>
      </c>
      <c r="AF51" s="80" t="s">
        <v>73</v>
      </c>
      <c r="AG51" s="111">
        <f t="shared" si="1"/>
        <v>0</v>
      </c>
      <c r="AH51" s="118">
        <v>0</v>
      </c>
      <c r="AI51" s="118">
        <v>0</v>
      </c>
      <c r="AJ51" s="80" t="s">
        <v>73</v>
      </c>
      <c r="AK51" s="80" t="s">
        <v>73</v>
      </c>
      <c r="AL51" s="113">
        <v>0</v>
      </c>
      <c r="AM51" s="80" t="s">
        <v>73</v>
      </c>
      <c r="AN51" s="80" t="s">
        <v>73</v>
      </c>
      <c r="AO51" s="80" t="s">
        <v>73</v>
      </c>
      <c r="AP51" s="111">
        <f t="shared" si="2"/>
        <v>0</v>
      </c>
      <c r="AQ51" s="111">
        <f>+L51+AD51-AI51</f>
        <v>12095000</v>
      </c>
      <c r="AR51" s="61" t="s">
        <v>65</v>
      </c>
      <c r="AS51" s="111">
        <v>12095000</v>
      </c>
      <c r="AT51" s="113" t="s">
        <v>162</v>
      </c>
      <c r="AU51" s="79">
        <v>0</v>
      </c>
      <c r="AV51" s="82" t="s">
        <v>73</v>
      </c>
      <c r="AW51" s="117">
        <v>0</v>
      </c>
      <c r="AX51" s="116">
        <f t="shared" si="3"/>
        <v>12095000</v>
      </c>
      <c r="AY51" s="219">
        <f t="shared" si="4"/>
        <v>0</v>
      </c>
      <c r="AZ51" s="67">
        <v>0</v>
      </c>
      <c r="BA51" s="82" t="s">
        <v>73</v>
      </c>
      <c r="BB51" s="61" t="s">
        <v>85</v>
      </c>
      <c r="BC51" s="112" t="s">
        <v>3964</v>
      </c>
      <c r="BD51" s="113" t="s">
        <v>65</v>
      </c>
      <c r="BE51" s="113" t="s">
        <v>65</v>
      </c>
    </row>
    <row r="52" spans="2:57" x14ac:dyDescent="0.2">
      <c r="B52" s="44">
        <v>2026</v>
      </c>
      <c r="C52" s="44">
        <v>891780111</v>
      </c>
      <c r="D52" s="44" t="s">
        <v>63</v>
      </c>
      <c r="E52" s="119" t="s">
        <v>3963</v>
      </c>
      <c r="F52" s="113" t="s">
        <v>3962</v>
      </c>
      <c r="G52" s="61">
        <v>0</v>
      </c>
      <c r="H52" s="61" t="s">
        <v>71</v>
      </c>
      <c r="I52" s="44" t="s">
        <v>64</v>
      </c>
      <c r="J52" s="76" t="s">
        <v>81</v>
      </c>
      <c r="K52" s="111" t="s">
        <v>1417</v>
      </c>
      <c r="L52" s="111">
        <v>12095000</v>
      </c>
      <c r="M52" s="44" t="s">
        <v>66</v>
      </c>
      <c r="N52" s="111" t="s">
        <v>3961</v>
      </c>
      <c r="O52" s="111">
        <v>1079941098</v>
      </c>
      <c r="P52" s="111">
        <v>53</v>
      </c>
      <c r="Q52" s="137">
        <v>46030</v>
      </c>
      <c r="R52" s="112">
        <v>2567899000</v>
      </c>
      <c r="S52" s="220">
        <v>46031</v>
      </c>
      <c r="T52" s="111">
        <v>12095000</v>
      </c>
      <c r="U52" s="61" t="s">
        <v>65</v>
      </c>
      <c r="V52" s="111">
        <v>85459497</v>
      </c>
      <c r="W52" s="111" t="s">
        <v>503</v>
      </c>
      <c r="X52" s="120">
        <v>46031</v>
      </c>
      <c r="Y52" s="120">
        <v>46031</v>
      </c>
      <c r="Z52" s="69" t="s">
        <v>73</v>
      </c>
      <c r="AA52" s="351">
        <v>46173</v>
      </c>
      <c r="AB52" s="47">
        <f t="shared" si="0"/>
        <v>142</v>
      </c>
      <c r="AC52" s="113">
        <v>0</v>
      </c>
      <c r="AD52" s="118">
        <v>0</v>
      </c>
      <c r="AE52" s="113">
        <v>0</v>
      </c>
      <c r="AF52" s="80" t="s">
        <v>73</v>
      </c>
      <c r="AG52" s="111">
        <f t="shared" si="1"/>
        <v>0</v>
      </c>
      <c r="AH52" s="118">
        <v>0</v>
      </c>
      <c r="AI52" s="118">
        <v>0</v>
      </c>
      <c r="AJ52" s="80" t="s">
        <v>73</v>
      </c>
      <c r="AK52" s="80" t="s">
        <v>73</v>
      </c>
      <c r="AL52" s="113">
        <v>0</v>
      </c>
      <c r="AM52" s="80" t="s">
        <v>73</v>
      </c>
      <c r="AN52" s="80" t="s">
        <v>73</v>
      </c>
      <c r="AO52" s="80" t="s">
        <v>73</v>
      </c>
      <c r="AP52" s="111">
        <f t="shared" si="2"/>
        <v>0</v>
      </c>
      <c r="AQ52" s="111">
        <f>+L52+AD52-AI52</f>
        <v>12095000</v>
      </c>
      <c r="AR52" s="61" t="s">
        <v>65</v>
      </c>
      <c r="AS52" s="111">
        <v>12095000</v>
      </c>
      <c r="AT52" s="113" t="s">
        <v>162</v>
      </c>
      <c r="AU52" s="79">
        <v>0</v>
      </c>
      <c r="AV52" s="82" t="s">
        <v>73</v>
      </c>
      <c r="AW52" s="117">
        <v>0</v>
      </c>
      <c r="AX52" s="116">
        <f t="shared" si="3"/>
        <v>12095000</v>
      </c>
      <c r="AY52" s="219">
        <f t="shared" si="4"/>
        <v>0</v>
      </c>
      <c r="AZ52" s="67">
        <v>0</v>
      </c>
      <c r="BA52" s="82" t="s">
        <v>73</v>
      </c>
      <c r="BB52" s="61" t="s">
        <v>85</v>
      </c>
      <c r="BC52" s="112" t="s">
        <v>3960</v>
      </c>
      <c r="BD52" s="113" t="s">
        <v>65</v>
      </c>
      <c r="BE52" s="113" t="s">
        <v>65</v>
      </c>
    </row>
    <row r="53" spans="2:57" x14ac:dyDescent="0.2">
      <c r="B53" s="44">
        <v>2026</v>
      </c>
      <c r="C53" s="44">
        <v>891780111</v>
      </c>
      <c r="D53" s="44" t="s">
        <v>63</v>
      </c>
      <c r="E53" s="119" t="s">
        <v>3959</v>
      </c>
      <c r="F53" s="113" t="s">
        <v>3958</v>
      </c>
      <c r="G53" s="61">
        <v>0</v>
      </c>
      <c r="H53" s="61" t="s">
        <v>71</v>
      </c>
      <c r="I53" s="44" t="s">
        <v>64</v>
      </c>
      <c r="J53" s="76" t="s">
        <v>81</v>
      </c>
      <c r="K53" s="111" t="s">
        <v>3957</v>
      </c>
      <c r="L53" s="111">
        <v>23200000</v>
      </c>
      <c r="M53" s="44" t="s">
        <v>66</v>
      </c>
      <c r="N53" s="111" t="s">
        <v>3956</v>
      </c>
      <c r="O53" s="111">
        <v>1143139441</v>
      </c>
      <c r="P53" s="111">
        <v>30</v>
      </c>
      <c r="Q53" s="137">
        <v>46027</v>
      </c>
      <c r="R53" s="112">
        <v>5872564000</v>
      </c>
      <c r="S53" s="220">
        <v>46031</v>
      </c>
      <c r="T53" s="111">
        <v>23200000</v>
      </c>
      <c r="U53" s="61" t="s">
        <v>65</v>
      </c>
      <c r="V53" s="111">
        <v>84452087</v>
      </c>
      <c r="W53" s="111" t="s">
        <v>651</v>
      </c>
      <c r="X53" s="120">
        <v>46031</v>
      </c>
      <c r="Y53" s="120">
        <v>46031</v>
      </c>
      <c r="Z53" s="69" t="s">
        <v>73</v>
      </c>
      <c r="AA53" s="351">
        <v>46173</v>
      </c>
      <c r="AB53" s="47">
        <f t="shared" si="0"/>
        <v>142</v>
      </c>
      <c r="AC53" s="113">
        <v>0</v>
      </c>
      <c r="AD53" s="118">
        <v>0</v>
      </c>
      <c r="AE53" s="113">
        <v>0</v>
      </c>
      <c r="AF53" s="80" t="s">
        <v>73</v>
      </c>
      <c r="AG53" s="111">
        <f t="shared" si="1"/>
        <v>0</v>
      </c>
      <c r="AH53" s="118">
        <v>0</v>
      </c>
      <c r="AI53" s="118">
        <v>0</v>
      </c>
      <c r="AJ53" s="80" t="s">
        <v>73</v>
      </c>
      <c r="AK53" s="80" t="s">
        <v>73</v>
      </c>
      <c r="AL53" s="113">
        <v>0</v>
      </c>
      <c r="AM53" s="80" t="s">
        <v>73</v>
      </c>
      <c r="AN53" s="80" t="s">
        <v>73</v>
      </c>
      <c r="AO53" s="80" t="s">
        <v>73</v>
      </c>
      <c r="AP53" s="111">
        <f t="shared" si="2"/>
        <v>0</v>
      </c>
      <c r="AQ53" s="111">
        <f>+L53+AD53-AI53</f>
        <v>23200000</v>
      </c>
      <c r="AR53" s="61" t="s">
        <v>65</v>
      </c>
      <c r="AS53" s="111">
        <v>23200000</v>
      </c>
      <c r="AT53" s="113" t="s">
        <v>162</v>
      </c>
      <c r="AU53" s="79">
        <v>0</v>
      </c>
      <c r="AV53" s="82" t="s">
        <v>73</v>
      </c>
      <c r="AW53" s="117">
        <v>0</v>
      </c>
      <c r="AX53" s="116">
        <f t="shared" si="3"/>
        <v>23200000</v>
      </c>
      <c r="AY53" s="219">
        <f t="shared" si="4"/>
        <v>0</v>
      </c>
      <c r="AZ53" s="67">
        <v>0</v>
      </c>
      <c r="BA53" s="82" t="s">
        <v>73</v>
      </c>
      <c r="BB53" s="61" t="s">
        <v>85</v>
      </c>
      <c r="BC53" s="112" t="s">
        <v>3955</v>
      </c>
      <c r="BD53" s="113" t="s">
        <v>65</v>
      </c>
      <c r="BE53" s="113" t="s">
        <v>65</v>
      </c>
    </row>
    <row r="54" spans="2:57" x14ac:dyDescent="0.2">
      <c r="B54" s="44">
        <v>2026</v>
      </c>
      <c r="C54" s="44">
        <v>891780111</v>
      </c>
      <c r="D54" s="44" t="s">
        <v>63</v>
      </c>
      <c r="E54" s="119" t="s">
        <v>3954</v>
      </c>
      <c r="F54" s="113" t="s">
        <v>3953</v>
      </c>
      <c r="G54" s="61">
        <v>0</v>
      </c>
      <c r="H54" s="61" t="s">
        <v>71</v>
      </c>
      <c r="I54" s="44" t="s">
        <v>64</v>
      </c>
      <c r="J54" s="76" t="s">
        <v>81</v>
      </c>
      <c r="K54" s="111" t="s">
        <v>3952</v>
      </c>
      <c r="L54" s="111">
        <v>16095000</v>
      </c>
      <c r="M54" s="44" t="s">
        <v>66</v>
      </c>
      <c r="N54" s="111" t="s">
        <v>3951</v>
      </c>
      <c r="O54" s="111">
        <v>36720698</v>
      </c>
      <c r="P54" s="111">
        <v>30</v>
      </c>
      <c r="Q54" s="137">
        <v>46027</v>
      </c>
      <c r="R54" s="112">
        <v>5872564000</v>
      </c>
      <c r="S54" s="220">
        <v>46031</v>
      </c>
      <c r="T54" s="111">
        <v>16095000</v>
      </c>
      <c r="U54" s="61" t="s">
        <v>65</v>
      </c>
      <c r="V54" s="111">
        <v>84452087</v>
      </c>
      <c r="W54" s="111" t="s">
        <v>651</v>
      </c>
      <c r="X54" s="120">
        <v>46031</v>
      </c>
      <c r="Y54" s="120">
        <v>46031</v>
      </c>
      <c r="Z54" s="69" t="s">
        <v>73</v>
      </c>
      <c r="AA54" s="351">
        <v>46173</v>
      </c>
      <c r="AB54" s="47">
        <f t="shared" si="0"/>
        <v>142</v>
      </c>
      <c r="AC54" s="113">
        <v>0</v>
      </c>
      <c r="AD54" s="118">
        <v>0</v>
      </c>
      <c r="AE54" s="113">
        <v>0</v>
      </c>
      <c r="AF54" s="80" t="s">
        <v>73</v>
      </c>
      <c r="AG54" s="111">
        <f t="shared" si="1"/>
        <v>0</v>
      </c>
      <c r="AH54" s="118">
        <v>0</v>
      </c>
      <c r="AI54" s="118">
        <v>0</v>
      </c>
      <c r="AJ54" s="80" t="s">
        <v>73</v>
      </c>
      <c r="AK54" s="80" t="s">
        <v>73</v>
      </c>
      <c r="AL54" s="113">
        <v>0</v>
      </c>
      <c r="AM54" s="80" t="s">
        <v>73</v>
      </c>
      <c r="AN54" s="80" t="s">
        <v>73</v>
      </c>
      <c r="AO54" s="80" t="s">
        <v>73</v>
      </c>
      <c r="AP54" s="111">
        <f t="shared" si="2"/>
        <v>0</v>
      </c>
      <c r="AQ54" s="111">
        <f>+L54+AD54-AI54</f>
        <v>16095000</v>
      </c>
      <c r="AR54" s="61" t="s">
        <v>65</v>
      </c>
      <c r="AS54" s="111">
        <v>16095000</v>
      </c>
      <c r="AT54" s="113" t="s">
        <v>162</v>
      </c>
      <c r="AU54" s="79">
        <v>0</v>
      </c>
      <c r="AV54" s="82" t="s">
        <v>73</v>
      </c>
      <c r="AW54" s="117">
        <v>0</v>
      </c>
      <c r="AX54" s="116">
        <f t="shared" si="3"/>
        <v>16095000</v>
      </c>
      <c r="AY54" s="219">
        <f t="shared" si="4"/>
        <v>0</v>
      </c>
      <c r="AZ54" s="67">
        <v>0</v>
      </c>
      <c r="BA54" s="82" t="s">
        <v>73</v>
      </c>
      <c r="BB54" s="61" t="s">
        <v>85</v>
      </c>
      <c r="BC54" s="112" t="s">
        <v>3950</v>
      </c>
      <c r="BD54" s="113" t="s">
        <v>65</v>
      </c>
      <c r="BE54" s="113" t="s">
        <v>65</v>
      </c>
    </row>
    <row r="55" spans="2:57" x14ac:dyDescent="0.2">
      <c r="B55" s="44">
        <v>2026</v>
      </c>
      <c r="C55" s="44">
        <v>891780111</v>
      </c>
      <c r="D55" s="44" t="s">
        <v>63</v>
      </c>
      <c r="E55" s="119" t="s">
        <v>3949</v>
      </c>
      <c r="F55" s="113" t="s">
        <v>3948</v>
      </c>
      <c r="G55" s="61">
        <v>0</v>
      </c>
      <c r="H55" s="61" t="s">
        <v>71</v>
      </c>
      <c r="I55" s="44" t="s">
        <v>64</v>
      </c>
      <c r="J55" s="76" t="s">
        <v>81</v>
      </c>
      <c r="K55" s="111" t="s">
        <v>3776</v>
      </c>
      <c r="L55" s="111">
        <v>12095000</v>
      </c>
      <c r="M55" s="44" t="s">
        <v>66</v>
      </c>
      <c r="N55" s="111" t="s">
        <v>3947</v>
      </c>
      <c r="O55" s="111">
        <v>85456053</v>
      </c>
      <c r="P55" s="111">
        <v>53</v>
      </c>
      <c r="Q55" s="137">
        <v>46030</v>
      </c>
      <c r="R55" s="112">
        <v>2567899000</v>
      </c>
      <c r="S55" s="220">
        <v>46031</v>
      </c>
      <c r="T55" s="111">
        <v>12095000</v>
      </c>
      <c r="U55" s="61" t="s">
        <v>65</v>
      </c>
      <c r="V55" s="111">
        <v>85459497</v>
      </c>
      <c r="W55" s="111" t="s">
        <v>503</v>
      </c>
      <c r="X55" s="120">
        <v>46031</v>
      </c>
      <c r="Y55" s="120">
        <v>46031</v>
      </c>
      <c r="Z55" s="69" t="s">
        <v>73</v>
      </c>
      <c r="AA55" s="351">
        <v>46173</v>
      </c>
      <c r="AB55" s="47">
        <f t="shared" si="0"/>
        <v>142</v>
      </c>
      <c r="AC55" s="113">
        <v>0</v>
      </c>
      <c r="AD55" s="118">
        <v>0</v>
      </c>
      <c r="AE55" s="113">
        <v>0</v>
      </c>
      <c r="AF55" s="80" t="s">
        <v>73</v>
      </c>
      <c r="AG55" s="111">
        <f t="shared" si="1"/>
        <v>0</v>
      </c>
      <c r="AH55" s="118">
        <v>0</v>
      </c>
      <c r="AI55" s="118">
        <v>0</v>
      </c>
      <c r="AJ55" s="80" t="s">
        <v>73</v>
      </c>
      <c r="AK55" s="80" t="s">
        <v>73</v>
      </c>
      <c r="AL55" s="113">
        <v>0</v>
      </c>
      <c r="AM55" s="80" t="s">
        <v>73</v>
      </c>
      <c r="AN55" s="80" t="s">
        <v>73</v>
      </c>
      <c r="AO55" s="80" t="s">
        <v>73</v>
      </c>
      <c r="AP55" s="111">
        <f t="shared" si="2"/>
        <v>0</v>
      </c>
      <c r="AQ55" s="111">
        <f>+L55+AD55-AI55</f>
        <v>12095000</v>
      </c>
      <c r="AR55" s="61" t="s">
        <v>65</v>
      </c>
      <c r="AS55" s="111">
        <v>12095000</v>
      </c>
      <c r="AT55" s="113" t="s">
        <v>162</v>
      </c>
      <c r="AU55" s="79">
        <v>0</v>
      </c>
      <c r="AV55" s="82" t="s">
        <v>73</v>
      </c>
      <c r="AW55" s="117">
        <v>0</v>
      </c>
      <c r="AX55" s="116">
        <f t="shared" si="3"/>
        <v>12095000</v>
      </c>
      <c r="AY55" s="219">
        <f t="shared" si="4"/>
        <v>0</v>
      </c>
      <c r="AZ55" s="67">
        <v>0</v>
      </c>
      <c r="BA55" s="82" t="s">
        <v>73</v>
      </c>
      <c r="BB55" s="61" t="s">
        <v>85</v>
      </c>
      <c r="BC55" s="112" t="s">
        <v>3946</v>
      </c>
      <c r="BD55" s="113" t="s">
        <v>65</v>
      </c>
      <c r="BE55" s="113" t="s">
        <v>65</v>
      </c>
    </row>
    <row r="56" spans="2:57" x14ac:dyDescent="0.2">
      <c r="B56" s="44">
        <v>2026</v>
      </c>
      <c r="C56" s="44">
        <v>891780111</v>
      </c>
      <c r="D56" s="44" t="s">
        <v>63</v>
      </c>
      <c r="E56" s="119" t="s">
        <v>3945</v>
      </c>
      <c r="F56" s="113" t="s">
        <v>3944</v>
      </c>
      <c r="G56" s="61">
        <v>0</v>
      </c>
      <c r="H56" s="61" t="s">
        <v>71</v>
      </c>
      <c r="I56" s="44" t="s">
        <v>64</v>
      </c>
      <c r="J56" s="76" t="s">
        <v>81</v>
      </c>
      <c r="K56" s="111" t="s">
        <v>3943</v>
      </c>
      <c r="L56" s="111">
        <v>14334000</v>
      </c>
      <c r="M56" s="44" t="s">
        <v>66</v>
      </c>
      <c r="N56" s="111" t="s">
        <v>3942</v>
      </c>
      <c r="O56" s="111">
        <v>1043020726</v>
      </c>
      <c r="P56" s="111">
        <v>30</v>
      </c>
      <c r="Q56" s="137">
        <v>46027</v>
      </c>
      <c r="R56" s="112">
        <v>5872564000</v>
      </c>
      <c r="S56" s="220">
        <v>46031</v>
      </c>
      <c r="T56" s="111">
        <v>14334000</v>
      </c>
      <c r="U56" s="61" t="s">
        <v>65</v>
      </c>
      <c r="V56" s="111">
        <v>84452087</v>
      </c>
      <c r="W56" s="111" t="s">
        <v>651</v>
      </c>
      <c r="X56" s="120">
        <v>46031</v>
      </c>
      <c r="Y56" s="120">
        <v>46031</v>
      </c>
      <c r="Z56" s="69" t="s">
        <v>73</v>
      </c>
      <c r="AA56" s="351">
        <v>46173</v>
      </c>
      <c r="AB56" s="47">
        <f t="shared" si="0"/>
        <v>142</v>
      </c>
      <c r="AC56" s="113">
        <v>0</v>
      </c>
      <c r="AD56" s="118">
        <v>0</v>
      </c>
      <c r="AE56" s="113">
        <v>0</v>
      </c>
      <c r="AF56" s="80" t="s">
        <v>73</v>
      </c>
      <c r="AG56" s="111">
        <f t="shared" si="1"/>
        <v>0</v>
      </c>
      <c r="AH56" s="118">
        <v>0</v>
      </c>
      <c r="AI56" s="118">
        <v>0</v>
      </c>
      <c r="AJ56" s="80" t="s">
        <v>73</v>
      </c>
      <c r="AK56" s="80" t="s">
        <v>73</v>
      </c>
      <c r="AL56" s="113">
        <v>0</v>
      </c>
      <c r="AM56" s="80" t="s">
        <v>73</v>
      </c>
      <c r="AN56" s="80" t="s">
        <v>73</v>
      </c>
      <c r="AO56" s="80" t="s">
        <v>73</v>
      </c>
      <c r="AP56" s="111">
        <f t="shared" si="2"/>
        <v>0</v>
      </c>
      <c r="AQ56" s="111">
        <f>+L56+AD56-AI56</f>
        <v>14334000</v>
      </c>
      <c r="AR56" s="61" t="s">
        <v>65</v>
      </c>
      <c r="AS56" s="111">
        <v>14334000</v>
      </c>
      <c r="AT56" s="113" t="s">
        <v>162</v>
      </c>
      <c r="AU56" s="79">
        <v>0</v>
      </c>
      <c r="AV56" s="82" t="s">
        <v>73</v>
      </c>
      <c r="AW56" s="117">
        <v>0</v>
      </c>
      <c r="AX56" s="116">
        <f t="shared" si="3"/>
        <v>14334000</v>
      </c>
      <c r="AY56" s="219">
        <f t="shared" si="4"/>
        <v>0</v>
      </c>
      <c r="AZ56" s="67">
        <v>0</v>
      </c>
      <c r="BA56" s="82" t="s">
        <v>73</v>
      </c>
      <c r="BB56" s="61" t="s">
        <v>85</v>
      </c>
      <c r="BC56" s="112" t="s">
        <v>3941</v>
      </c>
      <c r="BD56" s="113" t="s">
        <v>65</v>
      </c>
      <c r="BE56" s="113" t="s">
        <v>65</v>
      </c>
    </row>
    <row r="57" spans="2:57" x14ac:dyDescent="0.2">
      <c r="B57" s="44">
        <v>2026</v>
      </c>
      <c r="C57" s="44">
        <v>891780111</v>
      </c>
      <c r="D57" s="44" t="s">
        <v>63</v>
      </c>
      <c r="E57" s="119" t="s">
        <v>3940</v>
      </c>
      <c r="F57" s="113" t="s">
        <v>3939</v>
      </c>
      <c r="G57" s="61">
        <v>0</v>
      </c>
      <c r="H57" s="61" t="s">
        <v>71</v>
      </c>
      <c r="I57" s="44" t="s">
        <v>64</v>
      </c>
      <c r="J57" s="76" t="s">
        <v>81</v>
      </c>
      <c r="K57" s="111" t="s">
        <v>1059</v>
      </c>
      <c r="L57" s="111">
        <v>12095000</v>
      </c>
      <c r="M57" s="44" t="s">
        <v>66</v>
      </c>
      <c r="N57" s="111" t="s">
        <v>3938</v>
      </c>
      <c r="O57" s="111">
        <v>7144181</v>
      </c>
      <c r="P57" s="111">
        <v>53</v>
      </c>
      <c r="Q57" s="137">
        <v>46030</v>
      </c>
      <c r="R57" s="112">
        <v>2567899000</v>
      </c>
      <c r="S57" s="220">
        <v>46031</v>
      </c>
      <c r="T57" s="111">
        <v>12095000</v>
      </c>
      <c r="U57" s="61" t="s">
        <v>65</v>
      </c>
      <c r="V57" s="111">
        <v>85459497</v>
      </c>
      <c r="W57" s="111" t="s">
        <v>503</v>
      </c>
      <c r="X57" s="120">
        <v>46031</v>
      </c>
      <c r="Y57" s="120">
        <v>46031</v>
      </c>
      <c r="Z57" s="69" t="s">
        <v>73</v>
      </c>
      <c r="AA57" s="351">
        <v>46173</v>
      </c>
      <c r="AB57" s="47">
        <f t="shared" si="0"/>
        <v>142</v>
      </c>
      <c r="AC57" s="113">
        <v>0</v>
      </c>
      <c r="AD57" s="118">
        <v>0</v>
      </c>
      <c r="AE57" s="113">
        <v>0</v>
      </c>
      <c r="AF57" s="80" t="s">
        <v>73</v>
      </c>
      <c r="AG57" s="111">
        <f t="shared" si="1"/>
        <v>0</v>
      </c>
      <c r="AH57" s="118">
        <v>0</v>
      </c>
      <c r="AI57" s="118">
        <v>0</v>
      </c>
      <c r="AJ57" s="80" t="s">
        <v>73</v>
      </c>
      <c r="AK57" s="80" t="s">
        <v>73</v>
      </c>
      <c r="AL57" s="113">
        <v>0</v>
      </c>
      <c r="AM57" s="80" t="s">
        <v>73</v>
      </c>
      <c r="AN57" s="80" t="s">
        <v>73</v>
      </c>
      <c r="AO57" s="80" t="s">
        <v>73</v>
      </c>
      <c r="AP57" s="111">
        <f t="shared" si="2"/>
        <v>0</v>
      </c>
      <c r="AQ57" s="111">
        <f>+L57+AD57-AI57</f>
        <v>12095000</v>
      </c>
      <c r="AR57" s="61" t="s">
        <v>65</v>
      </c>
      <c r="AS57" s="111">
        <v>12095000</v>
      </c>
      <c r="AT57" s="113" t="s">
        <v>162</v>
      </c>
      <c r="AU57" s="79">
        <v>0</v>
      </c>
      <c r="AV57" s="82" t="s">
        <v>73</v>
      </c>
      <c r="AW57" s="117">
        <v>0</v>
      </c>
      <c r="AX57" s="116">
        <f t="shared" si="3"/>
        <v>12095000</v>
      </c>
      <c r="AY57" s="219">
        <f t="shared" si="4"/>
        <v>0</v>
      </c>
      <c r="AZ57" s="67">
        <v>0</v>
      </c>
      <c r="BA57" s="82" t="s">
        <v>73</v>
      </c>
      <c r="BB57" s="61" t="s">
        <v>85</v>
      </c>
      <c r="BC57" s="112" t="s">
        <v>3937</v>
      </c>
      <c r="BD57" s="113" t="s">
        <v>65</v>
      </c>
      <c r="BE57" s="113" t="s">
        <v>65</v>
      </c>
    </row>
    <row r="58" spans="2:57" x14ac:dyDescent="0.2">
      <c r="B58" s="44">
        <v>2026</v>
      </c>
      <c r="C58" s="44">
        <v>891780111</v>
      </c>
      <c r="D58" s="44" t="s">
        <v>63</v>
      </c>
      <c r="E58" s="119" t="s">
        <v>3936</v>
      </c>
      <c r="F58" s="113" t="s">
        <v>3935</v>
      </c>
      <c r="G58" s="61">
        <v>0</v>
      </c>
      <c r="H58" s="61" t="s">
        <v>71</v>
      </c>
      <c r="I58" s="44" t="s">
        <v>64</v>
      </c>
      <c r="J58" s="76" t="s">
        <v>81</v>
      </c>
      <c r="K58" s="111" t="s">
        <v>3776</v>
      </c>
      <c r="L58" s="111">
        <v>12095000</v>
      </c>
      <c r="M58" s="44" t="s">
        <v>66</v>
      </c>
      <c r="N58" s="111" t="s">
        <v>3934</v>
      </c>
      <c r="O58" s="111">
        <v>84459314</v>
      </c>
      <c r="P58" s="111">
        <v>53</v>
      </c>
      <c r="Q58" s="137">
        <v>46030</v>
      </c>
      <c r="R58" s="112">
        <v>2567899000</v>
      </c>
      <c r="S58" s="220">
        <v>46031</v>
      </c>
      <c r="T58" s="111">
        <v>12095000</v>
      </c>
      <c r="U58" s="61" t="s">
        <v>65</v>
      </c>
      <c r="V58" s="111">
        <v>85459497</v>
      </c>
      <c r="W58" s="111" t="s">
        <v>503</v>
      </c>
      <c r="X58" s="120">
        <v>46031</v>
      </c>
      <c r="Y58" s="120">
        <v>46031</v>
      </c>
      <c r="Z58" s="69" t="s">
        <v>73</v>
      </c>
      <c r="AA58" s="351">
        <v>46173</v>
      </c>
      <c r="AB58" s="47">
        <f t="shared" si="0"/>
        <v>142</v>
      </c>
      <c r="AC58" s="113">
        <v>0</v>
      </c>
      <c r="AD58" s="118">
        <v>0</v>
      </c>
      <c r="AE58" s="113">
        <v>0</v>
      </c>
      <c r="AF58" s="80" t="s">
        <v>73</v>
      </c>
      <c r="AG58" s="111">
        <f t="shared" si="1"/>
        <v>0</v>
      </c>
      <c r="AH58" s="118">
        <v>0</v>
      </c>
      <c r="AI58" s="118">
        <v>0</v>
      </c>
      <c r="AJ58" s="80" t="s">
        <v>73</v>
      </c>
      <c r="AK58" s="80" t="s">
        <v>73</v>
      </c>
      <c r="AL58" s="113">
        <v>0</v>
      </c>
      <c r="AM58" s="80" t="s">
        <v>73</v>
      </c>
      <c r="AN58" s="80" t="s">
        <v>73</v>
      </c>
      <c r="AO58" s="80" t="s">
        <v>73</v>
      </c>
      <c r="AP58" s="111">
        <f t="shared" si="2"/>
        <v>0</v>
      </c>
      <c r="AQ58" s="111">
        <f>+L58+AD58-AI58</f>
        <v>12095000</v>
      </c>
      <c r="AR58" s="61" t="s">
        <v>65</v>
      </c>
      <c r="AS58" s="111">
        <v>12095000</v>
      </c>
      <c r="AT58" s="113" t="s">
        <v>162</v>
      </c>
      <c r="AU58" s="79">
        <v>0</v>
      </c>
      <c r="AV58" s="82" t="s">
        <v>73</v>
      </c>
      <c r="AW58" s="117">
        <v>0</v>
      </c>
      <c r="AX58" s="116">
        <f t="shared" si="3"/>
        <v>12095000</v>
      </c>
      <c r="AY58" s="219">
        <f t="shared" si="4"/>
        <v>0</v>
      </c>
      <c r="AZ58" s="67">
        <v>0</v>
      </c>
      <c r="BA58" s="82" t="s">
        <v>73</v>
      </c>
      <c r="BB58" s="61" t="s">
        <v>85</v>
      </c>
      <c r="BC58" s="112" t="s">
        <v>3933</v>
      </c>
      <c r="BD58" s="113" t="s">
        <v>65</v>
      </c>
      <c r="BE58" s="113" t="s">
        <v>65</v>
      </c>
    </row>
    <row r="59" spans="2:57" x14ac:dyDescent="0.2">
      <c r="B59" s="44">
        <v>2026</v>
      </c>
      <c r="C59" s="44">
        <v>891780111</v>
      </c>
      <c r="D59" s="44" t="s">
        <v>63</v>
      </c>
      <c r="E59" s="119" t="s">
        <v>3932</v>
      </c>
      <c r="F59" s="113" t="s">
        <v>3931</v>
      </c>
      <c r="G59" s="61">
        <v>0</v>
      </c>
      <c r="H59" s="61" t="s">
        <v>71</v>
      </c>
      <c r="I59" s="44" t="s">
        <v>64</v>
      </c>
      <c r="J59" s="76" t="s">
        <v>81</v>
      </c>
      <c r="K59" s="111" t="s">
        <v>3776</v>
      </c>
      <c r="L59" s="111">
        <v>12095000</v>
      </c>
      <c r="M59" s="44" t="s">
        <v>66</v>
      </c>
      <c r="N59" s="111" t="s">
        <v>3930</v>
      </c>
      <c r="O59" s="111">
        <v>85466757</v>
      </c>
      <c r="P59" s="111">
        <v>53</v>
      </c>
      <c r="Q59" s="137">
        <v>46030</v>
      </c>
      <c r="R59" s="112">
        <v>2567899000</v>
      </c>
      <c r="S59" s="220">
        <v>46031</v>
      </c>
      <c r="T59" s="111">
        <v>12095000</v>
      </c>
      <c r="U59" s="61" t="s">
        <v>65</v>
      </c>
      <c r="V59" s="111">
        <v>85459497</v>
      </c>
      <c r="W59" s="111" t="s">
        <v>503</v>
      </c>
      <c r="X59" s="120">
        <v>46031</v>
      </c>
      <c r="Y59" s="120">
        <v>46031</v>
      </c>
      <c r="Z59" s="69" t="s">
        <v>73</v>
      </c>
      <c r="AA59" s="351">
        <v>46173</v>
      </c>
      <c r="AB59" s="47">
        <f t="shared" si="0"/>
        <v>142</v>
      </c>
      <c r="AC59" s="113">
        <v>0</v>
      </c>
      <c r="AD59" s="118">
        <v>0</v>
      </c>
      <c r="AE59" s="113">
        <v>0</v>
      </c>
      <c r="AF59" s="80" t="s">
        <v>73</v>
      </c>
      <c r="AG59" s="111">
        <f t="shared" si="1"/>
        <v>0</v>
      </c>
      <c r="AH59" s="118">
        <v>0</v>
      </c>
      <c r="AI59" s="118">
        <v>0</v>
      </c>
      <c r="AJ59" s="80" t="s">
        <v>73</v>
      </c>
      <c r="AK59" s="80" t="s">
        <v>73</v>
      </c>
      <c r="AL59" s="113">
        <v>0</v>
      </c>
      <c r="AM59" s="80" t="s">
        <v>73</v>
      </c>
      <c r="AN59" s="80" t="s">
        <v>73</v>
      </c>
      <c r="AO59" s="80" t="s">
        <v>73</v>
      </c>
      <c r="AP59" s="111">
        <f t="shared" si="2"/>
        <v>0</v>
      </c>
      <c r="AQ59" s="111">
        <f>+L59+AD59-AI59</f>
        <v>12095000</v>
      </c>
      <c r="AR59" s="61" t="s">
        <v>65</v>
      </c>
      <c r="AS59" s="111">
        <v>12095000</v>
      </c>
      <c r="AT59" s="113" t="s">
        <v>162</v>
      </c>
      <c r="AU59" s="79">
        <v>0</v>
      </c>
      <c r="AV59" s="82" t="s">
        <v>73</v>
      </c>
      <c r="AW59" s="117">
        <v>0</v>
      </c>
      <c r="AX59" s="116">
        <f t="shared" si="3"/>
        <v>12095000</v>
      </c>
      <c r="AY59" s="219">
        <f t="shared" si="4"/>
        <v>0</v>
      </c>
      <c r="AZ59" s="67">
        <v>0</v>
      </c>
      <c r="BA59" s="82" t="s">
        <v>73</v>
      </c>
      <c r="BB59" s="61" t="s">
        <v>85</v>
      </c>
      <c r="BC59" s="112" t="s">
        <v>3929</v>
      </c>
      <c r="BD59" s="113" t="s">
        <v>65</v>
      </c>
      <c r="BE59" s="113" t="s">
        <v>65</v>
      </c>
    </row>
    <row r="60" spans="2:57" ht="15" x14ac:dyDescent="0.25">
      <c r="B60" s="44">
        <v>2026</v>
      </c>
      <c r="C60" s="44">
        <v>891780111</v>
      </c>
      <c r="D60" s="44" t="s">
        <v>63</v>
      </c>
      <c r="E60" s="119" t="s">
        <v>3928</v>
      </c>
      <c r="F60" s="113" t="s">
        <v>3927</v>
      </c>
      <c r="G60" s="61">
        <v>0</v>
      </c>
      <c r="H60" s="61" t="s">
        <v>71</v>
      </c>
      <c r="I60" s="44" t="s">
        <v>64</v>
      </c>
      <c r="J60" s="76" t="s">
        <v>81</v>
      </c>
      <c r="K60" s="111" t="s">
        <v>3776</v>
      </c>
      <c r="L60" s="111">
        <v>12095000</v>
      </c>
      <c r="M60" s="44" t="s">
        <v>66</v>
      </c>
      <c r="N60" s="111" t="s">
        <v>663</v>
      </c>
      <c r="O60" s="111">
        <v>7631755</v>
      </c>
      <c r="P60" s="111">
        <v>53</v>
      </c>
      <c r="Q60" s="137">
        <v>46030</v>
      </c>
      <c r="R60" s="112">
        <v>2567899000</v>
      </c>
      <c r="S60" s="220">
        <v>46031</v>
      </c>
      <c r="T60" s="111">
        <v>12095000</v>
      </c>
      <c r="U60" s="61" t="s">
        <v>65</v>
      </c>
      <c r="V60" s="111">
        <v>85459497</v>
      </c>
      <c r="W60" s="111" t="s">
        <v>503</v>
      </c>
      <c r="X60" s="120">
        <v>46031</v>
      </c>
      <c r="Y60" s="120">
        <v>46031</v>
      </c>
      <c r="Z60" s="69" t="s">
        <v>73</v>
      </c>
      <c r="AA60" s="351">
        <v>46173</v>
      </c>
      <c r="AB60" s="47">
        <f t="shared" si="0"/>
        <v>142</v>
      </c>
      <c r="AC60" s="113">
        <v>0</v>
      </c>
      <c r="AD60" s="118">
        <v>0</v>
      </c>
      <c r="AE60" s="113">
        <v>0</v>
      </c>
      <c r="AF60" s="80" t="s">
        <v>73</v>
      </c>
      <c r="AG60" s="111">
        <f t="shared" si="1"/>
        <v>0</v>
      </c>
      <c r="AH60" s="391">
        <v>1</v>
      </c>
      <c r="AI60" s="111">
        <v>9676000</v>
      </c>
      <c r="AJ60" s="80">
        <v>46051</v>
      </c>
      <c r="AK60" s="80" t="s">
        <v>73</v>
      </c>
      <c r="AL60" s="113">
        <v>0</v>
      </c>
      <c r="AM60" s="80" t="s">
        <v>73</v>
      </c>
      <c r="AN60" s="80" t="s">
        <v>73</v>
      </c>
      <c r="AO60" s="80" t="s">
        <v>73</v>
      </c>
      <c r="AP60" s="111">
        <f t="shared" si="2"/>
        <v>0</v>
      </c>
      <c r="AQ60" s="111">
        <f>+L60+AD60-AI60</f>
        <v>2419000</v>
      </c>
      <c r="AR60" s="61" t="s">
        <v>65</v>
      </c>
      <c r="AS60" s="111">
        <v>12095000</v>
      </c>
      <c r="AT60" s="113" t="s">
        <v>162</v>
      </c>
      <c r="AU60" s="79">
        <v>0</v>
      </c>
      <c r="AV60" s="82" t="s">
        <v>73</v>
      </c>
      <c r="AW60" s="117">
        <v>0</v>
      </c>
      <c r="AX60" s="116">
        <f t="shared" si="3"/>
        <v>2419000</v>
      </c>
      <c r="AY60" s="219">
        <f t="shared" si="4"/>
        <v>0</v>
      </c>
      <c r="AZ60" s="67">
        <v>0</v>
      </c>
      <c r="BA60" s="82" t="s">
        <v>73</v>
      </c>
      <c r="BB60" s="61" t="s">
        <v>85</v>
      </c>
      <c r="BC60" s="392" t="s">
        <v>3926</v>
      </c>
      <c r="BD60" s="113" t="s">
        <v>65</v>
      </c>
      <c r="BE60" s="113" t="s">
        <v>65</v>
      </c>
    </row>
    <row r="61" spans="2:57" x14ac:dyDescent="0.2">
      <c r="B61" s="44">
        <v>2026</v>
      </c>
      <c r="C61" s="44">
        <v>891780111</v>
      </c>
      <c r="D61" s="44" t="s">
        <v>63</v>
      </c>
      <c r="E61" s="119" t="s">
        <v>3925</v>
      </c>
      <c r="F61" s="113" t="s">
        <v>3924</v>
      </c>
      <c r="G61" s="61">
        <v>0</v>
      </c>
      <c r="H61" s="61" t="s">
        <v>71</v>
      </c>
      <c r="I61" s="44" t="s">
        <v>64</v>
      </c>
      <c r="J61" s="76" t="s">
        <v>81</v>
      </c>
      <c r="K61" s="111" t="s">
        <v>3776</v>
      </c>
      <c r="L61" s="111">
        <v>12095000</v>
      </c>
      <c r="M61" s="44" t="s">
        <v>66</v>
      </c>
      <c r="N61" s="111" t="s">
        <v>3923</v>
      </c>
      <c r="O61" s="111">
        <v>12637472</v>
      </c>
      <c r="P61" s="111">
        <v>53</v>
      </c>
      <c r="Q61" s="137">
        <v>46030</v>
      </c>
      <c r="R61" s="112">
        <v>2567899000</v>
      </c>
      <c r="S61" s="220">
        <v>46031</v>
      </c>
      <c r="T61" s="111">
        <v>12095000</v>
      </c>
      <c r="U61" s="61" t="s">
        <v>65</v>
      </c>
      <c r="V61" s="111">
        <v>85459497</v>
      </c>
      <c r="W61" s="111" t="s">
        <v>503</v>
      </c>
      <c r="X61" s="120">
        <v>46031</v>
      </c>
      <c r="Y61" s="120">
        <v>46031</v>
      </c>
      <c r="Z61" s="69" t="s">
        <v>73</v>
      </c>
      <c r="AA61" s="351">
        <v>46173</v>
      </c>
      <c r="AB61" s="47">
        <f t="shared" si="0"/>
        <v>142</v>
      </c>
      <c r="AC61" s="113">
        <v>0</v>
      </c>
      <c r="AD61" s="118">
        <v>0</v>
      </c>
      <c r="AE61" s="113">
        <v>0</v>
      </c>
      <c r="AF61" s="80" t="s">
        <v>73</v>
      </c>
      <c r="AG61" s="111">
        <f t="shared" si="1"/>
        <v>0</v>
      </c>
      <c r="AH61" s="118">
        <v>0</v>
      </c>
      <c r="AI61" s="118">
        <v>0</v>
      </c>
      <c r="AJ61" s="80" t="s">
        <v>73</v>
      </c>
      <c r="AK61" s="80" t="s">
        <v>73</v>
      </c>
      <c r="AL61" s="113">
        <v>0</v>
      </c>
      <c r="AM61" s="80" t="s">
        <v>73</v>
      </c>
      <c r="AN61" s="80" t="s">
        <v>73</v>
      </c>
      <c r="AO61" s="80" t="s">
        <v>73</v>
      </c>
      <c r="AP61" s="111">
        <f t="shared" si="2"/>
        <v>0</v>
      </c>
      <c r="AQ61" s="111">
        <f>+L61+AD61-AI61</f>
        <v>12095000</v>
      </c>
      <c r="AR61" s="61" t="s">
        <v>65</v>
      </c>
      <c r="AS61" s="111">
        <v>12095000</v>
      </c>
      <c r="AT61" s="113" t="s">
        <v>162</v>
      </c>
      <c r="AU61" s="79">
        <v>0</v>
      </c>
      <c r="AV61" s="82" t="s">
        <v>73</v>
      </c>
      <c r="AW61" s="117">
        <v>0</v>
      </c>
      <c r="AX61" s="116">
        <f t="shared" si="3"/>
        <v>12095000</v>
      </c>
      <c r="AY61" s="219">
        <f t="shared" si="4"/>
        <v>0</v>
      </c>
      <c r="AZ61" s="67">
        <v>0</v>
      </c>
      <c r="BA61" s="82" t="s">
        <v>73</v>
      </c>
      <c r="BB61" s="61" t="s">
        <v>85</v>
      </c>
      <c r="BC61" s="112" t="s">
        <v>3922</v>
      </c>
      <c r="BD61" s="113" t="s">
        <v>65</v>
      </c>
      <c r="BE61" s="113" t="s">
        <v>65</v>
      </c>
    </row>
    <row r="62" spans="2:57" x14ac:dyDescent="0.2">
      <c r="B62" s="44">
        <v>2026</v>
      </c>
      <c r="C62" s="44">
        <v>891780111</v>
      </c>
      <c r="D62" s="44" t="s">
        <v>63</v>
      </c>
      <c r="E62" s="119" t="s">
        <v>3921</v>
      </c>
      <c r="F62" s="113" t="s">
        <v>3920</v>
      </c>
      <c r="G62" s="61">
        <v>0</v>
      </c>
      <c r="H62" s="61" t="s">
        <v>71</v>
      </c>
      <c r="I62" s="44" t="s">
        <v>64</v>
      </c>
      <c r="J62" s="76" t="s">
        <v>81</v>
      </c>
      <c r="K62" s="111" t="s">
        <v>3776</v>
      </c>
      <c r="L62" s="111">
        <v>12095000</v>
      </c>
      <c r="M62" s="44" t="s">
        <v>66</v>
      </c>
      <c r="N62" s="111" t="s">
        <v>3919</v>
      </c>
      <c r="O62" s="111">
        <v>85476117</v>
      </c>
      <c r="P62" s="111">
        <v>53</v>
      </c>
      <c r="Q62" s="137">
        <v>46030</v>
      </c>
      <c r="R62" s="112">
        <v>2567899000</v>
      </c>
      <c r="S62" s="220">
        <v>46031</v>
      </c>
      <c r="T62" s="111">
        <v>12095000</v>
      </c>
      <c r="U62" s="61" t="s">
        <v>65</v>
      </c>
      <c r="V62" s="111">
        <v>85459497</v>
      </c>
      <c r="W62" s="111" t="s">
        <v>503</v>
      </c>
      <c r="X62" s="120">
        <v>46031</v>
      </c>
      <c r="Y62" s="120">
        <v>46031</v>
      </c>
      <c r="Z62" s="69" t="s">
        <v>73</v>
      </c>
      <c r="AA62" s="351">
        <v>46173</v>
      </c>
      <c r="AB62" s="47">
        <f t="shared" si="0"/>
        <v>142</v>
      </c>
      <c r="AC62" s="113">
        <v>0</v>
      </c>
      <c r="AD62" s="118">
        <v>0</v>
      </c>
      <c r="AE62" s="113">
        <v>0</v>
      </c>
      <c r="AF62" s="80" t="s">
        <v>73</v>
      </c>
      <c r="AG62" s="111">
        <f t="shared" si="1"/>
        <v>0</v>
      </c>
      <c r="AH62" s="118">
        <v>0</v>
      </c>
      <c r="AI62" s="118">
        <v>0</v>
      </c>
      <c r="AJ62" s="80" t="s">
        <v>73</v>
      </c>
      <c r="AK62" s="80" t="s">
        <v>73</v>
      </c>
      <c r="AL62" s="113">
        <v>0</v>
      </c>
      <c r="AM62" s="80" t="s">
        <v>73</v>
      </c>
      <c r="AN62" s="80" t="s">
        <v>73</v>
      </c>
      <c r="AO62" s="80" t="s">
        <v>73</v>
      </c>
      <c r="AP62" s="111">
        <f t="shared" si="2"/>
        <v>0</v>
      </c>
      <c r="AQ62" s="111">
        <f>+L62+AD62-AI62</f>
        <v>12095000</v>
      </c>
      <c r="AR62" s="61" t="s">
        <v>65</v>
      </c>
      <c r="AS62" s="111">
        <v>12095000</v>
      </c>
      <c r="AT62" s="113" t="s">
        <v>162</v>
      </c>
      <c r="AU62" s="79">
        <v>0</v>
      </c>
      <c r="AV62" s="82" t="s">
        <v>73</v>
      </c>
      <c r="AW62" s="117">
        <v>0</v>
      </c>
      <c r="AX62" s="116">
        <f t="shared" si="3"/>
        <v>12095000</v>
      </c>
      <c r="AY62" s="219">
        <f t="shared" si="4"/>
        <v>0</v>
      </c>
      <c r="AZ62" s="67">
        <v>0</v>
      </c>
      <c r="BA62" s="82" t="s">
        <v>73</v>
      </c>
      <c r="BB62" s="61" t="s">
        <v>85</v>
      </c>
      <c r="BC62" s="112" t="s">
        <v>3918</v>
      </c>
      <c r="BD62" s="113" t="s">
        <v>65</v>
      </c>
      <c r="BE62" s="113" t="s">
        <v>65</v>
      </c>
    </row>
    <row r="63" spans="2:57" x14ac:dyDescent="0.2">
      <c r="B63" s="44">
        <v>2026</v>
      </c>
      <c r="C63" s="44">
        <v>891780111</v>
      </c>
      <c r="D63" s="44" t="s">
        <v>63</v>
      </c>
      <c r="E63" s="119" t="s">
        <v>3917</v>
      </c>
      <c r="F63" s="113" t="s">
        <v>3916</v>
      </c>
      <c r="G63" s="61">
        <v>0</v>
      </c>
      <c r="H63" s="61" t="s">
        <v>71</v>
      </c>
      <c r="I63" s="44" t="s">
        <v>64</v>
      </c>
      <c r="J63" s="76" t="s">
        <v>81</v>
      </c>
      <c r="K63" s="111" t="s">
        <v>3776</v>
      </c>
      <c r="L63" s="111">
        <v>12095000</v>
      </c>
      <c r="M63" s="44" t="s">
        <v>66</v>
      </c>
      <c r="N63" s="111" t="s">
        <v>3915</v>
      </c>
      <c r="O63" s="111">
        <v>85448249</v>
      </c>
      <c r="P63" s="111">
        <v>53</v>
      </c>
      <c r="Q63" s="137">
        <v>46030</v>
      </c>
      <c r="R63" s="112">
        <v>2567899000</v>
      </c>
      <c r="S63" s="220">
        <v>46031</v>
      </c>
      <c r="T63" s="111">
        <v>12095000</v>
      </c>
      <c r="U63" s="61" t="s">
        <v>65</v>
      </c>
      <c r="V63" s="111">
        <v>85459497</v>
      </c>
      <c r="W63" s="111" t="s">
        <v>503</v>
      </c>
      <c r="X63" s="120">
        <v>46031</v>
      </c>
      <c r="Y63" s="120">
        <v>46031</v>
      </c>
      <c r="Z63" s="69" t="s">
        <v>73</v>
      </c>
      <c r="AA63" s="351">
        <v>46173</v>
      </c>
      <c r="AB63" s="47">
        <f t="shared" si="0"/>
        <v>142</v>
      </c>
      <c r="AC63" s="113">
        <v>0</v>
      </c>
      <c r="AD63" s="118">
        <v>0</v>
      </c>
      <c r="AE63" s="113">
        <v>0</v>
      </c>
      <c r="AF63" s="80" t="s">
        <v>73</v>
      </c>
      <c r="AG63" s="111">
        <f t="shared" si="1"/>
        <v>0</v>
      </c>
      <c r="AH63" s="118">
        <v>0</v>
      </c>
      <c r="AI63" s="118">
        <v>0</v>
      </c>
      <c r="AJ63" s="80" t="s">
        <v>73</v>
      </c>
      <c r="AK63" s="80" t="s">
        <v>73</v>
      </c>
      <c r="AL63" s="113">
        <v>0</v>
      </c>
      <c r="AM63" s="80" t="s">
        <v>73</v>
      </c>
      <c r="AN63" s="80" t="s">
        <v>73</v>
      </c>
      <c r="AO63" s="80" t="s">
        <v>73</v>
      </c>
      <c r="AP63" s="111">
        <f t="shared" si="2"/>
        <v>0</v>
      </c>
      <c r="AQ63" s="111">
        <f>+L63+AD63-AI63</f>
        <v>12095000</v>
      </c>
      <c r="AR63" s="61" t="s">
        <v>65</v>
      </c>
      <c r="AS63" s="111">
        <v>12095000</v>
      </c>
      <c r="AT63" s="113" t="s">
        <v>162</v>
      </c>
      <c r="AU63" s="79">
        <v>0</v>
      </c>
      <c r="AV63" s="82" t="s">
        <v>73</v>
      </c>
      <c r="AW63" s="117">
        <v>0</v>
      </c>
      <c r="AX63" s="116">
        <f t="shared" si="3"/>
        <v>12095000</v>
      </c>
      <c r="AY63" s="219">
        <f t="shared" si="4"/>
        <v>0</v>
      </c>
      <c r="AZ63" s="67">
        <v>0</v>
      </c>
      <c r="BA63" s="82" t="s">
        <v>73</v>
      </c>
      <c r="BB63" s="61" t="s">
        <v>85</v>
      </c>
      <c r="BC63" s="112" t="s">
        <v>3914</v>
      </c>
      <c r="BD63" s="113" t="s">
        <v>65</v>
      </c>
      <c r="BE63" s="113" t="s">
        <v>65</v>
      </c>
    </row>
    <row r="64" spans="2:57" x14ac:dyDescent="0.2">
      <c r="B64" s="44">
        <v>2026</v>
      </c>
      <c r="C64" s="44">
        <v>891780111</v>
      </c>
      <c r="D64" s="44" t="s">
        <v>63</v>
      </c>
      <c r="E64" s="119" t="s">
        <v>3913</v>
      </c>
      <c r="F64" s="113" t="s">
        <v>3912</v>
      </c>
      <c r="G64" s="61">
        <v>0</v>
      </c>
      <c r="H64" s="61" t="s">
        <v>71</v>
      </c>
      <c r="I64" s="44" t="s">
        <v>64</v>
      </c>
      <c r="J64" s="76" t="s">
        <v>81</v>
      </c>
      <c r="K64" s="111" t="s">
        <v>3911</v>
      </c>
      <c r="L64" s="111">
        <v>17827000</v>
      </c>
      <c r="M64" s="44" t="s">
        <v>66</v>
      </c>
      <c r="N64" s="111" t="s">
        <v>3910</v>
      </c>
      <c r="O64" s="111">
        <v>1082966872</v>
      </c>
      <c r="P64" s="111">
        <v>30</v>
      </c>
      <c r="Q64" s="137">
        <v>46027</v>
      </c>
      <c r="R64" s="112">
        <v>5872564000</v>
      </c>
      <c r="S64" s="220">
        <v>46031</v>
      </c>
      <c r="T64" s="111">
        <v>17827000</v>
      </c>
      <c r="U64" s="61" t="s">
        <v>65</v>
      </c>
      <c r="V64" s="111">
        <v>1192791759</v>
      </c>
      <c r="W64" s="111" t="s">
        <v>2837</v>
      </c>
      <c r="X64" s="120">
        <v>46031</v>
      </c>
      <c r="Y64" s="120">
        <v>46031</v>
      </c>
      <c r="Z64" s="69" t="s">
        <v>73</v>
      </c>
      <c r="AA64" s="351">
        <v>46173</v>
      </c>
      <c r="AB64" s="47">
        <f t="shared" si="0"/>
        <v>142</v>
      </c>
      <c r="AC64" s="113">
        <v>0</v>
      </c>
      <c r="AD64" s="118">
        <v>0</v>
      </c>
      <c r="AE64" s="113">
        <v>0</v>
      </c>
      <c r="AF64" s="80" t="s">
        <v>73</v>
      </c>
      <c r="AG64" s="111">
        <f t="shared" si="1"/>
        <v>0</v>
      </c>
      <c r="AH64" s="118">
        <v>0</v>
      </c>
      <c r="AI64" s="118">
        <v>0</v>
      </c>
      <c r="AJ64" s="80" t="s">
        <v>73</v>
      </c>
      <c r="AK64" s="80" t="s">
        <v>73</v>
      </c>
      <c r="AL64" s="113">
        <v>0</v>
      </c>
      <c r="AM64" s="80" t="s">
        <v>73</v>
      </c>
      <c r="AN64" s="80" t="s">
        <v>73</v>
      </c>
      <c r="AO64" s="80" t="s">
        <v>73</v>
      </c>
      <c r="AP64" s="111">
        <f t="shared" si="2"/>
        <v>0</v>
      </c>
      <c r="AQ64" s="111">
        <f>+L64+AD64-AI64</f>
        <v>17827000</v>
      </c>
      <c r="AR64" s="61" t="s">
        <v>65</v>
      </c>
      <c r="AS64" s="111">
        <v>17827000</v>
      </c>
      <c r="AT64" s="113" t="s">
        <v>162</v>
      </c>
      <c r="AU64" s="79">
        <v>0</v>
      </c>
      <c r="AV64" s="82" t="s">
        <v>73</v>
      </c>
      <c r="AW64" s="117">
        <v>0</v>
      </c>
      <c r="AX64" s="116">
        <f t="shared" si="3"/>
        <v>17827000</v>
      </c>
      <c r="AY64" s="219">
        <f t="shared" si="4"/>
        <v>0</v>
      </c>
      <c r="AZ64" s="67">
        <v>0</v>
      </c>
      <c r="BA64" s="82" t="s">
        <v>73</v>
      </c>
      <c r="BB64" s="61" t="s">
        <v>85</v>
      </c>
      <c r="BC64" s="112" t="s">
        <v>3909</v>
      </c>
      <c r="BD64" s="113" t="s">
        <v>65</v>
      </c>
      <c r="BE64" s="113" t="s">
        <v>65</v>
      </c>
    </row>
    <row r="65" spans="2:57" x14ac:dyDescent="0.2">
      <c r="B65" s="44">
        <v>2026</v>
      </c>
      <c r="C65" s="44">
        <v>891780111</v>
      </c>
      <c r="D65" s="44" t="s">
        <v>63</v>
      </c>
      <c r="E65" s="119" t="s">
        <v>3908</v>
      </c>
      <c r="F65" s="113" t="s">
        <v>3907</v>
      </c>
      <c r="G65" s="61">
        <v>0</v>
      </c>
      <c r="H65" s="61" t="s">
        <v>71</v>
      </c>
      <c r="I65" s="44" t="s">
        <v>64</v>
      </c>
      <c r="J65" s="76" t="s">
        <v>81</v>
      </c>
      <c r="K65" s="111" t="s">
        <v>3906</v>
      </c>
      <c r="L65" s="111">
        <v>12916000</v>
      </c>
      <c r="M65" s="44" t="s">
        <v>66</v>
      </c>
      <c r="N65" s="111" t="s">
        <v>3905</v>
      </c>
      <c r="O65" s="111">
        <v>1082971631</v>
      </c>
      <c r="P65" s="111">
        <v>53</v>
      </c>
      <c r="Q65" s="137">
        <v>46030</v>
      </c>
      <c r="R65" s="112">
        <v>2567899000</v>
      </c>
      <c r="S65" s="220">
        <v>46031</v>
      </c>
      <c r="T65" s="111">
        <v>12916000</v>
      </c>
      <c r="U65" s="61" t="s">
        <v>65</v>
      </c>
      <c r="V65" s="111">
        <v>1082868728</v>
      </c>
      <c r="W65" s="111" t="s">
        <v>284</v>
      </c>
      <c r="X65" s="351">
        <v>46031</v>
      </c>
      <c r="Y65" s="351">
        <v>46037</v>
      </c>
      <c r="Z65" s="69" t="s">
        <v>73</v>
      </c>
      <c r="AA65" s="351">
        <v>46173</v>
      </c>
      <c r="AB65" s="47">
        <f t="shared" si="0"/>
        <v>136</v>
      </c>
      <c r="AC65" s="113">
        <v>0</v>
      </c>
      <c r="AD65" s="118">
        <v>0</v>
      </c>
      <c r="AE65" s="113">
        <v>0</v>
      </c>
      <c r="AF65" s="80" t="s">
        <v>73</v>
      </c>
      <c r="AG65" s="111">
        <f t="shared" si="1"/>
        <v>0</v>
      </c>
      <c r="AH65" s="118">
        <v>0</v>
      </c>
      <c r="AI65" s="118">
        <v>0</v>
      </c>
      <c r="AJ65" s="80" t="s">
        <v>73</v>
      </c>
      <c r="AK65" s="80" t="s">
        <v>73</v>
      </c>
      <c r="AL65" s="113">
        <v>0</v>
      </c>
      <c r="AM65" s="80" t="s">
        <v>73</v>
      </c>
      <c r="AN65" s="80" t="s">
        <v>73</v>
      </c>
      <c r="AO65" s="80" t="s">
        <v>73</v>
      </c>
      <c r="AP65" s="111">
        <f t="shared" si="2"/>
        <v>0</v>
      </c>
      <c r="AQ65" s="111">
        <f>+L65+AD65-AI65</f>
        <v>12916000</v>
      </c>
      <c r="AR65" s="61" t="s">
        <v>65</v>
      </c>
      <c r="AS65" s="111">
        <v>12916000</v>
      </c>
      <c r="AT65" s="113" t="s">
        <v>162</v>
      </c>
      <c r="AU65" s="79">
        <v>0</v>
      </c>
      <c r="AV65" s="82" t="s">
        <v>73</v>
      </c>
      <c r="AW65" s="117">
        <v>0</v>
      </c>
      <c r="AX65" s="116">
        <f t="shared" si="3"/>
        <v>12916000</v>
      </c>
      <c r="AY65" s="219">
        <f t="shared" si="4"/>
        <v>0</v>
      </c>
      <c r="AZ65" s="67">
        <v>0</v>
      </c>
      <c r="BA65" s="82" t="s">
        <v>73</v>
      </c>
      <c r="BB65" s="61" t="s">
        <v>85</v>
      </c>
      <c r="BC65" s="112" t="s">
        <v>3904</v>
      </c>
      <c r="BD65" s="113" t="s">
        <v>65</v>
      </c>
      <c r="BE65" s="113" t="s">
        <v>65</v>
      </c>
    </row>
    <row r="66" spans="2:57" x14ac:dyDescent="0.2">
      <c r="B66" s="44">
        <v>2026</v>
      </c>
      <c r="C66" s="44">
        <v>891780111</v>
      </c>
      <c r="D66" s="44" t="s">
        <v>63</v>
      </c>
      <c r="E66" s="119" t="s">
        <v>3903</v>
      </c>
      <c r="F66" s="113" t="s">
        <v>3902</v>
      </c>
      <c r="G66" s="61">
        <v>0</v>
      </c>
      <c r="H66" s="61" t="s">
        <v>71</v>
      </c>
      <c r="I66" s="44" t="s">
        <v>64</v>
      </c>
      <c r="J66" s="76" t="s">
        <v>81</v>
      </c>
      <c r="K66" s="111" t="s">
        <v>3901</v>
      </c>
      <c r="L66" s="111">
        <v>20044000</v>
      </c>
      <c r="M66" s="44" t="s">
        <v>66</v>
      </c>
      <c r="N66" s="111" t="s">
        <v>3900</v>
      </c>
      <c r="O66" s="111">
        <v>36722139</v>
      </c>
      <c r="P66" s="111">
        <v>30</v>
      </c>
      <c r="Q66" s="137">
        <v>46027</v>
      </c>
      <c r="R66" s="112">
        <v>5872564000</v>
      </c>
      <c r="S66" s="220">
        <v>46031</v>
      </c>
      <c r="T66" s="111">
        <v>20044000</v>
      </c>
      <c r="U66" s="61" t="s">
        <v>65</v>
      </c>
      <c r="V66" s="111">
        <v>2000022494</v>
      </c>
      <c r="W66" s="111" t="s">
        <v>3551</v>
      </c>
      <c r="X66" s="351">
        <v>46031</v>
      </c>
      <c r="Y66" s="351">
        <v>46035</v>
      </c>
      <c r="Z66" s="69" t="s">
        <v>73</v>
      </c>
      <c r="AA66" s="351">
        <v>46173</v>
      </c>
      <c r="AB66" s="47">
        <f t="shared" si="0"/>
        <v>138</v>
      </c>
      <c r="AC66" s="113">
        <v>0</v>
      </c>
      <c r="AD66" s="118">
        <v>0</v>
      </c>
      <c r="AE66" s="113">
        <v>0</v>
      </c>
      <c r="AF66" s="80" t="s">
        <v>73</v>
      </c>
      <c r="AG66" s="111">
        <f t="shared" si="1"/>
        <v>0</v>
      </c>
      <c r="AH66" s="118">
        <v>0</v>
      </c>
      <c r="AI66" s="118">
        <v>0</v>
      </c>
      <c r="AJ66" s="80" t="s">
        <v>73</v>
      </c>
      <c r="AK66" s="80" t="s">
        <v>73</v>
      </c>
      <c r="AL66" s="113">
        <v>0</v>
      </c>
      <c r="AM66" s="80" t="s">
        <v>73</v>
      </c>
      <c r="AN66" s="80" t="s">
        <v>73</v>
      </c>
      <c r="AO66" s="80" t="s">
        <v>73</v>
      </c>
      <c r="AP66" s="111">
        <f t="shared" si="2"/>
        <v>0</v>
      </c>
      <c r="AQ66" s="111">
        <f>+L66+AD66-AI66</f>
        <v>20044000</v>
      </c>
      <c r="AR66" s="61" t="s">
        <v>65</v>
      </c>
      <c r="AS66" s="111">
        <v>20044000</v>
      </c>
      <c r="AT66" s="113" t="s">
        <v>162</v>
      </c>
      <c r="AU66" s="79">
        <v>0</v>
      </c>
      <c r="AV66" s="82" t="s">
        <v>73</v>
      </c>
      <c r="AW66" s="117">
        <v>0</v>
      </c>
      <c r="AX66" s="116">
        <f t="shared" si="3"/>
        <v>20044000</v>
      </c>
      <c r="AY66" s="219">
        <f t="shared" si="4"/>
        <v>0</v>
      </c>
      <c r="AZ66" s="67">
        <v>0</v>
      </c>
      <c r="BA66" s="82" t="s">
        <v>73</v>
      </c>
      <c r="BB66" s="61" t="s">
        <v>85</v>
      </c>
      <c r="BC66" s="112" t="s">
        <v>3899</v>
      </c>
      <c r="BD66" s="113" t="s">
        <v>65</v>
      </c>
      <c r="BE66" s="113" t="s">
        <v>65</v>
      </c>
    </row>
    <row r="67" spans="2:57" x14ac:dyDescent="0.2">
      <c r="B67" s="44">
        <v>2026</v>
      </c>
      <c r="C67" s="44">
        <v>891780111</v>
      </c>
      <c r="D67" s="44" t="s">
        <v>63</v>
      </c>
      <c r="E67" s="119" t="s">
        <v>3898</v>
      </c>
      <c r="F67" s="113" t="s">
        <v>3897</v>
      </c>
      <c r="G67" s="61">
        <v>0</v>
      </c>
      <c r="H67" s="61" t="s">
        <v>71</v>
      </c>
      <c r="I67" s="44" t="s">
        <v>64</v>
      </c>
      <c r="J67" s="76" t="s">
        <v>81</v>
      </c>
      <c r="K67" s="111" t="s">
        <v>1417</v>
      </c>
      <c r="L67" s="111">
        <v>10967000</v>
      </c>
      <c r="M67" s="44" t="s">
        <v>66</v>
      </c>
      <c r="N67" s="111" t="s">
        <v>3896</v>
      </c>
      <c r="O67" s="111">
        <v>1082944401</v>
      </c>
      <c r="P67" s="111">
        <v>53</v>
      </c>
      <c r="Q67" s="137">
        <v>46030</v>
      </c>
      <c r="R67" s="112">
        <v>2567899000</v>
      </c>
      <c r="S67" s="220">
        <v>46031</v>
      </c>
      <c r="T67" s="111">
        <v>10967000</v>
      </c>
      <c r="U67" s="61" t="s">
        <v>65</v>
      </c>
      <c r="V67" s="111">
        <v>85459497</v>
      </c>
      <c r="W67" s="111" t="s">
        <v>503</v>
      </c>
      <c r="X67" s="351">
        <v>46031</v>
      </c>
      <c r="Y67" s="351">
        <v>46037</v>
      </c>
      <c r="Z67" s="69" t="s">
        <v>73</v>
      </c>
      <c r="AA67" s="351">
        <v>46173</v>
      </c>
      <c r="AB67" s="47">
        <f t="shared" si="0"/>
        <v>136</v>
      </c>
      <c r="AC67" s="113">
        <v>0</v>
      </c>
      <c r="AD67" s="118">
        <v>0</v>
      </c>
      <c r="AE67" s="113">
        <v>0</v>
      </c>
      <c r="AF67" s="80" t="s">
        <v>73</v>
      </c>
      <c r="AG67" s="111">
        <f t="shared" si="1"/>
        <v>0</v>
      </c>
      <c r="AH67" s="118">
        <v>0</v>
      </c>
      <c r="AI67" s="118">
        <v>0</v>
      </c>
      <c r="AJ67" s="80" t="s">
        <v>73</v>
      </c>
      <c r="AK67" s="80" t="s">
        <v>73</v>
      </c>
      <c r="AL67" s="113">
        <v>0</v>
      </c>
      <c r="AM67" s="80" t="s">
        <v>73</v>
      </c>
      <c r="AN67" s="80" t="s">
        <v>73</v>
      </c>
      <c r="AO67" s="80" t="s">
        <v>73</v>
      </c>
      <c r="AP67" s="111">
        <f t="shared" si="2"/>
        <v>0</v>
      </c>
      <c r="AQ67" s="111">
        <f>+L67+AD67-AI67</f>
        <v>10967000</v>
      </c>
      <c r="AR67" s="61" t="s">
        <v>65</v>
      </c>
      <c r="AS67" s="111">
        <v>10967000</v>
      </c>
      <c r="AT67" s="113" t="s">
        <v>162</v>
      </c>
      <c r="AU67" s="79">
        <v>0</v>
      </c>
      <c r="AV67" s="82" t="s">
        <v>73</v>
      </c>
      <c r="AW67" s="117">
        <v>0</v>
      </c>
      <c r="AX67" s="116">
        <f t="shared" si="3"/>
        <v>10967000</v>
      </c>
      <c r="AY67" s="219">
        <f t="shared" si="4"/>
        <v>0</v>
      </c>
      <c r="AZ67" s="67">
        <v>0</v>
      </c>
      <c r="BA67" s="82" t="s">
        <v>73</v>
      </c>
      <c r="BB67" s="61" t="s">
        <v>85</v>
      </c>
      <c r="BC67" s="112" t="s">
        <v>3895</v>
      </c>
      <c r="BD67" s="113" t="s">
        <v>65</v>
      </c>
      <c r="BE67" s="113" t="s">
        <v>65</v>
      </c>
    </row>
    <row r="68" spans="2:57" x14ac:dyDescent="0.2">
      <c r="B68" s="44">
        <v>2026</v>
      </c>
      <c r="C68" s="44">
        <v>891780111</v>
      </c>
      <c r="D68" s="44" t="s">
        <v>63</v>
      </c>
      <c r="E68" s="119" t="s">
        <v>3894</v>
      </c>
      <c r="F68" s="113" t="s">
        <v>3893</v>
      </c>
      <c r="G68" s="61">
        <v>0</v>
      </c>
      <c r="H68" s="61" t="s">
        <v>71</v>
      </c>
      <c r="I68" s="44" t="s">
        <v>64</v>
      </c>
      <c r="J68" s="76" t="s">
        <v>81</v>
      </c>
      <c r="K68" s="111" t="s">
        <v>1162</v>
      </c>
      <c r="L68" s="111">
        <v>10967000</v>
      </c>
      <c r="M68" s="44" t="s">
        <v>66</v>
      </c>
      <c r="N68" s="111" t="s">
        <v>3892</v>
      </c>
      <c r="O68" s="111">
        <v>85465984</v>
      </c>
      <c r="P68" s="111">
        <v>53</v>
      </c>
      <c r="Q68" s="137">
        <v>46030</v>
      </c>
      <c r="R68" s="112">
        <v>2567899000</v>
      </c>
      <c r="S68" s="220">
        <v>46031</v>
      </c>
      <c r="T68" s="111">
        <v>10967000</v>
      </c>
      <c r="U68" s="61" t="s">
        <v>65</v>
      </c>
      <c r="V68" s="111">
        <v>85459497</v>
      </c>
      <c r="W68" s="111" t="s">
        <v>503</v>
      </c>
      <c r="X68" s="351">
        <v>46031</v>
      </c>
      <c r="Y68" s="351">
        <v>46037</v>
      </c>
      <c r="Z68" s="69" t="s">
        <v>73</v>
      </c>
      <c r="AA68" s="351">
        <v>46173</v>
      </c>
      <c r="AB68" s="47">
        <f t="shared" si="0"/>
        <v>136</v>
      </c>
      <c r="AC68" s="113">
        <v>0</v>
      </c>
      <c r="AD68" s="118">
        <v>0</v>
      </c>
      <c r="AE68" s="113">
        <v>0</v>
      </c>
      <c r="AF68" s="80" t="s">
        <v>73</v>
      </c>
      <c r="AG68" s="111">
        <f t="shared" si="1"/>
        <v>0</v>
      </c>
      <c r="AH68" s="118">
        <v>0</v>
      </c>
      <c r="AI68" s="118">
        <v>0</v>
      </c>
      <c r="AJ68" s="80" t="s">
        <v>73</v>
      </c>
      <c r="AK68" s="80" t="s">
        <v>73</v>
      </c>
      <c r="AL68" s="113">
        <v>0</v>
      </c>
      <c r="AM68" s="80" t="s">
        <v>73</v>
      </c>
      <c r="AN68" s="80" t="s">
        <v>73</v>
      </c>
      <c r="AO68" s="80" t="s">
        <v>73</v>
      </c>
      <c r="AP68" s="111">
        <f t="shared" si="2"/>
        <v>0</v>
      </c>
      <c r="AQ68" s="111">
        <f>+L68+AD68-AI68</f>
        <v>10967000</v>
      </c>
      <c r="AR68" s="61" t="s">
        <v>65</v>
      </c>
      <c r="AS68" s="111">
        <v>10967000</v>
      </c>
      <c r="AT68" s="113" t="s">
        <v>162</v>
      </c>
      <c r="AU68" s="79">
        <v>0</v>
      </c>
      <c r="AV68" s="82" t="s">
        <v>73</v>
      </c>
      <c r="AW68" s="117">
        <v>0</v>
      </c>
      <c r="AX68" s="116">
        <f t="shared" si="3"/>
        <v>10967000</v>
      </c>
      <c r="AY68" s="219">
        <f t="shared" si="4"/>
        <v>0</v>
      </c>
      <c r="AZ68" s="67">
        <v>0</v>
      </c>
      <c r="BA68" s="82" t="s">
        <v>73</v>
      </c>
      <c r="BB68" s="61" t="s">
        <v>85</v>
      </c>
      <c r="BC68" s="112" t="s">
        <v>3891</v>
      </c>
      <c r="BD68" s="113" t="s">
        <v>65</v>
      </c>
      <c r="BE68" s="113" t="s">
        <v>65</v>
      </c>
    </row>
    <row r="69" spans="2:57" x14ac:dyDescent="0.2">
      <c r="B69" s="44">
        <v>2026</v>
      </c>
      <c r="C69" s="44">
        <v>891780111</v>
      </c>
      <c r="D69" s="44" t="s">
        <v>63</v>
      </c>
      <c r="E69" s="119" t="s">
        <v>3890</v>
      </c>
      <c r="F69" s="113" t="s">
        <v>3889</v>
      </c>
      <c r="G69" s="61">
        <v>0</v>
      </c>
      <c r="H69" s="61" t="s">
        <v>71</v>
      </c>
      <c r="I69" s="44" t="s">
        <v>64</v>
      </c>
      <c r="J69" s="76" t="s">
        <v>81</v>
      </c>
      <c r="K69" s="111" t="s">
        <v>3888</v>
      </c>
      <c r="L69" s="111">
        <v>16972000</v>
      </c>
      <c r="M69" s="44" t="s">
        <v>66</v>
      </c>
      <c r="N69" s="111" t="s">
        <v>3887</v>
      </c>
      <c r="O69" s="111">
        <v>1082890215</v>
      </c>
      <c r="P69" s="111">
        <v>30</v>
      </c>
      <c r="Q69" s="137">
        <v>46027</v>
      </c>
      <c r="R69" s="112">
        <v>5872564000</v>
      </c>
      <c r="S69" s="220">
        <v>46031</v>
      </c>
      <c r="T69" s="111">
        <v>16972000</v>
      </c>
      <c r="U69" s="61" t="s">
        <v>65</v>
      </c>
      <c r="V69" s="111">
        <v>79738530</v>
      </c>
      <c r="W69" s="111" t="s">
        <v>371</v>
      </c>
      <c r="X69" s="351">
        <v>46031</v>
      </c>
      <c r="Y69" s="351">
        <v>46035</v>
      </c>
      <c r="Z69" s="69" t="s">
        <v>73</v>
      </c>
      <c r="AA69" s="351">
        <v>46173</v>
      </c>
      <c r="AB69" s="47">
        <f t="shared" si="0"/>
        <v>138</v>
      </c>
      <c r="AC69" s="113">
        <v>0</v>
      </c>
      <c r="AD69" s="118">
        <v>0</v>
      </c>
      <c r="AE69" s="113">
        <v>0</v>
      </c>
      <c r="AF69" s="80" t="s">
        <v>73</v>
      </c>
      <c r="AG69" s="111">
        <f t="shared" si="1"/>
        <v>0</v>
      </c>
      <c r="AH69" s="118">
        <v>0</v>
      </c>
      <c r="AI69" s="118">
        <v>0</v>
      </c>
      <c r="AJ69" s="80" t="s">
        <v>73</v>
      </c>
      <c r="AK69" s="80" t="s">
        <v>73</v>
      </c>
      <c r="AL69" s="113">
        <v>0</v>
      </c>
      <c r="AM69" s="80" t="s">
        <v>73</v>
      </c>
      <c r="AN69" s="80" t="s">
        <v>73</v>
      </c>
      <c r="AO69" s="80" t="s">
        <v>73</v>
      </c>
      <c r="AP69" s="111">
        <f t="shared" si="2"/>
        <v>0</v>
      </c>
      <c r="AQ69" s="111">
        <f>+L69+AD69-AI69</f>
        <v>16972000</v>
      </c>
      <c r="AR69" s="61" t="s">
        <v>65</v>
      </c>
      <c r="AS69" s="111">
        <v>16972000</v>
      </c>
      <c r="AT69" s="113" t="s">
        <v>162</v>
      </c>
      <c r="AU69" s="79">
        <v>0</v>
      </c>
      <c r="AV69" s="82" t="s">
        <v>73</v>
      </c>
      <c r="AW69" s="117">
        <v>0</v>
      </c>
      <c r="AX69" s="116">
        <f t="shared" si="3"/>
        <v>16972000</v>
      </c>
      <c r="AY69" s="219">
        <f t="shared" si="4"/>
        <v>0</v>
      </c>
      <c r="AZ69" s="67">
        <v>0</v>
      </c>
      <c r="BA69" s="82" t="s">
        <v>73</v>
      </c>
      <c r="BB69" s="61" t="s">
        <v>85</v>
      </c>
      <c r="BC69" s="112" t="s">
        <v>3886</v>
      </c>
      <c r="BD69" s="113" t="s">
        <v>65</v>
      </c>
      <c r="BE69" s="113" t="s">
        <v>65</v>
      </c>
    </row>
    <row r="70" spans="2:57" x14ac:dyDescent="0.2">
      <c r="B70" s="44">
        <v>2026</v>
      </c>
      <c r="C70" s="44">
        <v>891780111</v>
      </c>
      <c r="D70" s="44" t="s">
        <v>63</v>
      </c>
      <c r="E70" s="119" t="s">
        <v>3885</v>
      </c>
      <c r="F70" s="113" t="s">
        <v>3884</v>
      </c>
      <c r="G70" s="61">
        <v>0</v>
      </c>
      <c r="H70" s="61" t="s">
        <v>71</v>
      </c>
      <c r="I70" s="44" t="s">
        <v>64</v>
      </c>
      <c r="J70" s="76" t="s">
        <v>81</v>
      </c>
      <c r="K70" s="111" t="s">
        <v>3883</v>
      </c>
      <c r="L70" s="111">
        <v>11209000</v>
      </c>
      <c r="M70" s="44" t="s">
        <v>66</v>
      </c>
      <c r="N70" s="111" t="s">
        <v>3882</v>
      </c>
      <c r="O70" s="111">
        <v>36668600</v>
      </c>
      <c r="P70" s="111">
        <v>53</v>
      </c>
      <c r="Q70" s="137">
        <v>46030</v>
      </c>
      <c r="R70" s="112">
        <v>2567899000</v>
      </c>
      <c r="S70" s="220">
        <v>46031</v>
      </c>
      <c r="T70" s="111">
        <v>11209000</v>
      </c>
      <c r="U70" s="61" t="s">
        <v>65</v>
      </c>
      <c r="V70" s="111">
        <v>7633817</v>
      </c>
      <c r="W70" s="111" t="s">
        <v>365</v>
      </c>
      <c r="X70" s="351">
        <v>46031</v>
      </c>
      <c r="Y70" s="351">
        <v>46035</v>
      </c>
      <c r="Z70" s="69" t="s">
        <v>73</v>
      </c>
      <c r="AA70" s="351">
        <v>46173</v>
      </c>
      <c r="AB70" s="47">
        <f t="shared" si="0"/>
        <v>138</v>
      </c>
      <c r="AC70" s="113">
        <v>0</v>
      </c>
      <c r="AD70" s="118">
        <v>0</v>
      </c>
      <c r="AE70" s="113">
        <v>0</v>
      </c>
      <c r="AF70" s="80" t="s">
        <v>73</v>
      </c>
      <c r="AG70" s="111">
        <f t="shared" si="1"/>
        <v>0</v>
      </c>
      <c r="AH70" s="118">
        <v>0</v>
      </c>
      <c r="AI70" s="118">
        <v>0</v>
      </c>
      <c r="AJ70" s="80" t="s">
        <v>73</v>
      </c>
      <c r="AK70" s="80" t="s">
        <v>73</v>
      </c>
      <c r="AL70" s="113">
        <v>0</v>
      </c>
      <c r="AM70" s="80" t="s">
        <v>73</v>
      </c>
      <c r="AN70" s="80" t="s">
        <v>73</v>
      </c>
      <c r="AO70" s="80" t="s">
        <v>73</v>
      </c>
      <c r="AP70" s="111">
        <f t="shared" si="2"/>
        <v>0</v>
      </c>
      <c r="AQ70" s="111">
        <f>+L70+AD70-AI70</f>
        <v>11209000</v>
      </c>
      <c r="AR70" s="61" t="s">
        <v>65</v>
      </c>
      <c r="AS70" s="111">
        <v>11209000</v>
      </c>
      <c r="AT70" s="113" t="s">
        <v>162</v>
      </c>
      <c r="AU70" s="79">
        <v>0</v>
      </c>
      <c r="AV70" s="82" t="s">
        <v>73</v>
      </c>
      <c r="AW70" s="117">
        <v>0</v>
      </c>
      <c r="AX70" s="116">
        <f t="shared" si="3"/>
        <v>11209000</v>
      </c>
      <c r="AY70" s="219">
        <f t="shared" si="4"/>
        <v>0</v>
      </c>
      <c r="AZ70" s="67">
        <v>0</v>
      </c>
      <c r="BA70" s="82" t="s">
        <v>73</v>
      </c>
      <c r="BB70" s="61" t="s">
        <v>85</v>
      </c>
      <c r="BC70" s="112" t="s">
        <v>3881</v>
      </c>
      <c r="BD70" s="113" t="s">
        <v>65</v>
      </c>
      <c r="BE70" s="113" t="s">
        <v>65</v>
      </c>
    </row>
    <row r="71" spans="2:57" x14ac:dyDescent="0.2">
      <c r="B71" s="44">
        <v>2026</v>
      </c>
      <c r="C71" s="44">
        <v>891780111</v>
      </c>
      <c r="D71" s="44" t="s">
        <v>63</v>
      </c>
      <c r="E71" s="119" t="s">
        <v>3880</v>
      </c>
      <c r="F71" s="113" t="s">
        <v>3879</v>
      </c>
      <c r="G71" s="61">
        <v>0</v>
      </c>
      <c r="H71" s="61" t="s">
        <v>71</v>
      </c>
      <c r="I71" s="44" t="s">
        <v>64</v>
      </c>
      <c r="J71" s="76" t="s">
        <v>81</v>
      </c>
      <c r="K71" s="111" t="s">
        <v>3878</v>
      </c>
      <c r="L71" s="111">
        <v>11209000</v>
      </c>
      <c r="M71" s="44" t="s">
        <v>66</v>
      </c>
      <c r="N71" s="111" t="s">
        <v>3877</v>
      </c>
      <c r="O71" s="111">
        <v>57298171</v>
      </c>
      <c r="P71" s="111">
        <v>53</v>
      </c>
      <c r="Q71" s="137">
        <v>46030</v>
      </c>
      <c r="R71" s="112">
        <v>2567899000</v>
      </c>
      <c r="S71" s="220">
        <v>46031</v>
      </c>
      <c r="T71" s="111">
        <v>11209000</v>
      </c>
      <c r="U71" s="61" t="s">
        <v>65</v>
      </c>
      <c r="V71" s="111">
        <v>7633817</v>
      </c>
      <c r="W71" s="111" t="s">
        <v>365</v>
      </c>
      <c r="X71" s="351">
        <v>46031</v>
      </c>
      <c r="Y71" s="351">
        <v>46035</v>
      </c>
      <c r="Z71" s="69" t="s">
        <v>73</v>
      </c>
      <c r="AA71" s="351">
        <v>46173</v>
      </c>
      <c r="AB71" s="47">
        <f t="shared" si="0"/>
        <v>138</v>
      </c>
      <c r="AC71" s="113">
        <v>0</v>
      </c>
      <c r="AD71" s="118">
        <v>0</v>
      </c>
      <c r="AE71" s="113">
        <v>0</v>
      </c>
      <c r="AF71" s="80" t="s">
        <v>73</v>
      </c>
      <c r="AG71" s="111">
        <f t="shared" si="1"/>
        <v>0</v>
      </c>
      <c r="AH71" s="118">
        <v>0</v>
      </c>
      <c r="AI71" s="118">
        <v>0</v>
      </c>
      <c r="AJ71" s="80" t="s">
        <v>73</v>
      </c>
      <c r="AK71" s="80" t="s">
        <v>73</v>
      </c>
      <c r="AL71" s="113">
        <v>0</v>
      </c>
      <c r="AM71" s="80" t="s">
        <v>73</v>
      </c>
      <c r="AN71" s="80" t="s">
        <v>73</v>
      </c>
      <c r="AO71" s="80" t="s">
        <v>73</v>
      </c>
      <c r="AP71" s="111">
        <f t="shared" si="2"/>
        <v>0</v>
      </c>
      <c r="AQ71" s="111">
        <f>+L71+AD71-AI71</f>
        <v>11209000</v>
      </c>
      <c r="AR71" s="61" t="s">
        <v>65</v>
      </c>
      <c r="AS71" s="111">
        <v>11209000</v>
      </c>
      <c r="AT71" s="113" t="s">
        <v>162</v>
      </c>
      <c r="AU71" s="79">
        <v>0</v>
      </c>
      <c r="AV71" s="82" t="s">
        <v>73</v>
      </c>
      <c r="AW71" s="117">
        <v>0</v>
      </c>
      <c r="AX71" s="116">
        <f t="shared" si="3"/>
        <v>11209000</v>
      </c>
      <c r="AY71" s="219">
        <f t="shared" si="4"/>
        <v>0</v>
      </c>
      <c r="AZ71" s="67">
        <v>0</v>
      </c>
      <c r="BA71" s="82" t="s">
        <v>73</v>
      </c>
      <c r="BB71" s="61" t="s">
        <v>85</v>
      </c>
      <c r="BC71" s="112" t="s">
        <v>3876</v>
      </c>
      <c r="BD71" s="113" t="s">
        <v>65</v>
      </c>
      <c r="BE71" s="113" t="s">
        <v>65</v>
      </c>
    </row>
    <row r="72" spans="2:57" x14ac:dyDescent="0.2">
      <c r="B72" s="44">
        <v>2026</v>
      </c>
      <c r="C72" s="44">
        <v>891780111</v>
      </c>
      <c r="D72" s="44" t="s">
        <v>63</v>
      </c>
      <c r="E72" s="119" t="s">
        <v>3875</v>
      </c>
      <c r="F72" s="113" t="s">
        <v>3874</v>
      </c>
      <c r="G72" s="61">
        <v>0</v>
      </c>
      <c r="H72" s="61" t="s">
        <v>71</v>
      </c>
      <c r="I72" s="44" t="s">
        <v>64</v>
      </c>
      <c r="J72" s="76" t="s">
        <v>81</v>
      </c>
      <c r="K72" s="111" t="s">
        <v>3873</v>
      </c>
      <c r="L72" s="111">
        <v>17705000</v>
      </c>
      <c r="M72" s="44" t="s">
        <v>66</v>
      </c>
      <c r="N72" s="111" t="s">
        <v>3872</v>
      </c>
      <c r="O72" s="111">
        <v>1082931831</v>
      </c>
      <c r="P72" s="111">
        <v>30</v>
      </c>
      <c r="Q72" s="137">
        <v>46027</v>
      </c>
      <c r="R72" s="112">
        <v>5872564000</v>
      </c>
      <c r="S72" s="220">
        <v>46035</v>
      </c>
      <c r="T72" s="111">
        <v>17705000</v>
      </c>
      <c r="U72" s="61" t="s">
        <v>65</v>
      </c>
      <c r="V72" s="111">
        <v>93400727</v>
      </c>
      <c r="W72" s="111" t="s">
        <v>547</v>
      </c>
      <c r="X72" s="351">
        <v>46035</v>
      </c>
      <c r="Y72" s="351">
        <v>46035</v>
      </c>
      <c r="Z72" s="69" t="s">
        <v>73</v>
      </c>
      <c r="AA72" s="351">
        <v>46173</v>
      </c>
      <c r="AB72" s="47">
        <f t="shared" ref="AB72:AB135" si="5">+IF(Z72="1800-01-01",AA72-Y72,AA72-Z72)</f>
        <v>138</v>
      </c>
      <c r="AC72" s="113">
        <v>0</v>
      </c>
      <c r="AD72" s="118">
        <v>0</v>
      </c>
      <c r="AE72" s="113">
        <v>0</v>
      </c>
      <c r="AF72" s="80" t="s">
        <v>73</v>
      </c>
      <c r="AG72" s="111">
        <f t="shared" ref="AG72:AG135" si="6">+IF(AF72="1800-01-01",0,AF72-AA72)</f>
        <v>0</v>
      </c>
      <c r="AH72" s="118">
        <v>0</v>
      </c>
      <c r="AI72" s="118">
        <v>0</v>
      </c>
      <c r="AJ72" s="80" t="s">
        <v>73</v>
      </c>
      <c r="AK72" s="80" t="s">
        <v>73</v>
      </c>
      <c r="AL72" s="113">
        <v>0</v>
      </c>
      <c r="AM72" s="80" t="s">
        <v>73</v>
      </c>
      <c r="AN72" s="80" t="s">
        <v>73</v>
      </c>
      <c r="AO72" s="80" t="s">
        <v>73</v>
      </c>
      <c r="AP72" s="111">
        <f t="shared" ref="AP72:AP135" si="7">+IF(AM72="1800-01-01",0,AN72-AM72)</f>
        <v>0</v>
      </c>
      <c r="AQ72" s="111">
        <f>+L72+AD72-AI72</f>
        <v>17705000</v>
      </c>
      <c r="AR72" s="61" t="s">
        <v>65</v>
      </c>
      <c r="AS72" s="111">
        <v>17705000</v>
      </c>
      <c r="AT72" s="113" t="s">
        <v>162</v>
      </c>
      <c r="AU72" s="79">
        <v>0</v>
      </c>
      <c r="AV72" s="82" t="s">
        <v>73</v>
      </c>
      <c r="AW72" s="117">
        <v>0</v>
      </c>
      <c r="AX72" s="116">
        <f t="shared" ref="AX72:AX135" si="8">AQ72-AW72</f>
        <v>17705000</v>
      </c>
      <c r="AY72" s="219">
        <f t="shared" ref="AY72:AY135" si="9">+IFERROR(AW72/AQ72,"_")</f>
        <v>0</v>
      </c>
      <c r="AZ72" s="67">
        <v>0</v>
      </c>
      <c r="BA72" s="82" t="s">
        <v>73</v>
      </c>
      <c r="BB72" s="61" t="s">
        <v>85</v>
      </c>
      <c r="BC72" s="112" t="s">
        <v>3871</v>
      </c>
      <c r="BD72" s="113" t="s">
        <v>65</v>
      </c>
      <c r="BE72" s="113" t="s">
        <v>65</v>
      </c>
    </row>
    <row r="73" spans="2:57" x14ac:dyDescent="0.2">
      <c r="B73" s="44">
        <v>2026</v>
      </c>
      <c r="C73" s="44">
        <v>891780111</v>
      </c>
      <c r="D73" s="44" t="s">
        <v>63</v>
      </c>
      <c r="E73" s="119" t="s">
        <v>3870</v>
      </c>
      <c r="F73" s="113" t="s">
        <v>3869</v>
      </c>
      <c r="G73" s="61">
        <v>0</v>
      </c>
      <c r="H73" s="61" t="s">
        <v>71</v>
      </c>
      <c r="I73" s="44" t="s">
        <v>64</v>
      </c>
      <c r="J73" s="76" t="s">
        <v>81</v>
      </c>
      <c r="K73" s="111" t="s">
        <v>3868</v>
      </c>
      <c r="L73" s="111">
        <v>23295000</v>
      </c>
      <c r="M73" s="44" t="s">
        <v>66</v>
      </c>
      <c r="N73" s="111" t="s">
        <v>3867</v>
      </c>
      <c r="O73" s="111">
        <v>1082968283</v>
      </c>
      <c r="P73" s="111">
        <v>30</v>
      </c>
      <c r="Q73" s="137">
        <v>46027</v>
      </c>
      <c r="R73" s="112">
        <v>5872564000</v>
      </c>
      <c r="S73" s="220">
        <v>46035</v>
      </c>
      <c r="T73" s="111">
        <v>23295000</v>
      </c>
      <c r="U73" s="61" t="s">
        <v>65</v>
      </c>
      <c r="V73" s="111">
        <v>12621405</v>
      </c>
      <c r="W73" s="111" t="s">
        <v>949</v>
      </c>
      <c r="X73" s="351">
        <v>46035</v>
      </c>
      <c r="Y73" s="351">
        <v>46035</v>
      </c>
      <c r="Z73" s="69" t="s">
        <v>73</v>
      </c>
      <c r="AA73" s="351">
        <v>46173</v>
      </c>
      <c r="AB73" s="47">
        <f t="shared" si="5"/>
        <v>138</v>
      </c>
      <c r="AC73" s="113">
        <v>0</v>
      </c>
      <c r="AD73" s="118">
        <v>0</v>
      </c>
      <c r="AE73" s="113">
        <v>0</v>
      </c>
      <c r="AF73" s="80" t="s">
        <v>73</v>
      </c>
      <c r="AG73" s="111">
        <f t="shared" si="6"/>
        <v>0</v>
      </c>
      <c r="AH73" s="118">
        <v>0</v>
      </c>
      <c r="AI73" s="118">
        <v>0</v>
      </c>
      <c r="AJ73" s="80" t="s">
        <v>73</v>
      </c>
      <c r="AK73" s="80" t="s">
        <v>73</v>
      </c>
      <c r="AL73" s="113">
        <v>0</v>
      </c>
      <c r="AM73" s="80" t="s">
        <v>73</v>
      </c>
      <c r="AN73" s="80" t="s">
        <v>73</v>
      </c>
      <c r="AO73" s="80" t="s">
        <v>73</v>
      </c>
      <c r="AP73" s="111">
        <f t="shared" si="7"/>
        <v>0</v>
      </c>
      <c r="AQ73" s="111">
        <f>+L73+AD73-AI73</f>
        <v>23295000</v>
      </c>
      <c r="AR73" s="61" t="s">
        <v>65</v>
      </c>
      <c r="AS73" s="111">
        <v>23295000</v>
      </c>
      <c r="AT73" s="113" t="s">
        <v>162</v>
      </c>
      <c r="AU73" s="79">
        <v>0</v>
      </c>
      <c r="AV73" s="82" t="s">
        <v>73</v>
      </c>
      <c r="AW73" s="117">
        <v>0</v>
      </c>
      <c r="AX73" s="116">
        <f t="shared" si="8"/>
        <v>23295000</v>
      </c>
      <c r="AY73" s="219">
        <f t="shared" si="9"/>
        <v>0</v>
      </c>
      <c r="AZ73" s="67">
        <v>0</v>
      </c>
      <c r="BA73" s="82" t="s">
        <v>73</v>
      </c>
      <c r="BB73" s="61" t="s">
        <v>85</v>
      </c>
      <c r="BC73" s="112" t="s">
        <v>3866</v>
      </c>
      <c r="BD73" s="113" t="s">
        <v>65</v>
      </c>
      <c r="BE73" s="113" t="s">
        <v>65</v>
      </c>
    </row>
    <row r="74" spans="2:57" x14ac:dyDescent="0.2">
      <c r="B74" s="44">
        <v>2026</v>
      </c>
      <c r="C74" s="44">
        <v>891780111</v>
      </c>
      <c r="D74" s="44" t="s">
        <v>63</v>
      </c>
      <c r="E74" s="119" t="s">
        <v>3865</v>
      </c>
      <c r="F74" s="113" t="s">
        <v>3864</v>
      </c>
      <c r="G74" s="61">
        <v>0</v>
      </c>
      <c r="H74" s="61" t="s">
        <v>71</v>
      </c>
      <c r="I74" s="44" t="s">
        <v>64</v>
      </c>
      <c r="J74" s="76" t="s">
        <v>81</v>
      </c>
      <c r="K74" s="111" t="s">
        <v>3863</v>
      </c>
      <c r="L74" s="111">
        <v>13676000</v>
      </c>
      <c r="M74" s="44" t="s">
        <v>66</v>
      </c>
      <c r="N74" s="111" t="s">
        <v>3862</v>
      </c>
      <c r="O74" s="111">
        <v>57466627</v>
      </c>
      <c r="P74" s="111">
        <v>53</v>
      </c>
      <c r="Q74" s="137">
        <v>46030</v>
      </c>
      <c r="R74" s="112">
        <v>2567899000</v>
      </c>
      <c r="S74" s="220">
        <v>46035</v>
      </c>
      <c r="T74" s="111">
        <v>13676000</v>
      </c>
      <c r="U74" s="61" t="s">
        <v>65</v>
      </c>
      <c r="V74" s="111">
        <v>93400727</v>
      </c>
      <c r="W74" s="111" t="s">
        <v>547</v>
      </c>
      <c r="X74" s="351">
        <v>46035</v>
      </c>
      <c r="Y74" s="351">
        <v>46035</v>
      </c>
      <c r="Z74" s="69" t="s">
        <v>73</v>
      </c>
      <c r="AA74" s="351">
        <v>46173</v>
      </c>
      <c r="AB74" s="47">
        <f t="shared" si="5"/>
        <v>138</v>
      </c>
      <c r="AC74" s="113">
        <v>0</v>
      </c>
      <c r="AD74" s="118">
        <v>0</v>
      </c>
      <c r="AE74" s="113">
        <v>0</v>
      </c>
      <c r="AF74" s="80" t="s">
        <v>73</v>
      </c>
      <c r="AG74" s="111">
        <f t="shared" si="6"/>
        <v>0</v>
      </c>
      <c r="AH74" s="118">
        <v>0</v>
      </c>
      <c r="AI74" s="118">
        <v>0</v>
      </c>
      <c r="AJ74" s="80" t="s">
        <v>73</v>
      </c>
      <c r="AK74" s="80" t="s">
        <v>73</v>
      </c>
      <c r="AL74" s="113">
        <v>0</v>
      </c>
      <c r="AM74" s="80" t="s">
        <v>73</v>
      </c>
      <c r="AN74" s="80" t="s">
        <v>73</v>
      </c>
      <c r="AO74" s="80" t="s">
        <v>73</v>
      </c>
      <c r="AP74" s="111">
        <f t="shared" si="7"/>
        <v>0</v>
      </c>
      <c r="AQ74" s="111">
        <f>+L74+AD74-AI74</f>
        <v>13676000</v>
      </c>
      <c r="AR74" s="61" t="s">
        <v>65</v>
      </c>
      <c r="AS74" s="111">
        <v>13676000</v>
      </c>
      <c r="AT74" s="113" t="s">
        <v>162</v>
      </c>
      <c r="AU74" s="79">
        <v>0</v>
      </c>
      <c r="AV74" s="82" t="s">
        <v>73</v>
      </c>
      <c r="AW74" s="117">
        <v>0</v>
      </c>
      <c r="AX74" s="116">
        <f t="shared" si="8"/>
        <v>13676000</v>
      </c>
      <c r="AY74" s="219">
        <f t="shared" si="9"/>
        <v>0</v>
      </c>
      <c r="AZ74" s="67">
        <v>0</v>
      </c>
      <c r="BA74" s="82" t="s">
        <v>73</v>
      </c>
      <c r="BB74" s="61" t="s">
        <v>85</v>
      </c>
      <c r="BC74" s="112" t="s">
        <v>3861</v>
      </c>
      <c r="BD74" s="113" t="s">
        <v>65</v>
      </c>
      <c r="BE74" s="113" t="s">
        <v>65</v>
      </c>
    </row>
    <row r="75" spans="2:57" x14ac:dyDescent="0.2">
      <c r="B75" s="44">
        <v>2026</v>
      </c>
      <c r="C75" s="44">
        <v>891780111</v>
      </c>
      <c r="D75" s="44" t="s">
        <v>63</v>
      </c>
      <c r="E75" s="119" t="s">
        <v>3860</v>
      </c>
      <c r="F75" s="113" t="s">
        <v>3859</v>
      </c>
      <c r="G75" s="61">
        <v>0</v>
      </c>
      <c r="H75" s="61" t="s">
        <v>71</v>
      </c>
      <c r="I75" s="44" t="s">
        <v>64</v>
      </c>
      <c r="J75" s="76" t="s">
        <v>81</v>
      </c>
      <c r="K75" s="111" t="s">
        <v>3858</v>
      </c>
      <c r="L75" s="111">
        <v>37227000</v>
      </c>
      <c r="M75" s="44" t="s">
        <v>66</v>
      </c>
      <c r="N75" s="111" t="s">
        <v>3857</v>
      </c>
      <c r="O75" s="111">
        <v>79488380</v>
      </c>
      <c r="P75" s="111">
        <v>30</v>
      </c>
      <c r="Q75" s="137">
        <v>46027</v>
      </c>
      <c r="R75" s="112">
        <v>5872564000</v>
      </c>
      <c r="S75" s="220">
        <v>46035</v>
      </c>
      <c r="T75" s="111">
        <v>37227000</v>
      </c>
      <c r="U75" s="61" t="s">
        <v>65</v>
      </c>
      <c r="V75" s="111">
        <v>85455983</v>
      </c>
      <c r="W75" s="111" t="s">
        <v>492</v>
      </c>
      <c r="X75" s="351">
        <v>46035</v>
      </c>
      <c r="Y75" s="351">
        <v>46035</v>
      </c>
      <c r="Z75" s="69" t="s">
        <v>73</v>
      </c>
      <c r="AA75" s="351">
        <v>46173</v>
      </c>
      <c r="AB75" s="47">
        <f t="shared" si="5"/>
        <v>138</v>
      </c>
      <c r="AC75" s="113">
        <v>0</v>
      </c>
      <c r="AD75" s="118">
        <v>0</v>
      </c>
      <c r="AE75" s="113">
        <v>0</v>
      </c>
      <c r="AF75" s="80" t="s">
        <v>73</v>
      </c>
      <c r="AG75" s="111">
        <f t="shared" si="6"/>
        <v>0</v>
      </c>
      <c r="AH75" s="118">
        <v>0</v>
      </c>
      <c r="AI75" s="118">
        <v>0</v>
      </c>
      <c r="AJ75" s="80" t="s">
        <v>73</v>
      </c>
      <c r="AK75" s="80" t="s">
        <v>73</v>
      </c>
      <c r="AL75" s="113">
        <v>0</v>
      </c>
      <c r="AM75" s="80" t="s">
        <v>73</v>
      </c>
      <c r="AN75" s="80" t="s">
        <v>73</v>
      </c>
      <c r="AO75" s="80" t="s">
        <v>73</v>
      </c>
      <c r="AP75" s="111">
        <f t="shared" si="7"/>
        <v>0</v>
      </c>
      <c r="AQ75" s="111">
        <f>+L75+AD75-AI75</f>
        <v>37227000</v>
      </c>
      <c r="AR75" s="61" t="s">
        <v>65</v>
      </c>
      <c r="AS75" s="111">
        <v>37227000</v>
      </c>
      <c r="AT75" s="113" t="s">
        <v>162</v>
      </c>
      <c r="AU75" s="79">
        <v>0</v>
      </c>
      <c r="AV75" s="82" t="s">
        <v>73</v>
      </c>
      <c r="AW75" s="117">
        <v>0</v>
      </c>
      <c r="AX75" s="116">
        <f t="shared" si="8"/>
        <v>37227000</v>
      </c>
      <c r="AY75" s="219">
        <f t="shared" si="9"/>
        <v>0</v>
      </c>
      <c r="AZ75" s="67">
        <v>0</v>
      </c>
      <c r="BA75" s="82" t="s">
        <v>73</v>
      </c>
      <c r="BB75" s="61" t="s">
        <v>85</v>
      </c>
      <c r="BC75" s="112" t="s">
        <v>3856</v>
      </c>
      <c r="BD75" s="113" t="s">
        <v>65</v>
      </c>
      <c r="BE75" s="113" t="s">
        <v>65</v>
      </c>
    </row>
    <row r="76" spans="2:57" x14ac:dyDescent="0.2">
      <c r="B76" s="44">
        <v>2026</v>
      </c>
      <c r="C76" s="44">
        <v>891780111</v>
      </c>
      <c r="D76" s="44" t="s">
        <v>63</v>
      </c>
      <c r="E76" s="119" t="s">
        <v>3855</v>
      </c>
      <c r="F76" s="113" t="s">
        <v>3854</v>
      </c>
      <c r="G76" s="61">
        <v>0</v>
      </c>
      <c r="H76" s="61" t="s">
        <v>71</v>
      </c>
      <c r="I76" s="44" t="s">
        <v>64</v>
      </c>
      <c r="J76" s="76" t="s">
        <v>81</v>
      </c>
      <c r="K76" s="111" t="s">
        <v>3853</v>
      </c>
      <c r="L76" s="111">
        <v>16206000</v>
      </c>
      <c r="M76" s="44" t="s">
        <v>66</v>
      </c>
      <c r="N76" s="111" t="s">
        <v>3852</v>
      </c>
      <c r="O76" s="111">
        <v>1083021767</v>
      </c>
      <c r="P76" s="111">
        <v>30</v>
      </c>
      <c r="Q76" s="137">
        <v>46027</v>
      </c>
      <c r="R76" s="112">
        <v>5872564000</v>
      </c>
      <c r="S76" s="220">
        <v>46035</v>
      </c>
      <c r="T76" s="111">
        <v>16206000</v>
      </c>
      <c r="U76" s="61" t="s">
        <v>65</v>
      </c>
      <c r="V76" s="111">
        <v>36718996</v>
      </c>
      <c r="W76" s="111" t="s">
        <v>3152</v>
      </c>
      <c r="X76" s="351">
        <v>46035</v>
      </c>
      <c r="Y76" s="351">
        <v>46035</v>
      </c>
      <c r="Z76" s="69" t="s">
        <v>73</v>
      </c>
      <c r="AA76" s="351">
        <v>46173</v>
      </c>
      <c r="AB76" s="47">
        <f t="shared" si="5"/>
        <v>138</v>
      </c>
      <c r="AC76" s="113">
        <v>0</v>
      </c>
      <c r="AD76" s="118">
        <v>0</v>
      </c>
      <c r="AE76" s="113">
        <v>0</v>
      </c>
      <c r="AF76" s="80" t="s">
        <v>73</v>
      </c>
      <c r="AG76" s="111">
        <f t="shared" si="6"/>
        <v>0</v>
      </c>
      <c r="AH76" s="118">
        <v>0</v>
      </c>
      <c r="AI76" s="118">
        <v>0</v>
      </c>
      <c r="AJ76" s="80" t="s">
        <v>73</v>
      </c>
      <c r="AK76" s="80" t="s">
        <v>73</v>
      </c>
      <c r="AL76" s="113">
        <v>0</v>
      </c>
      <c r="AM76" s="80" t="s">
        <v>73</v>
      </c>
      <c r="AN76" s="80" t="s">
        <v>73</v>
      </c>
      <c r="AO76" s="80" t="s">
        <v>73</v>
      </c>
      <c r="AP76" s="111">
        <f t="shared" si="7"/>
        <v>0</v>
      </c>
      <c r="AQ76" s="111">
        <f>+L76+AD76-AI76</f>
        <v>16206000</v>
      </c>
      <c r="AR76" s="61" t="s">
        <v>65</v>
      </c>
      <c r="AS76" s="111">
        <v>16206000</v>
      </c>
      <c r="AT76" s="113" t="s">
        <v>162</v>
      </c>
      <c r="AU76" s="79">
        <v>0</v>
      </c>
      <c r="AV76" s="82" t="s">
        <v>73</v>
      </c>
      <c r="AW76" s="117">
        <v>0</v>
      </c>
      <c r="AX76" s="116">
        <f t="shared" si="8"/>
        <v>16206000</v>
      </c>
      <c r="AY76" s="219">
        <f t="shared" si="9"/>
        <v>0</v>
      </c>
      <c r="AZ76" s="67">
        <v>0</v>
      </c>
      <c r="BA76" s="82" t="s">
        <v>73</v>
      </c>
      <c r="BB76" s="61" t="s">
        <v>85</v>
      </c>
      <c r="BC76" s="112" t="s">
        <v>3851</v>
      </c>
      <c r="BD76" s="113" t="s">
        <v>65</v>
      </c>
      <c r="BE76" s="113" t="s">
        <v>65</v>
      </c>
    </row>
    <row r="77" spans="2:57" x14ac:dyDescent="0.2">
      <c r="B77" s="44">
        <v>2026</v>
      </c>
      <c r="C77" s="44">
        <v>891780111</v>
      </c>
      <c r="D77" s="44" t="s">
        <v>63</v>
      </c>
      <c r="E77" s="119" t="s">
        <v>3850</v>
      </c>
      <c r="F77" s="113" t="s">
        <v>3849</v>
      </c>
      <c r="G77" s="61">
        <v>0</v>
      </c>
      <c r="H77" s="61" t="s">
        <v>71</v>
      </c>
      <c r="I77" s="44" t="s">
        <v>64</v>
      </c>
      <c r="J77" s="76" t="s">
        <v>81</v>
      </c>
      <c r="K77" s="111" t="s">
        <v>3848</v>
      </c>
      <c r="L77" s="111">
        <v>39565000</v>
      </c>
      <c r="M77" s="44" t="s">
        <v>66</v>
      </c>
      <c r="N77" s="111" t="s">
        <v>3847</v>
      </c>
      <c r="O77" s="111">
        <v>1082945326</v>
      </c>
      <c r="P77" s="111">
        <v>30</v>
      </c>
      <c r="Q77" s="137">
        <v>46027</v>
      </c>
      <c r="R77" s="112">
        <v>5872564000</v>
      </c>
      <c r="S77" s="220">
        <v>46035</v>
      </c>
      <c r="T77" s="111">
        <v>39565000</v>
      </c>
      <c r="U77" s="61" t="s">
        <v>65</v>
      </c>
      <c r="V77" s="111">
        <v>1082977841</v>
      </c>
      <c r="W77" s="111" t="s">
        <v>1689</v>
      </c>
      <c r="X77" s="351">
        <v>46035</v>
      </c>
      <c r="Y77" s="351">
        <v>46035</v>
      </c>
      <c r="Z77" s="69" t="s">
        <v>73</v>
      </c>
      <c r="AA77" s="351">
        <v>46173</v>
      </c>
      <c r="AB77" s="47">
        <f t="shared" si="5"/>
        <v>138</v>
      </c>
      <c r="AC77" s="113">
        <v>0</v>
      </c>
      <c r="AD77" s="118">
        <v>0</v>
      </c>
      <c r="AE77" s="113">
        <v>0</v>
      </c>
      <c r="AF77" s="80" t="s">
        <v>73</v>
      </c>
      <c r="AG77" s="111">
        <f t="shared" si="6"/>
        <v>0</v>
      </c>
      <c r="AH77" s="118">
        <v>0</v>
      </c>
      <c r="AI77" s="118">
        <v>0</v>
      </c>
      <c r="AJ77" s="80" t="s">
        <v>73</v>
      </c>
      <c r="AK77" s="80" t="s">
        <v>73</v>
      </c>
      <c r="AL77" s="113">
        <v>0</v>
      </c>
      <c r="AM77" s="80" t="s">
        <v>73</v>
      </c>
      <c r="AN77" s="80" t="s">
        <v>73</v>
      </c>
      <c r="AO77" s="80" t="s">
        <v>73</v>
      </c>
      <c r="AP77" s="111">
        <f t="shared" si="7"/>
        <v>0</v>
      </c>
      <c r="AQ77" s="111">
        <f>+L77+AD77-AI77</f>
        <v>39565000</v>
      </c>
      <c r="AR77" s="61" t="s">
        <v>65</v>
      </c>
      <c r="AS77" s="111">
        <v>39565000</v>
      </c>
      <c r="AT77" s="113" t="s">
        <v>162</v>
      </c>
      <c r="AU77" s="79">
        <v>0</v>
      </c>
      <c r="AV77" s="82" t="s">
        <v>73</v>
      </c>
      <c r="AW77" s="117">
        <v>0</v>
      </c>
      <c r="AX77" s="116">
        <f t="shared" si="8"/>
        <v>39565000</v>
      </c>
      <c r="AY77" s="219">
        <f t="shared" si="9"/>
        <v>0</v>
      </c>
      <c r="AZ77" s="67">
        <v>0</v>
      </c>
      <c r="BA77" s="82" t="s">
        <v>73</v>
      </c>
      <c r="BB77" s="61" t="s">
        <v>85</v>
      </c>
      <c r="BC77" s="112" t="s">
        <v>3846</v>
      </c>
      <c r="BD77" s="113" t="s">
        <v>65</v>
      </c>
      <c r="BE77" s="113" t="s">
        <v>65</v>
      </c>
    </row>
    <row r="78" spans="2:57" x14ac:dyDescent="0.2">
      <c r="B78" s="44">
        <v>2026</v>
      </c>
      <c r="C78" s="44">
        <v>891780111</v>
      </c>
      <c r="D78" s="44" t="s">
        <v>63</v>
      </c>
      <c r="E78" s="119" t="s">
        <v>3845</v>
      </c>
      <c r="F78" s="113" t="s">
        <v>3844</v>
      </c>
      <c r="G78" s="61">
        <v>0</v>
      </c>
      <c r="H78" s="61" t="s">
        <v>71</v>
      </c>
      <c r="I78" s="44" t="s">
        <v>64</v>
      </c>
      <c r="J78" s="76" t="s">
        <v>81</v>
      </c>
      <c r="K78" s="111" t="s">
        <v>3843</v>
      </c>
      <c r="L78" s="111">
        <v>13676000</v>
      </c>
      <c r="M78" s="44" t="s">
        <v>66</v>
      </c>
      <c r="N78" s="111" t="s">
        <v>3842</v>
      </c>
      <c r="O78" s="111">
        <v>57438355</v>
      </c>
      <c r="P78" s="111">
        <v>53</v>
      </c>
      <c r="Q78" s="137">
        <v>46030</v>
      </c>
      <c r="R78" s="112">
        <v>2567899000</v>
      </c>
      <c r="S78" s="220">
        <v>46035</v>
      </c>
      <c r="T78" s="111">
        <v>13676000</v>
      </c>
      <c r="U78" s="61" t="s">
        <v>65</v>
      </c>
      <c r="V78" s="111">
        <v>85459497</v>
      </c>
      <c r="W78" s="111" t="s">
        <v>503</v>
      </c>
      <c r="X78" s="351">
        <v>46035</v>
      </c>
      <c r="Y78" s="351">
        <v>46035</v>
      </c>
      <c r="Z78" s="69" t="s">
        <v>73</v>
      </c>
      <c r="AA78" s="351">
        <v>46173</v>
      </c>
      <c r="AB78" s="47">
        <f t="shared" si="5"/>
        <v>138</v>
      </c>
      <c r="AC78" s="113">
        <v>0</v>
      </c>
      <c r="AD78" s="118">
        <v>0</v>
      </c>
      <c r="AE78" s="113">
        <v>0</v>
      </c>
      <c r="AF78" s="80" t="s">
        <v>73</v>
      </c>
      <c r="AG78" s="111">
        <f t="shared" si="6"/>
        <v>0</v>
      </c>
      <c r="AH78" s="118">
        <v>0</v>
      </c>
      <c r="AI78" s="118">
        <v>0</v>
      </c>
      <c r="AJ78" s="80" t="s">
        <v>73</v>
      </c>
      <c r="AK78" s="80" t="s">
        <v>73</v>
      </c>
      <c r="AL78" s="113">
        <v>0</v>
      </c>
      <c r="AM78" s="80" t="s">
        <v>73</v>
      </c>
      <c r="AN78" s="80" t="s">
        <v>73</v>
      </c>
      <c r="AO78" s="80" t="s">
        <v>73</v>
      </c>
      <c r="AP78" s="111">
        <f t="shared" si="7"/>
        <v>0</v>
      </c>
      <c r="AQ78" s="111">
        <f>+L78+AD78-AI78</f>
        <v>13676000</v>
      </c>
      <c r="AR78" s="61" t="s">
        <v>65</v>
      </c>
      <c r="AS78" s="111">
        <v>13676000</v>
      </c>
      <c r="AT78" s="113" t="s">
        <v>162</v>
      </c>
      <c r="AU78" s="79">
        <v>0</v>
      </c>
      <c r="AV78" s="82" t="s">
        <v>73</v>
      </c>
      <c r="AW78" s="117">
        <v>0</v>
      </c>
      <c r="AX78" s="116">
        <f t="shared" si="8"/>
        <v>13676000</v>
      </c>
      <c r="AY78" s="219">
        <f t="shared" si="9"/>
        <v>0</v>
      </c>
      <c r="AZ78" s="67">
        <v>0</v>
      </c>
      <c r="BA78" s="82" t="s">
        <v>73</v>
      </c>
      <c r="BB78" s="61" t="s">
        <v>85</v>
      </c>
      <c r="BC78" s="112" t="s">
        <v>3841</v>
      </c>
      <c r="BD78" s="113" t="s">
        <v>65</v>
      </c>
      <c r="BE78" s="113" t="s">
        <v>65</v>
      </c>
    </row>
    <row r="79" spans="2:57" x14ac:dyDescent="0.2">
      <c r="B79" s="44">
        <v>2026</v>
      </c>
      <c r="C79" s="44">
        <v>891780111</v>
      </c>
      <c r="D79" s="44" t="s">
        <v>63</v>
      </c>
      <c r="E79" s="119" t="s">
        <v>3840</v>
      </c>
      <c r="F79" s="113" t="s">
        <v>3839</v>
      </c>
      <c r="G79" s="61">
        <v>0</v>
      </c>
      <c r="H79" s="61" t="s">
        <v>71</v>
      </c>
      <c r="I79" s="44" t="s">
        <v>64</v>
      </c>
      <c r="J79" s="76" t="s">
        <v>81</v>
      </c>
      <c r="K79" s="111" t="s">
        <v>3838</v>
      </c>
      <c r="L79" s="111">
        <v>34000000</v>
      </c>
      <c r="M79" s="44" t="s">
        <v>66</v>
      </c>
      <c r="N79" s="111" t="s">
        <v>3837</v>
      </c>
      <c r="O79" s="111">
        <v>84457585</v>
      </c>
      <c r="P79" s="111">
        <v>30</v>
      </c>
      <c r="Q79" s="137">
        <v>46027</v>
      </c>
      <c r="R79" s="112">
        <v>5872564000</v>
      </c>
      <c r="S79" s="220">
        <v>46035</v>
      </c>
      <c r="T79" s="111">
        <v>34000000</v>
      </c>
      <c r="U79" s="61" t="s">
        <v>65</v>
      </c>
      <c r="V79" s="111">
        <v>85455983</v>
      </c>
      <c r="W79" s="111" t="s">
        <v>492</v>
      </c>
      <c r="X79" s="351">
        <v>46035</v>
      </c>
      <c r="Y79" s="351">
        <v>46035</v>
      </c>
      <c r="Z79" s="69" t="s">
        <v>73</v>
      </c>
      <c r="AA79" s="351">
        <v>46173</v>
      </c>
      <c r="AB79" s="47">
        <f t="shared" si="5"/>
        <v>138</v>
      </c>
      <c r="AC79" s="113">
        <v>0</v>
      </c>
      <c r="AD79" s="118">
        <v>0</v>
      </c>
      <c r="AE79" s="113">
        <v>0</v>
      </c>
      <c r="AF79" s="80" t="s">
        <v>73</v>
      </c>
      <c r="AG79" s="111">
        <f t="shared" si="6"/>
        <v>0</v>
      </c>
      <c r="AH79" s="118">
        <v>0</v>
      </c>
      <c r="AI79" s="118">
        <v>0</v>
      </c>
      <c r="AJ79" s="80" t="s">
        <v>73</v>
      </c>
      <c r="AK79" s="80" t="s">
        <v>73</v>
      </c>
      <c r="AL79" s="113">
        <v>0</v>
      </c>
      <c r="AM79" s="80" t="s">
        <v>73</v>
      </c>
      <c r="AN79" s="80" t="s">
        <v>73</v>
      </c>
      <c r="AO79" s="80" t="s">
        <v>73</v>
      </c>
      <c r="AP79" s="111">
        <f t="shared" si="7"/>
        <v>0</v>
      </c>
      <c r="AQ79" s="111">
        <f>+L79+AD79-AI79</f>
        <v>34000000</v>
      </c>
      <c r="AR79" s="61" t="s">
        <v>65</v>
      </c>
      <c r="AS79" s="111">
        <v>34000000</v>
      </c>
      <c r="AT79" s="113" t="s">
        <v>162</v>
      </c>
      <c r="AU79" s="79">
        <v>0</v>
      </c>
      <c r="AV79" s="82" t="s">
        <v>73</v>
      </c>
      <c r="AW79" s="117">
        <v>0</v>
      </c>
      <c r="AX79" s="116">
        <f t="shared" si="8"/>
        <v>34000000</v>
      </c>
      <c r="AY79" s="219">
        <f t="shared" si="9"/>
        <v>0</v>
      </c>
      <c r="AZ79" s="67">
        <v>0</v>
      </c>
      <c r="BA79" s="82" t="s">
        <v>73</v>
      </c>
      <c r="BB79" s="61" t="s">
        <v>85</v>
      </c>
      <c r="BC79" s="112" t="s">
        <v>3836</v>
      </c>
      <c r="BD79" s="113" t="s">
        <v>65</v>
      </c>
      <c r="BE79" s="113" t="s">
        <v>65</v>
      </c>
    </row>
    <row r="80" spans="2:57" x14ac:dyDescent="0.2">
      <c r="B80" s="44">
        <v>2026</v>
      </c>
      <c r="C80" s="44">
        <v>891780111</v>
      </c>
      <c r="D80" s="44" t="s">
        <v>63</v>
      </c>
      <c r="E80" s="119" t="s">
        <v>3835</v>
      </c>
      <c r="F80" s="113" t="s">
        <v>3834</v>
      </c>
      <c r="G80" s="61">
        <v>0</v>
      </c>
      <c r="H80" s="61" t="s">
        <v>71</v>
      </c>
      <c r="I80" s="44" t="s">
        <v>64</v>
      </c>
      <c r="J80" s="76" t="s">
        <v>81</v>
      </c>
      <c r="K80" s="111" t="s">
        <v>3833</v>
      </c>
      <c r="L80" s="111">
        <v>18315000</v>
      </c>
      <c r="M80" s="44" t="s">
        <v>66</v>
      </c>
      <c r="N80" s="111" t="s">
        <v>3832</v>
      </c>
      <c r="O80" s="111">
        <v>1082941397</v>
      </c>
      <c r="P80" s="111">
        <v>30</v>
      </c>
      <c r="Q80" s="137">
        <v>46027</v>
      </c>
      <c r="R80" s="112">
        <v>5872564000</v>
      </c>
      <c r="S80" s="220">
        <v>46035</v>
      </c>
      <c r="T80" s="111">
        <v>18315000</v>
      </c>
      <c r="U80" s="61" t="s">
        <v>65</v>
      </c>
      <c r="V80" s="111">
        <v>57435262</v>
      </c>
      <c r="W80" s="111" t="s">
        <v>3826</v>
      </c>
      <c r="X80" s="351">
        <v>46035</v>
      </c>
      <c r="Y80" s="351">
        <v>46035</v>
      </c>
      <c r="Z80" s="69" t="s">
        <v>73</v>
      </c>
      <c r="AA80" s="351">
        <v>46173</v>
      </c>
      <c r="AB80" s="47">
        <f t="shared" si="5"/>
        <v>138</v>
      </c>
      <c r="AC80" s="113">
        <v>0</v>
      </c>
      <c r="AD80" s="118">
        <v>0</v>
      </c>
      <c r="AE80" s="113">
        <v>0</v>
      </c>
      <c r="AF80" s="80" t="s">
        <v>73</v>
      </c>
      <c r="AG80" s="111">
        <f t="shared" si="6"/>
        <v>0</v>
      </c>
      <c r="AH80" s="118">
        <v>0</v>
      </c>
      <c r="AI80" s="118">
        <v>0</v>
      </c>
      <c r="AJ80" s="80" t="s">
        <v>73</v>
      </c>
      <c r="AK80" s="80" t="s">
        <v>73</v>
      </c>
      <c r="AL80" s="113">
        <v>0</v>
      </c>
      <c r="AM80" s="80" t="s">
        <v>73</v>
      </c>
      <c r="AN80" s="80" t="s">
        <v>73</v>
      </c>
      <c r="AO80" s="80" t="s">
        <v>73</v>
      </c>
      <c r="AP80" s="111">
        <f t="shared" si="7"/>
        <v>0</v>
      </c>
      <c r="AQ80" s="111">
        <f>+L80+AD80-AI80</f>
        <v>18315000</v>
      </c>
      <c r="AR80" s="61" t="s">
        <v>65</v>
      </c>
      <c r="AS80" s="111">
        <v>18315000</v>
      </c>
      <c r="AT80" s="113" t="s">
        <v>162</v>
      </c>
      <c r="AU80" s="79">
        <v>0</v>
      </c>
      <c r="AV80" s="82" t="s">
        <v>73</v>
      </c>
      <c r="AW80" s="117">
        <v>0</v>
      </c>
      <c r="AX80" s="116">
        <f t="shared" si="8"/>
        <v>18315000</v>
      </c>
      <c r="AY80" s="219">
        <f t="shared" si="9"/>
        <v>0</v>
      </c>
      <c r="AZ80" s="67">
        <v>0</v>
      </c>
      <c r="BA80" s="82" t="s">
        <v>73</v>
      </c>
      <c r="BB80" s="61" t="s">
        <v>85</v>
      </c>
      <c r="BC80" s="112" t="s">
        <v>3831</v>
      </c>
      <c r="BD80" s="113" t="s">
        <v>65</v>
      </c>
      <c r="BE80" s="113" t="s">
        <v>65</v>
      </c>
    </row>
    <row r="81" spans="2:57" x14ac:dyDescent="0.2">
      <c r="B81" s="44">
        <v>2026</v>
      </c>
      <c r="C81" s="44">
        <v>891780111</v>
      </c>
      <c r="D81" s="44" t="s">
        <v>63</v>
      </c>
      <c r="E81" s="119" t="s">
        <v>3830</v>
      </c>
      <c r="F81" s="113" t="s">
        <v>3829</v>
      </c>
      <c r="G81" s="61">
        <v>0</v>
      </c>
      <c r="H81" s="61" t="s">
        <v>71</v>
      </c>
      <c r="I81" s="44" t="s">
        <v>64</v>
      </c>
      <c r="J81" s="76" t="s">
        <v>81</v>
      </c>
      <c r="K81" s="111" t="s">
        <v>3828</v>
      </c>
      <c r="L81" s="111">
        <v>18315000</v>
      </c>
      <c r="M81" s="44" t="s">
        <v>66</v>
      </c>
      <c r="N81" s="111" t="s">
        <v>3827</v>
      </c>
      <c r="O81" s="111">
        <v>1082948644</v>
      </c>
      <c r="P81" s="111">
        <v>30</v>
      </c>
      <c r="Q81" s="137">
        <v>46027</v>
      </c>
      <c r="R81" s="112">
        <v>5872564000</v>
      </c>
      <c r="S81" s="220">
        <v>46035</v>
      </c>
      <c r="T81" s="111">
        <v>18315000</v>
      </c>
      <c r="U81" s="61" t="s">
        <v>65</v>
      </c>
      <c r="V81" s="111">
        <v>57435262</v>
      </c>
      <c r="W81" s="111" t="s">
        <v>3826</v>
      </c>
      <c r="X81" s="351">
        <v>46035</v>
      </c>
      <c r="Y81" s="351">
        <v>46035</v>
      </c>
      <c r="Z81" s="69" t="s">
        <v>73</v>
      </c>
      <c r="AA81" s="351">
        <v>46173</v>
      </c>
      <c r="AB81" s="47">
        <f t="shared" si="5"/>
        <v>138</v>
      </c>
      <c r="AC81" s="113">
        <v>0</v>
      </c>
      <c r="AD81" s="118">
        <v>0</v>
      </c>
      <c r="AE81" s="113">
        <v>0</v>
      </c>
      <c r="AF81" s="80" t="s">
        <v>73</v>
      </c>
      <c r="AG81" s="111">
        <f t="shared" si="6"/>
        <v>0</v>
      </c>
      <c r="AH81" s="118">
        <v>0</v>
      </c>
      <c r="AI81" s="118">
        <v>0</v>
      </c>
      <c r="AJ81" s="80" t="s">
        <v>73</v>
      </c>
      <c r="AK81" s="80" t="s">
        <v>73</v>
      </c>
      <c r="AL81" s="113">
        <v>0</v>
      </c>
      <c r="AM81" s="80" t="s">
        <v>73</v>
      </c>
      <c r="AN81" s="80" t="s">
        <v>73</v>
      </c>
      <c r="AO81" s="80" t="s">
        <v>73</v>
      </c>
      <c r="AP81" s="111">
        <f t="shared" si="7"/>
        <v>0</v>
      </c>
      <c r="AQ81" s="111">
        <f>+L81+AD81-AI81</f>
        <v>18315000</v>
      </c>
      <c r="AR81" s="61" t="s">
        <v>65</v>
      </c>
      <c r="AS81" s="111">
        <v>18315000</v>
      </c>
      <c r="AT81" s="113" t="s">
        <v>162</v>
      </c>
      <c r="AU81" s="79">
        <v>0</v>
      </c>
      <c r="AV81" s="82" t="s">
        <v>73</v>
      </c>
      <c r="AW81" s="117">
        <v>0</v>
      </c>
      <c r="AX81" s="116">
        <f t="shared" si="8"/>
        <v>18315000</v>
      </c>
      <c r="AY81" s="219">
        <f t="shared" si="9"/>
        <v>0</v>
      </c>
      <c r="AZ81" s="67">
        <v>0</v>
      </c>
      <c r="BA81" s="82" t="s">
        <v>73</v>
      </c>
      <c r="BB81" s="61" t="s">
        <v>85</v>
      </c>
      <c r="BC81" s="112" t="s">
        <v>3825</v>
      </c>
      <c r="BD81" s="113" t="s">
        <v>65</v>
      </c>
      <c r="BE81" s="113" t="s">
        <v>65</v>
      </c>
    </row>
    <row r="82" spans="2:57" x14ac:dyDescent="0.2">
      <c r="B82" s="44">
        <v>2026</v>
      </c>
      <c r="C82" s="44">
        <v>891780111</v>
      </c>
      <c r="D82" s="44" t="s">
        <v>63</v>
      </c>
      <c r="E82" s="119" t="s">
        <v>3824</v>
      </c>
      <c r="F82" s="113" t="s">
        <v>3823</v>
      </c>
      <c r="G82" s="61">
        <v>0</v>
      </c>
      <c r="H82" s="61" t="s">
        <v>71</v>
      </c>
      <c r="I82" s="44" t="s">
        <v>64</v>
      </c>
      <c r="J82" s="76" t="s">
        <v>81</v>
      </c>
      <c r="K82" s="111" t="s">
        <v>2203</v>
      </c>
      <c r="L82" s="111">
        <v>17705000</v>
      </c>
      <c r="M82" s="44" t="s">
        <v>66</v>
      </c>
      <c r="N82" s="111" t="s">
        <v>3822</v>
      </c>
      <c r="O82" s="111">
        <v>7634396</v>
      </c>
      <c r="P82" s="111">
        <v>30</v>
      </c>
      <c r="Q82" s="137">
        <v>46027</v>
      </c>
      <c r="R82" s="112">
        <v>5872564000</v>
      </c>
      <c r="S82" s="220">
        <v>46035</v>
      </c>
      <c r="T82" s="111">
        <v>17705000</v>
      </c>
      <c r="U82" s="61" t="s">
        <v>65</v>
      </c>
      <c r="V82" s="111">
        <v>85465146</v>
      </c>
      <c r="W82" s="111" t="s">
        <v>741</v>
      </c>
      <c r="X82" s="351">
        <v>46035</v>
      </c>
      <c r="Y82" s="351">
        <v>46035</v>
      </c>
      <c r="Z82" s="69" t="s">
        <v>73</v>
      </c>
      <c r="AA82" s="351">
        <v>46173</v>
      </c>
      <c r="AB82" s="47">
        <f t="shared" si="5"/>
        <v>138</v>
      </c>
      <c r="AC82" s="111">
        <v>1</v>
      </c>
      <c r="AD82" s="111">
        <v>1554000</v>
      </c>
      <c r="AE82" s="113">
        <v>0</v>
      </c>
      <c r="AF82" s="80" t="s">
        <v>73</v>
      </c>
      <c r="AG82" s="111">
        <f t="shared" si="6"/>
        <v>0</v>
      </c>
      <c r="AH82" s="118">
        <v>0</v>
      </c>
      <c r="AI82" s="118">
        <v>0</v>
      </c>
      <c r="AJ82" s="80" t="s">
        <v>73</v>
      </c>
      <c r="AK82" s="80" t="s">
        <v>73</v>
      </c>
      <c r="AL82" s="113">
        <v>0</v>
      </c>
      <c r="AM82" s="80" t="s">
        <v>73</v>
      </c>
      <c r="AN82" s="80" t="s">
        <v>73</v>
      </c>
      <c r="AO82" s="80" t="s">
        <v>73</v>
      </c>
      <c r="AP82" s="111">
        <f t="shared" si="7"/>
        <v>0</v>
      </c>
      <c r="AQ82" s="111">
        <f>+L82+AD82-AI82</f>
        <v>19259000</v>
      </c>
      <c r="AR82" s="61" t="s">
        <v>65</v>
      </c>
      <c r="AS82" s="111">
        <v>17705000</v>
      </c>
      <c r="AT82" s="113" t="s">
        <v>162</v>
      </c>
      <c r="AU82" s="79">
        <v>0</v>
      </c>
      <c r="AV82" s="82" t="s">
        <v>73</v>
      </c>
      <c r="AW82" s="117">
        <v>0</v>
      </c>
      <c r="AX82" s="116">
        <f t="shared" si="8"/>
        <v>19259000</v>
      </c>
      <c r="AY82" s="219">
        <f t="shared" si="9"/>
        <v>0</v>
      </c>
      <c r="AZ82" s="67">
        <v>0</v>
      </c>
      <c r="BA82" s="82" t="s">
        <v>73</v>
      </c>
      <c r="BB82" s="61" t="s">
        <v>85</v>
      </c>
      <c r="BC82" s="112" t="s">
        <v>3821</v>
      </c>
      <c r="BD82" s="113" t="s">
        <v>65</v>
      </c>
      <c r="BE82" s="113" t="s">
        <v>65</v>
      </c>
    </row>
    <row r="83" spans="2:57" x14ac:dyDescent="0.2">
      <c r="B83" s="44">
        <v>2026</v>
      </c>
      <c r="C83" s="44">
        <v>891780111</v>
      </c>
      <c r="D83" s="44" t="s">
        <v>63</v>
      </c>
      <c r="E83" s="119" t="s">
        <v>3820</v>
      </c>
      <c r="F83" s="113" t="s">
        <v>3819</v>
      </c>
      <c r="G83" s="61">
        <v>0</v>
      </c>
      <c r="H83" s="61" t="s">
        <v>71</v>
      </c>
      <c r="I83" s="44" t="s">
        <v>64</v>
      </c>
      <c r="J83" s="76" t="s">
        <v>81</v>
      </c>
      <c r="K83" s="111" t="s">
        <v>3818</v>
      </c>
      <c r="L83" s="111">
        <v>21100000</v>
      </c>
      <c r="M83" s="44" t="s">
        <v>66</v>
      </c>
      <c r="N83" s="111" t="s">
        <v>3817</v>
      </c>
      <c r="O83" s="111">
        <v>4979940</v>
      </c>
      <c r="P83" s="111">
        <v>30</v>
      </c>
      <c r="Q83" s="137">
        <v>46027</v>
      </c>
      <c r="R83" s="112">
        <v>5872564000</v>
      </c>
      <c r="S83" s="220">
        <v>46035</v>
      </c>
      <c r="T83" s="111">
        <v>21100000</v>
      </c>
      <c r="U83" s="61" t="s">
        <v>65</v>
      </c>
      <c r="V83" s="111">
        <v>36722626</v>
      </c>
      <c r="W83" s="111" t="s">
        <v>1363</v>
      </c>
      <c r="X83" s="351">
        <v>46035</v>
      </c>
      <c r="Y83" s="351">
        <v>46035</v>
      </c>
      <c r="Z83" s="69" t="s">
        <v>73</v>
      </c>
      <c r="AA83" s="351">
        <v>46173</v>
      </c>
      <c r="AB83" s="47">
        <f t="shared" si="5"/>
        <v>138</v>
      </c>
      <c r="AC83" s="113">
        <v>0</v>
      </c>
      <c r="AD83" s="118">
        <v>0</v>
      </c>
      <c r="AE83" s="113">
        <v>0</v>
      </c>
      <c r="AF83" s="80" t="s">
        <v>73</v>
      </c>
      <c r="AG83" s="111">
        <f t="shared" si="6"/>
        <v>0</v>
      </c>
      <c r="AH83" s="118">
        <v>0</v>
      </c>
      <c r="AI83" s="118">
        <v>0</v>
      </c>
      <c r="AJ83" s="80" t="s">
        <v>73</v>
      </c>
      <c r="AK83" s="80" t="s">
        <v>73</v>
      </c>
      <c r="AL83" s="113">
        <v>0</v>
      </c>
      <c r="AM83" s="80" t="s">
        <v>73</v>
      </c>
      <c r="AN83" s="80" t="s">
        <v>73</v>
      </c>
      <c r="AO83" s="80" t="s">
        <v>73</v>
      </c>
      <c r="AP83" s="111">
        <f t="shared" si="7"/>
        <v>0</v>
      </c>
      <c r="AQ83" s="111">
        <f>+L83+AD83-AI83</f>
        <v>21100000</v>
      </c>
      <c r="AR83" s="61" t="s">
        <v>65</v>
      </c>
      <c r="AS83" s="111">
        <v>21100000</v>
      </c>
      <c r="AT83" s="113" t="s">
        <v>162</v>
      </c>
      <c r="AU83" s="79">
        <v>0</v>
      </c>
      <c r="AV83" s="82" t="s">
        <v>73</v>
      </c>
      <c r="AW83" s="117">
        <v>0</v>
      </c>
      <c r="AX83" s="116">
        <f t="shared" si="8"/>
        <v>21100000</v>
      </c>
      <c r="AY83" s="219">
        <f t="shared" si="9"/>
        <v>0</v>
      </c>
      <c r="AZ83" s="67">
        <v>0</v>
      </c>
      <c r="BA83" s="82" t="s">
        <v>73</v>
      </c>
      <c r="BB83" s="61" t="s">
        <v>85</v>
      </c>
      <c r="BC83" s="112" t="s">
        <v>3816</v>
      </c>
      <c r="BD83" s="113" t="s">
        <v>65</v>
      </c>
      <c r="BE83" s="113" t="s">
        <v>65</v>
      </c>
    </row>
    <row r="84" spans="2:57" x14ac:dyDescent="0.2">
      <c r="B84" s="44">
        <v>2026</v>
      </c>
      <c r="C84" s="44">
        <v>891780111</v>
      </c>
      <c r="D84" s="44" t="s">
        <v>63</v>
      </c>
      <c r="E84" s="119" t="s">
        <v>3815</v>
      </c>
      <c r="F84" s="113" t="s">
        <v>3814</v>
      </c>
      <c r="G84" s="61">
        <v>0</v>
      </c>
      <c r="H84" s="61" t="s">
        <v>71</v>
      </c>
      <c r="I84" s="44" t="s">
        <v>64</v>
      </c>
      <c r="J84" s="76" t="s">
        <v>81</v>
      </c>
      <c r="K84" s="111" t="s">
        <v>3537</v>
      </c>
      <c r="L84" s="111">
        <v>17583000</v>
      </c>
      <c r="M84" s="44" t="s">
        <v>66</v>
      </c>
      <c r="N84" s="111" t="s">
        <v>3813</v>
      </c>
      <c r="O84" s="111">
        <v>1082941715</v>
      </c>
      <c r="P84" s="111">
        <v>30</v>
      </c>
      <c r="Q84" s="137">
        <v>46027</v>
      </c>
      <c r="R84" s="112">
        <v>5872564000</v>
      </c>
      <c r="S84" s="220">
        <v>46035</v>
      </c>
      <c r="T84" s="111">
        <v>17583000</v>
      </c>
      <c r="U84" s="61" t="s">
        <v>65</v>
      </c>
      <c r="V84" s="111">
        <v>85465146</v>
      </c>
      <c r="W84" s="111" t="s">
        <v>741</v>
      </c>
      <c r="X84" s="351">
        <v>46035</v>
      </c>
      <c r="Y84" s="351">
        <v>46035</v>
      </c>
      <c r="Z84" s="69" t="s">
        <v>73</v>
      </c>
      <c r="AA84" s="351">
        <v>46173</v>
      </c>
      <c r="AB84" s="47">
        <f t="shared" si="5"/>
        <v>138</v>
      </c>
      <c r="AC84" s="111">
        <v>1</v>
      </c>
      <c r="AD84" s="111">
        <v>1531800</v>
      </c>
      <c r="AE84" s="113">
        <v>0</v>
      </c>
      <c r="AF84" s="80" t="s">
        <v>73</v>
      </c>
      <c r="AG84" s="111">
        <f t="shared" si="6"/>
        <v>0</v>
      </c>
      <c r="AH84" s="118">
        <v>0</v>
      </c>
      <c r="AI84" s="118">
        <v>0</v>
      </c>
      <c r="AJ84" s="80" t="s">
        <v>73</v>
      </c>
      <c r="AK84" s="80" t="s">
        <v>73</v>
      </c>
      <c r="AL84" s="113">
        <v>0</v>
      </c>
      <c r="AM84" s="80" t="s">
        <v>73</v>
      </c>
      <c r="AN84" s="80" t="s">
        <v>73</v>
      </c>
      <c r="AO84" s="80" t="s">
        <v>73</v>
      </c>
      <c r="AP84" s="111">
        <f t="shared" si="7"/>
        <v>0</v>
      </c>
      <c r="AQ84" s="111">
        <f>+L84+AD84-AI84</f>
        <v>19114800</v>
      </c>
      <c r="AR84" s="61" t="s">
        <v>65</v>
      </c>
      <c r="AS84" s="111">
        <v>17583000</v>
      </c>
      <c r="AT84" s="113" t="s">
        <v>162</v>
      </c>
      <c r="AU84" s="79">
        <v>0</v>
      </c>
      <c r="AV84" s="82" t="s">
        <v>73</v>
      </c>
      <c r="AW84" s="117">
        <v>0</v>
      </c>
      <c r="AX84" s="116">
        <f t="shared" si="8"/>
        <v>19114800</v>
      </c>
      <c r="AY84" s="219">
        <f t="shared" si="9"/>
        <v>0</v>
      </c>
      <c r="AZ84" s="67">
        <v>0</v>
      </c>
      <c r="BA84" s="82" t="s">
        <v>73</v>
      </c>
      <c r="BB84" s="61" t="s">
        <v>85</v>
      </c>
      <c r="BC84" s="112" t="s">
        <v>3812</v>
      </c>
      <c r="BD84" s="113" t="s">
        <v>65</v>
      </c>
      <c r="BE84" s="113" t="s">
        <v>65</v>
      </c>
    </row>
    <row r="85" spans="2:57" x14ac:dyDescent="0.2">
      <c r="B85" s="44">
        <v>2026</v>
      </c>
      <c r="C85" s="44">
        <v>891780111</v>
      </c>
      <c r="D85" s="44" t="s">
        <v>63</v>
      </c>
      <c r="E85" s="119" t="s">
        <v>3811</v>
      </c>
      <c r="F85" s="113" t="s">
        <v>3810</v>
      </c>
      <c r="G85" s="61">
        <v>0</v>
      </c>
      <c r="H85" s="61" t="s">
        <v>71</v>
      </c>
      <c r="I85" s="44" t="s">
        <v>64</v>
      </c>
      <c r="J85" s="76" t="s">
        <v>81</v>
      </c>
      <c r="K85" s="111" t="s">
        <v>3809</v>
      </c>
      <c r="L85" s="111">
        <v>15984000</v>
      </c>
      <c r="M85" s="44" t="s">
        <v>66</v>
      </c>
      <c r="N85" s="111" t="s">
        <v>3808</v>
      </c>
      <c r="O85" s="111">
        <v>32801897</v>
      </c>
      <c r="P85" s="111">
        <v>30</v>
      </c>
      <c r="Q85" s="137">
        <v>46027</v>
      </c>
      <c r="R85" s="112">
        <v>5872564000</v>
      </c>
      <c r="S85" s="220">
        <v>46035</v>
      </c>
      <c r="T85" s="111">
        <v>15984000</v>
      </c>
      <c r="U85" s="61" t="s">
        <v>65</v>
      </c>
      <c r="V85" s="111">
        <v>85152695</v>
      </c>
      <c r="W85" s="111" t="s">
        <v>2381</v>
      </c>
      <c r="X85" s="351">
        <v>46035</v>
      </c>
      <c r="Y85" s="351">
        <v>46035</v>
      </c>
      <c r="Z85" s="69" t="s">
        <v>73</v>
      </c>
      <c r="AA85" s="351">
        <v>46173</v>
      </c>
      <c r="AB85" s="47">
        <f t="shared" si="5"/>
        <v>138</v>
      </c>
      <c r="AC85" s="113">
        <v>0</v>
      </c>
      <c r="AD85" s="118">
        <v>0</v>
      </c>
      <c r="AE85" s="113">
        <v>0</v>
      </c>
      <c r="AF85" s="80" t="s">
        <v>73</v>
      </c>
      <c r="AG85" s="111">
        <f t="shared" si="6"/>
        <v>0</v>
      </c>
      <c r="AH85" s="118">
        <v>0</v>
      </c>
      <c r="AI85" s="118">
        <v>0</v>
      </c>
      <c r="AJ85" s="80" t="s">
        <v>73</v>
      </c>
      <c r="AK85" s="80" t="s">
        <v>73</v>
      </c>
      <c r="AL85" s="113">
        <v>0</v>
      </c>
      <c r="AM85" s="80" t="s">
        <v>73</v>
      </c>
      <c r="AN85" s="80" t="s">
        <v>73</v>
      </c>
      <c r="AO85" s="80" t="s">
        <v>73</v>
      </c>
      <c r="AP85" s="111">
        <f t="shared" si="7"/>
        <v>0</v>
      </c>
      <c r="AQ85" s="111">
        <f>+L85+AD85-AI85</f>
        <v>15984000</v>
      </c>
      <c r="AR85" s="61" t="s">
        <v>65</v>
      </c>
      <c r="AS85" s="111">
        <v>15984000</v>
      </c>
      <c r="AT85" s="113" t="s">
        <v>162</v>
      </c>
      <c r="AU85" s="79">
        <v>0</v>
      </c>
      <c r="AV85" s="82" t="s">
        <v>73</v>
      </c>
      <c r="AW85" s="117">
        <v>0</v>
      </c>
      <c r="AX85" s="116">
        <f t="shared" si="8"/>
        <v>15984000</v>
      </c>
      <c r="AY85" s="219">
        <f t="shared" si="9"/>
        <v>0</v>
      </c>
      <c r="AZ85" s="67">
        <v>0</v>
      </c>
      <c r="BA85" s="82" t="s">
        <v>73</v>
      </c>
      <c r="BB85" s="61" t="s">
        <v>85</v>
      </c>
      <c r="BC85" s="112" t="s">
        <v>3807</v>
      </c>
      <c r="BD85" s="113" t="s">
        <v>65</v>
      </c>
      <c r="BE85" s="113" t="s">
        <v>65</v>
      </c>
    </row>
    <row r="86" spans="2:57" x14ac:dyDescent="0.2">
      <c r="B86" s="44">
        <v>2026</v>
      </c>
      <c r="C86" s="44">
        <v>891780111</v>
      </c>
      <c r="D86" s="44" t="s">
        <v>63</v>
      </c>
      <c r="E86" s="119" t="s">
        <v>3806</v>
      </c>
      <c r="F86" s="113" t="s">
        <v>3805</v>
      </c>
      <c r="G86" s="61">
        <v>0</v>
      </c>
      <c r="H86" s="61" t="s">
        <v>71</v>
      </c>
      <c r="I86" s="44" t="s">
        <v>64</v>
      </c>
      <c r="J86" s="76" t="s">
        <v>81</v>
      </c>
      <c r="K86" s="111" t="s">
        <v>3804</v>
      </c>
      <c r="L86" s="111">
        <v>13581000</v>
      </c>
      <c r="M86" s="44" t="s">
        <v>66</v>
      </c>
      <c r="N86" s="111" t="s">
        <v>3803</v>
      </c>
      <c r="O86" s="111">
        <v>36549906</v>
      </c>
      <c r="P86" s="111">
        <v>30</v>
      </c>
      <c r="Q86" s="137">
        <v>46027</v>
      </c>
      <c r="R86" s="112">
        <v>5872564000</v>
      </c>
      <c r="S86" s="220">
        <v>46035</v>
      </c>
      <c r="T86" s="111">
        <v>13581000</v>
      </c>
      <c r="U86" s="61" t="s">
        <v>65</v>
      </c>
      <c r="V86" s="111">
        <v>36557666</v>
      </c>
      <c r="W86" s="111" t="s">
        <v>559</v>
      </c>
      <c r="X86" s="351">
        <v>46035</v>
      </c>
      <c r="Y86" s="351">
        <v>46035</v>
      </c>
      <c r="Z86" s="69" t="s">
        <v>73</v>
      </c>
      <c r="AA86" s="351">
        <v>46173</v>
      </c>
      <c r="AB86" s="47">
        <f t="shared" si="5"/>
        <v>138</v>
      </c>
      <c r="AC86" s="113">
        <v>0</v>
      </c>
      <c r="AD86" s="118">
        <v>0</v>
      </c>
      <c r="AE86" s="113">
        <v>0</v>
      </c>
      <c r="AF86" s="80" t="s">
        <v>73</v>
      </c>
      <c r="AG86" s="111">
        <f t="shared" si="6"/>
        <v>0</v>
      </c>
      <c r="AH86" s="118">
        <v>0</v>
      </c>
      <c r="AI86" s="118">
        <v>0</v>
      </c>
      <c r="AJ86" s="80" t="s">
        <v>73</v>
      </c>
      <c r="AK86" s="80" t="s">
        <v>73</v>
      </c>
      <c r="AL86" s="113">
        <v>0</v>
      </c>
      <c r="AM86" s="80" t="s">
        <v>73</v>
      </c>
      <c r="AN86" s="80" t="s">
        <v>73</v>
      </c>
      <c r="AO86" s="80" t="s">
        <v>73</v>
      </c>
      <c r="AP86" s="111">
        <f t="shared" si="7"/>
        <v>0</v>
      </c>
      <c r="AQ86" s="111">
        <f>+L86+AD86-AI86</f>
        <v>13581000</v>
      </c>
      <c r="AR86" s="61" t="s">
        <v>65</v>
      </c>
      <c r="AS86" s="111">
        <v>13581000</v>
      </c>
      <c r="AT86" s="113" t="s">
        <v>162</v>
      </c>
      <c r="AU86" s="79">
        <v>0</v>
      </c>
      <c r="AV86" s="82" t="s">
        <v>73</v>
      </c>
      <c r="AW86" s="117">
        <v>0</v>
      </c>
      <c r="AX86" s="116">
        <f t="shared" si="8"/>
        <v>13581000</v>
      </c>
      <c r="AY86" s="219">
        <f t="shared" si="9"/>
        <v>0</v>
      </c>
      <c r="AZ86" s="67">
        <v>0</v>
      </c>
      <c r="BA86" s="82" t="s">
        <v>73</v>
      </c>
      <c r="BB86" s="61" t="s">
        <v>85</v>
      </c>
      <c r="BC86" s="112" t="s">
        <v>3802</v>
      </c>
      <c r="BD86" s="113" t="s">
        <v>65</v>
      </c>
      <c r="BE86" s="113" t="s">
        <v>65</v>
      </c>
    </row>
    <row r="87" spans="2:57" x14ac:dyDescent="0.2">
      <c r="B87" s="44">
        <v>2026</v>
      </c>
      <c r="C87" s="44">
        <v>891780111</v>
      </c>
      <c r="D87" s="44" t="s">
        <v>63</v>
      </c>
      <c r="E87" s="119" t="s">
        <v>3801</v>
      </c>
      <c r="F87" s="113" t="s">
        <v>3800</v>
      </c>
      <c r="G87" s="61">
        <v>0</v>
      </c>
      <c r="H87" s="61" t="s">
        <v>71</v>
      </c>
      <c r="I87" s="44" t="s">
        <v>64</v>
      </c>
      <c r="J87" s="76" t="s">
        <v>81</v>
      </c>
      <c r="K87" s="111" t="s">
        <v>3799</v>
      </c>
      <c r="L87" s="111">
        <v>11612000</v>
      </c>
      <c r="M87" s="44" t="s">
        <v>66</v>
      </c>
      <c r="N87" s="111" t="s">
        <v>3798</v>
      </c>
      <c r="O87" s="111">
        <v>1082478213</v>
      </c>
      <c r="P87" s="111">
        <v>53</v>
      </c>
      <c r="Q87" s="137">
        <v>46030</v>
      </c>
      <c r="R87" s="112">
        <v>2567899000</v>
      </c>
      <c r="S87" s="220">
        <v>46035</v>
      </c>
      <c r="T87" s="111">
        <v>11612000</v>
      </c>
      <c r="U87" s="61" t="s">
        <v>65</v>
      </c>
      <c r="V87" s="111">
        <v>7633817</v>
      </c>
      <c r="W87" s="111" t="s">
        <v>365</v>
      </c>
      <c r="X87" s="351">
        <v>46035</v>
      </c>
      <c r="Y87" s="351">
        <v>46035</v>
      </c>
      <c r="Z87" s="69" t="s">
        <v>73</v>
      </c>
      <c r="AA87" s="351">
        <v>46173</v>
      </c>
      <c r="AB87" s="47">
        <f t="shared" si="5"/>
        <v>138</v>
      </c>
      <c r="AC87" s="113">
        <v>0</v>
      </c>
      <c r="AD87" s="118">
        <v>0</v>
      </c>
      <c r="AE87" s="113">
        <v>0</v>
      </c>
      <c r="AF87" s="80" t="s">
        <v>73</v>
      </c>
      <c r="AG87" s="111">
        <f t="shared" si="6"/>
        <v>0</v>
      </c>
      <c r="AH87" s="118">
        <v>0</v>
      </c>
      <c r="AI87" s="118">
        <v>0</v>
      </c>
      <c r="AJ87" s="80" t="s">
        <v>73</v>
      </c>
      <c r="AK87" s="80" t="s">
        <v>73</v>
      </c>
      <c r="AL87" s="113">
        <v>0</v>
      </c>
      <c r="AM87" s="80" t="s">
        <v>73</v>
      </c>
      <c r="AN87" s="80" t="s">
        <v>73</v>
      </c>
      <c r="AO87" s="80" t="s">
        <v>73</v>
      </c>
      <c r="AP87" s="111">
        <f t="shared" si="7"/>
        <v>0</v>
      </c>
      <c r="AQ87" s="111">
        <f>+L87+AD87-AI87</f>
        <v>11612000</v>
      </c>
      <c r="AR87" s="61" t="s">
        <v>65</v>
      </c>
      <c r="AS87" s="111">
        <v>11612000</v>
      </c>
      <c r="AT87" s="113" t="s">
        <v>162</v>
      </c>
      <c r="AU87" s="79">
        <v>0</v>
      </c>
      <c r="AV87" s="82" t="s">
        <v>73</v>
      </c>
      <c r="AW87" s="117">
        <v>0</v>
      </c>
      <c r="AX87" s="116">
        <f t="shared" si="8"/>
        <v>11612000</v>
      </c>
      <c r="AY87" s="219">
        <f t="shared" si="9"/>
        <v>0</v>
      </c>
      <c r="AZ87" s="67">
        <v>0</v>
      </c>
      <c r="BA87" s="82" t="s">
        <v>73</v>
      </c>
      <c r="BB87" s="61" t="s">
        <v>85</v>
      </c>
      <c r="BC87" s="112" t="s">
        <v>3797</v>
      </c>
      <c r="BD87" s="113" t="s">
        <v>65</v>
      </c>
      <c r="BE87" s="113" t="s">
        <v>65</v>
      </c>
    </row>
    <row r="88" spans="2:57" x14ac:dyDescent="0.2">
      <c r="B88" s="44">
        <v>2026</v>
      </c>
      <c r="C88" s="44">
        <v>891780111</v>
      </c>
      <c r="D88" s="44" t="s">
        <v>63</v>
      </c>
      <c r="E88" s="119" t="s">
        <v>3796</v>
      </c>
      <c r="F88" s="113" t="s">
        <v>3795</v>
      </c>
      <c r="G88" s="61">
        <v>0</v>
      </c>
      <c r="H88" s="61" t="s">
        <v>71</v>
      </c>
      <c r="I88" s="44" t="s">
        <v>64</v>
      </c>
      <c r="J88" s="76" t="s">
        <v>81</v>
      </c>
      <c r="K88" s="111" t="s">
        <v>3794</v>
      </c>
      <c r="L88" s="111">
        <v>11209000</v>
      </c>
      <c r="M88" s="44" t="s">
        <v>66</v>
      </c>
      <c r="N88" s="111" t="s">
        <v>3793</v>
      </c>
      <c r="O88" s="111">
        <v>1082963378</v>
      </c>
      <c r="P88" s="111">
        <v>53</v>
      </c>
      <c r="Q88" s="137">
        <v>46030</v>
      </c>
      <c r="R88" s="112">
        <v>2567899000</v>
      </c>
      <c r="S88" s="220">
        <v>46035</v>
      </c>
      <c r="T88" s="111">
        <v>11209000</v>
      </c>
      <c r="U88" s="61" t="s">
        <v>65</v>
      </c>
      <c r="V88" s="111">
        <v>7631392</v>
      </c>
      <c r="W88" s="111" t="s">
        <v>867</v>
      </c>
      <c r="X88" s="351">
        <v>46035</v>
      </c>
      <c r="Y88" s="351">
        <v>46035</v>
      </c>
      <c r="Z88" s="69" t="s">
        <v>73</v>
      </c>
      <c r="AA88" s="351">
        <v>46173</v>
      </c>
      <c r="AB88" s="47">
        <f t="shared" si="5"/>
        <v>138</v>
      </c>
      <c r="AC88" s="113">
        <v>0</v>
      </c>
      <c r="AD88" s="118">
        <v>0</v>
      </c>
      <c r="AE88" s="113">
        <v>0</v>
      </c>
      <c r="AF88" s="80" t="s">
        <v>73</v>
      </c>
      <c r="AG88" s="111">
        <f t="shared" si="6"/>
        <v>0</v>
      </c>
      <c r="AH88" s="118">
        <v>0</v>
      </c>
      <c r="AI88" s="118">
        <v>0</v>
      </c>
      <c r="AJ88" s="80" t="s">
        <v>73</v>
      </c>
      <c r="AK88" s="80" t="s">
        <v>73</v>
      </c>
      <c r="AL88" s="113">
        <v>0</v>
      </c>
      <c r="AM88" s="80" t="s">
        <v>73</v>
      </c>
      <c r="AN88" s="80" t="s">
        <v>73</v>
      </c>
      <c r="AO88" s="80" t="s">
        <v>73</v>
      </c>
      <c r="AP88" s="111">
        <f t="shared" si="7"/>
        <v>0</v>
      </c>
      <c r="AQ88" s="111">
        <f>+L88+AD88-AI88</f>
        <v>11209000</v>
      </c>
      <c r="AR88" s="61" t="s">
        <v>65</v>
      </c>
      <c r="AS88" s="111">
        <v>11209000</v>
      </c>
      <c r="AT88" s="113" t="s">
        <v>162</v>
      </c>
      <c r="AU88" s="79">
        <v>0</v>
      </c>
      <c r="AV88" s="82" t="s">
        <v>73</v>
      </c>
      <c r="AW88" s="117">
        <v>0</v>
      </c>
      <c r="AX88" s="116">
        <f t="shared" si="8"/>
        <v>11209000</v>
      </c>
      <c r="AY88" s="219">
        <f t="shared" si="9"/>
        <v>0</v>
      </c>
      <c r="AZ88" s="67">
        <v>0</v>
      </c>
      <c r="BA88" s="82" t="s">
        <v>73</v>
      </c>
      <c r="BB88" s="61" t="s">
        <v>85</v>
      </c>
      <c r="BC88" s="112" t="s">
        <v>3792</v>
      </c>
      <c r="BD88" s="113" t="s">
        <v>65</v>
      </c>
      <c r="BE88" s="113" t="s">
        <v>65</v>
      </c>
    </row>
    <row r="89" spans="2:57" x14ac:dyDescent="0.2">
      <c r="B89" s="44">
        <v>2026</v>
      </c>
      <c r="C89" s="44">
        <v>891780111</v>
      </c>
      <c r="D89" s="44" t="s">
        <v>63</v>
      </c>
      <c r="E89" s="119" t="s">
        <v>3791</v>
      </c>
      <c r="F89" s="113" t="s">
        <v>3790</v>
      </c>
      <c r="G89" s="61">
        <v>0</v>
      </c>
      <c r="H89" s="61" t="s">
        <v>71</v>
      </c>
      <c r="I89" s="44" t="s">
        <v>64</v>
      </c>
      <c r="J89" s="76" t="s">
        <v>81</v>
      </c>
      <c r="K89" s="111" t="s">
        <v>3789</v>
      </c>
      <c r="L89" s="111">
        <v>11209000</v>
      </c>
      <c r="M89" s="44" t="s">
        <v>66</v>
      </c>
      <c r="N89" s="111" t="s">
        <v>3788</v>
      </c>
      <c r="O89" s="111">
        <v>39049110</v>
      </c>
      <c r="P89" s="111">
        <v>53</v>
      </c>
      <c r="Q89" s="137">
        <v>46030</v>
      </c>
      <c r="R89" s="112">
        <v>2567899000</v>
      </c>
      <c r="S89" s="220">
        <v>46035</v>
      </c>
      <c r="T89" s="111">
        <v>11209000</v>
      </c>
      <c r="U89" s="61" t="s">
        <v>65</v>
      </c>
      <c r="V89" s="111">
        <v>7631392</v>
      </c>
      <c r="W89" s="111" t="s">
        <v>867</v>
      </c>
      <c r="X89" s="351">
        <v>46035</v>
      </c>
      <c r="Y89" s="351">
        <v>46035</v>
      </c>
      <c r="Z89" s="69" t="s">
        <v>73</v>
      </c>
      <c r="AA89" s="351">
        <v>46173</v>
      </c>
      <c r="AB89" s="47">
        <f t="shared" si="5"/>
        <v>138</v>
      </c>
      <c r="AC89" s="113">
        <v>0</v>
      </c>
      <c r="AD89" s="118">
        <v>0</v>
      </c>
      <c r="AE89" s="113">
        <v>0</v>
      </c>
      <c r="AF89" s="80" t="s">
        <v>73</v>
      </c>
      <c r="AG89" s="111">
        <f t="shared" si="6"/>
        <v>0</v>
      </c>
      <c r="AH89" s="118">
        <v>0</v>
      </c>
      <c r="AI89" s="118">
        <v>0</v>
      </c>
      <c r="AJ89" s="80" t="s">
        <v>73</v>
      </c>
      <c r="AK89" s="80" t="s">
        <v>73</v>
      </c>
      <c r="AL89" s="113">
        <v>0</v>
      </c>
      <c r="AM89" s="80" t="s">
        <v>73</v>
      </c>
      <c r="AN89" s="80" t="s">
        <v>73</v>
      </c>
      <c r="AO89" s="80" t="s">
        <v>73</v>
      </c>
      <c r="AP89" s="111">
        <f t="shared" si="7"/>
        <v>0</v>
      </c>
      <c r="AQ89" s="111">
        <f>+L89+AD89-AI89</f>
        <v>11209000</v>
      </c>
      <c r="AR89" s="61" t="s">
        <v>65</v>
      </c>
      <c r="AS89" s="111">
        <v>11209000</v>
      </c>
      <c r="AT89" s="113" t="s">
        <v>162</v>
      </c>
      <c r="AU89" s="79">
        <v>0</v>
      </c>
      <c r="AV89" s="82" t="s">
        <v>73</v>
      </c>
      <c r="AW89" s="117">
        <v>0</v>
      </c>
      <c r="AX89" s="116">
        <f t="shared" si="8"/>
        <v>11209000</v>
      </c>
      <c r="AY89" s="219">
        <f t="shared" si="9"/>
        <v>0</v>
      </c>
      <c r="AZ89" s="67">
        <v>0</v>
      </c>
      <c r="BA89" s="82" t="s">
        <v>73</v>
      </c>
      <c r="BB89" s="61" t="s">
        <v>85</v>
      </c>
      <c r="BC89" s="112" t="s">
        <v>3787</v>
      </c>
      <c r="BD89" s="113" t="s">
        <v>65</v>
      </c>
      <c r="BE89" s="113" t="s">
        <v>65</v>
      </c>
    </row>
    <row r="90" spans="2:57" x14ac:dyDescent="0.2">
      <c r="B90" s="44">
        <v>2026</v>
      </c>
      <c r="C90" s="44">
        <v>891780111</v>
      </c>
      <c r="D90" s="44" t="s">
        <v>63</v>
      </c>
      <c r="E90" s="119" t="s">
        <v>3786</v>
      </c>
      <c r="F90" s="113" t="s">
        <v>3785</v>
      </c>
      <c r="G90" s="61">
        <v>0</v>
      </c>
      <c r="H90" s="61" t="s">
        <v>71</v>
      </c>
      <c r="I90" s="44" t="s">
        <v>64</v>
      </c>
      <c r="J90" s="76" t="s">
        <v>81</v>
      </c>
      <c r="K90" s="111" t="s">
        <v>1787</v>
      </c>
      <c r="L90" s="111">
        <v>26516000</v>
      </c>
      <c r="M90" s="44" t="s">
        <v>66</v>
      </c>
      <c r="N90" s="111" t="s">
        <v>3784</v>
      </c>
      <c r="O90" s="111">
        <v>7597867</v>
      </c>
      <c r="P90" s="111">
        <v>30</v>
      </c>
      <c r="Q90" s="137">
        <v>46027</v>
      </c>
      <c r="R90" s="112">
        <v>5872564000</v>
      </c>
      <c r="S90" s="220">
        <v>46035</v>
      </c>
      <c r="T90" s="111">
        <v>26516000</v>
      </c>
      <c r="U90" s="61" t="s">
        <v>65</v>
      </c>
      <c r="V90" s="111">
        <v>15443332</v>
      </c>
      <c r="W90" s="111" t="s">
        <v>625</v>
      </c>
      <c r="X90" s="351">
        <v>46035</v>
      </c>
      <c r="Y90" s="351">
        <v>46035</v>
      </c>
      <c r="Z90" s="69" t="s">
        <v>73</v>
      </c>
      <c r="AA90" s="351">
        <v>46173</v>
      </c>
      <c r="AB90" s="47">
        <f t="shared" si="5"/>
        <v>138</v>
      </c>
      <c r="AC90" s="113">
        <v>0</v>
      </c>
      <c r="AD90" s="118">
        <v>0</v>
      </c>
      <c r="AE90" s="113">
        <v>0</v>
      </c>
      <c r="AF90" s="80" t="s">
        <v>73</v>
      </c>
      <c r="AG90" s="111">
        <f t="shared" si="6"/>
        <v>0</v>
      </c>
      <c r="AH90" s="118">
        <v>0</v>
      </c>
      <c r="AI90" s="118">
        <v>0</v>
      </c>
      <c r="AJ90" s="80" t="s">
        <v>73</v>
      </c>
      <c r="AK90" s="80" t="s">
        <v>73</v>
      </c>
      <c r="AL90" s="113">
        <v>0</v>
      </c>
      <c r="AM90" s="80" t="s">
        <v>73</v>
      </c>
      <c r="AN90" s="80" t="s">
        <v>73</v>
      </c>
      <c r="AO90" s="80" t="s">
        <v>73</v>
      </c>
      <c r="AP90" s="111">
        <f t="shared" si="7"/>
        <v>0</v>
      </c>
      <c r="AQ90" s="111">
        <f>+L90+AD90-AI90</f>
        <v>26516000</v>
      </c>
      <c r="AR90" s="61" t="s">
        <v>65</v>
      </c>
      <c r="AS90" s="111">
        <v>26516000</v>
      </c>
      <c r="AT90" s="113" t="s">
        <v>162</v>
      </c>
      <c r="AU90" s="79">
        <v>0</v>
      </c>
      <c r="AV90" s="82" t="s">
        <v>73</v>
      </c>
      <c r="AW90" s="117">
        <v>0</v>
      </c>
      <c r="AX90" s="116">
        <f t="shared" si="8"/>
        <v>26516000</v>
      </c>
      <c r="AY90" s="219">
        <f t="shared" si="9"/>
        <v>0</v>
      </c>
      <c r="AZ90" s="67">
        <v>0</v>
      </c>
      <c r="BA90" s="82" t="s">
        <v>73</v>
      </c>
      <c r="BB90" s="61" t="s">
        <v>85</v>
      </c>
      <c r="BC90" s="112" t="s">
        <v>3783</v>
      </c>
      <c r="BD90" s="113" t="s">
        <v>65</v>
      </c>
      <c r="BE90" s="113" t="s">
        <v>65</v>
      </c>
    </row>
    <row r="91" spans="2:57" x14ac:dyDescent="0.2">
      <c r="B91" s="44">
        <v>2026</v>
      </c>
      <c r="C91" s="44">
        <v>891780111</v>
      </c>
      <c r="D91" s="44" t="s">
        <v>63</v>
      </c>
      <c r="E91" s="119" t="s">
        <v>3782</v>
      </c>
      <c r="F91" s="113" t="s">
        <v>3781</v>
      </c>
      <c r="G91" s="61">
        <v>0</v>
      </c>
      <c r="H91" s="61" t="s">
        <v>71</v>
      </c>
      <c r="I91" s="44" t="s">
        <v>64</v>
      </c>
      <c r="J91" s="76" t="s">
        <v>81</v>
      </c>
      <c r="K91" s="111" t="s">
        <v>2977</v>
      </c>
      <c r="L91" s="111">
        <v>26516000</v>
      </c>
      <c r="M91" s="44" t="s">
        <v>66</v>
      </c>
      <c r="N91" s="111" t="s">
        <v>3780</v>
      </c>
      <c r="O91" s="111">
        <v>85456107</v>
      </c>
      <c r="P91" s="111">
        <v>30</v>
      </c>
      <c r="Q91" s="137">
        <v>46027</v>
      </c>
      <c r="R91" s="112">
        <v>5872564000</v>
      </c>
      <c r="S91" s="220">
        <v>46035</v>
      </c>
      <c r="T91" s="111">
        <v>26516000</v>
      </c>
      <c r="U91" s="61" t="s">
        <v>65</v>
      </c>
      <c r="V91" s="111">
        <v>15443332</v>
      </c>
      <c r="W91" s="111" t="s">
        <v>625</v>
      </c>
      <c r="X91" s="351">
        <v>46035</v>
      </c>
      <c r="Y91" s="351">
        <v>46035</v>
      </c>
      <c r="Z91" s="69" t="s">
        <v>73</v>
      </c>
      <c r="AA91" s="351">
        <v>46173</v>
      </c>
      <c r="AB91" s="47">
        <f t="shared" si="5"/>
        <v>138</v>
      </c>
      <c r="AC91" s="113">
        <v>0</v>
      </c>
      <c r="AD91" s="118">
        <v>0</v>
      </c>
      <c r="AE91" s="113">
        <v>0</v>
      </c>
      <c r="AF91" s="80" t="s">
        <v>73</v>
      </c>
      <c r="AG91" s="111">
        <f t="shared" si="6"/>
        <v>0</v>
      </c>
      <c r="AH91" s="118">
        <v>0</v>
      </c>
      <c r="AI91" s="118">
        <v>0</v>
      </c>
      <c r="AJ91" s="80" t="s">
        <v>73</v>
      </c>
      <c r="AK91" s="80" t="s">
        <v>73</v>
      </c>
      <c r="AL91" s="113">
        <v>0</v>
      </c>
      <c r="AM91" s="80" t="s">
        <v>73</v>
      </c>
      <c r="AN91" s="80" t="s">
        <v>73</v>
      </c>
      <c r="AO91" s="80" t="s">
        <v>73</v>
      </c>
      <c r="AP91" s="111">
        <f t="shared" si="7"/>
        <v>0</v>
      </c>
      <c r="AQ91" s="111">
        <f>+L91+AD91-AI91</f>
        <v>26516000</v>
      </c>
      <c r="AR91" s="61" t="s">
        <v>65</v>
      </c>
      <c r="AS91" s="111">
        <v>26516000</v>
      </c>
      <c r="AT91" s="113" t="s">
        <v>162</v>
      </c>
      <c r="AU91" s="79">
        <v>0</v>
      </c>
      <c r="AV91" s="82" t="s">
        <v>73</v>
      </c>
      <c r="AW91" s="117">
        <v>0</v>
      </c>
      <c r="AX91" s="116">
        <f t="shared" si="8"/>
        <v>26516000</v>
      </c>
      <c r="AY91" s="219">
        <f t="shared" si="9"/>
        <v>0</v>
      </c>
      <c r="AZ91" s="67">
        <v>0</v>
      </c>
      <c r="BA91" s="82" t="s">
        <v>73</v>
      </c>
      <c r="BB91" s="61" t="s">
        <v>85</v>
      </c>
      <c r="BC91" s="112" t="s">
        <v>3779</v>
      </c>
      <c r="BD91" s="113" t="s">
        <v>65</v>
      </c>
      <c r="BE91" s="113" t="s">
        <v>65</v>
      </c>
    </row>
    <row r="92" spans="2:57" x14ac:dyDescent="0.2">
      <c r="B92" s="44">
        <v>2026</v>
      </c>
      <c r="C92" s="44">
        <v>891780111</v>
      </c>
      <c r="D92" s="44" t="s">
        <v>63</v>
      </c>
      <c r="E92" s="119" t="s">
        <v>3778</v>
      </c>
      <c r="F92" s="113" t="s">
        <v>3777</v>
      </c>
      <c r="G92" s="61">
        <v>0</v>
      </c>
      <c r="H92" s="61" t="s">
        <v>71</v>
      </c>
      <c r="I92" s="44" t="s">
        <v>64</v>
      </c>
      <c r="J92" s="76" t="s">
        <v>81</v>
      </c>
      <c r="K92" s="111" t="s">
        <v>3776</v>
      </c>
      <c r="L92" s="111">
        <v>12095000</v>
      </c>
      <c r="M92" s="44" t="s">
        <v>66</v>
      </c>
      <c r="N92" s="111" t="s">
        <v>3775</v>
      </c>
      <c r="O92" s="111">
        <v>85473768</v>
      </c>
      <c r="P92" s="111">
        <v>53</v>
      </c>
      <c r="Q92" s="137">
        <v>46030</v>
      </c>
      <c r="R92" s="112">
        <v>2567899000</v>
      </c>
      <c r="S92" s="220">
        <v>46035</v>
      </c>
      <c r="T92" s="111">
        <v>12095000</v>
      </c>
      <c r="U92" s="61" t="s">
        <v>65</v>
      </c>
      <c r="V92" s="111">
        <v>85459497</v>
      </c>
      <c r="W92" s="111" t="s">
        <v>503</v>
      </c>
      <c r="X92" s="351">
        <v>46035</v>
      </c>
      <c r="Y92" s="351">
        <v>46035</v>
      </c>
      <c r="Z92" s="69" t="s">
        <v>73</v>
      </c>
      <c r="AA92" s="351">
        <v>46173</v>
      </c>
      <c r="AB92" s="47">
        <f t="shared" si="5"/>
        <v>138</v>
      </c>
      <c r="AC92" s="113">
        <v>0</v>
      </c>
      <c r="AD92" s="118">
        <v>0</v>
      </c>
      <c r="AE92" s="113">
        <v>0</v>
      </c>
      <c r="AF92" s="80" t="s">
        <v>73</v>
      </c>
      <c r="AG92" s="111">
        <f t="shared" si="6"/>
        <v>0</v>
      </c>
      <c r="AH92" s="118">
        <v>0</v>
      </c>
      <c r="AI92" s="118">
        <v>0</v>
      </c>
      <c r="AJ92" s="80" t="s">
        <v>73</v>
      </c>
      <c r="AK92" s="80" t="s">
        <v>73</v>
      </c>
      <c r="AL92" s="113">
        <v>0</v>
      </c>
      <c r="AM92" s="80" t="s">
        <v>73</v>
      </c>
      <c r="AN92" s="80" t="s">
        <v>73</v>
      </c>
      <c r="AO92" s="80" t="s">
        <v>73</v>
      </c>
      <c r="AP92" s="111">
        <f t="shared" si="7"/>
        <v>0</v>
      </c>
      <c r="AQ92" s="111">
        <f>+L92+AD92-AI92</f>
        <v>12095000</v>
      </c>
      <c r="AR92" s="61" t="s">
        <v>65</v>
      </c>
      <c r="AS92" s="111">
        <v>12095000</v>
      </c>
      <c r="AT92" s="113" t="s">
        <v>162</v>
      </c>
      <c r="AU92" s="79">
        <v>0</v>
      </c>
      <c r="AV92" s="82" t="s">
        <v>73</v>
      </c>
      <c r="AW92" s="117">
        <v>0</v>
      </c>
      <c r="AX92" s="116">
        <f t="shared" si="8"/>
        <v>12095000</v>
      </c>
      <c r="AY92" s="219">
        <f t="shared" si="9"/>
        <v>0</v>
      </c>
      <c r="AZ92" s="67">
        <v>0</v>
      </c>
      <c r="BA92" s="82" t="s">
        <v>73</v>
      </c>
      <c r="BB92" s="61" t="s">
        <v>85</v>
      </c>
      <c r="BC92" s="112" t="s">
        <v>3774</v>
      </c>
      <c r="BD92" s="113" t="s">
        <v>65</v>
      </c>
      <c r="BE92" s="113" t="s">
        <v>65</v>
      </c>
    </row>
    <row r="93" spans="2:57" x14ac:dyDescent="0.2">
      <c r="B93" s="44">
        <v>2026</v>
      </c>
      <c r="C93" s="44">
        <v>891780111</v>
      </c>
      <c r="D93" s="44" t="s">
        <v>63</v>
      </c>
      <c r="E93" s="119" t="s">
        <v>3773</v>
      </c>
      <c r="F93" s="113" t="s">
        <v>3772</v>
      </c>
      <c r="G93" s="61">
        <v>0</v>
      </c>
      <c r="H93" s="61" t="s">
        <v>71</v>
      </c>
      <c r="I93" s="44" t="s">
        <v>64</v>
      </c>
      <c r="J93" s="76" t="s">
        <v>81</v>
      </c>
      <c r="K93" s="111" t="s">
        <v>3771</v>
      </c>
      <c r="L93" s="111">
        <v>19553000</v>
      </c>
      <c r="M93" s="44" t="s">
        <v>66</v>
      </c>
      <c r="N93" s="111" t="s">
        <v>3770</v>
      </c>
      <c r="O93" s="111">
        <v>1082926372</v>
      </c>
      <c r="P93" s="111">
        <v>30</v>
      </c>
      <c r="Q93" s="137">
        <v>46027</v>
      </c>
      <c r="R93" s="112">
        <v>5872564000</v>
      </c>
      <c r="S93" s="220">
        <v>46035</v>
      </c>
      <c r="T93" s="111">
        <v>19553000</v>
      </c>
      <c r="U93" s="61" t="s">
        <v>65</v>
      </c>
      <c r="V93" s="111">
        <v>12621405</v>
      </c>
      <c r="W93" s="111" t="s">
        <v>949</v>
      </c>
      <c r="X93" s="351">
        <v>46035</v>
      </c>
      <c r="Y93" s="351">
        <v>46035</v>
      </c>
      <c r="Z93" s="69" t="s">
        <v>73</v>
      </c>
      <c r="AA93" s="351">
        <v>46173</v>
      </c>
      <c r="AB93" s="47">
        <f t="shared" si="5"/>
        <v>138</v>
      </c>
      <c r="AC93" s="113">
        <v>0</v>
      </c>
      <c r="AD93" s="118">
        <v>0</v>
      </c>
      <c r="AE93" s="113">
        <v>0</v>
      </c>
      <c r="AF93" s="80" t="s">
        <v>73</v>
      </c>
      <c r="AG93" s="111">
        <f t="shared" si="6"/>
        <v>0</v>
      </c>
      <c r="AH93" s="118">
        <v>0</v>
      </c>
      <c r="AI93" s="118">
        <v>0</v>
      </c>
      <c r="AJ93" s="80" t="s">
        <v>73</v>
      </c>
      <c r="AK93" s="80" t="s">
        <v>73</v>
      </c>
      <c r="AL93" s="113">
        <v>0</v>
      </c>
      <c r="AM93" s="80" t="s">
        <v>73</v>
      </c>
      <c r="AN93" s="80" t="s">
        <v>73</v>
      </c>
      <c r="AO93" s="80" t="s">
        <v>73</v>
      </c>
      <c r="AP93" s="111">
        <f t="shared" si="7"/>
        <v>0</v>
      </c>
      <c r="AQ93" s="111">
        <f>+L93+AD93-AI93</f>
        <v>19553000</v>
      </c>
      <c r="AR93" s="61" t="s">
        <v>65</v>
      </c>
      <c r="AS93" s="111">
        <v>19553000</v>
      </c>
      <c r="AT93" s="113" t="s">
        <v>162</v>
      </c>
      <c r="AU93" s="79">
        <v>0</v>
      </c>
      <c r="AV93" s="82" t="s">
        <v>73</v>
      </c>
      <c r="AW93" s="117">
        <v>0</v>
      </c>
      <c r="AX93" s="116">
        <f t="shared" si="8"/>
        <v>19553000</v>
      </c>
      <c r="AY93" s="219">
        <f t="shared" si="9"/>
        <v>0</v>
      </c>
      <c r="AZ93" s="67">
        <v>0</v>
      </c>
      <c r="BA93" s="82" t="s">
        <v>73</v>
      </c>
      <c r="BB93" s="61" t="s">
        <v>85</v>
      </c>
      <c r="BC93" s="112" t="s">
        <v>3769</v>
      </c>
      <c r="BD93" s="113" t="s">
        <v>65</v>
      </c>
      <c r="BE93" s="113" t="s">
        <v>65</v>
      </c>
    </row>
    <row r="94" spans="2:57" x14ac:dyDescent="0.2">
      <c r="B94" s="44">
        <v>2026</v>
      </c>
      <c r="C94" s="44">
        <v>891780111</v>
      </c>
      <c r="D94" s="44" t="s">
        <v>63</v>
      </c>
      <c r="E94" s="119" t="s">
        <v>3768</v>
      </c>
      <c r="F94" s="113" t="s">
        <v>3767</v>
      </c>
      <c r="G94" s="61">
        <v>0</v>
      </c>
      <c r="H94" s="61" t="s">
        <v>71</v>
      </c>
      <c r="I94" s="44" t="s">
        <v>64</v>
      </c>
      <c r="J94" s="76" t="s">
        <v>81</v>
      </c>
      <c r="K94" s="111" t="s">
        <v>3766</v>
      </c>
      <c r="L94" s="111">
        <v>25419000</v>
      </c>
      <c r="M94" s="44" t="s">
        <v>66</v>
      </c>
      <c r="N94" s="111" t="s">
        <v>3765</v>
      </c>
      <c r="O94" s="111">
        <v>18491956</v>
      </c>
      <c r="P94" s="111">
        <v>30</v>
      </c>
      <c r="Q94" s="137">
        <v>46027</v>
      </c>
      <c r="R94" s="112">
        <v>5872564000</v>
      </c>
      <c r="S94" s="220">
        <v>46035</v>
      </c>
      <c r="T94" s="111">
        <v>25419000</v>
      </c>
      <c r="U94" s="61" t="s">
        <v>65</v>
      </c>
      <c r="V94" s="111">
        <v>12621405</v>
      </c>
      <c r="W94" s="111" t="s">
        <v>949</v>
      </c>
      <c r="X94" s="351">
        <v>46035</v>
      </c>
      <c r="Y94" s="351">
        <v>46035</v>
      </c>
      <c r="Z94" s="69" t="s">
        <v>73</v>
      </c>
      <c r="AA94" s="351">
        <v>46173</v>
      </c>
      <c r="AB94" s="47">
        <f t="shared" si="5"/>
        <v>138</v>
      </c>
      <c r="AC94" s="113">
        <v>0</v>
      </c>
      <c r="AD94" s="118">
        <v>0</v>
      </c>
      <c r="AE94" s="113">
        <v>0</v>
      </c>
      <c r="AF94" s="80" t="s">
        <v>73</v>
      </c>
      <c r="AG94" s="111">
        <f t="shared" si="6"/>
        <v>0</v>
      </c>
      <c r="AH94" s="118">
        <v>0</v>
      </c>
      <c r="AI94" s="118">
        <v>0</v>
      </c>
      <c r="AJ94" s="80" t="s">
        <v>73</v>
      </c>
      <c r="AK94" s="80" t="s">
        <v>73</v>
      </c>
      <c r="AL94" s="113">
        <v>0</v>
      </c>
      <c r="AM94" s="80" t="s">
        <v>73</v>
      </c>
      <c r="AN94" s="80" t="s">
        <v>73</v>
      </c>
      <c r="AO94" s="80" t="s">
        <v>73</v>
      </c>
      <c r="AP94" s="111">
        <f t="shared" si="7"/>
        <v>0</v>
      </c>
      <c r="AQ94" s="111">
        <f>+L94+AD94-AI94</f>
        <v>25419000</v>
      </c>
      <c r="AR94" s="61" t="s">
        <v>65</v>
      </c>
      <c r="AS94" s="111">
        <v>25419000</v>
      </c>
      <c r="AT94" s="113" t="s">
        <v>162</v>
      </c>
      <c r="AU94" s="79">
        <v>0</v>
      </c>
      <c r="AV94" s="82" t="s">
        <v>73</v>
      </c>
      <c r="AW94" s="117">
        <v>0</v>
      </c>
      <c r="AX94" s="116">
        <f t="shared" si="8"/>
        <v>25419000</v>
      </c>
      <c r="AY94" s="219">
        <f t="shared" si="9"/>
        <v>0</v>
      </c>
      <c r="AZ94" s="67">
        <v>0</v>
      </c>
      <c r="BA94" s="82" t="s">
        <v>73</v>
      </c>
      <c r="BB94" s="61" t="s">
        <v>85</v>
      </c>
      <c r="BC94" s="112" t="s">
        <v>3764</v>
      </c>
      <c r="BD94" s="113" t="s">
        <v>65</v>
      </c>
      <c r="BE94" s="113" t="s">
        <v>65</v>
      </c>
    </row>
    <row r="95" spans="2:57" x14ac:dyDescent="0.2">
      <c r="B95" s="44">
        <v>2026</v>
      </c>
      <c r="C95" s="44">
        <v>891780111</v>
      </c>
      <c r="D95" s="44" t="s">
        <v>63</v>
      </c>
      <c r="E95" s="119" t="s">
        <v>3763</v>
      </c>
      <c r="F95" s="113" t="s">
        <v>3762</v>
      </c>
      <c r="G95" s="61">
        <v>0</v>
      </c>
      <c r="H95" s="61" t="s">
        <v>71</v>
      </c>
      <c r="I95" s="44" t="s">
        <v>64</v>
      </c>
      <c r="J95" s="76" t="s">
        <v>81</v>
      </c>
      <c r="K95" s="111" t="s">
        <v>3761</v>
      </c>
      <c r="L95" s="111">
        <v>35195000</v>
      </c>
      <c r="M95" s="44" t="s">
        <v>66</v>
      </c>
      <c r="N95" s="111" t="s">
        <v>3760</v>
      </c>
      <c r="O95" s="111">
        <v>12564024</v>
      </c>
      <c r="P95" s="111">
        <v>30</v>
      </c>
      <c r="Q95" s="137">
        <v>46027</v>
      </c>
      <c r="R95" s="112">
        <v>5872564000</v>
      </c>
      <c r="S95" s="220">
        <v>46035</v>
      </c>
      <c r="T95" s="111">
        <v>35195000</v>
      </c>
      <c r="U95" s="61" t="s">
        <v>65</v>
      </c>
      <c r="V95" s="111">
        <v>12621405</v>
      </c>
      <c r="W95" s="111" t="s">
        <v>949</v>
      </c>
      <c r="X95" s="351">
        <v>46035</v>
      </c>
      <c r="Y95" s="351">
        <v>46035</v>
      </c>
      <c r="Z95" s="69" t="s">
        <v>73</v>
      </c>
      <c r="AA95" s="351">
        <v>46173</v>
      </c>
      <c r="AB95" s="47">
        <f t="shared" si="5"/>
        <v>138</v>
      </c>
      <c r="AC95" s="113">
        <v>0</v>
      </c>
      <c r="AD95" s="118">
        <v>0</v>
      </c>
      <c r="AE95" s="113">
        <v>0</v>
      </c>
      <c r="AF95" s="80" t="s">
        <v>73</v>
      </c>
      <c r="AG95" s="111">
        <f t="shared" si="6"/>
        <v>0</v>
      </c>
      <c r="AH95" s="118">
        <v>0</v>
      </c>
      <c r="AI95" s="118">
        <v>0</v>
      </c>
      <c r="AJ95" s="80" t="s">
        <v>73</v>
      </c>
      <c r="AK95" s="80" t="s">
        <v>73</v>
      </c>
      <c r="AL95" s="113">
        <v>0</v>
      </c>
      <c r="AM95" s="80" t="s">
        <v>73</v>
      </c>
      <c r="AN95" s="80" t="s">
        <v>73</v>
      </c>
      <c r="AO95" s="80" t="s">
        <v>73</v>
      </c>
      <c r="AP95" s="111">
        <f t="shared" si="7"/>
        <v>0</v>
      </c>
      <c r="AQ95" s="111">
        <f>+L95+AD95-AI95</f>
        <v>35195000</v>
      </c>
      <c r="AR95" s="61" t="s">
        <v>65</v>
      </c>
      <c r="AS95" s="111">
        <v>35195000</v>
      </c>
      <c r="AT95" s="113" t="s">
        <v>162</v>
      </c>
      <c r="AU95" s="79">
        <v>0</v>
      </c>
      <c r="AV95" s="82" t="s">
        <v>73</v>
      </c>
      <c r="AW95" s="117">
        <v>0</v>
      </c>
      <c r="AX95" s="116">
        <f t="shared" si="8"/>
        <v>35195000</v>
      </c>
      <c r="AY95" s="219">
        <f t="shared" si="9"/>
        <v>0</v>
      </c>
      <c r="AZ95" s="67">
        <v>0</v>
      </c>
      <c r="BA95" s="82" t="s">
        <v>73</v>
      </c>
      <c r="BB95" s="61" t="s">
        <v>85</v>
      </c>
      <c r="BC95" s="112" t="s">
        <v>3759</v>
      </c>
      <c r="BD95" s="113" t="s">
        <v>65</v>
      </c>
      <c r="BE95" s="113" t="s">
        <v>65</v>
      </c>
    </row>
    <row r="96" spans="2:57" x14ac:dyDescent="0.2">
      <c r="B96" s="44">
        <v>2026</v>
      </c>
      <c r="C96" s="44">
        <v>891780111</v>
      </c>
      <c r="D96" s="44" t="s">
        <v>63</v>
      </c>
      <c r="E96" s="119" t="s">
        <v>3758</v>
      </c>
      <c r="F96" s="113" t="s">
        <v>3757</v>
      </c>
      <c r="G96" s="61">
        <v>0</v>
      </c>
      <c r="H96" s="61" t="s">
        <v>71</v>
      </c>
      <c r="I96" s="44" t="s">
        <v>64</v>
      </c>
      <c r="J96" s="76" t="s">
        <v>81</v>
      </c>
      <c r="K96" s="111" t="s">
        <v>3756</v>
      </c>
      <c r="L96" s="111">
        <v>19553000</v>
      </c>
      <c r="M96" s="44" t="s">
        <v>66</v>
      </c>
      <c r="N96" s="111" t="s">
        <v>3755</v>
      </c>
      <c r="O96" s="111">
        <v>57434436</v>
      </c>
      <c r="P96" s="111">
        <v>30</v>
      </c>
      <c r="Q96" s="137">
        <v>46027</v>
      </c>
      <c r="R96" s="112">
        <v>5872564000</v>
      </c>
      <c r="S96" s="220">
        <v>46035</v>
      </c>
      <c r="T96" s="111">
        <v>19553000</v>
      </c>
      <c r="U96" s="61" t="s">
        <v>65</v>
      </c>
      <c r="V96" s="111">
        <v>12621405</v>
      </c>
      <c r="W96" s="111" t="s">
        <v>949</v>
      </c>
      <c r="X96" s="351">
        <v>46035</v>
      </c>
      <c r="Y96" s="351">
        <v>46035</v>
      </c>
      <c r="Z96" s="69" t="s">
        <v>73</v>
      </c>
      <c r="AA96" s="351">
        <v>46173</v>
      </c>
      <c r="AB96" s="47">
        <f t="shared" si="5"/>
        <v>138</v>
      </c>
      <c r="AC96" s="113">
        <v>0</v>
      </c>
      <c r="AD96" s="118">
        <v>0</v>
      </c>
      <c r="AE96" s="113">
        <v>0</v>
      </c>
      <c r="AF96" s="80" t="s">
        <v>73</v>
      </c>
      <c r="AG96" s="111">
        <f t="shared" si="6"/>
        <v>0</v>
      </c>
      <c r="AH96" s="118">
        <v>0</v>
      </c>
      <c r="AI96" s="118">
        <v>0</v>
      </c>
      <c r="AJ96" s="80" t="s">
        <v>73</v>
      </c>
      <c r="AK96" s="80" t="s">
        <v>73</v>
      </c>
      <c r="AL96" s="113">
        <v>0</v>
      </c>
      <c r="AM96" s="80" t="s">
        <v>73</v>
      </c>
      <c r="AN96" s="80" t="s">
        <v>73</v>
      </c>
      <c r="AO96" s="80" t="s">
        <v>73</v>
      </c>
      <c r="AP96" s="111">
        <f t="shared" si="7"/>
        <v>0</v>
      </c>
      <c r="AQ96" s="111">
        <f>+L96+AD96-AI96</f>
        <v>19553000</v>
      </c>
      <c r="AR96" s="61" t="s">
        <v>65</v>
      </c>
      <c r="AS96" s="111">
        <v>19553000</v>
      </c>
      <c r="AT96" s="113" t="s">
        <v>162</v>
      </c>
      <c r="AU96" s="79">
        <v>0</v>
      </c>
      <c r="AV96" s="82" t="s">
        <v>73</v>
      </c>
      <c r="AW96" s="117">
        <v>0</v>
      </c>
      <c r="AX96" s="116">
        <f t="shared" si="8"/>
        <v>19553000</v>
      </c>
      <c r="AY96" s="219">
        <f t="shared" si="9"/>
        <v>0</v>
      </c>
      <c r="AZ96" s="67">
        <v>0</v>
      </c>
      <c r="BA96" s="82" t="s">
        <v>73</v>
      </c>
      <c r="BB96" s="61" t="s">
        <v>85</v>
      </c>
      <c r="BC96" s="112" t="s">
        <v>3754</v>
      </c>
      <c r="BD96" s="113" t="s">
        <v>65</v>
      </c>
      <c r="BE96" s="113" t="s">
        <v>65</v>
      </c>
    </row>
    <row r="97" spans="2:57" x14ac:dyDescent="0.2">
      <c r="B97" s="44">
        <v>2026</v>
      </c>
      <c r="C97" s="44">
        <v>891780111</v>
      </c>
      <c r="D97" s="44" t="s">
        <v>63</v>
      </c>
      <c r="E97" s="119" t="s">
        <v>3753</v>
      </c>
      <c r="F97" s="113" t="s">
        <v>3752</v>
      </c>
      <c r="G97" s="61">
        <v>0</v>
      </c>
      <c r="H97" s="61" t="s">
        <v>71</v>
      </c>
      <c r="I97" s="44" t="s">
        <v>64</v>
      </c>
      <c r="J97" s="76" t="s">
        <v>81</v>
      </c>
      <c r="K97" s="111" t="s">
        <v>3751</v>
      </c>
      <c r="L97" s="111">
        <v>18515000</v>
      </c>
      <c r="M97" s="44" t="s">
        <v>66</v>
      </c>
      <c r="N97" s="111" t="s">
        <v>3750</v>
      </c>
      <c r="O97" s="111">
        <v>22854984</v>
      </c>
      <c r="P97" s="111">
        <v>30</v>
      </c>
      <c r="Q97" s="137">
        <v>46027</v>
      </c>
      <c r="R97" s="112">
        <v>5872564000</v>
      </c>
      <c r="S97" s="220">
        <v>46035</v>
      </c>
      <c r="T97" s="111">
        <v>18515000</v>
      </c>
      <c r="U97" s="61" t="s">
        <v>65</v>
      </c>
      <c r="V97" s="111">
        <v>12621405</v>
      </c>
      <c r="W97" s="111" t="s">
        <v>949</v>
      </c>
      <c r="X97" s="351">
        <v>46035</v>
      </c>
      <c r="Y97" s="351">
        <v>46035</v>
      </c>
      <c r="Z97" s="69" t="s">
        <v>73</v>
      </c>
      <c r="AA97" s="351">
        <v>46173</v>
      </c>
      <c r="AB97" s="47">
        <f t="shared" si="5"/>
        <v>138</v>
      </c>
      <c r="AC97" s="113">
        <v>0</v>
      </c>
      <c r="AD97" s="118">
        <v>0</v>
      </c>
      <c r="AE97" s="113">
        <v>0</v>
      </c>
      <c r="AF97" s="80" t="s">
        <v>73</v>
      </c>
      <c r="AG97" s="111">
        <f t="shared" si="6"/>
        <v>0</v>
      </c>
      <c r="AH97" s="118">
        <v>0</v>
      </c>
      <c r="AI97" s="118">
        <v>0</v>
      </c>
      <c r="AJ97" s="80" t="s">
        <v>73</v>
      </c>
      <c r="AK97" s="80" t="s">
        <v>73</v>
      </c>
      <c r="AL97" s="113">
        <v>0</v>
      </c>
      <c r="AM97" s="80" t="s">
        <v>73</v>
      </c>
      <c r="AN97" s="80" t="s">
        <v>73</v>
      </c>
      <c r="AO97" s="80" t="s">
        <v>73</v>
      </c>
      <c r="AP97" s="111">
        <f t="shared" si="7"/>
        <v>0</v>
      </c>
      <c r="AQ97" s="111">
        <f>+L97+AD97-AI97</f>
        <v>18515000</v>
      </c>
      <c r="AR97" s="61" t="s">
        <v>65</v>
      </c>
      <c r="AS97" s="111">
        <v>18515000</v>
      </c>
      <c r="AT97" s="113" t="s">
        <v>162</v>
      </c>
      <c r="AU97" s="79">
        <v>0</v>
      </c>
      <c r="AV97" s="82" t="s">
        <v>73</v>
      </c>
      <c r="AW97" s="117">
        <v>0</v>
      </c>
      <c r="AX97" s="116">
        <f t="shared" si="8"/>
        <v>18515000</v>
      </c>
      <c r="AY97" s="219">
        <f t="shared" si="9"/>
        <v>0</v>
      </c>
      <c r="AZ97" s="67">
        <v>0</v>
      </c>
      <c r="BA97" s="82" t="s">
        <v>73</v>
      </c>
      <c r="BB97" s="61" t="s">
        <v>85</v>
      </c>
      <c r="BC97" s="112" t="s">
        <v>3749</v>
      </c>
      <c r="BD97" s="113" t="s">
        <v>65</v>
      </c>
      <c r="BE97" s="113" t="s">
        <v>65</v>
      </c>
    </row>
    <row r="98" spans="2:57" x14ac:dyDescent="0.2">
      <c r="B98" s="44">
        <v>2026</v>
      </c>
      <c r="C98" s="44">
        <v>891780111</v>
      </c>
      <c r="D98" s="44" t="s">
        <v>63</v>
      </c>
      <c r="E98" s="119" t="s">
        <v>3748</v>
      </c>
      <c r="F98" s="113" t="s">
        <v>3747</v>
      </c>
      <c r="G98" s="61">
        <v>0</v>
      </c>
      <c r="H98" s="61" t="s">
        <v>71</v>
      </c>
      <c r="I98" s="44" t="s">
        <v>64</v>
      </c>
      <c r="J98" s="76" t="s">
        <v>81</v>
      </c>
      <c r="K98" s="111" t="s">
        <v>2977</v>
      </c>
      <c r="L98" s="111">
        <v>25419000</v>
      </c>
      <c r="M98" s="44" t="s">
        <v>66</v>
      </c>
      <c r="N98" s="111" t="s">
        <v>3746</v>
      </c>
      <c r="O98" s="111">
        <v>85451746</v>
      </c>
      <c r="P98" s="111">
        <v>30</v>
      </c>
      <c r="Q98" s="137">
        <v>46027</v>
      </c>
      <c r="R98" s="112">
        <v>5872564000</v>
      </c>
      <c r="S98" s="220">
        <v>46035</v>
      </c>
      <c r="T98" s="111">
        <v>25419000</v>
      </c>
      <c r="U98" s="61" t="s">
        <v>65</v>
      </c>
      <c r="V98" s="111">
        <v>15443332</v>
      </c>
      <c r="W98" s="111" t="s">
        <v>625</v>
      </c>
      <c r="X98" s="351">
        <v>46035</v>
      </c>
      <c r="Y98" s="351">
        <v>46035</v>
      </c>
      <c r="Z98" s="69" t="s">
        <v>73</v>
      </c>
      <c r="AA98" s="351">
        <v>46173</v>
      </c>
      <c r="AB98" s="47">
        <f t="shared" si="5"/>
        <v>138</v>
      </c>
      <c r="AC98" s="113">
        <v>0</v>
      </c>
      <c r="AD98" s="118">
        <v>0</v>
      </c>
      <c r="AE98" s="113">
        <v>0</v>
      </c>
      <c r="AF98" s="80" t="s">
        <v>73</v>
      </c>
      <c r="AG98" s="111">
        <f t="shared" si="6"/>
        <v>0</v>
      </c>
      <c r="AH98" s="118">
        <v>0</v>
      </c>
      <c r="AI98" s="118">
        <v>0</v>
      </c>
      <c r="AJ98" s="80" t="s">
        <v>73</v>
      </c>
      <c r="AK98" s="80" t="s">
        <v>73</v>
      </c>
      <c r="AL98" s="113">
        <v>0</v>
      </c>
      <c r="AM98" s="80" t="s">
        <v>73</v>
      </c>
      <c r="AN98" s="80" t="s">
        <v>73</v>
      </c>
      <c r="AO98" s="80" t="s">
        <v>73</v>
      </c>
      <c r="AP98" s="111">
        <f t="shared" si="7"/>
        <v>0</v>
      </c>
      <c r="AQ98" s="111">
        <f>+L98+AD98-AI98</f>
        <v>25419000</v>
      </c>
      <c r="AR98" s="61" t="s">
        <v>65</v>
      </c>
      <c r="AS98" s="111">
        <v>25419000</v>
      </c>
      <c r="AT98" s="113" t="s">
        <v>162</v>
      </c>
      <c r="AU98" s="79">
        <v>0</v>
      </c>
      <c r="AV98" s="82" t="s">
        <v>73</v>
      </c>
      <c r="AW98" s="117">
        <v>0</v>
      </c>
      <c r="AX98" s="116">
        <f t="shared" si="8"/>
        <v>25419000</v>
      </c>
      <c r="AY98" s="219">
        <f t="shared" si="9"/>
        <v>0</v>
      </c>
      <c r="AZ98" s="67">
        <v>0</v>
      </c>
      <c r="BA98" s="82" t="s">
        <v>73</v>
      </c>
      <c r="BB98" s="61" t="s">
        <v>85</v>
      </c>
      <c r="BC98" s="112" t="s">
        <v>3745</v>
      </c>
      <c r="BD98" s="113" t="s">
        <v>65</v>
      </c>
      <c r="BE98" s="113" t="s">
        <v>65</v>
      </c>
    </row>
    <row r="99" spans="2:57" x14ac:dyDescent="0.2">
      <c r="B99" s="44">
        <v>2026</v>
      </c>
      <c r="C99" s="44">
        <v>891780111</v>
      </c>
      <c r="D99" s="44" t="s">
        <v>63</v>
      </c>
      <c r="E99" s="119" t="s">
        <v>3744</v>
      </c>
      <c r="F99" s="113" t="s">
        <v>3743</v>
      </c>
      <c r="G99" s="61">
        <v>0</v>
      </c>
      <c r="H99" s="61" t="s">
        <v>71</v>
      </c>
      <c r="I99" s="44" t="s">
        <v>64</v>
      </c>
      <c r="J99" s="76" t="s">
        <v>81</v>
      </c>
      <c r="K99" s="111" t="s">
        <v>3742</v>
      </c>
      <c r="L99" s="111">
        <v>19181000</v>
      </c>
      <c r="M99" s="44" t="s">
        <v>66</v>
      </c>
      <c r="N99" s="111" t="s">
        <v>3741</v>
      </c>
      <c r="O99" s="111">
        <v>1064804291</v>
      </c>
      <c r="P99" s="111">
        <v>30</v>
      </c>
      <c r="Q99" s="137">
        <v>46027</v>
      </c>
      <c r="R99" s="112">
        <v>5872564000</v>
      </c>
      <c r="S99" s="220">
        <v>46035</v>
      </c>
      <c r="T99" s="111">
        <v>19181000</v>
      </c>
      <c r="U99" s="61" t="s">
        <v>65</v>
      </c>
      <c r="V99" s="111">
        <v>85152695</v>
      </c>
      <c r="W99" s="111" t="s">
        <v>2381</v>
      </c>
      <c r="X99" s="351">
        <v>46035</v>
      </c>
      <c r="Y99" s="351">
        <v>46035</v>
      </c>
      <c r="Z99" s="69" t="s">
        <v>73</v>
      </c>
      <c r="AA99" s="351">
        <v>46173</v>
      </c>
      <c r="AB99" s="47">
        <f t="shared" si="5"/>
        <v>138</v>
      </c>
      <c r="AC99" s="113">
        <v>0</v>
      </c>
      <c r="AD99" s="118">
        <v>0</v>
      </c>
      <c r="AE99" s="113">
        <v>0</v>
      </c>
      <c r="AF99" s="80" t="s">
        <v>73</v>
      </c>
      <c r="AG99" s="111">
        <f t="shared" si="6"/>
        <v>0</v>
      </c>
      <c r="AH99" s="118">
        <v>0</v>
      </c>
      <c r="AI99" s="118">
        <v>0</v>
      </c>
      <c r="AJ99" s="80" t="s">
        <v>73</v>
      </c>
      <c r="AK99" s="80" t="s">
        <v>73</v>
      </c>
      <c r="AL99" s="113">
        <v>0</v>
      </c>
      <c r="AM99" s="80" t="s">
        <v>73</v>
      </c>
      <c r="AN99" s="80" t="s">
        <v>73</v>
      </c>
      <c r="AO99" s="80" t="s">
        <v>73</v>
      </c>
      <c r="AP99" s="111">
        <f t="shared" si="7"/>
        <v>0</v>
      </c>
      <c r="AQ99" s="111">
        <f>+L99+AD99-AI99</f>
        <v>19181000</v>
      </c>
      <c r="AR99" s="61" t="s">
        <v>65</v>
      </c>
      <c r="AS99" s="111">
        <v>19181000</v>
      </c>
      <c r="AT99" s="113" t="s">
        <v>162</v>
      </c>
      <c r="AU99" s="79">
        <v>0</v>
      </c>
      <c r="AV99" s="82" t="s">
        <v>73</v>
      </c>
      <c r="AW99" s="117">
        <v>0</v>
      </c>
      <c r="AX99" s="116">
        <f t="shared" si="8"/>
        <v>19181000</v>
      </c>
      <c r="AY99" s="219">
        <f t="shared" si="9"/>
        <v>0</v>
      </c>
      <c r="AZ99" s="67">
        <v>0</v>
      </c>
      <c r="BA99" s="82" t="s">
        <v>73</v>
      </c>
      <c r="BB99" s="61" t="s">
        <v>85</v>
      </c>
      <c r="BC99" s="112" t="s">
        <v>3740</v>
      </c>
      <c r="BD99" s="113" t="s">
        <v>65</v>
      </c>
      <c r="BE99" s="113" t="s">
        <v>65</v>
      </c>
    </row>
    <row r="100" spans="2:57" x14ac:dyDescent="0.2">
      <c r="B100" s="44">
        <v>2026</v>
      </c>
      <c r="C100" s="44">
        <v>891780111</v>
      </c>
      <c r="D100" s="44" t="s">
        <v>63</v>
      </c>
      <c r="E100" s="119" t="s">
        <v>3739</v>
      </c>
      <c r="F100" s="113" t="s">
        <v>3738</v>
      </c>
      <c r="G100" s="61">
        <v>0</v>
      </c>
      <c r="H100" s="61" t="s">
        <v>71</v>
      </c>
      <c r="I100" s="44" t="s">
        <v>64</v>
      </c>
      <c r="J100" s="76" t="s">
        <v>81</v>
      </c>
      <c r="K100" s="111" t="s">
        <v>3737</v>
      </c>
      <c r="L100" s="111">
        <v>13632000</v>
      </c>
      <c r="M100" s="44" t="s">
        <v>66</v>
      </c>
      <c r="N100" s="111" t="s">
        <v>3736</v>
      </c>
      <c r="O100" s="111">
        <v>36724927</v>
      </c>
      <c r="P100" s="111">
        <v>30</v>
      </c>
      <c r="Q100" s="137">
        <v>46027</v>
      </c>
      <c r="R100" s="112">
        <v>5872564000</v>
      </c>
      <c r="S100" s="220">
        <v>46035</v>
      </c>
      <c r="T100" s="111">
        <v>13632000</v>
      </c>
      <c r="U100" s="61" t="s">
        <v>65</v>
      </c>
      <c r="V100" s="111">
        <v>85459497</v>
      </c>
      <c r="W100" s="111" t="s">
        <v>503</v>
      </c>
      <c r="X100" s="351">
        <v>46035</v>
      </c>
      <c r="Y100" s="351">
        <v>46037</v>
      </c>
      <c r="Z100" s="69" t="s">
        <v>73</v>
      </c>
      <c r="AA100" s="351">
        <v>46173</v>
      </c>
      <c r="AB100" s="47">
        <f t="shared" si="5"/>
        <v>136</v>
      </c>
      <c r="AC100" s="113">
        <v>0</v>
      </c>
      <c r="AD100" s="118">
        <v>0</v>
      </c>
      <c r="AE100" s="113">
        <v>0</v>
      </c>
      <c r="AF100" s="80" t="s">
        <v>73</v>
      </c>
      <c r="AG100" s="111">
        <f t="shared" si="6"/>
        <v>0</v>
      </c>
      <c r="AH100" s="118">
        <v>0</v>
      </c>
      <c r="AI100" s="118">
        <v>0</v>
      </c>
      <c r="AJ100" s="80" t="s">
        <v>73</v>
      </c>
      <c r="AK100" s="80" t="s">
        <v>73</v>
      </c>
      <c r="AL100" s="113">
        <v>0</v>
      </c>
      <c r="AM100" s="80" t="s">
        <v>73</v>
      </c>
      <c r="AN100" s="80" t="s">
        <v>73</v>
      </c>
      <c r="AO100" s="80" t="s">
        <v>73</v>
      </c>
      <c r="AP100" s="111">
        <f t="shared" si="7"/>
        <v>0</v>
      </c>
      <c r="AQ100" s="111">
        <f>+L100+AD100-AI100</f>
        <v>13632000</v>
      </c>
      <c r="AR100" s="61" t="s">
        <v>65</v>
      </c>
      <c r="AS100" s="111">
        <v>13632000</v>
      </c>
      <c r="AT100" s="113" t="s">
        <v>162</v>
      </c>
      <c r="AU100" s="79">
        <v>0</v>
      </c>
      <c r="AV100" s="82" t="s">
        <v>73</v>
      </c>
      <c r="AW100" s="117">
        <v>0</v>
      </c>
      <c r="AX100" s="116">
        <f t="shared" si="8"/>
        <v>13632000</v>
      </c>
      <c r="AY100" s="219">
        <f t="shared" si="9"/>
        <v>0</v>
      </c>
      <c r="AZ100" s="67">
        <v>0</v>
      </c>
      <c r="BA100" s="82" t="s">
        <v>73</v>
      </c>
      <c r="BB100" s="61" t="s">
        <v>85</v>
      </c>
      <c r="BC100" s="112" t="s">
        <v>3735</v>
      </c>
      <c r="BD100" s="113" t="s">
        <v>65</v>
      </c>
      <c r="BE100" s="113" t="s">
        <v>65</v>
      </c>
    </row>
    <row r="101" spans="2:57" x14ac:dyDescent="0.2">
      <c r="B101" s="44">
        <v>2026</v>
      </c>
      <c r="C101" s="44">
        <v>891780111</v>
      </c>
      <c r="D101" s="44" t="s">
        <v>63</v>
      </c>
      <c r="E101" s="119" t="s">
        <v>3734</v>
      </c>
      <c r="F101" s="113" t="s">
        <v>3733</v>
      </c>
      <c r="G101" s="61">
        <v>0</v>
      </c>
      <c r="H101" s="61" t="s">
        <v>71</v>
      </c>
      <c r="I101" s="44" t="s">
        <v>64</v>
      </c>
      <c r="J101" s="76" t="s">
        <v>81</v>
      </c>
      <c r="K101" s="111" t="s">
        <v>3732</v>
      </c>
      <c r="L101" s="111">
        <v>15096000</v>
      </c>
      <c r="M101" s="44" t="s">
        <v>66</v>
      </c>
      <c r="N101" s="111" t="s">
        <v>3731</v>
      </c>
      <c r="O101" s="111">
        <v>1083045649</v>
      </c>
      <c r="P101" s="111">
        <v>30</v>
      </c>
      <c r="Q101" s="137">
        <v>46027</v>
      </c>
      <c r="R101" s="112">
        <v>5872564000</v>
      </c>
      <c r="S101" s="220">
        <v>46035</v>
      </c>
      <c r="T101" s="111">
        <v>15096000</v>
      </c>
      <c r="U101" s="61" t="s">
        <v>65</v>
      </c>
      <c r="V101" s="111">
        <v>1082868728</v>
      </c>
      <c r="W101" s="111" t="s">
        <v>284</v>
      </c>
      <c r="X101" s="351">
        <v>46035</v>
      </c>
      <c r="Y101" s="351">
        <v>46037</v>
      </c>
      <c r="Z101" s="69" t="s">
        <v>73</v>
      </c>
      <c r="AA101" s="351">
        <v>46173</v>
      </c>
      <c r="AB101" s="47">
        <f t="shared" si="5"/>
        <v>136</v>
      </c>
      <c r="AC101" s="113">
        <v>0</v>
      </c>
      <c r="AD101" s="118">
        <v>0</v>
      </c>
      <c r="AE101" s="113">
        <v>0</v>
      </c>
      <c r="AF101" s="80" t="s">
        <v>73</v>
      </c>
      <c r="AG101" s="111">
        <f t="shared" si="6"/>
        <v>0</v>
      </c>
      <c r="AH101" s="118">
        <v>0</v>
      </c>
      <c r="AI101" s="118">
        <v>0</v>
      </c>
      <c r="AJ101" s="80" t="s">
        <v>73</v>
      </c>
      <c r="AK101" s="80" t="s">
        <v>73</v>
      </c>
      <c r="AL101" s="113">
        <v>0</v>
      </c>
      <c r="AM101" s="80" t="s">
        <v>73</v>
      </c>
      <c r="AN101" s="80" t="s">
        <v>73</v>
      </c>
      <c r="AO101" s="80" t="s">
        <v>73</v>
      </c>
      <c r="AP101" s="111">
        <f t="shared" si="7"/>
        <v>0</v>
      </c>
      <c r="AQ101" s="111">
        <f>+L101+AD101-AI101</f>
        <v>15096000</v>
      </c>
      <c r="AR101" s="61" t="s">
        <v>65</v>
      </c>
      <c r="AS101" s="111">
        <v>15096000</v>
      </c>
      <c r="AT101" s="113" t="s">
        <v>162</v>
      </c>
      <c r="AU101" s="79">
        <v>0</v>
      </c>
      <c r="AV101" s="82" t="s">
        <v>73</v>
      </c>
      <c r="AW101" s="117">
        <v>0</v>
      </c>
      <c r="AX101" s="116">
        <f t="shared" si="8"/>
        <v>15096000</v>
      </c>
      <c r="AY101" s="219">
        <f t="shared" si="9"/>
        <v>0</v>
      </c>
      <c r="AZ101" s="67">
        <v>0</v>
      </c>
      <c r="BA101" s="82" t="s">
        <v>73</v>
      </c>
      <c r="BB101" s="61" t="s">
        <v>85</v>
      </c>
      <c r="BC101" s="112" t="s">
        <v>3730</v>
      </c>
      <c r="BD101" s="113" t="s">
        <v>65</v>
      </c>
      <c r="BE101" s="113" t="s">
        <v>65</v>
      </c>
    </row>
    <row r="102" spans="2:57" x14ac:dyDescent="0.2">
      <c r="B102" s="44">
        <v>2026</v>
      </c>
      <c r="C102" s="44">
        <v>891780111</v>
      </c>
      <c r="D102" s="44" t="s">
        <v>63</v>
      </c>
      <c r="E102" s="119" t="s">
        <v>3729</v>
      </c>
      <c r="F102" s="113" t="s">
        <v>3728</v>
      </c>
      <c r="G102" s="61">
        <v>0</v>
      </c>
      <c r="H102" s="61" t="s">
        <v>71</v>
      </c>
      <c r="I102" s="44" t="s">
        <v>64</v>
      </c>
      <c r="J102" s="76" t="s">
        <v>81</v>
      </c>
      <c r="K102" s="111" t="s">
        <v>3727</v>
      </c>
      <c r="L102" s="111">
        <v>12916000</v>
      </c>
      <c r="M102" s="44" t="s">
        <v>66</v>
      </c>
      <c r="N102" s="111" t="s">
        <v>3726</v>
      </c>
      <c r="O102" s="111">
        <v>1082992511</v>
      </c>
      <c r="P102" s="111">
        <v>53</v>
      </c>
      <c r="Q102" s="137">
        <v>46030</v>
      </c>
      <c r="R102" s="112">
        <v>2567899000</v>
      </c>
      <c r="S102" s="220">
        <v>46035</v>
      </c>
      <c r="T102" s="111">
        <v>12916000</v>
      </c>
      <c r="U102" s="61" t="s">
        <v>65</v>
      </c>
      <c r="V102" s="111">
        <v>1082868728</v>
      </c>
      <c r="W102" s="111" t="s">
        <v>284</v>
      </c>
      <c r="X102" s="351">
        <v>46035</v>
      </c>
      <c r="Y102" s="351">
        <v>46037</v>
      </c>
      <c r="Z102" s="69" t="s">
        <v>73</v>
      </c>
      <c r="AA102" s="351">
        <v>46173</v>
      </c>
      <c r="AB102" s="47">
        <f t="shared" si="5"/>
        <v>136</v>
      </c>
      <c r="AC102" s="113">
        <v>0</v>
      </c>
      <c r="AD102" s="118">
        <v>0</v>
      </c>
      <c r="AE102" s="113">
        <v>0</v>
      </c>
      <c r="AF102" s="80" t="s">
        <v>73</v>
      </c>
      <c r="AG102" s="111">
        <f t="shared" si="6"/>
        <v>0</v>
      </c>
      <c r="AH102" s="118">
        <v>0</v>
      </c>
      <c r="AI102" s="118">
        <v>0</v>
      </c>
      <c r="AJ102" s="80" t="s">
        <v>73</v>
      </c>
      <c r="AK102" s="80" t="s">
        <v>73</v>
      </c>
      <c r="AL102" s="113">
        <v>0</v>
      </c>
      <c r="AM102" s="80" t="s">
        <v>73</v>
      </c>
      <c r="AN102" s="80" t="s">
        <v>73</v>
      </c>
      <c r="AO102" s="80" t="s">
        <v>73</v>
      </c>
      <c r="AP102" s="111">
        <f t="shared" si="7"/>
        <v>0</v>
      </c>
      <c r="AQ102" s="111">
        <f>+L102+AD102-AI102</f>
        <v>12916000</v>
      </c>
      <c r="AR102" s="61" t="s">
        <v>65</v>
      </c>
      <c r="AS102" s="111">
        <v>12916000</v>
      </c>
      <c r="AT102" s="113" t="s">
        <v>162</v>
      </c>
      <c r="AU102" s="79">
        <v>0</v>
      </c>
      <c r="AV102" s="82" t="s">
        <v>73</v>
      </c>
      <c r="AW102" s="117">
        <v>0</v>
      </c>
      <c r="AX102" s="116">
        <f t="shared" si="8"/>
        <v>12916000</v>
      </c>
      <c r="AY102" s="219">
        <f t="shared" si="9"/>
        <v>0</v>
      </c>
      <c r="AZ102" s="67">
        <v>0</v>
      </c>
      <c r="BA102" s="82" t="s">
        <v>73</v>
      </c>
      <c r="BB102" s="61" t="s">
        <v>85</v>
      </c>
      <c r="BC102" s="112" t="s">
        <v>3725</v>
      </c>
      <c r="BD102" s="113" t="s">
        <v>65</v>
      </c>
      <c r="BE102" s="113" t="s">
        <v>65</v>
      </c>
    </row>
    <row r="103" spans="2:57" x14ac:dyDescent="0.2">
      <c r="B103" s="44">
        <v>2026</v>
      </c>
      <c r="C103" s="44">
        <v>891780111</v>
      </c>
      <c r="D103" s="44" t="s">
        <v>63</v>
      </c>
      <c r="E103" s="119" t="s">
        <v>3724</v>
      </c>
      <c r="F103" s="113" t="s">
        <v>3723</v>
      </c>
      <c r="G103" s="61">
        <v>0</v>
      </c>
      <c r="H103" s="61" t="s">
        <v>71</v>
      </c>
      <c r="I103" s="44" t="s">
        <v>64</v>
      </c>
      <c r="J103" s="76" t="s">
        <v>81</v>
      </c>
      <c r="K103" s="111" t="s">
        <v>3722</v>
      </c>
      <c r="L103" s="111">
        <v>13632000</v>
      </c>
      <c r="M103" s="44" t="s">
        <v>66</v>
      </c>
      <c r="N103" s="111" t="s">
        <v>3721</v>
      </c>
      <c r="O103" s="111">
        <v>1083036954</v>
      </c>
      <c r="P103" s="111">
        <v>30</v>
      </c>
      <c r="Q103" s="137">
        <v>46027</v>
      </c>
      <c r="R103" s="112">
        <v>5872564000</v>
      </c>
      <c r="S103" s="220">
        <v>46035</v>
      </c>
      <c r="T103" s="111">
        <v>13632000</v>
      </c>
      <c r="U103" s="61" t="s">
        <v>65</v>
      </c>
      <c r="V103" s="111">
        <v>19516224</v>
      </c>
      <c r="W103" s="111" t="s">
        <v>1521</v>
      </c>
      <c r="X103" s="351">
        <v>46035</v>
      </c>
      <c r="Y103" s="351">
        <v>46037</v>
      </c>
      <c r="Z103" s="69" t="s">
        <v>73</v>
      </c>
      <c r="AA103" s="351">
        <v>46173</v>
      </c>
      <c r="AB103" s="47">
        <f t="shared" si="5"/>
        <v>136</v>
      </c>
      <c r="AC103" s="113">
        <v>0</v>
      </c>
      <c r="AD103" s="118">
        <v>0</v>
      </c>
      <c r="AE103" s="113">
        <v>0</v>
      </c>
      <c r="AF103" s="80" t="s">
        <v>73</v>
      </c>
      <c r="AG103" s="111">
        <f t="shared" si="6"/>
        <v>0</v>
      </c>
      <c r="AH103" s="118">
        <v>0</v>
      </c>
      <c r="AI103" s="118">
        <v>0</v>
      </c>
      <c r="AJ103" s="80" t="s">
        <v>73</v>
      </c>
      <c r="AK103" s="80" t="s">
        <v>73</v>
      </c>
      <c r="AL103" s="113">
        <v>0</v>
      </c>
      <c r="AM103" s="80" t="s">
        <v>73</v>
      </c>
      <c r="AN103" s="80" t="s">
        <v>73</v>
      </c>
      <c r="AO103" s="80" t="s">
        <v>73</v>
      </c>
      <c r="AP103" s="111">
        <f t="shared" si="7"/>
        <v>0</v>
      </c>
      <c r="AQ103" s="111">
        <f>+L103+AD103-AI103</f>
        <v>13632000</v>
      </c>
      <c r="AR103" s="61" t="s">
        <v>65</v>
      </c>
      <c r="AS103" s="111">
        <v>13632000</v>
      </c>
      <c r="AT103" s="113" t="s">
        <v>162</v>
      </c>
      <c r="AU103" s="79">
        <v>0</v>
      </c>
      <c r="AV103" s="82" t="s">
        <v>73</v>
      </c>
      <c r="AW103" s="117">
        <v>0</v>
      </c>
      <c r="AX103" s="116">
        <f t="shared" si="8"/>
        <v>13632000</v>
      </c>
      <c r="AY103" s="219">
        <f t="shared" si="9"/>
        <v>0</v>
      </c>
      <c r="AZ103" s="67">
        <v>0</v>
      </c>
      <c r="BA103" s="82" t="s">
        <v>73</v>
      </c>
      <c r="BB103" s="61" t="s">
        <v>85</v>
      </c>
      <c r="BC103" s="112" t="s">
        <v>3720</v>
      </c>
      <c r="BD103" s="113" t="s">
        <v>65</v>
      </c>
      <c r="BE103" s="113" t="s">
        <v>65</v>
      </c>
    </row>
    <row r="104" spans="2:57" x14ac:dyDescent="0.2">
      <c r="B104" s="44">
        <v>2026</v>
      </c>
      <c r="C104" s="44">
        <v>891780111</v>
      </c>
      <c r="D104" s="44" t="s">
        <v>63</v>
      </c>
      <c r="E104" s="119" t="s">
        <v>3719</v>
      </c>
      <c r="F104" s="113" t="s">
        <v>3718</v>
      </c>
      <c r="G104" s="61">
        <v>0</v>
      </c>
      <c r="H104" s="61" t="s">
        <v>71</v>
      </c>
      <c r="I104" s="44" t="s">
        <v>64</v>
      </c>
      <c r="J104" s="76" t="s">
        <v>81</v>
      </c>
      <c r="K104" s="111" t="s">
        <v>3717</v>
      </c>
      <c r="L104" s="111">
        <v>15096000</v>
      </c>
      <c r="M104" s="44" t="s">
        <v>66</v>
      </c>
      <c r="N104" s="111" t="s">
        <v>3716</v>
      </c>
      <c r="O104" s="111">
        <v>1102880046</v>
      </c>
      <c r="P104" s="111">
        <v>30</v>
      </c>
      <c r="Q104" s="137">
        <v>46027</v>
      </c>
      <c r="R104" s="112">
        <v>5872564000</v>
      </c>
      <c r="S104" s="220">
        <v>46035</v>
      </c>
      <c r="T104" s="111">
        <v>15096000</v>
      </c>
      <c r="U104" s="61" t="s">
        <v>65</v>
      </c>
      <c r="V104" s="111">
        <v>21400608</v>
      </c>
      <c r="W104" s="111" t="s">
        <v>398</v>
      </c>
      <c r="X104" s="351">
        <v>46035</v>
      </c>
      <c r="Y104" s="351">
        <v>46037</v>
      </c>
      <c r="Z104" s="69" t="s">
        <v>73</v>
      </c>
      <c r="AA104" s="351">
        <v>46173</v>
      </c>
      <c r="AB104" s="47">
        <f t="shared" si="5"/>
        <v>136</v>
      </c>
      <c r="AC104" s="113">
        <v>0</v>
      </c>
      <c r="AD104" s="118">
        <v>0</v>
      </c>
      <c r="AE104" s="113">
        <v>0</v>
      </c>
      <c r="AF104" s="80" t="s">
        <v>73</v>
      </c>
      <c r="AG104" s="111">
        <f t="shared" si="6"/>
        <v>0</v>
      </c>
      <c r="AH104" s="118">
        <v>0</v>
      </c>
      <c r="AI104" s="118">
        <v>0</v>
      </c>
      <c r="AJ104" s="80" t="s">
        <v>73</v>
      </c>
      <c r="AK104" s="80" t="s">
        <v>73</v>
      </c>
      <c r="AL104" s="113">
        <v>0</v>
      </c>
      <c r="AM104" s="80" t="s">
        <v>73</v>
      </c>
      <c r="AN104" s="80" t="s">
        <v>73</v>
      </c>
      <c r="AO104" s="80" t="s">
        <v>73</v>
      </c>
      <c r="AP104" s="111">
        <f t="shared" si="7"/>
        <v>0</v>
      </c>
      <c r="AQ104" s="111">
        <f>+L104+AD104-AI104</f>
        <v>15096000</v>
      </c>
      <c r="AR104" s="61" t="s">
        <v>65</v>
      </c>
      <c r="AS104" s="111">
        <v>15096000</v>
      </c>
      <c r="AT104" s="113" t="s">
        <v>162</v>
      </c>
      <c r="AU104" s="79">
        <v>0</v>
      </c>
      <c r="AV104" s="82" t="s">
        <v>73</v>
      </c>
      <c r="AW104" s="117">
        <v>0</v>
      </c>
      <c r="AX104" s="116">
        <f t="shared" si="8"/>
        <v>15096000</v>
      </c>
      <c r="AY104" s="219">
        <f t="shared" si="9"/>
        <v>0</v>
      </c>
      <c r="AZ104" s="67">
        <v>0</v>
      </c>
      <c r="BA104" s="82" t="s">
        <v>73</v>
      </c>
      <c r="BB104" s="61" t="s">
        <v>85</v>
      </c>
      <c r="BC104" s="112" t="s">
        <v>3715</v>
      </c>
      <c r="BD104" s="113" t="s">
        <v>65</v>
      </c>
      <c r="BE104" s="113" t="s">
        <v>65</v>
      </c>
    </row>
    <row r="105" spans="2:57" x14ac:dyDescent="0.2">
      <c r="B105" s="44">
        <v>2026</v>
      </c>
      <c r="C105" s="44">
        <v>891780111</v>
      </c>
      <c r="D105" s="44" t="s">
        <v>63</v>
      </c>
      <c r="E105" s="119" t="s">
        <v>3714</v>
      </c>
      <c r="F105" s="113" t="s">
        <v>3713</v>
      </c>
      <c r="G105" s="61">
        <v>0</v>
      </c>
      <c r="H105" s="61" t="s">
        <v>71</v>
      </c>
      <c r="I105" s="44" t="s">
        <v>64</v>
      </c>
      <c r="J105" s="76" t="s">
        <v>81</v>
      </c>
      <c r="K105" s="111" t="s">
        <v>3712</v>
      </c>
      <c r="L105" s="111">
        <v>16606000</v>
      </c>
      <c r="M105" s="44" t="s">
        <v>66</v>
      </c>
      <c r="N105" s="111" t="s">
        <v>3711</v>
      </c>
      <c r="O105" s="111">
        <v>1083035488</v>
      </c>
      <c r="P105" s="111">
        <v>30</v>
      </c>
      <c r="Q105" s="137">
        <v>46027</v>
      </c>
      <c r="R105" s="112">
        <v>5872564000</v>
      </c>
      <c r="S105" s="220">
        <v>46035</v>
      </c>
      <c r="T105" s="111">
        <v>16606000</v>
      </c>
      <c r="U105" s="61" t="s">
        <v>65</v>
      </c>
      <c r="V105" s="111">
        <v>57461777</v>
      </c>
      <c r="W105" s="111" t="s">
        <v>3141</v>
      </c>
      <c r="X105" s="351">
        <v>46035</v>
      </c>
      <c r="Y105" s="351">
        <v>46037</v>
      </c>
      <c r="Z105" s="69" t="s">
        <v>73</v>
      </c>
      <c r="AA105" s="351">
        <v>46173</v>
      </c>
      <c r="AB105" s="47">
        <f t="shared" si="5"/>
        <v>136</v>
      </c>
      <c r="AC105" s="113">
        <v>0</v>
      </c>
      <c r="AD105" s="118">
        <v>0</v>
      </c>
      <c r="AE105" s="113">
        <v>0</v>
      </c>
      <c r="AF105" s="80" t="s">
        <v>73</v>
      </c>
      <c r="AG105" s="111">
        <f t="shared" si="6"/>
        <v>0</v>
      </c>
      <c r="AH105" s="118">
        <v>0</v>
      </c>
      <c r="AI105" s="118">
        <v>0</v>
      </c>
      <c r="AJ105" s="80" t="s">
        <v>73</v>
      </c>
      <c r="AK105" s="80" t="s">
        <v>73</v>
      </c>
      <c r="AL105" s="113">
        <v>0</v>
      </c>
      <c r="AM105" s="80" t="s">
        <v>73</v>
      </c>
      <c r="AN105" s="80" t="s">
        <v>73</v>
      </c>
      <c r="AO105" s="80" t="s">
        <v>73</v>
      </c>
      <c r="AP105" s="111">
        <f t="shared" si="7"/>
        <v>0</v>
      </c>
      <c r="AQ105" s="111">
        <f>+L105+AD105-AI105</f>
        <v>16606000</v>
      </c>
      <c r="AR105" s="61" t="s">
        <v>65</v>
      </c>
      <c r="AS105" s="111">
        <v>16606000</v>
      </c>
      <c r="AT105" s="113" t="s">
        <v>162</v>
      </c>
      <c r="AU105" s="79">
        <v>0</v>
      </c>
      <c r="AV105" s="82" t="s">
        <v>73</v>
      </c>
      <c r="AW105" s="117">
        <v>0</v>
      </c>
      <c r="AX105" s="116">
        <f t="shared" si="8"/>
        <v>16606000</v>
      </c>
      <c r="AY105" s="219">
        <f t="shared" si="9"/>
        <v>0</v>
      </c>
      <c r="AZ105" s="67">
        <v>0</v>
      </c>
      <c r="BA105" s="82" t="s">
        <v>73</v>
      </c>
      <c r="BB105" s="61" t="s">
        <v>85</v>
      </c>
      <c r="BC105" s="112" t="s">
        <v>3710</v>
      </c>
      <c r="BD105" s="113" t="s">
        <v>65</v>
      </c>
      <c r="BE105" s="113" t="s">
        <v>65</v>
      </c>
    </row>
    <row r="106" spans="2:57" x14ac:dyDescent="0.2">
      <c r="B106" s="44">
        <v>2026</v>
      </c>
      <c r="C106" s="44">
        <v>891780111</v>
      </c>
      <c r="D106" s="44" t="s">
        <v>63</v>
      </c>
      <c r="E106" s="119" t="s">
        <v>3709</v>
      </c>
      <c r="F106" s="113" t="s">
        <v>3708</v>
      </c>
      <c r="G106" s="61">
        <v>0</v>
      </c>
      <c r="H106" s="61" t="s">
        <v>71</v>
      </c>
      <c r="I106" s="44" t="s">
        <v>64</v>
      </c>
      <c r="J106" s="76" t="s">
        <v>81</v>
      </c>
      <c r="K106" s="111" t="s">
        <v>3707</v>
      </c>
      <c r="L106" s="111">
        <v>16606000</v>
      </c>
      <c r="M106" s="44" t="s">
        <v>66</v>
      </c>
      <c r="N106" s="111" t="s">
        <v>3706</v>
      </c>
      <c r="O106" s="111">
        <v>1084742720</v>
      </c>
      <c r="P106" s="111">
        <v>30</v>
      </c>
      <c r="Q106" s="137">
        <v>46027</v>
      </c>
      <c r="R106" s="112">
        <v>5872564000</v>
      </c>
      <c r="S106" s="220">
        <v>46035</v>
      </c>
      <c r="T106" s="111">
        <v>16606000</v>
      </c>
      <c r="U106" s="61" t="s">
        <v>65</v>
      </c>
      <c r="V106" s="111">
        <v>57461777</v>
      </c>
      <c r="W106" s="111" t="s">
        <v>3141</v>
      </c>
      <c r="X106" s="351">
        <v>46035</v>
      </c>
      <c r="Y106" s="351">
        <v>46037</v>
      </c>
      <c r="Z106" s="69" t="s">
        <v>73</v>
      </c>
      <c r="AA106" s="351">
        <v>46173</v>
      </c>
      <c r="AB106" s="47">
        <f t="shared" si="5"/>
        <v>136</v>
      </c>
      <c r="AC106" s="113">
        <v>0</v>
      </c>
      <c r="AD106" s="118">
        <v>0</v>
      </c>
      <c r="AE106" s="113">
        <v>0</v>
      </c>
      <c r="AF106" s="80" t="s">
        <v>73</v>
      </c>
      <c r="AG106" s="111">
        <f t="shared" si="6"/>
        <v>0</v>
      </c>
      <c r="AH106" s="118">
        <v>0</v>
      </c>
      <c r="AI106" s="118">
        <v>0</v>
      </c>
      <c r="AJ106" s="80" t="s">
        <v>73</v>
      </c>
      <c r="AK106" s="80" t="s">
        <v>73</v>
      </c>
      <c r="AL106" s="113">
        <v>0</v>
      </c>
      <c r="AM106" s="80" t="s">
        <v>73</v>
      </c>
      <c r="AN106" s="80" t="s">
        <v>73</v>
      </c>
      <c r="AO106" s="80" t="s">
        <v>73</v>
      </c>
      <c r="AP106" s="111">
        <f t="shared" si="7"/>
        <v>0</v>
      </c>
      <c r="AQ106" s="111">
        <f>+L106+AD106-AI106</f>
        <v>16606000</v>
      </c>
      <c r="AR106" s="61" t="s">
        <v>65</v>
      </c>
      <c r="AS106" s="111">
        <v>16606000</v>
      </c>
      <c r="AT106" s="113" t="s">
        <v>162</v>
      </c>
      <c r="AU106" s="79">
        <v>0</v>
      </c>
      <c r="AV106" s="82" t="s">
        <v>73</v>
      </c>
      <c r="AW106" s="117">
        <v>0</v>
      </c>
      <c r="AX106" s="116">
        <f t="shared" si="8"/>
        <v>16606000</v>
      </c>
      <c r="AY106" s="219">
        <f t="shared" si="9"/>
        <v>0</v>
      </c>
      <c r="AZ106" s="67">
        <v>0</v>
      </c>
      <c r="BA106" s="82" t="s">
        <v>73</v>
      </c>
      <c r="BB106" s="61" t="s">
        <v>85</v>
      </c>
      <c r="BC106" s="112" t="s">
        <v>3705</v>
      </c>
      <c r="BD106" s="113" t="s">
        <v>65</v>
      </c>
      <c r="BE106" s="113" t="s">
        <v>65</v>
      </c>
    </row>
    <row r="107" spans="2:57" x14ac:dyDescent="0.2">
      <c r="B107" s="44">
        <v>2026</v>
      </c>
      <c r="C107" s="44">
        <v>891780111</v>
      </c>
      <c r="D107" s="44" t="s">
        <v>63</v>
      </c>
      <c r="E107" s="119" t="s">
        <v>3704</v>
      </c>
      <c r="F107" s="113" t="s">
        <v>3703</v>
      </c>
      <c r="G107" s="61">
        <v>0</v>
      </c>
      <c r="H107" s="61" t="s">
        <v>71</v>
      </c>
      <c r="I107" s="44" t="s">
        <v>64</v>
      </c>
      <c r="J107" s="76" t="s">
        <v>81</v>
      </c>
      <c r="K107" s="111" t="s">
        <v>3702</v>
      </c>
      <c r="L107" s="111">
        <v>24139000</v>
      </c>
      <c r="M107" s="44" t="s">
        <v>66</v>
      </c>
      <c r="N107" s="111" t="s">
        <v>3701</v>
      </c>
      <c r="O107" s="111">
        <v>39057134</v>
      </c>
      <c r="P107" s="111">
        <v>30</v>
      </c>
      <c r="Q107" s="137">
        <v>46027</v>
      </c>
      <c r="R107" s="112">
        <v>5872564000</v>
      </c>
      <c r="S107" s="220">
        <v>46035</v>
      </c>
      <c r="T107" s="111">
        <v>24139000</v>
      </c>
      <c r="U107" s="61" t="s">
        <v>65</v>
      </c>
      <c r="V107" s="111">
        <v>12621405</v>
      </c>
      <c r="W107" s="111" t="s">
        <v>949</v>
      </c>
      <c r="X107" s="351">
        <v>46035</v>
      </c>
      <c r="Y107" s="351">
        <v>46041</v>
      </c>
      <c r="Z107" s="69" t="s">
        <v>73</v>
      </c>
      <c r="AA107" s="351">
        <v>46173</v>
      </c>
      <c r="AB107" s="47">
        <f t="shared" si="5"/>
        <v>132</v>
      </c>
      <c r="AC107" s="113">
        <v>0</v>
      </c>
      <c r="AD107" s="118">
        <v>0</v>
      </c>
      <c r="AE107" s="113">
        <v>0</v>
      </c>
      <c r="AF107" s="80" t="s">
        <v>73</v>
      </c>
      <c r="AG107" s="111">
        <f t="shared" si="6"/>
        <v>0</v>
      </c>
      <c r="AH107" s="118">
        <v>0</v>
      </c>
      <c r="AI107" s="118">
        <v>0</v>
      </c>
      <c r="AJ107" s="80" t="s">
        <v>73</v>
      </c>
      <c r="AK107" s="80" t="s">
        <v>73</v>
      </c>
      <c r="AL107" s="113">
        <v>0</v>
      </c>
      <c r="AM107" s="80" t="s">
        <v>73</v>
      </c>
      <c r="AN107" s="80" t="s">
        <v>73</v>
      </c>
      <c r="AO107" s="80" t="s">
        <v>73</v>
      </c>
      <c r="AP107" s="111">
        <f t="shared" si="7"/>
        <v>0</v>
      </c>
      <c r="AQ107" s="111">
        <f>+L107+AD107-AI107</f>
        <v>24139000</v>
      </c>
      <c r="AR107" s="61" t="s">
        <v>65</v>
      </c>
      <c r="AS107" s="111">
        <v>24139000</v>
      </c>
      <c r="AT107" s="113" t="s">
        <v>162</v>
      </c>
      <c r="AU107" s="79">
        <v>0</v>
      </c>
      <c r="AV107" s="82" t="s">
        <v>73</v>
      </c>
      <c r="AW107" s="117">
        <v>0</v>
      </c>
      <c r="AX107" s="116">
        <f t="shared" si="8"/>
        <v>24139000</v>
      </c>
      <c r="AY107" s="219">
        <f t="shared" si="9"/>
        <v>0</v>
      </c>
      <c r="AZ107" s="67">
        <v>0</v>
      </c>
      <c r="BA107" s="82" t="s">
        <v>73</v>
      </c>
      <c r="BB107" s="61" t="s">
        <v>85</v>
      </c>
      <c r="BC107" s="112" t="s">
        <v>3700</v>
      </c>
      <c r="BD107" s="113" t="s">
        <v>65</v>
      </c>
      <c r="BE107" s="113" t="s">
        <v>65</v>
      </c>
    </row>
    <row r="108" spans="2:57" x14ac:dyDescent="0.2">
      <c r="B108" s="44">
        <v>2026</v>
      </c>
      <c r="C108" s="44">
        <v>891780111</v>
      </c>
      <c r="D108" s="44" t="s">
        <v>63</v>
      </c>
      <c r="E108" s="119" t="s">
        <v>3699</v>
      </c>
      <c r="F108" s="113" t="s">
        <v>3698</v>
      </c>
      <c r="G108" s="61">
        <v>0</v>
      </c>
      <c r="H108" s="61" t="s">
        <v>71</v>
      </c>
      <c r="I108" s="44" t="s">
        <v>64</v>
      </c>
      <c r="J108" s="76" t="s">
        <v>81</v>
      </c>
      <c r="K108" s="111" t="s">
        <v>674</v>
      </c>
      <c r="L108" s="111">
        <v>10644000</v>
      </c>
      <c r="M108" s="44" t="s">
        <v>66</v>
      </c>
      <c r="N108" s="111" t="s">
        <v>3697</v>
      </c>
      <c r="O108" s="111">
        <v>57433646</v>
      </c>
      <c r="P108" s="111">
        <v>53</v>
      </c>
      <c r="Q108" s="137">
        <v>46030</v>
      </c>
      <c r="R108" s="112">
        <v>2567899000</v>
      </c>
      <c r="S108" s="220">
        <v>46035</v>
      </c>
      <c r="T108" s="111">
        <v>10644000</v>
      </c>
      <c r="U108" s="61" t="s">
        <v>65</v>
      </c>
      <c r="V108" s="111">
        <v>7633817</v>
      </c>
      <c r="W108" s="111" t="s">
        <v>365</v>
      </c>
      <c r="X108" s="351">
        <v>46035</v>
      </c>
      <c r="Y108" s="351">
        <v>46041</v>
      </c>
      <c r="Z108" s="69" t="s">
        <v>73</v>
      </c>
      <c r="AA108" s="351">
        <v>46173</v>
      </c>
      <c r="AB108" s="47">
        <f t="shared" si="5"/>
        <v>132</v>
      </c>
      <c r="AC108" s="113">
        <v>0</v>
      </c>
      <c r="AD108" s="118">
        <v>0</v>
      </c>
      <c r="AE108" s="113">
        <v>0</v>
      </c>
      <c r="AF108" s="80" t="s">
        <v>73</v>
      </c>
      <c r="AG108" s="111">
        <f t="shared" si="6"/>
        <v>0</v>
      </c>
      <c r="AH108" s="118">
        <v>0</v>
      </c>
      <c r="AI108" s="118">
        <v>0</v>
      </c>
      <c r="AJ108" s="80" t="s">
        <v>73</v>
      </c>
      <c r="AK108" s="80" t="s">
        <v>73</v>
      </c>
      <c r="AL108" s="113">
        <v>0</v>
      </c>
      <c r="AM108" s="80" t="s">
        <v>73</v>
      </c>
      <c r="AN108" s="80" t="s">
        <v>73</v>
      </c>
      <c r="AO108" s="80" t="s">
        <v>73</v>
      </c>
      <c r="AP108" s="111">
        <f t="shared" si="7"/>
        <v>0</v>
      </c>
      <c r="AQ108" s="111">
        <f>+L108+AD108-AI108</f>
        <v>10644000</v>
      </c>
      <c r="AR108" s="61" t="s">
        <v>65</v>
      </c>
      <c r="AS108" s="111">
        <v>10644000</v>
      </c>
      <c r="AT108" s="113" t="s">
        <v>162</v>
      </c>
      <c r="AU108" s="79">
        <v>0</v>
      </c>
      <c r="AV108" s="82" t="s">
        <v>73</v>
      </c>
      <c r="AW108" s="117">
        <v>0</v>
      </c>
      <c r="AX108" s="116">
        <f t="shared" si="8"/>
        <v>10644000</v>
      </c>
      <c r="AY108" s="219">
        <f t="shared" si="9"/>
        <v>0</v>
      </c>
      <c r="AZ108" s="67">
        <v>0</v>
      </c>
      <c r="BA108" s="82" t="s">
        <v>73</v>
      </c>
      <c r="BB108" s="61" t="s">
        <v>85</v>
      </c>
      <c r="BC108" s="112" t="s">
        <v>3696</v>
      </c>
      <c r="BD108" s="113" t="s">
        <v>65</v>
      </c>
      <c r="BE108" s="113" t="s">
        <v>65</v>
      </c>
    </row>
    <row r="109" spans="2:57" x14ac:dyDescent="0.2">
      <c r="B109" s="44">
        <v>2026</v>
      </c>
      <c r="C109" s="44">
        <v>891780111</v>
      </c>
      <c r="D109" s="44" t="s">
        <v>63</v>
      </c>
      <c r="E109" s="119" t="s">
        <v>3695</v>
      </c>
      <c r="F109" s="113" t="s">
        <v>3694</v>
      </c>
      <c r="G109" s="61">
        <v>0</v>
      </c>
      <c r="H109" s="61" t="s">
        <v>71</v>
      </c>
      <c r="I109" s="44" t="s">
        <v>64</v>
      </c>
      <c r="J109" s="76" t="s">
        <v>81</v>
      </c>
      <c r="K109" s="111" t="s">
        <v>674</v>
      </c>
      <c r="L109" s="111">
        <v>10644000</v>
      </c>
      <c r="M109" s="44" t="s">
        <v>66</v>
      </c>
      <c r="N109" s="111" t="s">
        <v>3693</v>
      </c>
      <c r="O109" s="111">
        <v>1082864527</v>
      </c>
      <c r="P109" s="111">
        <v>53</v>
      </c>
      <c r="Q109" s="137">
        <v>46030</v>
      </c>
      <c r="R109" s="112">
        <v>2567899000</v>
      </c>
      <c r="S109" s="220">
        <v>46035</v>
      </c>
      <c r="T109" s="111">
        <v>10644000</v>
      </c>
      <c r="U109" s="61" t="s">
        <v>65</v>
      </c>
      <c r="V109" s="111">
        <v>7633817</v>
      </c>
      <c r="W109" s="111" t="s">
        <v>365</v>
      </c>
      <c r="X109" s="351">
        <v>46035</v>
      </c>
      <c r="Y109" s="351">
        <v>46041</v>
      </c>
      <c r="Z109" s="69" t="s">
        <v>73</v>
      </c>
      <c r="AA109" s="351">
        <v>46173</v>
      </c>
      <c r="AB109" s="47">
        <f t="shared" si="5"/>
        <v>132</v>
      </c>
      <c r="AC109" s="113">
        <v>0</v>
      </c>
      <c r="AD109" s="118">
        <v>0</v>
      </c>
      <c r="AE109" s="113">
        <v>0</v>
      </c>
      <c r="AF109" s="80" t="s">
        <v>73</v>
      </c>
      <c r="AG109" s="111">
        <f t="shared" si="6"/>
        <v>0</v>
      </c>
      <c r="AH109" s="391">
        <v>1</v>
      </c>
      <c r="AI109" s="111">
        <v>9918300</v>
      </c>
      <c r="AJ109" s="80">
        <v>46049</v>
      </c>
      <c r="AK109" s="80" t="s">
        <v>73</v>
      </c>
      <c r="AL109" s="113">
        <v>0</v>
      </c>
      <c r="AM109" s="80" t="s">
        <v>73</v>
      </c>
      <c r="AN109" s="80" t="s">
        <v>73</v>
      </c>
      <c r="AO109" s="80" t="s">
        <v>73</v>
      </c>
      <c r="AP109" s="111">
        <f t="shared" si="7"/>
        <v>0</v>
      </c>
      <c r="AQ109" s="111">
        <f>+L109+AD109-AI109</f>
        <v>725700</v>
      </c>
      <c r="AR109" s="61" t="s">
        <v>65</v>
      </c>
      <c r="AS109" s="111">
        <v>10644000</v>
      </c>
      <c r="AT109" s="113" t="s">
        <v>162</v>
      </c>
      <c r="AU109" s="79">
        <v>0</v>
      </c>
      <c r="AV109" s="82" t="s">
        <v>73</v>
      </c>
      <c r="AW109" s="117">
        <v>0</v>
      </c>
      <c r="AX109" s="116">
        <f t="shared" si="8"/>
        <v>725700</v>
      </c>
      <c r="AY109" s="219">
        <f t="shared" si="9"/>
        <v>0</v>
      </c>
      <c r="AZ109" s="67">
        <v>0</v>
      </c>
      <c r="BA109" s="82" t="s">
        <v>73</v>
      </c>
      <c r="BB109" s="61" t="s">
        <v>85</v>
      </c>
      <c r="BC109" s="112" t="s">
        <v>3692</v>
      </c>
      <c r="BD109" s="113" t="s">
        <v>65</v>
      </c>
      <c r="BE109" s="113" t="s">
        <v>65</v>
      </c>
    </row>
    <row r="110" spans="2:57" x14ac:dyDescent="0.2">
      <c r="B110" s="44">
        <v>2026</v>
      </c>
      <c r="C110" s="44">
        <v>891780111</v>
      </c>
      <c r="D110" s="44" t="s">
        <v>63</v>
      </c>
      <c r="E110" s="119" t="s">
        <v>3691</v>
      </c>
      <c r="F110" s="113" t="s">
        <v>3690</v>
      </c>
      <c r="G110" s="61">
        <v>0</v>
      </c>
      <c r="H110" s="61" t="s">
        <v>71</v>
      </c>
      <c r="I110" s="44" t="s">
        <v>64</v>
      </c>
      <c r="J110" s="76" t="s">
        <v>81</v>
      </c>
      <c r="K110" s="111" t="s">
        <v>674</v>
      </c>
      <c r="L110" s="111">
        <v>10644000</v>
      </c>
      <c r="M110" s="44" t="s">
        <v>66</v>
      </c>
      <c r="N110" s="111" t="s">
        <v>3689</v>
      </c>
      <c r="O110" s="111">
        <v>36723382</v>
      </c>
      <c r="P110" s="111">
        <v>53</v>
      </c>
      <c r="Q110" s="137">
        <v>46030</v>
      </c>
      <c r="R110" s="112">
        <v>2567899000</v>
      </c>
      <c r="S110" s="220">
        <v>46035</v>
      </c>
      <c r="T110" s="111">
        <v>10644000</v>
      </c>
      <c r="U110" s="61" t="s">
        <v>65</v>
      </c>
      <c r="V110" s="111">
        <v>7633817</v>
      </c>
      <c r="W110" s="111" t="s">
        <v>365</v>
      </c>
      <c r="X110" s="351">
        <v>46035</v>
      </c>
      <c r="Y110" s="351">
        <v>46041</v>
      </c>
      <c r="Z110" s="69" t="s">
        <v>73</v>
      </c>
      <c r="AA110" s="351">
        <v>46173</v>
      </c>
      <c r="AB110" s="47">
        <f t="shared" si="5"/>
        <v>132</v>
      </c>
      <c r="AC110" s="113">
        <v>0</v>
      </c>
      <c r="AD110" s="118">
        <v>0</v>
      </c>
      <c r="AE110" s="113">
        <v>0</v>
      </c>
      <c r="AF110" s="80" t="s">
        <v>73</v>
      </c>
      <c r="AG110" s="111">
        <f t="shared" si="6"/>
        <v>0</v>
      </c>
      <c r="AH110" s="118">
        <v>0</v>
      </c>
      <c r="AI110" s="118">
        <v>0</v>
      </c>
      <c r="AJ110" s="80" t="s">
        <v>73</v>
      </c>
      <c r="AK110" s="80" t="s">
        <v>73</v>
      </c>
      <c r="AL110" s="113">
        <v>0</v>
      </c>
      <c r="AM110" s="80" t="s">
        <v>73</v>
      </c>
      <c r="AN110" s="80" t="s">
        <v>73</v>
      </c>
      <c r="AO110" s="80" t="s">
        <v>73</v>
      </c>
      <c r="AP110" s="111">
        <f t="shared" si="7"/>
        <v>0</v>
      </c>
      <c r="AQ110" s="111">
        <f>+L110+AD110-AI110</f>
        <v>10644000</v>
      </c>
      <c r="AR110" s="61" t="s">
        <v>65</v>
      </c>
      <c r="AS110" s="111">
        <v>10644000</v>
      </c>
      <c r="AT110" s="113" t="s">
        <v>162</v>
      </c>
      <c r="AU110" s="79">
        <v>0</v>
      </c>
      <c r="AV110" s="82" t="s">
        <v>73</v>
      </c>
      <c r="AW110" s="117">
        <v>0</v>
      </c>
      <c r="AX110" s="116">
        <f t="shared" si="8"/>
        <v>10644000</v>
      </c>
      <c r="AY110" s="219">
        <f t="shared" si="9"/>
        <v>0</v>
      </c>
      <c r="AZ110" s="67">
        <v>0</v>
      </c>
      <c r="BA110" s="82" t="s">
        <v>73</v>
      </c>
      <c r="BB110" s="61" t="s">
        <v>85</v>
      </c>
      <c r="BC110" s="112" t="s">
        <v>3688</v>
      </c>
      <c r="BD110" s="113" t="s">
        <v>65</v>
      </c>
      <c r="BE110" s="113" t="s">
        <v>65</v>
      </c>
    </row>
    <row r="111" spans="2:57" x14ac:dyDescent="0.2">
      <c r="B111" s="44">
        <v>2026</v>
      </c>
      <c r="C111" s="44">
        <v>891780111</v>
      </c>
      <c r="D111" s="44" t="s">
        <v>63</v>
      </c>
      <c r="E111" s="119" t="s">
        <v>3687</v>
      </c>
      <c r="F111" s="113" t="s">
        <v>3686</v>
      </c>
      <c r="G111" s="61">
        <v>0</v>
      </c>
      <c r="H111" s="61" t="s">
        <v>71</v>
      </c>
      <c r="I111" s="44" t="s">
        <v>64</v>
      </c>
      <c r="J111" s="76" t="s">
        <v>81</v>
      </c>
      <c r="K111" s="111" t="s">
        <v>3685</v>
      </c>
      <c r="L111" s="111">
        <v>13231000</v>
      </c>
      <c r="M111" s="44" t="s">
        <v>66</v>
      </c>
      <c r="N111" s="111" t="s">
        <v>3684</v>
      </c>
      <c r="O111" s="111">
        <v>1082852952</v>
      </c>
      <c r="P111" s="111">
        <v>30</v>
      </c>
      <c r="Q111" s="137">
        <v>46027</v>
      </c>
      <c r="R111" s="112">
        <v>5872564000</v>
      </c>
      <c r="S111" s="220">
        <v>46035</v>
      </c>
      <c r="T111" s="111">
        <v>13231000</v>
      </c>
      <c r="U111" s="61" t="s">
        <v>65</v>
      </c>
      <c r="V111" s="111">
        <v>85465146</v>
      </c>
      <c r="W111" s="111" t="s">
        <v>741</v>
      </c>
      <c r="X111" s="351">
        <v>46035</v>
      </c>
      <c r="Y111" s="351">
        <v>46041</v>
      </c>
      <c r="Z111" s="69" t="s">
        <v>73</v>
      </c>
      <c r="AA111" s="351">
        <v>46173</v>
      </c>
      <c r="AB111" s="47">
        <f t="shared" si="5"/>
        <v>132</v>
      </c>
      <c r="AC111" s="113">
        <v>0</v>
      </c>
      <c r="AD111" s="118">
        <v>0</v>
      </c>
      <c r="AE111" s="113">
        <v>0</v>
      </c>
      <c r="AF111" s="80" t="s">
        <v>73</v>
      </c>
      <c r="AG111" s="111">
        <f t="shared" si="6"/>
        <v>0</v>
      </c>
      <c r="AH111" s="118">
        <v>0</v>
      </c>
      <c r="AI111" s="118">
        <v>0</v>
      </c>
      <c r="AJ111" s="80" t="s">
        <v>73</v>
      </c>
      <c r="AK111" s="80" t="s">
        <v>73</v>
      </c>
      <c r="AL111" s="113">
        <v>0</v>
      </c>
      <c r="AM111" s="80" t="s">
        <v>73</v>
      </c>
      <c r="AN111" s="80" t="s">
        <v>73</v>
      </c>
      <c r="AO111" s="80" t="s">
        <v>73</v>
      </c>
      <c r="AP111" s="111">
        <f t="shared" si="7"/>
        <v>0</v>
      </c>
      <c r="AQ111" s="111">
        <f>+L111+AD111-AI111</f>
        <v>13231000</v>
      </c>
      <c r="AR111" s="61" t="s">
        <v>65</v>
      </c>
      <c r="AS111" s="111">
        <v>13231000</v>
      </c>
      <c r="AT111" s="113" t="s">
        <v>162</v>
      </c>
      <c r="AU111" s="79">
        <v>0</v>
      </c>
      <c r="AV111" s="82" t="s">
        <v>73</v>
      </c>
      <c r="AW111" s="117">
        <v>0</v>
      </c>
      <c r="AX111" s="116">
        <f t="shared" si="8"/>
        <v>13231000</v>
      </c>
      <c r="AY111" s="219">
        <f t="shared" si="9"/>
        <v>0</v>
      </c>
      <c r="AZ111" s="67">
        <v>0</v>
      </c>
      <c r="BA111" s="82" t="s">
        <v>73</v>
      </c>
      <c r="BB111" s="61" t="s">
        <v>85</v>
      </c>
      <c r="BC111" s="112" t="s">
        <v>3683</v>
      </c>
      <c r="BD111" s="113" t="s">
        <v>65</v>
      </c>
      <c r="BE111" s="113" t="s">
        <v>65</v>
      </c>
    </row>
    <row r="112" spans="2:57" x14ac:dyDescent="0.2">
      <c r="B112" s="44">
        <v>2026</v>
      </c>
      <c r="C112" s="44">
        <v>891780111</v>
      </c>
      <c r="D112" s="44" t="s">
        <v>63</v>
      </c>
      <c r="E112" s="119" t="s">
        <v>3682</v>
      </c>
      <c r="F112" s="113" t="s">
        <v>3681</v>
      </c>
      <c r="G112" s="61">
        <v>0</v>
      </c>
      <c r="H112" s="61" t="s">
        <v>71</v>
      </c>
      <c r="I112" s="44" t="s">
        <v>64</v>
      </c>
      <c r="J112" s="76" t="s">
        <v>81</v>
      </c>
      <c r="K112" s="111" t="s">
        <v>3680</v>
      </c>
      <c r="L112" s="111">
        <v>14652000</v>
      </c>
      <c r="M112" s="44" t="s">
        <v>66</v>
      </c>
      <c r="N112" s="111" t="s">
        <v>3679</v>
      </c>
      <c r="O112" s="111">
        <v>1083017610</v>
      </c>
      <c r="P112" s="111">
        <v>30</v>
      </c>
      <c r="Q112" s="137">
        <v>46027</v>
      </c>
      <c r="R112" s="112">
        <v>5872564000</v>
      </c>
      <c r="S112" s="220">
        <v>46035</v>
      </c>
      <c r="T112" s="111">
        <v>14652000</v>
      </c>
      <c r="U112" s="61" t="s">
        <v>65</v>
      </c>
      <c r="V112" s="111">
        <v>85465146</v>
      </c>
      <c r="W112" s="111" t="s">
        <v>741</v>
      </c>
      <c r="X112" s="351">
        <v>46035</v>
      </c>
      <c r="Y112" s="351">
        <v>46041</v>
      </c>
      <c r="Z112" s="69" t="s">
        <v>73</v>
      </c>
      <c r="AA112" s="351">
        <v>46173</v>
      </c>
      <c r="AB112" s="47">
        <f t="shared" si="5"/>
        <v>132</v>
      </c>
      <c r="AC112" s="113">
        <v>0</v>
      </c>
      <c r="AD112" s="118">
        <v>0</v>
      </c>
      <c r="AE112" s="113">
        <v>0</v>
      </c>
      <c r="AF112" s="80" t="s">
        <v>73</v>
      </c>
      <c r="AG112" s="111">
        <f t="shared" si="6"/>
        <v>0</v>
      </c>
      <c r="AH112" s="118">
        <v>0</v>
      </c>
      <c r="AI112" s="118">
        <v>0</v>
      </c>
      <c r="AJ112" s="80" t="s">
        <v>73</v>
      </c>
      <c r="AK112" s="80" t="s">
        <v>73</v>
      </c>
      <c r="AL112" s="113">
        <v>0</v>
      </c>
      <c r="AM112" s="80" t="s">
        <v>73</v>
      </c>
      <c r="AN112" s="80" t="s">
        <v>73</v>
      </c>
      <c r="AO112" s="80" t="s">
        <v>73</v>
      </c>
      <c r="AP112" s="111">
        <f t="shared" si="7"/>
        <v>0</v>
      </c>
      <c r="AQ112" s="111">
        <f>+L112+AD112-AI112</f>
        <v>14652000</v>
      </c>
      <c r="AR112" s="61" t="s">
        <v>65</v>
      </c>
      <c r="AS112" s="111">
        <v>14652000</v>
      </c>
      <c r="AT112" s="113" t="s">
        <v>162</v>
      </c>
      <c r="AU112" s="79">
        <v>0</v>
      </c>
      <c r="AV112" s="82" t="s">
        <v>73</v>
      </c>
      <c r="AW112" s="117">
        <v>0</v>
      </c>
      <c r="AX112" s="116">
        <f t="shared" si="8"/>
        <v>14652000</v>
      </c>
      <c r="AY112" s="219">
        <f t="shared" si="9"/>
        <v>0</v>
      </c>
      <c r="AZ112" s="67">
        <v>0</v>
      </c>
      <c r="BA112" s="82" t="s">
        <v>73</v>
      </c>
      <c r="BB112" s="61" t="s">
        <v>85</v>
      </c>
      <c r="BC112" s="112" t="s">
        <v>3678</v>
      </c>
      <c r="BD112" s="113" t="s">
        <v>65</v>
      </c>
      <c r="BE112" s="113" t="s">
        <v>65</v>
      </c>
    </row>
    <row r="113" spans="2:57" x14ac:dyDescent="0.2">
      <c r="B113" s="44">
        <v>2026</v>
      </c>
      <c r="C113" s="44">
        <v>891780111</v>
      </c>
      <c r="D113" s="44" t="s">
        <v>63</v>
      </c>
      <c r="E113" s="119" t="s">
        <v>3677</v>
      </c>
      <c r="F113" s="113" t="s">
        <v>3676</v>
      </c>
      <c r="G113" s="61">
        <v>0</v>
      </c>
      <c r="H113" s="61" t="s">
        <v>71</v>
      </c>
      <c r="I113" s="44" t="s">
        <v>64</v>
      </c>
      <c r="J113" s="76" t="s">
        <v>81</v>
      </c>
      <c r="K113" s="111" t="s">
        <v>3675</v>
      </c>
      <c r="L113" s="111">
        <v>15429000</v>
      </c>
      <c r="M113" s="44" t="s">
        <v>66</v>
      </c>
      <c r="N113" s="111" t="s">
        <v>218</v>
      </c>
      <c r="O113" s="111">
        <v>1082927274</v>
      </c>
      <c r="P113" s="111">
        <v>30</v>
      </c>
      <c r="Q113" s="137">
        <v>46027</v>
      </c>
      <c r="R113" s="112">
        <v>5872564000</v>
      </c>
      <c r="S113" s="220">
        <v>46035</v>
      </c>
      <c r="T113" s="111">
        <v>15429000</v>
      </c>
      <c r="U113" s="61" t="s">
        <v>65</v>
      </c>
      <c r="V113" s="111">
        <v>85467461</v>
      </c>
      <c r="W113" s="111" t="s">
        <v>587</v>
      </c>
      <c r="X113" s="351">
        <v>46035</v>
      </c>
      <c r="Y113" s="351">
        <v>46035</v>
      </c>
      <c r="Z113" s="69" t="s">
        <v>73</v>
      </c>
      <c r="AA113" s="351">
        <v>46173</v>
      </c>
      <c r="AB113" s="47">
        <f t="shared" si="5"/>
        <v>138</v>
      </c>
      <c r="AC113" s="113">
        <v>0</v>
      </c>
      <c r="AD113" s="118">
        <v>0</v>
      </c>
      <c r="AE113" s="113">
        <v>0</v>
      </c>
      <c r="AF113" s="80" t="s">
        <v>73</v>
      </c>
      <c r="AG113" s="111">
        <f t="shared" si="6"/>
        <v>0</v>
      </c>
      <c r="AH113" s="118">
        <v>0</v>
      </c>
      <c r="AI113" s="118">
        <v>0</v>
      </c>
      <c r="AJ113" s="80" t="s">
        <v>73</v>
      </c>
      <c r="AK113" s="80" t="s">
        <v>73</v>
      </c>
      <c r="AL113" s="113">
        <v>0</v>
      </c>
      <c r="AM113" s="80" t="s">
        <v>73</v>
      </c>
      <c r="AN113" s="80" t="s">
        <v>73</v>
      </c>
      <c r="AO113" s="80" t="s">
        <v>73</v>
      </c>
      <c r="AP113" s="111">
        <f t="shared" si="7"/>
        <v>0</v>
      </c>
      <c r="AQ113" s="111">
        <f>+L113+AD113-AI113</f>
        <v>15429000</v>
      </c>
      <c r="AR113" s="61" t="s">
        <v>65</v>
      </c>
      <c r="AS113" s="111">
        <v>15429000</v>
      </c>
      <c r="AT113" s="113" t="s">
        <v>162</v>
      </c>
      <c r="AU113" s="79">
        <v>0</v>
      </c>
      <c r="AV113" s="82" t="s">
        <v>73</v>
      </c>
      <c r="AW113" s="117">
        <v>0</v>
      </c>
      <c r="AX113" s="116">
        <f t="shared" si="8"/>
        <v>15429000</v>
      </c>
      <c r="AY113" s="219">
        <f t="shared" si="9"/>
        <v>0</v>
      </c>
      <c r="AZ113" s="67">
        <v>0</v>
      </c>
      <c r="BA113" s="82" t="s">
        <v>73</v>
      </c>
      <c r="BB113" s="61" t="s">
        <v>85</v>
      </c>
      <c r="BC113" s="112" t="s">
        <v>3674</v>
      </c>
      <c r="BD113" s="113" t="s">
        <v>65</v>
      </c>
      <c r="BE113" s="113" t="s">
        <v>65</v>
      </c>
    </row>
    <row r="114" spans="2:57" x14ac:dyDescent="0.2">
      <c r="B114" s="44">
        <v>2026</v>
      </c>
      <c r="C114" s="44">
        <v>891780111</v>
      </c>
      <c r="D114" s="44" t="s">
        <v>63</v>
      </c>
      <c r="E114" s="119" t="s">
        <v>3673</v>
      </c>
      <c r="F114" s="113" t="s">
        <v>3672</v>
      </c>
      <c r="G114" s="61">
        <v>0</v>
      </c>
      <c r="H114" s="61" t="s">
        <v>71</v>
      </c>
      <c r="I114" s="44" t="s">
        <v>64</v>
      </c>
      <c r="J114" s="76" t="s">
        <v>81</v>
      </c>
      <c r="K114" s="111" t="s">
        <v>3671</v>
      </c>
      <c r="L114" s="111">
        <v>16650000</v>
      </c>
      <c r="M114" s="44" t="s">
        <v>66</v>
      </c>
      <c r="N114" s="111" t="s">
        <v>3670</v>
      </c>
      <c r="O114" s="111">
        <v>1221976238</v>
      </c>
      <c r="P114" s="111">
        <v>30</v>
      </c>
      <c r="Q114" s="137">
        <v>46027</v>
      </c>
      <c r="R114" s="112">
        <v>5872564000</v>
      </c>
      <c r="S114" s="220">
        <v>46035</v>
      </c>
      <c r="T114" s="111">
        <v>16650000</v>
      </c>
      <c r="U114" s="61" t="s">
        <v>65</v>
      </c>
      <c r="V114" s="111">
        <v>36722626</v>
      </c>
      <c r="W114" s="111" t="s">
        <v>1363</v>
      </c>
      <c r="X114" s="351">
        <v>46035</v>
      </c>
      <c r="Y114" s="351">
        <v>46035</v>
      </c>
      <c r="Z114" s="69" t="s">
        <v>73</v>
      </c>
      <c r="AA114" s="351">
        <v>46173</v>
      </c>
      <c r="AB114" s="47">
        <f t="shared" si="5"/>
        <v>138</v>
      </c>
      <c r="AC114" s="111">
        <v>1</v>
      </c>
      <c r="AD114" s="111">
        <v>1665000</v>
      </c>
      <c r="AE114" s="113">
        <v>0</v>
      </c>
      <c r="AF114" s="80" t="s">
        <v>73</v>
      </c>
      <c r="AG114" s="111">
        <f t="shared" si="6"/>
        <v>0</v>
      </c>
      <c r="AH114" s="118">
        <v>0</v>
      </c>
      <c r="AI114" s="118">
        <v>0</v>
      </c>
      <c r="AJ114" s="80" t="s">
        <v>73</v>
      </c>
      <c r="AK114" s="80" t="s">
        <v>73</v>
      </c>
      <c r="AL114" s="113">
        <v>0</v>
      </c>
      <c r="AM114" s="80" t="s">
        <v>73</v>
      </c>
      <c r="AN114" s="80" t="s">
        <v>73</v>
      </c>
      <c r="AO114" s="80" t="s">
        <v>73</v>
      </c>
      <c r="AP114" s="111">
        <f t="shared" si="7"/>
        <v>0</v>
      </c>
      <c r="AQ114" s="111">
        <f>+L114+AD114-AI114</f>
        <v>18315000</v>
      </c>
      <c r="AR114" s="61" t="s">
        <v>65</v>
      </c>
      <c r="AS114" s="111">
        <v>16650000</v>
      </c>
      <c r="AT114" s="113" t="s">
        <v>162</v>
      </c>
      <c r="AU114" s="79">
        <v>0</v>
      </c>
      <c r="AV114" s="82" t="s">
        <v>73</v>
      </c>
      <c r="AW114" s="117">
        <v>0</v>
      </c>
      <c r="AX114" s="116">
        <f t="shared" si="8"/>
        <v>18315000</v>
      </c>
      <c r="AY114" s="219">
        <f t="shared" si="9"/>
        <v>0</v>
      </c>
      <c r="AZ114" s="67">
        <v>0</v>
      </c>
      <c r="BA114" s="82" t="s">
        <v>73</v>
      </c>
      <c r="BB114" s="61" t="s">
        <v>85</v>
      </c>
      <c r="BC114" s="112" t="s">
        <v>3669</v>
      </c>
      <c r="BD114" s="113" t="s">
        <v>65</v>
      </c>
      <c r="BE114" s="113" t="s">
        <v>65</v>
      </c>
    </row>
    <row r="115" spans="2:57" x14ac:dyDescent="0.2">
      <c r="B115" s="44">
        <v>2026</v>
      </c>
      <c r="C115" s="44">
        <v>891780111</v>
      </c>
      <c r="D115" s="44" t="s">
        <v>63</v>
      </c>
      <c r="E115" s="119" t="s">
        <v>3668</v>
      </c>
      <c r="F115" s="113" t="s">
        <v>3667</v>
      </c>
      <c r="G115" s="61">
        <v>0</v>
      </c>
      <c r="H115" s="61" t="s">
        <v>71</v>
      </c>
      <c r="I115" s="44" t="s">
        <v>64</v>
      </c>
      <c r="J115" s="76" t="s">
        <v>81</v>
      </c>
      <c r="K115" s="111" t="s">
        <v>3666</v>
      </c>
      <c r="L115" s="111">
        <v>31615000</v>
      </c>
      <c r="M115" s="44" t="s">
        <v>66</v>
      </c>
      <c r="N115" s="111" t="s">
        <v>3665</v>
      </c>
      <c r="O115" s="111">
        <v>19601307</v>
      </c>
      <c r="P115" s="111">
        <v>30</v>
      </c>
      <c r="Q115" s="137">
        <v>46027</v>
      </c>
      <c r="R115" s="112">
        <v>5872564000</v>
      </c>
      <c r="S115" s="220">
        <v>46035</v>
      </c>
      <c r="T115" s="111">
        <v>31615000</v>
      </c>
      <c r="U115" s="61" t="s">
        <v>65</v>
      </c>
      <c r="V115" s="111">
        <v>84452087</v>
      </c>
      <c r="W115" s="111" t="s">
        <v>651</v>
      </c>
      <c r="X115" s="351">
        <v>46035</v>
      </c>
      <c r="Y115" s="351">
        <v>46035</v>
      </c>
      <c r="Z115" s="69" t="s">
        <v>73</v>
      </c>
      <c r="AA115" s="351">
        <v>46173</v>
      </c>
      <c r="AB115" s="47">
        <f t="shared" si="5"/>
        <v>138</v>
      </c>
      <c r="AC115" s="113">
        <v>0</v>
      </c>
      <c r="AD115" s="118">
        <v>0</v>
      </c>
      <c r="AE115" s="113">
        <v>0</v>
      </c>
      <c r="AF115" s="80" t="s">
        <v>73</v>
      </c>
      <c r="AG115" s="111">
        <f t="shared" si="6"/>
        <v>0</v>
      </c>
      <c r="AH115" s="118">
        <v>0</v>
      </c>
      <c r="AI115" s="118">
        <v>0</v>
      </c>
      <c r="AJ115" s="80" t="s">
        <v>73</v>
      </c>
      <c r="AK115" s="80" t="s">
        <v>73</v>
      </c>
      <c r="AL115" s="113">
        <v>0</v>
      </c>
      <c r="AM115" s="80" t="s">
        <v>73</v>
      </c>
      <c r="AN115" s="80" t="s">
        <v>73</v>
      </c>
      <c r="AO115" s="80" t="s">
        <v>73</v>
      </c>
      <c r="AP115" s="111">
        <f t="shared" si="7"/>
        <v>0</v>
      </c>
      <c r="AQ115" s="111">
        <f>+L115+AD115-AI115</f>
        <v>31615000</v>
      </c>
      <c r="AR115" s="61" t="s">
        <v>65</v>
      </c>
      <c r="AS115" s="111">
        <v>31615000</v>
      </c>
      <c r="AT115" s="113" t="s">
        <v>162</v>
      </c>
      <c r="AU115" s="79">
        <v>0</v>
      </c>
      <c r="AV115" s="82" t="s">
        <v>73</v>
      </c>
      <c r="AW115" s="117">
        <v>0</v>
      </c>
      <c r="AX115" s="116">
        <f t="shared" si="8"/>
        <v>31615000</v>
      </c>
      <c r="AY115" s="219">
        <f t="shared" si="9"/>
        <v>0</v>
      </c>
      <c r="AZ115" s="67">
        <v>0</v>
      </c>
      <c r="BA115" s="82" t="s">
        <v>73</v>
      </c>
      <c r="BB115" s="61" t="s">
        <v>85</v>
      </c>
      <c r="BC115" s="112" t="s">
        <v>3664</v>
      </c>
      <c r="BD115" s="113" t="s">
        <v>65</v>
      </c>
      <c r="BE115" s="113" t="s">
        <v>65</v>
      </c>
    </row>
    <row r="116" spans="2:57" x14ac:dyDescent="0.2">
      <c r="B116" s="44">
        <v>2026</v>
      </c>
      <c r="C116" s="44">
        <v>891780111</v>
      </c>
      <c r="D116" s="44" t="s">
        <v>63</v>
      </c>
      <c r="E116" s="119" t="s">
        <v>3663</v>
      </c>
      <c r="F116" s="113" t="s">
        <v>3662</v>
      </c>
      <c r="G116" s="61">
        <v>0</v>
      </c>
      <c r="H116" s="61" t="s">
        <v>71</v>
      </c>
      <c r="I116" s="44" t="s">
        <v>64</v>
      </c>
      <c r="J116" s="76" t="s">
        <v>81</v>
      </c>
      <c r="K116" s="111" t="s">
        <v>3661</v>
      </c>
      <c r="L116" s="111">
        <v>18315000</v>
      </c>
      <c r="M116" s="44" t="s">
        <v>66</v>
      </c>
      <c r="N116" s="111" t="s">
        <v>3660</v>
      </c>
      <c r="O116" s="111">
        <v>1082935807</v>
      </c>
      <c r="P116" s="111">
        <v>30</v>
      </c>
      <c r="Q116" s="137">
        <v>46027</v>
      </c>
      <c r="R116" s="112">
        <v>5872564000</v>
      </c>
      <c r="S116" s="220">
        <v>46035</v>
      </c>
      <c r="T116" s="111">
        <v>18315000</v>
      </c>
      <c r="U116" s="61" t="s">
        <v>65</v>
      </c>
      <c r="V116" s="111">
        <v>39058006</v>
      </c>
      <c r="W116" s="111" t="s">
        <v>1475</v>
      </c>
      <c r="X116" s="351">
        <v>46035</v>
      </c>
      <c r="Y116" s="351">
        <v>46035</v>
      </c>
      <c r="Z116" s="69" t="s">
        <v>73</v>
      </c>
      <c r="AA116" s="351">
        <v>46173</v>
      </c>
      <c r="AB116" s="47">
        <f t="shared" si="5"/>
        <v>138</v>
      </c>
      <c r="AC116" s="113">
        <v>0</v>
      </c>
      <c r="AD116" s="118">
        <v>0</v>
      </c>
      <c r="AE116" s="113">
        <v>0</v>
      </c>
      <c r="AF116" s="80" t="s">
        <v>73</v>
      </c>
      <c r="AG116" s="111">
        <f t="shared" si="6"/>
        <v>0</v>
      </c>
      <c r="AH116" s="118">
        <v>0</v>
      </c>
      <c r="AI116" s="118">
        <v>0</v>
      </c>
      <c r="AJ116" s="80" t="s">
        <v>73</v>
      </c>
      <c r="AK116" s="80" t="s">
        <v>73</v>
      </c>
      <c r="AL116" s="113">
        <v>0</v>
      </c>
      <c r="AM116" s="80" t="s">
        <v>73</v>
      </c>
      <c r="AN116" s="80" t="s">
        <v>73</v>
      </c>
      <c r="AO116" s="80" t="s">
        <v>73</v>
      </c>
      <c r="AP116" s="111">
        <f t="shared" si="7"/>
        <v>0</v>
      </c>
      <c r="AQ116" s="111">
        <f>+L116+AD116-AI116</f>
        <v>18315000</v>
      </c>
      <c r="AR116" s="61" t="s">
        <v>65</v>
      </c>
      <c r="AS116" s="111">
        <v>18315000</v>
      </c>
      <c r="AT116" s="113" t="s">
        <v>162</v>
      </c>
      <c r="AU116" s="79">
        <v>0</v>
      </c>
      <c r="AV116" s="82" t="s">
        <v>73</v>
      </c>
      <c r="AW116" s="117">
        <v>0</v>
      </c>
      <c r="AX116" s="116">
        <f t="shared" si="8"/>
        <v>18315000</v>
      </c>
      <c r="AY116" s="219">
        <f t="shared" si="9"/>
        <v>0</v>
      </c>
      <c r="AZ116" s="67">
        <v>0</v>
      </c>
      <c r="BA116" s="82" t="s">
        <v>73</v>
      </c>
      <c r="BB116" s="61" t="s">
        <v>85</v>
      </c>
      <c r="BC116" s="112" t="s">
        <v>3659</v>
      </c>
      <c r="BD116" s="113" t="s">
        <v>65</v>
      </c>
      <c r="BE116" s="113" t="s">
        <v>65</v>
      </c>
    </row>
    <row r="117" spans="2:57" x14ac:dyDescent="0.2">
      <c r="B117" s="44">
        <v>2026</v>
      </c>
      <c r="C117" s="44">
        <v>891780111</v>
      </c>
      <c r="D117" s="44" t="s">
        <v>63</v>
      </c>
      <c r="E117" s="119" t="s">
        <v>3658</v>
      </c>
      <c r="F117" s="113" t="s">
        <v>3657</v>
      </c>
      <c r="G117" s="61">
        <v>0</v>
      </c>
      <c r="H117" s="61" t="s">
        <v>71</v>
      </c>
      <c r="I117" s="44" t="s">
        <v>64</v>
      </c>
      <c r="J117" s="76" t="s">
        <v>81</v>
      </c>
      <c r="K117" s="111" t="s">
        <v>3656</v>
      </c>
      <c r="L117" s="111">
        <v>17827000</v>
      </c>
      <c r="M117" s="44" t="s">
        <v>66</v>
      </c>
      <c r="N117" s="111" t="s">
        <v>3655</v>
      </c>
      <c r="O117" s="111">
        <v>1083016066</v>
      </c>
      <c r="P117" s="111">
        <v>30</v>
      </c>
      <c r="Q117" s="137">
        <v>46027</v>
      </c>
      <c r="R117" s="112">
        <v>5872564000</v>
      </c>
      <c r="S117" s="220">
        <v>46035</v>
      </c>
      <c r="T117" s="111">
        <v>17827000</v>
      </c>
      <c r="U117" s="61" t="s">
        <v>65</v>
      </c>
      <c r="V117" s="111">
        <v>57461777</v>
      </c>
      <c r="W117" s="111" t="s">
        <v>3141</v>
      </c>
      <c r="X117" s="351">
        <v>46035</v>
      </c>
      <c r="Y117" s="351">
        <v>46035</v>
      </c>
      <c r="Z117" s="69" t="s">
        <v>73</v>
      </c>
      <c r="AA117" s="351">
        <v>46173</v>
      </c>
      <c r="AB117" s="47">
        <f t="shared" si="5"/>
        <v>138</v>
      </c>
      <c r="AC117" s="113">
        <v>0</v>
      </c>
      <c r="AD117" s="118">
        <v>0</v>
      </c>
      <c r="AE117" s="113">
        <v>0</v>
      </c>
      <c r="AF117" s="80" t="s">
        <v>73</v>
      </c>
      <c r="AG117" s="111">
        <f t="shared" si="6"/>
        <v>0</v>
      </c>
      <c r="AH117" s="118">
        <v>0</v>
      </c>
      <c r="AI117" s="118">
        <v>0</v>
      </c>
      <c r="AJ117" s="80" t="s">
        <v>73</v>
      </c>
      <c r="AK117" s="80" t="s">
        <v>73</v>
      </c>
      <c r="AL117" s="113">
        <v>0</v>
      </c>
      <c r="AM117" s="80" t="s">
        <v>73</v>
      </c>
      <c r="AN117" s="80" t="s">
        <v>73</v>
      </c>
      <c r="AO117" s="80" t="s">
        <v>73</v>
      </c>
      <c r="AP117" s="111">
        <f t="shared" si="7"/>
        <v>0</v>
      </c>
      <c r="AQ117" s="111">
        <f>+L117+AD117-AI117</f>
        <v>17827000</v>
      </c>
      <c r="AR117" s="61" t="s">
        <v>65</v>
      </c>
      <c r="AS117" s="111">
        <v>17827000</v>
      </c>
      <c r="AT117" s="113" t="s">
        <v>162</v>
      </c>
      <c r="AU117" s="79">
        <v>0</v>
      </c>
      <c r="AV117" s="82" t="s">
        <v>73</v>
      </c>
      <c r="AW117" s="117">
        <v>0</v>
      </c>
      <c r="AX117" s="116">
        <f t="shared" si="8"/>
        <v>17827000</v>
      </c>
      <c r="AY117" s="219">
        <f t="shared" si="9"/>
        <v>0</v>
      </c>
      <c r="AZ117" s="67">
        <v>0</v>
      </c>
      <c r="BA117" s="82" t="s">
        <v>73</v>
      </c>
      <c r="BB117" s="61" t="s">
        <v>85</v>
      </c>
      <c r="BC117" s="112" t="s">
        <v>3654</v>
      </c>
      <c r="BD117" s="113" t="s">
        <v>65</v>
      </c>
      <c r="BE117" s="113" t="s">
        <v>65</v>
      </c>
    </row>
    <row r="118" spans="2:57" x14ac:dyDescent="0.2">
      <c r="B118" s="44">
        <v>2026</v>
      </c>
      <c r="C118" s="44">
        <v>891780111</v>
      </c>
      <c r="D118" s="44" t="s">
        <v>63</v>
      </c>
      <c r="E118" s="119" t="s">
        <v>3653</v>
      </c>
      <c r="F118" s="113" t="s">
        <v>3652</v>
      </c>
      <c r="G118" s="61">
        <v>0</v>
      </c>
      <c r="H118" s="61" t="s">
        <v>71</v>
      </c>
      <c r="I118" s="44" t="s">
        <v>64</v>
      </c>
      <c r="J118" s="76" t="s">
        <v>81</v>
      </c>
      <c r="K118" s="111" t="s">
        <v>3651</v>
      </c>
      <c r="L118" s="111">
        <v>15429000</v>
      </c>
      <c r="M118" s="44" t="s">
        <v>66</v>
      </c>
      <c r="N118" s="111" t="s">
        <v>3650</v>
      </c>
      <c r="O118" s="111">
        <v>7602221</v>
      </c>
      <c r="P118" s="111">
        <v>30</v>
      </c>
      <c r="Q118" s="137">
        <v>46027</v>
      </c>
      <c r="R118" s="112">
        <v>5872564000</v>
      </c>
      <c r="S118" s="220">
        <v>46035</v>
      </c>
      <c r="T118" s="111">
        <v>15429000</v>
      </c>
      <c r="U118" s="61" t="s">
        <v>65</v>
      </c>
      <c r="V118" s="111">
        <v>85467461</v>
      </c>
      <c r="W118" s="111" t="s">
        <v>587</v>
      </c>
      <c r="X118" s="351">
        <v>46035</v>
      </c>
      <c r="Y118" s="351">
        <v>46035</v>
      </c>
      <c r="Z118" s="69" t="s">
        <v>73</v>
      </c>
      <c r="AA118" s="351">
        <v>46173</v>
      </c>
      <c r="AB118" s="47">
        <f t="shared" si="5"/>
        <v>138</v>
      </c>
      <c r="AC118" s="113">
        <v>0</v>
      </c>
      <c r="AD118" s="118">
        <v>0</v>
      </c>
      <c r="AE118" s="113">
        <v>0</v>
      </c>
      <c r="AF118" s="80" t="s">
        <v>73</v>
      </c>
      <c r="AG118" s="111">
        <f t="shared" si="6"/>
        <v>0</v>
      </c>
      <c r="AH118" s="118">
        <v>0</v>
      </c>
      <c r="AI118" s="118">
        <v>0</v>
      </c>
      <c r="AJ118" s="80" t="s">
        <v>73</v>
      </c>
      <c r="AK118" s="80" t="s">
        <v>73</v>
      </c>
      <c r="AL118" s="113">
        <v>0</v>
      </c>
      <c r="AM118" s="80" t="s">
        <v>73</v>
      </c>
      <c r="AN118" s="80" t="s">
        <v>73</v>
      </c>
      <c r="AO118" s="80" t="s">
        <v>73</v>
      </c>
      <c r="AP118" s="111">
        <f t="shared" si="7"/>
        <v>0</v>
      </c>
      <c r="AQ118" s="111">
        <f>+L118+AD118-AI118</f>
        <v>15429000</v>
      </c>
      <c r="AR118" s="61" t="s">
        <v>65</v>
      </c>
      <c r="AS118" s="111">
        <v>15429000</v>
      </c>
      <c r="AT118" s="113" t="s">
        <v>162</v>
      </c>
      <c r="AU118" s="79">
        <v>0</v>
      </c>
      <c r="AV118" s="82" t="s">
        <v>73</v>
      </c>
      <c r="AW118" s="117">
        <v>0</v>
      </c>
      <c r="AX118" s="116">
        <f t="shared" si="8"/>
        <v>15429000</v>
      </c>
      <c r="AY118" s="219">
        <f t="shared" si="9"/>
        <v>0</v>
      </c>
      <c r="AZ118" s="67">
        <v>0</v>
      </c>
      <c r="BA118" s="82" t="s">
        <v>73</v>
      </c>
      <c r="BB118" s="61" t="s">
        <v>85</v>
      </c>
      <c r="BC118" s="112" t="s">
        <v>3649</v>
      </c>
      <c r="BD118" s="113" t="s">
        <v>65</v>
      </c>
      <c r="BE118" s="113" t="s">
        <v>65</v>
      </c>
    </row>
    <row r="119" spans="2:57" x14ac:dyDescent="0.2">
      <c r="B119" s="44">
        <v>2026</v>
      </c>
      <c r="C119" s="44">
        <v>891780111</v>
      </c>
      <c r="D119" s="44" t="s">
        <v>63</v>
      </c>
      <c r="E119" s="119" t="s">
        <v>3648</v>
      </c>
      <c r="F119" s="113" t="s">
        <v>3647</v>
      </c>
      <c r="G119" s="61">
        <v>0</v>
      </c>
      <c r="H119" s="61" t="s">
        <v>71</v>
      </c>
      <c r="I119" s="44" t="s">
        <v>64</v>
      </c>
      <c r="J119" s="76" t="s">
        <v>81</v>
      </c>
      <c r="K119" s="111" t="s">
        <v>3646</v>
      </c>
      <c r="L119" s="111">
        <v>13581000</v>
      </c>
      <c r="M119" s="44" t="s">
        <v>66</v>
      </c>
      <c r="N119" s="111" t="s">
        <v>3645</v>
      </c>
      <c r="O119" s="111">
        <v>9091645</v>
      </c>
      <c r="P119" s="111">
        <v>30</v>
      </c>
      <c r="Q119" s="137">
        <v>46027</v>
      </c>
      <c r="R119" s="112">
        <v>5872564000</v>
      </c>
      <c r="S119" s="220">
        <v>46035</v>
      </c>
      <c r="T119" s="111">
        <v>13581000</v>
      </c>
      <c r="U119" s="61" t="s">
        <v>65</v>
      </c>
      <c r="V119" s="111">
        <v>36557666</v>
      </c>
      <c r="W119" s="111" t="s">
        <v>559</v>
      </c>
      <c r="X119" s="351">
        <v>46035</v>
      </c>
      <c r="Y119" s="351">
        <v>46035</v>
      </c>
      <c r="Z119" s="69" t="s">
        <v>73</v>
      </c>
      <c r="AA119" s="351">
        <v>46173</v>
      </c>
      <c r="AB119" s="47">
        <f t="shared" si="5"/>
        <v>138</v>
      </c>
      <c r="AC119" s="113">
        <v>0</v>
      </c>
      <c r="AD119" s="118">
        <v>0</v>
      </c>
      <c r="AE119" s="113">
        <v>0</v>
      </c>
      <c r="AF119" s="80" t="s">
        <v>73</v>
      </c>
      <c r="AG119" s="111">
        <f t="shared" si="6"/>
        <v>0</v>
      </c>
      <c r="AH119" s="118">
        <v>0</v>
      </c>
      <c r="AI119" s="118">
        <v>0</v>
      </c>
      <c r="AJ119" s="80" t="s">
        <v>73</v>
      </c>
      <c r="AK119" s="80" t="s">
        <v>73</v>
      </c>
      <c r="AL119" s="113">
        <v>0</v>
      </c>
      <c r="AM119" s="80" t="s">
        <v>73</v>
      </c>
      <c r="AN119" s="80" t="s">
        <v>73</v>
      </c>
      <c r="AO119" s="80" t="s">
        <v>73</v>
      </c>
      <c r="AP119" s="111">
        <f t="shared" si="7"/>
        <v>0</v>
      </c>
      <c r="AQ119" s="111">
        <f>+L119+AD119-AI119</f>
        <v>13581000</v>
      </c>
      <c r="AR119" s="61" t="s">
        <v>65</v>
      </c>
      <c r="AS119" s="111">
        <v>13581000</v>
      </c>
      <c r="AT119" s="113" t="s">
        <v>162</v>
      </c>
      <c r="AU119" s="79">
        <v>0</v>
      </c>
      <c r="AV119" s="82" t="s">
        <v>73</v>
      </c>
      <c r="AW119" s="117">
        <v>0</v>
      </c>
      <c r="AX119" s="116">
        <f t="shared" si="8"/>
        <v>13581000</v>
      </c>
      <c r="AY119" s="219">
        <f t="shared" si="9"/>
        <v>0</v>
      </c>
      <c r="AZ119" s="67">
        <v>0</v>
      </c>
      <c r="BA119" s="82" t="s">
        <v>73</v>
      </c>
      <c r="BB119" s="61" t="s">
        <v>85</v>
      </c>
      <c r="BC119" s="112" t="s">
        <v>3644</v>
      </c>
      <c r="BD119" s="113" t="s">
        <v>65</v>
      </c>
      <c r="BE119" s="113" t="s">
        <v>65</v>
      </c>
    </row>
    <row r="120" spans="2:57" x14ac:dyDescent="0.2">
      <c r="B120" s="44">
        <v>2026</v>
      </c>
      <c r="C120" s="44">
        <v>891780111</v>
      </c>
      <c r="D120" s="44" t="s">
        <v>63</v>
      </c>
      <c r="E120" s="119" t="s">
        <v>3643</v>
      </c>
      <c r="F120" s="113" t="s">
        <v>3642</v>
      </c>
      <c r="G120" s="61">
        <v>0</v>
      </c>
      <c r="H120" s="61" t="s">
        <v>71</v>
      </c>
      <c r="I120" s="44" t="s">
        <v>64</v>
      </c>
      <c r="J120" s="76" t="s">
        <v>81</v>
      </c>
      <c r="K120" s="111" t="s">
        <v>3641</v>
      </c>
      <c r="L120" s="111">
        <v>19836000</v>
      </c>
      <c r="M120" s="44" t="s">
        <v>66</v>
      </c>
      <c r="N120" s="111" t="s">
        <v>3640</v>
      </c>
      <c r="O120" s="111">
        <v>43760150</v>
      </c>
      <c r="P120" s="111">
        <v>30</v>
      </c>
      <c r="Q120" s="137">
        <v>46027</v>
      </c>
      <c r="R120" s="112">
        <v>5872564000</v>
      </c>
      <c r="S120" s="220">
        <v>46035</v>
      </c>
      <c r="T120" s="111">
        <v>19836000</v>
      </c>
      <c r="U120" s="61" t="s">
        <v>65</v>
      </c>
      <c r="V120" s="111">
        <v>93400727</v>
      </c>
      <c r="W120" s="111" t="s">
        <v>547</v>
      </c>
      <c r="X120" s="351">
        <v>46035</v>
      </c>
      <c r="Y120" s="351">
        <v>46035</v>
      </c>
      <c r="Z120" s="69" t="s">
        <v>73</v>
      </c>
      <c r="AA120" s="351">
        <v>46173</v>
      </c>
      <c r="AB120" s="47">
        <f t="shared" si="5"/>
        <v>138</v>
      </c>
      <c r="AC120" s="113">
        <v>0</v>
      </c>
      <c r="AD120" s="118">
        <v>0</v>
      </c>
      <c r="AE120" s="113">
        <v>0</v>
      </c>
      <c r="AF120" s="80" t="s">
        <v>73</v>
      </c>
      <c r="AG120" s="111">
        <f t="shared" si="6"/>
        <v>0</v>
      </c>
      <c r="AH120" s="118">
        <v>0</v>
      </c>
      <c r="AI120" s="118">
        <v>0</v>
      </c>
      <c r="AJ120" s="80" t="s">
        <v>73</v>
      </c>
      <c r="AK120" s="80" t="s">
        <v>73</v>
      </c>
      <c r="AL120" s="113">
        <v>0</v>
      </c>
      <c r="AM120" s="80" t="s">
        <v>73</v>
      </c>
      <c r="AN120" s="80" t="s">
        <v>73</v>
      </c>
      <c r="AO120" s="80" t="s">
        <v>73</v>
      </c>
      <c r="AP120" s="111">
        <f t="shared" si="7"/>
        <v>0</v>
      </c>
      <c r="AQ120" s="111">
        <f>+L120+AD120-AI120</f>
        <v>19836000</v>
      </c>
      <c r="AR120" s="61" t="s">
        <v>65</v>
      </c>
      <c r="AS120" s="111">
        <v>19836000</v>
      </c>
      <c r="AT120" s="113" t="s">
        <v>162</v>
      </c>
      <c r="AU120" s="79">
        <v>0</v>
      </c>
      <c r="AV120" s="82" t="s">
        <v>73</v>
      </c>
      <c r="AW120" s="117">
        <v>0</v>
      </c>
      <c r="AX120" s="116">
        <f t="shared" si="8"/>
        <v>19836000</v>
      </c>
      <c r="AY120" s="219">
        <f t="shared" si="9"/>
        <v>0</v>
      </c>
      <c r="AZ120" s="67">
        <v>0</v>
      </c>
      <c r="BA120" s="82" t="s">
        <v>73</v>
      </c>
      <c r="BB120" s="61" t="s">
        <v>85</v>
      </c>
      <c r="BC120" s="112" t="s">
        <v>3639</v>
      </c>
      <c r="BD120" s="113" t="s">
        <v>65</v>
      </c>
      <c r="BE120" s="113" t="s">
        <v>65</v>
      </c>
    </row>
    <row r="121" spans="2:57" x14ac:dyDescent="0.2">
      <c r="B121" s="44">
        <v>2026</v>
      </c>
      <c r="C121" s="44">
        <v>891780111</v>
      </c>
      <c r="D121" s="44" t="s">
        <v>63</v>
      </c>
      <c r="E121" s="119" t="s">
        <v>3638</v>
      </c>
      <c r="F121" s="113" t="s">
        <v>3637</v>
      </c>
      <c r="G121" s="61">
        <v>0</v>
      </c>
      <c r="H121" s="61" t="s">
        <v>71</v>
      </c>
      <c r="I121" s="44" t="s">
        <v>64</v>
      </c>
      <c r="J121" s="76" t="s">
        <v>81</v>
      </c>
      <c r="K121" s="111" t="s">
        <v>3636</v>
      </c>
      <c r="L121" s="111">
        <v>22437000</v>
      </c>
      <c r="M121" s="44" t="s">
        <v>66</v>
      </c>
      <c r="N121" s="111" t="s">
        <v>3635</v>
      </c>
      <c r="O121" s="111">
        <v>1083030463</v>
      </c>
      <c r="P121" s="111">
        <v>30</v>
      </c>
      <c r="Q121" s="137">
        <v>46027</v>
      </c>
      <c r="R121" s="112">
        <v>5872564000</v>
      </c>
      <c r="S121" s="220">
        <v>46035</v>
      </c>
      <c r="T121" s="111">
        <v>22437000</v>
      </c>
      <c r="U121" s="61" t="s">
        <v>65</v>
      </c>
      <c r="V121" s="111">
        <v>12621405</v>
      </c>
      <c r="W121" s="111" t="s">
        <v>949</v>
      </c>
      <c r="X121" s="351">
        <v>46035</v>
      </c>
      <c r="Y121" s="351">
        <v>46035</v>
      </c>
      <c r="Z121" s="69" t="s">
        <v>73</v>
      </c>
      <c r="AA121" s="351">
        <v>46173</v>
      </c>
      <c r="AB121" s="47">
        <f t="shared" si="5"/>
        <v>138</v>
      </c>
      <c r="AC121" s="113">
        <v>0</v>
      </c>
      <c r="AD121" s="118">
        <v>0</v>
      </c>
      <c r="AE121" s="113">
        <v>0</v>
      </c>
      <c r="AF121" s="80" t="s">
        <v>73</v>
      </c>
      <c r="AG121" s="111">
        <f t="shared" si="6"/>
        <v>0</v>
      </c>
      <c r="AH121" s="118">
        <v>0</v>
      </c>
      <c r="AI121" s="118">
        <v>0</v>
      </c>
      <c r="AJ121" s="80" t="s">
        <v>73</v>
      </c>
      <c r="AK121" s="80" t="s">
        <v>73</v>
      </c>
      <c r="AL121" s="113">
        <v>0</v>
      </c>
      <c r="AM121" s="80" t="s">
        <v>73</v>
      </c>
      <c r="AN121" s="80" t="s">
        <v>73</v>
      </c>
      <c r="AO121" s="80" t="s">
        <v>73</v>
      </c>
      <c r="AP121" s="111">
        <f t="shared" si="7"/>
        <v>0</v>
      </c>
      <c r="AQ121" s="111">
        <f>+L121+AD121-AI121</f>
        <v>22437000</v>
      </c>
      <c r="AR121" s="61" t="s">
        <v>65</v>
      </c>
      <c r="AS121" s="111">
        <v>22437000</v>
      </c>
      <c r="AT121" s="113" t="s">
        <v>162</v>
      </c>
      <c r="AU121" s="79">
        <v>0</v>
      </c>
      <c r="AV121" s="82" t="s">
        <v>73</v>
      </c>
      <c r="AW121" s="117">
        <v>0</v>
      </c>
      <c r="AX121" s="116">
        <f t="shared" si="8"/>
        <v>22437000</v>
      </c>
      <c r="AY121" s="219">
        <f t="shared" si="9"/>
        <v>0</v>
      </c>
      <c r="AZ121" s="67">
        <v>0</v>
      </c>
      <c r="BA121" s="82" t="s">
        <v>73</v>
      </c>
      <c r="BB121" s="61" t="s">
        <v>85</v>
      </c>
      <c r="BC121" s="112" t="s">
        <v>3634</v>
      </c>
      <c r="BD121" s="113" t="s">
        <v>65</v>
      </c>
      <c r="BE121" s="113" t="s">
        <v>65</v>
      </c>
    </row>
    <row r="122" spans="2:57" x14ac:dyDescent="0.2">
      <c r="B122" s="44">
        <v>2026</v>
      </c>
      <c r="C122" s="44">
        <v>891780111</v>
      </c>
      <c r="D122" s="44" t="s">
        <v>63</v>
      </c>
      <c r="E122" s="119" t="s">
        <v>3633</v>
      </c>
      <c r="F122" s="113" t="s">
        <v>3632</v>
      </c>
      <c r="G122" s="61">
        <v>0</v>
      </c>
      <c r="H122" s="61" t="s">
        <v>71</v>
      </c>
      <c r="I122" s="44" t="s">
        <v>64</v>
      </c>
      <c r="J122" s="76" t="s">
        <v>81</v>
      </c>
      <c r="K122" s="111" t="s">
        <v>3631</v>
      </c>
      <c r="L122" s="111">
        <v>30798000</v>
      </c>
      <c r="M122" s="44" t="s">
        <v>66</v>
      </c>
      <c r="N122" s="111" t="s">
        <v>3630</v>
      </c>
      <c r="O122" s="111">
        <v>7603745</v>
      </c>
      <c r="P122" s="111">
        <v>30</v>
      </c>
      <c r="Q122" s="137">
        <v>46027</v>
      </c>
      <c r="R122" s="112">
        <v>5872564000</v>
      </c>
      <c r="S122" s="220">
        <v>46035</v>
      </c>
      <c r="T122" s="111">
        <v>30798000</v>
      </c>
      <c r="U122" s="61" t="s">
        <v>65</v>
      </c>
      <c r="V122" s="111">
        <v>12621405</v>
      </c>
      <c r="W122" s="111" t="s">
        <v>949</v>
      </c>
      <c r="X122" s="351">
        <v>46035</v>
      </c>
      <c r="Y122" s="351">
        <v>46035</v>
      </c>
      <c r="Z122" s="69" t="s">
        <v>73</v>
      </c>
      <c r="AA122" s="351">
        <v>46173</v>
      </c>
      <c r="AB122" s="47">
        <f t="shared" si="5"/>
        <v>138</v>
      </c>
      <c r="AC122" s="113">
        <v>0</v>
      </c>
      <c r="AD122" s="118">
        <v>0</v>
      </c>
      <c r="AE122" s="113">
        <v>0</v>
      </c>
      <c r="AF122" s="80" t="s">
        <v>73</v>
      </c>
      <c r="AG122" s="111">
        <f t="shared" si="6"/>
        <v>0</v>
      </c>
      <c r="AH122" s="118">
        <v>0</v>
      </c>
      <c r="AI122" s="118">
        <v>0</v>
      </c>
      <c r="AJ122" s="80" t="s">
        <v>73</v>
      </c>
      <c r="AK122" s="80" t="s">
        <v>73</v>
      </c>
      <c r="AL122" s="113">
        <v>0</v>
      </c>
      <c r="AM122" s="80" t="s">
        <v>73</v>
      </c>
      <c r="AN122" s="80" t="s">
        <v>73</v>
      </c>
      <c r="AO122" s="80" t="s">
        <v>73</v>
      </c>
      <c r="AP122" s="111">
        <f t="shared" si="7"/>
        <v>0</v>
      </c>
      <c r="AQ122" s="111">
        <f>+L122+AD122-AI122</f>
        <v>30798000</v>
      </c>
      <c r="AR122" s="61" t="s">
        <v>65</v>
      </c>
      <c r="AS122" s="111">
        <v>30798000</v>
      </c>
      <c r="AT122" s="113" t="s">
        <v>162</v>
      </c>
      <c r="AU122" s="79">
        <v>0</v>
      </c>
      <c r="AV122" s="82" t="s">
        <v>73</v>
      </c>
      <c r="AW122" s="117">
        <v>0</v>
      </c>
      <c r="AX122" s="116">
        <f t="shared" si="8"/>
        <v>30798000</v>
      </c>
      <c r="AY122" s="219">
        <f t="shared" si="9"/>
        <v>0</v>
      </c>
      <c r="AZ122" s="67">
        <v>0</v>
      </c>
      <c r="BA122" s="82" t="s">
        <v>73</v>
      </c>
      <c r="BB122" s="61" t="s">
        <v>85</v>
      </c>
      <c r="BC122" s="112" t="s">
        <v>3629</v>
      </c>
      <c r="BD122" s="113" t="s">
        <v>65</v>
      </c>
      <c r="BE122" s="113" t="s">
        <v>65</v>
      </c>
    </row>
    <row r="123" spans="2:57" x14ac:dyDescent="0.2">
      <c r="B123" s="44">
        <v>2026</v>
      </c>
      <c r="C123" s="44">
        <v>891780111</v>
      </c>
      <c r="D123" s="44" t="s">
        <v>63</v>
      </c>
      <c r="E123" s="119" t="s">
        <v>3628</v>
      </c>
      <c r="F123" s="113" t="s">
        <v>3627</v>
      </c>
      <c r="G123" s="61">
        <v>0</v>
      </c>
      <c r="H123" s="61" t="s">
        <v>71</v>
      </c>
      <c r="I123" s="44" t="s">
        <v>64</v>
      </c>
      <c r="J123" s="76" t="s">
        <v>81</v>
      </c>
      <c r="K123" s="111" t="s">
        <v>743</v>
      </c>
      <c r="L123" s="111">
        <v>13771000</v>
      </c>
      <c r="M123" s="44" t="s">
        <v>66</v>
      </c>
      <c r="N123" s="111" t="s">
        <v>3626</v>
      </c>
      <c r="O123" s="111">
        <v>84451148</v>
      </c>
      <c r="P123" s="111">
        <v>53</v>
      </c>
      <c r="Q123" s="137">
        <v>46030</v>
      </c>
      <c r="R123" s="112">
        <v>2567899000</v>
      </c>
      <c r="S123" s="220">
        <v>46035</v>
      </c>
      <c r="T123" s="111">
        <v>13771000</v>
      </c>
      <c r="U123" s="61" t="s">
        <v>65</v>
      </c>
      <c r="V123" s="111">
        <v>85465146</v>
      </c>
      <c r="W123" s="111" t="s">
        <v>741</v>
      </c>
      <c r="X123" s="351">
        <v>46035</v>
      </c>
      <c r="Y123" s="351">
        <v>46035</v>
      </c>
      <c r="Z123" s="69" t="s">
        <v>73</v>
      </c>
      <c r="AA123" s="351">
        <v>46173</v>
      </c>
      <c r="AB123" s="47">
        <f t="shared" si="5"/>
        <v>138</v>
      </c>
      <c r="AC123" s="113">
        <v>0</v>
      </c>
      <c r="AD123" s="118">
        <v>0</v>
      </c>
      <c r="AE123" s="113">
        <v>0</v>
      </c>
      <c r="AF123" s="80" t="s">
        <v>73</v>
      </c>
      <c r="AG123" s="111">
        <f t="shared" si="6"/>
        <v>0</v>
      </c>
      <c r="AH123" s="118">
        <v>0</v>
      </c>
      <c r="AI123" s="118">
        <v>0</v>
      </c>
      <c r="AJ123" s="80" t="s">
        <v>73</v>
      </c>
      <c r="AK123" s="80" t="s">
        <v>73</v>
      </c>
      <c r="AL123" s="113">
        <v>0</v>
      </c>
      <c r="AM123" s="80" t="s">
        <v>73</v>
      </c>
      <c r="AN123" s="80" t="s">
        <v>73</v>
      </c>
      <c r="AO123" s="80" t="s">
        <v>73</v>
      </c>
      <c r="AP123" s="111">
        <f t="shared" si="7"/>
        <v>0</v>
      </c>
      <c r="AQ123" s="111">
        <f>+L123+AD123-AI123</f>
        <v>13771000</v>
      </c>
      <c r="AR123" s="61" t="s">
        <v>65</v>
      </c>
      <c r="AS123" s="111">
        <v>13771000</v>
      </c>
      <c r="AT123" s="113" t="s">
        <v>162</v>
      </c>
      <c r="AU123" s="79">
        <v>0</v>
      </c>
      <c r="AV123" s="82" t="s">
        <v>73</v>
      </c>
      <c r="AW123" s="117">
        <v>0</v>
      </c>
      <c r="AX123" s="116">
        <f t="shared" si="8"/>
        <v>13771000</v>
      </c>
      <c r="AY123" s="219">
        <f t="shared" si="9"/>
        <v>0</v>
      </c>
      <c r="AZ123" s="67">
        <v>0</v>
      </c>
      <c r="BA123" s="82" t="s">
        <v>73</v>
      </c>
      <c r="BB123" s="61" t="s">
        <v>85</v>
      </c>
      <c r="BC123" s="112" t="s">
        <v>3625</v>
      </c>
      <c r="BD123" s="113" t="s">
        <v>65</v>
      </c>
      <c r="BE123" s="113" t="s">
        <v>65</v>
      </c>
    </row>
    <row r="124" spans="2:57" x14ac:dyDescent="0.2">
      <c r="B124" s="44">
        <v>2026</v>
      </c>
      <c r="C124" s="44">
        <v>891780111</v>
      </c>
      <c r="D124" s="44" t="s">
        <v>63</v>
      </c>
      <c r="E124" s="119" t="s">
        <v>3624</v>
      </c>
      <c r="F124" s="113" t="s">
        <v>3623</v>
      </c>
      <c r="G124" s="61">
        <v>0</v>
      </c>
      <c r="H124" s="61" t="s">
        <v>71</v>
      </c>
      <c r="I124" s="44" t="s">
        <v>64</v>
      </c>
      <c r="J124" s="76" t="s">
        <v>81</v>
      </c>
      <c r="K124" s="111" t="s">
        <v>3622</v>
      </c>
      <c r="L124" s="111">
        <v>13771000</v>
      </c>
      <c r="M124" s="44" t="s">
        <v>66</v>
      </c>
      <c r="N124" s="111" t="s">
        <v>3621</v>
      </c>
      <c r="O124" s="111">
        <v>1082972337</v>
      </c>
      <c r="P124" s="111">
        <v>53</v>
      </c>
      <c r="Q124" s="137">
        <v>46030</v>
      </c>
      <c r="R124" s="112">
        <v>2567899000</v>
      </c>
      <c r="S124" s="220">
        <v>46035</v>
      </c>
      <c r="T124" s="111">
        <v>13771000</v>
      </c>
      <c r="U124" s="61" t="s">
        <v>65</v>
      </c>
      <c r="V124" s="111">
        <v>85465146</v>
      </c>
      <c r="W124" s="111" t="s">
        <v>741</v>
      </c>
      <c r="X124" s="351">
        <v>46035</v>
      </c>
      <c r="Y124" s="351">
        <v>46035</v>
      </c>
      <c r="Z124" s="69" t="s">
        <v>73</v>
      </c>
      <c r="AA124" s="351">
        <v>46173</v>
      </c>
      <c r="AB124" s="47">
        <f t="shared" si="5"/>
        <v>138</v>
      </c>
      <c r="AC124" s="113">
        <v>0</v>
      </c>
      <c r="AD124" s="118">
        <v>0</v>
      </c>
      <c r="AE124" s="113">
        <v>0</v>
      </c>
      <c r="AF124" s="80" t="s">
        <v>73</v>
      </c>
      <c r="AG124" s="111">
        <f t="shared" si="6"/>
        <v>0</v>
      </c>
      <c r="AH124" s="118">
        <v>0</v>
      </c>
      <c r="AI124" s="118">
        <v>0</v>
      </c>
      <c r="AJ124" s="80" t="s">
        <v>73</v>
      </c>
      <c r="AK124" s="80" t="s">
        <v>73</v>
      </c>
      <c r="AL124" s="113">
        <v>0</v>
      </c>
      <c r="AM124" s="80" t="s">
        <v>73</v>
      </c>
      <c r="AN124" s="80" t="s">
        <v>73</v>
      </c>
      <c r="AO124" s="80" t="s">
        <v>73</v>
      </c>
      <c r="AP124" s="111">
        <f t="shared" si="7"/>
        <v>0</v>
      </c>
      <c r="AQ124" s="111">
        <f>+L124+AD124-AI124</f>
        <v>13771000</v>
      </c>
      <c r="AR124" s="61" t="s">
        <v>65</v>
      </c>
      <c r="AS124" s="111">
        <v>13771000</v>
      </c>
      <c r="AT124" s="113" t="s">
        <v>162</v>
      </c>
      <c r="AU124" s="79">
        <v>0</v>
      </c>
      <c r="AV124" s="82" t="s">
        <v>73</v>
      </c>
      <c r="AW124" s="117">
        <v>0</v>
      </c>
      <c r="AX124" s="116">
        <f t="shared" si="8"/>
        <v>13771000</v>
      </c>
      <c r="AY124" s="219">
        <f t="shared" si="9"/>
        <v>0</v>
      </c>
      <c r="AZ124" s="67">
        <v>0</v>
      </c>
      <c r="BA124" s="82" t="s">
        <v>73</v>
      </c>
      <c r="BB124" s="61" t="s">
        <v>85</v>
      </c>
      <c r="BC124" s="112" t="s">
        <v>3620</v>
      </c>
      <c r="BD124" s="113" t="s">
        <v>65</v>
      </c>
      <c r="BE124" s="113" t="s">
        <v>65</v>
      </c>
    </row>
    <row r="125" spans="2:57" x14ac:dyDescent="0.2">
      <c r="B125" s="44">
        <v>2026</v>
      </c>
      <c r="C125" s="44">
        <v>891780111</v>
      </c>
      <c r="D125" s="44" t="s">
        <v>63</v>
      </c>
      <c r="E125" s="119" t="s">
        <v>3619</v>
      </c>
      <c r="F125" s="113" t="s">
        <v>3618</v>
      </c>
      <c r="G125" s="61">
        <v>0</v>
      </c>
      <c r="H125" s="61" t="s">
        <v>71</v>
      </c>
      <c r="I125" s="44" t="s">
        <v>64</v>
      </c>
      <c r="J125" s="76" t="s">
        <v>81</v>
      </c>
      <c r="K125" s="111" t="s">
        <v>3617</v>
      </c>
      <c r="L125" s="111">
        <v>17583000</v>
      </c>
      <c r="M125" s="44" t="s">
        <v>66</v>
      </c>
      <c r="N125" s="111" t="s">
        <v>3616</v>
      </c>
      <c r="O125" s="111">
        <v>1129574689</v>
      </c>
      <c r="P125" s="111">
        <v>30</v>
      </c>
      <c r="Q125" s="137">
        <v>46027</v>
      </c>
      <c r="R125" s="112">
        <v>5872564000</v>
      </c>
      <c r="S125" s="220">
        <v>46035</v>
      </c>
      <c r="T125" s="111">
        <v>17583000</v>
      </c>
      <c r="U125" s="61" t="s">
        <v>65</v>
      </c>
      <c r="V125" s="111">
        <v>85459497</v>
      </c>
      <c r="W125" s="111" t="s">
        <v>503</v>
      </c>
      <c r="X125" s="351">
        <v>46035</v>
      </c>
      <c r="Y125" s="351">
        <v>46035</v>
      </c>
      <c r="Z125" s="69" t="s">
        <v>73</v>
      </c>
      <c r="AA125" s="351">
        <v>46173</v>
      </c>
      <c r="AB125" s="47">
        <f t="shared" si="5"/>
        <v>138</v>
      </c>
      <c r="AC125" s="113">
        <v>0</v>
      </c>
      <c r="AD125" s="118">
        <v>0</v>
      </c>
      <c r="AE125" s="113">
        <v>0</v>
      </c>
      <c r="AF125" s="80" t="s">
        <v>73</v>
      </c>
      <c r="AG125" s="111">
        <f t="shared" si="6"/>
        <v>0</v>
      </c>
      <c r="AH125" s="118">
        <v>0</v>
      </c>
      <c r="AI125" s="118">
        <v>0</v>
      </c>
      <c r="AJ125" s="80" t="s">
        <v>73</v>
      </c>
      <c r="AK125" s="80" t="s">
        <v>73</v>
      </c>
      <c r="AL125" s="113">
        <v>0</v>
      </c>
      <c r="AM125" s="80" t="s">
        <v>73</v>
      </c>
      <c r="AN125" s="80" t="s">
        <v>73</v>
      </c>
      <c r="AO125" s="80" t="s">
        <v>73</v>
      </c>
      <c r="AP125" s="111">
        <f t="shared" si="7"/>
        <v>0</v>
      </c>
      <c r="AQ125" s="111">
        <f>+L125+AD125-AI125</f>
        <v>17583000</v>
      </c>
      <c r="AR125" s="61" t="s">
        <v>65</v>
      </c>
      <c r="AS125" s="111">
        <v>17583000</v>
      </c>
      <c r="AT125" s="113" t="s">
        <v>162</v>
      </c>
      <c r="AU125" s="79">
        <v>0</v>
      </c>
      <c r="AV125" s="82" t="s">
        <v>73</v>
      </c>
      <c r="AW125" s="117">
        <v>0</v>
      </c>
      <c r="AX125" s="116">
        <f t="shared" si="8"/>
        <v>17583000</v>
      </c>
      <c r="AY125" s="219">
        <f t="shared" si="9"/>
        <v>0</v>
      </c>
      <c r="AZ125" s="67">
        <v>0</v>
      </c>
      <c r="BA125" s="82" t="s">
        <v>73</v>
      </c>
      <c r="BB125" s="61" t="s">
        <v>85</v>
      </c>
      <c r="BC125" s="112" t="s">
        <v>3615</v>
      </c>
      <c r="BD125" s="113" t="s">
        <v>65</v>
      </c>
      <c r="BE125" s="113" t="s">
        <v>65</v>
      </c>
    </row>
    <row r="126" spans="2:57" x14ac:dyDescent="0.2">
      <c r="B126" s="44">
        <v>2026</v>
      </c>
      <c r="C126" s="44">
        <v>891780111</v>
      </c>
      <c r="D126" s="44" t="s">
        <v>63</v>
      </c>
      <c r="E126" s="119" t="s">
        <v>3614</v>
      </c>
      <c r="F126" s="113" t="s">
        <v>3613</v>
      </c>
      <c r="G126" s="61">
        <v>0</v>
      </c>
      <c r="H126" s="61" t="s">
        <v>71</v>
      </c>
      <c r="I126" s="44" t="s">
        <v>64</v>
      </c>
      <c r="J126" s="76" t="s">
        <v>81</v>
      </c>
      <c r="K126" s="111" t="s">
        <v>3588</v>
      </c>
      <c r="L126" s="111">
        <v>11209000</v>
      </c>
      <c r="M126" s="44" t="s">
        <v>66</v>
      </c>
      <c r="N126" s="111" t="s">
        <v>3612</v>
      </c>
      <c r="O126" s="111">
        <v>1082983512</v>
      </c>
      <c r="P126" s="111">
        <v>53</v>
      </c>
      <c r="Q126" s="137">
        <v>46030</v>
      </c>
      <c r="R126" s="112">
        <v>2567899000</v>
      </c>
      <c r="S126" s="220">
        <v>46035</v>
      </c>
      <c r="T126" s="111">
        <v>11209000</v>
      </c>
      <c r="U126" s="61" t="s">
        <v>65</v>
      </c>
      <c r="V126" s="111">
        <v>7633817</v>
      </c>
      <c r="W126" s="111" t="s">
        <v>365</v>
      </c>
      <c r="X126" s="351">
        <v>46035</v>
      </c>
      <c r="Y126" s="351">
        <v>46035</v>
      </c>
      <c r="Z126" s="69" t="s">
        <v>73</v>
      </c>
      <c r="AA126" s="351">
        <v>46173</v>
      </c>
      <c r="AB126" s="47">
        <f t="shared" si="5"/>
        <v>138</v>
      </c>
      <c r="AC126" s="113">
        <v>0</v>
      </c>
      <c r="AD126" s="118">
        <v>0</v>
      </c>
      <c r="AE126" s="113">
        <v>0</v>
      </c>
      <c r="AF126" s="80" t="s">
        <v>73</v>
      </c>
      <c r="AG126" s="111">
        <f t="shared" si="6"/>
        <v>0</v>
      </c>
      <c r="AH126" s="118">
        <v>0</v>
      </c>
      <c r="AI126" s="118">
        <v>0</v>
      </c>
      <c r="AJ126" s="80" t="s">
        <v>73</v>
      </c>
      <c r="AK126" s="80" t="s">
        <v>73</v>
      </c>
      <c r="AL126" s="113">
        <v>0</v>
      </c>
      <c r="AM126" s="80" t="s">
        <v>73</v>
      </c>
      <c r="AN126" s="80" t="s">
        <v>73</v>
      </c>
      <c r="AO126" s="80" t="s">
        <v>73</v>
      </c>
      <c r="AP126" s="111">
        <f t="shared" si="7"/>
        <v>0</v>
      </c>
      <c r="AQ126" s="111">
        <f>+L126+AD126-AI126</f>
        <v>11209000</v>
      </c>
      <c r="AR126" s="61" t="s">
        <v>65</v>
      </c>
      <c r="AS126" s="111">
        <v>11209000</v>
      </c>
      <c r="AT126" s="113" t="s">
        <v>162</v>
      </c>
      <c r="AU126" s="79">
        <v>0</v>
      </c>
      <c r="AV126" s="82" t="s">
        <v>73</v>
      </c>
      <c r="AW126" s="117">
        <v>0</v>
      </c>
      <c r="AX126" s="116">
        <f t="shared" si="8"/>
        <v>11209000</v>
      </c>
      <c r="AY126" s="219">
        <f t="shared" si="9"/>
        <v>0</v>
      </c>
      <c r="AZ126" s="67">
        <v>0</v>
      </c>
      <c r="BA126" s="82" t="s">
        <v>73</v>
      </c>
      <c r="BB126" s="61" t="s">
        <v>85</v>
      </c>
      <c r="BC126" s="112" t="s">
        <v>3611</v>
      </c>
      <c r="BD126" s="113" t="s">
        <v>65</v>
      </c>
      <c r="BE126" s="113" t="s">
        <v>65</v>
      </c>
    </row>
    <row r="127" spans="2:57" x14ac:dyDescent="0.2">
      <c r="B127" s="44">
        <v>2026</v>
      </c>
      <c r="C127" s="44">
        <v>891780111</v>
      </c>
      <c r="D127" s="44" t="s">
        <v>63</v>
      </c>
      <c r="E127" s="119" t="s">
        <v>3610</v>
      </c>
      <c r="F127" s="113" t="s">
        <v>3609</v>
      </c>
      <c r="G127" s="61">
        <v>0</v>
      </c>
      <c r="H127" s="61" t="s">
        <v>71</v>
      </c>
      <c r="I127" s="44" t="s">
        <v>64</v>
      </c>
      <c r="J127" s="76" t="s">
        <v>81</v>
      </c>
      <c r="K127" s="111" t="s">
        <v>3608</v>
      </c>
      <c r="L127" s="111">
        <v>11209000</v>
      </c>
      <c r="M127" s="44" t="s">
        <v>66</v>
      </c>
      <c r="N127" s="111" t="s">
        <v>3607</v>
      </c>
      <c r="O127" s="111">
        <v>1082900551</v>
      </c>
      <c r="P127" s="111">
        <v>53</v>
      </c>
      <c r="Q127" s="137">
        <v>46030</v>
      </c>
      <c r="R127" s="112">
        <v>2567899000</v>
      </c>
      <c r="S127" s="220">
        <v>46035</v>
      </c>
      <c r="T127" s="111">
        <v>11209000</v>
      </c>
      <c r="U127" s="61" t="s">
        <v>65</v>
      </c>
      <c r="V127" s="111">
        <v>7631392</v>
      </c>
      <c r="W127" s="111" t="s">
        <v>867</v>
      </c>
      <c r="X127" s="351">
        <v>46035</v>
      </c>
      <c r="Y127" s="351">
        <v>46035</v>
      </c>
      <c r="Z127" s="69" t="s">
        <v>73</v>
      </c>
      <c r="AA127" s="351">
        <v>46173</v>
      </c>
      <c r="AB127" s="47">
        <f t="shared" si="5"/>
        <v>138</v>
      </c>
      <c r="AC127" s="113">
        <v>0</v>
      </c>
      <c r="AD127" s="118">
        <v>0</v>
      </c>
      <c r="AE127" s="113">
        <v>0</v>
      </c>
      <c r="AF127" s="80" t="s">
        <v>73</v>
      </c>
      <c r="AG127" s="111">
        <f t="shared" si="6"/>
        <v>0</v>
      </c>
      <c r="AH127" s="118">
        <v>0</v>
      </c>
      <c r="AI127" s="118">
        <v>0</v>
      </c>
      <c r="AJ127" s="80" t="s">
        <v>73</v>
      </c>
      <c r="AK127" s="80" t="s">
        <v>73</v>
      </c>
      <c r="AL127" s="113">
        <v>0</v>
      </c>
      <c r="AM127" s="80" t="s">
        <v>73</v>
      </c>
      <c r="AN127" s="80" t="s">
        <v>73</v>
      </c>
      <c r="AO127" s="80" t="s">
        <v>73</v>
      </c>
      <c r="AP127" s="111">
        <f t="shared" si="7"/>
        <v>0</v>
      </c>
      <c r="AQ127" s="111">
        <f>+L127+AD127-AI127</f>
        <v>11209000</v>
      </c>
      <c r="AR127" s="61" t="s">
        <v>65</v>
      </c>
      <c r="AS127" s="111">
        <v>11209000</v>
      </c>
      <c r="AT127" s="113" t="s">
        <v>162</v>
      </c>
      <c r="AU127" s="79">
        <v>0</v>
      </c>
      <c r="AV127" s="82" t="s">
        <v>73</v>
      </c>
      <c r="AW127" s="117">
        <v>0</v>
      </c>
      <c r="AX127" s="116">
        <f t="shared" si="8"/>
        <v>11209000</v>
      </c>
      <c r="AY127" s="219">
        <f t="shared" si="9"/>
        <v>0</v>
      </c>
      <c r="AZ127" s="67">
        <v>0</v>
      </c>
      <c r="BA127" s="82" t="s">
        <v>73</v>
      </c>
      <c r="BB127" s="61" t="s">
        <v>85</v>
      </c>
      <c r="BC127" s="112" t="s">
        <v>3606</v>
      </c>
      <c r="BD127" s="113" t="s">
        <v>65</v>
      </c>
      <c r="BE127" s="113" t="s">
        <v>65</v>
      </c>
    </row>
    <row r="128" spans="2:57" x14ac:dyDescent="0.2">
      <c r="B128" s="44">
        <v>2026</v>
      </c>
      <c r="C128" s="44">
        <v>891780111</v>
      </c>
      <c r="D128" s="44" t="s">
        <v>63</v>
      </c>
      <c r="E128" s="119" t="s">
        <v>3605</v>
      </c>
      <c r="F128" s="113" t="s">
        <v>3604</v>
      </c>
      <c r="G128" s="61">
        <v>0</v>
      </c>
      <c r="H128" s="61" t="s">
        <v>71</v>
      </c>
      <c r="I128" s="44" t="s">
        <v>64</v>
      </c>
      <c r="J128" s="76" t="s">
        <v>81</v>
      </c>
      <c r="K128" s="111" t="s">
        <v>3603</v>
      </c>
      <c r="L128" s="111">
        <v>15429000</v>
      </c>
      <c r="M128" s="44" t="s">
        <v>66</v>
      </c>
      <c r="N128" s="111" t="s">
        <v>3602</v>
      </c>
      <c r="O128" s="111">
        <v>1102864782</v>
      </c>
      <c r="P128" s="111">
        <v>30</v>
      </c>
      <c r="Q128" s="137">
        <v>46027</v>
      </c>
      <c r="R128" s="112">
        <v>5872564000</v>
      </c>
      <c r="S128" s="220">
        <v>46035</v>
      </c>
      <c r="T128" s="111">
        <v>15429000</v>
      </c>
      <c r="U128" s="61" t="s">
        <v>65</v>
      </c>
      <c r="V128" s="111">
        <v>72221403</v>
      </c>
      <c r="W128" s="111" t="s">
        <v>359</v>
      </c>
      <c r="X128" s="351">
        <v>46035</v>
      </c>
      <c r="Y128" s="351">
        <v>46035</v>
      </c>
      <c r="Z128" s="69" t="s">
        <v>73</v>
      </c>
      <c r="AA128" s="351">
        <v>46173</v>
      </c>
      <c r="AB128" s="47">
        <f t="shared" si="5"/>
        <v>138</v>
      </c>
      <c r="AC128" s="113">
        <v>0</v>
      </c>
      <c r="AD128" s="118">
        <v>0</v>
      </c>
      <c r="AE128" s="113">
        <v>0</v>
      </c>
      <c r="AF128" s="80" t="s">
        <v>73</v>
      </c>
      <c r="AG128" s="111">
        <f t="shared" si="6"/>
        <v>0</v>
      </c>
      <c r="AH128" s="118">
        <v>0</v>
      </c>
      <c r="AI128" s="118">
        <v>0</v>
      </c>
      <c r="AJ128" s="80" t="s">
        <v>73</v>
      </c>
      <c r="AK128" s="80" t="s">
        <v>73</v>
      </c>
      <c r="AL128" s="113">
        <v>0</v>
      </c>
      <c r="AM128" s="80" t="s">
        <v>73</v>
      </c>
      <c r="AN128" s="80" t="s">
        <v>73</v>
      </c>
      <c r="AO128" s="80" t="s">
        <v>73</v>
      </c>
      <c r="AP128" s="111">
        <f t="shared" si="7"/>
        <v>0</v>
      </c>
      <c r="AQ128" s="111">
        <f>+L128+AD128-AI128</f>
        <v>15429000</v>
      </c>
      <c r="AR128" s="61" t="s">
        <v>65</v>
      </c>
      <c r="AS128" s="111">
        <v>15429000</v>
      </c>
      <c r="AT128" s="113" t="s">
        <v>162</v>
      </c>
      <c r="AU128" s="79">
        <v>0</v>
      </c>
      <c r="AV128" s="82" t="s">
        <v>73</v>
      </c>
      <c r="AW128" s="117">
        <v>0</v>
      </c>
      <c r="AX128" s="116">
        <f t="shared" si="8"/>
        <v>15429000</v>
      </c>
      <c r="AY128" s="219">
        <f t="shared" si="9"/>
        <v>0</v>
      </c>
      <c r="AZ128" s="67">
        <v>0</v>
      </c>
      <c r="BA128" s="82" t="s">
        <v>73</v>
      </c>
      <c r="BB128" s="61" t="s">
        <v>85</v>
      </c>
      <c r="BC128" s="112" t="s">
        <v>3601</v>
      </c>
      <c r="BD128" s="113" t="s">
        <v>65</v>
      </c>
      <c r="BE128" s="113" t="s">
        <v>65</v>
      </c>
    </row>
    <row r="129" spans="2:57" x14ac:dyDescent="0.2">
      <c r="B129" s="44">
        <v>2026</v>
      </c>
      <c r="C129" s="44">
        <v>891780111</v>
      </c>
      <c r="D129" s="44" t="s">
        <v>63</v>
      </c>
      <c r="E129" s="119" t="s">
        <v>3600</v>
      </c>
      <c r="F129" s="113" t="s">
        <v>3599</v>
      </c>
      <c r="G129" s="61">
        <v>0</v>
      </c>
      <c r="H129" s="61" t="s">
        <v>71</v>
      </c>
      <c r="I129" s="44" t="s">
        <v>64</v>
      </c>
      <c r="J129" s="76" t="s">
        <v>81</v>
      </c>
      <c r="K129" s="111" t="s">
        <v>3598</v>
      </c>
      <c r="L129" s="111">
        <v>13933000</v>
      </c>
      <c r="M129" s="44" t="s">
        <v>66</v>
      </c>
      <c r="N129" s="111" t="s">
        <v>3597</v>
      </c>
      <c r="O129" s="111">
        <v>1084738546</v>
      </c>
      <c r="P129" s="111">
        <v>30</v>
      </c>
      <c r="Q129" s="137">
        <v>46027</v>
      </c>
      <c r="R129" s="112">
        <v>5872564000</v>
      </c>
      <c r="S129" s="220">
        <v>46035</v>
      </c>
      <c r="T129" s="111">
        <v>13933000</v>
      </c>
      <c r="U129" s="61" t="s">
        <v>65</v>
      </c>
      <c r="V129" s="111">
        <v>85467461</v>
      </c>
      <c r="W129" s="111" t="s">
        <v>587</v>
      </c>
      <c r="X129" s="351">
        <v>46035</v>
      </c>
      <c r="Y129" s="351">
        <v>46035</v>
      </c>
      <c r="Z129" s="69" t="s">
        <v>73</v>
      </c>
      <c r="AA129" s="351">
        <v>46173</v>
      </c>
      <c r="AB129" s="47">
        <f t="shared" si="5"/>
        <v>138</v>
      </c>
      <c r="AC129" s="113">
        <v>0</v>
      </c>
      <c r="AD129" s="118">
        <v>0</v>
      </c>
      <c r="AE129" s="113">
        <v>0</v>
      </c>
      <c r="AF129" s="80" t="s">
        <v>73</v>
      </c>
      <c r="AG129" s="111">
        <f t="shared" si="6"/>
        <v>0</v>
      </c>
      <c r="AH129" s="118">
        <v>0</v>
      </c>
      <c r="AI129" s="118">
        <v>0</v>
      </c>
      <c r="AJ129" s="80" t="s">
        <v>73</v>
      </c>
      <c r="AK129" s="80" t="s">
        <v>73</v>
      </c>
      <c r="AL129" s="113">
        <v>0</v>
      </c>
      <c r="AM129" s="80" t="s">
        <v>73</v>
      </c>
      <c r="AN129" s="80" t="s">
        <v>73</v>
      </c>
      <c r="AO129" s="80" t="s">
        <v>73</v>
      </c>
      <c r="AP129" s="111">
        <f t="shared" si="7"/>
        <v>0</v>
      </c>
      <c r="AQ129" s="111">
        <f>+L129+AD129-AI129</f>
        <v>13933000</v>
      </c>
      <c r="AR129" s="61" t="s">
        <v>65</v>
      </c>
      <c r="AS129" s="111">
        <v>13933000</v>
      </c>
      <c r="AT129" s="113" t="s">
        <v>162</v>
      </c>
      <c r="AU129" s="79">
        <v>0</v>
      </c>
      <c r="AV129" s="82" t="s">
        <v>73</v>
      </c>
      <c r="AW129" s="117">
        <v>0</v>
      </c>
      <c r="AX129" s="116">
        <f t="shared" si="8"/>
        <v>13933000</v>
      </c>
      <c r="AY129" s="219">
        <f t="shared" si="9"/>
        <v>0</v>
      </c>
      <c r="AZ129" s="67">
        <v>0</v>
      </c>
      <c r="BA129" s="82" t="s">
        <v>73</v>
      </c>
      <c r="BB129" s="61" t="s">
        <v>85</v>
      </c>
      <c r="BC129" s="112" t="s">
        <v>3596</v>
      </c>
      <c r="BD129" s="113" t="s">
        <v>65</v>
      </c>
      <c r="BE129" s="113" t="s">
        <v>65</v>
      </c>
    </row>
    <row r="130" spans="2:57" x14ac:dyDescent="0.2">
      <c r="B130" s="44">
        <v>2026</v>
      </c>
      <c r="C130" s="44">
        <v>891780111</v>
      </c>
      <c r="D130" s="44" t="s">
        <v>63</v>
      </c>
      <c r="E130" s="119" t="s">
        <v>3595</v>
      </c>
      <c r="F130" s="113" t="s">
        <v>3594</v>
      </c>
      <c r="G130" s="61">
        <v>0</v>
      </c>
      <c r="H130" s="61" t="s">
        <v>71</v>
      </c>
      <c r="I130" s="44" t="s">
        <v>64</v>
      </c>
      <c r="J130" s="76" t="s">
        <v>81</v>
      </c>
      <c r="K130" s="111" t="s">
        <v>3593</v>
      </c>
      <c r="L130" s="111">
        <v>13933000</v>
      </c>
      <c r="M130" s="44" t="s">
        <v>66</v>
      </c>
      <c r="N130" s="111" t="s">
        <v>3592</v>
      </c>
      <c r="O130" s="111">
        <v>1004346785</v>
      </c>
      <c r="P130" s="111">
        <v>30</v>
      </c>
      <c r="Q130" s="137">
        <v>46027</v>
      </c>
      <c r="R130" s="112">
        <v>5872564000</v>
      </c>
      <c r="S130" s="220">
        <v>46035</v>
      </c>
      <c r="T130" s="111">
        <v>13933000</v>
      </c>
      <c r="U130" s="61" t="s">
        <v>65</v>
      </c>
      <c r="V130" s="111">
        <v>7631392</v>
      </c>
      <c r="W130" s="111" t="s">
        <v>867</v>
      </c>
      <c r="X130" s="351">
        <v>46035</v>
      </c>
      <c r="Y130" s="351">
        <v>46035</v>
      </c>
      <c r="Z130" s="69" t="s">
        <v>73</v>
      </c>
      <c r="AA130" s="351">
        <v>46173</v>
      </c>
      <c r="AB130" s="47">
        <f t="shared" si="5"/>
        <v>138</v>
      </c>
      <c r="AC130" s="113">
        <v>0</v>
      </c>
      <c r="AD130" s="118">
        <v>0</v>
      </c>
      <c r="AE130" s="113">
        <v>0</v>
      </c>
      <c r="AF130" s="80" t="s">
        <v>73</v>
      </c>
      <c r="AG130" s="111">
        <f t="shared" si="6"/>
        <v>0</v>
      </c>
      <c r="AH130" s="118">
        <v>0</v>
      </c>
      <c r="AI130" s="118">
        <v>0</v>
      </c>
      <c r="AJ130" s="80" t="s">
        <v>73</v>
      </c>
      <c r="AK130" s="80" t="s">
        <v>73</v>
      </c>
      <c r="AL130" s="113">
        <v>0</v>
      </c>
      <c r="AM130" s="80" t="s">
        <v>73</v>
      </c>
      <c r="AN130" s="80" t="s">
        <v>73</v>
      </c>
      <c r="AO130" s="80" t="s">
        <v>73</v>
      </c>
      <c r="AP130" s="111">
        <f t="shared" si="7"/>
        <v>0</v>
      </c>
      <c r="AQ130" s="111">
        <f>+L130+AD130-AI130</f>
        <v>13933000</v>
      </c>
      <c r="AR130" s="61" t="s">
        <v>65</v>
      </c>
      <c r="AS130" s="111">
        <v>13933000</v>
      </c>
      <c r="AT130" s="113" t="s">
        <v>162</v>
      </c>
      <c r="AU130" s="79">
        <v>0</v>
      </c>
      <c r="AV130" s="82" t="s">
        <v>73</v>
      </c>
      <c r="AW130" s="117">
        <v>0</v>
      </c>
      <c r="AX130" s="116">
        <f t="shared" si="8"/>
        <v>13933000</v>
      </c>
      <c r="AY130" s="219">
        <f t="shared" si="9"/>
        <v>0</v>
      </c>
      <c r="AZ130" s="67">
        <v>0</v>
      </c>
      <c r="BA130" s="82" t="s">
        <v>73</v>
      </c>
      <c r="BB130" s="61" t="s">
        <v>85</v>
      </c>
      <c r="BC130" s="112" t="s">
        <v>3591</v>
      </c>
      <c r="BD130" s="113" t="s">
        <v>65</v>
      </c>
      <c r="BE130" s="113" t="s">
        <v>65</v>
      </c>
    </row>
    <row r="131" spans="2:57" x14ac:dyDescent="0.2">
      <c r="B131" s="44">
        <v>2026</v>
      </c>
      <c r="C131" s="44">
        <v>891780111</v>
      </c>
      <c r="D131" s="44" t="s">
        <v>63</v>
      </c>
      <c r="E131" s="119" t="s">
        <v>3590</v>
      </c>
      <c r="F131" s="113" t="s">
        <v>3589</v>
      </c>
      <c r="G131" s="61">
        <v>0</v>
      </c>
      <c r="H131" s="61" t="s">
        <v>71</v>
      </c>
      <c r="I131" s="44" t="s">
        <v>64</v>
      </c>
      <c r="J131" s="76" t="s">
        <v>81</v>
      </c>
      <c r="K131" s="111" t="s">
        <v>3588</v>
      </c>
      <c r="L131" s="111">
        <v>11209000</v>
      </c>
      <c r="M131" s="44" t="s">
        <v>66</v>
      </c>
      <c r="N131" s="111" t="s">
        <v>3587</v>
      </c>
      <c r="O131" s="111">
        <v>1221970331</v>
      </c>
      <c r="P131" s="111">
        <v>53</v>
      </c>
      <c r="Q131" s="137">
        <v>46030</v>
      </c>
      <c r="R131" s="112">
        <v>2567899000</v>
      </c>
      <c r="S131" s="220">
        <v>46035</v>
      </c>
      <c r="T131" s="111">
        <v>11209000</v>
      </c>
      <c r="U131" s="61" t="s">
        <v>65</v>
      </c>
      <c r="V131" s="111">
        <v>7633817</v>
      </c>
      <c r="W131" s="111" t="s">
        <v>365</v>
      </c>
      <c r="X131" s="351">
        <v>46035</v>
      </c>
      <c r="Y131" s="351">
        <v>46035</v>
      </c>
      <c r="Z131" s="69" t="s">
        <v>73</v>
      </c>
      <c r="AA131" s="351">
        <v>46173</v>
      </c>
      <c r="AB131" s="47">
        <f t="shared" si="5"/>
        <v>138</v>
      </c>
      <c r="AC131" s="113">
        <v>0</v>
      </c>
      <c r="AD131" s="118">
        <v>0</v>
      </c>
      <c r="AE131" s="113">
        <v>0</v>
      </c>
      <c r="AF131" s="80" t="s">
        <v>73</v>
      </c>
      <c r="AG131" s="111">
        <f t="shared" si="6"/>
        <v>0</v>
      </c>
      <c r="AH131" s="118">
        <v>0</v>
      </c>
      <c r="AI131" s="118">
        <v>0</v>
      </c>
      <c r="AJ131" s="80" t="s">
        <v>73</v>
      </c>
      <c r="AK131" s="80" t="s">
        <v>73</v>
      </c>
      <c r="AL131" s="113">
        <v>0</v>
      </c>
      <c r="AM131" s="80" t="s">
        <v>73</v>
      </c>
      <c r="AN131" s="80" t="s">
        <v>73</v>
      </c>
      <c r="AO131" s="80" t="s">
        <v>73</v>
      </c>
      <c r="AP131" s="111">
        <f t="shared" si="7"/>
        <v>0</v>
      </c>
      <c r="AQ131" s="111">
        <f>+L131+AD131-AI131</f>
        <v>11209000</v>
      </c>
      <c r="AR131" s="61" t="s">
        <v>65</v>
      </c>
      <c r="AS131" s="111">
        <v>11209000</v>
      </c>
      <c r="AT131" s="113" t="s">
        <v>162</v>
      </c>
      <c r="AU131" s="79">
        <v>0</v>
      </c>
      <c r="AV131" s="82" t="s">
        <v>73</v>
      </c>
      <c r="AW131" s="117">
        <v>0</v>
      </c>
      <c r="AX131" s="116">
        <f t="shared" si="8"/>
        <v>11209000</v>
      </c>
      <c r="AY131" s="219">
        <f t="shared" si="9"/>
        <v>0</v>
      </c>
      <c r="AZ131" s="67">
        <v>0</v>
      </c>
      <c r="BA131" s="82" t="s">
        <v>73</v>
      </c>
      <c r="BB131" s="61" t="s">
        <v>85</v>
      </c>
      <c r="BC131" s="112" t="s">
        <v>3586</v>
      </c>
      <c r="BD131" s="113" t="s">
        <v>65</v>
      </c>
      <c r="BE131" s="113" t="s">
        <v>65</v>
      </c>
    </row>
    <row r="132" spans="2:57" x14ac:dyDescent="0.2">
      <c r="B132" s="44">
        <v>2026</v>
      </c>
      <c r="C132" s="44">
        <v>891780111</v>
      </c>
      <c r="D132" s="44" t="s">
        <v>63</v>
      </c>
      <c r="E132" s="119" t="s">
        <v>3585</v>
      </c>
      <c r="F132" s="113" t="s">
        <v>3584</v>
      </c>
      <c r="G132" s="61">
        <v>0</v>
      </c>
      <c r="H132" s="61" t="s">
        <v>71</v>
      </c>
      <c r="I132" s="44" t="s">
        <v>64</v>
      </c>
      <c r="J132" s="76" t="s">
        <v>81</v>
      </c>
      <c r="K132" s="111" t="s">
        <v>3583</v>
      </c>
      <c r="L132" s="111">
        <v>15096000</v>
      </c>
      <c r="M132" s="44" t="s">
        <v>66</v>
      </c>
      <c r="N132" s="111" t="s">
        <v>3582</v>
      </c>
      <c r="O132" s="111">
        <v>57461973</v>
      </c>
      <c r="P132" s="111">
        <v>30</v>
      </c>
      <c r="Q132" s="137">
        <v>46027</v>
      </c>
      <c r="R132" s="112">
        <v>5872564000</v>
      </c>
      <c r="S132" s="220">
        <v>46035</v>
      </c>
      <c r="T132" s="111">
        <v>15096000</v>
      </c>
      <c r="U132" s="61" t="s">
        <v>65</v>
      </c>
      <c r="V132" s="111">
        <v>85460625</v>
      </c>
      <c r="W132" s="111" t="s">
        <v>1552</v>
      </c>
      <c r="X132" s="351">
        <v>46035</v>
      </c>
      <c r="Y132" s="351">
        <v>46037</v>
      </c>
      <c r="Z132" s="69" t="s">
        <v>73</v>
      </c>
      <c r="AA132" s="351">
        <v>46173</v>
      </c>
      <c r="AB132" s="47">
        <f t="shared" si="5"/>
        <v>136</v>
      </c>
      <c r="AC132" s="113">
        <v>0</v>
      </c>
      <c r="AD132" s="118">
        <v>0</v>
      </c>
      <c r="AE132" s="113">
        <v>0</v>
      </c>
      <c r="AF132" s="80" t="s">
        <v>73</v>
      </c>
      <c r="AG132" s="111">
        <f t="shared" si="6"/>
        <v>0</v>
      </c>
      <c r="AH132" s="118">
        <v>0</v>
      </c>
      <c r="AI132" s="118">
        <v>0</v>
      </c>
      <c r="AJ132" s="80" t="s">
        <v>73</v>
      </c>
      <c r="AK132" s="80" t="s">
        <v>73</v>
      </c>
      <c r="AL132" s="113">
        <v>0</v>
      </c>
      <c r="AM132" s="80" t="s">
        <v>73</v>
      </c>
      <c r="AN132" s="80" t="s">
        <v>73</v>
      </c>
      <c r="AO132" s="80" t="s">
        <v>73</v>
      </c>
      <c r="AP132" s="111">
        <f t="shared" si="7"/>
        <v>0</v>
      </c>
      <c r="AQ132" s="111">
        <f>+L132+AD132-AI132</f>
        <v>15096000</v>
      </c>
      <c r="AR132" s="61" t="s">
        <v>65</v>
      </c>
      <c r="AS132" s="111">
        <v>15096000</v>
      </c>
      <c r="AT132" s="113" t="s">
        <v>162</v>
      </c>
      <c r="AU132" s="79">
        <v>0</v>
      </c>
      <c r="AV132" s="82" t="s">
        <v>73</v>
      </c>
      <c r="AW132" s="117">
        <v>0</v>
      </c>
      <c r="AX132" s="116">
        <f t="shared" si="8"/>
        <v>15096000</v>
      </c>
      <c r="AY132" s="219">
        <f t="shared" si="9"/>
        <v>0</v>
      </c>
      <c r="AZ132" s="67">
        <v>0</v>
      </c>
      <c r="BA132" s="82" t="s">
        <v>73</v>
      </c>
      <c r="BB132" s="61" t="s">
        <v>85</v>
      </c>
      <c r="BC132" s="112" t="s">
        <v>3581</v>
      </c>
      <c r="BD132" s="113" t="s">
        <v>65</v>
      </c>
      <c r="BE132" s="113" t="s">
        <v>65</v>
      </c>
    </row>
    <row r="133" spans="2:57" x14ac:dyDescent="0.2">
      <c r="B133" s="44">
        <v>2026</v>
      </c>
      <c r="C133" s="44">
        <v>891780111</v>
      </c>
      <c r="D133" s="44" t="s">
        <v>63</v>
      </c>
      <c r="E133" s="119" t="s">
        <v>3580</v>
      </c>
      <c r="F133" s="113" t="s">
        <v>3579</v>
      </c>
      <c r="G133" s="61">
        <v>0</v>
      </c>
      <c r="H133" s="61" t="s">
        <v>71</v>
      </c>
      <c r="I133" s="44" t="s">
        <v>64</v>
      </c>
      <c r="J133" s="76" t="s">
        <v>81</v>
      </c>
      <c r="K133" s="111" t="s">
        <v>3578</v>
      </c>
      <c r="L133" s="111">
        <v>14434000</v>
      </c>
      <c r="M133" s="44" t="s">
        <v>66</v>
      </c>
      <c r="N133" s="111" t="s">
        <v>3577</v>
      </c>
      <c r="O133" s="111">
        <v>1083029737</v>
      </c>
      <c r="P133" s="111">
        <v>30</v>
      </c>
      <c r="Q133" s="137">
        <v>46027</v>
      </c>
      <c r="R133" s="112">
        <v>5872564000</v>
      </c>
      <c r="S133" s="220">
        <v>46035</v>
      </c>
      <c r="T133" s="111">
        <v>14434000</v>
      </c>
      <c r="U133" s="61" t="s">
        <v>65</v>
      </c>
      <c r="V133" s="111">
        <v>7631392</v>
      </c>
      <c r="W133" s="111" t="s">
        <v>867</v>
      </c>
      <c r="X133" s="351">
        <v>46035</v>
      </c>
      <c r="Y133" s="351">
        <v>46035</v>
      </c>
      <c r="Z133" s="69" t="s">
        <v>73</v>
      </c>
      <c r="AA133" s="351">
        <v>46173</v>
      </c>
      <c r="AB133" s="47">
        <f t="shared" si="5"/>
        <v>138</v>
      </c>
      <c r="AC133" s="113">
        <v>0</v>
      </c>
      <c r="AD133" s="118">
        <v>0</v>
      </c>
      <c r="AE133" s="113">
        <v>0</v>
      </c>
      <c r="AF133" s="80" t="s">
        <v>73</v>
      </c>
      <c r="AG133" s="111">
        <f t="shared" si="6"/>
        <v>0</v>
      </c>
      <c r="AH133" s="118">
        <v>0</v>
      </c>
      <c r="AI133" s="118">
        <v>0</v>
      </c>
      <c r="AJ133" s="80" t="s">
        <v>73</v>
      </c>
      <c r="AK133" s="80" t="s">
        <v>73</v>
      </c>
      <c r="AL133" s="113">
        <v>0</v>
      </c>
      <c r="AM133" s="80" t="s">
        <v>73</v>
      </c>
      <c r="AN133" s="80" t="s">
        <v>73</v>
      </c>
      <c r="AO133" s="80" t="s">
        <v>73</v>
      </c>
      <c r="AP133" s="111">
        <f t="shared" si="7"/>
        <v>0</v>
      </c>
      <c r="AQ133" s="111">
        <f>+L133+AD133-AI133</f>
        <v>14434000</v>
      </c>
      <c r="AR133" s="61" t="s">
        <v>65</v>
      </c>
      <c r="AS133" s="111">
        <v>14434000</v>
      </c>
      <c r="AT133" s="113" t="s">
        <v>162</v>
      </c>
      <c r="AU133" s="79">
        <v>0</v>
      </c>
      <c r="AV133" s="82" t="s">
        <v>73</v>
      </c>
      <c r="AW133" s="117">
        <v>0</v>
      </c>
      <c r="AX133" s="116">
        <f t="shared" si="8"/>
        <v>14434000</v>
      </c>
      <c r="AY133" s="219">
        <f t="shared" si="9"/>
        <v>0</v>
      </c>
      <c r="AZ133" s="67">
        <v>0</v>
      </c>
      <c r="BA133" s="82" t="s">
        <v>73</v>
      </c>
      <c r="BB133" s="61" t="s">
        <v>85</v>
      </c>
      <c r="BC133" s="112" t="s">
        <v>3576</v>
      </c>
      <c r="BD133" s="113" t="s">
        <v>65</v>
      </c>
      <c r="BE133" s="113" t="s">
        <v>65</v>
      </c>
    </row>
    <row r="134" spans="2:57" x14ac:dyDescent="0.2">
      <c r="B134" s="44">
        <v>2026</v>
      </c>
      <c r="C134" s="44">
        <v>891780111</v>
      </c>
      <c r="D134" s="44" t="s">
        <v>63</v>
      </c>
      <c r="E134" s="119" t="s">
        <v>3575</v>
      </c>
      <c r="F134" s="113" t="s">
        <v>3574</v>
      </c>
      <c r="G134" s="61">
        <v>0</v>
      </c>
      <c r="H134" s="61" t="s">
        <v>71</v>
      </c>
      <c r="I134" s="44" t="s">
        <v>64</v>
      </c>
      <c r="J134" s="76" t="s">
        <v>81</v>
      </c>
      <c r="K134" s="111" t="s">
        <v>3573</v>
      </c>
      <c r="L134" s="111">
        <v>18515000</v>
      </c>
      <c r="M134" s="44" t="s">
        <v>66</v>
      </c>
      <c r="N134" s="111" t="s">
        <v>3572</v>
      </c>
      <c r="O134" s="111">
        <v>85154107</v>
      </c>
      <c r="P134" s="111">
        <v>30</v>
      </c>
      <c r="Q134" s="137">
        <v>46027</v>
      </c>
      <c r="R134" s="112">
        <v>5872564000</v>
      </c>
      <c r="S134" s="220">
        <v>46035</v>
      </c>
      <c r="T134" s="111">
        <v>18515000</v>
      </c>
      <c r="U134" s="61" t="s">
        <v>65</v>
      </c>
      <c r="V134" s="111">
        <v>84452087</v>
      </c>
      <c r="W134" s="111" t="s">
        <v>651</v>
      </c>
      <c r="X134" s="351">
        <v>46035</v>
      </c>
      <c r="Y134" s="351">
        <v>46035</v>
      </c>
      <c r="Z134" s="69" t="s">
        <v>73</v>
      </c>
      <c r="AA134" s="351">
        <v>46173</v>
      </c>
      <c r="AB134" s="47">
        <f t="shared" si="5"/>
        <v>138</v>
      </c>
      <c r="AC134" s="111">
        <v>1</v>
      </c>
      <c r="AD134" s="111">
        <v>940800</v>
      </c>
      <c r="AE134" s="113">
        <v>0</v>
      </c>
      <c r="AF134" s="80" t="s">
        <v>73</v>
      </c>
      <c r="AG134" s="111">
        <f t="shared" si="6"/>
        <v>0</v>
      </c>
      <c r="AH134" s="118">
        <v>0</v>
      </c>
      <c r="AI134" s="118">
        <v>0</v>
      </c>
      <c r="AJ134" s="80" t="s">
        <v>73</v>
      </c>
      <c r="AK134" s="80" t="s">
        <v>73</v>
      </c>
      <c r="AL134" s="113">
        <v>0</v>
      </c>
      <c r="AM134" s="80" t="s">
        <v>73</v>
      </c>
      <c r="AN134" s="80" t="s">
        <v>73</v>
      </c>
      <c r="AO134" s="80" t="s">
        <v>73</v>
      </c>
      <c r="AP134" s="111">
        <f t="shared" si="7"/>
        <v>0</v>
      </c>
      <c r="AQ134" s="111">
        <f>+L134+AD134-AI134</f>
        <v>19455800</v>
      </c>
      <c r="AR134" s="61" t="s">
        <v>65</v>
      </c>
      <c r="AS134" s="111">
        <v>18515000</v>
      </c>
      <c r="AT134" s="113" t="s">
        <v>162</v>
      </c>
      <c r="AU134" s="79">
        <v>0</v>
      </c>
      <c r="AV134" s="82" t="s">
        <v>73</v>
      </c>
      <c r="AW134" s="117">
        <v>0</v>
      </c>
      <c r="AX134" s="116">
        <f t="shared" si="8"/>
        <v>19455800</v>
      </c>
      <c r="AY134" s="219">
        <f t="shared" si="9"/>
        <v>0</v>
      </c>
      <c r="AZ134" s="67">
        <v>0</v>
      </c>
      <c r="BA134" s="82" t="s">
        <v>73</v>
      </c>
      <c r="BB134" s="61" t="s">
        <v>85</v>
      </c>
      <c r="BC134" s="112" t="s">
        <v>3571</v>
      </c>
      <c r="BD134" s="113" t="s">
        <v>65</v>
      </c>
      <c r="BE134" s="113" t="s">
        <v>65</v>
      </c>
    </row>
    <row r="135" spans="2:57" x14ac:dyDescent="0.2">
      <c r="B135" s="44">
        <v>2026</v>
      </c>
      <c r="C135" s="44">
        <v>891780111</v>
      </c>
      <c r="D135" s="44" t="s">
        <v>63</v>
      </c>
      <c r="E135" s="119" t="s">
        <v>3570</v>
      </c>
      <c r="F135" s="113" t="s">
        <v>3569</v>
      </c>
      <c r="G135" s="61">
        <v>0</v>
      </c>
      <c r="H135" s="61" t="s">
        <v>71</v>
      </c>
      <c r="I135" s="44" t="s">
        <v>64</v>
      </c>
      <c r="J135" s="76" t="s">
        <v>81</v>
      </c>
      <c r="K135" s="111" t="s">
        <v>3568</v>
      </c>
      <c r="L135" s="111">
        <v>13632000</v>
      </c>
      <c r="M135" s="44" t="s">
        <v>66</v>
      </c>
      <c r="N135" s="111" t="s">
        <v>3567</v>
      </c>
      <c r="O135" s="111">
        <v>1083042613</v>
      </c>
      <c r="P135" s="111">
        <v>30</v>
      </c>
      <c r="Q135" s="137">
        <v>46027</v>
      </c>
      <c r="R135" s="112">
        <v>5872564000</v>
      </c>
      <c r="S135" s="220">
        <v>46035</v>
      </c>
      <c r="T135" s="111">
        <v>13632000</v>
      </c>
      <c r="U135" s="61" t="s">
        <v>65</v>
      </c>
      <c r="V135" s="111">
        <v>84452087</v>
      </c>
      <c r="W135" s="111" t="s">
        <v>651</v>
      </c>
      <c r="X135" s="351">
        <v>46035</v>
      </c>
      <c r="Y135" s="351">
        <v>46037</v>
      </c>
      <c r="Z135" s="69" t="s">
        <v>73</v>
      </c>
      <c r="AA135" s="351">
        <v>46173</v>
      </c>
      <c r="AB135" s="47">
        <f t="shared" si="5"/>
        <v>136</v>
      </c>
      <c r="AC135" s="113">
        <v>0</v>
      </c>
      <c r="AD135" s="118">
        <v>0</v>
      </c>
      <c r="AE135" s="113">
        <v>0</v>
      </c>
      <c r="AF135" s="80" t="s">
        <v>73</v>
      </c>
      <c r="AG135" s="111">
        <f t="shared" si="6"/>
        <v>0</v>
      </c>
      <c r="AH135" s="118">
        <v>0</v>
      </c>
      <c r="AI135" s="118">
        <v>0</v>
      </c>
      <c r="AJ135" s="80" t="s">
        <v>73</v>
      </c>
      <c r="AK135" s="80" t="s">
        <v>73</v>
      </c>
      <c r="AL135" s="113">
        <v>0</v>
      </c>
      <c r="AM135" s="80" t="s">
        <v>73</v>
      </c>
      <c r="AN135" s="80" t="s">
        <v>73</v>
      </c>
      <c r="AO135" s="80" t="s">
        <v>73</v>
      </c>
      <c r="AP135" s="111">
        <f t="shared" si="7"/>
        <v>0</v>
      </c>
      <c r="AQ135" s="111">
        <f>+L135+AD135-AI135</f>
        <v>13632000</v>
      </c>
      <c r="AR135" s="61" t="s">
        <v>65</v>
      </c>
      <c r="AS135" s="111">
        <v>13632000</v>
      </c>
      <c r="AT135" s="113" t="s">
        <v>162</v>
      </c>
      <c r="AU135" s="79">
        <v>0</v>
      </c>
      <c r="AV135" s="82" t="s">
        <v>73</v>
      </c>
      <c r="AW135" s="117">
        <v>0</v>
      </c>
      <c r="AX135" s="116">
        <f t="shared" si="8"/>
        <v>13632000</v>
      </c>
      <c r="AY135" s="219">
        <f t="shared" si="9"/>
        <v>0</v>
      </c>
      <c r="AZ135" s="67">
        <v>0</v>
      </c>
      <c r="BA135" s="82" t="s">
        <v>73</v>
      </c>
      <c r="BB135" s="61" t="s">
        <v>85</v>
      </c>
      <c r="BC135" s="112" t="s">
        <v>3566</v>
      </c>
      <c r="BD135" s="113" t="s">
        <v>65</v>
      </c>
      <c r="BE135" s="113" t="s">
        <v>65</v>
      </c>
    </row>
    <row r="136" spans="2:57" x14ac:dyDescent="0.2">
      <c r="B136" s="44">
        <v>2026</v>
      </c>
      <c r="C136" s="44">
        <v>891780111</v>
      </c>
      <c r="D136" s="44" t="s">
        <v>63</v>
      </c>
      <c r="E136" s="119" t="s">
        <v>3565</v>
      </c>
      <c r="F136" s="113" t="s">
        <v>3564</v>
      </c>
      <c r="G136" s="61">
        <v>0</v>
      </c>
      <c r="H136" s="61" t="s">
        <v>71</v>
      </c>
      <c r="I136" s="44" t="s">
        <v>64</v>
      </c>
      <c r="J136" s="76" t="s">
        <v>81</v>
      </c>
      <c r="K136" s="111" t="s">
        <v>3563</v>
      </c>
      <c r="L136" s="111">
        <v>16606000</v>
      </c>
      <c r="M136" s="44" t="s">
        <v>66</v>
      </c>
      <c r="N136" s="111" t="s">
        <v>3562</v>
      </c>
      <c r="O136" s="111">
        <v>1083025029</v>
      </c>
      <c r="P136" s="111">
        <v>30</v>
      </c>
      <c r="Q136" s="137">
        <v>46027</v>
      </c>
      <c r="R136" s="112">
        <v>5872564000</v>
      </c>
      <c r="S136" s="220">
        <v>46035</v>
      </c>
      <c r="T136" s="111">
        <v>16606000</v>
      </c>
      <c r="U136" s="61" t="s">
        <v>65</v>
      </c>
      <c r="V136" s="111">
        <v>21400608</v>
      </c>
      <c r="W136" s="111" t="s">
        <v>398</v>
      </c>
      <c r="X136" s="351">
        <v>46035</v>
      </c>
      <c r="Y136" s="351">
        <v>46037</v>
      </c>
      <c r="Z136" s="69" t="s">
        <v>73</v>
      </c>
      <c r="AA136" s="351">
        <v>46173</v>
      </c>
      <c r="AB136" s="47">
        <f t="shared" ref="AB136:AB199" si="10">+IF(Z136="1800-01-01",AA136-Y136,AA136-Z136)</f>
        <v>136</v>
      </c>
      <c r="AC136" s="113">
        <v>0</v>
      </c>
      <c r="AD136" s="118">
        <v>0</v>
      </c>
      <c r="AE136" s="113">
        <v>0</v>
      </c>
      <c r="AF136" s="80" t="s">
        <v>73</v>
      </c>
      <c r="AG136" s="111">
        <f t="shared" ref="AG136:AG199" si="11">+IF(AF136="1800-01-01",0,AF136-AA136)</f>
        <v>0</v>
      </c>
      <c r="AH136" s="118">
        <v>0</v>
      </c>
      <c r="AI136" s="118">
        <v>0</v>
      </c>
      <c r="AJ136" s="80" t="s">
        <v>73</v>
      </c>
      <c r="AK136" s="80" t="s">
        <v>73</v>
      </c>
      <c r="AL136" s="113">
        <v>0</v>
      </c>
      <c r="AM136" s="80" t="s">
        <v>73</v>
      </c>
      <c r="AN136" s="80" t="s">
        <v>73</v>
      </c>
      <c r="AO136" s="80" t="s">
        <v>73</v>
      </c>
      <c r="AP136" s="111">
        <f t="shared" ref="AP136:AP199" si="12">+IF(AM136="1800-01-01",0,AN136-AM136)</f>
        <v>0</v>
      </c>
      <c r="AQ136" s="111">
        <f>+L136+AD136-AI136</f>
        <v>16606000</v>
      </c>
      <c r="AR136" s="61" t="s">
        <v>65</v>
      </c>
      <c r="AS136" s="111">
        <v>16606000</v>
      </c>
      <c r="AT136" s="113" t="s">
        <v>162</v>
      </c>
      <c r="AU136" s="79">
        <v>0</v>
      </c>
      <c r="AV136" s="82" t="s">
        <v>73</v>
      </c>
      <c r="AW136" s="117">
        <v>0</v>
      </c>
      <c r="AX136" s="116">
        <f t="shared" ref="AX136:AX199" si="13">AQ136-AW136</f>
        <v>16606000</v>
      </c>
      <c r="AY136" s="219">
        <f t="shared" ref="AY136:AY199" si="14">+IFERROR(AW136/AQ136,"_")</f>
        <v>0</v>
      </c>
      <c r="AZ136" s="67">
        <v>0</v>
      </c>
      <c r="BA136" s="82" t="s">
        <v>73</v>
      </c>
      <c r="BB136" s="61" t="s">
        <v>85</v>
      </c>
      <c r="BC136" s="112" t="s">
        <v>3561</v>
      </c>
      <c r="BD136" s="113" t="s">
        <v>65</v>
      </c>
      <c r="BE136" s="113" t="s">
        <v>65</v>
      </c>
    </row>
    <row r="137" spans="2:57" x14ac:dyDescent="0.2">
      <c r="B137" s="44">
        <v>2026</v>
      </c>
      <c r="C137" s="44">
        <v>891780111</v>
      </c>
      <c r="D137" s="44" t="s">
        <v>63</v>
      </c>
      <c r="E137" s="119" t="s">
        <v>3560</v>
      </c>
      <c r="F137" s="113" t="s">
        <v>3559</v>
      </c>
      <c r="G137" s="61">
        <v>0</v>
      </c>
      <c r="H137" s="61" t="s">
        <v>71</v>
      </c>
      <c r="I137" s="44" t="s">
        <v>64</v>
      </c>
      <c r="J137" s="76" t="s">
        <v>81</v>
      </c>
      <c r="K137" s="111" t="s">
        <v>3558</v>
      </c>
      <c r="L137" s="111">
        <v>30798000</v>
      </c>
      <c r="M137" s="44" t="s">
        <v>66</v>
      </c>
      <c r="N137" s="111" t="s">
        <v>3557</v>
      </c>
      <c r="O137" s="111">
        <v>36724902</v>
      </c>
      <c r="P137" s="111">
        <v>30</v>
      </c>
      <c r="Q137" s="137">
        <v>46027</v>
      </c>
      <c r="R137" s="112">
        <v>5872564000</v>
      </c>
      <c r="S137" s="220">
        <v>46035</v>
      </c>
      <c r="T137" s="111">
        <v>30798000</v>
      </c>
      <c r="U137" s="61" t="s">
        <v>65</v>
      </c>
      <c r="V137" s="111">
        <v>12621405</v>
      </c>
      <c r="W137" s="111" t="s">
        <v>949</v>
      </c>
      <c r="X137" s="351">
        <v>46035</v>
      </c>
      <c r="Y137" s="351">
        <v>46035</v>
      </c>
      <c r="Z137" s="69" t="s">
        <v>73</v>
      </c>
      <c r="AA137" s="351">
        <v>46173</v>
      </c>
      <c r="AB137" s="47">
        <f t="shared" si="10"/>
        <v>138</v>
      </c>
      <c r="AC137" s="113">
        <v>0</v>
      </c>
      <c r="AD137" s="118">
        <v>0</v>
      </c>
      <c r="AE137" s="113">
        <v>0</v>
      </c>
      <c r="AF137" s="80" t="s">
        <v>73</v>
      </c>
      <c r="AG137" s="111">
        <f t="shared" si="11"/>
        <v>0</v>
      </c>
      <c r="AH137" s="118">
        <v>0</v>
      </c>
      <c r="AI137" s="118">
        <v>0</v>
      </c>
      <c r="AJ137" s="80" t="s">
        <v>73</v>
      </c>
      <c r="AK137" s="80" t="s">
        <v>73</v>
      </c>
      <c r="AL137" s="113">
        <v>0</v>
      </c>
      <c r="AM137" s="80" t="s">
        <v>73</v>
      </c>
      <c r="AN137" s="80" t="s">
        <v>73</v>
      </c>
      <c r="AO137" s="80" t="s">
        <v>73</v>
      </c>
      <c r="AP137" s="111">
        <f t="shared" si="12"/>
        <v>0</v>
      </c>
      <c r="AQ137" s="111">
        <f>+L137+AD137-AI137</f>
        <v>30798000</v>
      </c>
      <c r="AR137" s="61" t="s">
        <v>65</v>
      </c>
      <c r="AS137" s="111">
        <v>30798000</v>
      </c>
      <c r="AT137" s="113" t="s">
        <v>162</v>
      </c>
      <c r="AU137" s="79">
        <v>0</v>
      </c>
      <c r="AV137" s="82" t="s">
        <v>73</v>
      </c>
      <c r="AW137" s="117">
        <v>0</v>
      </c>
      <c r="AX137" s="116">
        <f t="shared" si="13"/>
        <v>30798000</v>
      </c>
      <c r="AY137" s="219">
        <f t="shared" si="14"/>
        <v>0</v>
      </c>
      <c r="AZ137" s="67">
        <v>0</v>
      </c>
      <c r="BA137" s="82" t="s">
        <v>73</v>
      </c>
      <c r="BB137" s="61" t="s">
        <v>85</v>
      </c>
      <c r="BC137" s="112" t="s">
        <v>3556</v>
      </c>
      <c r="BD137" s="113" t="s">
        <v>65</v>
      </c>
      <c r="BE137" s="113" t="s">
        <v>65</v>
      </c>
    </row>
    <row r="138" spans="2:57" x14ac:dyDescent="0.2">
      <c r="B138" s="44">
        <v>2026</v>
      </c>
      <c r="C138" s="44">
        <v>891780111</v>
      </c>
      <c r="D138" s="44" t="s">
        <v>63</v>
      </c>
      <c r="E138" s="119" t="s">
        <v>3555</v>
      </c>
      <c r="F138" s="113" t="s">
        <v>3554</v>
      </c>
      <c r="G138" s="61">
        <v>0</v>
      </c>
      <c r="H138" s="61" t="s">
        <v>71</v>
      </c>
      <c r="I138" s="44" t="s">
        <v>64</v>
      </c>
      <c r="J138" s="76" t="s">
        <v>81</v>
      </c>
      <c r="K138" s="111" t="s">
        <v>3553</v>
      </c>
      <c r="L138" s="111">
        <v>11209000</v>
      </c>
      <c r="M138" s="44" t="s">
        <v>66</v>
      </c>
      <c r="N138" s="111" t="s">
        <v>3552</v>
      </c>
      <c r="O138" s="111">
        <v>36729283</v>
      </c>
      <c r="P138" s="111">
        <v>53</v>
      </c>
      <c r="Q138" s="137">
        <v>46030</v>
      </c>
      <c r="R138" s="112">
        <v>2567899000</v>
      </c>
      <c r="S138" s="220">
        <v>46035</v>
      </c>
      <c r="T138" s="111">
        <v>11209000</v>
      </c>
      <c r="U138" s="61" t="s">
        <v>65</v>
      </c>
      <c r="V138" s="111">
        <v>2000022494</v>
      </c>
      <c r="W138" s="111" t="s">
        <v>3551</v>
      </c>
      <c r="X138" s="351">
        <v>46035</v>
      </c>
      <c r="Y138" s="351">
        <v>46035</v>
      </c>
      <c r="Z138" s="69" t="s">
        <v>73</v>
      </c>
      <c r="AA138" s="351">
        <v>46173</v>
      </c>
      <c r="AB138" s="47">
        <f t="shared" si="10"/>
        <v>138</v>
      </c>
      <c r="AC138" s="113">
        <v>0</v>
      </c>
      <c r="AD138" s="118">
        <v>0</v>
      </c>
      <c r="AE138" s="113">
        <v>0</v>
      </c>
      <c r="AF138" s="80" t="s">
        <v>73</v>
      </c>
      <c r="AG138" s="111">
        <f t="shared" si="11"/>
        <v>0</v>
      </c>
      <c r="AH138" s="118">
        <v>0</v>
      </c>
      <c r="AI138" s="118">
        <v>0</v>
      </c>
      <c r="AJ138" s="80" t="s">
        <v>73</v>
      </c>
      <c r="AK138" s="80" t="s">
        <v>73</v>
      </c>
      <c r="AL138" s="113">
        <v>0</v>
      </c>
      <c r="AM138" s="80" t="s">
        <v>73</v>
      </c>
      <c r="AN138" s="80" t="s">
        <v>73</v>
      </c>
      <c r="AO138" s="80" t="s">
        <v>73</v>
      </c>
      <c r="AP138" s="111">
        <f t="shared" si="12"/>
        <v>0</v>
      </c>
      <c r="AQ138" s="111">
        <f>+L138+AD138-AI138</f>
        <v>11209000</v>
      </c>
      <c r="AR138" s="61" t="s">
        <v>65</v>
      </c>
      <c r="AS138" s="111">
        <v>11209000</v>
      </c>
      <c r="AT138" s="113" t="s">
        <v>162</v>
      </c>
      <c r="AU138" s="79">
        <v>0</v>
      </c>
      <c r="AV138" s="82" t="s">
        <v>73</v>
      </c>
      <c r="AW138" s="117">
        <v>0</v>
      </c>
      <c r="AX138" s="116">
        <f t="shared" si="13"/>
        <v>11209000</v>
      </c>
      <c r="AY138" s="219">
        <f t="shared" si="14"/>
        <v>0</v>
      </c>
      <c r="AZ138" s="67">
        <v>0</v>
      </c>
      <c r="BA138" s="82" t="s">
        <v>73</v>
      </c>
      <c r="BB138" s="61" t="s">
        <v>85</v>
      </c>
      <c r="BC138" s="112" t="s">
        <v>3550</v>
      </c>
      <c r="BD138" s="113" t="s">
        <v>65</v>
      </c>
      <c r="BE138" s="113" t="s">
        <v>65</v>
      </c>
    </row>
    <row r="139" spans="2:57" x14ac:dyDescent="0.2">
      <c r="B139" s="44">
        <v>2026</v>
      </c>
      <c r="C139" s="44">
        <v>891780111</v>
      </c>
      <c r="D139" s="44" t="s">
        <v>63</v>
      </c>
      <c r="E139" s="119" t="s">
        <v>3549</v>
      </c>
      <c r="F139" s="113" t="s">
        <v>3548</v>
      </c>
      <c r="G139" s="61">
        <v>0</v>
      </c>
      <c r="H139" s="61" t="s">
        <v>71</v>
      </c>
      <c r="I139" s="44" t="s">
        <v>64</v>
      </c>
      <c r="J139" s="76" t="s">
        <v>81</v>
      </c>
      <c r="K139" s="111" t="s">
        <v>3547</v>
      </c>
      <c r="L139" s="111">
        <v>19700000</v>
      </c>
      <c r="M139" s="44" t="s">
        <v>66</v>
      </c>
      <c r="N139" s="111" t="s">
        <v>3546</v>
      </c>
      <c r="O139" s="111">
        <v>1216968632</v>
      </c>
      <c r="P139" s="111">
        <v>30</v>
      </c>
      <c r="Q139" s="137">
        <v>46027</v>
      </c>
      <c r="R139" s="112">
        <v>5872564000</v>
      </c>
      <c r="S139" s="220">
        <v>46036</v>
      </c>
      <c r="T139" s="111">
        <v>19700000</v>
      </c>
      <c r="U139" s="61" t="s">
        <v>65</v>
      </c>
      <c r="V139" s="111">
        <v>7633817</v>
      </c>
      <c r="W139" s="111" t="s">
        <v>365</v>
      </c>
      <c r="X139" s="351">
        <v>46036</v>
      </c>
      <c r="Y139" s="351">
        <v>46036</v>
      </c>
      <c r="Z139" s="69" t="s">
        <v>73</v>
      </c>
      <c r="AA139" s="351">
        <v>46173</v>
      </c>
      <c r="AB139" s="47">
        <f t="shared" si="10"/>
        <v>137</v>
      </c>
      <c r="AC139" s="113">
        <v>0</v>
      </c>
      <c r="AD139" s="118">
        <v>0</v>
      </c>
      <c r="AE139" s="113">
        <v>0</v>
      </c>
      <c r="AF139" s="80" t="s">
        <v>73</v>
      </c>
      <c r="AG139" s="111">
        <f t="shared" si="11"/>
        <v>0</v>
      </c>
      <c r="AH139" s="118">
        <v>0</v>
      </c>
      <c r="AI139" s="118">
        <v>0</v>
      </c>
      <c r="AJ139" s="80" t="s">
        <v>73</v>
      </c>
      <c r="AK139" s="80" t="s">
        <v>73</v>
      </c>
      <c r="AL139" s="113">
        <v>0</v>
      </c>
      <c r="AM139" s="80" t="s">
        <v>73</v>
      </c>
      <c r="AN139" s="80" t="s">
        <v>73</v>
      </c>
      <c r="AO139" s="80" t="s">
        <v>73</v>
      </c>
      <c r="AP139" s="111">
        <f t="shared" si="12"/>
        <v>0</v>
      </c>
      <c r="AQ139" s="111">
        <f>+L139+AD139-AI139</f>
        <v>19700000</v>
      </c>
      <c r="AR139" s="61" t="s">
        <v>65</v>
      </c>
      <c r="AS139" s="111">
        <v>19700000</v>
      </c>
      <c r="AT139" s="113" t="s">
        <v>162</v>
      </c>
      <c r="AU139" s="79">
        <v>0</v>
      </c>
      <c r="AV139" s="82" t="s">
        <v>73</v>
      </c>
      <c r="AW139" s="117">
        <v>0</v>
      </c>
      <c r="AX139" s="116">
        <f t="shared" si="13"/>
        <v>19700000</v>
      </c>
      <c r="AY139" s="219">
        <f t="shared" si="14"/>
        <v>0</v>
      </c>
      <c r="AZ139" s="67">
        <v>0</v>
      </c>
      <c r="BA139" s="82" t="s">
        <v>73</v>
      </c>
      <c r="BB139" s="61" t="s">
        <v>85</v>
      </c>
      <c r="BC139" s="112" t="s">
        <v>3545</v>
      </c>
      <c r="BD139" s="113" t="s">
        <v>65</v>
      </c>
      <c r="BE139" s="113" t="s">
        <v>65</v>
      </c>
    </row>
    <row r="140" spans="2:57" x14ac:dyDescent="0.2">
      <c r="B140" s="44">
        <v>2026</v>
      </c>
      <c r="C140" s="44">
        <v>891780111</v>
      </c>
      <c r="D140" s="44" t="s">
        <v>63</v>
      </c>
      <c r="E140" s="119" t="s">
        <v>3544</v>
      </c>
      <c r="F140" s="113" t="s">
        <v>3543</v>
      </c>
      <c r="G140" s="61">
        <v>0</v>
      </c>
      <c r="H140" s="61" t="s">
        <v>71</v>
      </c>
      <c r="I140" s="44" t="s">
        <v>64</v>
      </c>
      <c r="J140" s="76" t="s">
        <v>81</v>
      </c>
      <c r="K140" s="111" t="s">
        <v>3542</v>
      </c>
      <c r="L140" s="111">
        <v>13866000</v>
      </c>
      <c r="M140" s="44" t="s">
        <v>66</v>
      </c>
      <c r="N140" s="111" t="s">
        <v>3541</v>
      </c>
      <c r="O140" s="111">
        <v>84458834</v>
      </c>
      <c r="P140" s="111">
        <v>53</v>
      </c>
      <c r="Q140" s="137">
        <v>46030</v>
      </c>
      <c r="R140" s="112">
        <v>2567899000</v>
      </c>
      <c r="S140" s="220">
        <v>46036</v>
      </c>
      <c r="T140" s="111">
        <v>13866000</v>
      </c>
      <c r="U140" s="61" t="s">
        <v>65</v>
      </c>
      <c r="V140" s="111">
        <v>28298877</v>
      </c>
      <c r="W140" s="111" t="s">
        <v>536</v>
      </c>
      <c r="X140" s="351">
        <v>46036</v>
      </c>
      <c r="Y140" s="351">
        <v>46036</v>
      </c>
      <c r="Z140" s="69" t="s">
        <v>73</v>
      </c>
      <c r="AA140" s="351">
        <v>46173</v>
      </c>
      <c r="AB140" s="47">
        <f t="shared" si="10"/>
        <v>137</v>
      </c>
      <c r="AC140" s="113">
        <v>0</v>
      </c>
      <c r="AD140" s="118">
        <v>0</v>
      </c>
      <c r="AE140" s="113">
        <v>0</v>
      </c>
      <c r="AF140" s="80" t="s">
        <v>73</v>
      </c>
      <c r="AG140" s="111">
        <f t="shared" si="11"/>
        <v>0</v>
      </c>
      <c r="AH140" s="118">
        <v>0</v>
      </c>
      <c r="AI140" s="118">
        <v>0</v>
      </c>
      <c r="AJ140" s="80" t="s">
        <v>73</v>
      </c>
      <c r="AK140" s="80" t="s">
        <v>73</v>
      </c>
      <c r="AL140" s="113">
        <v>0</v>
      </c>
      <c r="AM140" s="80" t="s">
        <v>73</v>
      </c>
      <c r="AN140" s="80" t="s">
        <v>73</v>
      </c>
      <c r="AO140" s="80" t="s">
        <v>73</v>
      </c>
      <c r="AP140" s="111">
        <f t="shared" si="12"/>
        <v>0</v>
      </c>
      <c r="AQ140" s="111">
        <f>+L140+AD140-AI140</f>
        <v>13866000</v>
      </c>
      <c r="AR140" s="61" t="s">
        <v>65</v>
      </c>
      <c r="AS140" s="111">
        <v>13866000</v>
      </c>
      <c r="AT140" s="113" t="s">
        <v>162</v>
      </c>
      <c r="AU140" s="79">
        <v>0</v>
      </c>
      <c r="AV140" s="82" t="s">
        <v>73</v>
      </c>
      <c r="AW140" s="117">
        <v>0</v>
      </c>
      <c r="AX140" s="116">
        <f t="shared" si="13"/>
        <v>13866000</v>
      </c>
      <c r="AY140" s="219">
        <f t="shared" si="14"/>
        <v>0</v>
      </c>
      <c r="AZ140" s="67">
        <v>0</v>
      </c>
      <c r="BA140" s="82" t="s">
        <v>73</v>
      </c>
      <c r="BB140" s="61" t="s">
        <v>85</v>
      </c>
      <c r="BC140" s="112" t="s">
        <v>3540</v>
      </c>
      <c r="BD140" s="113" t="s">
        <v>65</v>
      </c>
      <c r="BE140" s="113" t="s">
        <v>65</v>
      </c>
    </row>
    <row r="141" spans="2:57" x14ac:dyDescent="0.2">
      <c r="B141" s="44">
        <v>2026</v>
      </c>
      <c r="C141" s="44">
        <v>891780111</v>
      </c>
      <c r="D141" s="44" t="s">
        <v>63</v>
      </c>
      <c r="E141" s="119" t="s">
        <v>3539</v>
      </c>
      <c r="F141" s="113" t="s">
        <v>3538</v>
      </c>
      <c r="G141" s="61">
        <v>0</v>
      </c>
      <c r="H141" s="61" t="s">
        <v>71</v>
      </c>
      <c r="I141" s="44" t="s">
        <v>64</v>
      </c>
      <c r="J141" s="76" t="s">
        <v>81</v>
      </c>
      <c r="K141" s="111" t="s">
        <v>3537</v>
      </c>
      <c r="L141" s="111">
        <v>17583000</v>
      </c>
      <c r="M141" s="44" t="s">
        <v>66</v>
      </c>
      <c r="N141" s="111" t="s">
        <v>3536</v>
      </c>
      <c r="O141" s="111">
        <v>1083554776</v>
      </c>
      <c r="P141" s="111">
        <v>30</v>
      </c>
      <c r="Q141" s="137">
        <v>46027</v>
      </c>
      <c r="R141" s="112">
        <v>5872564000</v>
      </c>
      <c r="S141" s="220">
        <v>46036</v>
      </c>
      <c r="T141" s="111">
        <v>17583000</v>
      </c>
      <c r="U141" s="61" t="s">
        <v>65</v>
      </c>
      <c r="V141" s="111">
        <v>85465146</v>
      </c>
      <c r="W141" s="111" t="s">
        <v>741</v>
      </c>
      <c r="X141" s="351">
        <v>46036</v>
      </c>
      <c r="Y141" s="351">
        <v>46036</v>
      </c>
      <c r="Z141" s="69" t="s">
        <v>73</v>
      </c>
      <c r="AA141" s="351">
        <v>46173</v>
      </c>
      <c r="AB141" s="47">
        <f t="shared" si="10"/>
        <v>137</v>
      </c>
      <c r="AC141" s="111">
        <v>1</v>
      </c>
      <c r="AD141" s="111">
        <v>1531800</v>
      </c>
      <c r="AE141" s="113">
        <v>0</v>
      </c>
      <c r="AF141" s="80" t="s">
        <v>73</v>
      </c>
      <c r="AG141" s="111">
        <f t="shared" si="11"/>
        <v>0</v>
      </c>
      <c r="AH141" s="118">
        <v>0</v>
      </c>
      <c r="AI141" s="118">
        <v>0</v>
      </c>
      <c r="AJ141" s="80" t="s">
        <v>73</v>
      </c>
      <c r="AK141" s="80" t="s">
        <v>73</v>
      </c>
      <c r="AL141" s="113">
        <v>0</v>
      </c>
      <c r="AM141" s="80" t="s">
        <v>73</v>
      </c>
      <c r="AN141" s="80" t="s">
        <v>73</v>
      </c>
      <c r="AO141" s="80" t="s">
        <v>73</v>
      </c>
      <c r="AP141" s="111">
        <f t="shared" si="12"/>
        <v>0</v>
      </c>
      <c r="AQ141" s="111">
        <f>+L141+AD141-AI141</f>
        <v>19114800</v>
      </c>
      <c r="AR141" s="61" t="s">
        <v>65</v>
      </c>
      <c r="AS141" s="111">
        <v>17583000</v>
      </c>
      <c r="AT141" s="113" t="s">
        <v>162</v>
      </c>
      <c r="AU141" s="79">
        <v>0</v>
      </c>
      <c r="AV141" s="82" t="s">
        <v>73</v>
      </c>
      <c r="AW141" s="117">
        <v>0</v>
      </c>
      <c r="AX141" s="116">
        <f t="shared" si="13"/>
        <v>19114800</v>
      </c>
      <c r="AY141" s="219">
        <f t="shared" si="14"/>
        <v>0</v>
      </c>
      <c r="AZ141" s="67">
        <v>0</v>
      </c>
      <c r="BA141" s="82" t="s">
        <v>73</v>
      </c>
      <c r="BB141" s="61" t="s">
        <v>85</v>
      </c>
      <c r="BC141" s="112" t="s">
        <v>3535</v>
      </c>
      <c r="BD141" s="113" t="s">
        <v>65</v>
      </c>
      <c r="BE141" s="113" t="s">
        <v>65</v>
      </c>
    </row>
    <row r="142" spans="2:57" x14ac:dyDescent="0.2">
      <c r="B142" s="44">
        <v>2026</v>
      </c>
      <c r="C142" s="44">
        <v>891780111</v>
      </c>
      <c r="D142" s="44" t="s">
        <v>63</v>
      </c>
      <c r="E142" s="119" t="s">
        <v>3534</v>
      </c>
      <c r="F142" s="113" t="s">
        <v>3533</v>
      </c>
      <c r="G142" s="61">
        <v>0</v>
      </c>
      <c r="H142" s="61" t="s">
        <v>71</v>
      </c>
      <c r="I142" s="44" t="s">
        <v>64</v>
      </c>
      <c r="J142" s="76" t="s">
        <v>81</v>
      </c>
      <c r="K142" s="111" t="s">
        <v>3532</v>
      </c>
      <c r="L142" s="111">
        <v>27374000</v>
      </c>
      <c r="M142" s="44" t="s">
        <v>66</v>
      </c>
      <c r="N142" s="111" t="s">
        <v>3531</v>
      </c>
      <c r="O142" s="111">
        <v>41612964</v>
      </c>
      <c r="P142" s="111">
        <v>30</v>
      </c>
      <c r="Q142" s="137">
        <v>46027</v>
      </c>
      <c r="R142" s="112">
        <v>5872564000</v>
      </c>
      <c r="S142" s="220">
        <v>46036</v>
      </c>
      <c r="T142" s="111">
        <v>27374000</v>
      </c>
      <c r="U142" s="61" t="s">
        <v>65</v>
      </c>
      <c r="V142" s="111">
        <v>12621405</v>
      </c>
      <c r="W142" s="111" t="s">
        <v>949</v>
      </c>
      <c r="X142" s="351">
        <v>46036</v>
      </c>
      <c r="Y142" s="351">
        <v>46036</v>
      </c>
      <c r="Z142" s="69" t="s">
        <v>73</v>
      </c>
      <c r="AA142" s="351">
        <v>46173</v>
      </c>
      <c r="AB142" s="47">
        <f t="shared" si="10"/>
        <v>137</v>
      </c>
      <c r="AC142" s="113">
        <v>0</v>
      </c>
      <c r="AD142" s="118">
        <v>0</v>
      </c>
      <c r="AE142" s="113">
        <v>0</v>
      </c>
      <c r="AF142" s="80" t="s">
        <v>73</v>
      </c>
      <c r="AG142" s="111">
        <f t="shared" si="11"/>
        <v>0</v>
      </c>
      <c r="AH142" s="118">
        <v>0</v>
      </c>
      <c r="AI142" s="118">
        <v>0</v>
      </c>
      <c r="AJ142" s="80" t="s">
        <v>73</v>
      </c>
      <c r="AK142" s="80" t="s">
        <v>73</v>
      </c>
      <c r="AL142" s="113">
        <v>0</v>
      </c>
      <c r="AM142" s="80" t="s">
        <v>73</v>
      </c>
      <c r="AN142" s="80" t="s">
        <v>73</v>
      </c>
      <c r="AO142" s="80" t="s">
        <v>73</v>
      </c>
      <c r="AP142" s="111">
        <f t="shared" si="12"/>
        <v>0</v>
      </c>
      <c r="AQ142" s="111">
        <f>+L142+AD142-AI142</f>
        <v>27374000</v>
      </c>
      <c r="AR142" s="61" t="s">
        <v>65</v>
      </c>
      <c r="AS142" s="111">
        <v>27374000</v>
      </c>
      <c r="AT142" s="113" t="s">
        <v>162</v>
      </c>
      <c r="AU142" s="79">
        <v>0</v>
      </c>
      <c r="AV142" s="82" t="s">
        <v>73</v>
      </c>
      <c r="AW142" s="117">
        <v>0</v>
      </c>
      <c r="AX142" s="116">
        <f t="shared" si="13"/>
        <v>27374000</v>
      </c>
      <c r="AY142" s="219">
        <f t="shared" si="14"/>
        <v>0</v>
      </c>
      <c r="AZ142" s="67">
        <v>0</v>
      </c>
      <c r="BA142" s="82" t="s">
        <v>73</v>
      </c>
      <c r="BB142" s="61" t="s">
        <v>85</v>
      </c>
      <c r="BC142" s="112" t="s">
        <v>3530</v>
      </c>
      <c r="BD142" s="113" t="s">
        <v>65</v>
      </c>
      <c r="BE142" s="113" t="s">
        <v>65</v>
      </c>
    </row>
    <row r="143" spans="2:57" x14ac:dyDescent="0.2">
      <c r="B143" s="44">
        <v>2026</v>
      </c>
      <c r="C143" s="44">
        <v>891780111</v>
      </c>
      <c r="D143" s="44" t="s">
        <v>63</v>
      </c>
      <c r="E143" s="119" t="s">
        <v>3529</v>
      </c>
      <c r="F143" s="113" t="s">
        <v>3528</v>
      </c>
      <c r="G143" s="61">
        <v>0</v>
      </c>
      <c r="H143" s="61" t="s">
        <v>71</v>
      </c>
      <c r="I143" s="44" t="s">
        <v>64</v>
      </c>
      <c r="J143" s="76" t="s">
        <v>81</v>
      </c>
      <c r="K143" s="111" t="s">
        <v>3527</v>
      </c>
      <c r="L143" s="111">
        <v>37214000</v>
      </c>
      <c r="M143" s="44" t="s">
        <v>66</v>
      </c>
      <c r="N143" s="111" t="s">
        <v>3526</v>
      </c>
      <c r="O143" s="111">
        <v>51937854</v>
      </c>
      <c r="P143" s="111">
        <v>53</v>
      </c>
      <c r="Q143" s="137">
        <v>46030</v>
      </c>
      <c r="R143" s="112">
        <v>2567899000</v>
      </c>
      <c r="S143" s="220">
        <v>46036</v>
      </c>
      <c r="T143" s="111">
        <v>37214000</v>
      </c>
      <c r="U143" s="61" t="s">
        <v>65</v>
      </c>
      <c r="V143" s="111">
        <v>72175281</v>
      </c>
      <c r="W143" s="111" t="s">
        <v>988</v>
      </c>
      <c r="X143" s="351">
        <v>46036</v>
      </c>
      <c r="Y143" s="351">
        <v>46036</v>
      </c>
      <c r="Z143" s="69" t="s">
        <v>73</v>
      </c>
      <c r="AA143" s="351">
        <v>46173</v>
      </c>
      <c r="AB143" s="47">
        <f t="shared" si="10"/>
        <v>137</v>
      </c>
      <c r="AC143" s="113">
        <v>0</v>
      </c>
      <c r="AD143" s="118">
        <v>0</v>
      </c>
      <c r="AE143" s="113">
        <v>0</v>
      </c>
      <c r="AF143" s="80" t="s">
        <v>73</v>
      </c>
      <c r="AG143" s="111">
        <f t="shared" si="11"/>
        <v>0</v>
      </c>
      <c r="AH143" s="118">
        <v>0</v>
      </c>
      <c r="AI143" s="118">
        <v>0</v>
      </c>
      <c r="AJ143" s="80" t="s">
        <v>73</v>
      </c>
      <c r="AK143" s="80" t="s">
        <v>73</v>
      </c>
      <c r="AL143" s="113">
        <v>0</v>
      </c>
      <c r="AM143" s="80" t="s">
        <v>73</v>
      </c>
      <c r="AN143" s="80" t="s">
        <v>73</v>
      </c>
      <c r="AO143" s="80" t="s">
        <v>73</v>
      </c>
      <c r="AP143" s="111">
        <f t="shared" si="12"/>
        <v>0</v>
      </c>
      <c r="AQ143" s="111">
        <f>+L143+AD143-AI143</f>
        <v>37214000</v>
      </c>
      <c r="AR143" s="61" t="s">
        <v>65</v>
      </c>
      <c r="AS143" s="111">
        <v>37214000</v>
      </c>
      <c r="AT143" s="113" t="s">
        <v>162</v>
      </c>
      <c r="AU143" s="79">
        <v>0</v>
      </c>
      <c r="AV143" s="82" t="s">
        <v>73</v>
      </c>
      <c r="AW143" s="117">
        <v>0</v>
      </c>
      <c r="AX143" s="116">
        <f t="shared" si="13"/>
        <v>37214000</v>
      </c>
      <c r="AY143" s="219">
        <f t="shared" si="14"/>
        <v>0</v>
      </c>
      <c r="AZ143" s="67">
        <v>0</v>
      </c>
      <c r="BA143" s="82" t="s">
        <v>73</v>
      </c>
      <c r="BB143" s="61" t="s">
        <v>85</v>
      </c>
      <c r="BC143" s="112" t="s">
        <v>3525</v>
      </c>
      <c r="BD143" s="113" t="s">
        <v>65</v>
      </c>
      <c r="BE143" s="113" t="s">
        <v>65</v>
      </c>
    </row>
    <row r="144" spans="2:57" x14ac:dyDescent="0.2">
      <c r="B144" s="44">
        <v>2026</v>
      </c>
      <c r="C144" s="44">
        <v>891780111</v>
      </c>
      <c r="D144" s="44" t="s">
        <v>63</v>
      </c>
      <c r="E144" s="119" t="s">
        <v>3524</v>
      </c>
      <c r="F144" s="113" t="s">
        <v>3523</v>
      </c>
      <c r="G144" s="61">
        <v>0</v>
      </c>
      <c r="H144" s="61" t="s">
        <v>71</v>
      </c>
      <c r="I144" s="44" t="s">
        <v>64</v>
      </c>
      <c r="J144" s="76" t="s">
        <v>81</v>
      </c>
      <c r="K144" s="111" t="s">
        <v>3522</v>
      </c>
      <c r="L144" s="111">
        <v>18605000</v>
      </c>
      <c r="M144" s="44" t="s">
        <v>66</v>
      </c>
      <c r="N144" s="111" t="s">
        <v>3521</v>
      </c>
      <c r="O144" s="111">
        <v>1083017229</v>
      </c>
      <c r="P144" s="111">
        <v>30</v>
      </c>
      <c r="Q144" s="137">
        <v>46027</v>
      </c>
      <c r="R144" s="112">
        <v>5872564000</v>
      </c>
      <c r="S144" s="220">
        <v>46036</v>
      </c>
      <c r="T144" s="111">
        <v>18605000</v>
      </c>
      <c r="U144" s="61" t="s">
        <v>65</v>
      </c>
      <c r="V144" s="111">
        <v>72175281</v>
      </c>
      <c r="W144" s="111" t="s">
        <v>988</v>
      </c>
      <c r="X144" s="351">
        <v>46036</v>
      </c>
      <c r="Y144" s="351">
        <v>46037</v>
      </c>
      <c r="Z144" s="69" t="s">
        <v>73</v>
      </c>
      <c r="AA144" s="351">
        <v>46173</v>
      </c>
      <c r="AB144" s="47">
        <f t="shared" si="10"/>
        <v>136</v>
      </c>
      <c r="AC144" s="113">
        <v>0</v>
      </c>
      <c r="AD144" s="118">
        <v>0</v>
      </c>
      <c r="AE144" s="113">
        <v>0</v>
      </c>
      <c r="AF144" s="80" t="s">
        <v>73</v>
      </c>
      <c r="AG144" s="111">
        <f t="shared" si="11"/>
        <v>0</v>
      </c>
      <c r="AH144" s="118">
        <v>0</v>
      </c>
      <c r="AI144" s="118">
        <v>0</v>
      </c>
      <c r="AJ144" s="80" t="s">
        <v>73</v>
      </c>
      <c r="AK144" s="80" t="s">
        <v>73</v>
      </c>
      <c r="AL144" s="113">
        <v>0</v>
      </c>
      <c r="AM144" s="80" t="s">
        <v>73</v>
      </c>
      <c r="AN144" s="80" t="s">
        <v>73</v>
      </c>
      <c r="AO144" s="80" t="s">
        <v>73</v>
      </c>
      <c r="AP144" s="111">
        <f t="shared" si="12"/>
        <v>0</v>
      </c>
      <c r="AQ144" s="111">
        <f>+L144+AD144-AI144</f>
        <v>18605000</v>
      </c>
      <c r="AR144" s="61" t="s">
        <v>65</v>
      </c>
      <c r="AS144" s="111">
        <v>18605000</v>
      </c>
      <c r="AT144" s="113" t="s">
        <v>162</v>
      </c>
      <c r="AU144" s="79">
        <v>0</v>
      </c>
      <c r="AV144" s="82" t="s">
        <v>73</v>
      </c>
      <c r="AW144" s="117">
        <v>0</v>
      </c>
      <c r="AX144" s="116">
        <f t="shared" si="13"/>
        <v>18605000</v>
      </c>
      <c r="AY144" s="219">
        <f t="shared" si="14"/>
        <v>0</v>
      </c>
      <c r="AZ144" s="67">
        <v>0</v>
      </c>
      <c r="BA144" s="82" t="s">
        <v>73</v>
      </c>
      <c r="BB144" s="61" t="s">
        <v>85</v>
      </c>
      <c r="BC144" s="112" t="s">
        <v>3520</v>
      </c>
      <c r="BD144" s="113" t="s">
        <v>65</v>
      </c>
      <c r="BE144" s="113" t="s">
        <v>65</v>
      </c>
    </row>
    <row r="145" spans="2:57" x14ac:dyDescent="0.2">
      <c r="B145" s="44">
        <v>2026</v>
      </c>
      <c r="C145" s="44">
        <v>891780111</v>
      </c>
      <c r="D145" s="44" t="s">
        <v>63</v>
      </c>
      <c r="E145" s="119" t="s">
        <v>3519</v>
      </c>
      <c r="F145" s="113" t="s">
        <v>3518</v>
      </c>
      <c r="G145" s="61">
        <v>0</v>
      </c>
      <c r="H145" s="61" t="s">
        <v>71</v>
      </c>
      <c r="I145" s="44" t="s">
        <v>64</v>
      </c>
      <c r="J145" s="76" t="s">
        <v>81</v>
      </c>
      <c r="K145" s="111" t="s">
        <v>3517</v>
      </c>
      <c r="L145" s="111">
        <v>24870000</v>
      </c>
      <c r="M145" s="44" t="s">
        <v>66</v>
      </c>
      <c r="N145" s="111" t="s">
        <v>3516</v>
      </c>
      <c r="O145" s="111">
        <v>1018414715</v>
      </c>
      <c r="P145" s="111">
        <v>30</v>
      </c>
      <c r="Q145" s="137">
        <v>46027</v>
      </c>
      <c r="R145" s="112">
        <v>5872564000</v>
      </c>
      <c r="S145" s="220">
        <v>46036</v>
      </c>
      <c r="T145" s="111">
        <v>24870000</v>
      </c>
      <c r="U145" s="61" t="s">
        <v>65</v>
      </c>
      <c r="V145" s="111">
        <v>72175281</v>
      </c>
      <c r="W145" s="111" t="s">
        <v>988</v>
      </c>
      <c r="X145" s="351">
        <v>46036</v>
      </c>
      <c r="Y145" s="351">
        <v>46037</v>
      </c>
      <c r="Z145" s="69" t="s">
        <v>73</v>
      </c>
      <c r="AA145" s="351">
        <v>46173</v>
      </c>
      <c r="AB145" s="47">
        <f t="shared" si="10"/>
        <v>136</v>
      </c>
      <c r="AC145" s="113">
        <v>0</v>
      </c>
      <c r="AD145" s="118">
        <v>0</v>
      </c>
      <c r="AE145" s="113">
        <v>0</v>
      </c>
      <c r="AF145" s="80" t="s">
        <v>73</v>
      </c>
      <c r="AG145" s="111">
        <f t="shared" si="11"/>
        <v>0</v>
      </c>
      <c r="AH145" s="118">
        <v>0</v>
      </c>
      <c r="AI145" s="118">
        <v>0</v>
      </c>
      <c r="AJ145" s="80" t="s">
        <v>73</v>
      </c>
      <c r="AK145" s="80" t="s">
        <v>73</v>
      </c>
      <c r="AL145" s="113">
        <v>0</v>
      </c>
      <c r="AM145" s="80" t="s">
        <v>73</v>
      </c>
      <c r="AN145" s="80" t="s">
        <v>73</v>
      </c>
      <c r="AO145" s="80" t="s">
        <v>73</v>
      </c>
      <c r="AP145" s="111">
        <f t="shared" si="12"/>
        <v>0</v>
      </c>
      <c r="AQ145" s="111">
        <f>+L145+AD145-AI145</f>
        <v>24870000</v>
      </c>
      <c r="AR145" s="61" t="s">
        <v>65</v>
      </c>
      <c r="AS145" s="111">
        <v>24870000</v>
      </c>
      <c r="AT145" s="113" t="s">
        <v>162</v>
      </c>
      <c r="AU145" s="79">
        <v>0</v>
      </c>
      <c r="AV145" s="82" t="s">
        <v>73</v>
      </c>
      <c r="AW145" s="117">
        <v>0</v>
      </c>
      <c r="AX145" s="116">
        <f t="shared" si="13"/>
        <v>24870000</v>
      </c>
      <c r="AY145" s="219">
        <f t="shared" si="14"/>
        <v>0</v>
      </c>
      <c r="AZ145" s="67">
        <v>0</v>
      </c>
      <c r="BA145" s="82" t="s">
        <v>73</v>
      </c>
      <c r="BB145" s="61" t="s">
        <v>85</v>
      </c>
      <c r="BC145" s="112" t="s">
        <v>3515</v>
      </c>
      <c r="BD145" s="113" t="s">
        <v>65</v>
      </c>
      <c r="BE145" s="113" t="s">
        <v>65</v>
      </c>
    </row>
    <row r="146" spans="2:57" x14ac:dyDescent="0.2">
      <c r="B146" s="44">
        <v>2026</v>
      </c>
      <c r="C146" s="44">
        <v>891780111</v>
      </c>
      <c r="D146" s="44" t="s">
        <v>63</v>
      </c>
      <c r="E146" s="119" t="s">
        <v>3514</v>
      </c>
      <c r="F146" s="113" t="s">
        <v>3513</v>
      </c>
      <c r="G146" s="61">
        <v>0</v>
      </c>
      <c r="H146" s="61" t="s">
        <v>71</v>
      </c>
      <c r="I146" s="44" t="s">
        <v>64</v>
      </c>
      <c r="J146" s="76" t="s">
        <v>81</v>
      </c>
      <c r="K146" s="111" t="s">
        <v>3512</v>
      </c>
      <c r="L146" s="111">
        <v>11209000</v>
      </c>
      <c r="M146" s="44" t="s">
        <v>66</v>
      </c>
      <c r="N146" s="111" t="s">
        <v>3511</v>
      </c>
      <c r="O146" s="111">
        <v>1148701328</v>
      </c>
      <c r="P146" s="111">
        <v>53</v>
      </c>
      <c r="Q146" s="137">
        <v>46030</v>
      </c>
      <c r="R146" s="112">
        <v>2567899000</v>
      </c>
      <c r="S146" s="220">
        <v>46036</v>
      </c>
      <c r="T146" s="111">
        <v>11209000</v>
      </c>
      <c r="U146" s="61" t="s">
        <v>65</v>
      </c>
      <c r="V146" s="111">
        <v>85467461</v>
      </c>
      <c r="W146" s="111" t="s">
        <v>587</v>
      </c>
      <c r="X146" s="351">
        <v>46036</v>
      </c>
      <c r="Y146" s="351">
        <v>46036</v>
      </c>
      <c r="Z146" s="69" t="s">
        <v>73</v>
      </c>
      <c r="AA146" s="351">
        <v>46173</v>
      </c>
      <c r="AB146" s="47">
        <f t="shared" si="10"/>
        <v>137</v>
      </c>
      <c r="AC146" s="113">
        <v>0</v>
      </c>
      <c r="AD146" s="118">
        <v>0</v>
      </c>
      <c r="AE146" s="113">
        <v>0</v>
      </c>
      <c r="AF146" s="80" t="s">
        <v>73</v>
      </c>
      <c r="AG146" s="111">
        <f t="shared" si="11"/>
        <v>0</v>
      </c>
      <c r="AH146" s="118">
        <v>0</v>
      </c>
      <c r="AI146" s="118">
        <v>0</v>
      </c>
      <c r="AJ146" s="80" t="s">
        <v>73</v>
      </c>
      <c r="AK146" s="80" t="s">
        <v>73</v>
      </c>
      <c r="AL146" s="113">
        <v>0</v>
      </c>
      <c r="AM146" s="80" t="s">
        <v>73</v>
      </c>
      <c r="AN146" s="80" t="s">
        <v>73</v>
      </c>
      <c r="AO146" s="80" t="s">
        <v>73</v>
      </c>
      <c r="AP146" s="111">
        <f t="shared" si="12"/>
        <v>0</v>
      </c>
      <c r="AQ146" s="111">
        <f>+L146+AD146-AI146</f>
        <v>11209000</v>
      </c>
      <c r="AR146" s="61" t="s">
        <v>65</v>
      </c>
      <c r="AS146" s="111">
        <v>11209000</v>
      </c>
      <c r="AT146" s="113" t="s">
        <v>162</v>
      </c>
      <c r="AU146" s="79">
        <v>0</v>
      </c>
      <c r="AV146" s="82" t="s">
        <v>73</v>
      </c>
      <c r="AW146" s="117">
        <v>0</v>
      </c>
      <c r="AX146" s="116">
        <f t="shared" si="13"/>
        <v>11209000</v>
      </c>
      <c r="AY146" s="219">
        <f t="shared" si="14"/>
        <v>0</v>
      </c>
      <c r="AZ146" s="67">
        <v>0</v>
      </c>
      <c r="BA146" s="82" t="s">
        <v>73</v>
      </c>
      <c r="BB146" s="61" t="s">
        <v>85</v>
      </c>
      <c r="BC146" s="112" t="s">
        <v>3510</v>
      </c>
      <c r="BD146" s="113" t="s">
        <v>65</v>
      </c>
      <c r="BE146" s="113" t="s">
        <v>65</v>
      </c>
    </row>
    <row r="147" spans="2:57" x14ac:dyDescent="0.2">
      <c r="B147" s="44">
        <v>2026</v>
      </c>
      <c r="C147" s="44">
        <v>891780111</v>
      </c>
      <c r="D147" s="44" t="s">
        <v>63</v>
      </c>
      <c r="E147" s="119" t="s">
        <v>3509</v>
      </c>
      <c r="F147" s="113" t="s">
        <v>3508</v>
      </c>
      <c r="G147" s="61">
        <v>0</v>
      </c>
      <c r="H147" s="61" t="s">
        <v>71</v>
      </c>
      <c r="I147" s="44" t="s">
        <v>64</v>
      </c>
      <c r="J147" s="76" t="s">
        <v>81</v>
      </c>
      <c r="K147" s="111" t="s">
        <v>3507</v>
      </c>
      <c r="L147" s="111">
        <v>12916000</v>
      </c>
      <c r="M147" s="44" t="s">
        <v>66</v>
      </c>
      <c r="N147" s="111" t="s">
        <v>3506</v>
      </c>
      <c r="O147" s="111">
        <v>84459987</v>
      </c>
      <c r="P147" s="111">
        <v>53</v>
      </c>
      <c r="Q147" s="137">
        <v>46030</v>
      </c>
      <c r="R147" s="112">
        <v>2567899000</v>
      </c>
      <c r="S147" s="220">
        <v>46036</v>
      </c>
      <c r="T147" s="111">
        <v>12916000</v>
      </c>
      <c r="U147" s="61" t="s">
        <v>65</v>
      </c>
      <c r="V147" s="111">
        <v>1082868728</v>
      </c>
      <c r="W147" s="111" t="s">
        <v>284</v>
      </c>
      <c r="X147" s="351">
        <v>46036</v>
      </c>
      <c r="Y147" s="351">
        <v>46037</v>
      </c>
      <c r="Z147" s="69" t="s">
        <v>73</v>
      </c>
      <c r="AA147" s="351">
        <v>46173</v>
      </c>
      <c r="AB147" s="47">
        <f t="shared" si="10"/>
        <v>136</v>
      </c>
      <c r="AC147" s="113">
        <v>0</v>
      </c>
      <c r="AD147" s="118">
        <v>0</v>
      </c>
      <c r="AE147" s="113">
        <v>0</v>
      </c>
      <c r="AF147" s="80" t="s">
        <v>73</v>
      </c>
      <c r="AG147" s="111">
        <f t="shared" si="11"/>
        <v>0</v>
      </c>
      <c r="AH147" s="118">
        <v>0</v>
      </c>
      <c r="AI147" s="118">
        <v>0</v>
      </c>
      <c r="AJ147" s="80" t="s">
        <v>73</v>
      </c>
      <c r="AK147" s="80" t="s">
        <v>73</v>
      </c>
      <c r="AL147" s="113">
        <v>0</v>
      </c>
      <c r="AM147" s="80" t="s">
        <v>73</v>
      </c>
      <c r="AN147" s="80" t="s">
        <v>73</v>
      </c>
      <c r="AO147" s="80" t="s">
        <v>73</v>
      </c>
      <c r="AP147" s="111">
        <f t="shared" si="12"/>
        <v>0</v>
      </c>
      <c r="AQ147" s="111">
        <f>+L147+AD147-AI147</f>
        <v>12916000</v>
      </c>
      <c r="AR147" s="61" t="s">
        <v>65</v>
      </c>
      <c r="AS147" s="111">
        <v>12916000</v>
      </c>
      <c r="AT147" s="113" t="s">
        <v>162</v>
      </c>
      <c r="AU147" s="79">
        <v>0</v>
      </c>
      <c r="AV147" s="82" t="s">
        <v>73</v>
      </c>
      <c r="AW147" s="117">
        <v>0</v>
      </c>
      <c r="AX147" s="116">
        <f t="shared" si="13"/>
        <v>12916000</v>
      </c>
      <c r="AY147" s="219">
        <f t="shared" si="14"/>
        <v>0</v>
      </c>
      <c r="AZ147" s="67">
        <v>0</v>
      </c>
      <c r="BA147" s="82" t="s">
        <v>73</v>
      </c>
      <c r="BB147" s="61" t="s">
        <v>85</v>
      </c>
      <c r="BC147" s="112" t="s">
        <v>3505</v>
      </c>
      <c r="BD147" s="113" t="s">
        <v>65</v>
      </c>
      <c r="BE147" s="113" t="s">
        <v>65</v>
      </c>
    </row>
    <row r="148" spans="2:57" x14ac:dyDescent="0.2">
      <c r="B148" s="44">
        <v>2026</v>
      </c>
      <c r="C148" s="44">
        <v>891780111</v>
      </c>
      <c r="D148" s="44" t="s">
        <v>63</v>
      </c>
      <c r="E148" s="119" t="s">
        <v>3504</v>
      </c>
      <c r="F148" s="113" t="s">
        <v>3503</v>
      </c>
      <c r="G148" s="61">
        <v>0</v>
      </c>
      <c r="H148" s="61" t="s">
        <v>71</v>
      </c>
      <c r="I148" s="44" t="s">
        <v>64</v>
      </c>
      <c r="J148" s="76" t="s">
        <v>81</v>
      </c>
      <c r="K148" s="111" t="s">
        <v>3502</v>
      </c>
      <c r="L148" s="111">
        <v>30595000</v>
      </c>
      <c r="M148" s="44" t="s">
        <v>66</v>
      </c>
      <c r="N148" s="111" t="s">
        <v>3501</v>
      </c>
      <c r="O148" s="111">
        <v>1082944226</v>
      </c>
      <c r="P148" s="111">
        <v>30</v>
      </c>
      <c r="Q148" s="137">
        <v>46027</v>
      </c>
      <c r="R148" s="112">
        <v>5872564000</v>
      </c>
      <c r="S148" s="220">
        <v>46036</v>
      </c>
      <c r="T148" s="111">
        <v>30595000</v>
      </c>
      <c r="U148" s="61" t="s">
        <v>65</v>
      </c>
      <c r="V148" s="111">
        <v>79738530</v>
      </c>
      <c r="W148" s="111" t="s">
        <v>371</v>
      </c>
      <c r="X148" s="351">
        <v>46036</v>
      </c>
      <c r="Y148" s="351">
        <v>46036</v>
      </c>
      <c r="Z148" s="69" t="s">
        <v>73</v>
      </c>
      <c r="AA148" s="351">
        <v>46173</v>
      </c>
      <c r="AB148" s="47">
        <f t="shared" si="10"/>
        <v>137</v>
      </c>
      <c r="AC148" s="113">
        <v>0</v>
      </c>
      <c r="AD148" s="118">
        <v>0</v>
      </c>
      <c r="AE148" s="113">
        <v>0</v>
      </c>
      <c r="AF148" s="80" t="s">
        <v>73</v>
      </c>
      <c r="AG148" s="111">
        <f t="shared" si="11"/>
        <v>0</v>
      </c>
      <c r="AH148" s="118">
        <v>0</v>
      </c>
      <c r="AI148" s="118">
        <v>0</v>
      </c>
      <c r="AJ148" s="80" t="s">
        <v>73</v>
      </c>
      <c r="AK148" s="80" t="s">
        <v>73</v>
      </c>
      <c r="AL148" s="113">
        <v>0</v>
      </c>
      <c r="AM148" s="80" t="s">
        <v>73</v>
      </c>
      <c r="AN148" s="80" t="s">
        <v>73</v>
      </c>
      <c r="AO148" s="80" t="s">
        <v>73</v>
      </c>
      <c r="AP148" s="111">
        <f t="shared" si="12"/>
        <v>0</v>
      </c>
      <c r="AQ148" s="111">
        <f>+L148+AD148-AI148</f>
        <v>30595000</v>
      </c>
      <c r="AR148" s="61" t="s">
        <v>65</v>
      </c>
      <c r="AS148" s="111">
        <v>30595000</v>
      </c>
      <c r="AT148" s="113" t="s">
        <v>162</v>
      </c>
      <c r="AU148" s="79">
        <v>0</v>
      </c>
      <c r="AV148" s="82" t="s">
        <v>73</v>
      </c>
      <c r="AW148" s="117">
        <v>0</v>
      </c>
      <c r="AX148" s="116">
        <f t="shared" si="13"/>
        <v>30595000</v>
      </c>
      <c r="AY148" s="219">
        <f t="shared" si="14"/>
        <v>0</v>
      </c>
      <c r="AZ148" s="67">
        <v>0</v>
      </c>
      <c r="BA148" s="82" t="s">
        <v>73</v>
      </c>
      <c r="BB148" s="61" t="s">
        <v>85</v>
      </c>
      <c r="BC148" s="112" t="s">
        <v>3500</v>
      </c>
      <c r="BD148" s="113" t="s">
        <v>65</v>
      </c>
      <c r="BE148" s="113" t="s">
        <v>65</v>
      </c>
    </row>
    <row r="149" spans="2:57" x14ac:dyDescent="0.2">
      <c r="B149" s="44">
        <v>2026</v>
      </c>
      <c r="C149" s="44">
        <v>891780111</v>
      </c>
      <c r="D149" s="44" t="s">
        <v>63</v>
      </c>
      <c r="E149" s="119" t="s">
        <v>3499</v>
      </c>
      <c r="F149" s="113" t="s">
        <v>3498</v>
      </c>
      <c r="G149" s="61">
        <v>0</v>
      </c>
      <c r="H149" s="61" t="s">
        <v>71</v>
      </c>
      <c r="I149" s="44" t="s">
        <v>64</v>
      </c>
      <c r="J149" s="76" t="s">
        <v>81</v>
      </c>
      <c r="K149" s="111" t="s">
        <v>3497</v>
      </c>
      <c r="L149" s="111">
        <v>20531000</v>
      </c>
      <c r="M149" s="44" t="s">
        <v>66</v>
      </c>
      <c r="N149" s="111" t="s">
        <v>3496</v>
      </c>
      <c r="O149" s="111">
        <v>1151937991</v>
      </c>
      <c r="P149" s="111">
        <v>30</v>
      </c>
      <c r="Q149" s="137">
        <v>46027</v>
      </c>
      <c r="R149" s="112">
        <v>5872564000</v>
      </c>
      <c r="S149" s="220">
        <v>46036</v>
      </c>
      <c r="T149" s="111">
        <v>20531000</v>
      </c>
      <c r="U149" s="61" t="s">
        <v>65</v>
      </c>
      <c r="V149" s="111">
        <v>85467461</v>
      </c>
      <c r="W149" s="111" t="s">
        <v>587</v>
      </c>
      <c r="X149" s="351">
        <v>46036</v>
      </c>
      <c r="Y149" s="351">
        <v>46036</v>
      </c>
      <c r="Z149" s="69" t="s">
        <v>73</v>
      </c>
      <c r="AA149" s="351">
        <v>46173</v>
      </c>
      <c r="AB149" s="47">
        <f t="shared" si="10"/>
        <v>137</v>
      </c>
      <c r="AC149" s="113">
        <v>0</v>
      </c>
      <c r="AD149" s="118">
        <v>0</v>
      </c>
      <c r="AE149" s="113">
        <v>0</v>
      </c>
      <c r="AF149" s="80" t="s">
        <v>73</v>
      </c>
      <c r="AG149" s="111">
        <f t="shared" si="11"/>
        <v>0</v>
      </c>
      <c r="AH149" s="118">
        <v>0</v>
      </c>
      <c r="AI149" s="118">
        <v>0</v>
      </c>
      <c r="AJ149" s="80" t="s">
        <v>73</v>
      </c>
      <c r="AK149" s="80" t="s">
        <v>73</v>
      </c>
      <c r="AL149" s="113">
        <v>0</v>
      </c>
      <c r="AM149" s="80" t="s">
        <v>73</v>
      </c>
      <c r="AN149" s="80" t="s">
        <v>73</v>
      </c>
      <c r="AO149" s="80" t="s">
        <v>73</v>
      </c>
      <c r="AP149" s="111">
        <f t="shared" si="12"/>
        <v>0</v>
      </c>
      <c r="AQ149" s="111">
        <f>+L149+AD149-AI149</f>
        <v>20531000</v>
      </c>
      <c r="AR149" s="61" t="s">
        <v>65</v>
      </c>
      <c r="AS149" s="111">
        <v>20531000</v>
      </c>
      <c r="AT149" s="113" t="s">
        <v>162</v>
      </c>
      <c r="AU149" s="79">
        <v>0</v>
      </c>
      <c r="AV149" s="82" t="s">
        <v>73</v>
      </c>
      <c r="AW149" s="117">
        <v>0</v>
      </c>
      <c r="AX149" s="116">
        <f t="shared" si="13"/>
        <v>20531000</v>
      </c>
      <c r="AY149" s="219">
        <f t="shared" si="14"/>
        <v>0</v>
      </c>
      <c r="AZ149" s="67">
        <v>0</v>
      </c>
      <c r="BA149" s="82" t="s">
        <v>73</v>
      </c>
      <c r="BB149" s="61" t="s">
        <v>85</v>
      </c>
      <c r="BC149" s="112" t="s">
        <v>3495</v>
      </c>
      <c r="BD149" s="113" t="s">
        <v>65</v>
      </c>
      <c r="BE149" s="113" t="s">
        <v>65</v>
      </c>
    </row>
    <row r="150" spans="2:57" x14ac:dyDescent="0.2">
      <c r="B150" s="44">
        <v>2026</v>
      </c>
      <c r="C150" s="44">
        <v>891780111</v>
      </c>
      <c r="D150" s="44" t="s">
        <v>63</v>
      </c>
      <c r="E150" s="119" t="s">
        <v>3494</v>
      </c>
      <c r="F150" s="113" t="s">
        <v>3493</v>
      </c>
      <c r="G150" s="61">
        <v>0</v>
      </c>
      <c r="H150" s="61" t="s">
        <v>71</v>
      </c>
      <c r="I150" s="44" t="s">
        <v>64</v>
      </c>
      <c r="J150" s="76" t="s">
        <v>81</v>
      </c>
      <c r="K150" s="111" t="s">
        <v>3488</v>
      </c>
      <c r="L150" s="111">
        <v>10886000</v>
      </c>
      <c r="M150" s="44" t="s">
        <v>66</v>
      </c>
      <c r="N150" s="111" t="s">
        <v>3492</v>
      </c>
      <c r="O150" s="111">
        <v>39069270</v>
      </c>
      <c r="P150" s="111">
        <v>53</v>
      </c>
      <c r="Q150" s="137">
        <v>46030</v>
      </c>
      <c r="R150" s="112">
        <v>2567899000</v>
      </c>
      <c r="S150" s="220">
        <v>46036</v>
      </c>
      <c r="T150" s="111">
        <v>10886000</v>
      </c>
      <c r="U150" s="61" t="s">
        <v>65</v>
      </c>
      <c r="V150" s="111">
        <v>85467461</v>
      </c>
      <c r="W150" s="111" t="s">
        <v>587</v>
      </c>
      <c r="X150" s="351">
        <v>46036</v>
      </c>
      <c r="Y150" s="351">
        <v>46038</v>
      </c>
      <c r="Z150" s="69" t="s">
        <v>73</v>
      </c>
      <c r="AA150" s="351">
        <v>46173</v>
      </c>
      <c r="AB150" s="47">
        <f t="shared" si="10"/>
        <v>135</v>
      </c>
      <c r="AC150" s="113">
        <v>0</v>
      </c>
      <c r="AD150" s="118">
        <v>0</v>
      </c>
      <c r="AE150" s="113">
        <v>0</v>
      </c>
      <c r="AF150" s="80" t="s">
        <v>73</v>
      </c>
      <c r="AG150" s="111">
        <f t="shared" si="11"/>
        <v>0</v>
      </c>
      <c r="AH150" s="118">
        <v>0</v>
      </c>
      <c r="AI150" s="118">
        <v>0</v>
      </c>
      <c r="AJ150" s="80" t="s">
        <v>73</v>
      </c>
      <c r="AK150" s="80" t="s">
        <v>73</v>
      </c>
      <c r="AL150" s="113">
        <v>0</v>
      </c>
      <c r="AM150" s="80" t="s">
        <v>73</v>
      </c>
      <c r="AN150" s="80" t="s">
        <v>73</v>
      </c>
      <c r="AO150" s="80" t="s">
        <v>73</v>
      </c>
      <c r="AP150" s="111">
        <f t="shared" si="12"/>
        <v>0</v>
      </c>
      <c r="AQ150" s="111">
        <f>+L150+AD150-AI150</f>
        <v>10886000</v>
      </c>
      <c r="AR150" s="61" t="s">
        <v>65</v>
      </c>
      <c r="AS150" s="111">
        <v>10886000</v>
      </c>
      <c r="AT150" s="113" t="s">
        <v>162</v>
      </c>
      <c r="AU150" s="79">
        <v>0</v>
      </c>
      <c r="AV150" s="82" t="s">
        <v>73</v>
      </c>
      <c r="AW150" s="117">
        <v>0</v>
      </c>
      <c r="AX150" s="116">
        <f t="shared" si="13"/>
        <v>10886000</v>
      </c>
      <c r="AY150" s="219">
        <f t="shared" si="14"/>
        <v>0</v>
      </c>
      <c r="AZ150" s="67">
        <v>0</v>
      </c>
      <c r="BA150" s="82" t="s">
        <v>73</v>
      </c>
      <c r="BB150" s="61" t="s">
        <v>85</v>
      </c>
      <c r="BC150" s="112" t="s">
        <v>3491</v>
      </c>
      <c r="BD150" s="113" t="s">
        <v>65</v>
      </c>
      <c r="BE150" s="113" t="s">
        <v>65</v>
      </c>
    </row>
    <row r="151" spans="2:57" x14ac:dyDescent="0.2">
      <c r="B151" s="44">
        <v>2026</v>
      </c>
      <c r="C151" s="44">
        <v>891780111</v>
      </c>
      <c r="D151" s="44" t="s">
        <v>63</v>
      </c>
      <c r="E151" s="119" t="s">
        <v>3490</v>
      </c>
      <c r="F151" s="113" t="s">
        <v>3489</v>
      </c>
      <c r="G151" s="61">
        <v>0</v>
      </c>
      <c r="H151" s="61" t="s">
        <v>71</v>
      </c>
      <c r="I151" s="44" t="s">
        <v>64</v>
      </c>
      <c r="J151" s="76" t="s">
        <v>81</v>
      </c>
      <c r="K151" s="111" t="s">
        <v>3488</v>
      </c>
      <c r="L151" s="111">
        <v>10886000</v>
      </c>
      <c r="M151" s="44" t="s">
        <v>66</v>
      </c>
      <c r="N151" s="111" t="s">
        <v>3487</v>
      </c>
      <c r="O151" s="111">
        <v>1221971298</v>
      </c>
      <c r="P151" s="111">
        <v>53</v>
      </c>
      <c r="Q151" s="137">
        <v>46030</v>
      </c>
      <c r="R151" s="112">
        <v>2567899000</v>
      </c>
      <c r="S151" s="220">
        <v>46036</v>
      </c>
      <c r="T151" s="111">
        <v>10886000</v>
      </c>
      <c r="U151" s="61" t="s">
        <v>65</v>
      </c>
      <c r="V151" s="111">
        <v>85467461</v>
      </c>
      <c r="W151" s="111" t="s">
        <v>587</v>
      </c>
      <c r="X151" s="351">
        <v>46036</v>
      </c>
      <c r="Y151" s="351">
        <v>46038</v>
      </c>
      <c r="Z151" s="69" t="s">
        <v>73</v>
      </c>
      <c r="AA151" s="351">
        <v>46173</v>
      </c>
      <c r="AB151" s="47">
        <f t="shared" si="10"/>
        <v>135</v>
      </c>
      <c r="AC151" s="113">
        <v>0</v>
      </c>
      <c r="AD151" s="118">
        <v>0</v>
      </c>
      <c r="AE151" s="113">
        <v>0</v>
      </c>
      <c r="AF151" s="80" t="s">
        <v>73</v>
      </c>
      <c r="AG151" s="111">
        <f t="shared" si="11"/>
        <v>0</v>
      </c>
      <c r="AH151" s="118">
        <v>0</v>
      </c>
      <c r="AI151" s="118">
        <v>0</v>
      </c>
      <c r="AJ151" s="80" t="s">
        <v>73</v>
      </c>
      <c r="AK151" s="80" t="s">
        <v>73</v>
      </c>
      <c r="AL151" s="113">
        <v>0</v>
      </c>
      <c r="AM151" s="80" t="s">
        <v>73</v>
      </c>
      <c r="AN151" s="80" t="s">
        <v>73</v>
      </c>
      <c r="AO151" s="80" t="s">
        <v>73</v>
      </c>
      <c r="AP151" s="111">
        <f t="shared" si="12"/>
        <v>0</v>
      </c>
      <c r="AQ151" s="111">
        <f>+L151+AD151-AI151</f>
        <v>10886000</v>
      </c>
      <c r="AR151" s="61" t="s">
        <v>65</v>
      </c>
      <c r="AS151" s="111">
        <v>10886000</v>
      </c>
      <c r="AT151" s="113" t="s">
        <v>162</v>
      </c>
      <c r="AU151" s="79">
        <v>0</v>
      </c>
      <c r="AV151" s="82" t="s">
        <v>73</v>
      </c>
      <c r="AW151" s="117">
        <v>0</v>
      </c>
      <c r="AX151" s="116">
        <f t="shared" si="13"/>
        <v>10886000</v>
      </c>
      <c r="AY151" s="219">
        <f t="shared" si="14"/>
        <v>0</v>
      </c>
      <c r="AZ151" s="67">
        <v>0</v>
      </c>
      <c r="BA151" s="82" t="s">
        <v>73</v>
      </c>
      <c r="BB151" s="61" t="s">
        <v>85</v>
      </c>
      <c r="BC151" s="112" t="s">
        <v>3486</v>
      </c>
      <c r="BD151" s="113" t="s">
        <v>65</v>
      </c>
      <c r="BE151" s="113" t="s">
        <v>65</v>
      </c>
    </row>
    <row r="152" spans="2:57" x14ac:dyDescent="0.2">
      <c r="B152" s="44">
        <v>2026</v>
      </c>
      <c r="C152" s="44">
        <v>891780111</v>
      </c>
      <c r="D152" s="44" t="s">
        <v>63</v>
      </c>
      <c r="E152" s="119" t="s">
        <v>3485</v>
      </c>
      <c r="F152" s="113" t="s">
        <v>3484</v>
      </c>
      <c r="G152" s="61">
        <v>0</v>
      </c>
      <c r="H152" s="61" t="s">
        <v>71</v>
      </c>
      <c r="I152" s="44" t="s">
        <v>64</v>
      </c>
      <c r="J152" s="76" t="s">
        <v>81</v>
      </c>
      <c r="K152" s="111" t="s">
        <v>3483</v>
      </c>
      <c r="L152" s="111">
        <v>10080000</v>
      </c>
      <c r="M152" s="44" t="s">
        <v>66</v>
      </c>
      <c r="N152" s="111" t="s">
        <v>3482</v>
      </c>
      <c r="O152" s="111">
        <v>1083040617</v>
      </c>
      <c r="P152" s="111">
        <v>53</v>
      </c>
      <c r="Q152" s="137">
        <v>46030</v>
      </c>
      <c r="R152" s="112">
        <v>2567899000</v>
      </c>
      <c r="S152" s="220">
        <v>46036</v>
      </c>
      <c r="T152" s="111">
        <v>10080000</v>
      </c>
      <c r="U152" s="61" t="s">
        <v>65</v>
      </c>
      <c r="V152" s="111">
        <v>85467461</v>
      </c>
      <c r="W152" s="111" t="s">
        <v>587</v>
      </c>
      <c r="X152" s="351">
        <v>46036</v>
      </c>
      <c r="Y152" s="351">
        <v>46048</v>
      </c>
      <c r="Z152" s="69" t="s">
        <v>73</v>
      </c>
      <c r="AA152" s="351">
        <v>46173</v>
      </c>
      <c r="AB152" s="47">
        <f t="shared" si="10"/>
        <v>125</v>
      </c>
      <c r="AC152" s="113">
        <v>0</v>
      </c>
      <c r="AD152" s="118">
        <v>0</v>
      </c>
      <c r="AE152" s="113">
        <v>0</v>
      </c>
      <c r="AF152" s="80" t="s">
        <v>73</v>
      </c>
      <c r="AG152" s="111">
        <f t="shared" si="11"/>
        <v>0</v>
      </c>
      <c r="AH152" s="118">
        <v>0</v>
      </c>
      <c r="AI152" s="118">
        <v>0</v>
      </c>
      <c r="AJ152" s="80" t="s">
        <v>73</v>
      </c>
      <c r="AK152" s="80" t="s">
        <v>73</v>
      </c>
      <c r="AL152" s="113">
        <v>0</v>
      </c>
      <c r="AM152" s="80" t="s">
        <v>73</v>
      </c>
      <c r="AN152" s="80" t="s">
        <v>73</v>
      </c>
      <c r="AO152" s="80" t="s">
        <v>73</v>
      </c>
      <c r="AP152" s="111">
        <f t="shared" si="12"/>
        <v>0</v>
      </c>
      <c r="AQ152" s="111">
        <f>+L152+AD152-AI152</f>
        <v>10080000</v>
      </c>
      <c r="AR152" s="61" t="s">
        <v>65</v>
      </c>
      <c r="AS152" s="111">
        <v>10080000</v>
      </c>
      <c r="AT152" s="113" t="s">
        <v>162</v>
      </c>
      <c r="AU152" s="79">
        <v>0</v>
      </c>
      <c r="AV152" s="82" t="s">
        <v>73</v>
      </c>
      <c r="AW152" s="117">
        <v>0</v>
      </c>
      <c r="AX152" s="116">
        <f t="shared" si="13"/>
        <v>10080000</v>
      </c>
      <c r="AY152" s="219">
        <f t="shared" si="14"/>
        <v>0</v>
      </c>
      <c r="AZ152" s="67">
        <v>0</v>
      </c>
      <c r="BA152" s="82" t="s">
        <v>73</v>
      </c>
      <c r="BB152" s="61" t="s">
        <v>85</v>
      </c>
      <c r="BC152" s="112" t="s">
        <v>3481</v>
      </c>
      <c r="BD152" s="113" t="s">
        <v>65</v>
      </c>
      <c r="BE152" s="113" t="s">
        <v>65</v>
      </c>
    </row>
    <row r="153" spans="2:57" x14ac:dyDescent="0.2">
      <c r="B153" s="44">
        <v>2026</v>
      </c>
      <c r="C153" s="44">
        <v>891780111</v>
      </c>
      <c r="D153" s="44" t="s">
        <v>63</v>
      </c>
      <c r="E153" s="119" t="s">
        <v>3480</v>
      </c>
      <c r="F153" s="113" t="s">
        <v>3479</v>
      </c>
      <c r="G153" s="61">
        <v>0</v>
      </c>
      <c r="H153" s="61" t="s">
        <v>71</v>
      </c>
      <c r="I153" s="44" t="s">
        <v>64</v>
      </c>
      <c r="J153" s="76" t="s">
        <v>81</v>
      </c>
      <c r="K153" s="111" t="s">
        <v>3478</v>
      </c>
      <c r="L153" s="111">
        <v>19314000</v>
      </c>
      <c r="M153" s="44" t="s">
        <v>66</v>
      </c>
      <c r="N153" s="111" t="s">
        <v>3477</v>
      </c>
      <c r="O153" s="111">
        <v>1020757081</v>
      </c>
      <c r="P153" s="111">
        <v>30</v>
      </c>
      <c r="Q153" s="137">
        <v>46027</v>
      </c>
      <c r="R153" s="112">
        <v>5872564000</v>
      </c>
      <c r="S153" s="220">
        <v>46036</v>
      </c>
      <c r="T153" s="111">
        <v>19314000</v>
      </c>
      <c r="U153" s="61" t="s">
        <v>65</v>
      </c>
      <c r="V153" s="111">
        <v>85455983</v>
      </c>
      <c r="W153" s="111" t="s">
        <v>492</v>
      </c>
      <c r="X153" s="351">
        <v>46036</v>
      </c>
      <c r="Y153" s="351">
        <v>46036</v>
      </c>
      <c r="Z153" s="69" t="s">
        <v>73</v>
      </c>
      <c r="AA153" s="351">
        <v>46173</v>
      </c>
      <c r="AB153" s="47">
        <f t="shared" si="10"/>
        <v>137</v>
      </c>
      <c r="AC153" s="113">
        <v>0</v>
      </c>
      <c r="AD153" s="118">
        <v>0</v>
      </c>
      <c r="AE153" s="113">
        <v>0</v>
      </c>
      <c r="AF153" s="80" t="s">
        <v>73</v>
      </c>
      <c r="AG153" s="111">
        <f t="shared" si="11"/>
        <v>0</v>
      </c>
      <c r="AH153" s="118">
        <v>0</v>
      </c>
      <c r="AI153" s="118">
        <v>0</v>
      </c>
      <c r="AJ153" s="80" t="s">
        <v>73</v>
      </c>
      <c r="AK153" s="80" t="s">
        <v>73</v>
      </c>
      <c r="AL153" s="113">
        <v>0</v>
      </c>
      <c r="AM153" s="80" t="s">
        <v>73</v>
      </c>
      <c r="AN153" s="80" t="s">
        <v>73</v>
      </c>
      <c r="AO153" s="80" t="s">
        <v>73</v>
      </c>
      <c r="AP153" s="111">
        <f t="shared" si="12"/>
        <v>0</v>
      </c>
      <c r="AQ153" s="111">
        <f>+L153+AD153-AI153</f>
        <v>19314000</v>
      </c>
      <c r="AR153" s="61" t="s">
        <v>65</v>
      </c>
      <c r="AS153" s="111">
        <v>19314000</v>
      </c>
      <c r="AT153" s="113" t="s">
        <v>162</v>
      </c>
      <c r="AU153" s="79">
        <v>0</v>
      </c>
      <c r="AV153" s="82" t="s">
        <v>73</v>
      </c>
      <c r="AW153" s="117">
        <v>0</v>
      </c>
      <c r="AX153" s="116">
        <f t="shared" si="13"/>
        <v>19314000</v>
      </c>
      <c r="AY153" s="219">
        <f t="shared" si="14"/>
        <v>0</v>
      </c>
      <c r="AZ153" s="67">
        <v>0</v>
      </c>
      <c r="BA153" s="82" t="s">
        <v>73</v>
      </c>
      <c r="BB153" s="61" t="s">
        <v>85</v>
      </c>
      <c r="BC153" s="112" t="s">
        <v>3476</v>
      </c>
      <c r="BD153" s="113" t="s">
        <v>65</v>
      </c>
      <c r="BE153" s="113" t="s">
        <v>65</v>
      </c>
    </row>
    <row r="154" spans="2:57" x14ac:dyDescent="0.2">
      <c r="B154" s="44">
        <v>2026</v>
      </c>
      <c r="C154" s="44">
        <v>891780111</v>
      </c>
      <c r="D154" s="44" t="s">
        <v>63</v>
      </c>
      <c r="E154" s="119" t="s">
        <v>3475</v>
      </c>
      <c r="F154" s="113" t="s">
        <v>3474</v>
      </c>
      <c r="G154" s="61">
        <v>0</v>
      </c>
      <c r="H154" s="61" t="s">
        <v>71</v>
      </c>
      <c r="I154" s="44" t="s">
        <v>64</v>
      </c>
      <c r="J154" s="76" t="s">
        <v>81</v>
      </c>
      <c r="K154" s="111" t="s">
        <v>3473</v>
      </c>
      <c r="L154" s="111">
        <v>19314000</v>
      </c>
      <c r="M154" s="44" t="s">
        <v>66</v>
      </c>
      <c r="N154" s="111" t="s">
        <v>3472</v>
      </c>
      <c r="O154" s="111">
        <v>84453261</v>
      </c>
      <c r="P154" s="111">
        <v>30</v>
      </c>
      <c r="Q154" s="137">
        <v>46027</v>
      </c>
      <c r="R154" s="112">
        <v>5872564000</v>
      </c>
      <c r="S154" s="220">
        <v>46036</v>
      </c>
      <c r="T154" s="111">
        <v>19314000</v>
      </c>
      <c r="U154" s="61" t="s">
        <v>65</v>
      </c>
      <c r="V154" s="111">
        <v>85459497</v>
      </c>
      <c r="W154" s="111" t="s">
        <v>503</v>
      </c>
      <c r="X154" s="351">
        <v>46036</v>
      </c>
      <c r="Y154" s="351">
        <v>46036</v>
      </c>
      <c r="Z154" s="69" t="s">
        <v>73</v>
      </c>
      <c r="AA154" s="351">
        <v>46173</v>
      </c>
      <c r="AB154" s="47">
        <f t="shared" si="10"/>
        <v>137</v>
      </c>
      <c r="AC154" s="113">
        <v>0</v>
      </c>
      <c r="AD154" s="118">
        <v>0</v>
      </c>
      <c r="AE154" s="113">
        <v>0</v>
      </c>
      <c r="AF154" s="80" t="s">
        <v>73</v>
      </c>
      <c r="AG154" s="111">
        <f t="shared" si="11"/>
        <v>0</v>
      </c>
      <c r="AH154" s="118">
        <v>0</v>
      </c>
      <c r="AI154" s="118">
        <v>0</v>
      </c>
      <c r="AJ154" s="80" t="s">
        <v>73</v>
      </c>
      <c r="AK154" s="80" t="s">
        <v>73</v>
      </c>
      <c r="AL154" s="113">
        <v>0</v>
      </c>
      <c r="AM154" s="80" t="s">
        <v>73</v>
      </c>
      <c r="AN154" s="80" t="s">
        <v>73</v>
      </c>
      <c r="AO154" s="80" t="s">
        <v>73</v>
      </c>
      <c r="AP154" s="111">
        <f t="shared" si="12"/>
        <v>0</v>
      </c>
      <c r="AQ154" s="111">
        <f>+L154+AD154-AI154</f>
        <v>19314000</v>
      </c>
      <c r="AR154" s="61" t="s">
        <v>65</v>
      </c>
      <c r="AS154" s="111">
        <v>19314000</v>
      </c>
      <c r="AT154" s="113" t="s">
        <v>162</v>
      </c>
      <c r="AU154" s="79">
        <v>0</v>
      </c>
      <c r="AV154" s="82" t="s">
        <v>73</v>
      </c>
      <c r="AW154" s="117">
        <v>0</v>
      </c>
      <c r="AX154" s="116">
        <f t="shared" si="13"/>
        <v>19314000</v>
      </c>
      <c r="AY154" s="219">
        <f t="shared" si="14"/>
        <v>0</v>
      </c>
      <c r="AZ154" s="67">
        <v>0</v>
      </c>
      <c r="BA154" s="82" t="s">
        <v>73</v>
      </c>
      <c r="BB154" s="61" t="s">
        <v>85</v>
      </c>
      <c r="BC154" s="112" t="s">
        <v>3471</v>
      </c>
      <c r="BD154" s="113" t="s">
        <v>65</v>
      </c>
      <c r="BE154" s="113" t="s">
        <v>65</v>
      </c>
    </row>
    <row r="155" spans="2:57" x14ac:dyDescent="0.2">
      <c r="B155" s="44">
        <v>2026</v>
      </c>
      <c r="C155" s="44">
        <v>891780111</v>
      </c>
      <c r="D155" s="44" t="s">
        <v>63</v>
      </c>
      <c r="E155" s="119" t="s">
        <v>3470</v>
      </c>
      <c r="F155" s="113" t="s">
        <v>3469</v>
      </c>
      <c r="G155" s="61">
        <v>0</v>
      </c>
      <c r="H155" s="61" t="s">
        <v>71</v>
      </c>
      <c r="I155" s="44" t="s">
        <v>64</v>
      </c>
      <c r="J155" s="76" t="s">
        <v>81</v>
      </c>
      <c r="K155" s="111" t="s">
        <v>3468</v>
      </c>
      <c r="L155" s="111">
        <v>17583000</v>
      </c>
      <c r="M155" s="44" t="s">
        <v>66</v>
      </c>
      <c r="N155" s="111" t="s">
        <v>3467</v>
      </c>
      <c r="O155" s="111">
        <v>84454604</v>
      </c>
      <c r="P155" s="111">
        <v>30</v>
      </c>
      <c r="Q155" s="137">
        <v>46027</v>
      </c>
      <c r="R155" s="112">
        <v>5872564000</v>
      </c>
      <c r="S155" s="220">
        <v>46036</v>
      </c>
      <c r="T155" s="111">
        <v>17583000</v>
      </c>
      <c r="U155" s="61" t="s">
        <v>65</v>
      </c>
      <c r="V155" s="111">
        <v>1082889541</v>
      </c>
      <c r="W155" s="111" t="s">
        <v>2940</v>
      </c>
      <c r="X155" s="351">
        <v>46036</v>
      </c>
      <c r="Y155" s="351">
        <v>46041</v>
      </c>
      <c r="Z155" s="69" t="s">
        <v>73</v>
      </c>
      <c r="AA155" s="351">
        <v>46173</v>
      </c>
      <c r="AB155" s="47">
        <f t="shared" si="10"/>
        <v>132</v>
      </c>
      <c r="AC155" s="113">
        <v>0</v>
      </c>
      <c r="AD155" s="118">
        <v>0</v>
      </c>
      <c r="AE155" s="113">
        <v>0</v>
      </c>
      <c r="AF155" s="80" t="s">
        <v>73</v>
      </c>
      <c r="AG155" s="111">
        <f t="shared" si="11"/>
        <v>0</v>
      </c>
      <c r="AH155" s="118">
        <v>0</v>
      </c>
      <c r="AI155" s="118">
        <v>0</v>
      </c>
      <c r="AJ155" s="80" t="s">
        <v>73</v>
      </c>
      <c r="AK155" s="80" t="s">
        <v>73</v>
      </c>
      <c r="AL155" s="113">
        <v>0</v>
      </c>
      <c r="AM155" s="80" t="s">
        <v>73</v>
      </c>
      <c r="AN155" s="80" t="s">
        <v>73</v>
      </c>
      <c r="AO155" s="80" t="s">
        <v>73</v>
      </c>
      <c r="AP155" s="111">
        <f t="shared" si="12"/>
        <v>0</v>
      </c>
      <c r="AQ155" s="111">
        <f>+L155+AD155-AI155</f>
        <v>17583000</v>
      </c>
      <c r="AR155" s="61" t="s">
        <v>65</v>
      </c>
      <c r="AS155" s="111">
        <v>17583000</v>
      </c>
      <c r="AT155" s="113" t="s">
        <v>162</v>
      </c>
      <c r="AU155" s="79">
        <v>0</v>
      </c>
      <c r="AV155" s="82" t="s">
        <v>73</v>
      </c>
      <c r="AW155" s="117">
        <v>0</v>
      </c>
      <c r="AX155" s="116">
        <f t="shared" si="13"/>
        <v>17583000</v>
      </c>
      <c r="AY155" s="219">
        <f t="shared" si="14"/>
        <v>0</v>
      </c>
      <c r="AZ155" s="67">
        <v>0</v>
      </c>
      <c r="BA155" s="82" t="s">
        <v>73</v>
      </c>
      <c r="BB155" s="61" t="s">
        <v>85</v>
      </c>
      <c r="BC155" s="112" t="s">
        <v>3466</v>
      </c>
      <c r="BD155" s="113" t="s">
        <v>65</v>
      </c>
      <c r="BE155" s="113" t="s">
        <v>65</v>
      </c>
    </row>
    <row r="156" spans="2:57" x14ac:dyDescent="0.2">
      <c r="B156" s="44">
        <v>2026</v>
      </c>
      <c r="C156" s="44">
        <v>891780111</v>
      </c>
      <c r="D156" s="44" t="s">
        <v>63</v>
      </c>
      <c r="E156" s="119" t="s">
        <v>3465</v>
      </c>
      <c r="F156" s="113" t="s">
        <v>3464</v>
      </c>
      <c r="G156" s="61">
        <v>0</v>
      </c>
      <c r="H156" s="61" t="s">
        <v>71</v>
      </c>
      <c r="I156" s="44" t="s">
        <v>64</v>
      </c>
      <c r="J156" s="76" t="s">
        <v>81</v>
      </c>
      <c r="K156" s="111" t="s">
        <v>3463</v>
      </c>
      <c r="L156" s="111">
        <v>15429000</v>
      </c>
      <c r="M156" s="44" t="s">
        <v>66</v>
      </c>
      <c r="N156" s="111" t="s">
        <v>3462</v>
      </c>
      <c r="O156" s="111">
        <v>57464899</v>
      </c>
      <c r="P156" s="111">
        <v>30</v>
      </c>
      <c r="Q156" s="137">
        <v>46027</v>
      </c>
      <c r="R156" s="112">
        <v>5872564000</v>
      </c>
      <c r="S156" s="220">
        <v>46036</v>
      </c>
      <c r="T156" s="111">
        <v>15429000</v>
      </c>
      <c r="U156" s="61" t="s">
        <v>65</v>
      </c>
      <c r="V156" s="111">
        <v>85455983</v>
      </c>
      <c r="W156" s="111" t="s">
        <v>492</v>
      </c>
      <c r="X156" s="351">
        <v>46036</v>
      </c>
      <c r="Y156" s="351">
        <v>46036</v>
      </c>
      <c r="Z156" s="69" t="s">
        <v>73</v>
      </c>
      <c r="AA156" s="351">
        <v>46173</v>
      </c>
      <c r="AB156" s="47">
        <f t="shared" si="10"/>
        <v>137</v>
      </c>
      <c r="AC156" s="113">
        <v>0</v>
      </c>
      <c r="AD156" s="118">
        <v>0</v>
      </c>
      <c r="AE156" s="113">
        <v>0</v>
      </c>
      <c r="AF156" s="80" t="s">
        <v>73</v>
      </c>
      <c r="AG156" s="111">
        <f t="shared" si="11"/>
        <v>0</v>
      </c>
      <c r="AH156" s="118">
        <v>0</v>
      </c>
      <c r="AI156" s="118">
        <v>0</v>
      </c>
      <c r="AJ156" s="80" t="s">
        <v>73</v>
      </c>
      <c r="AK156" s="80" t="s">
        <v>73</v>
      </c>
      <c r="AL156" s="113">
        <v>0</v>
      </c>
      <c r="AM156" s="80" t="s">
        <v>73</v>
      </c>
      <c r="AN156" s="80" t="s">
        <v>73</v>
      </c>
      <c r="AO156" s="80" t="s">
        <v>73</v>
      </c>
      <c r="AP156" s="111">
        <f t="shared" si="12"/>
        <v>0</v>
      </c>
      <c r="AQ156" s="111">
        <f>+L156+AD156-AI156</f>
        <v>15429000</v>
      </c>
      <c r="AR156" s="61" t="s">
        <v>65</v>
      </c>
      <c r="AS156" s="111">
        <v>15429000</v>
      </c>
      <c r="AT156" s="113" t="s">
        <v>162</v>
      </c>
      <c r="AU156" s="79">
        <v>0</v>
      </c>
      <c r="AV156" s="82" t="s">
        <v>73</v>
      </c>
      <c r="AW156" s="117">
        <v>0</v>
      </c>
      <c r="AX156" s="116">
        <f t="shared" si="13"/>
        <v>15429000</v>
      </c>
      <c r="AY156" s="219">
        <f t="shared" si="14"/>
        <v>0</v>
      </c>
      <c r="AZ156" s="67">
        <v>0</v>
      </c>
      <c r="BA156" s="82" t="s">
        <v>73</v>
      </c>
      <c r="BB156" s="61" t="s">
        <v>85</v>
      </c>
      <c r="BC156" s="112" t="s">
        <v>3461</v>
      </c>
      <c r="BD156" s="113" t="s">
        <v>65</v>
      </c>
      <c r="BE156" s="113" t="s">
        <v>65</v>
      </c>
    </row>
    <row r="157" spans="2:57" x14ac:dyDescent="0.2">
      <c r="B157" s="44">
        <v>2026</v>
      </c>
      <c r="C157" s="44">
        <v>891780111</v>
      </c>
      <c r="D157" s="44" t="s">
        <v>63</v>
      </c>
      <c r="E157" s="119" t="s">
        <v>3460</v>
      </c>
      <c r="F157" s="113" t="s">
        <v>3459</v>
      </c>
      <c r="G157" s="61">
        <v>0</v>
      </c>
      <c r="H157" s="61" t="s">
        <v>71</v>
      </c>
      <c r="I157" s="44" t="s">
        <v>64</v>
      </c>
      <c r="J157" s="76" t="s">
        <v>81</v>
      </c>
      <c r="K157" s="111" t="s">
        <v>3458</v>
      </c>
      <c r="L157" s="111">
        <v>12916000</v>
      </c>
      <c r="M157" s="44" t="s">
        <v>66</v>
      </c>
      <c r="N157" s="111" t="s">
        <v>3457</v>
      </c>
      <c r="O157" s="111">
        <v>1083014325</v>
      </c>
      <c r="P157" s="111">
        <v>53</v>
      </c>
      <c r="Q157" s="137">
        <v>46030</v>
      </c>
      <c r="R157" s="112">
        <v>2567899000</v>
      </c>
      <c r="S157" s="220">
        <v>46036</v>
      </c>
      <c r="T157" s="111">
        <v>12916000</v>
      </c>
      <c r="U157" s="61" t="s">
        <v>65</v>
      </c>
      <c r="V157" s="111">
        <v>5056184</v>
      </c>
      <c r="W157" s="111" t="s">
        <v>1436</v>
      </c>
      <c r="X157" s="351">
        <v>46036</v>
      </c>
      <c r="Y157" s="351">
        <v>46037</v>
      </c>
      <c r="Z157" s="69" t="s">
        <v>73</v>
      </c>
      <c r="AA157" s="351">
        <v>46173</v>
      </c>
      <c r="AB157" s="47">
        <f t="shared" si="10"/>
        <v>136</v>
      </c>
      <c r="AC157" s="113">
        <v>0</v>
      </c>
      <c r="AD157" s="118">
        <v>0</v>
      </c>
      <c r="AE157" s="113">
        <v>0</v>
      </c>
      <c r="AF157" s="80" t="s">
        <v>73</v>
      </c>
      <c r="AG157" s="111">
        <f t="shared" si="11"/>
        <v>0</v>
      </c>
      <c r="AH157" s="391">
        <v>1</v>
      </c>
      <c r="AI157" s="111">
        <v>12916000</v>
      </c>
      <c r="AJ157" s="80">
        <v>46042</v>
      </c>
      <c r="AK157" s="80" t="s">
        <v>73</v>
      </c>
      <c r="AL157" s="113">
        <v>0</v>
      </c>
      <c r="AM157" s="80" t="s">
        <v>73</v>
      </c>
      <c r="AN157" s="80" t="s">
        <v>73</v>
      </c>
      <c r="AO157" s="80" t="s">
        <v>73</v>
      </c>
      <c r="AP157" s="111">
        <f t="shared" si="12"/>
        <v>0</v>
      </c>
      <c r="AQ157" s="111">
        <f>+L157+AD157-AI157</f>
        <v>0</v>
      </c>
      <c r="AR157" s="61" t="s">
        <v>65</v>
      </c>
      <c r="AS157" s="111">
        <v>12916000</v>
      </c>
      <c r="AT157" s="113" t="s">
        <v>162</v>
      </c>
      <c r="AU157" s="79">
        <v>0</v>
      </c>
      <c r="AV157" s="82" t="s">
        <v>73</v>
      </c>
      <c r="AW157" s="117">
        <v>0</v>
      </c>
      <c r="AX157" s="116">
        <f t="shared" si="13"/>
        <v>0</v>
      </c>
      <c r="AY157" s="219" t="str">
        <f t="shared" si="14"/>
        <v>_</v>
      </c>
      <c r="AZ157" s="67">
        <v>0</v>
      </c>
      <c r="BA157" s="82" t="s">
        <v>73</v>
      </c>
      <c r="BB157" s="61" t="s">
        <v>85</v>
      </c>
      <c r="BC157" s="112" t="s">
        <v>3456</v>
      </c>
      <c r="BD157" s="113" t="s">
        <v>65</v>
      </c>
      <c r="BE157" s="113" t="s">
        <v>65</v>
      </c>
    </row>
    <row r="158" spans="2:57" x14ac:dyDescent="0.2">
      <c r="B158" s="44">
        <v>2026</v>
      </c>
      <c r="C158" s="44">
        <v>891780111</v>
      </c>
      <c r="D158" s="44" t="s">
        <v>63</v>
      </c>
      <c r="E158" s="119" t="s">
        <v>3455</v>
      </c>
      <c r="F158" s="113" t="s">
        <v>3454</v>
      </c>
      <c r="G158" s="61">
        <v>0</v>
      </c>
      <c r="H158" s="61" t="s">
        <v>71</v>
      </c>
      <c r="I158" s="44" t="s">
        <v>64</v>
      </c>
      <c r="J158" s="76" t="s">
        <v>81</v>
      </c>
      <c r="K158" s="111" t="s">
        <v>3453</v>
      </c>
      <c r="L158" s="111">
        <v>10967000</v>
      </c>
      <c r="M158" s="44" t="s">
        <v>66</v>
      </c>
      <c r="N158" s="111" t="s">
        <v>3452</v>
      </c>
      <c r="O158" s="111">
        <v>36555376</v>
      </c>
      <c r="P158" s="111">
        <v>53</v>
      </c>
      <c r="Q158" s="137">
        <v>46030</v>
      </c>
      <c r="R158" s="112">
        <v>2567899000</v>
      </c>
      <c r="S158" s="220">
        <v>46036</v>
      </c>
      <c r="T158" s="111">
        <v>10967000</v>
      </c>
      <c r="U158" s="61" t="s">
        <v>65</v>
      </c>
      <c r="V158" s="111">
        <v>36564011</v>
      </c>
      <c r="W158" s="111" t="s">
        <v>2817</v>
      </c>
      <c r="X158" s="351">
        <v>46036</v>
      </c>
      <c r="Y158" s="351">
        <v>46037</v>
      </c>
      <c r="Z158" s="69" t="s">
        <v>73</v>
      </c>
      <c r="AA158" s="351">
        <v>46173</v>
      </c>
      <c r="AB158" s="47">
        <f t="shared" si="10"/>
        <v>136</v>
      </c>
      <c r="AC158" s="113">
        <v>0</v>
      </c>
      <c r="AD158" s="118">
        <v>0</v>
      </c>
      <c r="AE158" s="113">
        <v>0</v>
      </c>
      <c r="AF158" s="80" t="s">
        <v>73</v>
      </c>
      <c r="AG158" s="111">
        <f t="shared" si="11"/>
        <v>0</v>
      </c>
      <c r="AH158" s="118">
        <v>0</v>
      </c>
      <c r="AI158" s="118">
        <v>0</v>
      </c>
      <c r="AJ158" s="80" t="s">
        <v>73</v>
      </c>
      <c r="AK158" s="80" t="s">
        <v>73</v>
      </c>
      <c r="AL158" s="113">
        <v>0</v>
      </c>
      <c r="AM158" s="80" t="s">
        <v>73</v>
      </c>
      <c r="AN158" s="80" t="s">
        <v>73</v>
      </c>
      <c r="AO158" s="80" t="s">
        <v>73</v>
      </c>
      <c r="AP158" s="111">
        <f t="shared" si="12"/>
        <v>0</v>
      </c>
      <c r="AQ158" s="111">
        <f>+L158+AD158-AI158</f>
        <v>10967000</v>
      </c>
      <c r="AR158" s="61" t="s">
        <v>65</v>
      </c>
      <c r="AS158" s="111">
        <v>10967000</v>
      </c>
      <c r="AT158" s="113" t="s">
        <v>162</v>
      </c>
      <c r="AU158" s="79">
        <v>0</v>
      </c>
      <c r="AV158" s="82" t="s">
        <v>73</v>
      </c>
      <c r="AW158" s="117">
        <v>0</v>
      </c>
      <c r="AX158" s="116">
        <f t="shared" si="13"/>
        <v>10967000</v>
      </c>
      <c r="AY158" s="219">
        <f t="shared" si="14"/>
        <v>0</v>
      </c>
      <c r="AZ158" s="67">
        <v>0</v>
      </c>
      <c r="BA158" s="82" t="s">
        <v>73</v>
      </c>
      <c r="BB158" s="61" t="s">
        <v>85</v>
      </c>
      <c r="BC158" s="112" t="s">
        <v>3451</v>
      </c>
      <c r="BD158" s="113" t="s">
        <v>65</v>
      </c>
      <c r="BE158" s="113" t="s">
        <v>65</v>
      </c>
    </row>
    <row r="159" spans="2:57" x14ac:dyDescent="0.2">
      <c r="B159" s="44">
        <v>2026</v>
      </c>
      <c r="C159" s="44">
        <v>891780111</v>
      </c>
      <c r="D159" s="44" t="s">
        <v>63</v>
      </c>
      <c r="E159" s="119" t="s">
        <v>3450</v>
      </c>
      <c r="F159" s="113" t="s">
        <v>3449</v>
      </c>
      <c r="G159" s="61">
        <v>0</v>
      </c>
      <c r="H159" s="61" t="s">
        <v>71</v>
      </c>
      <c r="I159" s="44" t="s">
        <v>64</v>
      </c>
      <c r="J159" s="76" t="s">
        <v>81</v>
      </c>
      <c r="K159" s="111" t="s">
        <v>3448</v>
      </c>
      <c r="L159" s="111">
        <v>24000000</v>
      </c>
      <c r="M159" s="44" t="s">
        <v>66</v>
      </c>
      <c r="N159" s="111" t="s">
        <v>3447</v>
      </c>
      <c r="O159" s="111">
        <v>7601763</v>
      </c>
      <c r="P159" s="111">
        <v>30</v>
      </c>
      <c r="Q159" s="137">
        <v>46027</v>
      </c>
      <c r="R159" s="112">
        <v>5872564000</v>
      </c>
      <c r="S159" s="220">
        <v>46036</v>
      </c>
      <c r="T159" s="111">
        <v>24000000</v>
      </c>
      <c r="U159" s="61" t="s">
        <v>65</v>
      </c>
      <c r="V159" s="111">
        <v>26671578</v>
      </c>
      <c r="W159" s="111" t="s">
        <v>3446</v>
      </c>
      <c r="X159" s="351">
        <v>46036</v>
      </c>
      <c r="Y159" s="351">
        <v>46036</v>
      </c>
      <c r="Z159" s="69" t="s">
        <v>73</v>
      </c>
      <c r="AA159" s="351">
        <v>46173</v>
      </c>
      <c r="AB159" s="47">
        <f t="shared" si="10"/>
        <v>137</v>
      </c>
      <c r="AC159" s="113">
        <v>0</v>
      </c>
      <c r="AD159" s="118">
        <v>0</v>
      </c>
      <c r="AE159" s="113">
        <v>0</v>
      </c>
      <c r="AF159" s="80" t="s">
        <v>73</v>
      </c>
      <c r="AG159" s="111">
        <f t="shared" si="11"/>
        <v>0</v>
      </c>
      <c r="AH159" s="118">
        <v>0</v>
      </c>
      <c r="AI159" s="118">
        <v>0</v>
      </c>
      <c r="AJ159" s="80" t="s">
        <v>73</v>
      </c>
      <c r="AK159" s="80" t="s">
        <v>73</v>
      </c>
      <c r="AL159" s="113">
        <v>0</v>
      </c>
      <c r="AM159" s="80" t="s">
        <v>73</v>
      </c>
      <c r="AN159" s="80" t="s">
        <v>73</v>
      </c>
      <c r="AO159" s="80" t="s">
        <v>73</v>
      </c>
      <c r="AP159" s="111">
        <f t="shared" si="12"/>
        <v>0</v>
      </c>
      <c r="AQ159" s="111">
        <f>+L159+AD159-AI159</f>
        <v>24000000</v>
      </c>
      <c r="AR159" s="61" t="s">
        <v>65</v>
      </c>
      <c r="AS159" s="111">
        <v>24000000</v>
      </c>
      <c r="AT159" s="113" t="s">
        <v>162</v>
      </c>
      <c r="AU159" s="79">
        <v>0</v>
      </c>
      <c r="AV159" s="82" t="s">
        <v>73</v>
      </c>
      <c r="AW159" s="117">
        <v>0</v>
      </c>
      <c r="AX159" s="116">
        <f t="shared" si="13"/>
        <v>24000000</v>
      </c>
      <c r="AY159" s="219">
        <f t="shared" si="14"/>
        <v>0</v>
      </c>
      <c r="AZ159" s="67">
        <v>0</v>
      </c>
      <c r="BA159" s="82" t="s">
        <v>73</v>
      </c>
      <c r="BB159" s="61" t="s">
        <v>85</v>
      </c>
      <c r="BC159" s="112" t="s">
        <v>3445</v>
      </c>
      <c r="BD159" s="113" t="s">
        <v>65</v>
      </c>
      <c r="BE159" s="113" t="s">
        <v>65</v>
      </c>
    </row>
    <row r="160" spans="2:57" x14ac:dyDescent="0.2">
      <c r="B160" s="44">
        <v>2026</v>
      </c>
      <c r="C160" s="44">
        <v>891780111</v>
      </c>
      <c r="D160" s="44" t="s">
        <v>63</v>
      </c>
      <c r="E160" s="119" t="s">
        <v>3444</v>
      </c>
      <c r="F160" s="113" t="s">
        <v>3443</v>
      </c>
      <c r="G160" s="61">
        <v>0</v>
      </c>
      <c r="H160" s="61" t="s">
        <v>71</v>
      </c>
      <c r="I160" s="44" t="s">
        <v>64</v>
      </c>
      <c r="J160" s="76" t="s">
        <v>81</v>
      </c>
      <c r="K160" s="111" t="s">
        <v>3442</v>
      </c>
      <c r="L160" s="111">
        <v>19563000</v>
      </c>
      <c r="M160" s="44" t="s">
        <v>66</v>
      </c>
      <c r="N160" s="111" t="s">
        <v>3441</v>
      </c>
      <c r="O160" s="111">
        <v>1082857989</v>
      </c>
      <c r="P160" s="111">
        <v>30</v>
      </c>
      <c r="Q160" s="137">
        <v>46027</v>
      </c>
      <c r="R160" s="112">
        <v>5872564000</v>
      </c>
      <c r="S160" s="220">
        <v>46036</v>
      </c>
      <c r="T160" s="111">
        <v>19563000</v>
      </c>
      <c r="U160" s="61" t="s">
        <v>65</v>
      </c>
      <c r="V160" s="111">
        <v>72175281</v>
      </c>
      <c r="W160" s="111" t="s">
        <v>988</v>
      </c>
      <c r="X160" s="351">
        <v>46036</v>
      </c>
      <c r="Y160" s="351">
        <v>46036</v>
      </c>
      <c r="Z160" s="69" t="s">
        <v>73</v>
      </c>
      <c r="AA160" s="351">
        <v>46173</v>
      </c>
      <c r="AB160" s="47">
        <f t="shared" si="10"/>
        <v>137</v>
      </c>
      <c r="AC160" s="113">
        <v>0</v>
      </c>
      <c r="AD160" s="118">
        <v>0</v>
      </c>
      <c r="AE160" s="113">
        <v>0</v>
      </c>
      <c r="AF160" s="80" t="s">
        <v>73</v>
      </c>
      <c r="AG160" s="111">
        <f t="shared" si="11"/>
        <v>0</v>
      </c>
      <c r="AH160" s="118">
        <v>0</v>
      </c>
      <c r="AI160" s="118">
        <v>0</v>
      </c>
      <c r="AJ160" s="80" t="s">
        <v>73</v>
      </c>
      <c r="AK160" s="80" t="s">
        <v>73</v>
      </c>
      <c r="AL160" s="113">
        <v>0</v>
      </c>
      <c r="AM160" s="80" t="s">
        <v>73</v>
      </c>
      <c r="AN160" s="80" t="s">
        <v>73</v>
      </c>
      <c r="AO160" s="80" t="s">
        <v>73</v>
      </c>
      <c r="AP160" s="111">
        <f t="shared" si="12"/>
        <v>0</v>
      </c>
      <c r="AQ160" s="111">
        <f>+L160+AD160-AI160</f>
        <v>19563000</v>
      </c>
      <c r="AR160" s="61" t="s">
        <v>65</v>
      </c>
      <c r="AS160" s="111">
        <v>19563000</v>
      </c>
      <c r="AT160" s="113" t="s">
        <v>162</v>
      </c>
      <c r="AU160" s="79">
        <v>0</v>
      </c>
      <c r="AV160" s="82" t="s">
        <v>73</v>
      </c>
      <c r="AW160" s="117">
        <v>0</v>
      </c>
      <c r="AX160" s="116">
        <f t="shared" si="13"/>
        <v>19563000</v>
      </c>
      <c r="AY160" s="219">
        <f t="shared" si="14"/>
        <v>0</v>
      </c>
      <c r="AZ160" s="67">
        <v>0</v>
      </c>
      <c r="BA160" s="82" t="s">
        <v>73</v>
      </c>
      <c r="BB160" s="61" t="s">
        <v>85</v>
      </c>
      <c r="BC160" s="112" t="s">
        <v>3440</v>
      </c>
      <c r="BD160" s="113" t="s">
        <v>65</v>
      </c>
      <c r="BE160" s="113" t="s">
        <v>65</v>
      </c>
    </row>
    <row r="161" spans="2:57" x14ac:dyDescent="0.2">
      <c r="B161" s="44">
        <v>2026</v>
      </c>
      <c r="C161" s="44">
        <v>891780111</v>
      </c>
      <c r="D161" s="44" t="s">
        <v>63</v>
      </c>
      <c r="E161" s="119" t="s">
        <v>3439</v>
      </c>
      <c r="F161" s="113" t="s">
        <v>3438</v>
      </c>
      <c r="G161" s="61">
        <v>0</v>
      </c>
      <c r="H161" s="61" t="s">
        <v>71</v>
      </c>
      <c r="I161" s="44" t="s">
        <v>64</v>
      </c>
      <c r="J161" s="76" t="s">
        <v>81</v>
      </c>
      <c r="K161" s="111" t="s">
        <v>3437</v>
      </c>
      <c r="L161" s="111">
        <v>16850000</v>
      </c>
      <c r="M161" s="44" t="s">
        <v>66</v>
      </c>
      <c r="N161" s="111" t="s">
        <v>3436</v>
      </c>
      <c r="O161" s="111">
        <v>7602309</v>
      </c>
      <c r="P161" s="111">
        <v>30</v>
      </c>
      <c r="Q161" s="137">
        <v>46027</v>
      </c>
      <c r="R161" s="112">
        <v>5872564000</v>
      </c>
      <c r="S161" s="220">
        <v>46036</v>
      </c>
      <c r="T161" s="111">
        <v>16850000</v>
      </c>
      <c r="U161" s="61" t="s">
        <v>65</v>
      </c>
      <c r="V161" s="111">
        <v>39058006</v>
      </c>
      <c r="W161" s="111" t="s">
        <v>1475</v>
      </c>
      <c r="X161" s="351">
        <v>46036</v>
      </c>
      <c r="Y161" s="351">
        <v>46036</v>
      </c>
      <c r="Z161" s="69" t="s">
        <v>73</v>
      </c>
      <c r="AA161" s="351">
        <v>46173</v>
      </c>
      <c r="AB161" s="47">
        <f t="shared" si="10"/>
        <v>137</v>
      </c>
      <c r="AC161" s="113">
        <v>0</v>
      </c>
      <c r="AD161" s="118">
        <v>0</v>
      </c>
      <c r="AE161" s="113">
        <v>0</v>
      </c>
      <c r="AF161" s="80" t="s">
        <v>73</v>
      </c>
      <c r="AG161" s="111">
        <f t="shared" si="11"/>
        <v>0</v>
      </c>
      <c r="AH161" s="118">
        <v>0</v>
      </c>
      <c r="AI161" s="118">
        <v>0</v>
      </c>
      <c r="AJ161" s="80" t="s">
        <v>73</v>
      </c>
      <c r="AK161" s="80" t="s">
        <v>73</v>
      </c>
      <c r="AL161" s="113">
        <v>0</v>
      </c>
      <c r="AM161" s="80" t="s">
        <v>73</v>
      </c>
      <c r="AN161" s="80" t="s">
        <v>73</v>
      </c>
      <c r="AO161" s="80" t="s">
        <v>73</v>
      </c>
      <c r="AP161" s="111">
        <f t="shared" si="12"/>
        <v>0</v>
      </c>
      <c r="AQ161" s="111">
        <f>+L161+AD161-AI161</f>
        <v>16850000</v>
      </c>
      <c r="AR161" s="61" t="s">
        <v>65</v>
      </c>
      <c r="AS161" s="111">
        <v>16850000</v>
      </c>
      <c r="AT161" s="113" t="s">
        <v>162</v>
      </c>
      <c r="AU161" s="79">
        <v>0</v>
      </c>
      <c r="AV161" s="82" t="s">
        <v>73</v>
      </c>
      <c r="AW161" s="117">
        <v>0</v>
      </c>
      <c r="AX161" s="116">
        <f t="shared" si="13"/>
        <v>16850000</v>
      </c>
      <c r="AY161" s="219">
        <f t="shared" si="14"/>
        <v>0</v>
      </c>
      <c r="AZ161" s="67">
        <v>0</v>
      </c>
      <c r="BA161" s="82" t="s">
        <v>73</v>
      </c>
      <c r="BB161" s="61" t="s">
        <v>85</v>
      </c>
      <c r="BC161" s="112" t="s">
        <v>3435</v>
      </c>
      <c r="BD161" s="113" t="s">
        <v>65</v>
      </c>
      <c r="BE161" s="113" t="s">
        <v>65</v>
      </c>
    </row>
    <row r="162" spans="2:57" x14ac:dyDescent="0.2">
      <c r="B162" s="44">
        <v>2026</v>
      </c>
      <c r="C162" s="44">
        <v>891780111</v>
      </c>
      <c r="D162" s="44" t="s">
        <v>63</v>
      </c>
      <c r="E162" s="119" t="s">
        <v>3434</v>
      </c>
      <c r="F162" s="113" t="s">
        <v>3433</v>
      </c>
      <c r="G162" s="61">
        <v>0</v>
      </c>
      <c r="H162" s="61" t="s">
        <v>71</v>
      </c>
      <c r="I162" s="44" t="s">
        <v>64</v>
      </c>
      <c r="J162" s="76" t="s">
        <v>81</v>
      </c>
      <c r="K162" s="111" t="s">
        <v>3432</v>
      </c>
      <c r="L162" s="111">
        <v>17583000</v>
      </c>
      <c r="M162" s="44" t="s">
        <v>66</v>
      </c>
      <c r="N162" s="111" t="s">
        <v>3431</v>
      </c>
      <c r="O162" s="111">
        <v>1216966715</v>
      </c>
      <c r="P162" s="111">
        <v>30</v>
      </c>
      <c r="Q162" s="137">
        <v>46027</v>
      </c>
      <c r="R162" s="112">
        <v>5872564000</v>
      </c>
      <c r="S162" s="220">
        <v>46036</v>
      </c>
      <c r="T162" s="111">
        <v>17583000</v>
      </c>
      <c r="U162" s="61" t="s">
        <v>65</v>
      </c>
      <c r="V162" s="111">
        <v>1082889541</v>
      </c>
      <c r="W162" s="111" t="s">
        <v>2940</v>
      </c>
      <c r="X162" s="351">
        <v>46036</v>
      </c>
      <c r="Y162" s="351">
        <v>46041</v>
      </c>
      <c r="Z162" s="69" t="s">
        <v>73</v>
      </c>
      <c r="AA162" s="351">
        <v>46173</v>
      </c>
      <c r="AB162" s="47">
        <f t="shared" si="10"/>
        <v>132</v>
      </c>
      <c r="AC162" s="113">
        <v>0</v>
      </c>
      <c r="AD162" s="118">
        <v>0</v>
      </c>
      <c r="AE162" s="113">
        <v>0</v>
      </c>
      <c r="AF162" s="80" t="s">
        <v>73</v>
      </c>
      <c r="AG162" s="111">
        <f t="shared" si="11"/>
        <v>0</v>
      </c>
      <c r="AH162" s="118">
        <v>0</v>
      </c>
      <c r="AI162" s="118">
        <v>0</v>
      </c>
      <c r="AJ162" s="80" t="s">
        <v>73</v>
      </c>
      <c r="AK162" s="80" t="s">
        <v>73</v>
      </c>
      <c r="AL162" s="113">
        <v>0</v>
      </c>
      <c r="AM162" s="80" t="s">
        <v>73</v>
      </c>
      <c r="AN162" s="80" t="s">
        <v>73</v>
      </c>
      <c r="AO162" s="80" t="s">
        <v>73</v>
      </c>
      <c r="AP162" s="111">
        <f t="shared" si="12"/>
        <v>0</v>
      </c>
      <c r="AQ162" s="111">
        <f>+L162+AD162-AI162</f>
        <v>17583000</v>
      </c>
      <c r="AR162" s="61" t="s">
        <v>65</v>
      </c>
      <c r="AS162" s="111">
        <v>17583000</v>
      </c>
      <c r="AT162" s="113" t="s">
        <v>162</v>
      </c>
      <c r="AU162" s="79">
        <v>0</v>
      </c>
      <c r="AV162" s="82" t="s">
        <v>73</v>
      </c>
      <c r="AW162" s="117">
        <v>0</v>
      </c>
      <c r="AX162" s="116">
        <f t="shared" si="13"/>
        <v>17583000</v>
      </c>
      <c r="AY162" s="219">
        <f t="shared" si="14"/>
        <v>0</v>
      </c>
      <c r="AZ162" s="67">
        <v>0</v>
      </c>
      <c r="BA162" s="82" t="s">
        <v>73</v>
      </c>
      <c r="BB162" s="61" t="s">
        <v>85</v>
      </c>
      <c r="BC162" s="112" t="s">
        <v>3430</v>
      </c>
      <c r="BD162" s="113" t="s">
        <v>65</v>
      </c>
      <c r="BE162" s="113" t="s">
        <v>65</v>
      </c>
    </row>
    <row r="163" spans="2:57" x14ac:dyDescent="0.2">
      <c r="B163" s="44">
        <v>2026</v>
      </c>
      <c r="C163" s="44">
        <v>891780111</v>
      </c>
      <c r="D163" s="44" t="s">
        <v>63</v>
      </c>
      <c r="E163" s="119" t="s">
        <v>3429</v>
      </c>
      <c r="F163" s="113" t="s">
        <v>3428</v>
      </c>
      <c r="G163" s="61">
        <v>0</v>
      </c>
      <c r="H163" s="61" t="s">
        <v>71</v>
      </c>
      <c r="I163" s="44" t="s">
        <v>64</v>
      </c>
      <c r="J163" s="76" t="s">
        <v>81</v>
      </c>
      <c r="K163" s="111" t="s">
        <v>3427</v>
      </c>
      <c r="L163" s="111">
        <v>16850000</v>
      </c>
      <c r="M163" s="44" t="s">
        <v>66</v>
      </c>
      <c r="N163" s="111" t="s">
        <v>3426</v>
      </c>
      <c r="O163" s="111">
        <v>26671855</v>
      </c>
      <c r="P163" s="111">
        <v>30</v>
      </c>
      <c r="Q163" s="137">
        <v>46027</v>
      </c>
      <c r="R163" s="112">
        <v>5872564000</v>
      </c>
      <c r="S163" s="220">
        <v>46036</v>
      </c>
      <c r="T163" s="111">
        <v>16850000</v>
      </c>
      <c r="U163" s="61" t="s">
        <v>65</v>
      </c>
      <c r="V163" s="111">
        <v>39058006</v>
      </c>
      <c r="W163" s="111" t="s">
        <v>1475</v>
      </c>
      <c r="X163" s="351">
        <v>46036</v>
      </c>
      <c r="Y163" s="351">
        <v>46036</v>
      </c>
      <c r="Z163" s="69" t="s">
        <v>73</v>
      </c>
      <c r="AA163" s="351">
        <v>46173</v>
      </c>
      <c r="AB163" s="47">
        <f t="shared" si="10"/>
        <v>137</v>
      </c>
      <c r="AC163" s="113">
        <v>0</v>
      </c>
      <c r="AD163" s="118">
        <v>0</v>
      </c>
      <c r="AE163" s="113">
        <v>0</v>
      </c>
      <c r="AF163" s="80" t="s">
        <v>73</v>
      </c>
      <c r="AG163" s="111">
        <f t="shared" si="11"/>
        <v>0</v>
      </c>
      <c r="AH163" s="118">
        <v>0</v>
      </c>
      <c r="AI163" s="118">
        <v>0</v>
      </c>
      <c r="AJ163" s="80" t="s">
        <v>73</v>
      </c>
      <c r="AK163" s="80" t="s">
        <v>73</v>
      </c>
      <c r="AL163" s="113">
        <v>0</v>
      </c>
      <c r="AM163" s="80" t="s">
        <v>73</v>
      </c>
      <c r="AN163" s="80" t="s">
        <v>73</v>
      </c>
      <c r="AO163" s="80" t="s">
        <v>73</v>
      </c>
      <c r="AP163" s="111">
        <f t="shared" si="12"/>
        <v>0</v>
      </c>
      <c r="AQ163" s="111">
        <f>+L163+AD163-AI163</f>
        <v>16850000</v>
      </c>
      <c r="AR163" s="61" t="s">
        <v>65</v>
      </c>
      <c r="AS163" s="111">
        <v>16850000</v>
      </c>
      <c r="AT163" s="113" t="s">
        <v>162</v>
      </c>
      <c r="AU163" s="79">
        <v>0</v>
      </c>
      <c r="AV163" s="82" t="s">
        <v>73</v>
      </c>
      <c r="AW163" s="117">
        <v>0</v>
      </c>
      <c r="AX163" s="116">
        <f t="shared" si="13"/>
        <v>16850000</v>
      </c>
      <c r="AY163" s="219">
        <f t="shared" si="14"/>
        <v>0</v>
      </c>
      <c r="AZ163" s="67">
        <v>0</v>
      </c>
      <c r="BA163" s="82" t="s">
        <v>73</v>
      </c>
      <c r="BB163" s="61" t="s">
        <v>85</v>
      </c>
      <c r="BC163" s="112" t="s">
        <v>3425</v>
      </c>
      <c r="BD163" s="113" t="s">
        <v>65</v>
      </c>
      <c r="BE163" s="113" t="s">
        <v>65</v>
      </c>
    </row>
    <row r="164" spans="2:57" x14ac:dyDescent="0.2">
      <c r="B164" s="44">
        <v>2026</v>
      </c>
      <c r="C164" s="44">
        <v>891780111</v>
      </c>
      <c r="D164" s="44" t="s">
        <v>63</v>
      </c>
      <c r="E164" s="119" t="s">
        <v>3424</v>
      </c>
      <c r="F164" s="113" t="s">
        <v>3423</v>
      </c>
      <c r="G164" s="61">
        <v>0</v>
      </c>
      <c r="H164" s="61" t="s">
        <v>71</v>
      </c>
      <c r="I164" s="44" t="s">
        <v>64</v>
      </c>
      <c r="J164" s="76" t="s">
        <v>81</v>
      </c>
      <c r="K164" s="111" t="s">
        <v>3422</v>
      </c>
      <c r="L164" s="111">
        <v>11209000</v>
      </c>
      <c r="M164" s="44" t="s">
        <v>66</v>
      </c>
      <c r="N164" s="111" t="s">
        <v>3421</v>
      </c>
      <c r="O164" s="111">
        <v>36727735</v>
      </c>
      <c r="P164" s="111">
        <v>53</v>
      </c>
      <c r="Q164" s="137">
        <v>46030</v>
      </c>
      <c r="R164" s="112">
        <v>2567899000</v>
      </c>
      <c r="S164" s="220">
        <v>46036</v>
      </c>
      <c r="T164" s="111">
        <v>11209000</v>
      </c>
      <c r="U164" s="61" t="s">
        <v>65</v>
      </c>
      <c r="V164" s="111">
        <v>7633817</v>
      </c>
      <c r="W164" s="111" t="s">
        <v>365</v>
      </c>
      <c r="X164" s="351">
        <v>46036</v>
      </c>
      <c r="Y164" s="351">
        <v>46036</v>
      </c>
      <c r="Z164" s="69" t="s">
        <v>73</v>
      </c>
      <c r="AA164" s="351">
        <v>46173</v>
      </c>
      <c r="AB164" s="47">
        <f t="shared" si="10"/>
        <v>137</v>
      </c>
      <c r="AC164" s="113">
        <v>0</v>
      </c>
      <c r="AD164" s="118">
        <v>0</v>
      </c>
      <c r="AE164" s="113">
        <v>0</v>
      </c>
      <c r="AF164" s="80" t="s">
        <v>73</v>
      </c>
      <c r="AG164" s="111">
        <f t="shared" si="11"/>
        <v>0</v>
      </c>
      <c r="AH164" s="118">
        <v>0</v>
      </c>
      <c r="AI164" s="118">
        <v>0</v>
      </c>
      <c r="AJ164" s="80" t="s">
        <v>73</v>
      </c>
      <c r="AK164" s="80" t="s">
        <v>73</v>
      </c>
      <c r="AL164" s="113">
        <v>0</v>
      </c>
      <c r="AM164" s="80" t="s">
        <v>73</v>
      </c>
      <c r="AN164" s="80" t="s">
        <v>73</v>
      </c>
      <c r="AO164" s="80" t="s">
        <v>73</v>
      </c>
      <c r="AP164" s="111">
        <f t="shared" si="12"/>
        <v>0</v>
      </c>
      <c r="AQ164" s="111">
        <f>+L164+AD164-AI164</f>
        <v>11209000</v>
      </c>
      <c r="AR164" s="61" t="s">
        <v>65</v>
      </c>
      <c r="AS164" s="111">
        <v>11209000</v>
      </c>
      <c r="AT164" s="113" t="s">
        <v>162</v>
      </c>
      <c r="AU164" s="79">
        <v>0</v>
      </c>
      <c r="AV164" s="82" t="s">
        <v>73</v>
      </c>
      <c r="AW164" s="117">
        <v>0</v>
      </c>
      <c r="AX164" s="116">
        <f t="shared" si="13"/>
        <v>11209000</v>
      </c>
      <c r="AY164" s="219">
        <f t="shared" si="14"/>
        <v>0</v>
      </c>
      <c r="AZ164" s="67">
        <v>0</v>
      </c>
      <c r="BA164" s="82" t="s">
        <v>73</v>
      </c>
      <c r="BB164" s="61" t="s">
        <v>85</v>
      </c>
      <c r="BC164" s="112" t="s">
        <v>3420</v>
      </c>
      <c r="BD164" s="113" t="s">
        <v>65</v>
      </c>
      <c r="BE164" s="113" t="s">
        <v>65</v>
      </c>
    </row>
    <row r="165" spans="2:57" x14ac:dyDescent="0.2">
      <c r="B165" s="44">
        <v>2026</v>
      </c>
      <c r="C165" s="44">
        <v>891780111</v>
      </c>
      <c r="D165" s="44" t="s">
        <v>63</v>
      </c>
      <c r="E165" s="119" t="s">
        <v>3419</v>
      </c>
      <c r="F165" s="113" t="s">
        <v>3418</v>
      </c>
      <c r="G165" s="61">
        <v>0</v>
      </c>
      <c r="H165" s="61" t="s">
        <v>71</v>
      </c>
      <c r="I165" s="44" t="s">
        <v>64</v>
      </c>
      <c r="J165" s="76" t="s">
        <v>81</v>
      </c>
      <c r="K165" s="111" t="s">
        <v>1151</v>
      </c>
      <c r="L165" s="111">
        <v>10967000</v>
      </c>
      <c r="M165" s="44" t="s">
        <v>66</v>
      </c>
      <c r="N165" s="111" t="s">
        <v>3417</v>
      </c>
      <c r="O165" s="111">
        <v>57466963</v>
      </c>
      <c r="P165" s="111">
        <v>53</v>
      </c>
      <c r="Q165" s="137">
        <v>46030</v>
      </c>
      <c r="R165" s="112">
        <v>2567899000</v>
      </c>
      <c r="S165" s="220">
        <v>46036</v>
      </c>
      <c r="T165" s="111">
        <v>10967000</v>
      </c>
      <c r="U165" s="61" t="s">
        <v>65</v>
      </c>
      <c r="V165" s="111">
        <v>57444673</v>
      </c>
      <c r="W165" s="111" t="s">
        <v>977</v>
      </c>
      <c r="X165" s="351">
        <v>46036</v>
      </c>
      <c r="Y165" s="351">
        <v>46037</v>
      </c>
      <c r="Z165" s="69" t="s">
        <v>73</v>
      </c>
      <c r="AA165" s="351">
        <v>46173</v>
      </c>
      <c r="AB165" s="47">
        <f t="shared" si="10"/>
        <v>136</v>
      </c>
      <c r="AC165" s="113">
        <v>0</v>
      </c>
      <c r="AD165" s="118">
        <v>0</v>
      </c>
      <c r="AE165" s="113">
        <v>0</v>
      </c>
      <c r="AF165" s="80" t="s">
        <v>73</v>
      </c>
      <c r="AG165" s="111">
        <f t="shared" si="11"/>
        <v>0</v>
      </c>
      <c r="AH165" s="118">
        <v>0</v>
      </c>
      <c r="AI165" s="118">
        <v>0</v>
      </c>
      <c r="AJ165" s="80" t="s">
        <v>73</v>
      </c>
      <c r="AK165" s="80" t="s">
        <v>73</v>
      </c>
      <c r="AL165" s="113">
        <v>0</v>
      </c>
      <c r="AM165" s="80" t="s">
        <v>73</v>
      </c>
      <c r="AN165" s="80" t="s">
        <v>73</v>
      </c>
      <c r="AO165" s="80" t="s">
        <v>73</v>
      </c>
      <c r="AP165" s="111">
        <f t="shared" si="12"/>
        <v>0</v>
      </c>
      <c r="AQ165" s="111">
        <f>+L165+AD165-AI165</f>
        <v>10967000</v>
      </c>
      <c r="AR165" s="61" t="s">
        <v>65</v>
      </c>
      <c r="AS165" s="111">
        <v>10967000</v>
      </c>
      <c r="AT165" s="113" t="s">
        <v>162</v>
      </c>
      <c r="AU165" s="79">
        <v>0</v>
      </c>
      <c r="AV165" s="82" t="s">
        <v>73</v>
      </c>
      <c r="AW165" s="117">
        <v>0</v>
      </c>
      <c r="AX165" s="116">
        <f t="shared" si="13"/>
        <v>10967000</v>
      </c>
      <c r="AY165" s="219">
        <f t="shared" si="14"/>
        <v>0</v>
      </c>
      <c r="AZ165" s="67">
        <v>0</v>
      </c>
      <c r="BA165" s="82" t="s">
        <v>73</v>
      </c>
      <c r="BB165" s="61" t="s">
        <v>85</v>
      </c>
      <c r="BC165" s="112" t="s">
        <v>3416</v>
      </c>
      <c r="BD165" s="113" t="s">
        <v>65</v>
      </c>
      <c r="BE165" s="113" t="s">
        <v>65</v>
      </c>
    </row>
    <row r="166" spans="2:57" x14ac:dyDescent="0.2">
      <c r="B166" s="44">
        <v>2026</v>
      </c>
      <c r="C166" s="44">
        <v>891780111</v>
      </c>
      <c r="D166" s="44" t="s">
        <v>63</v>
      </c>
      <c r="E166" s="119" t="s">
        <v>3415</v>
      </c>
      <c r="F166" s="113" t="s">
        <v>3414</v>
      </c>
      <c r="G166" s="61">
        <v>0</v>
      </c>
      <c r="H166" s="61" t="s">
        <v>71</v>
      </c>
      <c r="I166" s="44" t="s">
        <v>64</v>
      </c>
      <c r="J166" s="76" t="s">
        <v>81</v>
      </c>
      <c r="K166" s="111" t="s">
        <v>3413</v>
      </c>
      <c r="L166" s="111">
        <v>17583000</v>
      </c>
      <c r="M166" s="44" t="s">
        <v>66</v>
      </c>
      <c r="N166" s="111" t="s">
        <v>3412</v>
      </c>
      <c r="O166" s="111">
        <v>1083020130</v>
      </c>
      <c r="P166" s="111">
        <v>30</v>
      </c>
      <c r="Q166" s="137">
        <v>46027</v>
      </c>
      <c r="R166" s="112">
        <v>5872564000</v>
      </c>
      <c r="S166" s="220">
        <v>46036</v>
      </c>
      <c r="T166" s="111">
        <v>17583000</v>
      </c>
      <c r="U166" s="61" t="s">
        <v>65</v>
      </c>
      <c r="V166" s="111">
        <v>1082889541</v>
      </c>
      <c r="W166" s="111" t="s">
        <v>2940</v>
      </c>
      <c r="X166" s="351">
        <v>46036</v>
      </c>
      <c r="Y166" s="351">
        <v>46041</v>
      </c>
      <c r="Z166" s="69" t="s">
        <v>73</v>
      </c>
      <c r="AA166" s="351">
        <v>46173</v>
      </c>
      <c r="AB166" s="47">
        <f t="shared" si="10"/>
        <v>132</v>
      </c>
      <c r="AC166" s="113">
        <v>0</v>
      </c>
      <c r="AD166" s="118">
        <v>0</v>
      </c>
      <c r="AE166" s="113">
        <v>0</v>
      </c>
      <c r="AF166" s="80" t="s">
        <v>73</v>
      </c>
      <c r="AG166" s="111">
        <f t="shared" si="11"/>
        <v>0</v>
      </c>
      <c r="AH166" s="118">
        <v>0</v>
      </c>
      <c r="AI166" s="118">
        <v>0</v>
      </c>
      <c r="AJ166" s="80" t="s">
        <v>73</v>
      </c>
      <c r="AK166" s="80" t="s">
        <v>73</v>
      </c>
      <c r="AL166" s="113">
        <v>0</v>
      </c>
      <c r="AM166" s="80" t="s">
        <v>73</v>
      </c>
      <c r="AN166" s="80" t="s">
        <v>73</v>
      </c>
      <c r="AO166" s="80" t="s">
        <v>73</v>
      </c>
      <c r="AP166" s="111">
        <f t="shared" si="12"/>
        <v>0</v>
      </c>
      <c r="AQ166" s="111">
        <f>+L166+AD166-AI166</f>
        <v>17583000</v>
      </c>
      <c r="AR166" s="61" t="s">
        <v>65</v>
      </c>
      <c r="AS166" s="111">
        <v>17583000</v>
      </c>
      <c r="AT166" s="113" t="s">
        <v>162</v>
      </c>
      <c r="AU166" s="79">
        <v>0</v>
      </c>
      <c r="AV166" s="82" t="s">
        <v>73</v>
      </c>
      <c r="AW166" s="117">
        <v>0</v>
      </c>
      <c r="AX166" s="116">
        <f t="shared" si="13"/>
        <v>17583000</v>
      </c>
      <c r="AY166" s="219">
        <f t="shared" si="14"/>
        <v>0</v>
      </c>
      <c r="AZ166" s="67">
        <v>0</v>
      </c>
      <c r="BA166" s="82" t="s">
        <v>73</v>
      </c>
      <c r="BB166" s="61" t="s">
        <v>85</v>
      </c>
      <c r="BC166" s="112" t="s">
        <v>3411</v>
      </c>
      <c r="BD166" s="113" t="s">
        <v>65</v>
      </c>
      <c r="BE166" s="113" t="s">
        <v>65</v>
      </c>
    </row>
    <row r="167" spans="2:57" x14ac:dyDescent="0.2">
      <c r="B167" s="44">
        <v>2026</v>
      </c>
      <c r="C167" s="44">
        <v>891780111</v>
      </c>
      <c r="D167" s="44" t="s">
        <v>63</v>
      </c>
      <c r="E167" s="119" t="s">
        <v>3410</v>
      </c>
      <c r="F167" s="113" t="s">
        <v>3409</v>
      </c>
      <c r="G167" s="61">
        <v>0</v>
      </c>
      <c r="H167" s="61" t="s">
        <v>71</v>
      </c>
      <c r="I167" s="44" t="s">
        <v>64</v>
      </c>
      <c r="J167" s="76" t="s">
        <v>81</v>
      </c>
      <c r="K167" s="111" t="s">
        <v>3408</v>
      </c>
      <c r="L167" s="111">
        <v>19924000</v>
      </c>
      <c r="M167" s="44" t="s">
        <v>66</v>
      </c>
      <c r="N167" s="111" t="s">
        <v>3407</v>
      </c>
      <c r="O167" s="111">
        <v>1083002889</v>
      </c>
      <c r="P167" s="111">
        <v>30</v>
      </c>
      <c r="Q167" s="137">
        <v>46027</v>
      </c>
      <c r="R167" s="112">
        <v>5872564000</v>
      </c>
      <c r="S167" s="220">
        <v>46036</v>
      </c>
      <c r="T167" s="111">
        <v>19924000</v>
      </c>
      <c r="U167" s="61" t="s">
        <v>65</v>
      </c>
      <c r="V167" s="111">
        <v>85081920</v>
      </c>
      <c r="W167" s="111" t="s">
        <v>2741</v>
      </c>
      <c r="X167" s="351">
        <v>46036</v>
      </c>
      <c r="Y167" s="351">
        <v>46036</v>
      </c>
      <c r="Z167" s="69" t="s">
        <v>73</v>
      </c>
      <c r="AA167" s="351">
        <v>46173</v>
      </c>
      <c r="AB167" s="47">
        <f t="shared" si="10"/>
        <v>137</v>
      </c>
      <c r="AC167" s="113">
        <v>0</v>
      </c>
      <c r="AD167" s="118">
        <v>0</v>
      </c>
      <c r="AE167" s="113">
        <v>0</v>
      </c>
      <c r="AF167" s="80" t="s">
        <v>73</v>
      </c>
      <c r="AG167" s="111">
        <f t="shared" si="11"/>
        <v>0</v>
      </c>
      <c r="AH167" s="118">
        <v>0</v>
      </c>
      <c r="AI167" s="118">
        <v>0</v>
      </c>
      <c r="AJ167" s="80" t="s">
        <v>73</v>
      </c>
      <c r="AK167" s="80" t="s">
        <v>73</v>
      </c>
      <c r="AL167" s="113">
        <v>0</v>
      </c>
      <c r="AM167" s="80" t="s">
        <v>73</v>
      </c>
      <c r="AN167" s="80" t="s">
        <v>73</v>
      </c>
      <c r="AO167" s="80" t="s">
        <v>73</v>
      </c>
      <c r="AP167" s="111">
        <f t="shared" si="12"/>
        <v>0</v>
      </c>
      <c r="AQ167" s="111">
        <f>+L167+AD167-AI167</f>
        <v>19924000</v>
      </c>
      <c r="AR167" s="61" t="s">
        <v>65</v>
      </c>
      <c r="AS167" s="111">
        <v>19924000</v>
      </c>
      <c r="AT167" s="113" t="s">
        <v>162</v>
      </c>
      <c r="AU167" s="79">
        <v>0</v>
      </c>
      <c r="AV167" s="82" t="s">
        <v>73</v>
      </c>
      <c r="AW167" s="117">
        <v>0</v>
      </c>
      <c r="AX167" s="116">
        <f t="shared" si="13"/>
        <v>19924000</v>
      </c>
      <c r="AY167" s="219">
        <f t="shared" si="14"/>
        <v>0</v>
      </c>
      <c r="AZ167" s="67">
        <v>0</v>
      </c>
      <c r="BA167" s="82" t="s">
        <v>73</v>
      </c>
      <c r="BB167" s="61" t="s">
        <v>85</v>
      </c>
      <c r="BC167" s="112" t="s">
        <v>3406</v>
      </c>
      <c r="BD167" s="113" t="s">
        <v>65</v>
      </c>
      <c r="BE167" s="113" t="s">
        <v>65</v>
      </c>
    </row>
    <row r="168" spans="2:57" x14ac:dyDescent="0.2">
      <c r="B168" s="44">
        <v>2026</v>
      </c>
      <c r="C168" s="44">
        <v>891780111</v>
      </c>
      <c r="D168" s="44" t="s">
        <v>63</v>
      </c>
      <c r="E168" s="119" t="s">
        <v>3405</v>
      </c>
      <c r="F168" s="113" t="s">
        <v>3404</v>
      </c>
      <c r="G168" s="61">
        <v>0</v>
      </c>
      <c r="H168" s="61" t="s">
        <v>71</v>
      </c>
      <c r="I168" s="44" t="s">
        <v>64</v>
      </c>
      <c r="J168" s="76" t="s">
        <v>81</v>
      </c>
      <c r="K168" s="111" t="s">
        <v>3403</v>
      </c>
      <c r="L168" s="111">
        <v>11692000</v>
      </c>
      <c r="M168" s="44" t="s">
        <v>66</v>
      </c>
      <c r="N168" s="111" t="s">
        <v>3402</v>
      </c>
      <c r="O168" s="111">
        <v>1083023147</v>
      </c>
      <c r="P168" s="111">
        <v>53</v>
      </c>
      <c r="Q168" s="137">
        <v>46030</v>
      </c>
      <c r="R168" s="112">
        <v>2567899000</v>
      </c>
      <c r="S168" s="220">
        <v>46036</v>
      </c>
      <c r="T168" s="111">
        <v>11692000</v>
      </c>
      <c r="U168" s="61" t="s">
        <v>65</v>
      </c>
      <c r="V168" s="111">
        <v>93400727</v>
      </c>
      <c r="W168" s="111" t="s">
        <v>547</v>
      </c>
      <c r="X168" s="351">
        <v>46036</v>
      </c>
      <c r="Y168" s="351">
        <v>46036</v>
      </c>
      <c r="Z168" s="69" t="s">
        <v>73</v>
      </c>
      <c r="AA168" s="351">
        <v>46173</v>
      </c>
      <c r="AB168" s="47">
        <f t="shared" si="10"/>
        <v>137</v>
      </c>
      <c r="AC168" s="113">
        <v>0</v>
      </c>
      <c r="AD168" s="118">
        <v>0</v>
      </c>
      <c r="AE168" s="113">
        <v>0</v>
      </c>
      <c r="AF168" s="80" t="s">
        <v>73</v>
      </c>
      <c r="AG168" s="111">
        <f t="shared" si="11"/>
        <v>0</v>
      </c>
      <c r="AH168" s="118">
        <v>0</v>
      </c>
      <c r="AI168" s="118">
        <v>0</v>
      </c>
      <c r="AJ168" s="80" t="s">
        <v>73</v>
      </c>
      <c r="AK168" s="80" t="s">
        <v>73</v>
      </c>
      <c r="AL168" s="113">
        <v>0</v>
      </c>
      <c r="AM168" s="80" t="s">
        <v>73</v>
      </c>
      <c r="AN168" s="80" t="s">
        <v>73</v>
      </c>
      <c r="AO168" s="80" t="s">
        <v>73</v>
      </c>
      <c r="AP168" s="111">
        <f t="shared" si="12"/>
        <v>0</v>
      </c>
      <c r="AQ168" s="111">
        <f>+L168+AD168-AI168</f>
        <v>11692000</v>
      </c>
      <c r="AR168" s="61" t="s">
        <v>65</v>
      </c>
      <c r="AS168" s="111">
        <v>11692000</v>
      </c>
      <c r="AT168" s="113" t="s">
        <v>162</v>
      </c>
      <c r="AU168" s="79">
        <v>0</v>
      </c>
      <c r="AV168" s="82" t="s">
        <v>73</v>
      </c>
      <c r="AW168" s="117">
        <v>0</v>
      </c>
      <c r="AX168" s="116">
        <f t="shared" si="13"/>
        <v>11692000</v>
      </c>
      <c r="AY168" s="219">
        <f t="shared" si="14"/>
        <v>0</v>
      </c>
      <c r="AZ168" s="67">
        <v>0</v>
      </c>
      <c r="BA168" s="82" t="s">
        <v>73</v>
      </c>
      <c r="BB168" s="61" t="s">
        <v>85</v>
      </c>
      <c r="BC168" s="112" t="s">
        <v>3401</v>
      </c>
      <c r="BD168" s="113" t="s">
        <v>65</v>
      </c>
      <c r="BE168" s="113" t="s">
        <v>65</v>
      </c>
    </row>
    <row r="169" spans="2:57" x14ac:dyDescent="0.2">
      <c r="B169" s="44">
        <v>2026</v>
      </c>
      <c r="C169" s="44">
        <v>891780111</v>
      </c>
      <c r="D169" s="44" t="s">
        <v>63</v>
      </c>
      <c r="E169" s="119" t="s">
        <v>3400</v>
      </c>
      <c r="F169" s="113" t="s">
        <v>3399</v>
      </c>
      <c r="G169" s="61">
        <v>0</v>
      </c>
      <c r="H169" s="61" t="s">
        <v>71</v>
      </c>
      <c r="I169" s="44" t="s">
        <v>64</v>
      </c>
      <c r="J169" s="76" t="s">
        <v>81</v>
      </c>
      <c r="K169" s="111" t="s">
        <v>3398</v>
      </c>
      <c r="L169" s="111">
        <v>17583000</v>
      </c>
      <c r="M169" s="44" t="s">
        <v>66</v>
      </c>
      <c r="N169" s="111" t="s">
        <v>3397</v>
      </c>
      <c r="O169" s="111">
        <v>1082905242</v>
      </c>
      <c r="P169" s="111">
        <v>30</v>
      </c>
      <c r="Q169" s="137">
        <v>46027</v>
      </c>
      <c r="R169" s="112">
        <v>5872564000</v>
      </c>
      <c r="S169" s="220">
        <v>46036</v>
      </c>
      <c r="T169" s="111">
        <v>17583000</v>
      </c>
      <c r="U169" s="61" t="s">
        <v>65</v>
      </c>
      <c r="V169" s="111">
        <v>1082889541</v>
      </c>
      <c r="W169" s="111" t="s">
        <v>2940</v>
      </c>
      <c r="X169" s="351">
        <v>46036</v>
      </c>
      <c r="Y169" s="351">
        <v>46041</v>
      </c>
      <c r="Z169" s="69" t="s">
        <v>73</v>
      </c>
      <c r="AA169" s="351">
        <v>46173</v>
      </c>
      <c r="AB169" s="47">
        <f t="shared" si="10"/>
        <v>132</v>
      </c>
      <c r="AC169" s="113">
        <v>0</v>
      </c>
      <c r="AD169" s="118">
        <v>0</v>
      </c>
      <c r="AE169" s="113">
        <v>0</v>
      </c>
      <c r="AF169" s="80" t="s">
        <v>73</v>
      </c>
      <c r="AG169" s="111">
        <f t="shared" si="11"/>
        <v>0</v>
      </c>
      <c r="AH169" s="118">
        <v>0</v>
      </c>
      <c r="AI169" s="118">
        <v>0</v>
      </c>
      <c r="AJ169" s="80" t="s">
        <v>73</v>
      </c>
      <c r="AK169" s="80" t="s">
        <v>73</v>
      </c>
      <c r="AL169" s="113">
        <v>0</v>
      </c>
      <c r="AM169" s="80" t="s">
        <v>73</v>
      </c>
      <c r="AN169" s="80" t="s">
        <v>73</v>
      </c>
      <c r="AO169" s="80" t="s">
        <v>73</v>
      </c>
      <c r="AP169" s="111">
        <f t="shared" si="12"/>
        <v>0</v>
      </c>
      <c r="AQ169" s="111">
        <f>+L169+AD169-AI169</f>
        <v>17583000</v>
      </c>
      <c r="AR169" s="61" t="s">
        <v>65</v>
      </c>
      <c r="AS169" s="111">
        <v>17583000</v>
      </c>
      <c r="AT169" s="113" t="s">
        <v>162</v>
      </c>
      <c r="AU169" s="79">
        <v>0</v>
      </c>
      <c r="AV169" s="82" t="s">
        <v>73</v>
      </c>
      <c r="AW169" s="117">
        <v>0</v>
      </c>
      <c r="AX169" s="116">
        <f t="shared" si="13"/>
        <v>17583000</v>
      </c>
      <c r="AY169" s="219">
        <f t="shared" si="14"/>
        <v>0</v>
      </c>
      <c r="AZ169" s="67">
        <v>0</v>
      </c>
      <c r="BA169" s="82" t="s">
        <v>73</v>
      </c>
      <c r="BB169" s="61" t="s">
        <v>85</v>
      </c>
      <c r="BC169" s="112" t="s">
        <v>3396</v>
      </c>
      <c r="BD169" s="113" t="s">
        <v>65</v>
      </c>
      <c r="BE169" s="113" t="s">
        <v>65</v>
      </c>
    </row>
    <row r="170" spans="2:57" x14ac:dyDescent="0.2">
      <c r="B170" s="44">
        <v>2026</v>
      </c>
      <c r="C170" s="44">
        <v>891780111</v>
      </c>
      <c r="D170" s="44" t="s">
        <v>63</v>
      </c>
      <c r="E170" s="119" t="s">
        <v>3395</v>
      </c>
      <c r="F170" s="113" t="s">
        <v>3394</v>
      </c>
      <c r="G170" s="61">
        <v>0</v>
      </c>
      <c r="H170" s="61" t="s">
        <v>71</v>
      </c>
      <c r="I170" s="44" t="s">
        <v>64</v>
      </c>
      <c r="J170" s="76" t="s">
        <v>81</v>
      </c>
      <c r="K170" s="111" t="s">
        <v>3393</v>
      </c>
      <c r="L170" s="111">
        <v>17583000</v>
      </c>
      <c r="M170" s="44" t="s">
        <v>66</v>
      </c>
      <c r="N170" s="111" t="s">
        <v>3392</v>
      </c>
      <c r="O170" s="111">
        <v>84455243</v>
      </c>
      <c r="P170" s="111">
        <v>30</v>
      </c>
      <c r="Q170" s="137">
        <v>46027</v>
      </c>
      <c r="R170" s="112">
        <v>5872564000</v>
      </c>
      <c r="S170" s="220">
        <v>46036</v>
      </c>
      <c r="T170" s="111">
        <v>17583000</v>
      </c>
      <c r="U170" s="61" t="s">
        <v>65</v>
      </c>
      <c r="V170" s="111">
        <v>1082889541</v>
      </c>
      <c r="W170" s="111" t="s">
        <v>2940</v>
      </c>
      <c r="X170" s="351">
        <v>46036</v>
      </c>
      <c r="Y170" s="351">
        <v>46041</v>
      </c>
      <c r="Z170" s="69" t="s">
        <v>73</v>
      </c>
      <c r="AA170" s="351">
        <v>46173</v>
      </c>
      <c r="AB170" s="47">
        <f t="shared" si="10"/>
        <v>132</v>
      </c>
      <c r="AC170" s="113">
        <v>0</v>
      </c>
      <c r="AD170" s="118">
        <v>0</v>
      </c>
      <c r="AE170" s="113">
        <v>0</v>
      </c>
      <c r="AF170" s="80" t="s">
        <v>73</v>
      </c>
      <c r="AG170" s="111">
        <f t="shared" si="11"/>
        <v>0</v>
      </c>
      <c r="AH170" s="118">
        <v>0</v>
      </c>
      <c r="AI170" s="118">
        <v>0</v>
      </c>
      <c r="AJ170" s="80" t="s">
        <v>73</v>
      </c>
      <c r="AK170" s="80" t="s">
        <v>73</v>
      </c>
      <c r="AL170" s="113">
        <v>0</v>
      </c>
      <c r="AM170" s="80" t="s">
        <v>73</v>
      </c>
      <c r="AN170" s="80" t="s">
        <v>73</v>
      </c>
      <c r="AO170" s="80" t="s">
        <v>73</v>
      </c>
      <c r="AP170" s="111">
        <f t="shared" si="12"/>
        <v>0</v>
      </c>
      <c r="AQ170" s="111">
        <f>+L170+AD170-AI170</f>
        <v>17583000</v>
      </c>
      <c r="AR170" s="61" t="s">
        <v>65</v>
      </c>
      <c r="AS170" s="111">
        <v>17583000</v>
      </c>
      <c r="AT170" s="113" t="s">
        <v>162</v>
      </c>
      <c r="AU170" s="79">
        <v>0</v>
      </c>
      <c r="AV170" s="82" t="s">
        <v>73</v>
      </c>
      <c r="AW170" s="117">
        <v>0</v>
      </c>
      <c r="AX170" s="116">
        <f t="shared" si="13"/>
        <v>17583000</v>
      </c>
      <c r="AY170" s="219">
        <f t="shared" si="14"/>
        <v>0</v>
      </c>
      <c r="AZ170" s="67">
        <v>0</v>
      </c>
      <c r="BA170" s="82" t="s">
        <v>73</v>
      </c>
      <c r="BB170" s="61" t="s">
        <v>85</v>
      </c>
      <c r="BC170" s="112" t="s">
        <v>3391</v>
      </c>
      <c r="BD170" s="113" t="s">
        <v>65</v>
      </c>
      <c r="BE170" s="113" t="s">
        <v>65</v>
      </c>
    </row>
    <row r="171" spans="2:57" x14ac:dyDescent="0.2">
      <c r="B171" s="44">
        <v>2026</v>
      </c>
      <c r="C171" s="44">
        <v>891780111</v>
      </c>
      <c r="D171" s="44" t="s">
        <v>63</v>
      </c>
      <c r="E171" s="119" t="s">
        <v>3390</v>
      </c>
      <c r="F171" s="113" t="s">
        <v>3389</v>
      </c>
      <c r="G171" s="61">
        <v>0</v>
      </c>
      <c r="H171" s="61" t="s">
        <v>71</v>
      </c>
      <c r="I171" s="44" t="s">
        <v>64</v>
      </c>
      <c r="J171" s="76" t="s">
        <v>81</v>
      </c>
      <c r="K171" s="111" t="s">
        <v>3388</v>
      </c>
      <c r="L171" s="111">
        <v>22000000</v>
      </c>
      <c r="M171" s="44" t="s">
        <v>66</v>
      </c>
      <c r="N171" s="111" t="s">
        <v>3387</v>
      </c>
      <c r="O171" s="111">
        <v>1004188433</v>
      </c>
      <c r="P171" s="111">
        <v>30</v>
      </c>
      <c r="Q171" s="137">
        <v>46027</v>
      </c>
      <c r="R171" s="112">
        <v>5872564000</v>
      </c>
      <c r="S171" s="220">
        <v>46036</v>
      </c>
      <c r="T171" s="111">
        <v>22000000</v>
      </c>
      <c r="U171" s="61" t="s">
        <v>65</v>
      </c>
      <c r="V171" s="111">
        <v>85449357</v>
      </c>
      <c r="W171" s="111" t="s">
        <v>530</v>
      </c>
      <c r="X171" s="351">
        <v>46036</v>
      </c>
      <c r="Y171" s="351">
        <v>46036</v>
      </c>
      <c r="Z171" s="69" t="s">
        <v>73</v>
      </c>
      <c r="AA171" s="351">
        <v>46173</v>
      </c>
      <c r="AB171" s="47">
        <f t="shared" si="10"/>
        <v>137</v>
      </c>
      <c r="AC171" s="113">
        <v>0</v>
      </c>
      <c r="AD171" s="118">
        <v>0</v>
      </c>
      <c r="AE171" s="113">
        <v>0</v>
      </c>
      <c r="AF171" s="80" t="s">
        <v>73</v>
      </c>
      <c r="AG171" s="111">
        <f t="shared" si="11"/>
        <v>0</v>
      </c>
      <c r="AH171" s="118">
        <v>0</v>
      </c>
      <c r="AI171" s="118">
        <v>0</v>
      </c>
      <c r="AJ171" s="80" t="s">
        <v>73</v>
      </c>
      <c r="AK171" s="80" t="s">
        <v>73</v>
      </c>
      <c r="AL171" s="113">
        <v>0</v>
      </c>
      <c r="AM171" s="80" t="s">
        <v>73</v>
      </c>
      <c r="AN171" s="80" t="s">
        <v>73</v>
      </c>
      <c r="AO171" s="80" t="s">
        <v>73</v>
      </c>
      <c r="AP171" s="111">
        <f t="shared" si="12"/>
        <v>0</v>
      </c>
      <c r="AQ171" s="111">
        <f>+L171+AD171-AI171</f>
        <v>22000000</v>
      </c>
      <c r="AR171" s="61" t="s">
        <v>65</v>
      </c>
      <c r="AS171" s="111">
        <v>22000000</v>
      </c>
      <c r="AT171" s="113" t="s">
        <v>162</v>
      </c>
      <c r="AU171" s="79">
        <v>0</v>
      </c>
      <c r="AV171" s="82" t="s">
        <v>73</v>
      </c>
      <c r="AW171" s="117">
        <v>0</v>
      </c>
      <c r="AX171" s="116">
        <f t="shared" si="13"/>
        <v>22000000</v>
      </c>
      <c r="AY171" s="219">
        <f t="shared" si="14"/>
        <v>0</v>
      </c>
      <c r="AZ171" s="67">
        <v>0</v>
      </c>
      <c r="BA171" s="82" t="s">
        <v>73</v>
      </c>
      <c r="BB171" s="61" t="s">
        <v>85</v>
      </c>
      <c r="BC171" s="112" t="s">
        <v>3386</v>
      </c>
      <c r="BD171" s="113" t="s">
        <v>65</v>
      </c>
      <c r="BE171" s="113" t="s">
        <v>65</v>
      </c>
    </row>
    <row r="172" spans="2:57" x14ac:dyDescent="0.2">
      <c r="B172" s="44">
        <v>2026</v>
      </c>
      <c r="C172" s="44">
        <v>891780111</v>
      </c>
      <c r="D172" s="44" t="s">
        <v>63</v>
      </c>
      <c r="E172" s="119" t="s">
        <v>3385</v>
      </c>
      <c r="F172" s="113" t="s">
        <v>3384</v>
      </c>
      <c r="G172" s="61">
        <v>0</v>
      </c>
      <c r="H172" s="61" t="s">
        <v>71</v>
      </c>
      <c r="I172" s="44" t="s">
        <v>64</v>
      </c>
      <c r="J172" s="76" t="s">
        <v>81</v>
      </c>
      <c r="K172" s="111" t="s">
        <v>3383</v>
      </c>
      <c r="L172" s="111">
        <v>17583000</v>
      </c>
      <c r="M172" s="44" t="s">
        <v>66</v>
      </c>
      <c r="N172" s="111" t="s">
        <v>3382</v>
      </c>
      <c r="O172" s="111">
        <v>1007809758</v>
      </c>
      <c r="P172" s="111">
        <v>30</v>
      </c>
      <c r="Q172" s="137">
        <v>46027</v>
      </c>
      <c r="R172" s="112">
        <v>5872564000</v>
      </c>
      <c r="S172" s="220">
        <v>46036</v>
      </c>
      <c r="T172" s="111">
        <v>17583000</v>
      </c>
      <c r="U172" s="61" t="s">
        <v>65</v>
      </c>
      <c r="V172" s="111">
        <v>1082889541</v>
      </c>
      <c r="W172" s="111" t="s">
        <v>2940</v>
      </c>
      <c r="X172" s="351">
        <v>46036</v>
      </c>
      <c r="Y172" s="351">
        <v>46041</v>
      </c>
      <c r="Z172" s="69" t="s">
        <v>73</v>
      </c>
      <c r="AA172" s="351">
        <v>46173</v>
      </c>
      <c r="AB172" s="47">
        <f t="shared" si="10"/>
        <v>132</v>
      </c>
      <c r="AC172" s="113">
        <v>0</v>
      </c>
      <c r="AD172" s="118">
        <v>0</v>
      </c>
      <c r="AE172" s="113">
        <v>0</v>
      </c>
      <c r="AF172" s="80" t="s">
        <v>73</v>
      </c>
      <c r="AG172" s="111">
        <f t="shared" si="11"/>
        <v>0</v>
      </c>
      <c r="AH172" s="118">
        <v>0</v>
      </c>
      <c r="AI172" s="118">
        <v>0</v>
      </c>
      <c r="AJ172" s="80" t="s">
        <v>73</v>
      </c>
      <c r="AK172" s="80" t="s">
        <v>73</v>
      </c>
      <c r="AL172" s="113">
        <v>0</v>
      </c>
      <c r="AM172" s="80" t="s">
        <v>73</v>
      </c>
      <c r="AN172" s="80" t="s">
        <v>73</v>
      </c>
      <c r="AO172" s="80" t="s">
        <v>73</v>
      </c>
      <c r="AP172" s="111">
        <f t="shared" si="12"/>
        <v>0</v>
      </c>
      <c r="AQ172" s="111">
        <f>+L172+AD172-AI172</f>
        <v>17583000</v>
      </c>
      <c r="AR172" s="61" t="s">
        <v>65</v>
      </c>
      <c r="AS172" s="111">
        <v>17583000</v>
      </c>
      <c r="AT172" s="113" t="s">
        <v>162</v>
      </c>
      <c r="AU172" s="79">
        <v>0</v>
      </c>
      <c r="AV172" s="82" t="s">
        <v>73</v>
      </c>
      <c r="AW172" s="117">
        <v>0</v>
      </c>
      <c r="AX172" s="116">
        <f t="shared" si="13"/>
        <v>17583000</v>
      </c>
      <c r="AY172" s="219">
        <f t="shared" si="14"/>
        <v>0</v>
      </c>
      <c r="AZ172" s="67">
        <v>0</v>
      </c>
      <c r="BA172" s="82" t="s">
        <v>73</v>
      </c>
      <c r="BB172" s="61" t="s">
        <v>85</v>
      </c>
      <c r="BC172" s="112" t="s">
        <v>3381</v>
      </c>
      <c r="BD172" s="113" t="s">
        <v>65</v>
      </c>
      <c r="BE172" s="113" t="s">
        <v>65</v>
      </c>
    </row>
    <row r="173" spans="2:57" x14ac:dyDescent="0.2">
      <c r="B173" s="44">
        <v>2026</v>
      </c>
      <c r="C173" s="44">
        <v>891780111</v>
      </c>
      <c r="D173" s="44" t="s">
        <v>63</v>
      </c>
      <c r="E173" s="119" t="s">
        <v>3380</v>
      </c>
      <c r="F173" s="113" t="s">
        <v>3379</v>
      </c>
      <c r="G173" s="61">
        <v>0</v>
      </c>
      <c r="H173" s="61" t="s">
        <v>71</v>
      </c>
      <c r="I173" s="44" t="s">
        <v>64</v>
      </c>
      <c r="J173" s="76" t="s">
        <v>81</v>
      </c>
      <c r="K173" s="111" t="s">
        <v>3378</v>
      </c>
      <c r="L173" s="111">
        <v>12916000</v>
      </c>
      <c r="M173" s="44" t="s">
        <v>66</v>
      </c>
      <c r="N173" s="111" t="s">
        <v>3377</v>
      </c>
      <c r="O173" s="111">
        <v>1082946321</v>
      </c>
      <c r="P173" s="111">
        <v>53</v>
      </c>
      <c r="Q173" s="137">
        <v>46030</v>
      </c>
      <c r="R173" s="112">
        <v>2567899000</v>
      </c>
      <c r="S173" s="220">
        <v>46036</v>
      </c>
      <c r="T173" s="111">
        <v>12916000</v>
      </c>
      <c r="U173" s="61" t="s">
        <v>65</v>
      </c>
      <c r="V173" s="111">
        <v>57444673</v>
      </c>
      <c r="W173" s="111" t="s">
        <v>977</v>
      </c>
      <c r="X173" s="351">
        <v>46036</v>
      </c>
      <c r="Y173" s="351">
        <v>46037</v>
      </c>
      <c r="Z173" s="69" t="s">
        <v>73</v>
      </c>
      <c r="AA173" s="351">
        <v>46173</v>
      </c>
      <c r="AB173" s="47">
        <f t="shared" si="10"/>
        <v>136</v>
      </c>
      <c r="AC173" s="113">
        <v>0</v>
      </c>
      <c r="AD173" s="118">
        <v>0</v>
      </c>
      <c r="AE173" s="113">
        <v>0</v>
      </c>
      <c r="AF173" s="80" t="s">
        <v>73</v>
      </c>
      <c r="AG173" s="111">
        <f t="shared" si="11"/>
        <v>0</v>
      </c>
      <c r="AH173" s="118">
        <v>0</v>
      </c>
      <c r="AI173" s="118">
        <v>0</v>
      </c>
      <c r="AJ173" s="80" t="s">
        <v>73</v>
      </c>
      <c r="AK173" s="80" t="s">
        <v>73</v>
      </c>
      <c r="AL173" s="113">
        <v>0</v>
      </c>
      <c r="AM173" s="80" t="s">
        <v>73</v>
      </c>
      <c r="AN173" s="80" t="s">
        <v>73</v>
      </c>
      <c r="AO173" s="80" t="s">
        <v>73</v>
      </c>
      <c r="AP173" s="111">
        <f t="shared" si="12"/>
        <v>0</v>
      </c>
      <c r="AQ173" s="111">
        <f>+L173+AD173-AI173</f>
        <v>12916000</v>
      </c>
      <c r="AR173" s="61" t="s">
        <v>65</v>
      </c>
      <c r="AS173" s="111">
        <v>12916000</v>
      </c>
      <c r="AT173" s="113" t="s">
        <v>162</v>
      </c>
      <c r="AU173" s="79">
        <v>0</v>
      </c>
      <c r="AV173" s="82" t="s">
        <v>73</v>
      </c>
      <c r="AW173" s="117">
        <v>0</v>
      </c>
      <c r="AX173" s="116">
        <f t="shared" si="13"/>
        <v>12916000</v>
      </c>
      <c r="AY173" s="219">
        <f t="shared" si="14"/>
        <v>0</v>
      </c>
      <c r="AZ173" s="67">
        <v>0</v>
      </c>
      <c r="BA173" s="82" t="s">
        <v>73</v>
      </c>
      <c r="BB173" s="61" t="s">
        <v>85</v>
      </c>
      <c r="BC173" s="112" t="s">
        <v>3376</v>
      </c>
      <c r="BD173" s="113" t="s">
        <v>65</v>
      </c>
      <c r="BE173" s="113" t="s">
        <v>65</v>
      </c>
    </row>
    <row r="174" spans="2:57" x14ac:dyDescent="0.2">
      <c r="B174" s="44">
        <v>2026</v>
      </c>
      <c r="C174" s="44">
        <v>891780111</v>
      </c>
      <c r="D174" s="44" t="s">
        <v>63</v>
      </c>
      <c r="E174" s="119" t="s">
        <v>3375</v>
      </c>
      <c r="F174" s="113" t="s">
        <v>3374</v>
      </c>
      <c r="G174" s="61">
        <v>0</v>
      </c>
      <c r="H174" s="61" t="s">
        <v>71</v>
      </c>
      <c r="I174" s="44" t="s">
        <v>64</v>
      </c>
      <c r="J174" s="76" t="s">
        <v>81</v>
      </c>
      <c r="K174" s="111" t="s">
        <v>3373</v>
      </c>
      <c r="L174" s="111">
        <v>12916000</v>
      </c>
      <c r="M174" s="44" t="s">
        <v>66</v>
      </c>
      <c r="N174" s="111" t="s">
        <v>3372</v>
      </c>
      <c r="O174" s="111">
        <v>1004355940</v>
      </c>
      <c r="P174" s="111">
        <v>53</v>
      </c>
      <c r="Q174" s="137">
        <v>46030</v>
      </c>
      <c r="R174" s="112">
        <v>2567899000</v>
      </c>
      <c r="S174" s="220">
        <v>46036</v>
      </c>
      <c r="T174" s="111">
        <v>12916000</v>
      </c>
      <c r="U174" s="61" t="s">
        <v>65</v>
      </c>
      <c r="V174" s="111">
        <v>85449357</v>
      </c>
      <c r="W174" s="111" t="s">
        <v>530</v>
      </c>
      <c r="X174" s="351">
        <v>46036</v>
      </c>
      <c r="Y174" s="351">
        <v>46037</v>
      </c>
      <c r="Z174" s="69" t="s">
        <v>73</v>
      </c>
      <c r="AA174" s="351">
        <v>46173</v>
      </c>
      <c r="AB174" s="47">
        <f t="shared" si="10"/>
        <v>136</v>
      </c>
      <c r="AC174" s="113">
        <v>0</v>
      </c>
      <c r="AD174" s="118">
        <v>0</v>
      </c>
      <c r="AE174" s="113">
        <v>0</v>
      </c>
      <c r="AF174" s="80" t="s">
        <v>73</v>
      </c>
      <c r="AG174" s="111">
        <f t="shared" si="11"/>
        <v>0</v>
      </c>
      <c r="AH174" s="118">
        <v>0</v>
      </c>
      <c r="AI174" s="118">
        <v>0</v>
      </c>
      <c r="AJ174" s="80" t="s">
        <v>73</v>
      </c>
      <c r="AK174" s="80" t="s">
        <v>73</v>
      </c>
      <c r="AL174" s="113">
        <v>0</v>
      </c>
      <c r="AM174" s="80" t="s">
        <v>73</v>
      </c>
      <c r="AN174" s="80" t="s">
        <v>73</v>
      </c>
      <c r="AO174" s="80" t="s">
        <v>73</v>
      </c>
      <c r="AP174" s="111">
        <f t="shared" si="12"/>
        <v>0</v>
      </c>
      <c r="AQ174" s="111">
        <f>+L174+AD174-AI174</f>
        <v>12916000</v>
      </c>
      <c r="AR174" s="61" t="s">
        <v>65</v>
      </c>
      <c r="AS174" s="111">
        <v>12916000</v>
      </c>
      <c r="AT174" s="113" t="s">
        <v>162</v>
      </c>
      <c r="AU174" s="79">
        <v>0</v>
      </c>
      <c r="AV174" s="82" t="s">
        <v>73</v>
      </c>
      <c r="AW174" s="117">
        <v>0</v>
      </c>
      <c r="AX174" s="116">
        <f t="shared" si="13"/>
        <v>12916000</v>
      </c>
      <c r="AY174" s="219">
        <f t="shared" si="14"/>
        <v>0</v>
      </c>
      <c r="AZ174" s="67">
        <v>0</v>
      </c>
      <c r="BA174" s="82" t="s">
        <v>73</v>
      </c>
      <c r="BB174" s="61" t="s">
        <v>85</v>
      </c>
      <c r="BC174" s="112" t="s">
        <v>3371</v>
      </c>
      <c r="BD174" s="113" t="s">
        <v>65</v>
      </c>
      <c r="BE174" s="113" t="s">
        <v>65</v>
      </c>
    </row>
    <row r="175" spans="2:57" x14ac:dyDescent="0.2">
      <c r="B175" s="44">
        <v>2026</v>
      </c>
      <c r="C175" s="44">
        <v>891780111</v>
      </c>
      <c r="D175" s="44" t="s">
        <v>63</v>
      </c>
      <c r="E175" s="119" t="s">
        <v>3370</v>
      </c>
      <c r="F175" s="113" t="s">
        <v>3369</v>
      </c>
      <c r="G175" s="61">
        <v>0</v>
      </c>
      <c r="H175" s="61" t="s">
        <v>71</v>
      </c>
      <c r="I175" s="44" t="s">
        <v>64</v>
      </c>
      <c r="J175" s="76" t="s">
        <v>81</v>
      </c>
      <c r="K175" s="111" t="s">
        <v>3368</v>
      </c>
      <c r="L175" s="111">
        <v>16972000</v>
      </c>
      <c r="M175" s="44" t="s">
        <v>66</v>
      </c>
      <c r="N175" s="111" t="s">
        <v>3367</v>
      </c>
      <c r="O175" s="111">
        <v>36667908</v>
      </c>
      <c r="P175" s="111">
        <v>30</v>
      </c>
      <c r="Q175" s="137">
        <v>46027</v>
      </c>
      <c r="R175" s="112">
        <v>5872564000</v>
      </c>
      <c r="S175" s="220">
        <v>46036</v>
      </c>
      <c r="T175" s="111">
        <v>16972000</v>
      </c>
      <c r="U175" s="61" t="s">
        <v>65</v>
      </c>
      <c r="V175" s="111">
        <v>85449357</v>
      </c>
      <c r="W175" s="111" t="s">
        <v>530</v>
      </c>
      <c r="X175" s="351">
        <v>46036</v>
      </c>
      <c r="Y175" s="351">
        <v>46036</v>
      </c>
      <c r="Z175" s="69" t="s">
        <v>73</v>
      </c>
      <c r="AA175" s="351">
        <v>46173</v>
      </c>
      <c r="AB175" s="47">
        <f t="shared" si="10"/>
        <v>137</v>
      </c>
      <c r="AC175" s="113">
        <v>0</v>
      </c>
      <c r="AD175" s="118">
        <v>0</v>
      </c>
      <c r="AE175" s="113">
        <v>0</v>
      </c>
      <c r="AF175" s="80" t="s">
        <v>73</v>
      </c>
      <c r="AG175" s="111">
        <f t="shared" si="11"/>
        <v>0</v>
      </c>
      <c r="AH175" s="118">
        <v>0</v>
      </c>
      <c r="AI175" s="118">
        <v>0</v>
      </c>
      <c r="AJ175" s="80" t="s">
        <v>73</v>
      </c>
      <c r="AK175" s="80" t="s">
        <v>73</v>
      </c>
      <c r="AL175" s="113">
        <v>0</v>
      </c>
      <c r="AM175" s="80" t="s">
        <v>73</v>
      </c>
      <c r="AN175" s="80" t="s">
        <v>73</v>
      </c>
      <c r="AO175" s="80" t="s">
        <v>73</v>
      </c>
      <c r="AP175" s="111">
        <f t="shared" si="12"/>
        <v>0</v>
      </c>
      <c r="AQ175" s="111">
        <f>+L175+AD175-AI175</f>
        <v>16972000</v>
      </c>
      <c r="AR175" s="61" t="s">
        <v>65</v>
      </c>
      <c r="AS175" s="111">
        <v>16972000</v>
      </c>
      <c r="AT175" s="113" t="s">
        <v>162</v>
      </c>
      <c r="AU175" s="79">
        <v>0</v>
      </c>
      <c r="AV175" s="82" t="s">
        <v>73</v>
      </c>
      <c r="AW175" s="117">
        <v>0</v>
      </c>
      <c r="AX175" s="116">
        <f t="shared" si="13"/>
        <v>16972000</v>
      </c>
      <c r="AY175" s="219">
        <f t="shared" si="14"/>
        <v>0</v>
      </c>
      <c r="AZ175" s="67">
        <v>0</v>
      </c>
      <c r="BA175" s="82" t="s">
        <v>73</v>
      </c>
      <c r="BB175" s="61" t="s">
        <v>85</v>
      </c>
      <c r="BC175" s="112" t="s">
        <v>3366</v>
      </c>
      <c r="BD175" s="113" t="s">
        <v>65</v>
      </c>
      <c r="BE175" s="113" t="s">
        <v>65</v>
      </c>
    </row>
    <row r="176" spans="2:57" x14ac:dyDescent="0.2">
      <c r="B176" s="44">
        <v>2026</v>
      </c>
      <c r="C176" s="44">
        <v>891780111</v>
      </c>
      <c r="D176" s="44" t="s">
        <v>63</v>
      </c>
      <c r="E176" s="119" t="s">
        <v>3365</v>
      </c>
      <c r="F176" s="113" t="s">
        <v>3364</v>
      </c>
      <c r="G176" s="61">
        <v>0</v>
      </c>
      <c r="H176" s="61" t="s">
        <v>71</v>
      </c>
      <c r="I176" s="44" t="s">
        <v>64</v>
      </c>
      <c r="J176" s="76" t="s">
        <v>81</v>
      </c>
      <c r="K176" s="111" t="s">
        <v>3363</v>
      </c>
      <c r="L176" s="111">
        <v>16972000</v>
      </c>
      <c r="M176" s="44" t="s">
        <v>66</v>
      </c>
      <c r="N176" s="111" t="s">
        <v>3362</v>
      </c>
      <c r="O176" s="111">
        <v>12613225</v>
      </c>
      <c r="P176" s="111">
        <v>30</v>
      </c>
      <c r="Q176" s="137">
        <v>46027</v>
      </c>
      <c r="R176" s="112">
        <v>5872564000</v>
      </c>
      <c r="S176" s="220">
        <v>46036</v>
      </c>
      <c r="T176" s="111">
        <v>16972000</v>
      </c>
      <c r="U176" s="61" t="s">
        <v>65</v>
      </c>
      <c r="V176" s="111">
        <v>85449357</v>
      </c>
      <c r="W176" s="111" t="s">
        <v>530</v>
      </c>
      <c r="X176" s="351">
        <v>46036</v>
      </c>
      <c r="Y176" s="351">
        <v>46036</v>
      </c>
      <c r="Z176" s="69" t="s">
        <v>73</v>
      </c>
      <c r="AA176" s="351">
        <v>46173</v>
      </c>
      <c r="AB176" s="47">
        <f t="shared" si="10"/>
        <v>137</v>
      </c>
      <c r="AC176" s="113">
        <v>0</v>
      </c>
      <c r="AD176" s="118">
        <v>0</v>
      </c>
      <c r="AE176" s="113">
        <v>0</v>
      </c>
      <c r="AF176" s="80" t="s">
        <v>73</v>
      </c>
      <c r="AG176" s="111">
        <f t="shared" si="11"/>
        <v>0</v>
      </c>
      <c r="AH176" s="118">
        <v>0</v>
      </c>
      <c r="AI176" s="118">
        <v>0</v>
      </c>
      <c r="AJ176" s="80" t="s">
        <v>73</v>
      </c>
      <c r="AK176" s="80" t="s">
        <v>73</v>
      </c>
      <c r="AL176" s="113">
        <v>0</v>
      </c>
      <c r="AM176" s="80" t="s">
        <v>73</v>
      </c>
      <c r="AN176" s="80" t="s">
        <v>73</v>
      </c>
      <c r="AO176" s="80" t="s">
        <v>73</v>
      </c>
      <c r="AP176" s="111">
        <f t="shared" si="12"/>
        <v>0</v>
      </c>
      <c r="AQ176" s="111">
        <f>+L176+AD176-AI176</f>
        <v>16972000</v>
      </c>
      <c r="AR176" s="61" t="s">
        <v>65</v>
      </c>
      <c r="AS176" s="111">
        <v>16972000</v>
      </c>
      <c r="AT176" s="113" t="s">
        <v>162</v>
      </c>
      <c r="AU176" s="79">
        <v>0</v>
      </c>
      <c r="AV176" s="82" t="s">
        <v>73</v>
      </c>
      <c r="AW176" s="117">
        <v>0</v>
      </c>
      <c r="AX176" s="116">
        <f t="shared" si="13"/>
        <v>16972000</v>
      </c>
      <c r="AY176" s="219">
        <f t="shared" si="14"/>
        <v>0</v>
      </c>
      <c r="AZ176" s="67">
        <v>0</v>
      </c>
      <c r="BA176" s="82" t="s">
        <v>73</v>
      </c>
      <c r="BB176" s="61" t="s">
        <v>85</v>
      </c>
      <c r="BC176" s="112" t="s">
        <v>3361</v>
      </c>
      <c r="BD176" s="113" t="s">
        <v>65</v>
      </c>
      <c r="BE176" s="113" t="s">
        <v>65</v>
      </c>
    </row>
    <row r="177" spans="2:57" x14ac:dyDescent="0.2">
      <c r="B177" s="44">
        <v>2026</v>
      </c>
      <c r="C177" s="44">
        <v>891780111</v>
      </c>
      <c r="D177" s="44" t="s">
        <v>63</v>
      </c>
      <c r="E177" s="119" t="s">
        <v>3360</v>
      </c>
      <c r="F177" s="113" t="s">
        <v>3359</v>
      </c>
      <c r="G177" s="61">
        <v>0</v>
      </c>
      <c r="H177" s="61" t="s">
        <v>71</v>
      </c>
      <c r="I177" s="44" t="s">
        <v>64</v>
      </c>
      <c r="J177" s="76" t="s">
        <v>81</v>
      </c>
      <c r="K177" s="111" t="s">
        <v>3358</v>
      </c>
      <c r="L177" s="111">
        <v>10886000</v>
      </c>
      <c r="M177" s="44" t="s">
        <v>66</v>
      </c>
      <c r="N177" s="111" t="s">
        <v>3357</v>
      </c>
      <c r="O177" s="111">
        <v>1082875088</v>
      </c>
      <c r="P177" s="111">
        <v>53</v>
      </c>
      <c r="Q177" s="137">
        <v>46030</v>
      </c>
      <c r="R177" s="112">
        <v>2567899000</v>
      </c>
      <c r="S177" s="220">
        <v>46036</v>
      </c>
      <c r="T177" s="111">
        <v>10886000</v>
      </c>
      <c r="U177" s="61" t="s">
        <v>65</v>
      </c>
      <c r="V177" s="111">
        <v>85467461</v>
      </c>
      <c r="W177" s="111" t="s">
        <v>587</v>
      </c>
      <c r="X177" s="351">
        <v>46036</v>
      </c>
      <c r="Y177" s="351">
        <v>46038</v>
      </c>
      <c r="Z177" s="69" t="s">
        <v>73</v>
      </c>
      <c r="AA177" s="351">
        <v>46173</v>
      </c>
      <c r="AB177" s="47">
        <f t="shared" si="10"/>
        <v>135</v>
      </c>
      <c r="AC177" s="113">
        <v>0</v>
      </c>
      <c r="AD177" s="118">
        <v>0</v>
      </c>
      <c r="AE177" s="113">
        <v>0</v>
      </c>
      <c r="AF177" s="80" t="s">
        <v>73</v>
      </c>
      <c r="AG177" s="111">
        <f t="shared" si="11"/>
        <v>0</v>
      </c>
      <c r="AH177" s="118">
        <v>0</v>
      </c>
      <c r="AI177" s="118">
        <v>0</v>
      </c>
      <c r="AJ177" s="80" t="s">
        <v>73</v>
      </c>
      <c r="AK177" s="80" t="s">
        <v>73</v>
      </c>
      <c r="AL177" s="113">
        <v>0</v>
      </c>
      <c r="AM177" s="80" t="s">
        <v>73</v>
      </c>
      <c r="AN177" s="80" t="s">
        <v>73</v>
      </c>
      <c r="AO177" s="80" t="s">
        <v>73</v>
      </c>
      <c r="AP177" s="111">
        <f t="shared" si="12"/>
        <v>0</v>
      </c>
      <c r="AQ177" s="111">
        <f>+L177+AD177-AI177</f>
        <v>10886000</v>
      </c>
      <c r="AR177" s="61" t="s">
        <v>65</v>
      </c>
      <c r="AS177" s="111">
        <v>10886000</v>
      </c>
      <c r="AT177" s="113" t="s">
        <v>162</v>
      </c>
      <c r="AU177" s="79">
        <v>0</v>
      </c>
      <c r="AV177" s="82" t="s">
        <v>73</v>
      </c>
      <c r="AW177" s="117">
        <v>0</v>
      </c>
      <c r="AX177" s="116">
        <f t="shared" si="13"/>
        <v>10886000</v>
      </c>
      <c r="AY177" s="219">
        <f t="shared" si="14"/>
        <v>0</v>
      </c>
      <c r="AZ177" s="67">
        <v>0</v>
      </c>
      <c r="BA177" s="82" t="s">
        <v>73</v>
      </c>
      <c r="BB177" s="61" t="s">
        <v>85</v>
      </c>
      <c r="BC177" s="112" t="s">
        <v>3356</v>
      </c>
      <c r="BD177" s="113" t="s">
        <v>65</v>
      </c>
      <c r="BE177" s="113" t="s">
        <v>65</v>
      </c>
    </row>
    <row r="178" spans="2:57" x14ac:dyDescent="0.2">
      <c r="B178" s="44">
        <v>2026</v>
      </c>
      <c r="C178" s="44">
        <v>891780111</v>
      </c>
      <c r="D178" s="44" t="s">
        <v>63</v>
      </c>
      <c r="E178" s="119" t="s">
        <v>3355</v>
      </c>
      <c r="F178" s="113" t="s">
        <v>3354</v>
      </c>
      <c r="G178" s="61">
        <v>0</v>
      </c>
      <c r="H178" s="61" t="s">
        <v>71</v>
      </c>
      <c r="I178" s="44" t="s">
        <v>64</v>
      </c>
      <c r="J178" s="76" t="s">
        <v>81</v>
      </c>
      <c r="K178" s="111" t="s">
        <v>3353</v>
      </c>
      <c r="L178" s="111">
        <v>10886000</v>
      </c>
      <c r="M178" s="44" t="s">
        <v>66</v>
      </c>
      <c r="N178" s="111" t="s">
        <v>3352</v>
      </c>
      <c r="O178" s="111">
        <v>1082860214</v>
      </c>
      <c r="P178" s="111">
        <v>53</v>
      </c>
      <c r="Q178" s="137">
        <v>46030</v>
      </c>
      <c r="R178" s="112">
        <v>2567899000</v>
      </c>
      <c r="S178" s="220">
        <v>46036</v>
      </c>
      <c r="T178" s="111">
        <v>10886000</v>
      </c>
      <c r="U178" s="61" t="s">
        <v>65</v>
      </c>
      <c r="V178" s="111">
        <v>85467461</v>
      </c>
      <c r="W178" s="111" t="s">
        <v>587</v>
      </c>
      <c r="X178" s="351">
        <v>46036</v>
      </c>
      <c r="Y178" s="351">
        <v>46038</v>
      </c>
      <c r="Z178" s="69" t="s">
        <v>73</v>
      </c>
      <c r="AA178" s="351">
        <v>46173</v>
      </c>
      <c r="AB178" s="47">
        <f t="shared" si="10"/>
        <v>135</v>
      </c>
      <c r="AC178" s="113">
        <v>0</v>
      </c>
      <c r="AD178" s="118">
        <v>0</v>
      </c>
      <c r="AE178" s="113">
        <v>0</v>
      </c>
      <c r="AF178" s="80" t="s">
        <v>73</v>
      </c>
      <c r="AG178" s="111">
        <f t="shared" si="11"/>
        <v>0</v>
      </c>
      <c r="AH178" s="118">
        <v>0</v>
      </c>
      <c r="AI178" s="118">
        <v>0</v>
      </c>
      <c r="AJ178" s="80" t="s">
        <v>73</v>
      </c>
      <c r="AK178" s="80" t="s">
        <v>73</v>
      </c>
      <c r="AL178" s="113">
        <v>0</v>
      </c>
      <c r="AM178" s="80" t="s">
        <v>73</v>
      </c>
      <c r="AN178" s="80" t="s">
        <v>73</v>
      </c>
      <c r="AO178" s="80" t="s">
        <v>73</v>
      </c>
      <c r="AP178" s="111">
        <f t="shared" si="12"/>
        <v>0</v>
      </c>
      <c r="AQ178" s="111">
        <f>+L178+AD178-AI178</f>
        <v>10886000</v>
      </c>
      <c r="AR178" s="61" t="s">
        <v>65</v>
      </c>
      <c r="AS178" s="111">
        <v>10886000</v>
      </c>
      <c r="AT178" s="113" t="s">
        <v>162</v>
      </c>
      <c r="AU178" s="79">
        <v>0</v>
      </c>
      <c r="AV178" s="82" t="s">
        <v>73</v>
      </c>
      <c r="AW178" s="117">
        <v>0</v>
      </c>
      <c r="AX178" s="116">
        <f t="shared" si="13"/>
        <v>10886000</v>
      </c>
      <c r="AY178" s="219">
        <f t="shared" si="14"/>
        <v>0</v>
      </c>
      <c r="AZ178" s="67">
        <v>0</v>
      </c>
      <c r="BA178" s="82" t="s">
        <v>73</v>
      </c>
      <c r="BB178" s="61" t="s">
        <v>85</v>
      </c>
      <c r="BC178" s="112" t="s">
        <v>3351</v>
      </c>
      <c r="BD178" s="113" t="s">
        <v>65</v>
      </c>
      <c r="BE178" s="113" t="s">
        <v>65</v>
      </c>
    </row>
    <row r="179" spans="2:57" x14ac:dyDescent="0.2">
      <c r="B179" s="44">
        <v>2026</v>
      </c>
      <c r="C179" s="44">
        <v>891780111</v>
      </c>
      <c r="D179" s="44" t="s">
        <v>63</v>
      </c>
      <c r="E179" s="119" t="s">
        <v>3350</v>
      </c>
      <c r="F179" s="113" t="s">
        <v>3349</v>
      </c>
      <c r="G179" s="61">
        <v>0</v>
      </c>
      <c r="H179" s="61" t="s">
        <v>71</v>
      </c>
      <c r="I179" s="44" t="s">
        <v>64</v>
      </c>
      <c r="J179" s="76" t="s">
        <v>81</v>
      </c>
      <c r="K179" s="111" t="s">
        <v>3348</v>
      </c>
      <c r="L179" s="111">
        <v>13201000</v>
      </c>
      <c r="M179" s="44" t="s">
        <v>66</v>
      </c>
      <c r="N179" s="111" t="s">
        <v>3347</v>
      </c>
      <c r="O179" s="111">
        <v>52769336</v>
      </c>
      <c r="P179" s="111">
        <v>53</v>
      </c>
      <c r="Q179" s="137">
        <v>46030</v>
      </c>
      <c r="R179" s="112">
        <v>2567899000</v>
      </c>
      <c r="S179" s="220">
        <v>46036</v>
      </c>
      <c r="T179" s="111">
        <v>13201000</v>
      </c>
      <c r="U179" s="61" t="s">
        <v>65</v>
      </c>
      <c r="V179" s="111">
        <v>93400727</v>
      </c>
      <c r="W179" s="111" t="s">
        <v>547</v>
      </c>
      <c r="X179" s="351">
        <v>46036</v>
      </c>
      <c r="Y179" s="351">
        <v>46036</v>
      </c>
      <c r="Z179" s="69" t="s">
        <v>73</v>
      </c>
      <c r="AA179" s="351">
        <v>46173</v>
      </c>
      <c r="AB179" s="47">
        <f t="shared" si="10"/>
        <v>137</v>
      </c>
      <c r="AC179" s="113">
        <v>0</v>
      </c>
      <c r="AD179" s="118">
        <v>0</v>
      </c>
      <c r="AE179" s="113">
        <v>0</v>
      </c>
      <c r="AF179" s="80" t="s">
        <v>73</v>
      </c>
      <c r="AG179" s="111">
        <f t="shared" si="11"/>
        <v>0</v>
      </c>
      <c r="AH179" s="118">
        <v>0</v>
      </c>
      <c r="AI179" s="118">
        <v>0</v>
      </c>
      <c r="AJ179" s="80" t="s">
        <v>73</v>
      </c>
      <c r="AK179" s="80" t="s">
        <v>73</v>
      </c>
      <c r="AL179" s="113">
        <v>0</v>
      </c>
      <c r="AM179" s="80" t="s">
        <v>73</v>
      </c>
      <c r="AN179" s="80" t="s">
        <v>73</v>
      </c>
      <c r="AO179" s="80" t="s">
        <v>73</v>
      </c>
      <c r="AP179" s="111">
        <f t="shared" si="12"/>
        <v>0</v>
      </c>
      <c r="AQ179" s="111">
        <f>+L179+AD179-AI179</f>
        <v>13201000</v>
      </c>
      <c r="AR179" s="61" t="s">
        <v>65</v>
      </c>
      <c r="AS179" s="111">
        <v>13201000</v>
      </c>
      <c r="AT179" s="113" t="s">
        <v>162</v>
      </c>
      <c r="AU179" s="79">
        <v>0</v>
      </c>
      <c r="AV179" s="82" t="s">
        <v>73</v>
      </c>
      <c r="AW179" s="117">
        <v>0</v>
      </c>
      <c r="AX179" s="116">
        <f t="shared" si="13"/>
        <v>13201000</v>
      </c>
      <c r="AY179" s="219">
        <f t="shared" si="14"/>
        <v>0</v>
      </c>
      <c r="AZ179" s="67">
        <v>0</v>
      </c>
      <c r="BA179" s="82" t="s">
        <v>73</v>
      </c>
      <c r="BB179" s="61" t="s">
        <v>85</v>
      </c>
      <c r="BC179" s="112" t="s">
        <v>3346</v>
      </c>
      <c r="BD179" s="113" t="s">
        <v>65</v>
      </c>
      <c r="BE179" s="113" t="s">
        <v>65</v>
      </c>
    </row>
    <row r="180" spans="2:57" x14ac:dyDescent="0.2">
      <c r="B180" s="44">
        <v>2026</v>
      </c>
      <c r="C180" s="44">
        <v>891780111</v>
      </c>
      <c r="D180" s="44" t="s">
        <v>63</v>
      </c>
      <c r="E180" s="119" t="s">
        <v>3345</v>
      </c>
      <c r="F180" s="113" t="s">
        <v>3344</v>
      </c>
      <c r="G180" s="61">
        <v>0</v>
      </c>
      <c r="H180" s="61" t="s">
        <v>71</v>
      </c>
      <c r="I180" s="44" t="s">
        <v>64</v>
      </c>
      <c r="J180" s="76" t="s">
        <v>81</v>
      </c>
      <c r="K180" s="111" t="s">
        <v>3343</v>
      </c>
      <c r="L180" s="111">
        <v>16972000</v>
      </c>
      <c r="M180" s="44" t="s">
        <v>66</v>
      </c>
      <c r="N180" s="111" t="s">
        <v>3342</v>
      </c>
      <c r="O180" s="111">
        <v>1082916060</v>
      </c>
      <c r="P180" s="111">
        <v>30</v>
      </c>
      <c r="Q180" s="137">
        <v>46027</v>
      </c>
      <c r="R180" s="112">
        <v>5872564000</v>
      </c>
      <c r="S180" s="220">
        <v>46036</v>
      </c>
      <c r="T180" s="111">
        <v>16972000</v>
      </c>
      <c r="U180" s="61" t="s">
        <v>65</v>
      </c>
      <c r="V180" s="111">
        <v>85449357</v>
      </c>
      <c r="W180" s="111" t="s">
        <v>530</v>
      </c>
      <c r="X180" s="351">
        <v>46036</v>
      </c>
      <c r="Y180" s="351">
        <v>46036</v>
      </c>
      <c r="Z180" s="69" t="s">
        <v>73</v>
      </c>
      <c r="AA180" s="351">
        <v>46173</v>
      </c>
      <c r="AB180" s="47">
        <f t="shared" si="10"/>
        <v>137</v>
      </c>
      <c r="AC180" s="113">
        <v>0</v>
      </c>
      <c r="AD180" s="118">
        <v>0</v>
      </c>
      <c r="AE180" s="113">
        <v>0</v>
      </c>
      <c r="AF180" s="80" t="s">
        <v>73</v>
      </c>
      <c r="AG180" s="111">
        <f t="shared" si="11"/>
        <v>0</v>
      </c>
      <c r="AH180" s="118">
        <v>0</v>
      </c>
      <c r="AI180" s="118">
        <v>0</v>
      </c>
      <c r="AJ180" s="80" t="s">
        <v>73</v>
      </c>
      <c r="AK180" s="80" t="s">
        <v>73</v>
      </c>
      <c r="AL180" s="113">
        <v>0</v>
      </c>
      <c r="AM180" s="80" t="s">
        <v>73</v>
      </c>
      <c r="AN180" s="80" t="s">
        <v>73</v>
      </c>
      <c r="AO180" s="80" t="s">
        <v>73</v>
      </c>
      <c r="AP180" s="111">
        <f t="shared" si="12"/>
        <v>0</v>
      </c>
      <c r="AQ180" s="111">
        <f>+L180+AD180-AI180</f>
        <v>16972000</v>
      </c>
      <c r="AR180" s="61" t="s">
        <v>65</v>
      </c>
      <c r="AS180" s="111">
        <v>16972000</v>
      </c>
      <c r="AT180" s="113" t="s">
        <v>162</v>
      </c>
      <c r="AU180" s="79">
        <v>0</v>
      </c>
      <c r="AV180" s="82" t="s">
        <v>73</v>
      </c>
      <c r="AW180" s="117">
        <v>0</v>
      </c>
      <c r="AX180" s="116">
        <f t="shared" si="13"/>
        <v>16972000</v>
      </c>
      <c r="AY180" s="219">
        <f t="shared" si="14"/>
        <v>0</v>
      </c>
      <c r="AZ180" s="67">
        <v>0</v>
      </c>
      <c r="BA180" s="82" t="s">
        <v>73</v>
      </c>
      <c r="BB180" s="61" t="s">
        <v>85</v>
      </c>
      <c r="BC180" s="112" t="s">
        <v>3341</v>
      </c>
      <c r="BD180" s="113" t="s">
        <v>65</v>
      </c>
      <c r="BE180" s="113" t="s">
        <v>65</v>
      </c>
    </row>
    <row r="181" spans="2:57" x14ac:dyDescent="0.2">
      <c r="B181" s="44">
        <v>2026</v>
      </c>
      <c r="C181" s="44">
        <v>891780111</v>
      </c>
      <c r="D181" s="44" t="s">
        <v>63</v>
      </c>
      <c r="E181" s="119" t="s">
        <v>3340</v>
      </c>
      <c r="F181" s="113" t="s">
        <v>3339</v>
      </c>
      <c r="G181" s="61">
        <v>0</v>
      </c>
      <c r="H181" s="61" t="s">
        <v>71</v>
      </c>
      <c r="I181" s="44" t="s">
        <v>64</v>
      </c>
      <c r="J181" s="76" t="s">
        <v>81</v>
      </c>
      <c r="K181" s="111" t="s">
        <v>3338</v>
      </c>
      <c r="L181" s="111">
        <v>16972000</v>
      </c>
      <c r="M181" s="44" t="s">
        <v>66</v>
      </c>
      <c r="N181" s="111" t="s">
        <v>3337</v>
      </c>
      <c r="O181" s="111">
        <v>84450353</v>
      </c>
      <c r="P181" s="111">
        <v>30</v>
      </c>
      <c r="Q181" s="137">
        <v>46027</v>
      </c>
      <c r="R181" s="112">
        <v>5872564000</v>
      </c>
      <c r="S181" s="220">
        <v>46036</v>
      </c>
      <c r="T181" s="111">
        <v>16972000</v>
      </c>
      <c r="U181" s="61" t="s">
        <v>65</v>
      </c>
      <c r="V181" s="111">
        <v>85449357</v>
      </c>
      <c r="W181" s="111" t="s">
        <v>530</v>
      </c>
      <c r="X181" s="351">
        <v>46036</v>
      </c>
      <c r="Y181" s="351">
        <v>46036</v>
      </c>
      <c r="Z181" s="69" t="s">
        <v>73</v>
      </c>
      <c r="AA181" s="351">
        <v>46173</v>
      </c>
      <c r="AB181" s="47">
        <f t="shared" si="10"/>
        <v>137</v>
      </c>
      <c r="AC181" s="113">
        <v>0</v>
      </c>
      <c r="AD181" s="118">
        <v>0</v>
      </c>
      <c r="AE181" s="113">
        <v>0</v>
      </c>
      <c r="AF181" s="80" t="s">
        <v>73</v>
      </c>
      <c r="AG181" s="111">
        <f t="shared" si="11"/>
        <v>0</v>
      </c>
      <c r="AH181" s="118">
        <v>0</v>
      </c>
      <c r="AI181" s="118">
        <v>0</v>
      </c>
      <c r="AJ181" s="80" t="s">
        <v>73</v>
      </c>
      <c r="AK181" s="80" t="s">
        <v>73</v>
      </c>
      <c r="AL181" s="113">
        <v>0</v>
      </c>
      <c r="AM181" s="80" t="s">
        <v>73</v>
      </c>
      <c r="AN181" s="80" t="s">
        <v>73</v>
      </c>
      <c r="AO181" s="80" t="s">
        <v>73</v>
      </c>
      <c r="AP181" s="111">
        <f t="shared" si="12"/>
        <v>0</v>
      </c>
      <c r="AQ181" s="111">
        <f>+L181+AD181-AI181</f>
        <v>16972000</v>
      </c>
      <c r="AR181" s="61" t="s">
        <v>65</v>
      </c>
      <c r="AS181" s="111">
        <v>16972000</v>
      </c>
      <c r="AT181" s="113" t="s">
        <v>162</v>
      </c>
      <c r="AU181" s="79">
        <v>0</v>
      </c>
      <c r="AV181" s="82" t="s">
        <v>73</v>
      </c>
      <c r="AW181" s="117">
        <v>0</v>
      </c>
      <c r="AX181" s="116">
        <f t="shared" si="13"/>
        <v>16972000</v>
      </c>
      <c r="AY181" s="219">
        <f t="shared" si="14"/>
        <v>0</v>
      </c>
      <c r="AZ181" s="67">
        <v>0</v>
      </c>
      <c r="BA181" s="82" t="s">
        <v>73</v>
      </c>
      <c r="BB181" s="61" t="s">
        <v>85</v>
      </c>
      <c r="BC181" s="112" t="s">
        <v>3336</v>
      </c>
      <c r="BD181" s="113" t="s">
        <v>65</v>
      </c>
      <c r="BE181" s="113" t="s">
        <v>65</v>
      </c>
    </row>
    <row r="182" spans="2:57" x14ac:dyDescent="0.2">
      <c r="B182" s="44">
        <v>2026</v>
      </c>
      <c r="C182" s="44">
        <v>891780111</v>
      </c>
      <c r="D182" s="44" t="s">
        <v>63</v>
      </c>
      <c r="E182" s="119" t="s">
        <v>3335</v>
      </c>
      <c r="F182" s="113" t="s">
        <v>3334</v>
      </c>
      <c r="G182" s="61">
        <v>0</v>
      </c>
      <c r="H182" s="61" t="s">
        <v>71</v>
      </c>
      <c r="I182" s="44" t="s">
        <v>64</v>
      </c>
      <c r="J182" s="76" t="s">
        <v>81</v>
      </c>
      <c r="K182" s="111" t="s">
        <v>2947</v>
      </c>
      <c r="L182" s="111">
        <v>14652000</v>
      </c>
      <c r="M182" s="44" t="s">
        <v>66</v>
      </c>
      <c r="N182" s="111" t="s">
        <v>3333</v>
      </c>
      <c r="O182" s="111">
        <v>36719808</v>
      </c>
      <c r="P182" s="111">
        <v>30</v>
      </c>
      <c r="Q182" s="137">
        <v>46027</v>
      </c>
      <c r="R182" s="112">
        <v>5872564000</v>
      </c>
      <c r="S182" s="220">
        <v>46036</v>
      </c>
      <c r="T182" s="111">
        <v>14652000</v>
      </c>
      <c r="U182" s="61" t="s">
        <v>65</v>
      </c>
      <c r="V182" s="111">
        <v>45691169</v>
      </c>
      <c r="W182" s="111" t="s">
        <v>608</v>
      </c>
      <c r="X182" s="351">
        <v>46036</v>
      </c>
      <c r="Y182" s="351">
        <v>46041</v>
      </c>
      <c r="Z182" s="69" t="s">
        <v>73</v>
      </c>
      <c r="AA182" s="351">
        <v>46173</v>
      </c>
      <c r="AB182" s="47">
        <f t="shared" si="10"/>
        <v>132</v>
      </c>
      <c r="AC182" s="113">
        <v>0</v>
      </c>
      <c r="AD182" s="118">
        <v>0</v>
      </c>
      <c r="AE182" s="113">
        <v>0</v>
      </c>
      <c r="AF182" s="80" t="s">
        <v>73</v>
      </c>
      <c r="AG182" s="111">
        <f t="shared" si="11"/>
        <v>0</v>
      </c>
      <c r="AH182" s="118">
        <v>0</v>
      </c>
      <c r="AI182" s="118">
        <v>0</v>
      </c>
      <c r="AJ182" s="80" t="s">
        <v>73</v>
      </c>
      <c r="AK182" s="80" t="s">
        <v>73</v>
      </c>
      <c r="AL182" s="113">
        <v>0</v>
      </c>
      <c r="AM182" s="80" t="s">
        <v>73</v>
      </c>
      <c r="AN182" s="80" t="s">
        <v>73</v>
      </c>
      <c r="AO182" s="80" t="s">
        <v>73</v>
      </c>
      <c r="AP182" s="111">
        <f t="shared" si="12"/>
        <v>0</v>
      </c>
      <c r="AQ182" s="111">
        <f>+L182+AD182-AI182</f>
        <v>14652000</v>
      </c>
      <c r="AR182" s="61" t="s">
        <v>65</v>
      </c>
      <c r="AS182" s="111">
        <v>14652000</v>
      </c>
      <c r="AT182" s="113" t="s">
        <v>162</v>
      </c>
      <c r="AU182" s="79">
        <v>0</v>
      </c>
      <c r="AV182" s="82" t="s">
        <v>73</v>
      </c>
      <c r="AW182" s="117">
        <v>0</v>
      </c>
      <c r="AX182" s="116">
        <f t="shared" si="13"/>
        <v>14652000</v>
      </c>
      <c r="AY182" s="219">
        <f t="shared" si="14"/>
        <v>0</v>
      </c>
      <c r="AZ182" s="67">
        <v>0</v>
      </c>
      <c r="BA182" s="82" t="s">
        <v>73</v>
      </c>
      <c r="BB182" s="61" t="s">
        <v>85</v>
      </c>
      <c r="BC182" s="112" t="s">
        <v>3332</v>
      </c>
      <c r="BD182" s="113" t="s">
        <v>65</v>
      </c>
      <c r="BE182" s="113" t="s">
        <v>65</v>
      </c>
    </row>
    <row r="183" spans="2:57" x14ac:dyDescent="0.2">
      <c r="B183" s="44">
        <v>2026</v>
      </c>
      <c r="C183" s="44">
        <v>891780111</v>
      </c>
      <c r="D183" s="44" t="s">
        <v>63</v>
      </c>
      <c r="E183" s="119" t="s">
        <v>3331</v>
      </c>
      <c r="F183" s="113" t="s">
        <v>3330</v>
      </c>
      <c r="G183" s="61">
        <v>0</v>
      </c>
      <c r="H183" s="61" t="s">
        <v>71</v>
      </c>
      <c r="I183" s="44" t="s">
        <v>64</v>
      </c>
      <c r="J183" s="76" t="s">
        <v>81</v>
      </c>
      <c r="K183" s="111" t="s">
        <v>3329</v>
      </c>
      <c r="L183" s="111">
        <v>29737000</v>
      </c>
      <c r="M183" s="44" t="s">
        <v>66</v>
      </c>
      <c r="N183" s="111" t="s">
        <v>3328</v>
      </c>
      <c r="O183" s="111">
        <v>57465714</v>
      </c>
      <c r="P183" s="111">
        <v>30</v>
      </c>
      <c r="Q183" s="137">
        <v>46027</v>
      </c>
      <c r="R183" s="112">
        <v>5872564000</v>
      </c>
      <c r="S183" s="220">
        <v>46036</v>
      </c>
      <c r="T183" s="111">
        <v>29737000</v>
      </c>
      <c r="U183" s="61" t="s">
        <v>65</v>
      </c>
      <c r="V183" s="111">
        <v>36695048</v>
      </c>
      <c r="W183" s="111" t="s">
        <v>900</v>
      </c>
      <c r="X183" s="351">
        <v>46036</v>
      </c>
      <c r="Y183" s="351">
        <v>46036</v>
      </c>
      <c r="Z183" s="69" t="s">
        <v>73</v>
      </c>
      <c r="AA183" s="351">
        <v>46173</v>
      </c>
      <c r="AB183" s="47">
        <f t="shared" si="10"/>
        <v>137</v>
      </c>
      <c r="AC183" s="113">
        <v>0</v>
      </c>
      <c r="AD183" s="118">
        <v>0</v>
      </c>
      <c r="AE183" s="113">
        <v>0</v>
      </c>
      <c r="AF183" s="80" t="s">
        <v>73</v>
      </c>
      <c r="AG183" s="111">
        <f t="shared" si="11"/>
        <v>0</v>
      </c>
      <c r="AH183" s="118">
        <v>0</v>
      </c>
      <c r="AI183" s="118">
        <v>0</v>
      </c>
      <c r="AJ183" s="80" t="s">
        <v>73</v>
      </c>
      <c r="AK183" s="80" t="s">
        <v>73</v>
      </c>
      <c r="AL183" s="113">
        <v>0</v>
      </c>
      <c r="AM183" s="80" t="s">
        <v>73</v>
      </c>
      <c r="AN183" s="80" t="s">
        <v>73</v>
      </c>
      <c r="AO183" s="80" t="s">
        <v>73</v>
      </c>
      <c r="AP183" s="111">
        <f t="shared" si="12"/>
        <v>0</v>
      </c>
      <c r="AQ183" s="111">
        <f>+L183+AD183-AI183</f>
        <v>29737000</v>
      </c>
      <c r="AR183" s="61" t="s">
        <v>65</v>
      </c>
      <c r="AS183" s="111">
        <v>29737000</v>
      </c>
      <c r="AT183" s="113" t="s">
        <v>162</v>
      </c>
      <c r="AU183" s="79">
        <v>0</v>
      </c>
      <c r="AV183" s="82" t="s">
        <v>73</v>
      </c>
      <c r="AW183" s="117">
        <v>0</v>
      </c>
      <c r="AX183" s="116">
        <f t="shared" si="13"/>
        <v>29737000</v>
      </c>
      <c r="AY183" s="219">
        <f t="shared" si="14"/>
        <v>0</v>
      </c>
      <c r="AZ183" s="67">
        <v>0</v>
      </c>
      <c r="BA183" s="82" t="s">
        <v>73</v>
      </c>
      <c r="BB183" s="61" t="s">
        <v>85</v>
      </c>
      <c r="BC183" s="112" t="s">
        <v>3327</v>
      </c>
      <c r="BD183" s="113" t="s">
        <v>65</v>
      </c>
      <c r="BE183" s="113" t="s">
        <v>65</v>
      </c>
    </row>
    <row r="184" spans="2:57" x14ac:dyDescent="0.2">
      <c r="B184" s="44">
        <v>2026</v>
      </c>
      <c r="C184" s="44">
        <v>891780111</v>
      </c>
      <c r="D184" s="44" t="s">
        <v>63</v>
      </c>
      <c r="E184" s="119" t="s">
        <v>3326</v>
      </c>
      <c r="F184" s="113" t="s">
        <v>3325</v>
      </c>
      <c r="G184" s="61">
        <v>0</v>
      </c>
      <c r="H184" s="61" t="s">
        <v>71</v>
      </c>
      <c r="I184" s="44" t="s">
        <v>64</v>
      </c>
      <c r="J184" s="76" t="s">
        <v>81</v>
      </c>
      <c r="K184" s="111" t="s">
        <v>3324</v>
      </c>
      <c r="L184" s="111">
        <v>16118000</v>
      </c>
      <c r="M184" s="44" t="s">
        <v>66</v>
      </c>
      <c r="N184" s="111" t="s">
        <v>3323</v>
      </c>
      <c r="O184" s="111">
        <v>39045662</v>
      </c>
      <c r="P184" s="111">
        <v>30</v>
      </c>
      <c r="Q184" s="137">
        <v>46027</v>
      </c>
      <c r="R184" s="112">
        <v>5872564000</v>
      </c>
      <c r="S184" s="220">
        <v>46036</v>
      </c>
      <c r="T184" s="111">
        <v>16118000</v>
      </c>
      <c r="U184" s="61" t="s">
        <v>65</v>
      </c>
      <c r="V184" s="111">
        <v>45691169</v>
      </c>
      <c r="W184" s="111" t="s">
        <v>608</v>
      </c>
      <c r="X184" s="351">
        <v>46036</v>
      </c>
      <c r="Y184" s="351">
        <v>46041</v>
      </c>
      <c r="Z184" s="69" t="s">
        <v>73</v>
      </c>
      <c r="AA184" s="351">
        <v>46173</v>
      </c>
      <c r="AB184" s="47">
        <f t="shared" si="10"/>
        <v>132</v>
      </c>
      <c r="AC184" s="113">
        <v>0</v>
      </c>
      <c r="AD184" s="118">
        <v>0</v>
      </c>
      <c r="AE184" s="113">
        <v>0</v>
      </c>
      <c r="AF184" s="80" t="s">
        <v>73</v>
      </c>
      <c r="AG184" s="111">
        <f t="shared" si="11"/>
        <v>0</v>
      </c>
      <c r="AH184" s="118">
        <v>0</v>
      </c>
      <c r="AI184" s="118">
        <v>0</v>
      </c>
      <c r="AJ184" s="80" t="s">
        <v>73</v>
      </c>
      <c r="AK184" s="80" t="s">
        <v>73</v>
      </c>
      <c r="AL184" s="113">
        <v>0</v>
      </c>
      <c r="AM184" s="80" t="s">
        <v>73</v>
      </c>
      <c r="AN184" s="80" t="s">
        <v>73</v>
      </c>
      <c r="AO184" s="80" t="s">
        <v>73</v>
      </c>
      <c r="AP184" s="111">
        <f t="shared" si="12"/>
        <v>0</v>
      </c>
      <c r="AQ184" s="111">
        <f>+L184+AD184-AI184</f>
        <v>16118000</v>
      </c>
      <c r="AR184" s="61" t="s">
        <v>65</v>
      </c>
      <c r="AS184" s="111">
        <v>16118000</v>
      </c>
      <c r="AT184" s="113" t="s">
        <v>162</v>
      </c>
      <c r="AU184" s="79">
        <v>0</v>
      </c>
      <c r="AV184" s="82" t="s">
        <v>73</v>
      </c>
      <c r="AW184" s="117">
        <v>0</v>
      </c>
      <c r="AX184" s="116">
        <f t="shared" si="13"/>
        <v>16118000</v>
      </c>
      <c r="AY184" s="219">
        <f t="shared" si="14"/>
        <v>0</v>
      </c>
      <c r="AZ184" s="67">
        <v>0</v>
      </c>
      <c r="BA184" s="82" t="s">
        <v>73</v>
      </c>
      <c r="BB184" s="61" t="s">
        <v>85</v>
      </c>
      <c r="BC184" s="112" t="s">
        <v>3322</v>
      </c>
      <c r="BD184" s="113" t="s">
        <v>65</v>
      </c>
      <c r="BE184" s="113" t="s">
        <v>65</v>
      </c>
    </row>
    <row r="185" spans="2:57" x14ac:dyDescent="0.2">
      <c r="B185" s="44">
        <v>2026</v>
      </c>
      <c r="C185" s="44">
        <v>891780111</v>
      </c>
      <c r="D185" s="44" t="s">
        <v>63</v>
      </c>
      <c r="E185" s="119" t="s">
        <v>3321</v>
      </c>
      <c r="F185" s="113" t="s">
        <v>3320</v>
      </c>
      <c r="G185" s="61">
        <v>0</v>
      </c>
      <c r="H185" s="61" t="s">
        <v>71</v>
      </c>
      <c r="I185" s="44" t="s">
        <v>64</v>
      </c>
      <c r="J185" s="76" t="s">
        <v>81</v>
      </c>
      <c r="K185" s="111" t="s">
        <v>3319</v>
      </c>
      <c r="L185" s="111">
        <v>13933000</v>
      </c>
      <c r="M185" s="44" t="s">
        <v>66</v>
      </c>
      <c r="N185" s="111" t="s">
        <v>3318</v>
      </c>
      <c r="O185" s="111">
        <v>7144425</v>
      </c>
      <c r="P185" s="111">
        <v>53</v>
      </c>
      <c r="Q185" s="137">
        <v>46030</v>
      </c>
      <c r="R185" s="112">
        <v>2567899000</v>
      </c>
      <c r="S185" s="220">
        <v>46036</v>
      </c>
      <c r="T185" s="111">
        <v>13933000</v>
      </c>
      <c r="U185" s="61" t="s">
        <v>65</v>
      </c>
      <c r="V185" s="111">
        <v>85467461</v>
      </c>
      <c r="W185" s="111" t="s">
        <v>587</v>
      </c>
      <c r="X185" s="351">
        <v>46036</v>
      </c>
      <c r="Y185" s="351">
        <v>46036</v>
      </c>
      <c r="Z185" s="69" t="s">
        <v>73</v>
      </c>
      <c r="AA185" s="351">
        <v>46173</v>
      </c>
      <c r="AB185" s="47">
        <f t="shared" si="10"/>
        <v>137</v>
      </c>
      <c r="AC185" s="113">
        <v>0</v>
      </c>
      <c r="AD185" s="118">
        <v>0</v>
      </c>
      <c r="AE185" s="113">
        <v>0</v>
      </c>
      <c r="AF185" s="80" t="s">
        <v>73</v>
      </c>
      <c r="AG185" s="111">
        <f t="shared" si="11"/>
        <v>0</v>
      </c>
      <c r="AH185" s="118">
        <v>0</v>
      </c>
      <c r="AI185" s="118">
        <v>0</v>
      </c>
      <c r="AJ185" s="80" t="s">
        <v>73</v>
      </c>
      <c r="AK185" s="80" t="s">
        <v>73</v>
      </c>
      <c r="AL185" s="113">
        <v>0</v>
      </c>
      <c r="AM185" s="80" t="s">
        <v>73</v>
      </c>
      <c r="AN185" s="80" t="s">
        <v>73</v>
      </c>
      <c r="AO185" s="80" t="s">
        <v>73</v>
      </c>
      <c r="AP185" s="111">
        <f t="shared" si="12"/>
        <v>0</v>
      </c>
      <c r="AQ185" s="111">
        <f>+L185+AD185-AI185</f>
        <v>13933000</v>
      </c>
      <c r="AR185" s="61" t="s">
        <v>65</v>
      </c>
      <c r="AS185" s="111">
        <v>13933000</v>
      </c>
      <c r="AT185" s="113" t="s">
        <v>162</v>
      </c>
      <c r="AU185" s="79">
        <v>0</v>
      </c>
      <c r="AV185" s="82" t="s">
        <v>73</v>
      </c>
      <c r="AW185" s="117">
        <v>0</v>
      </c>
      <c r="AX185" s="116">
        <f t="shared" si="13"/>
        <v>13933000</v>
      </c>
      <c r="AY185" s="219">
        <f t="shared" si="14"/>
        <v>0</v>
      </c>
      <c r="AZ185" s="67">
        <v>0</v>
      </c>
      <c r="BA185" s="82" t="s">
        <v>73</v>
      </c>
      <c r="BB185" s="61" t="s">
        <v>85</v>
      </c>
      <c r="BC185" s="112" t="s">
        <v>3317</v>
      </c>
      <c r="BD185" s="113" t="s">
        <v>65</v>
      </c>
      <c r="BE185" s="113" t="s">
        <v>65</v>
      </c>
    </row>
    <row r="186" spans="2:57" x14ac:dyDescent="0.2">
      <c r="B186" s="44">
        <v>2026</v>
      </c>
      <c r="C186" s="44">
        <v>891780111</v>
      </c>
      <c r="D186" s="44" t="s">
        <v>63</v>
      </c>
      <c r="E186" s="119" t="s">
        <v>3316</v>
      </c>
      <c r="F186" s="113" t="s">
        <v>3315</v>
      </c>
      <c r="G186" s="61">
        <v>0</v>
      </c>
      <c r="H186" s="61" t="s">
        <v>71</v>
      </c>
      <c r="I186" s="44" t="s">
        <v>64</v>
      </c>
      <c r="J186" s="76" t="s">
        <v>81</v>
      </c>
      <c r="K186" s="111" t="s">
        <v>3314</v>
      </c>
      <c r="L186" s="111">
        <v>30134000</v>
      </c>
      <c r="M186" s="44" t="s">
        <v>66</v>
      </c>
      <c r="N186" s="111" t="s">
        <v>3313</v>
      </c>
      <c r="O186" s="111">
        <v>39029599</v>
      </c>
      <c r="P186" s="111">
        <v>30</v>
      </c>
      <c r="Q186" s="137">
        <v>46027</v>
      </c>
      <c r="R186" s="112">
        <v>5872564000</v>
      </c>
      <c r="S186" s="220">
        <v>46036</v>
      </c>
      <c r="T186" s="111">
        <v>30134000</v>
      </c>
      <c r="U186" s="61" t="s">
        <v>65</v>
      </c>
      <c r="V186" s="111">
        <v>36723283</v>
      </c>
      <c r="W186" s="111" t="s">
        <v>2326</v>
      </c>
      <c r="X186" s="351">
        <v>46036</v>
      </c>
      <c r="Y186" s="351">
        <v>46037</v>
      </c>
      <c r="Z186" s="69" t="s">
        <v>73</v>
      </c>
      <c r="AA186" s="351">
        <v>46173</v>
      </c>
      <c r="AB186" s="47">
        <f t="shared" si="10"/>
        <v>136</v>
      </c>
      <c r="AC186" s="113">
        <v>0</v>
      </c>
      <c r="AD186" s="118">
        <v>0</v>
      </c>
      <c r="AE186" s="113">
        <v>0</v>
      </c>
      <c r="AF186" s="80" t="s">
        <v>73</v>
      </c>
      <c r="AG186" s="111">
        <f t="shared" si="11"/>
        <v>0</v>
      </c>
      <c r="AH186" s="118">
        <v>0</v>
      </c>
      <c r="AI186" s="118">
        <v>0</v>
      </c>
      <c r="AJ186" s="80" t="s">
        <v>73</v>
      </c>
      <c r="AK186" s="80" t="s">
        <v>73</v>
      </c>
      <c r="AL186" s="113">
        <v>0</v>
      </c>
      <c r="AM186" s="80" t="s">
        <v>73</v>
      </c>
      <c r="AN186" s="80" t="s">
        <v>73</v>
      </c>
      <c r="AO186" s="80" t="s">
        <v>73</v>
      </c>
      <c r="AP186" s="111">
        <f t="shared" si="12"/>
        <v>0</v>
      </c>
      <c r="AQ186" s="111">
        <f>+L186+AD186-AI186</f>
        <v>30134000</v>
      </c>
      <c r="AR186" s="61" t="s">
        <v>65</v>
      </c>
      <c r="AS186" s="111">
        <v>30134000</v>
      </c>
      <c r="AT186" s="113" t="s">
        <v>162</v>
      </c>
      <c r="AU186" s="79">
        <v>0</v>
      </c>
      <c r="AV186" s="82" t="s">
        <v>73</v>
      </c>
      <c r="AW186" s="117">
        <v>0</v>
      </c>
      <c r="AX186" s="116">
        <f t="shared" si="13"/>
        <v>30134000</v>
      </c>
      <c r="AY186" s="219">
        <f t="shared" si="14"/>
        <v>0</v>
      </c>
      <c r="AZ186" s="67">
        <v>0</v>
      </c>
      <c r="BA186" s="82" t="s">
        <v>73</v>
      </c>
      <c r="BB186" s="61" t="s">
        <v>85</v>
      </c>
      <c r="BC186" s="112" t="s">
        <v>3312</v>
      </c>
      <c r="BD186" s="113" t="s">
        <v>65</v>
      </c>
      <c r="BE186" s="113" t="s">
        <v>65</v>
      </c>
    </row>
    <row r="187" spans="2:57" x14ac:dyDescent="0.2">
      <c r="B187" s="44">
        <v>2026</v>
      </c>
      <c r="C187" s="44">
        <v>891780111</v>
      </c>
      <c r="D187" s="44" t="s">
        <v>63</v>
      </c>
      <c r="E187" s="119" t="s">
        <v>3311</v>
      </c>
      <c r="F187" s="113" t="s">
        <v>3310</v>
      </c>
      <c r="G187" s="61">
        <v>0</v>
      </c>
      <c r="H187" s="61" t="s">
        <v>71</v>
      </c>
      <c r="I187" s="44" t="s">
        <v>64</v>
      </c>
      <c r="J187" s="76" t="s">
        <v>81</v>
      </c>
      <c r="K187" s="111" t="s">
        <v>1151</v>
      </c>
      <c r="L187" s="111">
        <v>10967000</v>
      </c>
      <c r="M187" s="44" t="s">
        <v>66</v>
      </c>
      <c r="N187" s="111" t="s">
        <v>3309</v>
      </c>
      <c r="O187" s="111">
        <v>39055352</v>
      </c>
      <c r="P187" s="111">
        <v>53</v>
      </c>
      <c r="Q187" s="137">
        <v>46030</v>
      </c>
      <c r="R187" s="112">
        <v>2567899000</v>
      </c>
      <c r="S187" s="220">
        <v>46036</v>
      </c>
      <c r="T187" s="111">
        <v>10967000</v>
      </c>
      <c r="U187" s="61" t="s">
        <v>65</v>
      </c>
      <c r="V187" s="111">
        <v>57444673</v>
      </c>
      <c r="W187" s="111" t="s">
        <v>977</v>
      </c>
      <c r="X187" s="351">
        <v>46036</v>
      </c>
      <c r="Y187" s="351">
        <v>46037</v>
      </c>
      <c r="Z187" s="69" t="s">
        <v>73</v>
      </c>
      <c r="AA187" s="351">
        <v>46173</v>
      </c>
      <c r="AB187" s="47">
        <f t="shared" si="10"/>
        <v>136</v>
      </c>
      <c r="AC187" s="113">
        <v>0</v>
      </c>
      <c r="AD187" s="118">
        <v>0</v>
      </c>
      <c r="AE187" s="113">
        <v>0</v>
      </c>
      <c r="AF187" s="80" t="s">
        <v>73</v>
      </c>
      <c r="AG187" s="111">
        <f t="shared" si="11"/>
        <v>0</v>
      </c>
      <c r="AH187" s="118">
        <v>0</v>
      </c>
      <c r="AI187" s="118">
        <v>0</v>
      </c>
      <c r="AJ187" s="80" t="s">
        <v>73</v>
      </c>
      <c r="AK187" s="80" t="s">
        <v>73</v>
      </c>
      <c r="AL187" s="113">
        <v>0</v>
      </c>
      <c r="AM187" s="80" t="s">
        <v>73</v>
      </c>
      <c r="AN187" s="80" t="s">
        <v>73</v>
      </c>
      <c r="AO187" s="80" t="s">
        <v>73</v>
      </c>
      <c r="AP187" s="111">
        <f t="shared" si="12"/>
        <v>0</v>
      </c>
      <c r="AQ187" s="111">
        <f>+L187+AD187-AI187</f>
        <v>10967000</v>
      </c>
      <c r="AR187" s="61" t="s">
        <v>65</v>
      </c>
      <c r="AS187" s="111">
        <v>10967000</v>
      </c>
      <c r="AT187" s="113" t="s">
        <v>162</v>
      </c>
      <c r="AU187" s="79">
        <v>0</v>
      </c>
      <c r="AV187" s="82" t="s">
        <v>73</v>
      </c>
      <c r="AW187" s="117">
        <v>0</v>
      </c>
      <c r="AX187" s="116">
        <f t="shared" si="13"/>
        <v>10967000</v>
      </c>
      <c r="AY187" s="219">
        <f t="shared" si="14"/>
        <v>0</v>
      </c>
      <c r="AZ187" s="67">
        <v>0</v>
      </c>
      <c r="BA187" s="82" t="s">
        <v>73</v>
      </c>
      <c r="BB187" s="61" t="s">
        <v>85</v>
      </c>
      <c r="BC187" s="112" t="s">
        <v>3308</v>
      </c>
      <c r="BD187" s="113" t="s">
        <v>65</v>
      </c>
      <c r="BE187" s="113" t="s">
        <v>65</v>
      </c>
    </row>
    <row r="188" spans="2:57" x14ac:dyDescent="0.2">
      <c r="B188" s="44">
        <v>2026</v>
      </c>
      <c r="C188" s="44">
        <v>891780111</v>
      </c>
      <c r="D188" s="44" t="s">
        <v>63</v>
      </c>
      <c r="E188" s="119" t="s">
        <v>3307</v>
      </c>
      <c r="F188" s="113" t="s">
        <v>3306</v>
      </c>
      <c r="G188" s="61">
        <v>0</v>
      </c>
      <c r="H188" s="61" t="s">
        <v>71</v>
      </c>
      <c r="I188" s="44" t="s">
        <v>64</v>
      </c>
      <c r="J188" s="76" t="s">
        <v>81</v>
      </c>
      <c r="K188" s="111" t="s">
        <v>1151</v>
      </c>
      <c r="L188" s="111">
        <v>10967000</v>
      </c>
      <c r="M188" s="44" t="s">
        <v>66</v>
      </c>
      <c r="N188" s="111" t="s">
        <v>3305</v>
      </c>
      <c r="O188" s="111">
        <v>1080670248</v>
      </c>
      <c r="P188" s="111">
        <v>53</v>
      </c>
      <c r="Q188" s="137">
        <v>46030</v>
      </c>
      <c r="R188" s="112">
        <v>2567899000</v>
      </c>
      <c r="S188" s="220">
        <v>46036</v>
      </c>
      <c r="T188" s="111">
        <v>10967000</v>
      </c>
      <c r="U188" s="61" t="s">
        <v>65</v>
      </c>
      <c r="V188" s="111">
        <v>57444673</v>
      </c>
      <c r="W188" s="111" t="s">
        <v>977</v>
      </c>
      <c r="X188" s="351">
        <v>46036</v>
      </c>
      <c r="Y188" s="351">
        <v>46037</v>
      </c>
      <c r="Z188" s="69" t="s">
        <v>73</v>
      </c>
      <c r="AA188" s="351">
        <v>46173</v>
      </c>
      <c r="AB188" s="47">
        <f t="shared" si="10"/>
        <v>136</v>
      </c>
      <c r="AC188" s="113">
        <v>0</v>
      </c>
      <c r="AD188" s="118">
        <v>0</v>
      </c>
      <c r="AE188" s="113">
        <v>0</v>
      </c>
      <c r="AF188" s="80" t="s">
        <v>73</v>
      </c>
      <c r="AG188" s="111">
        <f t="shared" si="11"/>
        <v>0</v>
      </c>
      <c r="AH188" s="118">
        <v>0</v>
      </c>
      <c r="AI188" s="118">
        <v>0</v>
      </c>
      <c r="AJ188" s="80" t="s">
        <v>73</v>
      </c>
      <c r="AK188" s="80" t="s">
        <v>73</v>
      </c>
      <c r="AL188" s="113">
        <v>0</v>
      </c>
      <c r="AM188" s="80" t="s">
        <v>73</v>
      </c>
      <c r="AN188" s="80" t="s">
        <v>73</v>
      </c>
      <c r="AO188" s="80" t="s">
        <v>73</v>
      </c>
      <c r="AP188" s="111">
        <f t="shared" si="12"/>
        <v>0</v>
      </c>
      <c r="AQ188" s="111">
        <f>+L188+AD188-AI188</f>
        <v>10967000</v>
      </c>
      <c r="AR188" s="61" t="s">
        <v>65</v>
      </c>
      <c r="AS188" s="111">
        <v>10967000</v>
      </c>
      <c r="AT188" s="113" t="s">
        <v>162</v>
      </c>
      <c r="AU188" s="79">
        <v>0</v>
      </c>
      <c r="AV188" s="82" t="s">
        <v>73</v>
      </c>
      <c r="AW188" s="117">
        <v>0</v>
      </c>
      <c r="AX188" s="116">
        <f t="shared" si="13"/>
        <v>10967000</v>
      </c>
      <c r="AY188" s="219">
        <f t="shared" si="14"/>
        <v>0</v>
      </c>
      <c r="AZ188" s="67">
        <v>0</v>
      </c>
      <c r="BA188" s="82" t="s">
        <v>73</v>
      </c>
      <c r="BB188" s="61" t="s">
        <v>85</v>
      </c>
      <c r="BC188" s="112" t="s">
        <v>3304</v>
      </c>
      <c r="BD188" s="113" t="s">
        <v>65</v>
      </c>
      <c r="BE188" s="113" t="s">
        <v>65</v>
      </c>
    </row>
    <row r="189" spans="2:57" x14ac:dyDescent="0.2">
      <c r="B189" s="44">
        <v>2026</v>
      </c>
      <c r="C189" s="44">
        <v>891780111</v>
      </c>
      <c r="D189" s="44" t="s">
        <v>63</v>
      </c>
      <c r="E189" s="119" t="s">
        <v>3303</v>
      </c>
      <c r="F189" s="113" t="s">
        <v>3302</v>
      </c>
      <c r="G189" s="61">
        <v>0</v>
      </c>
      <c r="H189" s="61" t="s">
        <v>71</v>
      </c>
      <c r="I189" s="44" t="s">
        <v>64</v>
      </c>
      <c r="J189" s="76" t="s">
        <v>81</v>
      </c>
      <c r="K189" s="111" t="s">
        <v>3301</v>
      </c>
      <c r="L189" s="111">
        <v>13201000</v>
      </c>
      <c r="M189" s="44" t="s">
        <v>66</v>
      </c>
      <c r="N189" s="111" t="s">
        <v>3300</v>
      </c>
      <c r="O189" s="111">
        <v>19620951</v>
      </c>
      <c r="P189" s="111">
        <v>53</v>
      </c>
      <c r="Q189" s="137">
        <v>46030</v>
      </c>
      <c r="R189" s="112">
        <v>2567899000</v>
      </c>
      <c r="S189" s="220">
        <v>46036</v>
      </c>
      <c r="T189" s="111">
        <v>13201000</v>
      </c>
      <c r="U189" s="61" t="s">
        <v>65</v>
      </c>
      <c r="V189" s="111">
        <v>36669284</v>
      </c>
      <c r="W189" s="111" t="s">
        <v>2087</v>
      </c>
      <c r="X189" s="351">
        <v>46036</v>
      </c>
      <c r="Y189" s="351">
        <v>46036</v>
      </c>
      <c r="Z189" s="69" t="s">
        <v>73</v>
      </c>
      <c r="AA189" s="351">
        <v>46173</v>
      </c>
      <c r="AB189" s="47">
        <f t="shared" si="10"/>
        <v>137</v>
      </c>
      <c r="AC189" s="113">
        <v>0</v>
      </c>
      <c r="AD189" s="118">
        <v>0</v>
      </c>
      <c r="AE189" s="113">
        <v>0</v>
      </c>
      <c r="AF189" s="80" t="s">
        <v>73</v>
      </c>
      <c r="AG189" s="111">
        <f t="shared" si="11"/>
        <v>0</v>
      </c>
      <c r="AH189" s="118">
        <v>0</v>
      </c>
      <c r="AI189" s="118">
        <v>0</v>
      </c>
      <c r="AJ189" s="80" t="s">
        <v>73</v>
      </c>
      <c r="AK189" s="80" t="s">
        <v>73</v>
      </c>
      <c r="AL189" s="113">
        <v>0</v>
      </c>
      <c r="AM189" s="80" t="s">
        <v>73</v>
      </c>
      <c r="AN189" s="80" t="s">
        <v>73</v>
      </c>
      <c r="AO189" s="80" t="s">
        <v>73</v>
      </c>
      <c r="AP189" s="111">
        <f t="shared" si="12"/>
        <v>0</v>
      </c>
      <c r="AQ189" s="111">
        <f>+L189+AD189-AI189</f>
        <v>13201000</v>
      </c>
      <c r="AR189" s="61" t="s">
        <v>65</v>
      </c>
      <c r="AS189" s="111">
        <v>13201000</v>
      </c>
      <c r="AT189" s="113" t="s">
        <v>162</v>
      </c>
      <c r="AU189" s="79">
        <v>0</v>
      </c>
      <c r="AV189" s="82" t="s">
        <v>73</v>
      </c>
      <c r="AW189" s="117">
        <v>0</v>
      </c>
      <c r="AX189" s="116">
        <f t="shared" si="13"/>
        <v>13201000</v>
      </c>
      <c r="AY189" s="219">
        <f t="shared" si="14"/>
        <v>0</v>
      </c>
      <c r="AZ189" s="67">
        <v>0</v>
      </c>
      <c r="BA189" s="82" t="s">
        <v>73</v>
      </c>
      <c r="BB189" s="61" t="s">
        <v>85</v>
      </c>
      <c r="BC189" s="112" t="s">
        <v>3299</v>
      </c>
      <c r="BD189" s="113" t="s">
        <v>65</v>
      </c>
      <c r="BE189" s="113" t="s">
        <v>65</v>
      </c>
    </row>
    <row r="190" spans="2:57" x14ac:dyDescent="0.2">
      <c r="B190" s="44">
        <v>2026</v>
      </c>
      <c r="C190" s="44">
        <v>891780111</v>
      </c>
      <c r="D190" s="44" t="s">
        <v>63</v>
      </c>
      <c r="E190" s="119" t="s">
        <v>3298</v>
      </c>
      <c r="F190" s="113" t="s">
        <v>3297</v>
      </c>
      <c r="G190" s="61">
        <v>0</v>
      </c>
      <c r="H190" s="61" t="s">
        <v>71</v>
      </c>
      <c r="I190" s="44" t="s">
        <v>64</v>
      </c>
      <c r="J190" s="76" t="s">
        <v>81</v>
      </c>
      <c r="K190" s="111" t="s">
        <v>3296</v>
      </c>
      <c r="L190" s="111">
        <v>12916000</v>
      </c>
      <c r="M190" s="44" t="s">
        <v>66</v>
      </c>
      <c r="N190" s="111" t="s">
        <v>3295</v>
      </c>
      <c r="O190" s="111">
        <v>1085103835</v>
      </c>
      <c r="P190" s="111">
        <v>53</v>
      </c>
      <c r="Q190" s="137">
        <v>46030</v>
      </c>
      <c r="R190" s="112">
        <v>2567899000</v>
      </c>
      <c r="S190" s="220">
        <v>46037</v>
      </c>
      <c r="T190" s="111">
        <v>12916000</v>
      </c>
      <c r="U190" s="61" t="s">
        <v>65</v>
      </c>
      <c r="V190" s="111">
        <v>57461216</v>
      </c>
      <c r="W190" s="111" t="s">
        <v>576</v>
      </c>
      <c r="X190" s="351">
        <v>46037</v>
      </c>
      <c r="Y190" s="351">
        <v>46037</v>
      </c>
      <c r="Z190" s="69" t="s">
        <v>73</v>
      </c>
      <c r="AA190" s="351">
        <v>46173</v>
      </c>
      <c r="AB190" s="47">
        <f t="shared" si="10"/>
        <v>136</v>
      </c>
      <c r="AC190" s="113">
        <v>0</v>
      </c>
      <c r="AD190" s="118">
        <v>0</v>
      </c>
      <c r="AE190" s="113">
        <v>0</v>
      </c>
      <c r="AF190" s="80" t="s">
        <v>73</v>
      </c>
      <c r="AG190" s="111">
        <f t="shared" si="11"/>
        <v>0</v>
      </c>
      <c r="AH190" s="118">
        <v>0</v>
      </c>
      <c r="AI190" s="118">
        <v>0</v>
      </c>
      <c r="AJ190" s="80" t="s">
        <v>73</v>
      </c>
      <c r="AK190" s="80" t="s">
        <v>73</v>
      </c>
      <c r="AL190" s="113">
        <v>0</v>
      </c>
      <c r="AM190" s="80" t="s">
        <v>73</v>
      </c>
      <c r="AN190" s="80" t="s">
        <v>73</v>
      </c>
      <c r="AO190" s="80" t="s">
        <v>73</v>
      </c>
      <c r="AP190" s="111">
        <f t="shared" si="12"/>
        <v>0</v>
      </c>
      <c r="AQ190" s="111">
        <f>+L190+AD190-AI190</f>
        <v>12916000</v>
      </c>
      <c r="AR190" s="61" t="s">
        <v>65</v>
      </c>
      <c r="AS190" s="111">
        <v>12916000</v>
      </c>
      <c r="AT190" s="113" t="s">
        <v>162</v>
      </c>
      <c r="AU190" s="79">
        <v>0</v>
      </c>
      <c r="AV190" s="82" t="s">
        <v>73</v>
      </c>
      <c r="AW190" s="117">
        <v>0</v>
      </c>
      <c r="AX190" s="116">
        <f t="shared" si="13"/>
        <v>12916000</v>
      </c>
      <c r="AY190" s="219">
        <f t="shared" si="14"/>
        <v>0</v>
      </c>
      <c r="AZ190" s="67">
        <v>0</v>
      </c>
      <c r="BA190" s="82" t="s">
        <v>73</v>
      </c>
      <c r="BB190" s="61" t="s">
        <v>85</v>
      </c>
      <c r="BC190" s="112" t="s">
        <v>3294</v>
      </c>
      <c r="BD190" s="113" t="s">
        <v>65</v>
      </c>
      <c r="BE190" s="113" t="s">
        <v>65</v>
      </c>
    </row>
    <row r="191" spans="2:57" x14ac:dyDescent="0.2">
      <c r="B191" s="44">
        <v>2026</v>
      </c>
      <c r="C191" s="44">
        <v>891780111</v>
      </c>
      <c r="D191" s="44" t="s">
        <v>63</v>
      </c>
      <c r="E191" s="119" t="s">
        <v>3293</v>
      </c>
      <c r="F191" s="113" t="s">
        <v>3292</v>
      </c>
      <c r="G191" s="61">
        <v>0</v>
      </c>
      <c r="H191" s="61" t="s">
        <v>71</v>
      </c>
      <c r="I191" s="44" t="s">
        <v>64</v>
      </c>
      <c r="J191" s="76" t="s">
        <v>81</v>
      </c>
      <c r="K191" s="111" t="s">
        <v>3291</v>
      </c>
      <c r="L191" s="111">
        <v>15096000</v>
      </c>
      <c r="M191" s="44" t="s">
        <v>66</v>
      </c>
      <c r="N191" s="111" t="s">
        <v>3290</v>
      </c>
      <c r="O191" s="111">
        <v>1082869691</v>
      </c>
      <c r="P191" s="111">
        <v>30</v>
      </c>
      <c r="Q191" s="137">
        <v>46027</v>
      </c>
      <c r="R191" s="112">
        <v>5872564000</v>
      </c>
      <c r="S191" s="220">
        <v>46037</v>
      </c>
      <c r="T191" s="111">
        <v>15096000</v>
      </c>
      <c r="U191" s="61" t="s">
        <v>65</v>
      </c>
      <c r="V191" s="111">
        <v>1082868728</v>
      </c>
      <c r="W191" s="111" t="s">
        <v>284</v>
      </c>
      <c r="X191" s="351">
        <v>46037</v>
      </c>
      <c r="Y191" s="351">
        <v>46037</v>
      </c>
      <c r="Z191" s="69" t="s">
        <v>73</v>
      </c>
      <c r="AA191" s="351">
        <v>46173</v>
      </c>
      <c r="AB191" s="47">
        <f t="shared" si="10"/>
        <v>136</v>
      </c>
      <c r="AC191" s="113">
        <v>0</v>
      </c>
      <c r="AD191" s="118">
        <v>0</v>
      </c>
      <c r="AE191" s="113">
        <v>0</v>
      </c>
      <c r="AF191" s="80" t="s">
        <v>73</v>
      </c>
      <c r="AG191" s="111">
        <f t="shared" si="11"/>
        <v>0</v>
      </c>
      <c r="AH191" s="118">
        <v>0</v>
      </c>
      <c r="AI191" s="118">
        <v>0</v>
      </c>
      <c r="AJ191" s="80" t="s">
        <v>73</v>
      </c>
      <c r="AK191" s="80" t="s">
        <v>73</v>
      </c>
      <c r="AL191" s="113">
        <v>0</v>
      </c>
      <c r="AM191" s="80" t="s">
        <v>73</v>
      </c>
      <c r="AN191" s="80" t="s">
        <v>73</v>
      </c>
      <c r="AO191" s="80" t="s">
        <v>73</v>
      </c>
      <c r="AP191" s="111">
        <f t="shared" si="12"/>
        <v>0</v>
      </c>
      <c r="AQ191" s="111">
        <f>+L191+AD191-AI191</f>
        <v>15096000</v>
      </c>
      <c r="AR191" s="61" t="s">
        <v>65</v>
      </c>
      <c r="AS191" s="111">
        <v>15096000</v>
      </c>
      <c r="AT191" s="113" t="s">
        <v>162</v>
      </c>
      <c r="AU191" s="79">
        <v>0</v>
      </c>
      <c r="AV191" s="82" t="s">
        <v>73</v>
      </c>
      <c r="AW191" s="117">
        <v>0</v>
      </c>
      <c r="AX191" s="116">
        <f t="shared" si="13"/>
        <v>15096000</v>
      </c>
      <c r="AY191" s="219">
        <f t="shared" si="14"/>
        <v>0</v>
      </c>
      <c r="AZ191" s="67">
        <v>0</v>
      </c>
      <c r="BA191" s="82" t="s">
        <v>73</v>
      </c>
      <c r="BB191" s="61" t="s">
        <v>85</v>
      </c>
      <c r="BC191" s="112" t="s">
        <v>3289</v>
      </c>
      <c r="BD191" s="113" t="s">
        <v>65</v>
      </c>
      <c r="BE191" s="113" t="s">
        <v>65</v>
      </c>
    </row>
    <row r="192" spans="2:57" x14ac:dyDescent="0.2">
      <c r="B192" s="44">
        <v>2026</v>
      </c>
      <c r="C192" s="44">
        <v>891780111</v>
      </c>
      <c r="D192" s="44" t="s">
        <v>63</v>
      </c>
      <c r="E192" s="119" t="s">
        <v>3288</v>
      </c>
      <c r="F192" s="113" t="s">
        <v>3287</v>
      </c>
      <c r="G192" s="61">
        <v>0</v>
      </c>
      <c r="H192" s="61" t="s">
        <v>71</v>
      </c>
      <c r="I192" s="44" t="s">
        <v>64</v>
      </c>
      <c r="J192" s="76" t="s">
        <v>81</v>
      </c>
      <c r="K192" s="111" t="s">
        <v>3286</v>
      </c>
      <c r="L192" s="111">
        <v>16606000</v>
      </c>
      <c r="M192" s="44" t="s">
        <v>66</v>
      </c>
      <c r="N192" s="111" t="s">
        <v>3285</v>
      </c>
      <c r="O192" s="111">
        <v>1004278346</v>
      </c>
      <c r="P192" s="111">
        <v>30</v>
      </c>
      <c r="Q192" s="137">
        <v>46027</v>
      </c>
      <c r="R192" s="112">
        <v>5872564000</v>
      </c>
      <c r="S192" s="220">
        <v>46037</v>
      </c>
      <c r="T192" s="111">
        <v>16606000</v>
      </c>
      <c r="U192" s="61" t="s">
        <v>65</v>
      </c>
      <c r="V192" s="111">
        <v>1082868728</v>
      </c>
      <c r="W192" s="111" t="s">
        <v>284</v>
      </c>
      <c r="X192" s="351">
        <v>46037</v>
      </c>
      <c r="Y192" s="351">
        <v>46037</v>
      </c>
      <c r="Z192" s="69" t="s">
        <v>73</v>
      </c>
      <c r="AA192" s="351">
        <v>46173</v>
      </c>
      <c r="AB192" s="47">
        <f t="shared" si="10"/>
        <v>136</v>
      </c>
      <c r="AC192" s="113">
        <v>0</v>
      </c>
      <c r="AD192" s="118">
        <v>0</v>
      </c>
      <c r="AE192" s="113">
        <v>0</v>
      </c>
      <c r="AF192" s="80" t="s">
        <v>73</v>
      </c>
      <c r="AG192" s="111">
        <f t="shared" si="11"/>
        <v>0</v>
      </c>
      <c r="AH192" s="118">
        <v>0</v>
      </c>
      <c r="AI192" s="118">
        <v>0</v>
      </c>
      <c r="AJ192" s="80" t="s">
        <v>73</v>
      </c>
      <c r="AK192" s="80" t="s">
        <v>73</v>
      </c>
      <c r="AL192" s="113">
        <v>0</v>
      </c>
      <c r="AM192" s="80" t="s">
        <v>73</v>
      </c>
      <c r="AN192" s="80" t="s">
        <v>73</v>
      </c>
      <c r="AO192" s="80" t="s">
        <v>73</v>
      </c>
      <c r="AP192" s="111">
        <f t="shared" si="12"/>
        <v>0</v>
      </c>
      <c r="AQ192" s="111">
        <f>+L192+AD192-AI192</f>
        <v>16606000</v>
      </c>
      <c r="AR192" s="61" t="s">
        <v>65</v>
      </c>
      <c r="AS192" s="111">
        <v>16606000</v>
      </c>
      <c r="AT192" s="113" t="s">
        <v>162</v>
      </c>
      <c r="AU192" s="79">
        <v>0</v>
      </c>
      <c r="AV192" s="82" t="s">
        <v>73</v>
      </c>
      <c r="AW192" s="117">
        <v>0</v>
      </c>
      <c r="AX192" s="116">
        <f t="shared" si="13"/>
        <v>16606000</v>
      </c>
      <c r="AY192" s="219">
        <f t="shared" si="14"/>
        <v>0</v>
      </c>
      <c r="AZ192" s="67">
        <v>0</v>
      </c>
      <c r="BA192" s="82" t="s">
        <v>73</v>
      </c>
      <c r="BB192" s="61" t="s">
        <v>85</v>
      </c>
      <c r="BC192" s="112" t="s">
        <v>3284</v>
      </c>
      <c r="BD192" s="113" t="s">
        <v>65</v>
      </c>
      <c r="BE192" s="113" t="s">
        <v>65</v>
      </c>
    </row>
    <row r="193" spans="2:57" x14ac:dyDescent="0.2">
      <c r="B193" s="44">
        <v>2026</v>
      </c>
      <c r="C193" s="44">
        <v>891780111</v>
      </c>
      <c r="D193" s="44" t="s">
        <v>63</v>
      </c>
      <c r="E193" s="119" t="s">
        <v>3283</v>
      </c>
      <c r="F193" s="113" t="s">
        <v>3282</v>
      </c>
      <c r="G193" s="61">
        <v>0</v>
      </c>
      <c r="H193" s="61" t="s">
        <v>71</v>
      </c>
      <c r="I193" s="44" t="s">
        <v>64</v>
      </c>
      <c r="J193" s="76" t="s">
        <v>81</v>
      </c>
      <c r="K193" s="111" t="s">
        <v>3281</v>
      </c>
      <c r="L193" s="111">
        <v>13632000</v>
      </c>
      <c r="M193" s="44" t="s">
        <v>66</v>
      </c>
      <c r="N193" s="111" t="s">
        <v>3280</v>
      </c>
      <c r="O193" s="111">
        <v>1082997554</v>
      </c>
      <c r="P193" s="111">
        <v>30</v>
      </c>
      <c r="Q193" s="137">
        <v>46027</v>
      </c>
      <c r="R193" s="112">
        <v>5872564000</v>
      </c>
      <c r="S193" s="220">
        <v>46037</v>
      </c>
      <c r="T193" s="111">
        <v>13632000</v>
      </c>
      <c r="U193" s="61" t="s">
        <v>65</v>
      </c>
      <c r="V193" s="111">
        <v>1098669877</v>
      </c>
      <c r="W193" s="111" t="s">
        <v>2690</v>
      </c>
      <c r="X193" s="351">
        <v>46037</v>
      </c>
      <c r="Y193" s="351">
        <v>46037</v>
      </c>
      <c r="Z193" s="69" t="s">
        <v>73</v>
      </c>
      <c r="AA193" s="351">
        <v>46173</v>
      </c>
      <c r="AB193" s="47">
        <f t="shared" si="10"/>
        <v>136</v>
      </c>
      <c r="AC193" s="113">
        <v>0</v>
      </c>
      <c r="AD193" s="118">
        <v>0</v>
      </c>
      <c r="AE193" s="113">
        <v>0</v>
      </c>
      <c r="AF193" s="80" t="s">
        <v>73</v>
      </c>
      <c r="AG193" s="111">
        <f t="shared" si="11"/>
        <v>0</v>
      </c>
      <c r="AH193" s="118">
        <v>0</v>
      </c>
      <c r="AI193" s="118">
        <v>0</v>
      </c>
      <c r="AJ193" s="80" t="s">
        <v>73</v>
      </c>
      <c r="AK193" s="80" t="s">
        <v>73</v>
      </c>
      <c r="AL193" s="113">
        <v>0</v>
      </c>
      <c r="AM193" s="80" t="s">
        <v>73</v>
      </c>
      <c r="AN193" s="80" t="s">
        <v>73</v>
      </c>
      <c r="AO193" s="80" t="s">
        <v>73</v>
      </c>
      <c r="AP193" s="111">
        <f t="shared" si="12"/>
        <v>0</v>
      </c>
      <c r="AQ193" s="111">
        <f>+L193+AD193-AI193</f>
        <v>13632000</v>
      </c>
      <c r="AR193" s="61" t="s">
        <v>65</v>
      </c>
      <c r="AS193" s="111">
        <v>13632000</v>
      </c>
      <c r="AT193" s="113" t="s">
        <v>162</v>
      </c>
      <c r="AU193" s="79">
        <v>0</v>
      </c>
      <c r="AV193" s="82" t="s">
        <v>73</v>
      </c>
      <c r="AW193" s="117">
        <v>0</v>
      </c>
      <c r="AX193" s="116">
        <f t="shared" si="13"/>
        <v>13632000</v>
      </c>
      <c r="AY193" s="219">
        <f t="shared" si="14"/>
        <v>0</v>
      </c>
      <c r="AZ193" s="67">
        <v>0</v>
      </c>
      <c r="BA193" s="82" t="s">
        <v>73</v>
      </c>
      <c r="BB193" s="61" t="s">
        <v>85</v>
      </c>
      <c r="BC193" s="112" t="s">
        <v>3279</v>
      </c>
      <c r="BD193" s="113" t="s">
        <v>65</v>
      </c>
      <c r="BE193" s="113" t="s">
        <v>65</v>
      </c>
    </row>
    <row r="194" spans="2:57" x14ac:dyDescent="0.2">
      <c r="B194" s="44">
        <v>2026</v>
      </c>
      <c r="C194" s="44">
        <v>891780111</v>
      </c>
      <c r="D194" s="44" t="s">
        <v>63</v>
      </c>
      <c r="E194" s="119" t="s">
        <v>3278</v>
      </c>
      <c r="F194" s="113" t="s">
        <v>3277</v>
      </c>
      <c r="G194" s="61">
        <v>0</v>
      </c>
      <c r="H194" s="61" t="s">
        <v>71</v>
      </c>
      <c r="I194" s="44" t="s">
        <v>64</v>
      </c>
      <c r="J194" s="76" t="s">
        <v>81</v>
      </c>
      <c r="K194" s="111" t="s">
        <v>3276</v>
      </c>
      <c r="L194" s="111">
        <v>13632000</v>
      </c>
      <c r="M194" s="44" t="s">
        <v>66</v>
      </c>
      <c r="N194" s="111" t="s">
        <v>3275</v>
      </c>
      <c r="O194" s="111">
        <v>1083039448</v>
      </c>
      <c r="P194" s="111">
        <v>30</v>
      </c>
      <c r="Q194" s="137">
        <v>46027</v>
      </c>
      <c r="R194" s="112">
        <v>5872564000</v>
      </c>
      <c r="S194" s="220">
        <v>46037</v>
      </c>
      <c r="T194" s="111">
        <v>13632000</v>
      </c>
      <c r="U194" s="61" t="s">
        <v>65</v>
      </c>
      <c r="V194" s="111">
        <v>85463513</v>
      </c>
      <c r="W194" s="111" t="s">
        <v>1858</v>
      </c>
      <c r="X194" s="351">
        <v>46037</v>
      </c>
      <c r="Y194" s="351">
        <v>46037</v>
      </c>
      <c r="Z194" s="69" t="s">
        <v>73</v>
      </c>
      <c r="AA194" s="351">
        <v>46173</v>
      </c>
      <c r="AB194" s="47">
        <f t="shared" si="10"/>
        <v>136</v>
      </c>
      <c r="AC194" s="113">
        <v>0</v>
      </c>
      <c r="AD194" s="118">
        <v>0</v>
      </c>
      <c r="AE194" s="113">
        <v>0</v>
      </c>
      <c r="AF194" s="80" t="s">
        <v>73</v>
      </c>
      <c r="AG194" s="111">
        <f t="shared" si="11"/>
        <v>0</v>
      </c>
      <c r="AH194" s="118">
        <v>0</v>
      </c>
      <c r="AI194" s="118">
        <v>0</v>
      </c>
      <c r="AJ194" s="80" t="s">
        <v>73</v>
      </c>
      <c r="AK194" s="80" t="s">
        <v>73</v>
      </c>
      <c r="AL194" s="113">
        <v>0</v>
      </c>
      <c r="AM194" s="80" t="s">
        <v>73</v>
      </c>
      <c r="AN194" s="80" t="s">
        <v>73</v>
      </c>
      <c r="AO194" s="80" t="s">
        <v>73</v>
      </c>
      <c r="AP194" s="111">
        <f t="shared" si="12"/>
        <v>0</v>
      </c>
      <c r="AQ194" s="111">
        <f>+L194+AD194-AI194</f>
        <v>13632000</v>
      </c>
      <c r="AR194" s="61" t="s">
        <v>65</v>
      </c>
      <c r="AS194" s="111">
        <v>13632000</v>
      </c>
      <c r="AT194" s="113" t="s">
        <v>162</v>
      </c>
      <c r="AU194" s="79">
        <v>0</v>
      </c>
      <c r="AV194" s="82" t="s">
        <v>73</v>
      </c>
      <c r="AW194" s="117">
        <v>0</v>
      </c>
      <c r="AX194" s="116">
        <f t="shared" si="13"/>
        <v>13632000</v>
      </c>
      <c r="AY194" s="219">
        <f t="shared" si="14"/>
        <v>0</v>
      </c>
      <c r="AZ194" s="67">
        <v>0</v>
      </c>
      <c r="BA194" s="82" t="s">
        <v>73</v>
      </c>
      <c r="BB194" s="61" t="s">
        <v>85</v>
      </c>
      <c r="BC194" s="112" t="s">
        <v>3274</v>
      </c>
      <c r="BD194" s="113" t="s">
        <v>65</v>
      </c>
      <c r="BE194" s="113" t="s">
        <v>65</v>
      </c>
    </row>
    <row r="195" spans="2:57" x14ac:dyDescent="0.2">
      <c r="B195" s="44">
        <v>2026</v>
      </c>
      <c r="C195" s="44">
        <v>891780111</v>
      </c>
      <c r="D195" s="44" t="s">
        <v>63</v>
      </c>
      <c r="E195" s="119" t="s">
        <v>3273</v>
      </c>
      <c r="F195" s="113" t="s">
        <v>3272</v>
      </c>
      <c r="G195" s="61">
        <v>0</v>
      </c>
      <c r="H195" s="61" t="s">
        <v>71</v>
      </c>
      <c r="I195" s="44" t="s">
        <v>64</v>
      </c>
      <c r="J195" s="76" t="s">
        <v>81</v>
      </c>
      <c r="K195" s="111" t="s">
        <v>3271</v>
      </c>
      <c r="L195" s="111">
        <v>12536000</v>
      </c>
      <c r="M195" s="44" t="s">
        <v>66</v>
      </c>
      <c r="N195" s="111" t="s">
        <v>2135</v>
      </c>
      <c r="O195" s="111">
        <v>1026256729</v>
      </c>
      <c r="P195" s="111">
        <v>53</v>
      </c>
      <c r="Q195" s="137">
        <v>46030</v>
      </c>
      <c r="R195" s="112">
        <v>2567899000</v>
      </c>
      <c r="S195" s="220">
        <v>46037</v>
      </c>
      <c r="T195" s="111">
        <v>12536000</v>
      </c>
      <c r="U195" s="61" t="s">
        <v>65</v>
      </c>
      <c r="V195" s="111">
        <v>85463513</v>
      </c>
      <c r="W195" s="111" t="s">
        <v>1858</v>
      </c>
      <c r="X195" s="351">
        <v>46037</v>
      </c>
      <c r="Y195" s="351">
        <v>46041</v>
      </c>
      <c r="Z195" s="69" t="s">
        <v>73</v>
      </c>
      <c r="AA195" s="351">
        <v>46173</v>
      </c>
      <c r="AB195" s="47">
        <f t="shared" si="10"/>
        <v>132</v>
      </c>
      <c r="AC195" s="113">
        <v>0</v>
      </c>
      <c r="AD195" s="118">
        <v>0</v>
      </c>
      <c r="AE195" s="113">
        <v>0</v>
      </c>
      <c r="AF195" s="80" t="s">
        <v>73</v>
      </c>
      <c r="AG195" s="111">
        <f t="shared" si="11"/>
        <v>0</v>
      </c>
      <c r="AH195" s="391">
        <v>1</v>
      </c>
      <c r="AI195" s="111">
        <v>12536000</v>
      </c>
      <c r="AJ195" s="80">
        <v>46042</v>
      </c>
      <c r="AK195" s="80" t="s">
        <v>73</v>
      </c>
      <c r="AL195" s="113">
        <v>0</v>
      </c>
      <c r="AM195" s="80" t="s">
        <v>73</v>
      </c>
      <c r="AN195" s="80" t="s">
        <v>73</v>
      </c>
      <c r="AO195" s="80" t="s">
        <v>73</v>
      </c>
      <c r="AP195" s="111">
        <f t="shared" si="12"/>
        <v>0</v>
      </c>
      <c r="AQ195" s="111">
        <f>+L195+AD195-AI195</f>
        <v>0</v>
      </c>
      <c r="AR195" s="61" t="s">
        <v>65</v>
      </c>
      <c r="AS195" s="111">
        <v>12536000</v>
      </c>
      <c r="AT195" s="113" t="s">
        <v>162</v>
      </c>
      <c r="AU195" s="79">
        <v>0</v>
      </c>
      <c r="AV195" s="82" t="s">
        <v>73</v>
      </c>
      <c r="AW195" s="117">
        <v>0</v>
      </c>
      <c r="AX195" s="116">
        <f t="shared" si="13"/>
        <v>0</v>
      </c>
      <c r="AY195" s="219" t="str">
        <f t="shared" si="14"/>
        <v>_</v>
      </c>
      <c r="AZ195" s="67">
        <v>0</v>
      </c>
      <c r="BA195" s="82" t="s">
        <v>73</v>
      </c>
      <c r="BB195" s="61" t="s">
        <v>85</v>
      </c>
      <c r="BC195" s="112" t="s">
        <v>3270</v>
      </c>
      <c r="BD195" s="113" t="s">
        <v>65</v>
      </c>
      <c r="BE195" s="113" t="s">
        <v>65</v>
      </c>
    </row>
    <row r="196" spans="2:57" x14ac:dyDescent="0.2">
      <c r="B196" s="44">
        <v>2026</v>
      </c>
      <c r="C196" s="44">
        <v>891780111</v>
      </c>
      <c r="D196" s="44" t="s">
        <v>63</v>
      </c>
      <c r="E196" s="119" t="s">
        <v>3269</v>
      </c>
      <c r="F196" s="113" t="s">
        <v>3268</v>
      </c>
      <c r="G196" s="61">
        <v>0</v>
      </c>
      <c r="H196" s="61" t="s">
        <v>71</v>
      </c>
      <c r="I196" s="44" t="s">
        <v>64</v>
      </c>
      <c r="J196" s="76" t="s">
        <v>81</v>
      </c>
      <c r="K196" s="111" t="s">
        <v>3267</v>
      </c>
      <c r="L196" s="111">
        <v>14245000</v>
      </c>
      <c r="M196" s="44" t="s">
        <v>66</v>
      </c>
      <c r="N196" s="111" t="s">
        <v>3266</v>
      </c>
      <c r="O196" s="111">
        <v>57463940</v>
      </c>
      <c r="P196" s="111">
        <v>53</v>
      </c>
      <c r="Q196" s="137">
        <v>46030</v>
      </c>
      <c r="R196" s="112">
        <v>2567899000</v>
      </c>
      <c r="S196" s="220">
        <v>46037</v>
      </c>
      <c r="T196" s="111">
        <v>14245000</v>
      </c>
      <c r="U196" s="61" t="s">
        <v>65</v>
      </c>
      <c r="V196" s="111">
        <v>7632967</v>
      </c>
      <c r="W196" s="111" t="s">
        <v>619</v>
      </c>
      <c r="X196" s="351">
        <v>46037</v>
      </c>
      <c r="Y196" s="351">
        <v>46037</v>
      </c>
      <c r="Z196" s="69" t="s">
        <v>73</v>
      </c>
      <c r="AA196" s="351">
        <v>46173</v>
      </c>
      <c r="AB196" s="47">
        <f t="shared" si="10"/>
        <v>136</v>
      </c>
      <c r="AC196" s="113">
        <v>0</v>
      </c>
      <c r="AD196" s="118">
        <v>0</v>
      </c>
      <c r="AE196" s="113">
        <v>0</v>
      </c>
      <c r="AF196" s="80" t="s">
        <v>73</v>
      </c>
      <c r="AG196" s="111">
        <f t="shared" si="11"/>
        <v>0</v>
      </c>
      <c r="AH196" s="118">
        <v>0</v>
      </c>
      <c r="AI196" s="118">
        <v>0</v>
      </c>
      <c r="AJ196" s="80" t="s">
        <v>73</v>
      </c>
      <c r="AK196" s="80" t="s">
        <v>73</v>
      </c>
      <c r="AL196" s="113">
        <v>0</v>
      </c>
      <c r="AM196" s="80" t="s">
        <v>73</v>
      </c>
      <c r="AN196" s="80" t="s">
        <v>73</v>
      </c>
      <c r="AO196" s="80" t="s">
        <v>73</v>
      </c>
      <c r="AP196" s="111">
        <f t="shared" si="12"/>
        <v>0</v>
      </c>
      <c r="AQ196" s="111">
        <f>+L196+AD196-AI196</f>
        <v>14245000</v>
      </c>
      <c r="AR196" s="61" t="s">
        <v>65</v>
      </c>
      <c r="AS196" s="111">
        <v>14245000</v>
      </c>
      <c r="AT196" s="113" t="s">
        <v>162</v>
      </c>
      <c r="AU196" s="79">
        <v>0</v>
      </c>
      <c r="AV196" s="82" t="s">
        <v>73</v>
      </c>
      <c r="AW196" s="117">
        <v>0</v>
      </c>
      <c r="AX196" s="116">
        <f t="shared" si="13"/>
        <v>14245000</v>
      </c>
      <c r="AY196" s="219">
        <f t="shared" si="14"/>
        <v>0</v>
      </c>
      <c r="AZ196" s="67">
        <v>0</v>
      </c>
      <c r="BA196" s="82" t="s">
        <v>73</v>
      </c>
      <c r="BB196" s="61" t="s">
        <v>85</v>
      </c>
      <c r="BC196" s="112" t="s">
        <v>3265</v>
      </c>
      <c r="BD196" s="113" t="s">
        <v>65</v>
      </c>
      <c r="BE196" s="113" t="s">
        <v>65</v>
      </c>
    </row>
    <row r="197" spans="2:57" x14ac:dyDescent="0.2">
      <c r="B197" s="44">
        <v>2026</v>
      </c>
      <c r="C197" s="44">
        <v>891780111</v>
      </c>
      <c r="D197" s="44" t="s">
        <v>63</v>
      </c>
      <c r="E197" s="119" t="s">
        <v>3264</v>
      </c>
      <c r="F197" s="113" t="s">
        <v>3263</v>
      </c>
      <c r="G197" s="61">
        <v>0</v>
      </c>
      <c r="H197" s="61" t="s">
        <v>71</v>
      </c>
      <c r="I197" s="44" t="s">
        <v>64</v>
      </c>
      <c r="J197" s="76" t="s">
        <v>81</v>
      </c>
      <c r="K197" s="111" t="s">
        <v>3262</v>
      </c>
      <c r="L197" s="111">
        <v>16972000</v>
      </c>
      <c r="M197" s="44" t="s">
        <v>66</v>
      </c>
      <c r="N197" s="111" t="s">
        <v>3261</v>
      </c>
      <c r="O197" s="111">
        <v>36725462</v>
      </c>
      <c r="P197" s="111">
        <v>30</v>
      </c>
      <c r="Q197" s="137">
        <v>46027</v>
      </c>
      <c r="R197" s="112">
        <v>5872564000</v>
      </c>
      <c r="S197" s="220">
        <v>46037</v>
      </c>
      <c r="T197" s="111">
        <v>16972000</v>
      </c>
      <c r="U197" s="61" t="s">
        <v>65</v>
      </c>
      <c r="V197" s="111">
        <v>7634885</v>
      </c>
      <c r="W197" s="111" t="s">
        <v>1501</v>
      </c>
      <c r="X197" s="351">
        <v>46037</v>
      </c>
      <c r="Y197" s="351">
        <v>46037</v>
      </c>
      <c r="Z197" s="69" t="s">
        <v>73</v>
      </c>
      <c r="AA197" s="351">
        <v>46173</v>
      </c>
      <c r="AB197" s="47">
        <f t="shared" si="10"/>
        <v>136</v>
      </c>
      <c r="AC197" s="113">
        <v>0</v>
      </c>
      <c r="AD197" s="118">
        <v>0</v>
      </c>
      <c r="AE197" s="113">
        <v>0</v>
      </c>
      <c r="AF197" s="80" t="s">
        <v>73</v>
      </c>
      <c r="AG197" s="111">
        <f t="shared" si="11"/>
        <v>0</v>
      </c>
      <c r="AH197" s="118">
        <v>0</v>
      </c>
      <c r="AI197" s="118">
        <v>0</v>
      </c>
      <c r="AJ197" s="80" t="s">
        <v>73</v>
      </c>
      <c r="AK197" s="80" t="s">
        <v>73</v>
      </c>
      <c r="AL197" s="113">
        <v>0</v>
      </c>
      <c r="AM197" s="80" t="s">
        <v>73</v>
      </c>
      <c r="AN197" s="80" t="s">
        <v>73</v>
      </c>
      <c r="AO197" s="80" t="s">
        <v>73</v>
      </c>
      <c r="AP197" s="111">
        <f t="shared" si="12"/>
        <v>0</v>
      </c>
      <c r="AQ197" s="111">
        <f>+L197+AD197-AI197</f>
        <v>16972000</v>
      </c>
      <c r="AR197" s="61" t="s">
        <v>65</v>
      </c>
      <c r="AS197" s="111">
        <v>16972000</v>
      </c>
      <c r="AT197" s="113" t="s">
        <v>162</v>
      </c>
      <c r="AU197" s="79">
        <v>0</v>
      </c>
      <c r="AV197" s="82" t="s">
        <v>73</v>
      </c>
      <c r="AW197" s="117">
        <v>0</v>
      </c>
      <c r="AX197" s="116">
        <f t="shared" si="13"/>
        <v>16972000</v>
      </c>
      <c r="AY197" s="219">
        <f t="shared" si="14"/>
        <v>0</v>
      </c>
      <c r="AZ197" s="67">
        <v>0</v>
      </c>
      <c r="BA197" s="82" t="s">
        <v>73</v>
      </c>
      <c r="BB197" s="61" t="s">
        <v>85</v>
      </c>
      <c r="BC197" s="112" t="s">
        <v>3260</v>
      </c>
      <c r="BD197" s="113" t="s">
        <v>65</v>
      </c>
      <c r="BE197" s="113" t="s">
        <v>65</v>
      </c>
    </row>
    <row r="198" spans="2:57" x14ac:dyDescent="0.2">
      <c r="B198" s="44">
        <v>2026</v>
      </c>
      <c r="C198" s="44">
        <v>891780111</v>
      </c>
      <c r="D198" s="44" t="s">
        <v>63</v>
      </c>
      <c r="E198" s="119" t="s">
        <v>3259</v>
      </c>
      <c r="F198" s="113" t="s">
        <v>3258</v>
      </c>
      <c r="G198" s="61">
        <v>0</v>
      </c>
      <c r="H198" s="61" t="s">
        <v>71</v>
      </c>
      <c r="I198" s="44" t="s">
        <v>64</v>
      </c>
      <c r="J198" s="76" t="s">
        <v>81</v>
      </c>
      <c r="K198" s="111" t="s">
        <v>3257</v>
      </c>
      <c r="L198" s="111">
        <v>16972000</v>
      </c>
      <c r="M198" s="44" t="s">
        <v>66</v>
      </c>
      <c r="N198" s="111" t="s">
        <v>3256</v>
      </c>
      <c r="O198" s="111">
        <v>1082927824</v>
      </c>
      <c r="P198" s="111">
        <v>30</v>
      </c>
      <c r="Q198" s="137">
        <v>46027</v>
      </c>
      <c r="R198" s="112">
        <v>5872564000</v>
      </c>
      <c r="S198" s="220">
        <v>46037</v>
      </c>
      <c r="T198" s="111">
        <v>16972000</v>
      </c>
      <c r="U198" s="61" t="s">
        <v>65</v>
      </c>
      <c r="V198" s="111">
        <v>7634885</v>
      </c>
      <c r="W198" s="111" t="s">
        <v>1501</v>
      </c>
      <c r="X198" s="351">
        <v>46037</v>
      </c>
      <c r="Y198" s="351">
        <v>46037</v>
      </c>
      <c r="Z198" s="69" t="s">
        <v>73</v>
      </c>
      <c r="AA198" s="351">
        <v>46173</v>
      </c>
      <c r="AB198" s="47">
        <f t="shared" si="10"/>
        <v>136</v>
      </c>
      <c r="AC198" s="113">
        <v>0</v>
      </c>
      <c r="AD198" s="118">
        <v>0</v>
      </c>
      <c r="AE198" s="113">
        <v>0</v>
      </c>
      <c r="AF198" s="80" t="s">
        <v>73</v>
      </c>
      <c r="AG198" s="111">
        <f t="shared" si="11"/>
        <v>0</v>
      </c>
      <c r="AH198" s="118">
        <v>0</v>
      </c>
      <c r="AI198" s="118">
        <v>0</v>
      </c>
      <c r="AJ198" s="80" t="s">
        <v>73</v>
      </c>
      <c r="AK198" s="80" t="s">
        <v>73</v>
      </c>
      <c r="AL198" s="113">
        <v>0</v>
      </c>
      <c r="AM198" s="80" t="s">
        <v>73</v>
      </c>
      <c r="AN198" s="80" t="s">
        <v>73</v>
      </c>
      <c r="AO198" s="80" t="s">
        <v>73</v>
      </c>
      <c r="AP198" s="111">
        <f t="shared" si="12"/>
        <v>0</v>
      </c>
      <c r="AQ198" s="111">
        <f>+L198+AD198-AI198</f>
        <v>16972000</v>
      </c>
      <c r="AR198" s="61" t="s">
        <v>65</v>
      </c>
      <c r="AS198" s="111">
        <v>16972000</v>
      </c>
      <c r="AT198" s="113" t="s">
        <v>162</v>
      </c>
      <c r="AU198" s="79">
        <v>0</v>
      </c>
      <c r="AV198" s="82" t="s">
        <v>73</v>
      </c>
      <c r="AW198" s="117">
        <v>0</v>
      </c>
      <c r="AX198" s="116">
        <f t="shared" si="13"/>
        <v>16972000</v>
      </c>
      <c r="AY198" s="219">
        <f t="shared" si="14"/>
        <v>0</v>
      </c>
      <c r="AZ198" s="67">
        <v>0</v>
      </c>
      <c r="BA198" s="82" t="s">
        <v>73</v>
      </c>
      <c r="BB198" s="61" t="s">
        <v>85</v>
      </c>
      <c r="BC198" s="112" t="s">
        <v>3255</v>
      </c>
      <c r="BD198" s="113" t="s">
        <v>65</v>
      </c>
      <c r="BE198" s="113" t="s">
        <v>65</v>
      </c>
    </row>
    <row r="199" spans="2:57" x14ac:dyDescent="0.2">
      <c r="B199" s="44">
        <v>2026</v>
      </c>
      <c r="C199" s="44">
        <v>891780111</v>
      </c>
      <c r="D199" s="44" t="s">
        <v>63</v>
      </c>
      <c r="E199" s="119" t="s">
        <v>3254</v>
      </c>
      <c r="F199" s="113" t="s">
        <v>3253</v>
      </c>
      <c r="G199" s="61">
        <v>0</v>
      </c>
      <c r="H199" s="61" t="s">
        <v>71</v>
      </c>
      <c r="I199" s="44" t="s">
        <v>64</v>
      </c>
      <c r="J199" s="76" t="s">
        <v>81</v>
      </c>
      <c r="K199" s="111" t="s">
        <v>1151</v>
      </c>
      <c r="L199" s="111">
        <v>10967000</v>
      </c>
      <c r="M199" s="44" t="s">
        <v>66</v>
      </c>
      <c r="N199" s="111" t="s">
        <v>3252</v>
      </c>
      <c r="O199" s="111">
        <v>1082977230</v>
      </c>
      <c r="P199" s="111">
        <v>53</v>
      </c>
      <c r="Q199" s="137">
        <v>46030</v>
      </c>
      <c r="R199" s="112">
        <v>2567899000</v>
      </c>
      <c r="S199" s="220">
        <v>46037</v>
      </c>
      <c r="T199" s="111">
        <v>10967000</v>
      </c>
      <c r="U199" s="61" t="s">
        <v>65</v>
      </c>
      <c r="V199" s="111">
        <v>57444673</v>
      </c>
      <c r="W199" s="111" t="s">
        <v>977</v>
      </c>
      <c r="X199" s="351">
        <v>46037</v>
      </c>
      <c r="Y199" s="351">
        <v>46037</v>
      </c>
      <c r="Z199" s="69" t="s">
        <v>73</v>
      </c>
      <c r="AA199" s="351">
        <v>46173</v>
      </c>
      <c r="AB199" s="47">
        <f t="shared" si="10"/>
        <v>136</v>
      </c>
      <c r="AC199" s="113">
        <v>0</v>
      </c>
      <c r="AD199" s="118">
        <v>0</v>
      </c>
      <c r="AE199" s="113">
        <v>0</v>
      </c>
      <c r="AF199" s="80" t="s">
        <v>73</v>
      </c>
      <c r="AG199" s="111">
        <f t="shared" si="11"/>
        <v>0</v>
      </c>
      <c r="AH199" s="118">
        <v>0</v>
      </c>
      <c r="AI199" s="118">
        <v>0</v>
      </c>
      <c r="AJ199" s="80" t="s">
        <v>73</v>
      </c>
      <c r="AK199" s="80" t="s">
        <v>73</v>
      </c>
      <c r="AL199" s="113">
        <v>0</v>
      </c>
      <c r="AM199" s="80" t="s">
        <v>73</v>
      </c>
      <c r="AN199" s="80" t="s">
        <v>73</v>
      </c>
      <c r="AO199" s="80" t="s">
        <v>73</v>
      </c>
      <c r="AP199" s="111">
        <f t="shared" si="12"/>
        <v>0</v>
      </c>
      <c r="AQ199" s="111">
        <f>+L199+AD199-AI199</f>
        <v>10967000</v>
      </c>
      <c r="AR199" s="61" t="s">
        <v>65</v>
      </c>
      <c r="AS199" s="111">
        <v>10967000</v>
      </c>
      <c r="AT199" s="113" t="s">
        <v>162</v>
      </c>
      <c r="AU199" s="79">
        <v>0</v>
      </c>
      <c r="AV199" s="82" t="s">
        <v>73</v>
      </c>
      <c r="AW199" s="117">
        <v>0</v>
      </c>
      <c r="AX199" s="116">
        <f t="shared" si="13"/>
        <v>10967000</v>
      </c>
      <c r="AY199" s="219">
        <f t="shared" si="14"/>
        <v>0</v>
      </c>
      <c r="AZ199" s="67">
        <v>0</v>
      </c>
      <c r="BA199" s="82" t="s">
        <v>73</v>
      </c>
      <c r="BB199" s="61" t="s">
        <v>85</v>
      </c>
      <c r="BC199" s="112" t="s">
        <v>3251</v>
      </c>
      <c r="BD199" s="113" t="s">
        <v>65</v>
      </c>
      <c r="BE199" s="113" t="s">
        <v>65</v>
      </c>
    </row>
    <row r="200" spans="2:57" x14ac:dyDescent="0.2">
      <c r="B200" s="44">
        <v>2026</v>
      </c>
      <c r="C200" s="44">
        <v>891780111</v>
      </c>
      <c r="D200" s="44" t="s">
        <v>63</v>
      </c>
      <c r="E200" s="119" t="s">
        <v>3250</v>
      </c>
      <c r="F200" s="113" t="s">
        <v>3249</v>
      </c>
      <c r="G200" s="61">
        <v>0</v>
      </c>
      <c r="H200" s="61" t="s">
        <v>71</v>
      </c>
      <c r="I200" s="44" t="s">
        <v>64</v>
      </c>
      <c r="J200" s="76" t="s">
        <v>81</v>
      </c>
      <c r="K200" s="111" t="s">
        <v>3248</v>
      </c>
      <c r="L200" s="111">
        <v>11209000</v>
      </c>
      <c r="M200" s="44" t="s">
        <v>66</v>
      </c>
      <c r="N200" s="111" t="s">
        <v>3247</v>
      </c>
      <c r="O200" s="111">
        <v>1119816783</v>
      </c>
      <c r="P200" s="111">
        <v>53</v>
      </c>
      <c r="Q200" s="137">
        <v>46030</v>
      </c>
      <c r="R200" s="112">
        <v>2567899000</v>
      </c>
      <c r="S200" s="220">
        <v>46037</v>
      </c>
      <c r="T200" s="111">
        <v>11209000</v>
      </c>
      <c r="U200" s="61" t="s">
        <v>65</v>
      </c>
      <c r="V200" s="111">
        <v>7631392</v>
      </c>
      <c r="W200" s="111" t="s">
        <v>867</v>
      </c>
      <c r="X200" s="351">
        <v>46037</v>
      </c>
      <c r="Y200" s="351">
        <v>46037</v>
      </c>
      <c r="Z200" s="69" t="s">
        <v>73</v>
      </c>
      <c r="AA200" s="351">
        <v>46173</v>
      </c>
      <c r="AB200" s="47">
        <f t="shared" ref="AB200:AB263" si="15">+IF(Z200="1800-01-01",AA200-Y200,AA200-Z200)</f>
        <v>136</v>
      </c>
      <c r="AC200" s="113">
        <v>0</v>
      </c>
      <c r="AD200" s="118">
        <v>0</v>
      </c>
      <c r="AE200" s="113">
        <v>0</v>
      </c>
      <c r="AF200" s="80" t="s">
        <v>73</v>
      </c>
      <c r="AG200" s="111">
        <f t="shared" ref="AG200:AG263" si="16">+IF(AF200="1800-01-01",0,AF200-AA200)</f>
        <v>0</v>
      </c>
      <c r="AH200" s="118">
        <v>0</v>
      </c>
      <c r="AI200" s="118">
        <v>0</v>
      </c>
      <c r="AJ200" s="80" t="s">
        <v>73</v>
      </c>
      <c r="AK200" s="80" t="s">
        <v>73</v>
      </c>
      <c r="AL200" s="113">
        <v>0</v>
      </c>
      <c r="AM200" s="80" t="s">
        <v>73</v>
      </c>
      <c r="AN200" s="80" t="s">
        <v>73</v>
      </c>
      <c r="AO200" s="80" t="s">
        <v>73</v>
      </c>
      <c r="AP200" s="111">
        <f t="shared" ref="AP200:AP263" si="17">+IF(AM200="1800-01-01",0,AN200-AM200)</f>
        <v>0</v>
      </c>
      <c r="AQ200" s="111">
        <f>+L200+AD200-AI200</f>
        <v>11209000</v>
      </c>
      <c r="AR200" s="61" t="s">
        <v>65</v>
      </c>
      <c r="AS200" s="111">
        <v>11209000</v>
      </c>
      <c r="AT200" s="113" t="s">
        <v>162</v>
      </c>
      <c r="AU200" s="79">
        <v>0</v>
      </c>
      <c r="AV200" s="82" t="s">
        <v>73</v>
      </c>
      <c r="AW200" s="117">
        <v>0</v>
      </c>
      <c r="AX200" s="116">
        <f t="shared" ref="AX200:AX263" si="18">AQ200-AW200</f>
        <v>11209000</v>
      </c>
      <c r="AY200" s="219">
        <f t="shared" ref="AY200:AY263" si="19">+IFERROR(AW200/AQ200,"_")</f>
        <v>0</v>
      </c>
      <c r="AZ200" s="67">
        <v>0</v>
      </c>
      <c r="BA200" s="82" t="s">
        <v>73</v>
      </c>
      <c r="BB200" s="61" t="s">
        <v>85</v>
      </c>
      <c r="BC200" s="112" t="s">
        <v>3246</v>
      </c>
      <c r="BD200" s="113" t="s">
        <v>65</v>
      </c>
      <c r="BE200" s="113" t="s">
        <v>65</v>
      </c>
    </row>
    <row r="201" spans="2:57" x14ac:dyDescent="0.2">
      <c r="B201" s="44">
        <v>2026</v>
      </c>
      <c r="C201" s="44">
        <v>891780111</v>
      </c>
      <c r="D201" s="44" t="s">
        <v>63</v>
      </c>
      <c r="E201" s="119" t="s">
        <v>3245</v>
      </c>
      <c r="F201" s="113" t="s">
        <v>3244</v>
      </c>
      <c r="G201" s="61">
        <v>0</v>
      </c>
      <c r="H201" s="61" t="s">
        <v>71</v>
      </c>
      <c r="I201" s="44" t="s">
        <v>64</v>
      </c>
      <c r="J201" s="76" t="s">
        <v>81</v>
      </c>
      <c r="K201" s="111" t="s">
        <v>3243</v>
      </c>
      <c r="L201" s="111">
        <v>17583000</v>
      </c>
      <c r="M201" s="44" t="s">
        <v>66</v>
      </c>
      <c r="N201" s="111" t="s">
        <v>3242</v>
      </c>
      <c r="O201" s="111">
        <v>57295586</v>
      </c>
      <c r="P201" s="111">
        <v>30</v>
      </c>
      <c r="Q201" s="137">
        <v>46027</v>
      </c>
      <c r="R201" s="112">
        <v>5872564000</v>
      </c>
      <c r="S201" s="220">
        <v>46037</v>
      </c>
      <c r="T201" s="111">
        <v>17583000</v>
      </c>
      <c r="U201" s="61" t="s">
        <v>65</v>
      </c>
      <c r="V201" s="111">
        <v>1082889541</v>
      </c>
      <c r="W201" s="111" t="s">
        <v>2940</v>
      </c>
      <c r="X201" s="351">
        <v>46037</v>
      </c>
      <c r="Y201" s="351">
        <v>46041</v>
      </c>
      <c r="Z201" s="69" t="s">
        <v>73</v>
      </c>
      <c r="AA201" s="351">
        <v>46173</v>
      </c>
      <c r="AB201" s="47">
        <f t="shared" si="15"/>
        <v>132</v>
      </c>
      <c r="AC201" s="113">
        <v>0</v>
      </c>
      <c r="AD201" s="118">
        <v>0</v>
      </c>
      <c r="AE201" s="113">
        <v>0</v>
      </c>
      <c r="AF201" s="80" t="s">
        <v>73</v>
      </c>
      <c r="AG201" s="111">
        <f t="shared" si="16"/>
        <v>0</v>
      </c>
      <c r="AH201" s="118">
        <v>0</v>
      </c>
      <c r="AI201" s="118">
        <v>0</v>
      </c>
      <c r="AJ201" s="80" t="s">
        <v>73</v>
      </c>
      <c r="AK201" s="80" t="s">
        <v>73</v>
      </c>
      <c r="AL201" s="113">
        <v>0</v>
      </c>
      <c r="AM201" s="80" t="s">
        <v>73</v>
      </c>
      <c r="AN201" s="80" t="s">
        <v>73</v>
      </c>
      <c r="AO201" s="80" t="s">
        <v>73</v>
      </c>
      <c r="AP201" s="111">
        <f t="shared" si="17"/>
        <v>0</v>
      </c>
      <c r="AQ201" s="111">
        <f>+L201+AD201-AI201</f>
        <v>17583000</v>
      </c>
      <c r="AR201" s="61" t="s">
        <v>65</v>
      </c>
      <c r="AS201" s="111">
        <v>17583000</v>
      </c>
      <c r="AT201" s="113" t="s">
        <v>162</v>
      </c>
      <c r="AU201" s="79">
        <v>0</v>
      </c>
      <c r="AV201" s="82" t="s">
        <v>73</v>
      </c>
      <c r="AW201" s="117">
        <v>0</v>
      </c>
      <c r="AX201" s="116">
        <f t="shared" si="18"/>
        <v>17583000</v>
      </c>
      <c r="AY201" s="219">
        <f t="shared" si="19"/>
        <v>0</v>
      </c>
      <c r="AZ201" s="67">
        <v>0</v>
      </c>
      <c r="BA201" s="82" t="s">
        <v>73</v>
      </c>
      <c r="BB201" s="61" t="s">
        <v>85</v>
      </c>
      <c r="BC201" s="112" t="s">
        <v>3241</v>
      </c>
      <c r="BD201" s="113" t="s">
        <v>65</v>
      </c>
      <c r="BE201" s="113" t="s">
        <v>65</v>
      </c>
    </row>
    <row r="202" spans="2:57" x14ac:dyDescent="0.2">
      <c r="B202" s="44">
        <v>2026</v>
      </c>
      <c r="C202" s="44">
        <v>891780111</v>
      </c>
      <c r="D202" s="44" t="s">
        <v>63</v>
      </c>
      <c r="E202" s="119" t="s">
        <v>3240</v>
      </c>
      <c r="F202" s="113" t="s">
        <v>3239</v>
      </c>
      <c r="G202" s="61">
        <v>0</v>
      </c>
      <c r="H202" s="61" t="s">
        <v>71</v>
      </c>
      <c r="I202" s="44" t="s">
        <v>64</v>
      </c>
      <c r="J202" s="76" t="s">
        <v>81</v>
      </c>
      <c r="K202" s="111" t="s">
        <v>3238</v>
      </c>
      <c r="L202" s="111">
        <v>17583000</v>
      </c>
      <c r="M202" s="44" t="s">
        <v>66</v>
      </c>
      <c r="N202" s="111" t="s">
        <v>3237</v>
      </c>
      <c r="O202" s="111">
        <v>1083567834</v>
      </c>
      <c r="P202" s="111">
        <v>30</v>
      </c>
      <c r="Q202" s="137">
        <v>46027</v>
      </c>
      <c r="R202" s="112">
        <v>5872564000</v>
      </c>
      <c r="S202" s="220">
        <v>46037</v>
      </c>
      <c r="T202" s="111">
        <v>17583000</v>
      </c>
      <c r="U202" s="61" t="s">
        <v>65</v>
      </c>
      <c r="V202" s="111">
        <v>85465146</v>
      </c>
      <c r="W202" s="111" t="s">
        <v>741</v>
      </c>
      <c r="X202" s="351">
        <v>46037</v>
      </c>
      <c r="Y202" s="351">
        <v>46037</v>
      </c>
      <c r="Z202" s="69" t="s">
        <v>73</v>
      </c>
      <c r="AA202" s="351">
        <v>46173</v>
      </c>
      <c r="AB202" s="47">
        <f t="shared" si="15"/>
        <v>136</v>
      </c>
      <c r="AC202" s="111">
        <v>1</v>
      </c>
      <c r="AD202" s="111">
        <v>1531800</v>
      </c>
      <c r="AE202" s="113">
        <v>0</v>
      </c>
      <c r="AF202" s="80" t="s">
        <v>73</v>
      </c>
      <c r="AG202" s="111">
        <f t="shared" si="16"/>
        <v>0</v>
      </c>
      <c r="AH202" s="118">
        <v>0</v>
      </c>
      <c r="AI202" s="118">
        <v>0</v>
      </c>
      <c r="AJ202" s="80" t="s">
        <v>73</v>
      </c>
      <c r="AK202" s="80" t="s">
        <v>73</v>
      </c>
      <c r="AL202" s="113">
        <v>0</v>
      </c>
      <c r="AM202" s="80" t="s">
        <v>73</v>
      </c>
      <c r="AN202" s="80" t="s">
        <v>73</v>
      </c>
      <c r="AO202" s="80" t="s">
        <v>73</v>
      </c>
      <c r="AP202" s="111">
        <f t="shared" si="17"/>
        <v>0</v>
      </c>
      <c r="AQ202" s="111">
        <f>+L202+AD202-AI202</f>
        <v>19114800</v>
      </c>
      <c r="AR202" s="61" t="s">
        <v>65</v>
      </c>
      <c r="AS202" s="111">
        <v>17583000</v>
      </c>
      <c r="AT202" s="113" t="s">
        <v>162</v>
      </c>
      <c r="AU202" s="79">
        <v>0</v>
      </c>
      <c r="AV202" s="82" t="s">
        <v>73</v>
      </c>
      <c r="AW202" s="117">
        <v>0</v>
      </c>
      <c r="AX202" s="116">
        <f t="shared" si="18"/>
        <v>19114800</v>
      </c>
      <c r="AY202" s="219">
        <f t="shared" si="19"/>
        <v>0</v>
      </c>
      <c r="AZ202" s="67">
        <v>0</v>
      </c>
      <c r="BA202" s="82" t="s">
        <v>73</v>
      </c>
      <c r="BB202" s="61" t="s">
        <v>85</v>
      </c>
      <c r="BC202" s="112" t="s">
        <v>3236</v>
      </c>
      <c r="BD202" s="113" t="s">
        <v>65</v>
      </c>
      <c r="BE202" s="113" t="s">
        <v>65</v>
      </c>
    </row>
    <row r="203" spans="2:57" x14ac:dyDescent="0.2">
      <c r="B203" s="44">
        <v>2026</v>
      </c>
      <c r="C203" s="44">
        <v>891780111</v>
      </c>
      <c r="D203" s="44" t="s">
        <v>63</v>
      </c>
      <c r="E203" s="119" t="s">
        <v>3235</v>
      </c>
      <c r="F203" s="113" t="s">
        <v>3234</v>
      </c>
      <c r="G203" s="61">
        <v>0</v>
      </c>
      <c r="H203" s="61" t="s">
        <v>71</v>
      </c>
      <c r="I203" s="44" t="s">
        <v>64</v>
      </c>
      <c r="J203" s="76" t="s">
        <v>81</v>
      </c>
      <c r="K203" s="111" t="s">
        <v>3233</v>
      </c>
      <c r="L203" s="111">
        <v>13632000</v>
      </c>
      <c r="M203" s="44" t="s">
        <v>66</v>
      </c>
      <c r="N203" s="111" t="s">
        <v>3232</v>
      </c>
      <c r="O203" s="111">
        <v>1193598043</v>
      </c>
      <c r="P203" s="111">
        <v>30</v>
      </c>
      <c r="Q203" s="137">
        <v>46027</v>
      </c>
      <c r="R203" s="112">
        <v>5872564000</v>
      </c>
      <c r="S203" s="220">
        <v>46037</v>
      </c>
      <c r="T203" s="111">
        <v>13632000</v>
      </c>
      <c r="U203" s="61" t="s">
        <v>65</v>
      </c>
      <c r="V203" s="111">
        <v>12559235</v>
      </c>
      <c r="W203" s="111" t="s">
        <v>3231</v>
      </c>
      <c r="X203" s="351">
        <v>46037</v>
      </c>
      <c r="Y203" s="351">
        <v>46037</v>
      </c>
      <c r="Z203" s="69" t="s">
        <v>73</v>
      </c>
      <c r="AA203" s="351">
        <v>46173</v>
      </c>
      <c r="AB203" s="47">
        <f t="shared" si="15"/>
        <v>136</v>
      </c>
      <c r="AC203" s="113">
        <v>0</v>
      </c>
      <c r="AD203" s="118">
        <v>0</v>
      </c>
      <c r="AE203" s="113">
        <v>0</v>
      </c>
      <c r="AF203" s="80" t="s">
        <v>73</v>
      </c>
      <c r="AG203" s="111">
        <f t="shared" si="16"/>
        <v>0</v>
      </c>
      <c r="AH203" s="118">
        <v>0</v>
      </c>
      <c r="AI203" s="118">
        <v>0</v>
      </c>
      <c r="AJ203" s="80" t="s">
        <v>73</v>
      </c>
      <c r="AK203" s="80" t="s">
        <v>73</v>
      </c>
      <c r="AL203" s="113">
        <v>0</v>
      </c>
      <c r="AM203" s="80" t="s">
        <v>73</v>
      </c>
      <c r="AN203" s="80" t="s">
        <v>73</v>
      </c>
      <c r="AO203" s="80" t="s">
        <v>73</v>
      </c>
      <c r="AP203" s="111">
        <f t="shared" si="17"/>
        <v>0</v>
      </c>
      <c r="AQ203" s="111">
        <f>+L203+AD203-AI203</f>
        <v>13632000</v>
      </c>
      <c r="AR203" s="61" t="s">
        <v>65</v>
      </c>
      <c r="AS203" s="111">
        <v>13632000</v>
      </c>
      <c r="AT203" s="113" t="s">
        <v>162</v>
      </c>
      <c r="AU203" s="79">
        <v>0</v>
      </c>
      <c r="AV203" s="82" t="s">
        <v>73</v>
      </c>
      <c r="AW203" s="117">
        <v>0</v>
      </c>
      <c r="AX203" s="116">
        <f t="shared" si="18"/>
        <v>13632000</v>
      </c>
      <c r="AY203" s="219">
        <f t="shared" si="19"/>
        <v>0</v>
      </c>
      <c r="AZ203" s="67">
        <v>0</v>
      </c>
      <c r="BA203" s="82" t="s">
        <v>73</v>
      </c>
      <c r="BB203" s="61" t="s">
        <v>85</v>
      </c>
      <c r="BC203" s="112" t="s">
        <v>3230</v>
      </c>
      <c r="BD203" s="113" t="s">
        <v>65</v>
      </c>
      <c r="BE203" s="113" t="s">
        <v>65</v>
      </c>
    </row>
    <row r="204" spans="2:57" x14ac:dyDescent="0.2">
      <c r="B204" s="44">
        <v>2026</v>
      </c>
      <c r="C204" s="44">
        <v>891780111</v>
      </c>
      <c r="D204" s="44" t="s">
        <v>63</v>
      </c>
      <c r="E204" s="119" t="s">
        <v>3229</v>
      </c>
      <c r="F204" s="113" t="s">
        <v>3228</v>
      </c>
      <c r="G204" s="61">
        <v>0</v>
      </c>
      <c r="H204" s="61" t="s">
        <v>71</v>
      </c>
      <c r="I204" s="44" t="s">
        <v>64</v>
      </c>
      <c r="J204" s="76" t="s">
        <v>81</v>
      </c>
      <c r="K204" s="111" t="s">
        <v>3227</v>
      </c>
      <c r="L204" s="111">
        <v>14434000</v>
      </c>
      <c r="M204" s="44" t="s">
        <v>66</v>
      </c>
      <c r="N204" s="111" t="s">
        <v>3226</v>
      </c>
      <c r="O204" s="111">
        <v>35117743</v>
      </c>
      <c r="P204" s="111">
        <v>30</v>
      </c>
      <c r="Q204" s="137">
        <v>46027</v>
      </c>
      <c r="R204" s="112">
        <v>5872564000</v>
      </c>
      <c r="S204" s="220">
        <v>46037</v>
      </c>
      <c r="T204" s="111">
        <v>14434000</v>
      </c>
      <c r="U204" s="61" t="s">
        <v>65</v>
      </c>
      <c r="V204" s="111">
        <v>85465146</v>
      </c>
      <c r="W204" s="111" t="s">
        <v>741</v>
      </c>
      <c r="X204" s="351">
        <v>46037</v>
      </c>
      <c r="Y204" s="351">
        <v>46037</v>
      </c>
      <c r="Z204" s="69" t="s">
        <v>73</v>
      </c>
      <c r="AA204" s="351">
        <v>46173</v>
      </c>
      <c r="AB204" s="47">
        <f t="shared" si="15"/>
        <v>136</v>
      </c>
      <c r="AC204" s="113">
        <v>0</v>
      </c>
      <c r="AD204" s="118">
        <v>0</v>
      </c>
      <c r="AE204" s="113">
        <v>0</v>
      </c>
      <c r="AF204" s="80" t="s">
        <v>73</v>
      </c>
      <c r="AG204" s="111">
        <f t="shared" si="16"/>
        <v>0</v>
      </c>
      <c r="AH204" s="118">
        <v>0</v>
      </c>
      <c r="AI204" s="118">
        <v>0</v>
      </c>
      <c r="AJ204" s="80" t="s">
        <v>73</v>
      </c>
      <c r="AK204" s="80" t="s">
        <v>73</v>
      </c>
      <c r="AL204" s="113">
        <v>0</v>
      </c>
      <c r="AM204" s="80" t="s">
        <v>73</v>
      </c>
      <c r="AN204" s="80" t="s">
        <v>73</v>
      </c>
      <c r="AO204" s="80" t="s">
        <v>73</v>
      </c>
      <c r="AP204" s="111">
        <f t="shared" si="17"/>
        <v>0</v>
      </c>
      <c r="AQ204" s="111">
        <f>+L204+AD204-AI204</f>
        <v>14434000</v>
      </c>
      <c r="AR204" s="61" t="s">
        <v>65</v>
      </c>
      <c r="AS204" s="111">
        <v>14434000</v>
      </c>
      <c r="AT204" s="113" t="s">
        <v>162</v>
      </c>
      <c r="AU204" s="79">
        <v>0</v>
      </c>
      <c r="AV204" s="82" t="s">
        <v>73</v>
      </c>
      <c r="AW204" s="117">
        <v>0</v>
      </c>
      <c r="AX204" s="116">
        <f t="shared" si="18"/>
        <v>14434000</v>
      </c>
      <c r="AY204" s="219">
        <f t="shared" si="19"/>
        <v>0</v>
      </c>
      <c r="AZ204" s="67">
        <v>0</v>
      </c>
      <c r="BA204" s="82" t="s">
        <v>73</v>
      </c>
      <c r="BB204" s="61" t="s">
        <v>85</v>
      </c>
      <c r="BC204" s="112" t="s">
        <v>3225</v>
      </c>
      <c r="BD204" s="113" t="s">
        <v>65</v>
      </c>
      <c r="BE204" s="113" t="s">
        <v>65</v>
      </c>
    </row>
    <row r="205" spans="2:57" x14ac:dyDescent="0.2">
      <c r="B205" s="44">
        <v>2026</v>
      </c>
      <c r="C205" s="44">
        <v>891780111</v>
      </c>
      <c r="D205" s="44" t="s">
        <v>63</v>
      </c>
      <c r="E205" s="119" t="s">
        <v>3224</v>
      </c>
      <c r="F205" s="113" t="s">
        <v>3223</v>
      </c>
      <c r="G205" s="61">
        <v>0</v>
      </c>
      <c r="H205" s="61" t="s">
        <v>71</v>
      </c>
      <c r="I205" s="44" t="s">
        <v>64</v>
      </c>
      <c r="J205" s="76" t="s">
        <v>81</v>
      </c>
      <c r="K205" s="111" t="s">
        <v>3051</v>
      </c>
      <c r="L205" s="111">
        <v>17583000</v>
      </c>
      <c r="M205" s="44" t="s">
        <v>66</v>
      </c>
      <c r="N205" s="111" t="s">
        <v>3222</v>
      </c>
      <c r="O205" s="111">
        <v>85155379</v>
      </c>
      <c r="P205" s="111">
        <v>30</v>
      </c>
      <c r="Q205" s="137">
        <v>46027</v>
      </c>
      <c r="R205" s="112">
        <v>5872564000</v>
      </c>
      <c r="S205" s="220">
        <v>46037</v>
      </c>
      <c r="T205" s="111">
        <v>17583000</v>
      </c>
      <c r="U205" s="61" t="s">
        <v>65</v>
      </c>
      <c r="V205" s="111">
        <v>85465146</v>
      </c>
      <c r="W205" s="111" t="s">
        <v>741</v>
      </c>
      <c r="X205" s="351">
        <v>46037</v>
      </c>
      <c r="Y205" s="351">
        <v>46037</v>
      </c>
      <c r="Z205" s="69" t="s">
        <v>73</v>
      </c>
      <c r="AA205" s="351">
        <v>46173</v>
      </c>
      <c r="AB205" s="47">
        <f t="shared" si="15"/>
        <v>136</v>
      </c>
      <c r="AC205" s="111">
        <v>1</v>
      </c>
      <c r="AD205" s="111">
        <v>1531800</v>
      </c>
      <c r="AE205" s="113">
        <v>0</v>
      </c>
      <c r="AF205" s="80" t="s">
        <v>73</v>
      </c>
      <c r="AG205" s="111">
        <f t="shared" si="16"/>
        <v>0</v>
      </c>
      <c r="AH205" s="118">
        <v>0</v>
      </c>
      <c r="AI205" s="118">
        <v>0</v>
      </c>
      <c r="AJ205" s="80" t="s">
        <v>73</v>
      </c>
      <c r="AK205" s="80" t="s">
        <v>73</v>
      </c>
      <c r="AL205" s="113">
        <v>0</v>
      </c>
      <c r="AM205" s="80" t="s">
        <v>73</v>
      </c>
      <c r="AN205" s="80" t="s">
        <v>73</v>
      </c>
      <c r="AO205" s="80" t="s">
        <v>73</v>
      </c>
      <c r="AP205" s="111">
        <f t="shared" si="17"/>
        <v>0</v>
      </c>
      <c r="AQ205" s="111">
        <f>+L205+AD205-AI205</f>
        <v>19114800</v>
      </c>
      <c r="AR205" s="61" t="s">
        <v>65</v>
      </c>
      <c r="AS205" s="111">
        <v>17583000</v>
      </c>
      <c r="AT205" s="113" t="s">
        <v>162</v>
      </c>
      <c r="AU205" s="79">
        <v>0</v>
      </c>
      <c r="AV205" s="82" t="s">
        <v>73</v>
      </c>
      <c r="AW205" s="117">
        <v>0</v>
      </c>
      <c r="AX205" s="116">
        <f t="shared" si="18"/>
        <v>19114800</v>
      </c>
      <c r="AY205" s="219">
        <f t="shared" si="19"/>
        <v>0</v>
      </c>
      <c r="AZ205" s="67">
        <v>0</v>
      </c>
      <c r="BA205" s="82" t="s">
        <v>73</v>
      </c>
      <c r="BB205" s="61" t="s">
        <v>85</v>
      </c>
      <c r="BC205" s="112" t="s">
        <v>3221</v>
      </c>
      <c r="BD205" s="113" t="s">
        <v>65</v>
      </c>
      <c r="BE205" s="113" t="s">
        <v>65</v>
      </c>
    </row>
    <row r="206" spans="2:57" x14ac:dyDescent="0.2">
      <c r="B206" s="44">
        <v>2026</v>
      </c>
      <c r="C206" s="44">
        <v>891780111</v>
      </c>
      <c r="D206" s="44" t="s">
        <v>63</v>
      </c>
      <c r="E206" s="119" t="s">
        <v>3220</v>
      </c>
      <c r="F206" s="113" t="s">
        <v>3219</v>
      </c>
      <c r="G206" s="61">
        <v>0</v>
      </c>
      <c r="H206" s="61" t="s">
        <v>71</v>
      </c>
      <c r="I206" s="44" t="s">
        <v>64</v>
      </c>
      <c r="J206" s="76" t="s">
        <v>81</v>
      </c>
      <c r="K206" s="111" t="s">
        <v>3218</v>
      </c>
      <c r="L206" s="111">
        <v>14652000</v>
      </c>
      <c r="M206" s="44" t="s">
        <v>66</v>
      </c>
      <c r="N206" s="111" t="s">
        <v>3217</v>
      </c>
      <c r="O206" s="111">
        <v>85474916</v>
      </c>
      <c r="P206" s="111">
        <v>30</v>
      </c>
      <c r="Q206" s="137">
        <v>46027</v>
      </c>
      <c r="R206" s="112">
        <v>5872564000</v>
      </c>
      <c r="S206" s="220">
        <v>46037</v>
      </c>
      <c r="T206" s="111">
        <v>14652000</v>
      </c>
      <c r="U206" s="61" t="s">
        <v>65</v>
      </c>
      <c r="V206" s="111">
        <v>1192791759</v>
      </c>
      <c r="W206" s="111" t="s">
        <v>2837</v>
      </c>
      <c r="X206" s="351">
        <v>46037</v>
      </c>
      <c r="Y206" s="351">
        <v>46041</v>
      </c>
      <c r="Z206" s="69" t="s">
        <v>73</v>
      </c>
      <c r="AA206" s="351">
        <v>46173</v>
      </c>
      <c r="AB206" s="47">
        <f t="shared" si="15"/>
        <v>132</v>
      </c>
      <c r="AC206" s="113">
        <v>0</v>
      </c>
      <c r="AD206" s="118">
        <v>0</v>
      </c>
      <c r="AE206" s="113">
        <v>0</v>
      </c>
      <c r="AF206" s="80" t="s">
        <v>73</v>
      </c>
      <c r="AG206" s="111">
        <f t="shared" si="16"/>
        <v>0</v>
      </c>
      <c r="AH206" s="118">
        <v>0</v>
      </c>
      <c r="AI206" s="118">
        <v>0</v>
      </c>
      <c r="AJ206" s="80" t="s">
        <v>73</v>
      </c>
      <c r="AK206" s="80" t="s">
        <v>73</v>
      </c>
      <c r="AL206" s="113">
        <v>0</v>
      </c>
      <c r="AM206" s="80" t="s">
        <v>73</v>
      </c>
      <c r="AN206" s="80" t="s">
        <v>73</v>
      </c>
      <c r="AO206" s="80" t="s">
        <v>73</v>
      </c>
      <c r="AP206" s="111">
        <f t="shared" si="17"/>
        <v>0</v>
      </c>
      <c r="AQ206" s="111">
        <f>+L206+AD206-AI206</f>
        <v>14652000</v>
      </c>
      <c r="AR206" s="61" t="s">
        <v>65</v>
      </c>
      <c r="AS206" s="111">
        <v>14652000</v>
      </c>
      <c r="AT206" s="113" t="s">
        <v>162</v>
      </c>
      <c r="AU206" s="79">
        <v>0</v>
      </c>
      <c r="AV206" s="82" t="s">
        <v>73</v>
      </c>
      <c r="AW206" s="117">
        <v>0</v>
      </c>
      <c r="AX206" s="116">
        <f t="shared" si="18"/>
        <v>14652000</v>
      </c>
      <c r="AY206" s="219">
        <f t="shared" si="19"/>
        <v>0</v>
      </c>
      <c r="AZ206" s="67">
        <v>0</v>
      </c>
      <c r="BA206" s="82" t="s">
        <v>73</v>
      </c>
      <c r="BB206" s="61" t="s">
        <v>85</v>
      </c>
      <c r="BC206" s="112" t="s">
        <v>3216</v>
      </c>
      <c r="BD206" s="113" t="s">
        <v>65</v>
      </c>
      <c r="BE206" s="113" t="s">
        <v>65</v>
      </c>
    </row>
    <row r="207" spans="2:57" x14ac:dyDescent="0.2">
      <c r="B207" s="44">
        <v>2026</v>
      </c>
      <c r="C207" s="44">
        <v>891780111</v>
      </c>
      <c r="D207" s="44" t="s">
        <v>63</v>
      </c>
      <c r="E207" s="119" t="s">
        <v>3215</v>
      </c>
      <c r="F207" s="113" t="s">
        <v>3214</v>
      </c>
      <c r="G207" s="61">
        <v>0</v>
      </c>
      <c r="H207" s="61" t="s">
        <v>71</v>
      </c>
      <c r="I207" s="44" t="s">
        <v>64</v>
      </c>
      <c r="J207" s="76" t="s">
        <v>81</v>
      </c>
      <c r="K207" s="111" t="s">
        <v>3213</v>
      </c>
      <c r="L207" s="111">
        <v>16118000</v>
      </c>
      <c r="M207" s="44" t="s">
        <v>66</v>
      </c>
      <c r="N207" s="111" t="s">
        <v>3212</v>
      </c>
      <c r="O207" s="111">
        <v>1082410248</v>
      </c>
      <c r="P207" s="111">
        <v>30</v>
      </c>
      <c r="Q207" s="137">
        <v>46027</v>
      </c>
      <c r="R207" s="112">
        <v>5872564000</v>
      </c>
      <c r="S207" s="220">
        <v>46037</v>
      </c>
      <c r="T207" s="111">
        <v>16118000</v>
      </c>
      <c r="U207" s="61" t="s">
        <v>65</v>
      </c>
      <c r="V207" s="111">
        <v>1192791759</v>
      </c>
      <c r="W207" s="111" t="s">
        <v>2837</v>
      </c>
      <c r="X207" s="351">
        <v>46037</v>
      </c>
      <c r="Y207" s="351">
        <v>46041</v>
      </c>
      <c r="Z207" s="69" t="s">
        <v>73</v>
      </c>
      <c r="AA207" s="351">
        <v>46173</v>
      </c>
      <c r="AB207" s="47">
        <f t="shared" si="15"/>
        <v>132</v>
      </c>
      <c r="AC207" s="113">
        <v>0</v>
      </c>
      <c r="AD207" s="118">
        <v>0</v>
      </c>
      <c r="AE207" s="113">
        <v>0</v>
      </c>
      <c r="AF207" s="80" t="s">
        <v>73</v>
      </c>
      <c r="AG207" s="111">
        <f t="shared" si="16"/>
        <v>0</v>
      </c>
      <c r="AH207" s="118">
        <v>0</v>
      </c>
      <c r="AI207" s="118">
        <v>0</v>
      </c>
      <c r="AJ207" s="80" t="s">
        <v>73</v>
      </c>
      <c r="AK207" s="80" t="s">
        <v>73</v>
      </c>
      <c r="AL207" s="113">
        <v>0</v>
      </c>
      <c r="AM207" s="80" t="s">
        <v>73</v>
      </c>
      <c r="AN207" s="80" t="s">
        <v>73</v>
      </c>
      <c r="AO207" s="80" t="s">
        <v>73</v>
      </c>
      <c r="AP207" s="111">
        <f t="shared" si="17"/>
        <v>0</v>
      </c>
      <c r="AQ207" s="111">
        <f>+L207+AD207-AI207</f>
        <v>16118000</v>
      </c>
      <c r="AR207" s="61" t="s">
        <v>65</v>
      </c>
      <c r="AS207" s="111">
        <v>16118000</v>
      </c>
      <c r="AT207" s="113" t="s">
        <v>162</v>
      </c>
      <c r="AU207" s="79">
        <v>0</v>
      </c>
      <c r="AV207" s="82" t="s">
        <v>73</v>
      </c>
      <c r="AW207" s="117">
        <v>0</v>
      </c>
      <c r="AX207" s="116">
        <f t="shared" si="18"/>
        <v>16118000</v>
      </c>
      <c r="AY207" s="219">
        <f t="shared" si="19"/>
        <v>0</v>
      </c>
      <c r="AZ207" s="67">
        <v>0</v>
      </c>
      <c r="BA207" s="82" t="s">
        <v>73</v>
      </c>
      <c r="BB207" s="61" t="s">
        <v>85</v>
      </c>
      <c r="BC207" s="112" t="s">
        <v>3211</v>
      </c>
      <c r="BD207" s="113" t="s">
        <v>65</v>
      </c>
      <c r="BE207" s="113" t="s">
        <v>65</v>
      </c>
    </row>
    <row r="208" spans="2:57" x14ac:dyDescent="0.2">
      <c r="B208" s="44">
        <v>2026</v>
      </c>
      <c r="C208" s="44">
        <v>891780111</v>
      </c>
      <c r="D208" s="44" t="s">
        <v>63</v>
      </c>
      <c r="E208" s="119" t="s">
        <v>3210</v>
      </c>
      <c r="F208" s="113" t="s">
        <v>3209</v>
      </c>
      <c r="G208" s="61">
        <v>0</v>
      </c>
      <c r="H208" s="61" t="s">
        <v>71</v>
      </c>
      <c r="I208" s="44" t="s">
        <v>64</v>
      </c>
      <c r="J208" s="76" t="s">
        <v>81</v>
      </c>
      <c r="K208" s="111" t="s">
        <v>3208</v>
      </c>
      <c r="L208" s="111">
        <v>16206000</v>
      </c>
      <c r="M208" s="44" t="s">
        <v>66</v>
      </c>
      <c r="N208" s="111" t="s">
        <v>3207</v>
      </c>
      <c r="O208" s="111">
        <v>1081813717</v>
      </c>
      <c r="P208" s="111">
        <v>30</v>
      </c>
      <c r="Q208" s="137">
        <v>46027</v>
      </c>
      <c r="R208" s="112">
        <v>5872564000</v>
      </c>
      <c r="S208" s="220">
        <v>46037</v>
      </c>
      <c r="T208" s="111">
        <v>16206000</v>
      </c>
      <c r="U208" s="61" t="s">
        <v>65</v>
      </c>
      <c r="V208" s="111">
        <v>36718996</v>
      </c>
      <c r="W208" s="111" t="s">
        <v>3152</v>
      </c>
      <c r="X208" s="351">
        <v>46037</v>
      </c>
      <c r="Y208" s="351">
        <v>46037</v>
      </c>
      <c r="Z208" s="69" t="s">
        <v>73</v>
      </c>
      <c r="AA208" s="351">
        <v>46173</v>
      </c>
      <c r="AB208" s="47">
        <f t="shared" si="15"/>
        <v>136</v>
      </c>
      <c r="AC208" s="113">
        <v>0</v>
      </c>
      <c r="AD208" s="118">
        <v>0</v>
      </c>
      <c r="AE208" s="113">
        <v>0</v>
      </c>
      <c r="AF208" s="80" t="s">
        <v>73</v>
      </c>
      <c r="AG208" s="111">
        <f t="shared" si="16"/>
        <v>0</v>
      </c>
      <c r="AH208" s="118">
        <v>0</v>
      </c>
      <c r="AI208" s="118">
        <v>0</v>
      </c>
      <c r="AJ208" s="80" t="s">
        <v>73</v>
      </c>
      <c r="AK208" s="80" t="s">
        <v>73</v>
      </c>
      <c r="AL208" s="113">
        <v>0</v>
      </c>
      <c r="AM208" s="80" t="s">
        <v>73</v>
      </c>
      <c r="AN208" s="80" t="s">
        <v>73</v>
      </c>
      <c r="AO208" s="80" t="s">
        <v>73</v>
      </c>
      <c r="AP208" s="111">
        <f t="shared" si="17"/>
        <v>0</v>
      </c>
      <c r="AQ208" s="111">
        <f>+L208+AD208-AI208</f>
        <v>16206000</v>
      </c>
      <c r="AR208" s="61" t="s">
        <v>65</v>
      </c>
      <c r="AS208" s="111">
        <v>16206000</v>
      </c>
      <c r="AT208" s="113" t="s">
        <v>162</v>
      </c>
      <c r="AU208" s="79">
        <v>0</v>
      </c>
      <c r="AV208" s="82" t="s">
        <v>73</v>
      </c>
      <c r="AW208" s="117">
        <v>0</v>
      </c>
      <c r="AX208" s="116">
        <f t="shared" si="18"/>
        <v>16206000</v>
      </c>
      <c r="AY208" s="219">
        <f t="shared" si="19"/>
        <v>0</v>
      </c>
      <c r="AZ208" s="67">
        <v>0</v>
      </c>
      <c r="BA208" s="82" t="s">
        <v>73</v>
      </c>
      <c r="BB208" s="61" t="s">
        <v>85</v>
      </c>
      <c r="BC208" s="112" t="s">
        <v>3206</v>
      </c>
      <c r="BD208" s="113" t="s">
        <v>65</v>
      </c>
      <c r="BE208" s="113" t="s">
        <v>65</v>
      </c>
    </row>
    <row r="209" spans="2:57" x14ac:dyDescent="0.2">
      <c r="B209" s="44">
        <v>2026</v>
      </c>
      <c r="C209" s="44">
        <v>891780111</v>
      </c>
      <c r="D209" s="44" t="s">
        <v>63</v>
      </c>
      <c r="E209" s="119" t="s">
        <v>3205</v>
      </c>
      <c r="F209" s="113" t="s">
        <v>3204</v>
      </c>
      <c r="G209" s="61">
        <v>0</v>
      </c>
      <c r="H209" s="61" t="s">
        <v>71</v>
      </c>
      <c r="I209" s="44" t="s">
        <v>64</v>
      </c>
      <c r="J209" s="76" t="s">
        <v>81</v>
      </c>
      <c r="K209" s="111" t="s">
        <v>3203</v>
      </c>
      <c r="L209" s="111">
        <v>15096000</v>
      </c>
      <c r="M209" s="44" t="s">
        <v>66</v>
      </c>
      <c r="N209" s="111" t="s">
        <v>1537</v>
      </c>
      <c r="O209" s="111">
        <v>1050461549</v>
      </c>
      <c r="P209" s="111">
        <v>30</v>
      </c>
      <c r="Q209" s="137">
        <v>46027</v>
      </c>
      <c r="R209" s="112">
        <v>5872564000</v>
      </c>
      <c r="S209" s="220">
        <v>46037</v>
      </c>
      <c r="T209" s="111">
        <v>15096000</v>
      </c>
      <c r="U209" s="61" t="s">
        <v>65</v>
      </c>
      <c r="V209" s="111">
        <v>57461216</v>
      </c>
      <c r="W209" s="111" t="s">
        <v>576</v>
      </c>
      <c r="X209" s="351">
        <v>46037</v>
      </c>
      <c r="Y209" s="351">
        <v>46037</v>
      </c>
      <c r="Z209" s="69" t="s">
        <v>73</v>
      </c>
      <c r="AA209" s="351">
        <v>46173</v>
      </c>
      <c r="AB209" s="47">
        <f t="shared" si="15"/>
        <v>136</v>
      </c>
      <c r="AC209" s="113">
        <v>0</v>
      </c>
      <c r="AD209" s="118">
        <v>0</v>
      </c>
      <c r="AE209" s="113">
        <v>0</v>
      </c>
      <c r="AF209" s="80" t="s">
        <v>73</v>
      </c>
      <c r="AG209" s="111">
        <f t="shared" si="16"/>
        <v>0</v>
      </c>
      <c r="AH209" s="391">
        <v>1</v>
      </c>
      <c r="AI209" s="111">
        <v>15096000</v>
      </c>
      <c r="AJ209" s="415" t="s">
        <v>73</v>
      </c>
      <c r="AK209" s="80" t="s">
        <v>73</v>
      </c>
      <c r="AL209" s="113">
        <v>0</v>
      </c>
      <c r="AM209" s="80" t="s">
        <v>73</v>
      </c>
      <c r="AN209" s="80" t="s">
        <v>73</v>
      </c>
      <c r="AO209" s="80" t="s">
        <v>73</v>
      </c>
      <c r="AP209" s="111">
        <f t="shared" si="17"/>
        <v>0</v>
      </c>
      <c r="AQ209" s="111">
        <f>+L209+AD209-AI209</f>
        <v>0</v>
      </c>
      <c r="AR209" s="61" t="s">
        <v>65</v>
      </c>
      <c r="AS209" s="111">
        <v>15096000</v>
      </c>
      <c r="AT209" s="113" t="s">
        <v>162</v>
      </c>
      <c r="AU209" s="79">
        <v>0</v>
      </c>
      <c r="AV209" s="82" t="s">
        <v>73</v>
      </c>
      <c r="AW209" s="117">
        <v>0</v>
      </c>
      <c r="AX209" s="116">
        <f t="shared" si="18"/>
        <v>0</v>
      </c>
      <c r="AY209" s="219" t="str">
        <f t="shared" si="19"/>
        <v>_</v>
      </c>
      <c r="AZ209" s="67">
        <v>0</v>
      </c>
      <c r="BA209" s="82" t="s">
        <v>73</v>
      </c>
      <c r="BB209" s="61" t="s">
        <v>85</v>
      </c>
      <c r="BC209" s="112" t="s">
        <v>3202</v>
      </c>
      <c r="BD209" s="113" t="s">
        <v>65</v>
      </c>
      <c r="BE209" s="113" t="s">
        <v>65</v>
      </c>
    </row>
    <row r="210" spans="2:57" x14ac:dyDescent="0.2">
      <c r="B210" s="44">
        <v>2026</v>
      </c>
      <c r="C210" s="44">
        <v>891780111</v>
      </c>
      <c r="D210" s="44" t="s">
        <v>63</v>
      </c>
      <c r="E210" s="119" t="s">
        <v>3201</v>
      </c>
      <c r="F210" s="113" t="s">
        <v>3200</v>
      </c>
      <c r="G210" s="61">
        <v>0</v>
      </c>
      <c r="H210" s="61" t="s">
        <v>71</v>
      </c>
      <c r="I210" s="44" t="s">
        <v>64</v>
      </c>
      <c r="J210" s="76" t="s">
        <v>81</v>
      </c>
      <c r="K210" s="111" t="s">
        <v>3199</v>
      </c>
      <c r="L210" s="111">
        <v>16118000</v>
      </c>
      <c r="M210" s="44" t="s">
        <v>66</v>
      </c>
      <c r="N210" s="111" t="s">
        <v>3198</v>
      </c>
      <c r="O210" s="111">
        <v>1084739561</v>
      </c>
      <c r="P210" s="111">
        <v>30</v>
      </c>
      <c r="Q210" s="137">
        <v>46027</v>
      </c>
      <c r="R210" s="112">
        <v>5872564000</v>
      </c>
      <c r="S210" s="220">
        <v>46037</v>
      </c>
      <c r="T210" s="111">
        <v>16118000</v>
      </c>
      <c r="U210" s="61" t="s">
        <v>65</v>
      </c>
      <c r="V210" s="111">
        <v>1192791759</v>
      </c>
      <c r="W210" s="111" t="s">
        <v>2837</v>
      </c>
      <c r="X210" s="351">
        <v>46037</v>
      </c>
      <c r="Y210" s="351">
        <v>46041</v>
      </c>
      <c r="Z210" s="69" t="s">
        <v>73</v>
      </c>
      <c r="AA210" s="351">
        <v>46173</v>
      </c>
      <c r="AB210" s="47">
        <f t="shared" si="15"/>
        <v>132</v>
      </c>
      <c r="AC210" s="113">
        <v>0</v>
      </c>
      <c r="AD210" s="118">
        <v>0</v>
      </c>
      <c r="AE210" s="113">
        <v>0</v>
      </c>
      <c r="AF210" s="80" t="s">
        <v>73</v>
      </c>
      <c r="AG210" s="111">
        <f t="shared" si="16"/>
        <v>0</v>
      </c>
      <c r="AH210" s="118">
        <v>0</v>
      </c>
      <c r="AI210" s="118">
        <v>0</v>
      </c>
      <c r="AJ210" s="80" t="s">
        <v>73</v>
      </c>
      <c r="AK210" s="80" t="s">
        <v>73</v>
      </c>
      <c r="AL210" s="113">
        <v>0</v>
      </c>
      <c r="AM210" s="80" t="s">
        <v>73</v>
      </c>
      <c r="AN210" s="80" t="s">
        <v>73</v>
      </c>
      <c r="AO210" s="80" t="s">
        <v>73</v>
      </c>
      <c r="AP210" s="111">
        <f t="shared" si="17"/>
        <v>0</v>
      </c>
      <c r="AQ210" s="111">
        <f>+L210+AD210-AI210</f>
        <v>16118000</v>
      </c>
      <c r="AR210" s="61" t="s">
        <v>65</v>
      </c>
      <c r="AS210" s="111">
        <v>16118000</v>
      </c>
      <c r="AT210" s="113" t="s">
        <v>162</v>
      </c>
      <c r="AU210" s="79">
        <v>0</v>
      </c>
      <c r="AV210" s="82" t="s">
        <v>73</v>
      </c>
      <c r="AW210" s="117">
        <v>0</v>
      </c>
      <c r="AX210" s="116">
        <f t="shared" si="18"/>
        <v>16118000</v>
      </c>
      <c r="AY210" s="219">
        <f t="shared" si="19"/>
        <v>0</v>
      </c>
      <c r="AZ210" s="67">
        <v>0</v>
      </c>
      <c r="BA210" s="82" t="s">
        <v>73</v>
      </c>
      <c r="BB210" s="61" t="s">
        <v>85</v>
      </c>
      <c r="BC210" s="112" t="s">
        <v>3197</v>
      </c>
      <c r="BD210" s="113" t="s">
        <v>65</v>
      </c>
      <c r="BE210" s="113" t="s">
        <v>65</v>
      </c>
    </row>
    <row r="211" spans="2:57" x14ac:dyDescent="0.2">
      <c r="B211" s="44">
        <v>2026</v>
      </c>
      <c r="C211" s="44">
        <v>891780111</v>
      </c>
      <c r="D211" s="44" t="s">
        <v>63</v>
      </c>
      <c r="E211" s="119" t="s">
        <v>3196</v>
      </c>
      <c r="F211" s="113" t="s">
        <v>3195</v>
      </c>
      <c r="G211" s="61">
        <v>0</v>
      </c>
      <c r="H211" s="61" t="s">
        <v>71</v>
      </c>
      <c r="I211" s="44" t="s">
        <v>64</v>
      </c>
      <c r="J211" s="76" t="s">
        <v>81</v>
      </c>
      <c r="K211" s="111" t="s">
        <v>3194</v>
      </c>
      <c r="L211" s="111">
        <v>17827000</v>
      </c>
      <c r="M211" s="44" t="s">
        <v>66</v>
      </c>
      <c r="N211" s="111" t="s">
        <v>3193</v>
      </c>
      <c r="O211" s="111">
        <v>1003379026</v>
      </c>
      <c r="P211" s="111">
        <v>30</v>
      </c>
      <c r="Q211" s="137">
        <v>46027</v>
      </c>
      <c r="R211" s="112">
        <v>5872564000</v>
      </c>
      <c r="S211" s="220">
        <v>46037</v>
      </c>
      <c r="T211" s="111">
        <v>17827000</v>
      </c>
      <c r="U211" s="61" t="s">
        <v>65</v>
      </c>
      <c r="V211" s="111">
        <v>28298877</v>
      </c>
      <c r="W211" s="111" t="s">
        <v>536</v>
      </c>
      <c r="X211" s="351">
        <v>46037</v>
      </c>
      <c r="Y211" s="351">
        <v>46037</v>
      </c>
      <c r="Z211" s="69" t="s">
        <v>73</v>
      </c>
      <c r="AA211" s="351">
        <v>46173</v>
      </c>
      <c r="AB211" s="47">
        <f t="shared" si="15"/>
        <v>136</v>
      </c>
      <c r="AC211" s="113">
        <v>0</v>
      </c>
      <c r="AD211" s="118">
        <v>0</v>
      </c>
      <c r="AE211" s="113">
        <v>0</v>
      </c>
      <c r="AF211" s="80" t="s">
        <v>73</v>
      </c>
      <c r="AG211" s="111">
        <f t="shared" si="16"/>
        <v>0</v>
      </c>
      <c r="AH211" s="118">
        <v>0</v>
      </c>
      <c r="AI211" s="118">
        <v>0</v>
      </c>
      <c r="AJ211" s="80" t="s">
        <v>73</v>
      </c>
      <c r="AK211" s="80" t="s">
        <v>73</v>
      </c>
      <c r="AL211" s="113">
        <v>0</v>
      </c>
      <c r="AM211" s="80" t="s">
        <v>73</v>
      </c>
      <c r="AN211" s="80" t="s">
        <v>73</v>
      </c>
      <c r="AO211" s="80" t="s">
        <v>73</v>
      </c>
      <c r="AP211" s="111">
        <f t="shared" si="17"/>
        <v>0</v>
      </c>
      <c r="AQ211" s="111">
        <f>+L211+AD211-AI211</f>
        <v>17827000</v>
      </c>
      <c r="AR211" s="61" t="s">
        <v>65</v>
      </c>
      <c r="AS211" s="111">
        <v>17827000</v>
      </c>
      <c r="AT211" s="113" t="s">
        <v>162</v>
      </c>
      <c r="AU211" s="79">
        <v>0</v>
      </c>
      <c r="AV211" s="82" t="s">
        <v>73</v>
      </c>
      <c r="AW211" s="117">
        <v>0</v>
      </c>
      <c r="AX211" s="116">
        <f t="shared" si="18"/>
        <v>17827000</v>
      </c>
      <c r="AY211" s="219">
        <f t="shared" si="19"/>
        <v>0</v>
      </c>
      <c r="AZ211" s="67">
        <v>0</v>
      </c>
      <c r="BA211" s="82" t="s">
        <v>73</v>
      </c>
      <c r="BB211" s="61" t="s">
        <v>85</v>
      </c>
      <c r="BC211" s="112" t="s">
        <v>3192</v>
      </c>
      <c r="BD211" s="113" t="s">
        <v>65</v>
      </c>
      <c r="BE211" s="113" t="s">
        <v>65</v>
      </c>
    </row>
    <row r="212" spans="2:57" x14ac:dyDescent="0.2">
      <c r="B212" s="44">
        <v>2026</v>
      </c>
      <c r="C212" s="44">
        <v>891780111</v>
      </c>
      <c r="D212" s="44" t="s">
        <v>63</v>
      </c>
      <c r="E212" s="119" t="s">
        <v>3191</v>
      </c>
      <c r="F212" s="113" t="s">
        <v>3190</v>
      </c>
      <c r="G212" s="61">
        <v>0</v>
      </c>
      <c r="H212" s="61" t="s">
        <v>71</v>
      </c>
      <c r="I212" s="44" t="s">
        <v>64</v>
      </c>
      <c r="J212" s="76" t="s">
        <v>81</v>
      </c>
      <c r="K212" s="111" t="s">
        <v>3189</v>
      </c>
      <c r="L212" s="111">
        <v>20044000</v>
      </c>
      <c r="M212" s="44" t="s">
        <v>66</v>
      </c>
      <c r="N212" s="111" t="s">
        <v>3188</v>
      </c>
      <c r="O212" s="111">
        <v>1083027929</v>
      </c>
      <c r="P212" s="111">
        <v>30</v>
      </c>
      <c r="Q212" s="137">
        <v>46027</v>
      </c>
      <c r="R212" s="112">
        <v>5872564000</v>
      </c>
      <c r="S212" s="220">
        <v>46037</v>
      </c>
      <c r="T212" s="111">
        <v>20044000</v>
      </c>
      <c r="U212" s="61" t="s">
        <v>65</v>
      </c>
      <c r="V212" s="111">
        <v>45691169</v>
      </c>
      <c r="W212" s="111" t="s">
        <v>608</v>
      </c>
      <c r="X212" s="351">
        <v>46037</v>
      </c>
      <c r="Y212" s="351">
        <v>46037</v>
      </c>
      <c r="Z212" s="69" t="s">
        <v>73</v>
      </c>
      <c r="AA212" s="351">
        <v>46173</v>
      </c>
      <c r="AB212" s="47">
        <f t="shared" si="15"/>
        <v>136</v>
      </c>
      <c r="AC212" s="111">
        <v>1</v>
      </c>
      <c r="AD212" s="111">
        <v>2410800</v>
      </c>
      <c r="AE212" s="113">
        <v>0</v>
      </c>
      <c r="AF212" s="80" t="s">
        <v>73</v>
      </c>
      <c r="AG212" s="111">
        <f t="shared" si="16"/>
        <v>0</v>
      </c>
      <c r="AH212" s="118">
        <v>0</v>
      </c>
      <c r="AI212" s="118">
        <v>0</v>
      </c>
      <c r="AJ212" s="80" t="s">
        <v>73</v>
      </c>
      <c r="AK212" s="80" t="s">
        <v>73</v>
      </c>
      <c r="AL212" s="113">
        <v>0</v>
      </c>
      <c r="AM212" s="80" t="s">
        <v>73</v>
      </c>
      <c r="AN212" s="80" t="s">
        <v>73</v>
      </c>
      <c r="AO212" s="80" t="s">
        <v>73</v>
      </c>
      <c r="AP212" s="111">
        <f t="shared" si="17"/>
        <v>0</v>
      </c>
      <c r="AQ212" s="111">
        <f>+L212+AD212-AI212</f>
        <v>22454800</v>
      </c>
      <c r="AR212" s="61" t="s">
        <v>65</v>
      </c>
      <c r="AS212" s="111">
        <v>20044000</v>
      </c>
      <c r="AT212" s="113" t="s">
        <v>162</v>
      </c>
      <c r="AU212" s="79">
        <v>0</v>
      </c>
      <c r="AV212" s="82" t="s">
        <v>73</v>
      </c>
      <c r="AW212" s="117">
        <v>0</v>
      </c>
      <c r="AX212" s="116">
        <f t="shared" si="18"/>
        <v>22454800</v>
      </c>
      <c r="AY212" s="219">
        <f t="shared" si="19"/>
        <v>0</v>
      </c>
      <c r="AZ212" s="67">
        <v>0</v>
      </c>
      <c r="BA212" s="82" t="s">
        <v>73</v>
      </c>
      <c r="BB212" s="61" t="s">
        <v>85</v>
      </c>
      <c r="BC212" s="112" t="s">
        <v>3187</v>
      </c>
      <c r="BD212" s="113" t="s">
        <v>65</v>
      </c>
      <c r="BE212" s="113" t="s">
        <v>65</v>
      </c>
    </row>
    <row r="213" spans="2:57" x14ac:dyDescent="0.2">
      <c r="B213" s="44">
        <v>2026</v>
      </c>
      <c r="C213" s="44">
        <v>891780111</v>
      </c>
      <c r="D213" s="44" t="s">
        <v>63</v>
      </c>
      <c r="E213" s="119" t="s">
        <v>3186</v>
      </c>
      <c r="F213" s="113" t="s">
        <v>3185</v>
      </c>
      <c r="G213" s="61">
        <v>0</v>
      </c>
      <c r="H213" s="61" t="s">
        <v>71</v>
      </c>
      <c r="I213" s="44" t="s">
        <v>64</v>
      </c>
      <c r="J213" s="76" t="s">
        <v>81</v>
      </c>
      <c r="K213" s="111" t="s">
        <v>3184</v>
      </c>
      <c r="L213" s="111">
        <v>17583000</v>
      </c>
      <c r="M213" s="44" t="s">
        <v>66</v>
      </c>
      <c r="N213" s="111" t="s">
        <v>3183</v>
      </c>
      <c r="O213" s="111">
        <v>84450853</v>
      </c>
      <c r="P213" s="111">
        <v>30</v>
      </c>
      <c r="Q213" s="137">
        <v>46027</v>
      </c>
      <c r="R213" s="112">
        <v>5872564000</v>
      </c>
      <c r="S213" s="220">
        <v>46037</v>
      </c>
      <c r="T213" s="111">
        <v>17583000</v>
      </c>
      <c r="U213" s="61" t="s">
        <v>65</v>
      </c>
      <c r="V213" s="111">
        <v>45691169</v>
      </c>
      <c r="W213" s="111" t="s">
        <v>608</v>
      </c>
      <c r="X213" s="351">
        <v>46037</v>
      </c>
      <c r="Y213" s="351">
        <v>46041</v>
      </c>
      <c r="Z213" s="69" t="s">
        <v>73</v>
      </c>
      <c r="AA213" s="351">
        <v>46173</v>
      </c>
      <c r="AB213" s="47">
        <f t="shared" si="15"/>
        <v>132</v>
      </c>
      <c r="AC213" s="113">
        <v>0</v>
      </c>
      <c r="AD213" s="118">
        <v>0</v>
      </c>
      <c r="AE213" s="113">
        <v>0</v>
      </c>
      <c r="AF213" s="80" t="s">
        <v>73</v>
      </c>
      <c r="AG213" s="111">
        <f t="shared" si="16"/>
        <v>0</v>
      </c>
      <c r="AH213" s="118">
        <v>0</v>
      </c>
      <c r="AI213" s="118">
        <v>0</v>
      </c>
      <c r="AJ213" s="80" t="s">
        <v>73</v>
      </c>
      <c r="AK213" s="80" t="s">
        <v>73</v>
      </c>
      <c r="AL213" s="113">
        <v>0</v>
      </c>
      <c r="AM213" s="80" t="s">
        <v>73</v>
      </c>
      <c r="AN213" s="80" t="s">
        <v>73</v>
      </c>
      <c r="AO213" s="80" t="s">
        <v>73</v>
      </c>
      <c r="AP213" s="111">
        <f t="shared" si="17"/>
        <v>0</v>
      </c>
      <c r="AQ213" s="111">
        <f>+L213+AD213-AI213</f>
        <v>17583000</v>
      </c>
      <c r="AR213" s="61" t="s">
        <v>65</v>
      </c>
      <c r="AS213" s="111">
        <v>17583000</v>
      </c>
      <c r="AT213" s="113" t="s">
        <v>162</v>
      </c>
      <c r="AU213" s="79">
        <v>0</v>
      </c>
      <c r="AV213" s="82" t="s">
        <v>73</v>
      </c>
      <c r="AW213" s="117">
        <v>0</v>
      </c>
      <c r="AX213" s="116">
        <f t="shared" si="18"/>
        <v>17583000</v>
      </c>
      <c r="AY213" s="219">
        <f t="shared" si="19"/>
        <v>0</v>
      </c>
      <c r="AZ213" s="67">
        <v>0</v>
      </c>
      <c r="BA213" s="82" t="s">
        <v>73</v>
      </c>
      <c r="BB213" s="61" t="s">
        <v>85</v>
      </c>
      <c r="BC213" s="112" t="s">
        <v>3182</v>
      </c>
      <c r="BD213" s="113" t="s">
        <v>65</v>
      </c>
      <c r="BE213" s="113" t="s">
        <v>65</v>
      </c>
    </row>
    <row r="214" spans="2:57" x14ac:dyDescent="0.2">
      <c r="B214" s="44">
        <v>2026</v>
      </c>
      <c r="C214" s="44">
        <v>891780111</v>
      </c>
      <c r="D214" s="44" t="s">
        <v>63</v>
      </c>
      <c r="E214" s="119" t="s">
        <v>3181</v>
      </c>
      <c r="F214" s="113" t="s">
        <v>3180</v>
      </c>
      <c r="G214" s="61">
        <v>0</v>
      </c>
      <c r="H214" s="61" t="s">
        <v>71</v>
      </c>
      <c r="I214" s="44" t="s">
        <v>64</v>
      </c>
      <c r="J214" s="76" t="s">
        <v>81</v>
      </c>
      <c r="K214" s="111" t="s">
        <v>3179</v>
      </c>
      <c r="L214" s="111">
        <v>31104000</v>
      </c>
      <c r="M214" s="44" t="s">
        <v>66</v>
      </c>
      <c r="N214" s="111" t="s">
        <v>3178</v>
      </c>
      <c r="O214" s="111">
        <v>63315351</v>
      </c>
      <c r="P214" s="111">
        <v>30</v>
      </c>
      <c r="Q214" s="137">
        <v>46027</v>
      </c>
      <c r="R214" s="112">
        <v>5872564000</v>
      </c>
      <c r="S214" s="220">
        <v>46037</v>
      </c>
      <c r="T214" s="111">
        <v>31104000</v>
      </c>
      <c r="U214" s="61" t="s">
        <v>65</v>
      </c>
      <c r="V214" s="111">
        <v>45691169</v>
      </c>
      <c r="W214" s="111" t="s">
        <v>608</v>
      </c>
      <c r="X214" s="351">
        <v>46037</v>
      </c>
      <c r="Y214" s="351">
        <v>46041</v>
      </c>
      <c r="Z214" s="69" t="s">
        <v>73</v>
      </c>
      <c r="AA214" s="351">
        <v>46173</v>
      </c>
      <c r="AB214" s="47">
        <f t="shared" si="15"/>
        <v>132</v>
      </c>
      <c r="AC214" s="113">
        <v>0</v>
      </c>
      <c r="AD214" s="118">
        <v>0</v>
      </c>
      <c r="AE214" s="113">
        <v>0</v>
      </c>
      <c r="AF214" s="80" t="s">
        <v>73</v>
      </c>
      <c r="AG214" s="111">
        <f t="shared" si="16"/>
        <v>0</v>
      </c>
      <c r="AH214" s="118">
        <v>0</v>
      </c>
      <c r="AI214" s="118">
        <v>0</v>
      </c>
      <c r="AJ214" s="80" t="s">
        <v>73</v>
      </c>
      <c r="AK214" s="80" t="s">
        <v>73</v>
      </c>
      <c r="AL214" s="113">
        <v>0</v>
      </c>
      <c r="AM214" s="80" t="s">
        <v>73</v>
      </c>
      <c r="AN214" s="80" t="s">
        <v>73</v>
      </c>
      <c r="AO214" s="80" t="s">
        <v>73</v>
      </c>
      <c r="AP214" s="111">
        <f t="shared" si="17"/>
        <v>0</v>
      </c>
      <c r="AQ214" s="111">
        <f>+L214+AD214-AI214</f>
        <v>31104000</v>
      </c>
      <c r="AR214" s="61" t="s">
        <v>65</v>
      </c>
      <c r="AS214" s="111">
        <v>31104000</v>
      </c>
      <c r="AT214" s="113" t="s">
        <v>162</v>
      </c>
      <c r="AU214" s="79">
        <v>0</v>
      </c>
      <c r="AV214" s="82" t="s">
        <v>73</v>
      </c>
      <c r="AW214" s="117">
        <v>0</v>
      </c>
      <c r="AX214" s="116">
        <f t="shared" si="18"/>
        <v>31104000</v>
      </c>
      <c r="AY214" s="219">
        <f t="shared" si="19"/>
        <v>0</v>
      </c>
      <c r="AZ214" s="67">
        <v>0</v>
      </c>
      <c r="BA214" s="82" t="s">
        <v>73</v>
      </c>
      <c r="BB214" s="61" t="s">
        <v>85</v>
      </c>
      <c r="BC214" s="112" t="s">
        <v>3177</v>
      </c>
      <c r="BD214" s="113" t="s">
        <v>65</v>
      </c>
      <c r="BE214" s="113" t="s">
        <v>65</v>
      </c>
    </row>
    <row r="215" spans="2:57" x14ac:dyDescent="0.2">
      <c r="B215" s="44">
        <v>2026</v>
      </c>
      <c r="C215" s="44">
        <v>891780111</v>
      </c>
      <c r="D215" s="44" t="s">
        <v>63</v>
      </c>
      <c r="E215" s="119" t="s">
        <v>3176</v>
      </c>
      <c r="F215" s="113" t="s">
        <v>3175</v>
      </c>
      <c r="G215" s="61">
        <v>0</v>
      </c>
      <c r="H215" s="61" t="s">
        <v>71</v>
      </c>
      <c r="I215" s="44" t="s">
        <v>64</v>
      </c>
      <c r="J215" s="76" t="s">
        <v>81</v>
      </c>
      <c r="K215" s="111" t="s">
        <v>3174</v>
      </c>
      <c r="L215" s="111">
        <v>14541000</v>
      </c>
      <c r="M215" s="44" t="s">
        <v>66</v>
      </c>
      <c r="N215" s="111" t="s">
        <v>3173</v>
      </c>
      <c r="O215" s="111">
        <v>1083023103</v>
      </c>
      <c r="P215" s="111">
        <v>30</v>
      </c>
      <c r="Q215" s="137">
        <v>46027</v>
      </c>
      <c r="R215" s="112">
        <v>5872564000</v>
      </c>
      <c r="S215" s="220">
        <v>46037</v>
      </c>
      <c r="T215" s="111">
        <v>14541000</v>
      </c>
      <c r="U215" s="61" t="s">
        <v>65</v>
      </c>
      <c r="V215" s="111">
        <v>36665858</v>
      </c>
      <c r="W215" s="111" t="s">
        <v>1595</v>
      </c>
      <c r="X215" s="351">
        <v>46037</v>
      </c>
      <c r="Y215" s="351">
        <v>46042</v>
      </c>
      <c r="Z215" s="69" t="s">
        <v>73</v>
      </c>
      <c r="AA215" s="351">
        <v>46173</v>
      </c>
      <c r="AB215" s="47">
        <f t="shared" si="15"/>
        <v>131</v>
      </c>
      <c r="AC215" s="113">
        <v>0</v>
      </c>
      <c r="AD215" s="118">
        <v>0</v>
      </c>
      <c r="AE215" s="113">
        <v>0</v>
      </c>
      <c r="AF215" s="80" t="s">
        <v>73</v>
      </c>
      <c r="AG215" s="111">
        <f t="shared" si="16"/>
        <v>0</v>
      </c>
      <c r="AH215" s="118">
        <v>0</v>
      </c>
      <c r="AI215" s="118">
        <v>0</v>
      </c>
      <c r="AJ215" s="80" t="s">
        <v>73</v>
      </c>
      <c r="AK215" s="80" t="s">
        <v>73</v>
      </c>
      <c r="AL215" s="113">
        <v>0</v>
      </c>
      <c r="AM215" s="80" t="s">
        <v>73</v>
      </c>
      <c r="AN215" s="80" t="s">
        <v>73</v>
      </c>
      <c r="AO215" s="80" t="s">
        <v>73</v>
      </c>
      <c r="AP215" s="111">
        <f t="shared" si="17"/>
        <v>0</v>
      </c>
      <c r="AQ215" s="111">
        <f>+L215+AD215-AI215</f>
        <v>14541000</v>
      </c>
      <c r="AR215" s="61" t="s">
        <v>65</v>
      </c>
      <c r="AS215" s="111">
        <v>14541000</v>
      </c>
      <c r="AT215" s="113" t="s">
        <v>162</v>
      </c>
      <c r="AU215" s="79">
        <v>0</v>
      </c>
      <c r="AV215" s="82" t="s">
        <v>73</v>
      </c>
      <c r="AW215" s="117">
        <v>0</v>
      </c>
      <c r="AX215" s="116">
        <f t="shared" si="18"/>
        <v>14541000</v>
      </c>
      <c r="AY215" s="219">
        <f t="shared" si="19"/>
        <v>0</v>
      </c>
      <c r="AZ215" s="67">
        <v>0</v>
      </c>
      <c r="BA215" s="82" t="s">
        <v>73</v>
      </c>
      <c r="BB215" s="61" t="s">
        <v>85</v>
      </c>
      <c r="BC215" s="112" t="s">
        <v>3172</v>
      </c>
      <c r="BD215" s="113" t="s">
        <v>65</v>
      </c>
      <c r="BE215" s="113" t="s">
        <v>65</v>
      </c>
    </row>
    <row r="216" spans="2:57" x14ac:dyDescent="0.2">
      <c r="B216" s="44">
        <v>2026</v>
      </c>
      <c r="C216" s="44">
        <v>891780111</v>
      </c>
      <c r="D216" s="44" t="s">
        <v>63</v>
      </c>
      <c r="E216" s="119" t="s">
        <v>3171</v>
      </c>
      <c r="F216" s="113" t="s">
        <v>3170</v>
      </c>
      <c r="G216" s="61">
        <v>0</v>
      </c>
      <c r="H216" s="61" t="s">
        <v>71</v>
      </c>
      <c r="I216" s="44" t="s">
        <v>64</v>
      </c>
      <c r="J216" s="76" t="s">
        <v>81</v>
      </c>
      <c r="K216" s="111" t="s">
        <v>3169</v>
      </c>
      <c r="L216" s="111">
        <v>15429000</v>
      </c>
      <c r="M216" s="44" t="s">
        <v>66</v>
      </c>
      <c r="N216" s="111" t="s">
        <v>3168</v>
      </c>
      <c r="O216" s="111">
        <v>1065657067</v>
      </c>
      <c r="P216" s="111">
        <v>30</v>
      </c>
      <c r="Q216" s="137">
        <v>46027</v>
      </c>
      <c r="R216" s="112">
        <v>5872564000</v>
      </c>
      <c r="S216" s="220">
        <v>46037</v>
      </c>
      <c r="T216" s="111">
        <v>15429000</v>
      </c>
      <c r="U216" s="61" t="s">
        <v>65</v>
      </c>
      <c r="V216" s="111">
        <v>28298877</v>
      </c>
      <c r="W216" s="111" t="s">
        <v>536</v>
      </c>
      <c r="X216" s="351">
        <v>46037</v>
      </c>
      <c r="Y216" s="351">
        <v>46037</v>
      </c>
      <c r="Z216" s="69" t="s">
        <v>73</v>
      </c>
      <c r="AA216" s="351">
        <v>46173</v>
      </c>
      <c r="AB216" s="47">
        <f t="shared" si="15"/>
        <v>136</v>
      </c>
      <c r="AC216" s="113">
        <v>0</v>
      </c>
      <c r="AD216" s="118">
        <v>0</v>
      </c>
      <c r="AE216" s="113">
        <v>0</v>
      </c>
      <c r="AF216" s="80" t="s">
        <v>73</v>
      </c>
      <c r="AG216" s="111">
        <f t="shared" si="16"/>
        <v>0</v>
      </c>
      <c r="AH216" s="118">
        <v>0</v>
      </c>
      <c r="AI216" s="118">
        <v>0</v>
      </c>
      <c r="AJ216" s="80" t="s">
        <v>73</v>
      </c>
      <c r="AK216" s="80" t="s">
        <v>73</v>
      </c>
      <c r="AL216" s="113">
        <v>0</v>
      </c>
      <c r="AM216" s="80" t="s">
        <v>73</v>
      </c>
      <c r="AN216" s="80" t="s">
        <v>73</v>
      </c>
      <c r="AO216" s="80" t="s">
        <v>73</v>
      </c>
      <c r="AP216" s="111">
        <f t="shared" si="17"/>
        <v>0</v>
      </c>
      <c r="AQ216" s="111">
        <f>+L216+AD216-AI216</f>
        <v>15429000</v>
      </c>
      <c r="AR216" s="61" t="s">
        <v>65</v>
      </c>
      <c r="AS216" s="111">
        <v>15429000</v>
      </c>
      <c r="AT216" s="113" t="s">
        <v>162</v>
      </c>
      <c r="AU216" s="79">
        <v>0</v>
      </c>
      <c r="AV216" s="82" t="s">
        <v>73</v>
      </c>
      <c r="AW216" s="117">
        <v>0</v>
      </c>
      <c r="AX216" s="116">
        <f t="shared" si="18"/>
        <v>15429000</v>
      </c>
      <c r="AY216" s="219">
        <f t="shared" si="19"/>
        <v>0</v>
      </c>
      <c r="AZ216" s="67">
        <v>0</v>
      </c>
      <c r="BA216" s="82" t="s">
        <v>73</v>
      </c>
      <c r="BB216" s="61" t="s">
        <v>85</v>
      </c>
      <c r="BC216" s="112" t="s">
        <v>3167</v>
      </c>
      <c r="BD216" s="113" t="s">
        <v>65</v>
      </c>
      <c r="BE216" s="113" t="s">
        <v>65</v>
      </c>
    </row>
    <row r="217" spans="2:57" x14ac:dyDescent="0.2">
      <c r="B217" s="44">
        <v>2026</v>
      </c>
      <c r="C217" s="44">
        <v>891780111</v>
      </c>
      <c r="D217" s="44" t="s">
        <v>63</v>
      </c>
      <c r="E217" s="119" t="s">
        <v>3166</v>
      </c>
      <c r="F217" s="113" t="s">
        <v>3165</v>
      </c>
      <c r="G217" s="61">
        <v>0</v>
      </c>
      <c r="H217" s="61" t="s">
        <v>71</v>
      </c>
      <c r="I217" s="44" t="s">
        <v>64</v>
      </c>
      <c r="J217" s="76" t="s">
        <v>81</v>
      </c>
      <c r="K217" s="111" t="s">
        <v>3164</v>
      </c>
      <c r="L217" s="111">
        <v>12916000</v>
      </c>
      <c r="M217" s="44" t="s">
        <v>66</v>
      </c>
      <c r="N217" s="111" t="s">
        <v>2347</v>
      </c>
      <c r="O217" s="111">
        <v>1102848790</v>
      </c>
      <c r="P217" s="111">
        <v>53</v>
      </c>
      <c r="Q217" s="137">
        <v>46030</v>
      </c>
      <c r="R217" s="112">
        <v>2567899000</v>
      </c>
      <c r="S217" s="220">
        <v>46037</v>
      </c>
      <c r="T217" s="111">
        <v>12916000</v>
      </c>
      <c r="U217" s="61" t="s">
        <v>65</v>
      </c>
      <c r="V217" s="111">
        <v>5056184</v>
      </c>
      <c r="W217" s="111" t="s">
        <v>1436</v>
      </c>
      <c r="X217" s="351">
        <v>46037</v>
      </c>
      <c r="Y217" s="351">
        <v>46037</v>
      </c>
      <c r="Z217" s="69" t="s">
        <v>73</v>
      </c>
      <c r="AA217" s="351">
        <v>46173</v>
      </c>
      <c r="AB217" s="47">
        <f t="shared" si="15"/>
        <v>136</v>
      </c>
      <c r="AC217" s="113">
        <v>0</v>
      </c>
      <c r="AD217" s="118">
        <v>0</v>
      </c>
      <c r="AE217" s="113">
        <v>0</v>
      </c>
      <c r="AF217" s="80" t="s">
        <v>73</v>
      </c>
      <c r="AG217" s="111">
        <f t="shared" si="16"/>
        <v>0</v>
      </c>
      <c r="AH217" s="391">
        <v>1</v>
      </c>
      <c r="AI217" s="111">
        <v>12916000</v>
      </c>
      <c r="AJ217" s="80">
        <v>46042</v>
      </c>
      <c r="AK217" s="80" t="s">
        <v>73</v>
      </c>
      <c r="AL217" s="113">
        <v>0</v>
      </c>
      <c r="AM217" s="80" t="s">
        <v>73</v>
      </c>
      <c r="AN217" s="80" t="s">
        <v>73</v>
      </c>
      <c r="AO217" s="80" t="s">
        <v>73</v>
      </c>
      <c r="AP217" s="111">
        <f t="shared" si="17"/>
        <v>0</v>
      </c>
      <c r="AQ217" s="111">
        <f>+L217+AD217-AI217</f>
        <v>0</v>
      </c>
      <c r="AR217" s="61" t="s">
        <v>65</v>
      </c>
      <c r="AS217" s="111">
        <v>12916000</v>
      </c>
      <c r="AT217" s="113" t="s">
        <v>162</v>
      </c>
      <c r="AU217" s="79">
        <v>0</v>
      </c>
      <c r="AV217" s="82" t="s">
        <v>73</v>
      </c>
      <c r="AW217" s="117">
        <v>0</v>
      </c>
      <c r="AX217" s="116">
        <f t="shared" si="18"/>
        <v>0</v>
      </c>
      <c r="AY217" s="219" t="str">
        <f t="shared" si="19"/>
        <v>_</v>
      </c>
      <c r="AZ217" s="67">
        <v>0</v>
      </c>
      <c r="BA217" s="82" t="s">
        <v>73</v>
      </c>
      <c r="BB217" s="61" t="s">
        <v>85</v>
      </c>
      <c r="BC217" s="112" t="s">
        <v>3163</v>
      </c>
      <c r="BD217" s="113" t="s">
        <v>65</v>
      </c>
      <c r="BE217" s="113" t="s">
        <v>65</v>
      </c>
    </row>
    <row r="218" spans="2:57" x14ac:dyDescent="0.2">
      <c r="B218" s="44">
        <v>2026</v>
      </c>
      <c r="C218" s="44">
        <v>891780111</v>
      </c>
      <c r="D218" s="44" t="s">
        <v>63</v>
      </c>
      <c r="E218" s="119" t="s">
        <v>3162</v>
      </c>
      <c r="F218" s="113" t="s">
        <v>3161</v>
      </c>
      <c r="G218" s="61">
        <v>0</v>
      </c>
      <c r="H218" s="61" t="s">
        <v>71</v>
      </c>
      <c r="I218" s="44" t="s">
        <v>64</v>
      </c>
      <c r="J218" s="76" t="s">
        <v>81</v>
      </c>
      <c r="K218" s="111" t="s">
        <v>3160</v>
      </c>
      <c r="L218" s="111">
        <v>15096000</v>
      </c>
      <c r="M218" s="44" t="s">
        <v>66</v>
      </c>
      <c r="N218" s="111" t="s">
        <v>3159</v>
      </c>
      <c r="O218" s="111">
        <v>1083038425</v>
      </c>
      <c r="P218" s="111">
        <v>30</v>
      </c>
      <c r="Q218" s="137">
        <v>46027</v>
      </c>
      <c r="R218" s="112">
        <v>5872564000</v>
      </c>
      <c r="S218" s="220">
        <v>46037</v>
      </c>
      <c r="T218" s="111">
        <v>15096000</v>
      </c>
      <c r="U218" s="61" t="s">
        <v>65</v>
      </c>
      <c r="V218" s="111">
        <v>79732773</v>
      </c>
      <c r="W218" s="111" t="s">
        <v>3158</v>
      </c>
      <c r="X218" s="351">
        <v>46037</v>
      </c>
      <c r="Y218" s="351">
        <v>46037</v>
      </c>
      <c r="Z218" s="69" t="s">
        <v>73</v>
      </c>
      <c r="AA218" s="351">
        <v>46173</v>
      </c>
      <c r="AB218" s="47">
        <f t="shared" si="15"/>
        <v>136</v>
      </c>
      <c r="AC218" s="113">
        <v>0</v>
      </c>
      <c r="AD218" s="118">
        <v>0</v>
      </c>
      <c r="AE218" s="113">
        <v>0</v>
      </c>
      <c r="AF218" s="80" t="s">
        <v>73</v>
      </c>
      <c r="AG218" s="111">
        <f t="shared" si="16"/>
        <v>0</v>
      </c>
      <c r="AH218" s="118">
        <v>0</v>
      </c>
      <c r="AI218" s="118">
        <v>0</v>
      </c>
      <c r="AJ218" s="80" t="s">
        <v>73</v>
      </c>
      <c r="AK218" s="80" t="s">
        <v>73</v>
      </c>
      <c r="AL218" s="113">
        <v>0</v>
      </c>
      <c r="AM218" s="80" t="s">
        <v>73</v>
      </c>
      <c r="AN218" s="80" t="s">
        <v>73</v>
      </c>
      <c r="AO218" s="80" t="s">
        <v>73</v>
      </c>
      <c r="AP218" s="111">
        <f t="shared" si="17"/>
        <v>0</v>
      </c>
      <c r="AQ218" s="111">
        <f>+L218+AD218-AI218</f>
        <v>15096000</v>
      </c>
      <c r="AR218" s="61" t="s">
        <v>65</v>
      </c>
      <c r="AS218" s="111">
        <v>15096000</v>
      </c>
      <c r="AT218" s="113" t="s">
        <v>162</v>
      </c>
      <c r="AU218" s="79">
        <v>0</v>
      </c>
      <c r="AV218" s="82" t="s">
        <v>73</v>
      </c>
      <c r="AW218" s="117">
        <v>0</v>
      </c>
      <c r="AX218" s="116">
        <f t="shared" si="18"/>
        <v>15096000</v>
      </c>
      <c r="AY218" s="219">
        <f t="shared" si="19"/>
        <v>0</v>
      </c>
      <c r="AZ218" s="67">
        <v>0</v>
      </c>
      <c r="BA218" s="82" t="s">
        <v>73</v>
      </c>
      <c r="BB218" s="61" t="s">
        <v>85</v>
      </c>
      <c r="BC218" s="112" t="s">
        <v>3157</v>
      </c>
      <c r="BD218" s="113" t="s">
        <v>65</v>
      </c>
      <c r="BE218" s="113" t="s">
        <v>65</v>
      </c>
    </row>
    <row r="219" spans="2:57" x14ac:dyDescent="0.2">
      <c r="B219" s="44">
        <v>2026</v>
      </c>
      <c r="C219" s="44">
        <v>891780111</v>
      </c>
      <c r="D219" s="44" t="s">
        <v>63</v>
      </c>
      <c r="E219" s="119" t="s">
        <v>3156</v>
      </c>
      <c r="F219" s="113" t="s">
        <v>3155</v>
      </c>
      <c r="G219" s="61">
        <v>0</v>
      </c>
      <c r="H219" s="61" t="s">
        <v>71</v>
      </c>
      <c r="I219" s="44" t="s">
        <v>64</v>
      </c>
      <c r="J219" s="76" t="s">
        <v>81</v>
      </c>
      <c r="K219" s="111" t="s">
        <v>3154</v>
      </c>
      <c r="L219" s="111">
        <v>18116000</v>
      </c>
      <c r="M219" s="44" t="s">
        <v>66</v>
      </c>
      <c r="N219" s="111" t="s">
        <v>3153</v>
      </c>
      <c r="O219" s="111">
        <v>1081928917</v>
      </c>
      <c r="P219" s="111">
        <v>30</v>
      </c>
      <c r="Q219" s="137">
        <v>46027</v>
      </c>
      <c r="R219" s="112">
        <v>5872564000</v>
      </c>
      <c r="S219" s="220">
        <v>46037</v>
      </c>
      <c r="T219" s="111">
        <v>18116000</v>
      </c>
      <c r="U219" s="61" t="s">
        <v>65</v>
      </c>
      <c r="V219" s="111">
        <v>36718996</v>
      </c>
      <c r="W219" s="111" t="s">
        <v>3152</v>
      </c>
      <c r="X219" s="351">
        <v>46037</v>
      </c>
      <c r="Y219" s="351">
        <v>46037</v>
      </c>
      <c r="Z219" s="69" t="s">
        <v>73</v>
      </c>
      <c r="AA219" s="351">
        <v>46173</v>
      </c>
      <c r="AB219" s="47">
        <f t="shared" si="15"/>
        <v>136</v>
      </c>
      <c r="AC219" s="113">
        <v>0</v>
      </c>
      <c r="AD219" s="118">
        <v>0</v>
      </c>
      <c r="AE219" s="113">
        <v>0</v>
      </c>
      <c r="AF219" s="80" t="s">
        <v>73</v>
      </c>
      <c r="AG219" s="111">
        <f t="shared" si="16"/>
        <v>0</v>
      </c>
      <c r="AH219" s="118">
        <v>0</v>
      </c>
      <c r="AI219" s="118">
        <v>0</v>
      </c>
      <c r="AJ219" s="80" t="s">
        <v>73</v>
      </c>
      <c r="AK219" s="80" t="s">
        <v>73</v>
      </c>
      <c r="AL219" s="113">
        <v>0</v>
      </c>
      <c r="AM219" s="80" t="s">
        <v>73</v>
      </c>
      <c r="AN219" s="80" t="s">
        <v>73</v>
      </c>
      <c r="AO219" s="80" t="s">
        <v>73</v>
      </c>
      <c r="AP219" s="111">
        <f t="shared" si="17"/>
        <v>0</v>
      </c>
      <c r="AQ219" s="111">
        <f>+L219+AD219-AI219</f>
        <v>18116000</v>
      </c>
      <c r="AR219" s="61" t="s">
        <v>65</v>
      </c>
      <c r="AS219" s="111">
        <v>18116000</v>
      </c>
      <c r="AT219" s="113" t="s">
        <v>162</v>
      </c>
      <c r="AU219" s="79">
        <v>0</v>
      </c>
      <c r="AV219" s="82" t="s">
        <v>73</v>
      </c>
      <c r="AW219" s="117">
        <v>0</v>
      </c>
      <c r="AX219" s="116">
        <f t="shared" si="18"/>
        <v>18116000</v>
      </c>
      <c r="AY219" s="219">
        <f t="shared" si="19"/>
        <v>0</v>
      </c>
      <c r="AZ219" s="67">
        <v>0</v>
      </c>
      <c r="BA219" s="82" t="s">
        <v>73</v>
      </c>
      <c r="BB219" s="61" t="s">
        <v>85</v>
      </c>
      <c r="BC219" s="112" t="s">
        <v>3151</v>
      </c>
      <c r="BD219" s="113" t="s">
        <v>65</v>
      </c>
      <c r="BE219" s="113" t="s">
        <v>65</v>
      </c>
    </row>
    <row r="220" spans="2:57" x14ac:dyDescent="0.2">
      <c r="B220" s="44">
        <v>2026</v>
      </c>
      <c r="C220" s="44">
        <v>891780111</v>
      </c>
      <c r="D220" s="44" t="s">
        <v>63</v>
      </c>
      <c r="E220" s="119" t="s">
        <v>3150</v>
      </c>
      <c r="F220" s="113" t="s">
        <v>3149</v>
      </c>
      <c r="G220" s="61">
        <v>0</v>
      </c>
      <c r="H220" s="61" t="s">
        <v>71</v>
      </c>
      <c r="I220" s="44" t="s">
        <v>64</v>
      </c>
      <c r="J220" s="76" t="s">
        <v>81</v>
      </c>
      <c r="K220" s="111" t="s">
        <v>3148</v>
      </c>
      <c r="L220" s="111">
        <v>18515000</v>
      </c>
      <c r="M220" s="44" t="s">
        <v>66</v>
      </c>
      <c r="N220" s="111" t="s">
        <v>3147</v>
      </c>
      <c r="O220" s="111">
        <v>7602961</v>
      </c>
      <c r="P220" s="111">
        <v>30</v>
      </c>
      <c r="Q220" s="137">
        <v>46027</v>
      </c>
      <c r="R220" s="112">
        <v>5872564000</v>
      </c>
      <c r="S220" s="220">
        <v>46037</v>
      </c>
      <c r="T220" s="111">
        <v>18515000</v>
      </c>
      <c r="U220" s="61" t="s">
        <v>65</v>
      </c>
      <c r="V220" s="111">
        <v>7631392</v>
      </c>
      <c r="W220" s="111" t="s">
        <v>867</v>
      </c>
      <c r="X220" s="351">
        <v>46037</v>
      </c>
      <c r="Y220" s="351">
        <v>46037</v>
      </c>
      <c r="Z220" s="69" t="s">
        <v>73</v>
      </c>
      <c r="AA220" s="351">
        <v>46173</v>
      </c>
      <c r="AB220" s="47">
        <f t="shared" si="15"/>
        <v>136</v>
      </c>
      <c r="AC220" s="113">
        <v>0</v>
      </c>
      <c r="AD220" s="118">
        <v>0</v>
      </c>
      <c r="AE220" s="113">
        <v>0</v>
      </c>
      <c r="AF220" s="80" t="s">
        <v>73</v>
      </c>
      <c r="AG220" s="111">
        <f t="shared" si="16"/>
        <v>0</v>
      </c>
      <c r="AH220" s="118">
        <v>0</v>
      </c>
      <c r="AI220" s="118">
        <v>0</v>
      </c>
      <c r="AJ220" s="80" t="s">
        <v>73</v>
      </c>
      <c r="AK220" s="80" t="s">
        <v>73</v>
      </c>
      <c r="AL220" s="113">
        <v>0</v>
      </c>
      <c r="AM220" s="80" t="s">
        <v>73</v>
      </c>
      <c r="AN220" s="80" t="s">
        <v>73</v>
      </c>
      <c r="AO220" s="80" t="s">
        <v>73</v>
      </c>
      <c r="AP220" s="111">
        <f t="shared" si="17"/>
        <v>0</v>
      </c>
      <c r="AQ220" s="111">
        <f>+L220+AD220-AI220</f>
        <v>18515000</v>
      </c>
      <c r="AR220" s="61" t="s">
        <v>65</v>
      </c>
      <c r="AS220" s="111">
        <v>18515000</v>
      </c>
      <c r="AT220" s="113" t="s">
        <v>162</v>
      </c>
      <c r="AU220" s="79">
        <v>0</v>
      </c>
      <c r="AV220" s="82" t="s">
        <v>73</v>
      </c>
      <c r="AW220" s="117">
        <v>0</v>
      </c>
      <c r="AX220" s="116">
        <f t="shared" si="18"/>
        <v>18515000</v>
      </c>
      <c r="AY220" s="219">
        <f t="shared" si="19"/>
        <v>0</v>
      </c>
      <c r="AZ220" s="67">
        <v>0</v>
      </c>
      <c r="BA220" s="82" t="s">
        <v>73</v>
      </c>
      <c r="BB220" s="61" t="s">
        <v>85</v>
      </c>
      <c r="BC220" s="112" t="s">
        <v>3146</v>
      </c>
      <c r="BD220" s="113" t="s">
        <v>65</v>
      </c>
      <c r="BE220" s="113" t="s">
        <v>65</v>
      </c>
    </row>
    <row r="221" spans="2:57" x14ac:dyDescent="0.2">
      <c r="B221" s="44">
        <v>2026</v>
      </c>
      <c r="C221" s="44">
        <v>891780111</v>
      </c>
      <c r="D221" s="44" t="s">
        <v>63</v>
      </c>
      <c r="E221" s="119" t="s">
        <v>3145</v>
      </c>
      <c r="F221" s="113" t="s">
        <v>3144</v>
      </c>
      <c r="G221" s="61">
        <v>0</v>
      </c>
      <c r="H221" s="61" t="s">
        <v>71</v>
      </c>
      <c r="I221" s="44" t="s">
        <v>64</v>
      </c>
      <c r="J221" s="76" t="s">
        <v>81</v>
      </c>
      <c r="K221" s="111" t="s">
        <v>3143</v>
      </c>
      <c r="L221" s="111">
        <v>16606000</v>
      </c>
      <c r="M221" s="44" t="s">
        <v>66</v>
      </c>
      <c r="N221" s="111" t="s">
        <v>3142</v>
      </c>
      <c r="O221" s="111">
        <v>1084789581</v>
      </c>
      <c r="P221" s="111">
        <v>30</v>
      </c>
      <c r="Q221" s="137">
        <v>46027</v>
      </c>
      <c r="R221" s="112">
        <v>5872564000</v>
      </c>
      <c r="S221" s="220">
        <v>46037</v>
      </c>
      <c r="T221" s="111">
        <v>16606000</v>
      </c>
      <c r="U221" s="61" t="s">
        <v>65</v>
      </c>
      <c r="V221" s="111">
        <v>57461777</v>
      </c>
      <c r="W221" s="111" t="s">
        <v>3141</v>
      </c>
      <c r="X221" s="351">
        <v>46037</v>
      </c>
      <c r="Y221" s="351">
        <v>46037</v>
      </c>
      <c r="Z221" s="69" t="s">
        <v>73</v>
      </c>
      <c r="AA221" s="351">
        <v>46173</v>
      </c>
      <c r="AB221" s="47">
        <f t="shared" si="15"/>
        <v>136</v>
      </c>
      <c r="AC221" s="113">
        <v>0</v>
      </c>
      <c r="AD221" s="118">
        <v>0</v>
      </c>
      <c r="AE221" s="113">
        <v>0</v>
      </c>
      <c r="AF221" s="80" t="s">
        <v>73</v>
      </c>
      <c r="AG221" s="111">
        <f t="shared" si="16"/>
        <v>0</v>
      </c>
      <c r="AH221" s="118">
        <v>0</v>
      </c>
      <c r="AI221" s="118">
        <v>0</v>
      </c>
      <c r="AJ221" s="80" t="s">
        <v>73</v>
      </c>
      <c r="AK221" s="80" t="s">
        <v>73</v>
      </c>
      <c r="AL221" s="113">
        <v>0</v>
      </c>
      <c r="AM221" s="80" t="s">
        <v>73</v>
      </c>
      <c r="AN221" s="80" t="s">
        <v>73</v>
      </c>
      <c r="AO221" s="80" t="s">
        <v>73</v>
      </c>
      <c r="AP221" s="111">
        <f t="shared" si="17"/>
        <v>0</v>
      </c>
      <c r="AQ221" s="111">
        <f>+L221+AD221-AI221</f>
        <v>16606000</v>
      </c>
      <c r="AR221" s="61" t="s">
        <v>65</v>
      </c>
      <c r="AS221" s="111">
        <v>16606000</v>
      </c>
      <c r="AT221" s="113" t="s">
        <v>162</v>
      </c>
      <c r="AU221" s="79">
        <v>0</v>
      </c>
      <c r="AV221" s="82" t="s">
        <v>73</v>
      </c>
      <c r="AW221" s="117">
        <v>0</v>
      </c>
      <c r="AX221" s="116">
        <f t="shared" si="18"/>
        <v>16606000</v>
      </c>
      <c r="AY221" s="219">
        <f t="shared" si="19"/>
        <v>0</v>
      </c>
      <c r="AZ221" s="67">
        <v>0</v>
      </c>
      <c r="BA221" s="82" t="s">
        <v>73</v>
      </c>
      <c r="BB221" s="61" t="s">
        <v>85</v>
      </c>
      <c r="BC221" s="112" t="s">
        <v>3140</v>
      </c>
      <c r="BD221" s="113" t="s">
        <v>65</v>
      </c>
      <c r="BE221" s="113" t="s">
        <v>65</v>
      </c>
    </row>
    <row r="222" spans="2:57" x14ac:dyDescent="0.2">
      <c r="B222" s="44">
        <v>2026</v>
      </c>
      <c r="C222" s="44">
        <v>891780111</v>
      </c>
      <c r="D222" s="44" t="s">
        <v>63</v>
      </c>
      <c r="E222" s="119" t="s">
        <v>3139</v>
      </c>
      <c r="F222" s="113" t="s">
        <v>3138</v>
      </c>
      <c r="G222" s="61">
        <v>0</v>
      </c>
      <c r="H222" s="61" t="s">
        <v>71</v>
      </c>
      <c r="I222" s="44" t="s">
        <v>64</v>
      </c>
      <c r="J222" s="76" t="s">
        <v>81</v>
      </c>
      <c r="K222" s="111" t="s">
        <v>3137</v>
      </c>
      <c r="L222" s="111">
        <v>14434000</v>
      </c>
      <c r="M222" s="44" t="s">
        <v>66</v>
      </c>
      <c r="N222" s="111" t="s">
        <v>3136</v>
      </c>
      <c r="O222" s="111">
        <v>1083020916</v>
      </c>
      <c r="P222" s="111">
        <v>30</v>
      </c>
      <c r="Q222" s="137">
        <v>46027</v>
      </c>
      <c r="R222" s="112">
        <v>5872564000</v>
      </c>
      <c r="S222" s="220">
        <v>46037</v>
      </c>
      <c r="T222" s="111">
        <v>14434000</v>
      </c>
      <c r="U222" s="61" t="s">
        <v>65</v>
      </c>
      <c r="V222" s="111">
        <v>7631392</v>
      </c>
      <c r="W222" s="111" t="s">
        <v>867</v>
      </c>
      <c r="X222" s="351">
        <v>46037</v>
      </c>
      <c r="Y222" s="351">
        <v>46037</v>
      </c>
      <c r="Z222" s="69" t="s">
        <v>73</v>
      </c>
      <c r="AA222" s="351">
        <v>46173</v>
      </c>
      <c r="AB222" s="47">
        <f t="shared" si="15"/>
        <v>136</v>
      </c>
      <c r="AC222" s="113">
        <v>0</v>
      </c>
      <c r="AD222" s="118">
        <v>0</v>
      </c>
      <c r="AE222" s="113">
        <v>0</v>
      </c>
      <c r="AF222" s="80" t="s">
        <v>73</v>
      </c>
      <c r="AG222" s="111">
        <f t="shared" si="16"/>
        <v>0</v>
      </c>
      <c r="AH222" s="118">
        <v>0</v>
      </c>
      <c r="AI222" s="118">
        <v>0</v>
      </c>
      <c r="AJ222" s="80" t="s">
        <v>73</v>
      </c>
      <c r="AK222" s="80" t="s">
        <v>73</v>
      </c>
      <c r="AL222" s="113">
        <v>0</v>
      </c>
      <c r="AM222" s="80" t="s">
        <v>73</v>
      </c>
      <c r="AN222" s="80" t="s">
        <v>73</v>
      </c>
      <c r="AO222" s="80" t="s">
        <v>73</v>
      </c>
      <c r="AP222" s="111">
        <f t="shared" si="17"/>
        <v>0</v>
      </c>
      <c r="AQ222" s="111">
        <f>+L222+AD222-AI222</f>
        <v>14434000</v>
      </c>
      <c r="AR222" s="61" t="s">
        <v>65</v>
      </c>
      <c r="AS222" s="111">
        <v>14434000</v>
      </c>
      <c r="AT222" s="113" t="s">
        <v>162</v>
      </c>
      <c r="AU222" s="79">
        <v>0</v>
      </c>
      <c r="AV222" s="82" t="s">
        <v>73</v>
      </c>
      <c r="AW222" s="117">
        <v>0</v>
      </c>
      <c r="AX222" s="116">
        <f t="shared" si="18"/>
        <v>14434000</v>
      </c>
      <c r="AY222" s="219">
        <f t="shared" si="19"/>
        <v>0</v>
      </c>
      <c r="AZ222" s="67">
        <v>0</v>
      </c>
      <c r="BA222" s="82" t="s">
        <v>73</v>
      </c>
      <c r="BB222" s="61" t="s">
        <v>85</v>
      </c>
      <c r="BC222" s="112" t="s">
        <v>3135</v>
      </c>
      <c r="BD222" s="113" t="s">
        <v>65</v>
      </c>
      <c r="BE222" s="113" t="s">
        <v>65</v>
      </c>
    </row>
    <row r="223" spans="2:57" x14ac:dyDescent="0.2">
      <c r="B223" s="44">
        <v>2026</v>
      </c>
      <c r="C223" s="44">
        <v>891780111</v>
      </c>
      <c r="D223" s="44" t="s">
        <v>63</v>
      </c>
      <c r="E223" s="119" t="s">
        <v>3134</v>
      </c>
      <c r="F223" s="113" t="s">
        <v>3133</v>
      </c>
      <c r="G223" s="61">
        <v>0</v>
      </c>
      <c r="H223" s="61" t="s">
        <v>71</v>
      </c>
      <c r="I223" s="44" t="s">
        <v>64</v>
      </c>
      <c r="J223" s="76" t="s">
        <v>81</v>
      </c>
      <c r="K223" s="111" t="s">
        <v>3132</v>
      </c>
      <c r="L223" s="111">
        <v>14245000</v>
      </c>
      <c r="M223" s="44" t="s">
        <v>66</v>
      </c>
      <c r="N223" s="111" t="s">
        <v>3131</v>
      </c>
      <c r="O223" s="111">
        <v>1140873268</v>
      </c>
      <c r="P223" s="111">
        <v>53</v>
      </c>
      <c r="Q223" s="137">
        <v>46030</v>
      </c>
      <c r="R223" s="112">
        <v>2567899000</v>
      </c>
      <c r="S223" s="220">
        <v>46037</v>
      </c>
      <c r="T223" s="111">
        <v>14245000</v>
      </c>
      <c r="U223" s="61" t="s">
        <v>65</v>
      </c>
      <c r="V223" s="111">
        <v>45476408</v>
      </c>
      <c r="W223" s="111" t="s">
        <v>1303</v>
      </c>
      <c r="X223" s="351">
        <v>46037</v>
      </c>
      <c r="Y223" s="351">
        <v>46037</v>
      </c>
      <c r="Z223" s="69" t="s">
        <v>73</v>
      </c>
      <c r="AA223" s="351">
        <v>46173</v>
      </c>
      <c r="AB223" s="47">
        <f t="shared" si="15"/>
        <v>136</v>
      </c>
      <c r="AC223" s="113">
        <v>0</v>
      </c>
      <c r="AD223" s="118">
        <v>0</v>
      </c>
      <c r="AE223" s="113">
        <v>0</v>
      </c>
      <c r="AF223" s="80" t="s">
        <v>73</v>
      </c>
      <c r="AG223" s="111">
        <f t="shared" si="16"/>
        <v>0</v>
      </c>
      <c r="AH223" s="118">
        <v>0</v>
      </c>
      <c r="AI223" s="118">
        <v>0</v>
      </c>
      <c r="AJ223" s="80" t="s">
        <v>73</v>
      </c>
      <c r="AK223" s="80" t="s">
        <v>73</v>
      </c>
      <c r="AL223" s="113">
        <v>0</v>
      </c>
      <c r="AM223" s="80" t="s">
        <v>73</v>
      </c>
      <c r="AN223" s="80" t="s">
        <v>73</v>
      </c>
      <c r="AO223" s="80" t="s">
        <v>73</v>
      </c>
      <c r="AP223" s="111">
        <f t="shared" si="17"/>
        <v>0</v>
      </c>
      <c r="AQ223" s="111">
        <f>+L223+AD223-AI223</f>
        <v>14245000</v>
      </c>
      <c r="AR223" s="61" t="s">
        <v>65</v>
      </c>
      <c r="AS223" s="111">
        <v>14245000</v>
      </c>
      <c r="AT223" s="113" t="s">
        <v>162</v>
      </c>
      <c r="AU223" s="79">
        <v>0</v>
      </c>
      <c r="AV223" s="82" t="s">
        <v>73</v>
      </c>
      <c r="AW223" s="117">
        <v>0</v>
      </c>
      <c r="AX223" s="116">
        <f t="shared" si="18"/>
        <v>14245000</v>
      </c>
      <c r="AY223" s="219">
        <f t="shared" si="19"/>
        <v>0</v>
      </c>
      <c r="AZ223" s="67">
        <v>0</v>
      </c>
      <c r="BA223" s="82" t="s">
        <v>73</v>
      </c>
      <c r="BB223" s="61" t="s">
        <v>85</v>
      </c>
      <c r="BC223" s="112" t="s">
        <v>3130</v>
      </c>
      <c r="BD223" s="113" t="s">
        <v>65</v>
      </c>
      <c r="BE223" s="113" t="s">
        <v>65</v>
      </c>
    </row>
    <row r="224" spans="2:57" x14ac:dyDescent="0.2">
      <c r="B224" s="44">
        <v>2026</v>
      </c>
      <c r="C224" s="44">
        <v>891780111</v>
      </c>
      <c r="D224" s="44" t="s">
        <v>63</v>
      </c>
      <c r="E224" s="119" t="s">
        <v>3129</v>
      </c>
      <c r="F224" s="113" t="s">
        <v>3128</v>
      </c>
      <c r="G224" s="61">
        <v>0</v>
      </c>
      <c r="H224" s="61" t="s">
        <v>71</v>
      </c>
      <c r="I224" s="44" t="s">
        <v>64</v>
      </c>
      <c r="J224" s="76" t="s">
        <v>81</v>
      </c>
      <c r="K224" s="111" t="s">
        <v>3127</v>
      </c>
      <c r="L224" s="111">
        <v>16850000</v>
      </c>
      <c r="M224" s="44" t="s">
        <v>66</v>
      </c>
      <c r="N224" s="111" t="s">
        <v>3126</v>
      </c>
      <c r="O224" s="111">
        <v>1083007469</v>
      </c>
      <c r="P224" s="111">
        <v>30</v>
      </c>
      <c r="Q224" s="137">
        <v>46027</v>
      </c>
      <c r="R224" s="112">
        <v>5872564000</v>
      </c>
      <c r="S224" s="220">
        <v>46037</v>
      </c>
      <c r="T224" s="111">
        <v>16850000</v>
      </c>
      <c r="U224" s="61" t="s">
        <v>65</v>
      </c>
      <c r="V224" s="111">
        <v>39058006</v>
      </c>
      <c r="W224" s="111" t="s">
        <v>1475</v>
      </c>
      <c r="X224" s="351">
        <v>46037</v>
      </c>
      <c r="Y224" s="351">
        <v>46037</v>
      </c>
      <c r="Z224" s="69" t="s">
        <v>73</v>
      </c>
      <c r="AA224" s="351">
        <v>46173</v>
      </c>
      <c r="AB224" s="47">
        <f t="shared" si="15"/>
        <v>136</v>
      </c>
      <c r="AC224" s="113">
        <v>0</v>
      </c>
      <c r="AD224" s="118">
        <v>0</v>
      </c>
      <c r="AE224" s="113">
        <v>0</v>
      </c>
      <c r="AF224" s="80" t="s">
        <v>73</v>
      </c>
      <c r="AG224" s="111">
        <f t="shared" si="16"/>
        <v>0</v>
      </c>
      <c r="AH224" s="118">
        <v>0</v>
      </c>
      <c r="AI224" s="118">
        <v>0</v>
      </c>
      <c r="AJ224" s="80" t="s">
        <v>73</v>
      </c>
      <c r="AK224" s="80" t="s">
        <v>73</v>
      </c>
      <c r="AL224" s="113">
        <v>0</v>
      </c>
      <c r="AM224" s="80" t="s">
        <v>73</v>
      </c>
      <c r="AN224" s="80" t="s">
        <v>73</v>
      </c>
      <c r="AO224" s="80" t="s">
        <v>73</v>
      </c>
      <c r="AP224" s="111">
        <f t="shared" si="17"/>
        <v>0</v>
      </c>
      <c r="AQ224" s="111">
        <f>+L224+AD224-AI224</f>
        <v>16850000</v>
      </c>
      <c r="AR224" s="61" t="s">
        <v>65</v>
      </c>
      <c r="AS224" s="111">
        <v>16850000</v>
      </c>
      <c r="AT224" s="113" t="s">
        <v>162</v>
      </c>
      <c r="AU224" s="79">
        <v>0</v>
      </c>
      <c r="AV224" s="82" t="s">
        <v>73</v>
      </c>
      <c r="AW224" s="117">
        <v>0</v>
      </c>
      <c r="AX224" s="116">
        <f t="shared" si="18"/>
        <v>16850000</v>
      </c>
      <c r="AY224" s="219">
        <f t="shared" si="19"/>
        <v>0</v>
      </c>
      <c r="AZ224" s="67">
        <v>0</v>
      </c>
      <c r="BA224" s="82" t="s">
        <v>73</v>
      </c>
      <c r="BB224" s="61" t="s">
        <v>85</v>
      </c>
      <c r="BC224" s="112" t="s">
        <v>3125</v>
      </c>
      <c r="BD224" s="113" t="s">
        <v>65</v>
      </c>
      <c r="BE224" s="113" t="s">
        <v>65</v>
      </c>
    </row>
    <row r="225" spans="2:57" x14ac:dyDescent="0.2">
      <c r="B225" s="44">
        <v>2026</v>
      </c>
      <c r="C225" s="44">
        <v>891780111</v>
      </c>
      <c r="D225" s="44" t="s">
        <v>63</v>
      </c>
      <c r="E225" s="119" t="s">
        <v>3124</v>
      </c>
      <c r="F225" s="113" t="s">
        <v>3123</v>
      </c>
      <c r="G225" s="61">
        <v>0</v>
      </c>
      <c r="H225" s="61" t="s">
        <v>71</v>
      </c>
      <c r="I225" s="44" t="s">
        <v>64</v>
      </c>
      <c r="J225" s="76" t="s">
        <v>81</v>
      </c>
      <c r="K225" s="111" t="s">
        <v>3051</v>
      </c>
      <c r="L225" s="111">
        <v>17583000</v>
      </c>
      <c r="M225" s="44" t="s">
        <v>66</v>
      </c>
      <c r="N225" s="111" t="s">
        <v>3122</v>
      </c>
      <c r="O225" s="111">
        <v>1082858153</v>
      </c>
      <c r="P225" s="111">
        <v>30</v>
      </c>
      <c r="Q225" s="137">
        <v>46027</v>
      </c>
      <c r="R225" s="112">
        <v>5872564000</v>
      </c>
      <c r="S225" s="220">
        <v>46037</v>
      </c>
      <c r="T225" s="111">
        <v>17583000</v>
      </c>
      <c r="U225" s="61" t="s">
        <v>65</v>
      </c>
      <c r="V225" s="111">
        <v>85465146</v>
      </c>
      <c r="W225" s="111" t="s">
        <v>741</v>
      </c>
      <c r="X225" s="351">
        <v>46037</v>
      </c>
      <c r="Y225" s="351">
        <v>46037</v>
      </c>
      <c r="Z225" s="69" t="s">
        <v>73</v>
      </c>
      <c r="AA225" s="351">
        <v>46173</v>
      </c>
      <c r="AB225" s="47">
        <f t="shared" si="15"/>
        <v>136</v>
      </c>
      <c r="AC225" s="111">
        <v>1</v>
      </c>
      <c r="AD225" s="111">
        <v>1531800</v>
      </c>
      <c r="AE225" s="113">
        <v>0</v>
      </c>
      <c r="AF225" s="80" t="s">
        <v>73</v>
      </c>
      <c r="AG225" s="111">
        <f t="shared" si="16"/>
        <v>0</v>
      </c>
      <c r="AH225" s="118">
        <v>0</v>
      </c>
      <c r="AI225" s="118">
        <v>0</v>
      </c>
      <c r="AJ225" s="80" t="s">
        <v>73</v>
      </c>
      <c r="AK225" s="80" t="s">
        <v>73</v>
      </c>
      <c r="AL225" s="113">
        <v>0</v>
      </c>
      <c r="AM225" s="80" t="s">
        <v>73</v>
      </c>
      <c r="AN225" s="80" t="s">
        <v>73</v>
      </c>
      <c r="AO225" s="80" t="s">
        <v>73</v>
      </c>
      <c r="AP225" s="111">
        <f t="shared" si="17"/>
        <v>0</v>
      </c>
      <c r="AQ225" s="111">
        <f>+L225+AD225-AI225</f>
        <v>19114800</v>
      </c>
      <c r="AR225" s="61" t="s">
        <v>65</v>
      </c>
      <c r="AS225" s="111">
        <v>17583000</v>
      </c>
      <c r="AT225" s="113" t="s">
        <v>162</v>
      </c>
      <c r="AU225" s="79">
        <v>0</v>
      </c>
      <c r="AV225" s="82" t="s">
        <v>73</v>
      </c>
      <c r="AW225" s="117">
        <v>0</v>
      </c>
      <c r="AX225" s="116">
        <f t="shared" si="18"/>
        <v>19114800</v>
      </c>
      <c r="AY225" s="219">
        <f t="shared" si="19"/>
        <v>0</v>
      </c>
      <c r="AZ225" s="67">
        <v>0</v>
      </c>
      <c r="BA225" s="82" t="s">
        <v>73</v>
      </c>
      <c r="BB225" s="61" t="s">
        <v>85</v>
      </c>
      <c r="BC225" s="112" t="s">
        <v>3121</v>
      </c>
      <c r="BD225" s="113" t="s">
        <v>65</v>
      </c>
      <c r="BE225" s="113" t="s">
        <v>65</v>
      </c>
    </row>
    <row r="226" spans="2:57" x14ac:dyDescent="0.2">
      <c r="B226" s="44">
        <v>2026</v>
      </c>
      <c r="C226" s="44">
        <v>891780111</v>
      </c>
      <c r="D226" s="44" t="s">
        <v>63</v>
      </c>
      <c r="E226" s="119" t="s">
        <v>3120</v>
      </c>
      <c r="F226" s="113" t="s">
        <v>3119</v>
      </c>
      <c r="G226" s="61">
        <v>0</v>
      </c>
      <c r="H226" s="61" t="s">
        <v>71</v>
      </c>
      <c r="I226" s="44" t="s">
        <v>64</v>
      </c>
      <c r="J226" s="76" t="s">
        <v>81</v>
      </c>
      <c r="K226" s="111" t="s">
        <v>3118</v>
      </c>
      <c r="L226" s="111">
        <v>22155000</v>
      </c>
      <c r="M226" s="44" t="s">
        <v>66</v>
      </c>
      <c r="N226" s="111" t="s">
        <v>3117</v>
      </c>
      <c r="O226" s="111">
        <v>1083035460</v>
      </c>
      <c r="P226" s="111">
        <v>30</v>
      </c>
      <c r="Q226" s="137">
        <v>46027</v>
      </c>
      <c r="R226" s="112">
        <v>5872564000</v>
      </c>
      <c r="S226" s="220">
        <v>46037</v>
      </c>
      <c r="T226" s="111">
        <v>22155000</v>
      </c>
      <c r="U226" s="61" t="s">
        <v>65</v>
      </c>
      <c r="V226" s="111">
        <v>36559627</v>
      </c>
      <c r="W226" s="111" t="s">
        <v>878</v>
      </c>
      <c r="X226" s="351">
        <v>46037</v>
      </c>
      <c r="Y226" s="351">
        <v>46037</v>
      </c>
      <c r="Z226" s="69" t="s">
        <v>73</v>
      </c>
      <c r="AA226" s="351">
        <v>46173</v>
      </c>
      <c r="AB226" s="47">
        <f t="shared" si="15"/>
        <v>136</v>
      </c>
      <c r="AC226" s="113">
        <v>0</v>
      </c>
      <c r="AD226" s="118">
        <v>0</v>
      </c>
      <c r="AE226" s="113">
        <v>0</v>
      </c>
      <c r="AF226" s="80" t="s">
        <v>73</v>
      </c>
      <c r="AG226" s="111">
        <f t="shared" si="16"/>
        <v>0</v>
      </c>
      <c r="AH226" s="118">
        <v>0</v>
      </c>
      <c r="AI226" s="118">
        <v>0</v>
      </c>
      <c r="AJ226" s="80" t="s">
        <v>73</v>
      </c>
      <c r="AK226" s="80" t="s">
        <v>73</v>
      </c>
      <c r="AL226" s="113">
        <v>0</v>
      </c>
      <c r="AM226" s="80" t="s">
        <v>73</v>
      </c>
      <c r="AN226" s="80" t="s">
        <v>73</v>
      </c>
      <c r="AO226" s="80" t="s">
        <v>73</v>
      </c>
      <c r="AP226" s="111">
        <f t="shared" si="17"/>
        <v>0</v>
      </c>
      <c r="AQ226" s="111">
        <f>+L226+AD226-AI226</f>
        <v>22155000</v>
      </c>
      <c r="AR226" s="61" t="s">
        <v>65</v>
      </c>
      <c r="AS226" s="111">
        <v>22155000</v>
      </c>
      <c r="AT226" s="113" t="s">
        <v>162</v>
      </c>
      <c r="AU226" s="79">
        <v>0</v>
      </c>
      <c r="AV226" s="82" t="s">
        <v>73</v>
      </c>
      <c r="AW226" s="117">
        <v>0</v>
      </c>
      <c r="AX226" s="116">
        <f t="shared" si="18"/>
        <v>22155000</v>
      </c>
      <c r="AY226" s="219">
        <f t="shared" si="19"/>
        <v>0</v>
      </c>
      <c r="AZ226" s="67">
        <v>0</v>
      </c>
      <c r="BA226" s="82" t="s">
        <v>73</v>
      </c>
      <c r="BB226" s="61" t="s">
        <v>85</v>
      </c>
      <c r="BC226" s="112" t="s">
        <v>3116</v>
      </c>
      <c r="BD226" s="113" t="s">
        <v>65</v>
      </c>
      <c r="BE226" s="113" t="s">
        <v>65</v>
      </c>
    </row>
    <row r="227" spans="2:57" x14ac:dyDescent="0.2">
      <c r="B227" s="44">
        <v>2026</v>
      </c>
      <c r="C227" s="44">
        <v>891780111</v>
      </c>
      <c r="D227" s="44" t="s">
        <v>63</v>
      </c>
      <c r="E227" s="119" t="s">
        <v>3115</v>
      </c>
      <c r="F227" s="113" t="s">
        <v>3114</v>
      </c>
      <c r="G227" s="61">
        <v>0</v>
      </c>
      <c r="H227" s="61" t="s">
        <v>71</v>
      </c>
      <c r="I227" s="44" t="s">
        <v>64</v>
      </c>
      <c r="J227" s="76" t="s">
        <v>81</v>
      </c>
      <c r="K227" s="111" t="s">
        <v>3113</v>
      </c>
      <c r="L227" s="111">
        <v>21500000</v>
      </c>
      <c r="M227" s="44" t="s">
        <v>66</v>
      </c>
      <c r="N227" s="111" t="s">
        <v>3112</v>
      </c>
      <c r="O227" s="111">
        <v>1082374545</v>
      </c>
      <c r="P227" s="111">
        <v>30</v>
      </c>
      <c r="Q227" s="137">
        <v>46027</v>
      </c>
      <c r="R227" s="112">
        <v>5872564000</v>
      </c>
      <c r="S227" s="220">
        <v>46037</v>
      </c>
      <c r="T227" s="111">
        <v>21500000</v>
      </c>
      <c r="U227" s="61" t="s">
        <v>65</v>
      </c>
      <c r="V227" s="111">
        <v>7634885</v>
      </c>
      <c r="W227" s="111" t="s">
        <v>1501</v>
      </c>
      <c r="X227" s="351">
        <v>46037</v>
      </c>
      <c r="Y227" s="351">
        <v>46037</v>
      </c>
      <c r="Z227" s="69" t="s">
        <v>73</v>
      </c>
      <c r="AA227" s="351">
        <v>46173</v>
      </c>
      <c r="AB227" s="47">
        <f t="shared" si="15"/>
        <v>136</v>
      </c>
      <c r="AC227" s="113">
        <v>0</v>
      </c>
      <c r="AD227" s="118">
        <v>0</v>
      </c>
      <c r="AE227" s="113">
        <v>0</v>
      </c>
      <c r="AF227" s="80" t="s">
        <v>73</v>
      </c>
      <c r="AG227" s="111">
        <f t="shared" si="16"/>
        <v>0</v>
      </c>
      <c r="AH227" s="118">
        <v>0</v>
      </c>
      <c r="AI227" s="118">
        <v>0</v>
      </c>
      <c r="AJ227" s="80" t="s">
        <v>73</v>
      </c>
      <c r="AK227" s="80" t="s">
        <v>73</v>
      </c>
      <c r="AL227" s="113">
        <v>0</v>
      </c>
      <c r="AM227" s="80" t="s">
        <v>73</v>
      </c>
      <c r="AN227" s="80" t="s">
        <v>73</v>
      </c>
      <c r="AO227" s="80" t="s">
        <v>73</v>
      </c>
      <c r="AP227" s="111">
        <f t="shared" si="17"/>
        <v>0</v>
      </c>
      <c r="AQ227" s="111">
        <f>+L227+AD227-AI227</f>
        <v>21500000</v>
      </c>
      <c r="AR227" s="61" t="s">
        <v>65</v>
      </c>
      <c r="AS227" s="111">
        <v>21500000</v>
      </c>
      <c r="AT227" s="113" t="s">
        <v>162</v>
      </c>
      <c r="AU227" s="79">
        <v>0</v>
      </c>
      <c r="AV227" s="82" t="s">
        <v>73</v>
      </c>
      <c r="AW227" s="117">
        <v>0</v>
      </c>
      <c r="AX227" s="116">
        <f t="shared" si="18"/>
        <v>21500000</v>
      </c>
      <c r="AY227" s="219">
        <f t="shared" si="19"/>
        <v>0</v>
      </c>
      <c r="AZ227" s="67">
        <v>0</v>
      </c>
      <c r="BA227" s="82" t="s">
        <v>73</v>
      </c>
      <c r="BB227" s="61" t="s">
        <v>85</v>
      </c>
      <c r="BC227" s="112" t="s">
        <v>3111</v>
      </c>
      <c r="BD227" s="113" t="s">
        <v>65</v>
      </c>
      <c r="BE227" s="113" t="s">
        <v>65</v>
      </c>
    </row>
    <row r="228" spans="2:57" x14ac:dyDescent="0.2">
      <c r="B228" s="44">
        <v>2026</v>
      </c>
      <c r="C228" s="44">
        <v>891780111</v>
      </c>
      <c r="D228" s="44" t="s">
        <v>63</v>
      </c>
      <c r="E228" s="119" t="s">
        <v>3110</v>
      </c>
      <c r="F228" s="113" t="s">
        <v>3109</v>
      </c>
      <c r="G228" s="61">
        <v>0</v>
      </c>
      <c r="H228" s="61" t="s">
        <v>71</v>
      </c>
      <c r="I228" s="44" t="s">
        <v>64</v>
      </c>
      <c r="J228" s="76" t="s">
        <v>81</v>
      </c>
      <c r="K228" s="111" t="s">
        <v>3108</v>
      </c>
      <c r="L228" s="111">
        <v>10967000</v>
      </c>
      <c r="M228" s="44" t="s">
        <v>66</v>
      </c>
      <c r="N228" s="111" t="s">
        <v>3107</v>
      </c>
      <c r="O228" s="111">
        <v>1082858552</v>
      </c>
      <c r="P228" s="111">
        <v>53</v>
      </c>
      <c r="Q228" s="137">
        <v>46030</v>
      </c>
      <c r="R228" s="112">
        <v>2567899000</v>
      </c>
      <c r="S228" s="220">
        <v>46037</v>
      </c>
      <c r="T228" s="111">
        <v>10967000</v>
      </c>
      <c r="U228" s="61" t="s">
        <v>65</v>
      </c>
      <c r="V228" s="111">
        <v>57297693</v>
      </c>
      <c r="W228" s="111" t="s">
        <v>3106</v>
      </c>
      <c r="X228" s="351">
        <v>46037</v>
      </c>
      <c r="Y228" s="351">
        <v>46037</v>
      </c>
      <c r="Z228" s="69" t="s">
        <v>73</v>
      </c>
      <c r="AA228" s="351">
        <v>46173</v>
      </c>
      <c r="AB228" s="47">
        <f t="shared" si="15"/>
        <v>136</v>
      </c>
      <c r="AC228" s="113">
        <v>0</v>
      </c>
      <c r="AD228" s="118">
        <v>0</v>
      </c>
      <c r="AE228" s="113">
        <v>0</v>
      </c>
      <c r="AF228" s="80" t="s">
        <v>73</v>
      </c>
      <c r="AG228" s="111">
        <f t="shared" si="16"/>
        <v>0</v>
      </c>
      <c r="AH228" s="118">
        <v>0</v>
      </c>
      <c r="AI228" s="118">
        <v>0</v>
      </c>
      <c r="AJ228" s="80" t="s">
        <v>73</v>
      </c>
      <c r="AK228" s="80" t="s">
        <v>73</v>
      </c>
      <c r="AL228" s="113">
        <v>0</v>
      </c>
      <c r="AM228" s="80" t="s">
        <v>73</v>
      </c>
      <c r="AN228" s="80" t="s">
        <v>73</v>
      </c>
      <c r="AO228" s="80" t="s">
        <v>73</v>
      </c>
      <c r="AP228" s="111">
        <f t="shared" si="17"/>
        <v>0</v>
      </c>
      <c r="AQ228" s="111">
        <f>+L228+AD228-AI228</f>
        <v>10967000</v>
      </c>
      <c r="AR228" s="61" t="s">
        <v>65</v>
      </c>
      <c r="AS228" s="111">
        <v>10967000</v>
      </c>
      <c r="AT228" s="113" t="s">
        <v>162</v>
      </c>
      <c r="AU228" s="79">
        <v>0</v>
      </c>
      <c r="AV228" s="82" t="s">
        <v>73</v>
      </c>
      <c r="AW228" s="117">
        <v>0</v>
      </c>
      <c r="AX228" s="116">
        <f t="shared" si="18"/>
        <v>10967000</v>
      </c>
      <c r="AY228" s="219">
        <f t="shared" si="19"/>
        <v>0</v>
      </c>
      <c r="AZ228" s="67">
        <v>0</v>
      </c>
      <c r="BA228" s="82" t="s">
        <v>73</v>
      </c>
      <c r="BB228" s="61" t="s">
        <v>85</v>
      </c>
      <c r="BC228" s="112" t="s">
        <v>3105</v>
      </c>
      <c r="BD228" s="113" t="s">
        <v>65</v>
      </c>
      <c r="BE228" s="113" t="s">
        <v>65</v>
      </c>
    </row>
    <row r="229" spans="2:57" x14ac:dyDescent="0.2">
      <c r="B229" s="44">
        <v>2026</v>
      </c>
      <c r="C229" s="44">
        <v>891780111</v>
      </c>
      <c r="D229" s="44" t="s">
        <v>63</v>
      </c>
      <c r="E229" s="119" t="s">
        <v>3104</v>
      </c>
      <c r="F229" s="113" t="s">
        <v>3103</v>
      </c>
      <c r="G229" s="61">
        <v>0</v>
      </c>
      <c r="H229" s="61" t="s">
        <v>71</v>
      </c>
      <c r="I229" s="44" t="s">
        <v>64</v>
      </c>
      <c r="J229" s="76" t="s">
        <v>81</v>
      </c>
      <c r="K229" s="111" t="s">
        <v>3102</v>
      </c>
      <c r="L229" s="111">
        <v>16650000</v>
      </c>
      <c r="M229" s="44" t="s">
        <v>66</v>
      </c>
      <c r="N229" s="111" t="s">
        <v>3101</v>
      </c>
      <c r="O229" s="111">
        <v>1082987533</v>
      </c>
      <c r="P229" s="111">
        <v>30</v>
      </c>
      <c r="Q229" s="137">
        <v>46027</v>
      </c>
      <c r="R229" s="112">
        <v>5872564000</v>
      </c>
      <c r="S229" s="220">
        <v>46037</v>
      </c>
      <c r="T229" s="111">
        <v>16650000</v>
      </c>
      <c r="U229" s="61" t="s">
        <v>65</v>
      </c>
      <c r="V229" s="111">
        <v>72175281</v>
      </c>
      <c r="W229" s="111" t="s">
        <v>988</v>
      </c>
      <c r="X229" s="351">
        <v>46037</v>
      </c>
      <c r="Y229" s="351">
        <v>46037</v>
      </c>
      <c r="Z229" s="69" t="s">
        <v>73</v>
      </c>
      <c r="AA229" s="351">
        <v>46173</v>
      </c>
      <c r="AB229" s="47">
        <f t="shared" si="15"/>
        <v>136</v>
      </c>
      <c r="AC229" s="113">
        <v>0</v>
      </c>
      <c r="AD229" s="118">
        <v>0</v>
      </c>
      <c r="AE229" s="113">
        <v>0</v>
      </c>
      <c r="AF229" s="80" t="s">
        <v>73</v>
      </c>
      <c r="AG229" s="111">
        <f t="shared" si="16"/>
        <v>0</v>
      </c>
      <c r="AH229" s="118">
        <v>0</v>
      </c>
      <c r="AI229" s="118">
        <v>0</v>
      </c>
      <c r="AJ229" s="80" t="s">
        <v>73</v>
      </c>
      <c r="AK229" s="80" t="s">
        <v>73</v>
      </c>
      <c r="AL229" s="113">
        <v>0</v>
      </c>
      <c r="AM229" s="80" t="s">
        <v>73</v>
      </c>
      <c r="AN229" s="80" t="s">
        <v>73</v>
      </c>
      <c r="AO229" s="80" t="s">
        <v>73</v>
      </c>
      <c r="AP229" s="111">
        <f t="shared" si="17"/>
        <v>0</v>
      </c>
      <c r="AQ229" s="111">
        <f>+L229+AD229-AI229</f>
        <v>16650000</v>
      </c>
      <c r="AR229" s="61" t="s">
        <v>65</v>
      </c>
      <c r="AS229" s="111">
        <v>16650000</v>
      </c>
      <c r="AT229" s="113" t="s">
        <v>162</v>
      </c>
      <c r="AU229" s="79">
        <v>0</v>
      </c>
      <c r="AV229" s="82" t="s">
        <v>73</v>
      </c>
      <c r="AW229" s="117">
        <v>0</v>
      </c>
      <c r="AX229" s="116">
        <f t="shared" si="18"/>
        <v>16650000</v>
      </c>
      <c r="AY229" s="219">
        <f t="shared" si="19"/>
        <v>0</v>
      </c>
      <c r="AZ229" s="67">
        <v>0</v>
      </c>
      <c r="BA229" s="82" t="s">
        <v>73</v>
      </c>
      <c r="BB229" s="61" t="s">
        <v>85</v>
      </c>
      <c r="BC229" s="112" t="s">
        <v>3100</v>
      </c>
      <c r="BD229" s="113" t="s">
        <v>65</v>
      </c>
      <c r="BE229" s="113" t="s">
        <v>65</v>
      </c>
    </row>
    <row r="230" spans="2:57" x14ac:dyDescent="0.2">
      <c r="B230" s="44">
        <v>2026</v>
      </c>
      <c r="C230" s="44">
        <v>891780111</v>
      </c>
      <c r="D230" s="44" t="s">
        <v>63</v>
      </c>
      <c r="E230" s="119" t="s">
        <v>3099</v>
      </c>
      <c r="F230" s="113" t="s">
        <v>3098</v>
      </c>
      <c r="G230" s="61">
        <v>0</v>
      </c>
      <c r="H230" s="61" t="s">
        <v>71</v>
      </c>
      <c r="I230" s="44" t="s">
        <v>64</v>
      </c>
      <c r="J230" s="76" t="s">
        <v>81</v>
      </c>
      <c r="K230" s="111" t="s">
        <v>3097</v>
      </c>
      <c r="L230" s="111">
        <v>15318000</v>
      </c>
      <c r="M230" s="44" t="s">
        <v>66</v>
      </c>
      <c r="N230" s="111" t="s">
        <v>3096</v>
      </c>
      <c r="O230" s="111">
        <v>1004277271</v>
      </c>
      <c r="P230" s="111">
        <v>30</v>
      </c>
      <c r="Q230" s="137">
        <v>46027</v>
      </c>
      <c r="R230" s="112">
        <v>5872564000</v>
      </c>
      <c r="S230" s="220">
        <v>46038</v>
      </c>
      <c r="T230" s="111">
        <v>15318000</v>
      </c>
      <c r="U230" s="61" t="s">
        <v>65</v>
      </c>
      <c r="V230" s="111">
        <v>57461216</v>
      </c>
      <c r="W230" s="111" t="s">
        <v>576</v>
      </c>
      <c r="X230" s="351">
        <v>46038</v>
      </c>
      <c r="Y230" s="351">
        <v>46038</v>
      </c>
      <c r="Z230" s="69" t="s">
        <v>73</v>
      </c>
      <c r="AA230" s="351">
        <v>46173</v>
      </c>
      <c r="AB230" s="47">
        <f t="shared" si="15"/>
        <v>135</v>
      </c>
      <c r="AC230" s="113">
        <v>0</v>
      </c>
      <c r="AD230" s="118">
        <v>0</v>
      </c>
      <c r="AE230" s="113">
        <v>0</v>
      </c>
      <c r="AF230" s="80" t="s">
        <v>73</v>
      </c>
      <c r="AG230" s="111">
        <f t="shared" si="16"/>
        <v>0</v>
      </c>
      <c r="AH230" s="118">
        <v>0</v>
      </c>
      <c r="AI230" s="118">
        <v>0</v>
      </c>
      <c r="AJ230" s="80" t="s">
        <v>73</v>
      </c>
      <c r="AK230" s="80" t="s">
        <v>73</v>
      </c>
      <c r="AL230" s="113">
        <v>0</v>
      </c>
      <c r="AM230" s="80" t="s">
        <v>73</v>
      </c>
      <c r="AN230" s="80" t="s">
        <v>73</v>
      </c>
      <c r="AO230" s="80" t="s">
        <v>73</v>
      </c>
      <c r="AP230" s="111">
        <f t="shared" si="17"/>
        <v>0</v>
      </c>
      <c r="AQ230" s="111">
        <f>+L230+AD230-AI230</f>
        <v>15318000</v>
      </c>
      <c r="AR230" s="61" t="s">
        <v>65</v>
      </c>
      <c r="AS230" s="111">
        <v>15318000</v>
      </c>
      <c r="AT230" s="113" t="s">
        <v>162</v>
      </c>
      <c r="AU230" s="79">
        <v>0</v>
      </c>
      <c r="AV230" s="82" t="s">
        <v>73</v>
      </c>
      <c r="AW230" s="117">
        <v>0</v>
      </c>
      <c r="AX230" s="116">
        <f t="shared" si="18"/>
        <v>15318000</v>
      </c>
      <c r="AY230" s="219">
        <f t="shared" si="19"/>
        <v>0</v>
      </c>
      <c r="AZ230" s="67">
        <v>0</v>
      </c>
      <c r="BA230" s="82" t="s">
        <v>73</v>
      </c>
      <c r="BB230" s="61" t="s">
        <v>85</v>
      </c>
      <c r="BC230" s="112" t="s">
        <v>2864</v>
      </c>
      <c r="BD230" s="113" t="s">
        <v>65</v>
      </c>
      <c r="BE230" s="113" t="s">
        <v>65</v>
      </c>
    </row>
    <row r="231" spans="2:57" x14ac:dyDescent="0.2">
      <c r="B231" s="44">
        <v>2026</v>
      </c>
      <c r="C231" s="44">
        <v>891780111</v>
      </c>
      <c r="D231" s="44" t="s">
        <v>63</v>
      </c>
      <c r="E231" s="119" t="s">
        <v>3095</v>
      </c>
      <c r="F231" s="113" t="s">
        <v>3094</v>
      </c>
      <c r="G231" s="61">
        <v>0</v>
      </c>
      <c r="H231" s="61" t="s">
        <v>71</v>
      </c>
      <c r="I231" s="44" t="s">
        <v>64</v>
      </c>
      <c r="J231" s="76" t="s">
        <v>81</v>
      </c>
      <c r="K231" s="111" t="s">
        <v>3093</v>
      </c>
      <c r="L231" s="111">
        <v>18116000</v>
      </c>
      <c r="M231" s="44" t="s">
        <v>66</v>
      </c>
      <c r="N231" s="111" t="s">
        <v>3092</v>
      </c>
      <c r="O231" s="111">
        <v>57461707</v>
      </c>
      <c r="P231" s="111">
        <v>30</v>
      </c>
      <c r="Q231" s="137">
        <v>46027</v>
      </c>
      <c r="R231" s="112">
        <v>5872564000</v>
      </c>
      <c r="S231" s="220">
        <v>46038</v>
      </c>
      <c r="T231" s="111">
        <v>18116000</v>
      </c>
      <c r="U231" s="61" t="s">
        <v>65</v>
      </c>
      <c r="V231" s="111">
        <v>85154788</v>
      </c>
      <c r="W231" s="111" t="s">
        <v>894</v>
      </c>
      <c r="X231" s="351">
        <v>46038</v>
      </c>
      <c r="Y231" s="351">
        <v>46038</v>
      </c>
      <c r="Z231" s="69" t="s">
        <v>73</v>
      </c>
      <c r="AA231" s="351">
        <v>46173</v>
      </c>
      <c r="AB231" s="47">
        <f t="shared" si="15"/>
        <v>135</v>
      </c>
      <c r="AC231" s="113">
        <v>0</v>
      </c>
      <c r="AD231" s="118">
        <v>0</v>
      </c>
      <c r="AE231" s="113">
        <v>0</v>
      </c>
      <c r="AF231" s="80" t="s">
        <v>73</v>
      </c>
      <c r="AG231" s="111">
        <f t="shared" si="16"/>
        <v>0</v>
      </c>
      <c r="AH231" s="118">
        <v>0</v>
      </c>
      <c r="AI231" s="118">
        <v>0</v>
      </c>
      <c r="AJ231" s="80" t="s">
        <v>73</v>
      </c>
      <c r="AK231" s="80" t="s">
        <v>73</v>
      </c>
      <c r="AL231" s="113">
        <v>0</v>
      </c>
      <c r="AM231" s="80" t="s">
        <v>73</v>
      </c>
      <c r="AN231" s="80" t="s">
        <v>73</v>
      </c>
      <c r="AO231" s="80" t="s">
        <v>73</v>
      </c>
      <c r="AP231" s="111">
        <f t="shared" si="17"/>
        <v>0</v>
      </c>
      <c r="AQ231" s="111">
        <f>+L231+AD231-AI231</f>
        <v>18116000</v>
      </c>
      <c r="AR231" s="61" t="s">
        <v>65</v>
      </c>
      <c r="AS231" s="111">
        <v>18116000</v>
      </c>
      <c r="AT231" s="113" t="s">
        <v>162</v>
      </c>
      <c r="AU231" s="79">
        <v>0</v>
      </c>
      <c r="AV231" s="82" t="s">
        <v>73</v>
      </c>
      <c r="AW231" s="117">
        <v>0</v>
      </c>
      <c r="AX231" s="116">
        <f t="shared" si="18"/>
        <v>18116000</v>
      </c>
      <c r="AY231" s="219">
        <f t="shared" si="19"/>
        <v>0</v>
      </c>
      <c r="AZ231" s="67">
        <v>0</v>
      </c>
      <c r="BA231" s="82" t="s">
        <v>73</v>
      </c>
      <c r="BB231" s="61" t="s">
        <v>85</v>
      </c>
      <c r="BC231" s="112" t="s">
        <v>2864</v>
      </c>
      <c r="BD231" s="113" t="s">
        <v>65</v>
      </c>
      <c r="BE231" s="113" t="s">
        <v>65</v>
      </c>
    </row>
    <row r="232" spans="2:57" x14ac:dyDescent="0.2">
      <c r="B232" s="44">
        <v>2026</v>
      </c>
      <c r="C232" s="44">
        <v>891780111</v>
      </c>
      <c r="D232" s="44" t="s">
        <v>63</v>
      </c>
      <c r="E232" s="119" t="s">
        <v>3091</v>
      </c>
      <c r="F232" s="113" t="s">
        <v>3090</v>
      </c>
      <c r="G232" s="61">
        <v>0</v>
      </c>
      <c r="H232" s="61" t="s">
        <v>71</v>
      </c>
      <c r="I232" s="44" t="s">
        <v>64</v>
      </c>
      <c r="J232" s="76" t="s">
        <v>81</v>
      </c>
      <c r="K232" s="111" t="s">
        <v>3089</v>
      </c>
      <c r="L232" s="111">
        <v>10967000</v>
      </c>
      <c r="M232" s="44" t="s">
        <v>66</v>
      </c>
      <c r="N232" s="111" t="s">
        <v>3088</v>
      </c>
      <c r="O232" s="111">
        <v>1081810087</v>
      </c>
      <c r="P232" s="111">
        <v>53</v>
      </c>
      <c r="Q232" s="137">
        <v>46030</v>
      </c>
      <c r="R232" s="112">
        <v>2567899000</v>
      </c>
      <c r="S232" s="220">
        <v>46038</v>
      </c>
      <c r="T232" s="111">
        <v>10967000</v>
      </c>
      <c r="U232" s="61" t="s">
        <v>65</v>
      </c>
      <c r="V232" s="111">
        <v>57444673</v>
      </c>
      <c r="W232" s="111" t="s">
        <v>977</v>
      </c>
      <c r="X232" s="351">
        <v>46038</v>
      </c>
      <c r="Y232" s="351">
        <v>46038</v>
      </c>
      <c r="Z232" s="69" t="s">
        <v>73</v>
      </c>
      <c r="AA232" s="351">
        <v>46173</v>
      </c>
      <c r="AB232" s="47">
        <f t="shared" si="15"/>
        <v>135</v>
      </c>
      <c r="AC232" s="113">
        <v>0</v>
      </c>
      <c r="AD232" s="118">
        <v>0</v>
      </c>
      <c r="AE232" s="113">
        <v>0</v>
      </c>
      <c r="AF232" s="80" t="s">
        <v>73</v>
      </c>
      <c r="AG232" s="111">
        <f t="shared" si="16"/>
        <v>0</v>
      </c>
      <c r="AH232" s="118">
        <v>0</v>
      </c>
      <c r="AI232" s="118">
        <v>0</v>
      </c>
      <c r="AJ232" s="80" t="s">
        <v>73</v>
      </c>
      <c r="AK232" s="80" t="s">
        <v>73</v>
      </c>
      <c r="AL232" s="113">
        <v>0</v>
      </c>
      <c r="AM232" s="80" t="s">
        <v>73</v>
      </c>
      <c r="AN232" s="80" t="s">
        <v>73</v>
      </c>
      <c r="AO232" s="80" t="s">
        <v>73</v>
      </c>
      <c r="AP232" s="111">
        <f t="shared" si="17"/>
        <v>0</v>
      </c>
      <c r="AQ232" s="111">
        <f>+L232+AD232-AI232</f>
        <v>10967000</v>
      </c>
      <c r="AR232" s="61" t="s">
        <v>65</v>
      </c>
      <c r="AS232" s="111">
        <v>10967000</v>
      </c>
      <c r="AT232" s="113" t="s">
        <v>162</v>
      </c>
      <c r="AU232" s="79">
        <v>0</v>
      </c>
      <c r="AV232" s="82" t="s">
        <v>73</v>
      </c>
      <c r="AW232" s="117">
        <v>0</v>
      </c>
      <c r="AX232" s="116">
        <f t="shared" si="18"/>
        <v>10967000</v>
      </c>
      <c r="AY232" s="219">
        <f t="shared" si="19"/>
        <v>0</v>
      </c>
      <c r="AZ232" s="67">
        <v>0</v>
      </c>
      <c r="BA232" s="82" t="s">
        <v>73</v>
      </c>
      <c r="BB232" s="61" t="s">
        <v>85</v>
      </c>
      <c r="BC232" s="112" t="s">
        <v>3087</v>
      </c>
      <c r="BD232" s="113" t="s">
        <v>65</v>
      </c>
      <c r="BE232" s="113" t="s">
        <v>65</v>
      </c>
    </row>
    <row r="233" spans="2:57" x14ac:dyDescent="0.2">
      <c r="B233" s="44">
        <v>2026</v>
      </c>
      <c r="C233" s="44">
        <v>891780111</v>
      </c>
      <c r="D233" s="44" t="s">
        <v>63</v>
      </c>
      <c r="E233" s="119" t="s">
        <v>3086</v>
      </c>
      <c r="F233" s="113" t="s">
        <v>3085</v>
      </c>
      <c r="G233" s="61">
        <v>0</v>
      </c>
      <c r="H233" s="61" t="s">
        <v>71</v>
      </c>
      <c r="I233" s="44" t="s">
        <v>64</v>
      </c>
      <c r="J233" s="76" t="s">
        <v>81</v>
      </c>
      <c r="K233" s="111" t="s">
        <v>3084</v>
      </c>
      <c r="L233" s="111">
        <v>11209000</v>
      </c>
      <c r="M233" s="44" t="s">
        <v>66</v>
      </c>
      <c r="N233" s="111" t="s">
        <v>3083</v>
      </c>
      <c r="O233" s="111">
        <v>1083037398</v>
      </c>
      <c r="P233" s="111">
        <v>53</v>
      </c>
      <c r="Q233" s="137">
        <v>46030</v>
      </c>
      <c r="R233" s="112">
        <v>2567899000</v>
      </c>
      <c r="S233" s="220">
        <v>46038</v>
      </c>
      <c r="T233" s="111">
        <v>11209000</v>
      </c>
      <c r="U233" s="61" t="s">
        <v>65</v>
      </c>
      <c r="V233" s="111">
        <v>85467461</v>
      </c>
      <c r="W233" s="111" t="s">
        <v>587</v>
      </c>
      <c r="X233" s="351">
        <v>46038</v>
      </c>
      <c r="Y233" s="351">
        <v>46038</v>
      </c>
      <c r="Z233" s="69" t="s">
        <v>73</v>
      </c>
      <c r="AA233" s="351">
        <v>46173</v>
      </c>
      <c r="AB233" s="47">
        <f t="shared" si="15"/>
        <v>135</v>
      </c>
      <c r="AC233" s="113">
        <v>0</v>
      </c>
      <c r="AD233" s="118">
        <v>0</v>
      </c>
      <c r="AE233" s="113">
        <v>0</v>
      </c>
      <c r="AF233" s="80" t="s">
        <v>73</v>
      </c>
      <c r="AG233" s="111">
        <f t="shared" si="16"/>
        <v>0</v>
      </c>
      <c r="AH233" s="118">
        <v>0</v>
      </c>
      <c r="AI233" s="118">
        <v>0</v>
      </c>
      <c r="AJ233" s="80" t="s">
        <v>73</v>
      </c>
      <c r="AK233" s="80" t="s">
        <v>73</v>
      </c>
      <c r="AL233" s="113">
        <v>0</v>
      </c>
      <c r="AM233" s="80" t="s">
        <v>73</v>
      </c>
      <c r="AN233" s="80" t="s">
        <v>73</v>
      </c>
      <c r="AO233" s="80" t="s">
        <v>73</v>
      </c>
      <c r="AP233" s="111">
        <f t="shared" si="17"/>
        <v>0</v>
      </c>
      <c r="AQ233" s="111">
        <f>+L233+AD233-AI233</f>
        <v>11209000</v>
      </c>
      <c r="AR233" s="61" t="s">
        <v>65</v>
      </c>
      <c r="AS233" s="111">
        <v>11209000</v>
      </c>
      <c r="AT233" s="113" t="s">
        <v>162</v>
      </c>
      <c r="AU233" s="79">
        <v>0</v>
      </c>
      <c r="AV233" s="82" t="s">
        <v>73</v>
      </c>
      <c r="AW233" s="117">
        <v>0</v>
      </c>
      <c r="AX233" s="116">
        <f t="shared" si="18"/>
        <v>11209000</v>
      </c>
      <c r="AY233" s="219">
        <f t="shared" si="19"/>
        <v>0</v>
      </c>
      <c r="AZ233" s="67">
        <v>0</v>
      </c>
      <c r="BA233" s="82" t="s">
        <v>73</v>
      </c>
      <c r="BB233" s="61" t="s">
        <v>85</v>
      </c>
      <c r="BC233" s="112" t="s">
        <v>3082</v>
      </c>
      <c r="BD233" s="113" t="s">
        <v>65</v>
      </c>
      <c r="BE233" s="113" t="s">
        <v>65</v>
      </c>
    </row>
    <row r="234" spans="2:57" x14ac:dyDescent="0.2">
      <c r="B234" s="44">
        <v>2026</v>
      </c>
      <c r="C234" s="44">
        <v>891780111</v>
      </c>
      <c r="D234" s="44" t="s">
        <v>63</v>
      </c>
      <c r="E234" s="119" t="s">
        <v>3081</v>
      </c>
      <c r="F234" s="113" t="s">
        <v>3080</v>
      </c>
      <c r="G234" s="61">
        <v>0</v>
      </c>
      <c r="H234" s="61" t="s">
        <v>71</v>
      </c>
      <c r="I234" s="44" t="s">
        <v>64</v>
      </c>
      <c r="J234" s="76" t="s">
        <v>81</v>
      </c>
      <c r="K234" s="111" t="s">
        <v>3079</v>
      </c>
      <c r="L234" s="111">
        <v>13632000</v>
      </c>
      <c r="M234" s="44" t="s">
        <v>66</v>
      </c>
      <c r="N234" s="111" t="s">
        <v>3078</v>
      </c>
      <c r="O234" s="111">
        <v>1082968346</v>
      </c>
      <c r="P234" s="111">
        <v>30</v>
      </c>
      <c r="Q234" s="137">
        <v>46027</v>
      </c>
      <c r="R234" s="112">
        <v>5872564000</v>
      </c>
      <c r="S234" s="220">
        <v>46038</v>
      </c>
      <c r="T234" s="111">
        <v>13632000</v>
      </c>
      <c r="U234" s="61" t="s">
        <v>65</v>
      </c>
      <c r="V234" s="111">
        <v>7632967</v>
      </c>
      <c r="W234" s="111" t="s">
        <v>619</v>
      </c>
      <c r="X234" s="351">
        <v>46038</v>
      </c>
      <c r="Y234" s="351">
        <v>46038</v>
      </c>
      <c r="Z234" s="69" t="s">
        <v>73</v>
      </c>
      <c r="AA234" s="351">
        <v>46173</v>
      </c>
      <c r="AB234" s="47">
        <f t="shared" si="15"/>
        <v>135</v>
      </c>
      <c r="AC234" s="113">
        <v>0</v>
      </c>
      <c r="AD234" s="118">
        <v>0</v>
      </c>
      <c r="AE234" s="113">
        <v>0</v>
      </c>
      <c r="AF234" s="80" t="s">
        <v>73</v>
      </c>
      <c r="AG234" s="111">
        <f t="shared" si="16"/>
        <v>0</v>
      </c>
      <c r="AH234" s="118">
        <v>0</v>
      </c>
      <c r="AI234" s="118">
        <v>0</v>
      </c>
      <c r="AJ234" s="80" t="s">
        <v>73</v>
      </c>
      <c r="AK234" s="80" t="s">
        <v>73</v>
      </c>
      <c r="AL234" s="113">
        <v>0</v>
      </c>
      <c r="AM234" s="80" t="s">
        <v>73</v>
      </c>
      <c r="AN234" s="80" t="s">
        <v>73</v>
      </c>
      <c r="AO234" s="80" t="s">
        <v>73</v>
      </c>
      <c r="AP234" s="111">
        <f t="shared" si="17"/>
        <v>0</v>
      </c>
      <c r="AQ234" s="111">
        <f>+L234+AD234-AI234</f>
        <v>13632000</v>
      </c>
      <c r="AR234" s="61" t="s">
        <v>65</v>
      </c>
      <c r="AS234" s="111">
        <v>13632000</v>
      </c>
      <c r="AT234" s="113" t="s">
        <v>162</v>
      </c>
      <c r="AU234" s="79">
        <v>0</v>
      </c>
      <c r="AV234" s="82" t="s">
        <v>73</v>
      </c>
      <c r="AW234" s="117">
        <v>0</v>
      </c>
      <c r="AX234" s="116">
        <f t="shared" si="18"/>
        <v>13632000</v>
      </c>
      <c r="AY234" s="219">
        <f t="shared" si="19"/>
        <v>0</v>
      </c>
      <c r="AZ234" s="67">
        <v>0</v>
      </c>
      <c r="BA234" s="82" t="s">
        <v>73</v>
      </c>
      <c r="BB234" s="61" t="s">
        <v>85</v>
      </c>
      <c r="BC234" s="112" t="s">
        <v>3077</v>
      </c>
      <c r="BD234" s="113" t="s">
        <v>65</v>
      </c>
      <c r="BE234" s="113" t="s">
        <v>65</v>
      </c>
    </row>
    <row r="235" spans="2:57" x14ac:dyDescent="0.2">
      <c r="B235" s="44">
        <v>2026</v>
      </c>
      <c r="C235" s="44">
        <v>891780111</v>
      </c>
      <c r="D235" s="44" t="s">
        <v>63</v>
      </c>
      <c r="E235" s="119" t="s">
        <v>3076</v>
      </c>
      <c r="F235" s="113" t="s">
        <v>3075</v>
      </c>
      <c r="G235" s="61">
        <v>0</v>
      </c>
      <c r="H235" s="61" t="s">
        <v>71</v>
      </c>
      <c r="I235" s="44" t="s">
        <v>64</v>
      </c>
      <c r="J235" s="76" t="s">
        <v>81</v>
      </c>
      <c r="K235" s="111" t="s">
        <v>3001</v>
      </c>
      <c r="L235" s="111">
        <v>23914000</v>
      </c>
      <c r="M235" s="44" t="s">
        <v>66</v>
      </c>
      <c r="N235" s="111" t="s">
        <v>3074</v>
      </c>
      <c r="O235" s="111">
        <v>65742222</v>
      </c>
      <c r="P235" s="111">
        <v>30</v>
      </c>
      <c r="Q235" s="137">
        <v>46027</v>
      </c>
      <c r="R235" s="112">
        <v>5872564000</v>
      </c>
      <c r="S235" s="220">
        <v>46038</v>
      </c>
      <c r="T235" s="111">
        <v>23914000</v>
      </c>
      <c r="U235" s="61" t="s">
        <v>65</v>
      </c>
      <c r="V235" s="111">
        <v>85460949</v>
      </c>
      <c r="W235" s="111" t="s">
        <v>1155</v>
      </c>
      <c r="X235" s="351">
        <v>46038</v>
      </c>
      <c r="Y235" s="351">
        <v>46038</v>
      </c>
      <c r="Z235" s="69" t="s">
        <v>73</v>
      </c>
      <c r="AA235" s="351">
        <v>46173</v>
      </c>
      <c r="AB235" s="47">
        <f t="shared" si="15"/>
        <v>135</v>
      </c>
      <c r="AC235" s="113">
        <v>0</v>
      </c>
      <c r="AD235" s="118">
        <v>0</v>
      </c>
      <c r="AE235" s="113">
        <v>0</v>
      </c>
      <c r="AF235" s="80" t="s">
        <v>73</v>
      </c>
      <c r="AG235" s="111">
        <f t="shared" si="16"/>
        <v>0</v>
      </c>
      <c r="AH235" s="118">
        <v>0</v>
      </c>
      <c r="AI235" s="118">
        <v>0</v>
      </c>
      <c r="AJ235" s="80" t="s">
        <v>73</v>
      </c>
      <c r="AK235" s="80" t="s">
        <v>73</v>
      </c>
      <c r="AL235" s="113">
        <v>0</v>
      </c>
      <c r="AM235" s="80" t="s">
        <v>73</v>
      </c>
      <c r="AN235" s="80" t="s">
        <v>73</v>
      </c>
      <c r="AO235" s="80" t="s">
        <v>73</v>
      </c>
      <c r="AP235" s="111">
        <f t="shared" si="17"/>
        <v>0</v>
      </c>
      <c r="AQ235" s="111">
        <f>+L235+AD235-AI235</f>
        <v>23914000</v>
      </c>
      <c r="AR235" s="61" t="s">
        <v>65</v>
      </c>
      <c r="AS235" s="111">
        <v>23914000</v>
      </c>
      <c r="AT235" s="113" t="s">
        <v>162</v>
      </c>
      <c r="AU235" s="79">
        <v>0</v>
      </c>
      <c r="AV235" s="82" t="s">
        <v>73</v>
      </c>
      <c r="AW235" s="117">
        <v>0</v>
      </c>
      <c r="AX235" s="116">
        <f t="shared" si="18"/>
        <v>23914000</v>
      </c>
      <c r="AY235" s="219">
        <f t="shared" si="19"/>
        <v>0</v>
      </c>
      <c r="AZ235" s="67">
        <v>0</v>
      </c>
      <c r="BA235" s="82" t="s">
        <v>73</v>
      </c>
      <c r="BB235" s="61" t="s">
        <v>85</v>
      </c>
      <c r="BC235" s="112" t="s">
        <v>3073</v>
      </c>
      <c r="BD235" s="113" t="s">
        <v>65</v>
      </c>
      <c r="BE235" s="113" t="s">
        <v>65</v>
      </c>
    </row>
    <row r="236" spans="2:57" x14ac:dyDescent="0.2">
      <c r="B236" s="44">
        <v>2026</v>
      </c>
      <c r="C236" s="44">
        <v>891780111</v>
      </c>
      <c r="D236" s="44" t="s">
        <v>63</v>
      </c>
      <c r="E236" s="119" t="s">
        <v>3072</v>
      </c>
      <c r="F236" s="113" t="s">
        <v>3071</v>
      </c>
      <c r="G236" s="61">
        <v>0</v>
      </c>
      <c r="H236" s="61" t="s">
        <v>71</v>
      </c>
      <c r="I236" s="44" t="s">
        <v>64</v>
      </c>
      <c r="J236" s="76" t="s">
        <v>81</v>
      </c>
      <c r="K236" s="111" t="s">
        <v>3070</v>
      </c>
      <c r="L236" s="111">
        <v>15429000</v>
      </c>
      <c r="M236" s="44" t="s">
        <v>66</v>
      </c>
      <c r="N236" s="111" t="s">
        <v>3069</v>
      </c>
      <c r="O236" s="111">
        <v>1082932498</v>
      </c>
      <c r="P236" s="111">
        <v>30</v>
      </c>
      <c r="Q236" s="137">
        <v>46027</v>
      </c>
      <c r="R236" s="112">
        <v>5872564000</v>
      </c>
      <c r="S236" s="220">
        <v>46038</v>
      </c>
      <c r="T236" s="111">
        <v>15429000</v>
      </c>
      <c r="U236" s="61" t="s">
        <v>65</v>
      </c>
      <c r="V236" s="111">
        <v>79738530</v>
      </c>
      <c r="W236" s="111" t="s">
        <v>371</v>
      </c>
      <c r="X236" s="351">
        <v>46038</v>
      </c>
      <c r="Y236" s="351">
        <v>46038</v>
      </c>
      <c r="Z236" s="69" t="s">
        <v>73</v>
      </c>
      <c r="AA236" s="351">
        <v>46173</v>
      </c>
      <c r="AB236" s="47">
        <f t="shared" si="15"/>
        <v>135</v>
      </c>
      <c r="AC236" s="113">
        <v>0</v>
      </c>
      <c r="AD236" s="118">
        <v>0</v>
      </c>
      <c r="AE236" s="113">
        <v>0</v>
      </c>
      <c r="AF236" s="80" t="s">
        <v>73</v>
      </c>
      <c r="AG236" s="111">
        <f t="shared" si="16"/>
        <v>0</v>
      </c>
      <c r="AH236" s="118">
        <v>0</v>
      </c>
      <c r="AI236" s="118">
        <v>0</v>
      </c>
      <c r="AJ236" s="80" t="s">
        <v>73</v>
      </c>
      <c r="AK236" s="80" t="s">
        <v>73</v>
      </c>
      <c r="AL236" s="113">
        <v>0</v>
      </c>
      <c r="AM236" s="80" t="s">
        <v>73</v>
      </c>
      <c r="AN236" s="80" t="s">
        <v>73</v>
      </c>
      <c r="AO236" s="80" t="s">
        <v>73</v>
      </c>
      <c r="AP236" s="111">
        <f t="shared" si="17"/>
        <v>0</v>
      </c>
      <c r="AQ236" s="111">
        <f>+L236+AD236-AI236</f>
        <v>15429000</v>
      </c>
      <c r="AR236" s="61" t="s">
        <v>65</v>
      </c>
      <c r="AS236" s="111">
        <v>15429000</v>
      </c>
      <c r="AT236" s="113" t="s">
        <v>162</v>
      </c>
      <c r="AU236" s="79">
        <v>0</v>
      </c>
      <c r="AV236" s="82" t="s">
        <v>73</v>
      </c>
      <c r="AW236" s="117">
        <v>0</v>
      </c>
      <c r="AX236" s="116">
        <f t="shared" si="18"/>
        <v>15429000</v>
      </c>
      <c r="AY236" s="219">
        <f t="shared" si="19"/>
        <v>0</v>
      </c>
      <c r="AZ236" s="67">
        <v>0</v>
      </c>
      <c r="BA236" s="82" t="s">
        <v>73</v>
      </c>
      <c r="BB236" s="61" t="s">
        <v>85</v>
      </c>
      <c r="BC236" s="112" t="s">
        <v>3068</v>
      </c>
      <c r="BD236" s="113" t="s">
        <v>65</v>
      </c>
      <c r="BE236" s="113" t="s">
        <v>65</v>
      </c>
    </row>
    <row r="237" spans="2:57" x14ac:dyDescent="0.2">
      <c r="B237" s="44">
        <v>2026</v>
      </c>
      <c r="C237" s="44">
        <v>891780111</v>
      </c>
      <c r="D237" s="44" t="s">
        <v>63</v>
      </c>
      <c r="E237" s="119" t="s">
        <v>3067</v>
      </c>
      <c r="F237" s="113" t="s">
        <v>3066</v>
      </c>
      <c r="G237" s="61">
        <v>0</v>
      </c>
      <c r="H237" s="61" t="s">
        <v>71</v>
      </c>
      <c r="I237" s="44" t="s">
        <v>64</v>
      </c>
      <c r="J237" s="76" t="s">
        <v>81</v>
      </c>
      <c r="K237" s="111" t="s">
        <v>3065</v>
      </c>
      <c r="L237" s="111">
        <v>13632000</v>
      </c>
      <c r="M237" s="44" t="s">
        <v>66</v>
      </c>
      <c r="N237" s="111" t="s">
        <v>3064</v>
      </c>
      <c r="O237" s="111">
        <v>1001937594</v>
      </c>
      <c r="P237" s="111">
        <v>30</v>
      </c>
      <c r="Q237" s="137">
        <v>46027</v>
      </c>
      <c r="R237" s="112">
        <v>5872564000</v>
      </c>
      <c r="S237" s="220">
        <v>46038</v>
      </c>
      <c r="T237" s="111">
        <v>13632000</v>
      </c>
      <c r="U237" s="61" t="s">
        <v>65</v>
      </c>
      <c r="V237" s="111">
        <v>85447084</v>
      </c>
      <c r="W237" s="111" t="s">
        <v>3063</v>
      </c>
      <c r="X237" s="351">
        <v>46038</v>
      </c>
      <c r="Y237" s="351">
        <v>46038</v>
      </c>
      <c r="Z237" s="69" t="s">
        <v>73</v>
      </c>
      <c r="AA237" s="351">
        <v>46173</v>
      </c>
      <c r="AB237" s="47">
        <f t="shared" si="15"/>
        <v>135</v>
      </c>
      <c r="AC237" s="113">
        <v>0</v>
      </c>
      <c r="AD237" s="118">
        <v>0</v>
      </c>
      <c r="AE237" s="113">
        <v>0</v>
      </c>
      <c r="AF237" s="80" t="s">
        <v>73</v>
      </c>
      <c r="AG237" s="111">
        <f t="shared" si="16"/>
        <v>0</v>
      </c>
      <c r="AH237" s="118">
        <v>0</v>
      </c>
      <c r="AI237" s="118">
        <v>0</v>
      </c>
      <c r="AJ237" s="80" t="s">
        <v>73</v>
      </c>
      <c r="AK237" s="80" t="s">
        <v>73</v>
      </c>
      <c r="AL237" s="113">
        <v>0</v>
      </c>
      <c r="AM237" s="80" t="s">
        <v>73</v>
      </c>
      <c r="AN237" s="80" t="s">
        <v>73</v>
      </c>
      <c r="AO237" s="80" t="s">
        <v>73</v>
      </c>
      <c r="AP237" s="111">
        <f t="shared" si="17"/>
        <v>0</v>
      </c>
      <c r="AQ237" s="111">
        <f>+L237+AD237-AI237</f>
        <v>13632000</v>
      </c>
      <c r="AR237" s="61" t="s">
        <v>65</v>
      </c>
      <c r="AS237" s="111">
        <v>13632000</v>
      </c>
      <c r="AT237" s="113" t="s">
        <v>162</v>
      </c>
      <c r="AU237" s="79">
        <v>0</v>
      </c>
      <c r="AV237" s="82" t="s">
        <v>73</v>
      </c>
      <c r="AW237" s="117">
        <v>0</v>
      </c>
      <c r="AX237" s="116">
        <f t="shared" si="18"/>
        <v>13632000</v>
      </c>
      <c r="AY237" s="219">
        <f t="shared" si="19"/>
        <v>0</v>
      </c>
      <c r="AZ237" s="67">
        <v>0</v>
      </c>
      <c r="BA237" s="82" t="s">
        <v>73</v>
      </c>
      <c r="BB237" s="61" t="s">
        <v>85</v>
      </c>
      <c r="BC237" s="112" t="s">
        <v>3062</v>
      </c>
      <c r="BD237" s="113" t="s">
        <v>65</v>
      </c>
      <c r="BE237" s="113" t="s">
        <v>65</v>
      </c>
    </row>
    <row r="238" spans="2:57" x14ac:dyDescent="0.2">
      <c r="B238" s="44">
        <v>2026</v>
      </c>
      <c r="C238" s="44">
        <v>891780111</v>
      </c>
      <c r="D238" s="44" t="s">
        <v>63</v>
      </c>
      <c r="E238" s="119" t="s">
        <v>3061</v>
      </c>
      <c r="F238" s="113" t="s">
        <v>3060</v>
      </c>
      <c r="G238" s="61">
        <v>0</v>
      </c>
      <c r="H238" s="61" t="s">
        <v>71</v>
      </c>
      <c r="I238" s="44" t="s">
        <v>64</v>
      </c>
      <c r="J238" s="76" t="s">
        <v>81</v>
      </c>
      <c r="K238" s="111" t="s">
        <v>3059</v>
      </c>
      <c r="L238" s="111">
        <v>13632000</v>
      </c>
      <c r="M238" s="44" t="s">
        <v>66</v>
      </c>
      <c r="N238" s="111" t="s">
        <v>3058</v>
      </c>
      <c r="O238" s="111">
        <v>1004371625</v>
      </c>
      <c r="P238" s="111">
        <v>30</v>
      </c>
      <c r="Q238" s="137">
        <v>46027</v>
      </c>
      <c r="R238" s="112">
        <v>5872564000</v>
      </c>
      <c r="S238" s="220">
        <v>46038</v>
      </c>
      <c r="T238" s="111">
        <v>13632000</v>
      </c>
      <c r="U238" s="61" t="s">
        <v>65</v>
      </c>
      <c r="V238" s="111">
        <v>21400608</v>
      </c>
      <c r="W238" s="111" t="s">
        <v>398</v>
      </c>
      <c r="X238" s="351">
        <v>46038</v>
      </c>
      <c r="Y238" s="351">
        <v>46038</v>
      </c>
      <c r="Z238" s="69" t="s">
        <v>73</v>
      </c>
      <c r="AA238" s="351">
        <v>46173</v>
      </c>
      <c r="AB238" s="47">
        <f t="shared" si="15"/>
        <v>135</v>
      </c>
      <c r="AC238" s="113">
        <v>0</v>
      </c>
      <c r="AD238" s="118">
        <v>0</v>
      </c>
      <c r="AE238" s="113">
        <v>0</v>
      </c>
      <c r="AF238" s="80" t="s">
        <v>73</v>
      </c>
      <c r="AG238" s="111">
        <f t="shared" si="16"/>
        <v>0</v>
      </c>
      <c r="AH238" s="118">
        <v>0</v>
      </c>
      <c r="AI238" s="118">
        <v>0</v>
      </c>
      <c r="AJ238" s="80" t="s">
        <v>73</v>
      </c>
      <c r="AK238" s="80" t="s">
        <v>73</v>
      </c>
      <c r="AL238" s="113">
        <v>0</v>
      </c>
      <c r="AM238" s="80" t="s">
        <v>73</v>
      </c>
      <c r="AN238" s="80" t="s">
        <v>73</v>
      </c>
      <c r="AO238" s="80" t="s">
        <v>73</v>
      </c>
      <c r="AP238" s="111">
        <f t="shared" si="17"/>
        <v>0</v>
      </c>
      <c r="AQ238" s="111">
        <f>+L238+AD238-AI238</f>
        <v>13632000</v>
      </c>
      <c r="AR238" s="61" t="s">
        <v>65</v>
      </c>
      <c r="AS238" s="111">
        <v>13632000</v>
      </c>
      <c r="AT238" s="113" t="s">
        <v>162</v>
      </c>
      <c r="AU238" s="79">
        <v>0</v>
      </c>
      <c r="AV238" s="82" t="s">
        <v>73</v>
      </c>
      <c r="AW238" s="117">
        <v>0</v>
      </c>
      <c r="AX238" s="116">
        <f t="shared" si="18"/>
        <v>13632000</v>
      </c>
      <c r="AY238" s="219">
        <f t="shared" si="19"/>
        <v>0</v>
      </c>
      <c r="AZ238" s="67">
        <v>0</v>
      </c>
      <c r="BA238" s="82" t="s">
        <v>73</v>
      </c>
      <c r="BB238" s="61" t="s">
        <v>85</v>
      </c>
      <c r="BC238" s="112" t="s">
        <v>2864</v>
      </c>
      <c r="BD238" s="113" t="s">
        <v>65</v>
      </c>
      <c r="BE238" s="113" t="s">
        <v>65</v>
      </c>
    </row>
    <row r="239" spans="2:57" x14ac:dyDescent="0.2">
      <c r="B239" s="44">
        <v>2026</v>
      </c>
      <c r="C239" s="44">
        <v>891780111</v>
      </c>
      <c r="D239" s="44" t="s">
        <v>63</v>
      </c>
      <c r="E239" s="119" t="s">
        <v>3057</v>
      </c>
      <c r="F239" s="113" t="s">
        <v>3056</v>
      </c>
      <c r="G239" s="61">
        <v>0</v>
      </c>
      <c r="H239" s="61" t="s">
        <v>71</v>
      </c>
      <c r="I239" s="44" t="s">
        <v>64</v>
      </c>
      <c r="J239" s="76" t="s">
        <v>81</v>
      </c>
      <c r="K239" s="111" t="s">
        <v>3055</v>
      </c>
      <c r="L239" s="111">
        <v>17982000</v>
      </c>
      <c r="M239" s="44" t="s">
        <v>66</v>
      </c>
      <c r="N239" s="111" t="s">
        <v>3054</v>
      </c>
      <c r="O239" s="111">
        <v>1004346912</v>
      </c>
      <c r="P239" s="111">
        <v>30</v>
      </c>
      <c r="Q239" s="137">
        <v>46027</v>
      </c>
      <c r="R239" s="112">
        <v>5872564000</v>
      </c>
      <c r="S239" s="220">
        <v>46038</v>
      </c>
      <c r="T239" s="111">
        <v>17982000</v>
      </c>
      <c r="U239" s="61" t="s">
        <v>65</v>
      </c>
      <c r="V239" s="111">
        <v>57464638</v>
      </c>
      <c r="W239" s="111" t="s">
        <v>657</v>
      </c>
      <c r="X239" s="351">
        <v>46038</v>
      </c>
      <c r="Y239" s="351">
        <v>46038</v>
      </c>
      <c r="Z239" s="69" t="s">
        <v>73</v>
      </c>
      <c r="AA239" s="351">
        <v>46173</v>
      </c>
      <c r="AB239" s="47">
        <f t="shared" si="15"/>
        <v>135</v>
      </c>
      <c r="AC239" s="113">
        <v>0</v>
      </c>
      <c r="AD239" s="118">
        <v>0</v>
      </c>
      <c r="AE239" s="113">
        <v>0</v>
      </c>
      <c r="AF239" s="80" t="s">
        <v>73</v>
      </c>
      <c r="AG239" s="111">
        <f t="shared" si="16"/>
        <v>0</v>
      </c>
      <c r="AH239" s="118">
        <v>0</v>
      </c>
      <c r="AI239" s="118">
        <v>0</v>
      </c>
      <c r="AJ239" s="80" t="s">
        <v>73</v>
      </c>
      <c r="AK239" s="80" t="s">
        <v>73</v>
      </c>
      <c r="AL239" s="113">
        <v>0</v>
      </c>
      <c r="AM239" s="80" t="s">
        <v>73</v>
      </c>
      <c r="AN239" s="80" t="s">
        <v>73</v>
      </c>
      <c r="AO239" s="80" t="s">
        <v>73</v>
      </c>
      <c r="AP239" s="111">
        <f t="shared" si="17"/>
        <v>0</v>
      </c>
      <c r="AQ239" s="111">
        <f>+L239+AD239-AI239</f>
        <v>17982000</v>
      </c>
      <c r="AR239" s="61" t="s">
        <v>65</v>
      </c>
      <c r="AS239" s="111">
        <v>17982000</v>
      </c>
      <c r="AT239" s="113" t="s">
        <v>162</v>
      </c>
      <c r="AU239" s="79">
        <v>0</v>
      </c>
      <c r="AV239" s="82" t="s">
        <v>73</v>
      </c>
      <c r="AW239" s="117">
        <v>0</v>
      </c>
      <c r="AX239" s="116">
        <f t="shared" si="18"/>
        <v>17982000</v>
      </c>
      <c r="AY239" s="219">
        <f t="shared" si="19"/>
        <v>0</v>
      </c>
      <c r="AZ239" s="67">
        <v>0</v>
      </c>
      <c r="BA239" s="82" t="s">
        <v>73</v>
      </c>
      <c r="BB239" s="61" t="s">
        <v>85</v>
      </c>
      <c r="BC239" s="112" t="s">
        <v>2864</v>
      </c>
      <c r="BD239" s="113" t="s">
        <v>65</v>
      </c>
      <c r="BE239" s="113" t="s">
        <v>65</v>
      </c>
    </row>
    <row r="240" spans="2:57" x14ac:dyDescent="0.2">
      <c r="B240" s="44">
        <v>2026</v>
      </c>
      <c r="C240" s="44">
        <v>891780111</v>
      </c>
      <c r="D240" s="44" t="s">
        <v>63</v>
      </c>
      <c r="E240" s="119" t="s">
        <v>3053</v>
      </c>
      <c r="F240" s="113" t="s">
        <v>3052</v>
      </c>
      <c r="G240" s="61">
        <v>0</v>
      </c>
      <c r="H240" s="61" t="s">
        <v>71</v>
      </c>
      <c r="I240" s="44" t="s">
        <v>64</v>
      </c>
      <c r="J240" s="76" t="s">
        <v>81</v>
      </c>
      <c r="K240" s="111" t="s">
        <v>3051</v>
      </c>
      <c r="L240" s="111">
        <v>16972000</v>
      </c>
      <c r="M240" s="44" t="s">
        <v>66</v>
      </c>
      <c r="N240" s="111" t="s">
        <v>3050</v>
      </c>
      <c r="O240" s="111">
        <v>1082905438</v>
      </c>
      <c r="P240" s="111">
        <v>30</v>
      </c>
      <c r="Q240" s="137">
        <v>46027</v>
      </c>
      <c r="R240" s="112">
        <v>5872564000</v>
      </c>
      <c r="S240" s="220">
        <v>46038</v>
      </c>
      <c r="T240" s="111">
        <v>16972000</v>
      </c>
      <c r="U240" s="61" t="s">
        <v>65</v>
      </c>
      <c r="V240" s="111">
        <v>85465146</v>
      </c>
      <c r="W240" s="111" t="s">
        <v>741</v>
      </c>
      <c r="X240" s="351">
        <v>46038</v>
      </c>
      <c r="Y240" s="351">
        <v>46038</v>
      </c>
      <c r="Z240" s="69" t="s">
        <v>73</v>
      </c>
      <c r="AA240" s="351">
        <v>46173</v>
      </c>
      <c r="AB240" s="47">
        <f t="shared" si="15"/>
        <v>135</v>
      </c>
      <c r="AC240" s="111">
        <v>1</v>
      </c>
      <c r="AD240" s="111">
        <v>1398600</v>
      </c>
      <c r="AE240" s="113">
        <v>0</v>
      </c>
      <c r="AF240" s="80" t="s">
        <v>73</v>
      </c>
      <c r="AG240" s="111">
        <f t="shared" si="16"/>
        <v>0</v>
      </c>
      <c r="AH240" s="118">
        <v>0</v>
      </c>
      <c r="AI240" s="118">
        <v>0</v>
      </c>
      <c r="AJ240" s="80" t="s">
        <v>73</v>
      </c>
      <c r="AK240" s="80" t="s">
        <v>73</v>
      </c>
      <c r="AL240" s="113">
        <v>0</v>
      </c>
      <c r="AM240" s="80" t="s">
        <v>73</v>
      </c>
      <c r="AN240" s="80" t="s">
        <v>73</v>
      </c>
      <c r="AO240" s="80" t="s">
        <v>73</v>
      </c>
      <c r="AP240" s="111">
        <f t="shared" si="17"/>
        <v>0</v>
      </c>
      <c r="AQ240" s="111">
        <f>+L240+AD240-AI240</f>
        <v>18370600</v>
      </c>
      <c r="AR240" s="61" t="s">
        <v>65</v>
      </c>
      <c r="AS240" s="111">
        <v>16972000</v>
      </c>
      <c r="AT240" s="113" t="s">
        <v>162</v>
      </c>
      <c r="AU240" s="79">
        <v>0</v>
      </c>
      <c r="AV240" s="82" t="s">
        <v>73</v>
      </c>
      <c r="AW240" s="117">
        <v>0</v>
      </c>
      <c r="AX240" s="116">
        <f t="shared" si="18"/>
        <v>18370600</v>
      </c>
      <c r="AY240" s="219">
        <f t="shared" si="19"/>
        <v>0</v>
      </c>
      <c r="AZ240" s="67">
        <v>0</v>
      </c>
      <c r="BA240" s="82" t="s">
        <v>73</v>
      </c>
      <c r="BB240" s="61" t="s">
        <v>85</v>
      </c>
      <c r="BC240" s="112" t="s">
        <v>3049</v>
      </c>
      <c r="BD240" s="113" t="s">
        <v>65</v>
      </c>
      <c r="BE240" s="113" t="s">
        <v>65</v>
      </c>
    </row>
    <row r="241" spans="2:57" x14ac:dyDescent="0.2">
      <c r="B241" s="44">
        <v>2026</v>
      </c>
      <c r="C241" s="44">
        <v>891780111</v>
      </c>
      <c r="D241" s="44" t="s">
        <v>63</v>
      </c>
      <c r="E241" s="119" t="s">
        <v>3048</v>
      </c>
      <c r="F241" s="113" t="s">
        <v>3047</v>
      </c>
      <c r="G241" s="61">
        <v>0</v>
      </c>
      <c r="H241" s="61" t="s">
        <v>71</v>
      </c>
      <c r="I241" s="44" t="s">
        <v>64</v>
      </c>
      <c r="J241" s="76" t="s">
        <v>81</v>
      </c>
      <c r="K241" s="111" t="s">
        <v>3046</v>
      </c>
      <c r="L241" s="111">
        <v>13933000</v>
      </c>
      <c r="M241" s="44" t="s">
        <v>66</v>
      </c>
      <c r="N241" s="111" t="s">
        <v>3045</v>
      </c>
      <c r="O241" s="111">
        <v>4979192</v>
      </c>
      <c r="P241" s="111">
        <v>30</v>
      </c>
      <c r="Q241" s="137">
        <v>46027</v>
      </c>
      <c r="R241" s="112">
        <v>5872564000</v>
      </c>
      <c r="S241" s="220">
        <v>46038</v>
      </c>
      <c r="T241" s="111">
        <v>13933000</v>
      </c>
      <c r="U241" s="61" t="s">
        <v>65</v>
      </c>
      <c r="V241" s="111">
        <v>85465146</v>
      </c>
      <c r="W241" s="111" t="s">
        <v>741</v>
      </c>
      <c r="X241" s="351">
        <v>46038</v>
      </c>
      <c r="Y241" s="351">
        <v>46038</v>
      </c>
      <c r="Z241" s="69" t="s">
        <v>73</v>
      </c>
      <c r="AA241" s="351">
        <v>46173</v>
      </c>
      <c r="AB241" s="47">
        <f t="shared" si="15"/>
        <v>135</v>
      </c>
      <c r="AC241" s="113">
        <v>0</v>
      </c>
      <c r="AD241" s="118">
        <v>0</v>
      </c>
      <c r="AE241" s="113">
        <v>0</v>
      </c>
      <c r="AF241" s="80" t="s">
        <v>73</v>
      </c>
      <c r="AG241" s="111">
        <f t="shared" si="16"/>
        <v>0</v>
      </c>
      <c r="AH241" s="118">
        <v>0</v>
      </c>
      <c r="AI241" s="118">
        <v>0</v>
      </c>
      <c r="AJ241" s="80" t="s">
        <v>73</v>
      </c>
      <c r="AK241" s="80" t="s">
        <v>73</v>
      </c>
      <c r="AL241" s="113">
        <v>0</v>
      </c>
      <c r="AM241" s="80" t="s">
        <v>73</v>
      </c>
      <c r="AN241" s="80" t="s">
        <v>73</v>
      </c>
      <c r="AO241" s="80" t="s">
        <v>73</v>
      </c>
      <c r="AP241" s="111">
        <f t="shared" si="17"/>
        <v>0</v>
      </c>
      <c r="AQ241" s="111">
        <f>+L241+AD241-AI241</f>
        <v>13933000</v>
      </c>
      <c r="AR241" s="61" t="s">
        <v>65</v>
      </c>
      <c r="AS241" s="111">
        <v>13933000</v>
      </c>
      <c r="AT241" s="113" t="s">
        <v>162</v>
      </c>
      <c r="AU241" s="79">
        <v>0</v>
      </c>
      <c r="AV241" s="82" t="s">
        <v>73</v>
      </c>
      <c r="AW241" s="117">
        <v>0</v>
      </c>
      <c r="AX241" s="116">
        <f t="shared" si="18"/>
        <v>13933000</v>
      </c>
      <c r="AY241" s="219">
        <f t="shared" si="19"/>
        <v>0</v>
      </c>
      <c r="AZ241" s="67">
        <v>0</v>
      </c>
      <c r="BA241" s="82" t="s">
        <v>73</v>
      </c>
      <c r="BB241" s="61" t="s">
        <v>85</v>
      </c>
      <c r="BC241" s="112" t="s">
        <v>3044</v>
      </c>
      <c r="BD241" s="113" t="s">
        <v>65</v>
      </c>
      <c r="BE241" s="113" t="s">
        <v>65</v>
      </c>
    </row>
    <row r="242" spans="2:57" x14ac:dyDescent="0.2">
      <c r="B242" s="44">
        <v>2026</v>
      </c>
      <c r="C242" s="44">
        <v>891780111</v>
      </c>
      <c r="D242" s="44" t="s">
        <v>63</v>
      </c>
      <c r="E242" s="119" t="s">
        <v>3043</v>
      </c>
      <c r="F242" s="113" t="s">
        <v>3042</v>
      </c>
      <c r="G242" s="61">
        <v>0</v>
      </c>
      <c r="H242" s="61" t="s">
        <v>71</v>
      </c>
      <c r="I242" s="44" t="s">
        <v>64</v>
      </c>
      <c r="J242" s="76" t="s">
        <v>81</v>
      </c>
      <c r="K242" s="111" t="s">
        <v>3041</v>
      </c>
      <c r="L242" s="111">
        <v>15996000</v>
      </c>
      <c r="M242" s="44" t="s">
        <v>66</v>
      </c>
      <c r="N242" s="111" t="s">
        <v>3040</v>
      </c>
      <c r="O242" s="111">
        <v>57461875</v>
      </c>
      <c r="P242" s="111">
        <v>30</v>
      </c>
      <c r="Q242" s="137">
        <v>46027</v>
      </c>
      <c r="R242" s="112">
        <v>5872564000</v>
      </c>
      <c r="S242" s="220">
        <v>46038</v>
      </c>
      <c r="T242" s="111">
        <v>15996000</v>
      </c>
      <c r="U242" s="61" t="s">
        <v>65</v>
      </c>
      <c r="V242" s="111">
        <v>7634885</v>
      </c>
      <c r="W242" s="111" t="s">
        <v>1501</v>
      </c>
      <c r="X242" s="351">
        <v>46038</v>
      </c>
      <c r="Y242" s="351">
        <v>46042</v>
      </c>
      <c r="Z242" s="69" t="s">
        <v>73</v>
      </c>
      <c r="AA242" s="351">
        <v>46173</v>
      </c>
      <c r="AB242" s="47">
        <f t="shared" si="15"/>
        <v>131</v>
      </c>
      <c r="AC242" s="113">
        <v>0</v>
      </c>
      <c r="AD242" s="118">
        <v>0</v>
      </c>
      <c r="AE242" s="113">
        <v>0</v>
      </c>
      <c r="AF242" s="80" t="s">
        <v>73</v>
      </c>
      <c r="AG242" s="111">
        <f t="shared" si="16"/>
        <v>0</v>
      </c>
      <c r="AH242" s="118">
        <v>0</v>
      </c>
      <c r="AI242" s="118">
        <v>0</v>
      </c>
      <c r="AJ242" s="80" t="s">
        <v>73</v>
      </c>
      <c r="AK242" s="80" t="s">
        <v>73</v>
      </c>
      <c r="AL242" s="113">
        <v>0</v>
      </c>
      <c r="AM242" s="80" t="s">
        <v>73</v>
      </c>
      <c r="AN242" s="80" t="s">
        <v>73</v>
      </c>
      <c r="AO242" s="80" t="s">
        <v>73</v>
      </c>
      <c r="AP242" s="111">
        <f t="shared" si="17"/>
        <v>0</v>
      </c>
      <c r="AQ242" s="111">
        <f>+L242+AD242-AI242</f>
        <v>15996000</v>
      </c>
      <c r="AR242" s="61" t="s">
        <v>65</v>
      </c>
      <c r="AS242" s="111">
        <v>15996000</v>
      </c>
      <c r="AT242" s="113" t="s">
        <v>162</v>
      </c>
      <c r="AU242" s="79">
        <v>0</v>
      </c>
      <c r="AV242" s="82" t="s">
        <v>73</v>
      </c>
      <c r="AW242" s="117">
        <v>0</v>
      </c>
      <c r="AX242" s="116">
        <f t="shared" si="18"/>
        <v>15996000</v>
      </c>
      <c r="AY242" s="219">
        <f t="shared" si="19"/>
        <v>0</v>
      </c>
      <c r="AZ242" s="67">
        <v>0</v>
      </c>
      <c r="BA242" s="82" t="s">
        <v>73</v>
      </c>
      <c r="BB242" s="61" t="s">
        <v>85</v>
      </c>
      <c r="BC242" s="112" t="s">
        <v>3039</v>
      </c>
      <c r="BD242" s="113" t="s">
        <v>65</v>
      </c>
      <c r="BE242" s="113" t="s">
        <v>65</v>
      </c>
    </row>
    <row r="243" spans="2:57" x14ac:dyDescent="0.2">
      <c r="B243" s="44">
        <v>2026</v>
      </c>
      <c r="C243" s="44">
        <v>891780111</v>
      </c>
      <c r="D243" s="44" t="s">
        <v>63</v>
      </c>
      <c r="E243" s="119" t="s">
        <v>3038</v>
      </c>
      <c r="F243" s="113" t="s">
        <v>3037</v>
      </c>
      <c r="G243" s="61">
        <v>0</v>
      </c>
      <c r="H243" s="61" t="s">
        <v>71</v>
      </c>
      <c r="I243" s="44" t="s">
        <v>64</v>
      </c>
      <c r="J243" s="76" t="s">
        <v>81</v>
      </c>
      <c r="K243" s="111" t="s">
        <v>1151</v>
      </c>
      <c r="L243" s="111">
        <v>10967000</v>
      </c>
      <c r="M243" s="44" t="s">
        <v>66</v>
      </c>
      <c r="N243" s="111" t="s">
        <v>3036</v>
      </c>
      <c r="O243" s="111">
        <v>1082838731</v>
      </c>
      <c r="P243" s="111">
        <v>53</v>
      </c>
      <c r="Q243" s="137">
        <v>46030</v>
      </c>
      <c r="R243" s="112">
        <v>2567899000</v>
      </c>
      <c r="S243" s="220">
        <v>46038</v>
      </c>
      <c r="T243" s="111">
        <v>10967000</v>
      </c>
      <c r="U243" s="61" t="s">
        <v>65</v>
      </c>
      <c r="V243" s="111">
        <v>57444673</v>
      </c>
      <c r="W243" s="111" t="s">
        <v>977</v>
      </c>
      <c r="X243" s="351">
        <v>46038</v>
      </c>
      <c r="Y243" s="351">
        <v>46038</v>
      </c>
      <c r="Z243" s="69" t="s">
        <v>73</v>
      </c>
      <c r="AA243" s="351">
        <v>46173</v>
      </c>
      <c r="AB243" s="47">
        <f t="shared" si="15"/>
        <v>135</v>
      </c>
      <c r="AC243" s="113">
        <v>0</v>
      </c>
      <c r="AD243" s="118">
        <v>0</v>
      </c>
      <c r="AE243" s="113">
        <v>0</v>
      </c>
      <c r="AF243" s="80" t="s">
        <v>73</v>
      </c>
      <c r="AG243" s="111">
        <f t="shared" si="16"/>
        <v>0</v>
      </c>
      <c r="AH243" s="118">
        <v>0</v>
      </c>
      <c r="AI243" s="118">
        <v>0</v>
      </c>
      <c r="AJ243" s="80" t="s">
        <v>73</v>
      </c>
      <c r="AK243" s="80" t="s">
        <v>73</v>
      </c>
      <c r="AL243" s="113">
        <v>0</v>
      </c>
      <c r="AM243" s="80" t="s">
        <v>73</v>
      </c>
      <c r="AN243" s="80" t="s">
        <v>73</v>
      </c>
      <c r="AO243" s="80" t="s">
        <v>73</v>
      </c>
      <c r="AP243" s="111">
        <f t="shared" si="17"/>
        <v>0</v>
      </c>
      <c r="AQ243" s="111">
        <f>+L243+AD243-AI243</f>
        <v>10967000</v>
      </c>
      <c r="AR243" s="61" t="s">
        <v>65</v>
      </c>
      <c r="AS243" s="111">
        <v>10967000</v>
      </c>
      <c r="AT243" s="113" t="s">
        <v>162</v>
      </c>
      <c r="AU243" s="79">
        <v>0</v>
      </c>
      <c r="AV243" s="82" t="s">
        <v>73</v>
      </c>
      <c r="AW243" s="117">
        <v>0</v>
      </c>
      <c r="AX243" s="116">
        <f t="shared" si="18"/>
        <v>10967000</v>
      </c>
      <c r="AY243" s="219">
        <f t="shared" si="19"/>
        <v>0</v>
      </c>
      <c r="AZ243" s="67">
        <v>0</v>
      </c>
      <c r="BA243" s="82" t="s">
        <v>73</v>
      </c>
      <c r="BB243" s="61" t="s">
        <v>85</v>
      </c>
      <c r="BC243" s="112" t="s">
        <v>3035</v>
      </c>
      <c r="BD243" s="113" t="s">
        <v>65</v>
      </c>
      <c r="BE243" s="113" t="s">
        <v>65</v>
      </c>
    </row>
    <row r="244" spans="2:57" x14ac:dyDescent="0.2">
      <c r="B244" s="44">
        <v>2026</v>
      </c>
      <c r="C244" s="44">
        <v>891780111</v>
      </c>
      <c r="D244" s="44" t="s">
        <v>63</v>
      </c>
      <c r="E244" s="119" t="s">
        <v>3034</v>
      </c>
      <c r="F244" s="113" t="s">
        <v>3033</v>
      </c>
      <c r="G244" s="61">
        <v>0</v>
      </c>
      <c r="H244" s="61" t="s">
        <v>71</v>
      </c>
      <c r="I244" s="44" t="s">
        <v>64</v>
      </c>
      <c r="J244" s="76" t="s">
        <v>81</v>
      </c>
      <c r="K244" s="111" t="s">
        <v>3032</v>
      </c>
      <c r="L244" s="111">
        <v>13632000</v>
      </c>
      <c r="M244" s="44" t="s">
        <v>66</v>
      </c>
      <c r="N244" s="111" t="s">
        <v>3031</v>
      </c>
      <c r="O244" s="111">
        <v>1083006157</v>
      </c>
      <c r="P244" s="111">
        <v>30</v>
      </c>
      <c r="Q244" s="137">
        <v>46027</v>
      </c>
      <c r="R244" s="112">
        <v>5872564000</v>
      </c>
      <c r="S244" s="220">
        <v>46038</v>
      </c>
      <c r="T244" s="111">
        <v>13632000</v>
      </c>
      <c r="U244" s="61" t="s">
        <v>65</v>
      </c>
      <c r="V244" s="111">
        <v>1082950841</v>
      </c>
      <c r="W244" s="111" t="s">
        <v>3030</v>
      </c>
      <c r="X244" s="351">
        <v>46038</v>
      </c>
      <c r="Y244" s="351">
        <v>46038</v>
      </c>
      <c r="Z244" s="69" t="s">
        <v>73</v>
      </c>
      <c r="AA244" s="351">
        <v>46173</v>
      </c>
      <c r="AB244" s="47">
        <f t="shared" si="15"/>
        <v>135</v>
      </c>
      <c r="AC244" s="113">
        <v>0</v>
      </c>
      <c r="AD244" s="118">
        <v>0</v>
      </c>
      <c r="AE244" s="113">
        <v>0</v>
      </c>
      <c r="AF244" s="80" t="s">
        <v>73</v>
      </c>
      <c r="AG244" s="111">
        <f t="shared" si="16"/>
        <v>0</v>
      </c>
      <c r="AH244" s="118">
        <v>0</v>
      </c>
      <c r="AI244" s="118">
        <v>0</v>
      </c>
      <c r="AJ244" s="80" t="s">
        <v>73</v>
      </c>
      <c r="AK244" s="80" t="s">
        <v>73</v>
      </c>
      <c r="AL244" s="113">
        <v>0</v>
      </c>
      <c r="AM244" s="80" t="s">
        <v>73</v>
      </c>
      <c r="AN244" s="80" t="s">
        <v>73</v>
      </c>
      <c r="AO244" s="80" t="s">
        <v>73</v>
      </c>
      <c r="AP244" s="111">
        <f t="shared" si="17"/>
        <v>0</v>
      </c>
      <c r="AQ244" s="111">
        <f>+L244+AD244-AI244</f>
        <v>13632000</v>
      </c>
      <c r="AR244" s="61" t="s">
        <v>65</v>
      </c>
      <c r="AS244" s="111">
        <v>13632000</v>
      </c>
      <c r="AT244" s="113" t="s">
        <v>162</v>
      </c>
      <c r="AU244" s="79">
        <v>0</v>
      </c>
      <c r="AV244" s="82" t="s">
        <v>73</v>
      </c>
      <c r="AW244" s="117">
        <v>0</v>
      </c>
      <c r="AX244" s="116">
        <f t="shared" si="18"/>
        <v>13632000</v>
      </c>
      <c r="AY244" s="219">
        <f t="shared" si="19"/>
        <v>0</v>
      </c>
      <c r="AZ244" s="67">
        <v>0</v>
      </c>
      <c r="BA244" s="82" t="s">
        <v>73</v>
      </c>
      <c r="BB244" s="61" t="s">
        <v>85</v>
      </c>
      <c r="BC244" s="112" t="s">
        <v>3029</v>
      </c>
      <c r="BD244" s="113" t="s">
        <v>65</v>
      </c>
      <c r="BE244" s="113" t="s">
        <v>65</v>
      </c>
    </row>
    <row r="245" spans="2:57" x14ac:dyDescent="0.2">
      <c r="B245" s="44">
        <v>2026</v>
      </c>
      <c r="C245" s="44">
        <v>891780111</v>
      </c>
      <c r="D245" s="44" t="s">
        <v>63</v>
      </c>
      <c r="E245" s="119" t="s">
        <v>3028</v>
      </c>
      <c r="F245" s="113" t="s">
        <v>3027</v>
      </c>
      <c r="G245" s="61">
        <v>0</v>
      </c>
      <c r="H245" s="61" t="s">
        <v>71</v>
      </c>
      <c r="I245" s="44" t="s">
        <v>64</v>
      </c>
      <c r="J245" s="76" t="s">
        <v>81</v>
      </c>
      <c r="K245" s="111" t="s">
        <v>3026</v>
      </c>
      <c r="L245" s="111">
        <v>17705000</v>
      </c>
      <c r="M245" s="44" t="s">
        <v>66</v>
      </c>
      <c r="N245" s="111" t="s">
        <v>3025</v>
      </c>
      <c r="O245" s="111">
        <v>1085045367</v>
      </c>
      <c r="P245" s="111">
        <v>30</v>
      </c>
      <c r="Q245" s="137">
        <v>46027</v>
      </c>
      <c r="R245" s="112">
        <v>5872564000</v>
      </c>
      <c r="S245" s="220">
        <v>46038</v>
      </c>
      <c r="T245" s="111">
        <v>17705000</v>
      </c>
      <c r="U245" s="61" t="s">
        <v>65</v>
      </c>
      <c r="V245" s="111">
        <v>57461216</v>
      </c>
      <c r="W245" s="111" t="s">
        <v>576</v>
      </c>
      <c r="X245" s="351">
        <v>46038</v>
      </c>
      <c r="Y245" s="351">
        <v>46038</v>
      </c>
      <c r="Z245" s="69" t="s">
        <v>73</v>
      </c>
      <c r="AA245" s="351">
        <v>46173</v>
      </c>
      <c r="AB245" s="47">
        <f t="shared" si="15"/>
        <v>135</v>
      </c>
      <c r="AC245" s="113">
        <v>0</v>
      </c>
      <c r="AD245" s="118">
        <v>0</v>
      </c>
      <c r="AE245" s="113">
        <v>0</v>
      </c>
      <c r="AF245" s="80" t="s">
        <v>73</v>
      </c>
      <c r="AG245" s="111">
        <f t="shared" si="16"/>
        <v>0</v>
      </c>
      <c r="AH245" s="118">
        <v>0</v>
      </c>
      <c r="AI245" s="118">
        <v>0</v>
      </c>
      <c r="AJ245" s="80" t="s">
        <v>73</v>
      </c>
      <c r="AK245" s="80" t="s">
        <v>73</v>
      </c>
      <c r="AL245" s="113">
        <v>0</v>
      </c>
      <c r="AM245" s="80" t="s">
        <v>73</v>
      </c>
      <c r="AN245" s="80" t="s">
        <v>73</v>
      </c>
      <c r="AO245" s="80" t="s">
        <v>73</v>
      </c>
      <c r="AP245" s="111">
        <f t="shared" si="17"/>
        <v>0</v>
      </c>
      <c r="AQ245" s="111">
        <f>+L245+AD245-AI245</f>
        <v>17705000</v>
      </c>
      <c r="AR245" s="61" t="s">
        <v>65</v>
      </c>
      <c r="AS245" s="111">
        <v>17705000</v>
      </c>
      <c r="AT245" s="113" t="s">
        <v>162</v>
      </c>
      <c r="AU245" s="79">
        <v>0</v>
      </c>
      <c r="AV245" s="82" t="s">
        <v>73</v>
      </c>
      <c r="AW245" s="117">
        <v>0</v>
      </c>
      <c r="AX245" s="116">
        <f t="shared" si="18"/>
        <v>17705000</v>
      </c>
      <c r="AY245" s="219">
        <f t="shared" si="19"/>
        <v>0</v>
      </c>
      <c r="AZ245" s="67">
        <v>0</v>
      </c>
      <c r="BA245" s="82" t="s">
        <v>73</v>
      </c>
      <c r="BB245" s="61" t="s">
        <v>85</v>
      </c>
      <c r="BC245" s="112" t="s">
        <v>3024</v>
      </c>
      <c r="BD245" s="113" t="s">
        <v>65</v>
      </c>
      <c r="BE245" s="113" t="s">
        <v>65</v>
      </c>
    </row>
    <row r="246" spans="2:57" x14ac:dyDescent="0.2">
      <c r="B246" s="44">
        <v>2026</v>
      </c>
      <c r="C246" s="44">
        <v>891780111</v>
      </c>
      <c r="D246" s="44" t="s">
        <v>63</v>
      </c>
      <c r="E246" s="119" t="s">
        <v>3023</v>
      </c>
      <c r="F246" s="113" t="s">
        <v>3022</v>
      </c>
      <c r="G246" s="61">
        <v>0</v>
      </c>
      <c r="H246" s="61" t="s">
        <v>71</v>
      </c>
      <c r="I246" s="44" t="s">
        <v>64</v>
      </c>
      <c r="J246" s="76" t="s">
        <v>81</v>
      </c>
      <c r="K246" s="111" t="s">
        <v>3021</v>
      </c>
      <c r="L246" s="111">
        <v>13532000</v>
      </c>
      <c r="M246" s="44" t="s">
        <v>66</v>
      </c>
      <c r="N246" s="111" t="s">
        <v>3020</v>
      </c>
      <c r="O246" s="111">
        <v>1082974742</v>
      </c>
      <c r="P246" s="111">
        <v>30</v>
      </c>
      <c r="Q246" s="137">
        <v>46027</v>
      </c>
      <c r="R246" s="112">
        <v>5872564000</v>
      </c>
      <c r="S246" s="220">
        <v>46038</v>
      </c>
      <c r="T246" s="111">
        <v>13532000</v>
      </c>
      <c r="U246" s="61" t="s">
        <v>65</v>
      </c>
      <c r="V246" s="111">
        <v>85467461</v>
      </c>
      <c r="W246" s="111" t="s">
        <v>587</v>
      </c>
      <c r="X246" s="351">
        <v>46038</v>
      </c>
      <c r="Y246" s="351">
        <v>46038</v>
      </c>
      <c r="Z246" s="69" t="s">
        <v>73</v>
      </c>
      <c r="AA246" s="351">
        <v>46173</v>
      </c>
      <c r="AB246" s="47">
        <f t="shared" si="15"/>
        <v>135</v>
      </c>
      <c r="AC246" s="113">
        <v>0</v>
      </c>
      <c r="AD246" s="118">
        <v>0</v>
      </c>
      <c r="AE246" s="113">
        <v>0</v>
      </c>
      <c r="AF246" s="80" t="s">
        <v>73</v>
      </c>
      <c r="AG246" s="111">
        <f t="shared" si="16"/>
        <v>0</v>
      </c>
      <c r="AH246" s="118">
        <v>0</v>
      </c>
      <c r="AI246" s="118">
        <v>0</v>
      </c>
      <c r="AJ246" s="80" t="s">
        <v>73</v>
      </c>
      <c r="AK246" s="80" t="s">
        <v>73</v>
      </c>
      <c r="AL246" s="113">
        <v>0</v>
      </c>
      <c r="AM246" s="80" t="s">
        <v>73</v>
      </c>
      <c r="AN246" s="80" t="s">
        <v>73</v>
      </c>
      <c r="AO246" s="80" t="s">
        <v>73</v>
      </c>
      <c r="AP246" s="111">
        <f t="shared" si="17"/>
        <v>0</v>
      </c>
      <c r="AQ246" s="111">
        <f>+L246+AD246-AI246</f>
        <v>13532000</v>
      </c>
      <c r="AR246" s="61" t="s">
        <v>65</v>
      </c>
      <c r="AS246" s="111">
        <v>13532000</v>
      </c>
      <c r="AT246" s="113" t="s">
        <v>162</v>
      </c>
      <c r="AU246" s="79">
        <v>0</v>
      </c>
      <c r="AV246" s="82" t="s">
        <v>73</v>
      </c>
      <c r="AW246" s="117">
        <v>0</v>
      </c>
      <c r="AX246" s="116">
        <f t="shared" si="18"/>
        <v>13532000</v>
      </c>
      <c r="AY246" s="219">
        <f t="shared" si="19"/>
        <v>0</v>
      </c>
      <c r="AZ246" s="67">
        <v>0</v>
      </c>
      <c r="BA246" s="82" t="s">
        <v>73</v>
      </c>
      <c r="BB246" s="61" t="s">
        <v>85</v>
      </c>
      <c r="BC246" s="112" t="s">
        <v>3019</v>
      </c>
      <c r="BD246" s="113" t="s">
        <v>65</v>
      </c>
      <c r="BE246" s="113" t="s">
        <v>65</v>
      </c>
    </row>
    <row r="247" spans="2:57" x14ac:dyDescent="0.2">
      <c r="B247" s="44">
        <v>2026</v>
      </c>
      <c r="C247" s="44">
        <v>891780111</v>
      </c>
      <c r="D247" s="44" t="s">
        <v>63</v>
      </c>
      <c r="E247" s="119" t="s">
        <v>3018</v>
      </c>
      <c r="F247" s="113" t="s">
        <v>3017</v>
      </c>
      <c r="G247" s="61">
        <v>0</v>
      </c>
      <c r="H247" s="61" t="s">
        <v>71</v>
      </c>
      <c r="I247" s="44" t="s">
        <v>64</v>
      </c>
      <c r="J247" s="76" t="s">
        <v>81</v>
      </c>
      <c r="K247" s="111" t="s">
        <v>3016</v>
      </c>
      <c r="L247" s="111">
        <v>13581000</v>
      </c>
      <c r="M247" s="44" t="s">
        <v>66</v>
      </c>
      <c r="N247" s="111" t="s">
        <v>3015</v>
      </c>
      <c r="O247" s="111">
        <v>57427809</v>
      </c>
      <c r="P247" s="111">
        <v>53</v>
      </c>
      <c r="Q247" s="137">
        <v>46030</v>
      </c>
      <c r="R247" s="112">
        <v>2567899000</v>
      </c>
      <c r="S247" s="220">
        <v>46038</v>
      </c>
      <c r="T247" s="111">
        <v>13581000</v>
      </c>
      <c r="U247" s="61" t="s">
        <v>65</v>
      </c>
      <c r="V247" s="111">
        <v>36557666</v>
      </c>
      <c r="W247" s="111" t="s">
        <v>559</v>
      </c>
      <c r="X247" s="351">
        <v>46038</v>
      </c>
      <c r="Y247" s="351">
        <v>46038</v>
      </c>
      <c r="Z247" s="69" t="s">
        <v>73</v>
      </c>
      <c r="AA247" s="351">
        <v>46173</v>
      </c>
      <c r="AB247" s="47">
        <f t="shared" si="15"/>
        <v>135</v>
      </c>
      <c r="AC247" s="113">
        <v>0</v>
      </c>
      <c r="AD247" s="118">
        <v>0</v>
      </c>
      <c r="AE247" s="113">
        <v>0</v>
      </c>
      <c r="AF247" s="80" t="s">
        <v>73</v>
      </c>
      <c r="AG247" s="111">
        <f t="shared" si="16"/>
        <v>0</v>
      </c>
      <c r="AH247" s="118">
        <v>0</v>
      </c>
      <c r="AI247" s="118">
        <v>0</v>
      </c>
      <c r="AJ247" s="80" t="s">
        <v>73</v>
      </c>
      <c r="AK247" s="80" t="s">
        <v>73</v>
      </c>
      <c r="AL247" s="113">
        <v>0</v>
      </c>
      <c r="AM247" s="80" t="s">
        <v>73</v>
      </c>
      <c r="AN247" s="80" t="s">
        <v>73</v>
      </c>
      <c r="AO247" s="80" t="s">
        <v>73</v>
      </c>
      <c r="AP247" s="111">
        <f t="shared" si="17"/>
        <v>0</v>
      </c>
      <c r="AQ247" s="111">
        <f>+L247+AD247-AI247</f>
        <v>13581000</v>
      </c>
      <c r="AR247" s="61" t="s">
        <v>65</v>
      </c>
      <c r="AS247" s="111">
        <v>13581000</v>
      </c>
      <c r="AT247" s="113" t="s">
        <v>162</v>
      </c>
      <c r="AU247" s="79">
        <v>0</v>
      </c>
      <c r="AV247" s="82" t="s">
        <v>73</v>
      </c>
      <c r="AW247" s="117">
        <v>0</v>
      </c>
      <c r="AX247" s="116">
        <f t="shared" si="18"/>
        <v>13581000</v>
      </c>
      <c r="AY247" s="219">
        <f t="shared" si="19"/>
        <v>0</v>
      </c>
      <c r="AZ247" s="67">
        <v>0</v>
      </c>
      <c r="BA247" s="82" t="s">
        <v>73</v>
      </c>
      <c r="BB247" s="61" t="s">
        <v>85</v>
      </c>
      <c r="BC247" s="112" t="s">
        <v>3014</v>
      </c>
      <c r="BD247" s="113" t="s">
        <v>65</v>
      </c>
      <c r="BE247" s="113" t="s">
        <v>65</v>
      </c>
    </row>
    <row r="248" spans="2:57" x14ac:dyDescent="0.2">
      <c r="B248" s="44">
        <v>2026</v>
      </c>
      <c r="C248" s="44">
        <v>891780111</v>
      </c>
      <c r="D248" s="44" t="s">
        <v>63</v>
      </c>
      <c r="E248" s="119" t="s">
        <v>3013</v>
      </c>
      <c r="F248" s="113" t="s">
        <v>3012</v>
      </c>
      <c r="G248" s="61">
        <v>0</v>
      </c>
      <c r="H248" s="61" t="s">
        <v>71</v>
      </c>
      <c r="I248" s="44" t="s">
        <v>64</v>
      </c>
      <c r="J248" s="76" t="s">
        <v>81</v>
      </c>
      <c r="K248" s="111" t="s">
        <v>3011</v>
      </c>
      <c r="L248" s="111">
        <v>15873000</v>
      </c>
      <c r="M248" s="44" t="s">
        <v>66</v>
      </c>
      <c r="N248" s="111" t="s">
        <v>3010</v>
      </c>
      <c r="O248" s="111">
        <v>57427768</v>
      </c>
      <c r="P248" s="111">
        <v>30</v>
      </c>
      <c r="Q248" s="137">
        <v>46027</v>
      </c>
      <c r="R248" s="112">
        <v>5872564000</v>
      </c>
      <c r="S248" s="220">
        <v>46038</v>
      </c>
      <c r="T248" s="111">
        <v>15873000</v>
      </c>
      <c r="U248" s="61" t="s">
        <v>65</v>
      </c>
      <c r="V248" s="111">
        <v>36557666</v>
      </c>
      <c r="W248" s="111" t="s">
        <v>559</v>
      </c>
      <c r="X248" s="351">
        <v>46038</v>
      </c>
      <c r="Y248" s="351">
        <v>46038</v>
      </c>
      <c r="Z248" s="69" t="s">
        <v>73</v>
      </c>
      <c r="AA248" s="351">
        <v>46173</v>
      </c>
      <c r="AB248" s="47">
        <f t="shared" si="15"/>
        <v>135</v>
      </c>
      <c r="AC248" s="113">
        <v>0</v>
      </c>
      <c r="AD248" s="118">
        <v>0</v>
      </c>
      <c r="AE248" s="113">
        <v>0</v>
      </c>
      <c r="AF248" s="80" t="s">
        <v>73</v>
      </c>
      <c r="AG248" s="111">
        <f t="shared" si="16"/>
        <v>0</v>
      </c>
      <c r="AH248" s="118">
        <v>0</v>
      </c>
      <c r="AI248" s="118">
        <v>0</v>
      </c>
      <c r="AJ248" s="80" t="s">
        <v>73</v>
      </c>
      <c r="AK248" s="80" t="s">
        <v>73</v>
      </c>
      <c r="AL248" s="113">
        <v>0</v>
      </c>
      <c r="AM248" s="80" t="s">
        <v>73</v>
      </c>
      <c r="AN248" s="80" t="s">
        <v>73</v>
      </c>
      <c r="AO248" s="80" t="s">
        <v>73</v>
      </c>
      <c r="AP248" s="111">
        <f t="shared" si="17"/>
        <v>0</v>
      </c>
      <c r="AQ248" s="111">
        <f>+L248+AD248-AI248</f>
        <v>15873000</v>
      </c>
      <c r="AR248" s="61" t="s">
        <v>65</v>
      </c>
      <c r="AS248" s="111">
        <v>15873000</v>
      </c>
      <c r="AT248" s="113" t="s">
        <v>162</v>
      </c>
      <c r="AU248" s="79">
        <v>0</v>
      </c>
      <c r="AV248" s="82" t="s">
        <v>73</v>
      </c>
      <c r="AW248" s="117">
        <v>0</v>
      </c>
      <c r="AX248" s="116">
        <f t="shared" si="18"/>
        <v>15873000</v>
      </c>
      <c r="AY248" s="219">
        <f t="shared" si="19"/>
        <v>0</v>
      </c>
      <c r="AZ248" s="67">
        <v>0</v>
      </c>
      <c r="BA248" s="82" t="s">
        <v>73</v>
      </c>
      <c r="BB248" s="61" t="s">
        <v>85</v>
      </c>
      <c r="BC248" s="112" t="s">
        <v>3009</v>
      </c>
      <c r="BD248" s="113" t="s">
        <v>65</v>
      </c>
      <c r="BE248" s="113" t="s">
        <v>65</v>
      </c>
    </row>
    <row r="249" spans="2:57" x14ac:dyDescent="0.2">
      <c r="B249" s="44">
        <v>2026</v>
      </c>
      <c r="C249" s="44">
        <v>891780111</v>
      </c>
      <c r="D249" s="44" t="s">
        <v>63</v>
      </c>
      <c r="E249" s="119" t="s">
        <v>3008</v>
      </c>
      <c r="F249" s="113" t="s">
        <v>3007</v>
      </c>
      <c r="G249" s="61">
        <v>0</v>
      </c>
      <c r="H249" s="61" t="s">
        <v>71</v>
      </c>
      <c r="I249" s="44" t="s">
        <v>64</v>
      </c>
      <c r="J249" s="76" t="s">
        <v>81</v>
      </c>
      <c r="K249" s="111" t="s">
        <v>3006</v>
      </c>
      <c r="L249" s="111">
        <v>19940000</v>
      </c>
      <c r="M249" s="44" t="s">
        <v>66</v>
      </c>
      <c r="N249" s="111" t="s">
        <v>3005</v>
      </c>
      <c r="O249" s="111">
        <v>1064802492</v>
      </c>
      <c r="P249" s="111">
        <v>30</v>
      </c>
      <c r="Q249" s="137">
        <v>46027</v>
      </c>
      <c r="R249" s="112">
        <v>5872564000</v>
      </c>
      <c r="S249" s="220">
        <v>46038</v>
      </c>
      <c r="T249" s="111">
        <v>19940000</v>
      </c>
      <c r="U249" s="61" t="s">
        <v>65</v>
      </c>
      <c r="V249" s="111">
        <v>57464638</v>
      </c>
      <c r="W249" s="111" t="s">
        <v>657</v>
      </c>
      <c r="X249" s="351">
        <v>46038</v>
      </c>
      <c r="Y249" s="351">
        <v>46038</v>
      </c>
      <c r="Z249" s="69" t="s">
        <v>73</v>
      </c>
      <c r="AA249" s="351">
        <v>46173</v>
      </c>
      <c r="AB249" s="47">
        <f t="shared" si="15"/>
        <v>135</v>
      </c>
      <c r="AC249" s="113">
        <v>0</v>
      </c>
      <c r="AD249" s="118">
        <v>0</v>
      </c>
      <c r="AE249" s="113">
        <v>0</v>
      </c>
      <c r="AF249" s="80" t="s">
        <v>73</v>
      </c>
      <c r="AG249" s="111">
        <f t="shared" si="16"/>
        <v>0</v>
      </c>
      <c r="AH249" s="118">
        <v>0</v>
      </c>
      <c r="AI249" s="118">
        <v>0</v>
      </c>
      <c r="AJ249" s="80" t="s">
        <v>73</v>
      </c>
      <c r="AK249" s="80" t="s">
        <v>73</v>
      </c>
      <c r="AL249" s="113">
        <v>0</v>
      </c>
      <c r="AM249" s="80" t="s">
        <v>73</v>
      </c>
      <c r="AN249" s="80" t="s">
        <v>73</v>
      </c>
      <c r="AO249" s="80" t="s">
        <v>73</v>
      </c>
      <c r="AP249" s="111">
        <f t="shared" si="17"/>
        <v>0</v>
      </c>
      <c r="AQ249" s="111">
        <f>+L249+AD249-AI249</f>
        <v>19940000</v>
      </c>
      <c r="AR249" s="61" t="s">
        <v>65</v>
      </c>
      <c r="AS249" s="111">
        <v>19940000</v>
      </c>
      <c r="AT249" s="113" t="s">
        <v>162</v>
      </c>
      <c r="AU249" s="79">
        <v>0</v>
      </c>
      <c r="AV249" s="82" t="s">
        <v>73</v>
      </c>
      <c r="AW249" s="117">
        <v>0</v>
      </c>
      <c r="AX249" s="116">
        <f t="shared" si="18"/>
        <v>19940000</v>
      </c>
      <c r="AY249" s="219">
        <f t="shared" si="19"/>
        <v>0</v>
      </c>
      <c r="AZ249" s="67">
        <v>0</v>
      </c>
      <c r="BA249" s="82" t="s">
        <v>73</v>
      </c>
      <c r="BB249" s="61" t="s">
        <v>85</v>
      </c>
      <c r="BC249" s="112" t="s">
        <v>3004</v>
      </c>
      <c r="BD249" s="113" t="s">
        <v>65</v>
      </c>
      <c r="BE249" s="113" t="s">
        <v>65</v>
      </c>
    </row>
    <row r="250" spans="2:57" x14ac:dyDescent="0.2">
      <c r="B250" s="44">
        <v>2026</v>
      </c>
      <c r="C250" s="44">
        <v>891780111</v>
      </c>
      <c r="D250" s="44" t="s">
        <v>63</v>
      </c>
      <c r="E250" s="119" t="s">
        <v>3003</v>
      </c>
      <c r="F250" s="113" t="s">
        <v>3002</v>
      </c>
      <c r="G250" s="61">
        <v>0</v>
      </c>
      <c r="H250" s="61" t="s">
        <v>71</v>
      </c>
      <c r="I250" s="44" t="s">
        <v>64</v>
      </c>
      <c r="J250" s="76" t="s">
        <v>81</v>
      </c>
      <c r="K250" s="111" t="s">
        <v>3001</v>
      </c>
      <c r="L250" s="111">
        <v>19131000</v>
      </c>
      <c r="M250" s="44" t="s">
        <v>66</v>
      </c>
      <c r="N250" s="111" t="s">
        <v>3000</v>
      </c>
      <c r="O250" s="111">
        <v>1083020392</v>
      </c>
      <c r="P250" s="111">
        <v>30</v>
      </c>
      <c r="Q250" s="137">
        <v>46027</v>
      </c>
      <c r="R250" s="112">
        <v>5872564000</v>
      </c>
      <c r="S250" s="220">
        <v>46038</v>
      </c>
      <c r="T250" s="111">
        <v>19131000</v>
      </c>
      <c r="U250" s="61" t="s">
        <v>65</v>
      </c>
      <c r="V250" s="111">
        <v>85460949</v>
      </c>
      <c r="W250" s="111" t="s">
        <v>1155</v>
      </c>
      <c r="X250" s="351">
        <v>46038</v>
      </c>
      <c r="Y250" s="351">
        <v>46038</v>
      </c>
      <c r="Z250" s="69" t="s">
        <v>73</v>
      </c>
      <c r="AA250" s="351">
        <v>46173</v>
      </c>
      <c r="AB250" s="47">
        <f t="shared" si="15"/>
        <v>135</v>
      </c>
      <c r="AC250" s="113">
        <v>0</v>
      </c>
      <c r="AD250" s="118">
        <v>0</v>
      </c>
      <c r="AE250" s="113">
        <v>0</v>
      </c>
      <c r="AF250" s="80" t="s">
        <v>73</v>
      </c>
      <c r="AG250" s="111">
        <f t="shared" si="16"/>
        <v>0</v>
      </c>
      <c r="AH250" s="118">
        <v>0</v>
      </c>
      <c r="AI250" s="118">
        <v>0</v>
      </c>
      <c r="AJ250" s="80" t="s">
        <v>73</v>
      </c>
      <c r="AK250" s="80" t="s">
        <v>73</v>
      </c>
      <c r="AL250" s="113">
        <v>0</v>
      </c>
      <c r="AM250" s="80" t="s">
        <v>73</v>
      </c>
      <c r="AN250" s="80" t="s">
        <v>73</v>
      </c>
      <c r="AO250" s="80" t="s">
        <v>73</v>
      </c>
      <c r="AP250" s="111">
        <f t="shared" si="17"/>
        <v>0</v>
      </c>
      <c r="AQ250" s="111">
        <f>+L250+AD250-AI250</f>
        <v>19131000</v>
      </c>
      <c r="AR250" s="61" t="s">
        <v>65</v>
      </c>
      <c r="AS250" s="111">
        <v>19131000</v>
      </c>
      <c r="AT250" s="113" t="s">
        <v>162</v>
      </c>
      <c r="AU250" s="79">
        <v>0</v>
      </c>
      <c r="AV250" s="82" t="s">
        <v>73</v>
      </c>
      <c r="AW250" s="117">
        <v>0</v>
      </c>
      <c r="AX250" s="116">
        <f t="shared" si="18"/>
        <v>19131000</v>
      </c>
      <c r="AY250" s="219">
        <f t="shared" si="19"/>
        <v>0</v>
      </c>
      <c r="AZ250" s="67">
        <v>0</v>
      </c>
      <c r="BA250" s="82" t="s">
        <v>73</v>
      </c>
      <c r="BB250" s="61" t="s">
        <v>85</v>
      </c>
      <c r="BC250" s="112" t="s">
        <v>2999</v>
      </c>
      <c r="BD250" s="113" t="s">
        <v>65</v>
      </c>
      <c r="BE250" s="113" t="s">
        <v>65</v>
      </c>
    </row>
    <row r="251" spans="2:57" x14ac:dyDescent="0.2">
      <c r="B251" s="44">
        <v>2026</v>
      </c>
      <c r="C251" s="44">
        <v>891780111</v>
      </c>
      <c r="D251" s="44" t="s">
        <v>63</v>
      </c>
      <c r="E251" s="119" t="s">
        <v>2998</v>
      </c>
      <c r="F251" s="113" t="s">
        <v>2997</v>
      </c>
      <c r="G251" s="61">
        <v>0</v>
      </c>
      <c r="H251" s="61" t="s">
        <v>71</v>
      </c>
      <c r="I251" s="44" t="s">
        <v>64</v>
      </c>
      <c r="J251" s="76" t="s">
        <v>81</v>
      </c>
      <c r="K251" s="111" t="s">
        <v>2996</v>
      </c>
      <c r="L251" s="111">
        <v>15429000</v>
      </c>
      <c r="M251" s="44" t="s">
        <v>66</v>
      </c>
      <c r="N251" s="111" t="s">
        <v>2995</v>
      </c>
      <c r="O251" s="111">
        <v>1007917725</v>
      </c>
      <c r="P251" s="111">
        <v>30</v>
      </c>
      <c r="Q251" s="137">
        <v>46027</v>
      </c>
      <c r="R251" s="112">
        <v>5872564000</v>
      </c>
      <c r="S251" s="220">
        <v>46038</v>
      </c>
      <c r="T251" s="111">
        <v>15429000</v>
      </c>
      <c r="U251" s="61" t="s">
        <v>65</v>
      </c>
      <c r="V251" s="111">
        <v>1192791759</v>
      </c>
      <c r="W251" s="111" t="s">
        <v>2837</v>
      </c>
      <c r="X251" s="351">
        <v>46038</v>
      </c>
      <c r="Y251" s="351">
        <v>46038</v>
      </c>
      <c r="Z251" s="69" t="s">
        <v>73</v>
      </c>
      <c r="AA251" s="351">
        <v>46173</v>
      </c>
      <c r="AB251" s="47">
        <f t="shared" si="15"/>
        <v>135</v>
      </c>
      <c r="AC251" s="113">
        <v>0</v>
      </c>
      <c r="AD251" s="118">
        <v>0</v>
      </c>
      <c r="AE251" s="113">
        <v>0</v>
      </c>
      <c r="AF251" s="80" t="s">
        <v>73</v>
      </c>
      <c r="AG251" s="111">
        <f t="shared" si="16"/>
        <v>0</v>
      </c>
      <c r="AH251" s="118">
        <v>0</v>
      </c>
      <c r="AI251" s="118">
        <v>0</v>
      </c>
      <c r="AJ251" s="80" t="s">
        <v>73</v>
      </c>
      <c r="AK251" s="80" t="s">
        <v>73</v>
      </c>
      <c r="AL251" s="113">
        <v>0</v>
      </c>
      <c r="AM251" s="80" t="s">
        <v>73</v>
      </c>
      <c r="AN251" s="80" t="s">
        <v>73</v>
      </c>
      <c r="AO251" s="80" t="s">
        <v>73</v>
      </c>
      <c r="AP251" s="111">
        <f t="shared" si="17"/>
        <v>0</v>
      </c>
      <c r="AQ251" s="111">
        <f>+L251+AD251-AI251</f>
        <v>15429000</v>
      </c>
      <c r="AR251" s="61" t="s">
        <v>65</v>
      </c>
      <c r="AS251" s="111">
        <v>15429000</v>
      </c>
      <c r="AT251" s="113" t="s">
        <v>162</v>
      </c>
      <c r="AU251" s="79">
        <v>0</v>
      </c>
      <c r="AV251" s="82" t="s">
        <v>73</v>
      </c>
      <c r="AW251" s="117">
        <v>0</v>
      </c>
      <c r="AX251" s="116">
        <f t="shared" si="18"/>
        <v>15429000</v>
      </c>
      <c r="AY251" s="219">
        <f t="shared" si="19"/>
        <v>0</v>
      </c>
      <c r="AZ251" s="67">
        <v>0</v>
      </c>
      <c r="BA251" s="82" t="s">
        <v>73</v>
      </c>
      <c r="BB251" s="61" t="s">
        <v>85</v>
      </c>
      <c r="BC251" s="112" t="s">
        <v>2994</v>
      </c>
      <c r="BD251" s="113" t="s">
        <v>65</v>
      </c>
      <c r="BE251" s="113" t="s">
        <v>65</v>
      </c>
    </row>
    <row r="252" spans="2:57" x14ac:dyDescent="0.2">
      <c r="B252" s="44">
        <v>2026</v>
      </c>
      <c r="C252" s="44">
        <v>891780111</v>
      </c>
      <c r="D252" s="44" t="s">
        <v>63</v>
      </c>
      <c r="E252" s="119" t="s">
        <v>2993</v>
      </c>
      <c r="F252" s="113" t="s">
        <v>2992</v>
      </c>
      <c r="G252" s="61">
        <v>0</v>
      </c>
      <c r="H252" s="61" t="s">
        <v>71</v>
      </c>
      <c r="I252" s="44" t="s">
        <v>64</v>
      </c>
      <c r="J252" s="76" t="s">
        <v>81</v>
      </c>
      <c r="K252" s="111" t="s">
        <v>2991</v>
      </c>
      <c r="L252" s="111">
        <v>16118000</v>
      </c>
      <c r="M252" s="44" t="s">
        <v>66</v>
      </c>
      <c r="N252" s="111" t="s">
        <v>2990</v>
      </c>
      <c r="O252" s="111">
        <v>1081826881</v>
      </c>
      <c r="P252" s="111">
        <v>30</v>
      </c>
      <c r="Q252" s="137">
        <v>46027</v>
      </c>
      <c r="R252" s="112">
        <v>5872564000</v>
      </c>
      <c r="S252" s="220">
        <v>46038</v>
      </c>
      <c r="T252" s="111">
        <v>16118000</v>
      </c>
      <c r="U252" s="61" t="s">
        <v>65</v>
      </c>
      <c r="V252" s="111">
        <v>1192791759</v>
      </c>
      <c r="W252" s="111" t="s">
        <v>2837</v>
      </c>
      <c r="X252" s="351">
        <v>46038</v>
      </c>
      <c r="Y252" s="351">
        <v>46041</v>
      </c>
      <c r="Z252" s="69" t="s">
        <v>73</v>
      </c>
      <c r="AA252" s="351">
        <v>46173</v>
      </c>
      <c r="AB252" s="47">
        <f t="shared" si="15"/>
        <v>132</v>
      </c>
      <c r="AC252" s="113">
        <v>0</v>
      </c>
      <c r="AD252" s="118">
        <v>0</v>
      </c>
      <c r="AE252" s="113">
        <v>0</v>
      </c>
      <c r="AF252" s="80" t="s">
        <v>73</v>
      </c>
      <c r="AG252" s="111">
        <f t="shared" si="16"/>
        <v>0</v>
      </c>
      <c r="AH252" s="118">
        <v>0</v>
      </c>
      <c r="AI252" s="118">
        <v>0</v>
      </c>
      <c r="AJ252" s="80" t="s">
        <v>73</v>
      </c>
      <c r="AK252" s="80" t="s">
        <v>73</v>
      </c>
      <c r="AL252" s="113">
        <v>0</v>
      </c>
      <c r="AM252" s="80" t="s">
        <v>73</v>
      </c>
      <c r="AN252" s="80" t="s">
        <v>73</v>
      </c>
      <c r="AO252" s="80" t="s">
        <v>73</v>
      </c>
      <c r="AP252" s="111">
        <f t="shared" si="17"/>
        <v>0</v>
      </c>
      <c r="AQ252" s="111">
        <f>+L252+AD252-AI252</f>
        <v>16118000</v>
      </c>
      <c r="AR252" s="61" t="s">
        <v>65</v>
      </c>
      <c r="AS252" s="111">
        <v>16118000</v>
      </c>
      <c r="AT252" s="113" t="s">
        <v>162</v>
      </c>
      <c r="AU252" s="79">
        <v>0</v>
      </c>
      <c r="AV252" s="82" t="s">
        <v>73</v>
      </c>
      <c r="AW252" s="117">
        <v>0</v>
      </c>
      <c r="AX252" s="116">
        <f t="shared" si="18"/>
        <v>16118000</v>
      </c>
      <c r="AY252" s="219">
        <f t="shared" si="19"/>
        <v>0</v>
      </c>
      <c r="AZ252" s="67">
        <v>0</v>
      </c>
      <c r="BA252" s="82" t="s">
        <v>73</v>
      </c>
      <c r="BB252" s="61" t="s">
        <v>85</v>
      </c>
      <c r="BC252" s="112" t="s">
        <v>2989</v>
      </c>
      <c r="BD252" s="113" t="s">
        <v>65</v>
      </c>
      <c r="BE252" s="113" t="s">
        <v>65</v>
      </c>
    </row>
    <row r="253" spans="2:57" x14ac:dyDescent="0.2">
      <c r="B253" s="44">
        <v>2026</v>
      </c>
      <c r="C253" s="44">
        <v>891780111</v>
      </c>
      <c r="D253" s="44" t="s">
        <v>63</v>
      </c>
      <c r="E253" s="119" t="s">
        <v>2988</v>
      </c>
      <c r="F253" s="113" t="s">
        <v>2987</v>
      </c>
      <c r="G253" s="61">
        <v>0</v>
      </c>
      <c r="H253" s="61" t="s">
        <v>71</v>
      </c>
      <c r="I253" s="44" t="s">
        <v>64</v>
      </c>
      <c r="J253" s="76" t="s">
        <v>81</v>
      </c>
      <c r="K253" s="111" t="s">
        <v>2921</v>
      </c>
      <c r="L253" s="111">
        <v>13771000</v>
      </c>
      <c r="M253" s="44" t="s">
        <v>66</v>
      </c>
      <c r="N253" s="111" t="s">
        <v>2986</v>
      </c>
      <c r="O253" s="111">
        <v>12448336</v>
      </c>
      <c r="P253" s="111">
        <v>53</v>
      </c>
      <c r="Q253" s="137">
        <v>46030</v>
      </c>
      <c r="R253" s="112">
        <v>2567899000</v>
      </c>
      <c r="S253" s="220">
        <v>46038</v>
      </c>
      <c r="T253" s="111">
        <v>13771000</v>
      </c>
      <c r="U253" s="61" t="s">
        <v>65</v>
      </c>
      <c r="V253" s="111">
        <v>45476408</v>
      </c>
      <c r="W253" s="111" t="s">
        <v>1303</v>
      </c>
      <c r="X253" s="351">
        <v>46038</v>
      </c>
      <c r="Y253" s="351">
        <v>46038</v>
      </c>
      <c r="Z253" s="69" t="s">
        <v>73</v>
      </c>
      <c r="AA253" s="351">
        <v>46173</v>
      </c>
      <c r="AB253" s="47">
        <f t="shared" si="15"/>
        <v>135</v>
      </c>
      <c r="AC253" s="113">
        <v>0</v>
      </c>
      <c r="AD253" s="118">
        <v>0</v>
      </c>
      <c r="AE253" s="113">
        <v>0</v>
      </c>
      <c r="AF253" s="80" t="s">
        <v>73</v>
      </c>
      <c r="AG253" s="111">
        <f t="shared" si="16"/>
        <v>0</v>
      </c>
      <c r="AH253" s="118">
        <v>0</v>
      </c>
      <c r="AI253" s="118">
        <v>0</v>
      </c>
      <c r="AJ253" s="80" t="s">
        <v>73</v>
      </c>
      <c r="AK253" s="80" t="s">
        <v>73</v>
      </c>
      <c r="AL253" s="113">
        <v>0</v>
      </c>
      <c r="AM253" s="80" t="s">
        <v>73</v>
      </c>
      <c r="AN253" s="80" t="s">
        <v>73</v>
      </c>
      <c r="AO253" s="80" t="s">
        <v>73</v>
      </c>
      <c r="AP253" s="111">
        <f t="shared" si="17"/>
        <v>0</v>
      </c>
      <c r="AQ253" s="111">
        <f>+L253+AD253-AI253</f>
        <v>13771000</v>
      </c>
      <c r="AR253" s="61" t="s">
        <v>65</v>
      </c>
      <c r="AS253" s="111">
        <v>13771000</v>
      </c>
      <c r="AT253" s="113" t="s">
        <v>162</v>
      </c>
      <c r="AU253" s="79">
        <v>0</v>
      </c>
      <c r="AV253" s="82" t="s">
        <v>73</v>
      </c>
      <c r="AW253" s="117">
        <v>0</v>
      </c>
      <c r="AX253" s="116">
        <f t="shared" si="18"/>
        <v>13771000</v>
      </c>
      <c r="AY253" s="219">
        <f t="shared" si="19"/>
        <v>0</v>
      </c>
      <c r="AZ253" s="67">
        <v>0</v>
      </c>
      <c r="BA253" s="82" t="s">
        <v>73</v>
      </c>
      <c r="BB253" s="61" t="s">
        <v>85</v>
      </c>
      <c r="BC253" s="112" t="s">
        <v>2985</v>
      </c>
      <c r="BD253" s="113" t="s">
        <v>65</v>
      </c>
      <c r="BE253" s="113" t="s">
        <v>65</v>
      </c>
    </row>
    <row r="254" spans="2:57" x14ac:dyDescent="0.2">
      <c r="B254" s="44">
        <v>2026</v>
      </c>
      <c r="C254" s="44">
        <v>891780111</v>
      </c>
      <c r="D254" s="44" t="s">
        <v>63</v>
      </c>
      <c r="E254" s="119" t="s">
        <v>2984</v>
      </c>
      <c r="F254" s="113" t="s">
        <v>2983</v>
      </c>
      <c r="G254" s="61">
        <v>0</v>
      </c>
      <c r="H254" s="61" t="s">
        <v>71</v>
      </c>
      <c r="I254" s="44" t="s">
        <v>64</v>
      </c>
      <c r="J254" s="76" t="s">
        <v>81</v>
      </c>
      <c r="K254" s="111" t="s">
        <v>2982</v>
      </c>
      <c r="L254" s="111">
        <v>10886000</v>
      </c>
      <c r="M254" s="44" t="s">
        <v>66</v>
      </c>
      <c r="N254" s="111" t="s">
        <v>2981</v>
      </c>
      <c r="O254" s="111">
        <v>85450853</v>
      </c>
      <c r="P254" s="111">
        <v>53</v>
      </c>
      <c r="Q254" s="137">
        <v>46030</v>
      </c>
      <c r="R254" s="112">
        <v>2567899000</v>
      </c>
      <c r="S254" s="220">
        <v>46038</v>
      </c>
      <c r="T254" s="111">
        <v>10886000</v>
      </c>
      <c r="U254" s="61" t="s">
        <v>65</v>
      </c>
      <c r="V254" s="111">
        <v>85459497</v>
      </c>
      <c r="W254" s="111" t="s">
        <v>503</v>
      </c>
      <c r="X254" s="351">
        <v>46038</v>
      </c>
      <c r="Y254" s="351">
        <v>46038</v>
      </c>
      <c r="Z254" s="69" t="s">
        <v>73</v>
      </c>
      <c r="AA254" s="351">
        <v>46173</v>
      </c>
      <c r="AB254" s="47">
        <f t="shared" si="15"/>
        <v>135</v>
      </c>
      <c r="AC254" s="113">
        <v>0</v>
      </c>
      <c r="AD254" s="118">
        <v>0</v>
      </c>
      <c r="AE254" s="113">
        <v>0</v>
      </c>
      <c r="AF254" s="80" t="s">
        <v>73</v>
      </c>
      <c r="AG254" s="111">
        <f t="shared" si="16"/>
        <v>0</v>
      </c>
      <c r="AH254" s="118">
        <v>0</v>
      </c>
      <c r="AI254" s="118">
        <v>0</v>
      </c>
      <c r="AJ254" s="80" t="s">
        <v>73</v>
      </c>
      <c r="AK254" s="80" t="s">
        <v>73</v>
      </c>
      <c r="AL254" s="113">
        <v>0</v>
      </c>
      <c r="AM254" s="80" t="s">
        <v>73</v>
      </c>
      <c r="AN254" s="80" t="s">
        <v>73</v>
      </c>
      <c r="AO254" s="80" t="s">
        <v>73</v>
      </c>
      <c r="AP254" s="111">
        <f t="shared" si="17"/>
        <v>0</v>
      </c>
      <c r="AQ254" s="111">
        <f>+L254+AD254-AI254</f>
        <v>10886000</v>
      </c>
      <c r="AR254" s="61" t="s">
        <v>65</v>
      </c>
      <c r="AS254" s="111">
        <v>10886000</v>
      </c>
      <c r="AT254" s="113" t="s">
        <v>162</v>
      </c>
      <c r="AU254" s="79">
        <v>0</v>
      </c>
      <c r="AV254" s="82" t="s">
        <v>73</v>
      </c>
      <c r="AW254" s="117">
        <v>0</v>
      </c>
      <c r="AX254" s="116">
        <f t="shared" si="18"/>
        <v>10886000</v>
      </c>
      <c r="AY254" s="219">
        <f t="shared" si="19"/>
        <v>0</v>
      </c>
      <c r="AZ254" s="67">
        <v>0</v>
      </c>
      <c r="BA254" s="82" t="s">
        <v>73</v>
      </c>
      <c r="BB254" s="61" t="s">
        <v>85</v>
      </c>
      <c r="BC254" s="112" t="s">
        <v>2980</v>
      </c>
      <c r="BD254" s="113" t="s">
        <v>65</v>
      </c>
      <c r="BE254" s="113" t="s">
        <v>65</v>
      </c>
    </row>
    <row r="255" spans="2:57" x14ac:dyDescent="0.2">
      <c r="B255" s="44">
        <v>2026</v>
      </c>
      <c r="C255" s="44">
        <v>891780111</v>
      </c>
      <c r="D255" s="44" t="s">
        <v>63</v>
      </c>
      <c r="E255" s="119" t="s">
        <v>2979</v>
      </c>
      <c r="F255" s="113" t="s">
        <v>2978</v>
      </c>
      <c r="G255" s="61">
        <v>0</v>
      </c>
      <c r="H255" s="61" t="s">
        <v>71</v>
      </c>
      <c r="I255" s="44" t="s">
        <v>64</v>
      </c>
      <c r="J255" s="76" t="s">
        <v>81</v>
      </c>
      <c r="K255" s="111" t="s">
        <v>2977</v>
      </c>
      <c r="L255" s="111">
        <v>19314000</v>
      </c>
      <c r="M255" s="44" t="s">
        <v>66</v>
      </c>
      <c r="N255" s="111" t="s">
        <v>2976</v>
      </c>
      <c r="O255" s="111">
        <v>1082999140</v>
      </c>
      <c r="P255" s="111">
        <v>30</v>
      </c>
      <c r="Q255" s="137">
        <v>46027</v>
      </c>
      <c r="R255" s="112">
        <v>5872564000</v>
      </c>
      <c r="S255" s="220">
        <v>46038</v>
      </c>
      <c r="T255" s="111">
        <v>19314000</v>
      </c>
      <c r="U255" s="61" t="s">
        <v>65</v>
      </c>
      <c r="V255" s="111">
        <v>15443332</v>
      </c>
      <c r="W255" s="111" t="s">
        <v>625</v>
      </c>
      <c r="X255" s="351">
        <v>46038</v>
      </c>
      <c r="Y255" s="351">
        <v>46038</v>
      </c>
      <c r="Z255" s="69" t="s">
        <v>73</v>
      </c>
      <c r="AA255" s="351">
        <v>46173</v>
      </c>
      <c r="AB255" s="47">
        <f t="shared" si="15"/>
        <v>135</v>
      </c>
      <c r="AC255" s="113">
        <v>0</v>
      </c>
      <c r="AD255" s="118">
        <v>0</v>
      </c>
      <c r="AE255" s="113">
        <v>0</v>
      </c>
      <c r="AF255" s="80" t="s">
        <v>73</v>
      </c>
      <c r="AG255" s="111">
        <f t="shared" si="16"/>
        <v>0</v>
      </c>
      <c r="AH255" s="118">
        <v>0</v>
      </c>
      <c r="AI255" s="118">
        <v>0</v>
      </c>
      <c r="AJ255" s="80" t="s">
        <v>73</v>
      </c>
      <c r="AK255" s="80" t="s">
        <v>73</v>
      </c>
      <c r="AL255" s="113">
        <v>0</v>
      </c>
      <c r="AM255" s="80" t="s">
        <v>73</v>
      </c>
      <c r="AN255" s="80" t="s">
        <v>73</v>
      </c>
      <c r="AO255" s="80" t="s">
        <v>73</v>
      </c>
      <c r="AP255" s="111">
        <f t="shared" si="17"/>
        <v>0</v>
      </c>
      <c r="AQ255" s="111">
        <f>+L255+AD255-AI255</f>
        <v>19314000</v>
      </c>
      <c r="AR255" s="61" t="s">
        <v>65</v>
      </c>
      <c r="AS255" s="111">
        <v>19314000</v>
      </c>
      <c r="AT255" s="113" t="s">
        <v>162</v>
      </c>
      <c r="AU255" s="79">
        <v>0</v>
      </c>
      <c r="AV255" s="82" t="s">
        <v>73</v>
      </c>
      <c r="AW255" s="117">
        <v>0</v>
      </c>
      <c r="AX255" s="116">
        <f t="shared" si="18"/>
        <v>19314000</v>
      </c>
      <c r="AY255" s="219">
        <f t="shared" si="19"/>
        <v>0</v>
      </c>
      <c r="AZ255" s="67">
        <v>0</v>
      </c>
      <c r="BA255" s="82" t="s">
        <v>73</v>
      </c>
      <c r="BB255" s="61" t="s">
        <v>85</v>
      </c>
      <c r="BC255" s="112" t="s">
        <v>2975</v>
      </c>
      <c r="BD255" s="113" t="s">
        <v>65</v>
      </c>
      <c r="BE255" s="113" t="s">
        <v>65</v>
      </c>
    </row>
    <row r="256" spans="2:57" x14ac:dyDescent="0.2">
      <c r="B256" s="44">
        <v>2026</v>
      </c>
      <c r="C256" s="44">
        <v>891780111</v>
      </c>
      <c r="D256" s="44" t="s">
        <v>63</v>
      </c>
      <c r="E256" s="119" t="s">
        <v>2974</v>
      </c>
      <c r="F256" s="113" t="s">
        <v>2973</v>
      </c>
      <c r="G256" s="61">
        <v>0</v>
      </c>
      <c r="H256" s="61" t="s">
        <v>71</v>
      </c>
      <c r="I256" s="44" t="s">
        <v>111</v>
      </c>
      <c r="J256" s="76" t="s">
        <v>81</v>
      </c>
      <c r="K256" s="111" t="s">
        <v>2972</v>
      </c>
      <c r="L256" s="111">
        <v>15096000</v>
      </c>
      <c r="M256" s="44" t="s">
        <v>66</v>
      </c>
      <c r="N256" s="111" t="s">
        <v>2971</v>
      </c>
      <c r="O256" s="111">
        <v>1082976463</v>
      </c>
      <c r="P256" s="111">
        <v>128</v>
      </c>
      <c r="Q256" s="220">
        <v>46038</v>
      </c>
      <c r="R256" s="111">
        <v>55056000</v>
      </c>
      <c r="S256" s="220">
        <v>46038</v>
      </c>
      <c r="T256" s="111">
        <v>15096000</v>
      </c>
      <c r="U256" s="61" t="s">
        <v>65</v>
      </c>
      <c r="V256" s="111">
        <v>72175281</v>
      </c>
      <c r="W256" s="111" t="s">
        <v>988</v>
      </c>
      <c r="X256" s="351">
        <v>46038</v>
      </c>
      <c r="Y256" s="351">
        <v>46038</v>
      </c>
      <c r="Z256" s="69" t="s">
        <v>73</v>
      </c>
      <c r="AA256" s="351">
        <v>46173</v>
      </c>
      <c r="AB256" s="47">
        <f t="shared" si="15"/>
        <v>135</v>
      </c>
      <c r="AC256" s="113">
        <v>0</v>
      </c>
      <c r="AD256" s="118">
        <v>0</v>
      </c>
      <c r="AE256" s="113">
        <v>0</v>
      </c>
      <c r="AF256" s="80" t="s">
        <v>73</v>
      </c>
      <c r="AG256" s="111">
        <f t="shared" si="16"/>
        <v>0</v>
      </c>
      <c r="AH256" s="118">
        <v>0</v>
      </c>
      <c r="AI256" s="118">
        <v>0</v>
      </c>
      <c r="AJ256" s="80" t="s">
        <v>73</v>
      </c>
      <c r="AK256" s="80" t="s">
        <v>73</v>
      </c>
      <c r="AL256" s="113">
        <v>0</v>
      </c>
      <c r="AM256" s="80" t="s">
        <v>73</v>
      </c>
      <c r="AN256" s="80" t="s">
        <v>73</v>
      </c>
      <c r="AO256" s="80" t="s">
        <v>73</v>
      </c>
      <c r="AP256" s="111">
        <f t="shared" si="17"/>
        <v>0</v>
      </c>
      <c r="AQ256" s="111">
        <f>+L256+AD256-AI256</f>
        <v>15096000</v>
      </c>
      <c r="AR256" s="61" t="s">
        <v>65</v>
      </c>
      <c r="AS256" s="111">
        <v>15096000</v>
      </c>
      <c r="AT256" s="113" t="s">
        <v>162</v>
      </c>
      <c r="AU256" s="79">
        <v>0</v>
      </c>
      <c r="AV256" s="82" t="s">
        <v>73</v>
      </c>
      <c r="AW256" s="117">
        <v>0</v>
      </c>
      <c r="AX256" s="116">
        <f t="shared" si="18"/>
        <v>15096000</v>
      </c>
      <c r="AY256" s="219">
        <f t="shared" si="19"/>
        <v>0</v>
      </c>
      <c r="AZ256" s="67">
        <v>0</v>
      </c>
      <c r="BA256" s="82" t="s">
        <v>73</v>
      </c>
      <c r="BB256" s="61" t="s">
        <v>85</v>
      </c>
      <c r="BC256" s="112" t="s">
        <v>2970</v>
      </c>
      <c r="BD256" s="113" t="s">
        <v>65</v>
      </c>
      <c r="BE256" s="113" t="s">
        <v>65</v>
      </c>
    </row>
    <row r="257" spans="2:57" x14ac:dyDescent="0.2">
      <c r="B257" s="44">
        <v>2026</v>
      </c>
      <c r="C257" s="44">
        <v>891780111</v>
      </c>
      <c r="D257" s="44" t="s">
        <v>63</v>
      </c>
      <c r="E257" s="119" t="s">
        <v>2969</v>
      </c>
      <c r="F257" s="113" t="s">
        <v>2968</v>
      </c>
      <c r="G257" s="61">
        <v>0</v>
      </c>
      <c r="H257" s="61" t="s">
        <v>71</v>
      </c>
      <c r="I257" s="44" t="s">
        <v>64</v>
      </c>
      <c r="J257" s="76" t="s">
        <v>81</v>
      </c>
      <c r="K257" s="111" t="s">
        <v>2967</v>
      </c>
      <c r="L257" s="111">
        <v>16095000</v>
      </c>
      <c r="M257" s="44" t="s">
        <v>66</v>
      </c>
      <c r="N257" s="111" t="s">
        <v>2966</v>
      </c>
      <c r="O257" s="111">
        <v>1082880869</v>
      </c>
      <c r="P257" s="111">
        <v>30</v>
      </c>
      <c r="Q257" s="137">
        <v>46027</v>
      </c>
      <c r="R257" s="112">
        <v>5872564000</v>
      </c>
      <c r="S257" s="220">
        <v>46038</v>
      </c>
      <c r="T257" s="111">
        <v>16095000</v>
      </c>
      <c r="U257" s="61" t="s">
        <v>65</v>
      </c>
      <c r="V257" s="111">
        <v>57444673</v>
      </c>
      <c r="W257" s="111" t="s">
        <v>977</v>
      </c>
      <c r="X257" s="351">
        <v>46038</v>
      </c>
      <c r="Y257" s="351">
        <v>46038</v>
      </c>
      <c r="Z257" s="69" t="s">
        <v>73</v>
      </c>
      <c r="AA257" s="351">
        <v>46173</v>
      </c>
      <c r="AB257" s="47">
        <f t="shared" si="15"/>
        <v>135</v>
      </c>
      <c r="AC257" s="113">
        <v>0</v>
      </c>
      <c r="AD257" s="118">
        <v>0</v>
      </c>
      <c r="AE257" s="113">
        <v>0</v>
      </c>
      <c r="AF257" s="80" t="s">
        <v>73</v>
      </c>
      <c r="AG257" s="111">
        <f t="shared" si="16"/>
        <v>0</v>
      </c>
      <c r="AH257" s="118">
        <v>0</v>
      </c>
      <c r="AI257" s="118">
        <v>0</v>
      </c>
      <c r="AJ257" s="80" t="s">
        <v>73</v>
      </c>
      <c r="AK257" s="80" t="s">
        <v>73</v>
      </c>
      <c r="AL257" s="113">
        <v>0</v>
      </c>
      <c r="AM257" s="80" t="s">
        <v>73</v>
      </c>
      <c r="AN257" s="80" t="s">
        <v>73</v>
      </c>
      <c r="AO257" s="80" t="s">
        <v>73</v>
      </c>
      <c r="AP257" s="111">
        <f t="shared" si="17"/>
        <v>0</v>
      </c>
      <c r="AQ257" s="111">
        <f>+L257+AD257-AI257</f>
        <v>16095000</v>
      </c>
      <c r="AR257" s="61" t="s">
        <v>65</v>
      </c>
      <c r="AS257" s="111">
        <v>16095000</v>
      </c>
      <c r="AT257" s="113" t="s">
        <v>162</v>
      </c>
      <c r="AU257" s="79">
        <v>0</v>
      </c>
      <c r="AV257" s="82" t="s">
        <v>73</v>
      </c>
      <c r="AW257" s="117">
        <v>0</v>
      </c>
      <c r="AX257" s="116">
        <f t="shared" si="18"/>
        <v>16095000</v>
      </c>
      <c r="AY257" s="219">
        <f t="shared" si="19"/>
        <v>0</v>
      </c>
      <c r="AZ257" s="67">
        <v>0</v>
      </c>
      <c r="BA257" s="82" t="s">
        <v>73</v>
      </c>
      <c r="BB257" s="61" t="s">
        <v>85</v>
      </c>
      <c r="BC257" s="112" t="s">
        <v>2965</v>
      </c>
      <c r="BD257" s="113" t="s">
        <v>65</v>
      </c>
      <c r="BE257" s="113" t="s">
        <v>65</v>
      </c>
    </row>
    <row r="258" spans="2:57" x14ac:dyDescent="0.2">
      <c r="B258" s="44">
        <v>2026</v>
      </c>
      <c r="C258" s="44">
        <v>891780111</v>
      </c>
      <c r="D258" s="44" t="s">
        <v>63</v>
      </c>
      <c r="E258" s="119" t="s">
        <v>2964</v>
      </c>
      <c r="F258" s="113" t="s">
        <v>2963</v>
      </c>
      <c r="G258" s="61">
        <v>0</v>
      </c>
      <c r="H258" s="61" t="s">
        <v>71</v>
      </c>
      <c r="I258" s="44" t="s">
        <v>64</v>
      </c>
      <c r="J258" s="76" t="s">
        <v>81</v>
      </c>
      <c r="K258" s="111" t="s">
        <v>2962</v>
      </c>
      <c r="L258" s="111">
        <v>15429000</v>
      </c>
      <c r="M258" s="44" t="s">
        <v>66</v>
      </c>
      <c r="N258" s="111" t="s">
        <v>2961</v>
      </c>
      <c r="O258" s="111">
        <v>1103117987</v>
      </c>
      <c r="P258" s="111">
        <v>30</v>
      </c>
      <c r="Q258" s="137">
        <v>46027</v>
      </c>
      <c r="R258" s="112">
        <v>5872564000</v>
      </c>
      <c r="S258" s="220">
        <v>46038</v>
      </c>
      <c r="T258" s="111">
        <v>15429000</v>
      </c>
      <c r="U258" s="61" t="s">
        <v>65</v>
      </c>
      <c r="V258" s="111">
        <v>28298877</v>
      </c>
      <c r="W258" s="111" t="s">
        <v>536</v>
      </c>
      <c r="X258" s="351">
        <v>46038</v>
      </c>
      <c r="Y258" s="351">
        <v>46038</v>
      </c>
      <c r="Z258" s="69" t="s">
        <v>73</v>
      </c>
      <c r="AA258" s="351">
        <v>46173</v>
      </c>
      <c r="AB258" s="47">
        <f t="shared" si="15"/>
        <v>135</v>
      </c>
      <c r="AC258" s="113">
        <v>0</v>
      </c>
      <c r="AD258" s="118">
        <v>0</v>
      </c>
      <c r="AE258" s="113">
        <v>0</v>
      </c>
      <c r="AF258" s="80" t="s">
        <v>73</v>
      </c>
      <c r="AG258" s="111">
        <f t="shared" si="16"/>
        <v>0</v>
      </c>
      <c r="AH258" s="118">
        <v>0</v>
      </c>
      <c r="AI258" s="118">
        <v>0</v>
      </c>
      <c r="AJ258" s="80" t="s">
        <v>73</v>
      </c>
      <c r="AK258" s="80" t="s">
        <v>73</v>
      </c>
      <c r="AL258" s="113">
        <v>0</v>
      </c>
      <c r="AM258" s="80" t="s">
        <v>73</v>
      </c>
      <c r="AN258" s="80" t="s">
        <v>73</v>
      </c>
      <c r="AO258" s="80" t="s">
        <v>73</v>
      </c>
      <c r="AP258" s="111">
        <f t="shared" si="17"/>
        <v>0</v>
      </c>
      <c r="AQ258" s="111">
        <f>+L258+AD258-AI258</f>
        <v>15429000</v>
      </c>
      <c r="AR258" s="61" t="s">
        <v>65</v>
      </c>
      <c r="AS258" s="111">
        <v>15429000</v>
      </c>
      <c r="AT258" s="113" t="s">
        <v>162</v>
      </c>
      <c r="AU258" s="79">
        <v>0</v>
      </c>
      <c r="AV258" s="82" t="s">
        <v>73</v>
      </c>
      <c r="AW258" s="117">
        <v>0</v>
      </c>
      <c r="AX258" s="116">
        <f t="shared" si="18"/>
        <v>15429000</v>
      </c>
      <c r="AY258" s="219">
        <f t="shared" si="19"/>
        <v>0</v>
      </c>
      <c r="AZ258" s="67">
        <v>0</v>
      </c>
      <c r="BA258" s="82" t="s">
        <v>73</v>
      </c>
      <c r="BB258" s="61" t="s">
        <v>85</v>
      </c>
      <c r="BC258" s="112" t="s">
        <v>2960</v>
      </c>
      <c r="BD258" s="113" t="s">
        <v>65</v>
      </c>
      <c r="BE258" s="113" t="s">
        <v>65</v>
      </c>
    </row>
    <row r="259" spans="2:57" x14ac:dyDescent="0.2">
      <c r="B259" s="44">
        <v>2026</v>
      </c>
      <c r="C259" s="44">
        <v>891780111</v>
      </c>
      <c r="D259" s="44" t="s">
        <v>63</v>
      </c>
      <c r="E259" s="119" t="s">
        <v>2959</v>
      </c>
      <c r="F259" s="113" t="s">
        <v>2958</v>
      </c>
      <c r="G259" s="61">
        <v>0</v>
      </c>
      <c r="H259" s="61" t="s">
        <v>71</v>
      </c>
      <c r="I259" s="44" t="s">
        <v>64</v>
      </c>
      <c r="J259" s="76" t="s">
        <v>81</v>
      </c>
      <c r="K259" s="111" t="s">
        <v>2957</v>
      </c>
      <c r="L259" s="111">
        <v>15429000</v>
      </c>
      <c r="M259" s="44" t="s">
        <v>66</v>
      </c>
      <c r="N259" s="111" t="s">
        <v>2956</v>
      </c>
      <c r="O259" s="111">
        <v>1118843119</v>
      </c>
      <c r="P259" s="111">
        <v>30</v>
      </c>
      <c r="Q259" s="137">
        <v>46027</v>
      </c>
      <c r="R259" s="112">
        <v>5872564000</v>
      </c>
      <c r="S259" s="220">
        <v>46038</v>
      </c>
      <c r="T259" s="111">
        <v>15429000</v>
      </c>
      <c r="U259" s="61" t="s">
        <v>65</v>
      </c>
      <c r="V259" s="111">
        <v>28298877</v>
      </c>
      <c r="W259" s="111" t="s">
        <v>536</v>
      </c>
      <c r="X259" s="351">
        <v>46038</v>
      </c>
      <c r="Y259" s="351">
        <v>46038</v>
      </c>
      <c r="Z259" s="69" t="s">
        <v>73</v>
      </c>
      <c r="AA259" s="351">
        <v>46173</v>
      </c>
      <c r="AB259" s="47">
        <f t="shared" si="15"/>
        <v>135</v>
      </c>
      <c r="AC259" s="113">
        <v>0</v>
      </c>
      <c r="AD259" s="118">
        <v>0</v>
      </c>
      <c r="AE259" s="113">
        <v>0</v>
      </c>
      <c r="AF259" s="80" t="s">
        <v>73</v>
      </c>
      <c r="AG259" s="111">
        <f t="shared" si="16"/>
        <v>0</v>
      </c>
      <c r="AH259" s="118">
        <v>0</v>
      </c>
      <c r="AI259" s="118">
        <v>0</v>
      </c>
      <c r="AJ259" s="80" t="s">
        <v>73</v>
      </c>
      <c r="AK259" s="80" t="s">
        <v>73</v>
      </c>
      <c r="AL259" s="113">
        <v>0</v>
      </c>
      <c r="AM259" s="80" t="s">
        <v>73</v>
      </c>
      <c r="AN259" s="80" t="s">
        <v>73</v>
      </c>
      <c r="AO259" s="80" t="s">
        <v>73</v>
      </c>
      <c r="AP259" s="111">
        <f t="shared" si="17"/>
        <v>0</v>
      </c>
      <c r="AQ259" s="111">
        <f>+L259+AD259-AI259</f>
        <v>15429000</v>
      </c>
      <c r="AR259" s="61" t="s">
        <v>65</v>
      </c>
      <c r="AS259" s="111">
        <v>15429000</v>
      </c>
      <c r="AT259" s="113" t="s">
        <v>162</v>
      </c>
      <c r="AU259" s="79">
        <v>0</v>
      </c>
      <c r="AV259" s="82" t="s">
        <v>73</v>
      </c>
      <c r="AW259" s="117">
        <v>0</v>
      </c>
      <c r="AX259" s="116">
        <f t="shared" si="18"/>
        <v>15429000</v>
      </c>
      <c r="AY259" s="219">
        <f t="shared" si="19"/>
        <v>0</v>
      </c>
      <c r="AZ259" s="67">
        <v>0</v>
      </c>
      <c r="BA259" s="82" t="s">
        <v>73</v>
      </c>
      <c r="BB259" s="61" t="s">
        <v>85</v>
      </c>
      <c r="BC259" s="112" t="s">
        <v>2955</v>
      </c>
      <c r="BD259" s="113" t="s">
        <v>65</v>
      </c>
      <c r="BE259" s="113" t="s">
        <v>65</v>
      </c>
    </row>
    <row r="260" spans="2:57" x14ac:dyDescent="0.2">
      <c r="B260" s="44">
        <v>2026</v>
      </c>
      <c r="C260" s="44">
        <v>891780111</v>
      </c>
      <c r="D260" s="44" t="s">
        <v>63</v>
      </c>
      <c r="E260" s="119" t="s">
        <v>2954</v>
      </c>
      <c r="F260" s="113" t="s">
        <v>2953</v>
      </c>
      <c r="G260" s="61">
        <v>0</v>
      </c>
      <c r="H260" s="61" t="s">
        <v>71</v>
      </c>
      <c r="I260" s="44" t="s">
        <v>64</v>
      </c>
      <c r="J260" s="76" t="s">
        <v>81</v>
      </c>
      <c r="K260" s="111" t="s">
        <v>2952</v>
      </c>
      <c r="L260" s="111">
        <v>15096000</v>
      </c>
      <c r="M260" s="44" t="s">
        <v>66</v>
      </c>
      <c r="N260" s="111" t="s">
        <v>2951</v>
      </c>
      <c r="O260" s="111">
        <v>1002008562</v>
      </c>
      <c r="P260" s="111">
        <v>30</v>
      </c>
      <c r="Q260" s="137">
        <v>46027</v>
      </c>
      <c r="R260" s="112">
        <v>5872564000</v>
      </c>
      <c r="S260" s="220">
        <v>46038</v>
      </c>
      <c r="T260" s="111">
        <v>15096000</v>
      </c>
      <c r="U260" s="61" t="s">
        <v>65</v>
      </c>
      <c r="V260" s="111">
        <v>5056184</v>
      </c>
      <c r="W260" s="111" t="s">
        <v>1436</v>
      </c>
      <c r="X260" s="351">
        <v>46038</v>
      </c>
      <c r="Y260" s="351">
        <v>46038</v>
      </c>
      <c r="Z260" s="69" t="s">
        <v>73</v>
      </c>
      <c r="AA260" s="351">
        <v>46173</v>
      </c>
      <c r="AB260" s="47">
        <f t="shared" si="15"/>
        <v>135</v>
      </c>
      <c r="AC260" s="113">
        <v>0</v>
      </c>
      <c r="AD260" s="118">
        <v>0</v>
      </c>
      <c r="AE260" s="113">
        <v>0</v>
      </c>
      <c r="AF260" s="80" t="s">
        <v>73</v>
      </c>
      <c r="AG260" s="111">
        <f t="shared" si="16"/>
        <v>0</v>
      </c>
      <c r="AH260" s="118">
        <v>0</v>
      </c>
      <c r="AI260" s="118">
        <v>0</v>
      </c>
      <c r="AJ260" s="80" t="s">
        <v>73</v>
      </c>
      <c r="AK260" s="80" t="s">
        <v>73</v>
      </c>
      <c r="AL260" s="113">
        <v>0</v>
      </c>
      <c r="AM260" s="80" t="s">
        <v>73</v>
      </c>
      <c r="AN260" s="80" t="s">
        <v>73</v>
      </c>
      <c r="AO260" s="80" t="s">
        <v>73</v>
      </c>
      <c r="AP260" s="111">
        <f t="shared" si="17"/>
        <v>0</v>
      </c>
      <c r="AQ260" s="111">
        <f>+L260+AD260-AI260</f>
        <v>15096000</v>
      </c>
      <c r="AR260" s="61" t="s">
        <v>65</v>
      </c>
      <c r="AS260" s="111">
        <v>15096000</v>
      </c>
      <c r="AT260" s="113" t="s">
        <v>162</v>
      </c>
      <c r="AU260" s="79">
        <v>0</v>
      </c>
      <c r="AV260" s="82" t="s">
        <v>73</v>
      </c>
      <c r="AW260" s="117">
        <v>0</v>
      </c>
      <c r="AX260" s="116">
        <f t="shared" si="18"/>
        <v>15096000</v>
      </c>
      <c r="AY260" s="219">
        <f t="shared" si="19"/>
        <v>0</v>
      </c>
      <c r="AZ260" s="67">
        <v>0</v>
      </c>
      <c r="BA260" s="82" t="s">
        <v>73</v>
      </c>
      <c r="BB260" s="61" t="s">
        <v>85</v>
      </c>
      <c r="BC260" s="112" t="s">
        <v>2950</v>
      </c>
      <c r="BD260" s="113" t="s">
        <v>65</v>
      </c>
      <c r="BE260" s="113" t="s">
        <v>65</v>
      </c>
    </row>
    <row r="261" spans="2:57" x14ac:dyDescent="0.2">
      <c r="B261" s="44">
        <v>2026</v>
      </c>
      <c r="C261" s="44">
        <v>891780111</v>
      </c>
      <c r="D261" s="44" t="s">
        <v>63</v>
      </c>
      <c r="E261" s="119" t="s">
        <v>2949</v>
      </c>
      <c r="F261" s="113" t="s">
        <v>2948</v>
      </c>
      <c r="G261" s="61">
        <v>0</v>
      </c>
      <c r="H261" s="61" t="s">
        <v>71</v>
      </c>
      <c r="I261" s="44" t="s">
        <v>64</v>
      </c>
      <c r="J261" s="76" t="s">
        <v>81</v>
      </c>
      <c r="K261" s="111" t="s">
        <v>2947</v>
      </c>
      <c r="L261" s="111">
        <v>14652000</v>
      </c>
      <c r="M261" s="44" t="s">
        <v>66</v>
      </c>
      <c r="N261" s="111" t="s">
        <v>2946</v>
      </c>
      <c r="O261" s="111">
        <v>1082915040</v>
      </c>
      <c r="P261" s="111">
        <v>30</v>
      </c>
      <c r="Q261" s="137">
        <v>46027</v>
      </c>
      <c r="R261" s="112">
        <v>5872564000</v>
      </c>
      <c r="S261" s="220">
        <v>46038</v>
      </c>
      <c r="T261" s="111">
        <v>14652000</v>
      </c>
      <c r="U261" s="61" t="s">
        <v>65</v>
      </c>
      <c r="V261" s="111">
        <v>45691169</v>
      </c>
      <c r="W261" s="111" t="s">
        <v>608</v>
      </c>
      <c r="X261" s="351">
        <v>46038</v>
      </c>
      <c r="Y261" s="351">
        <v>46041</v>
      </c>
      <c r="Z261" s="69" t="s">
        <v>73</v>
      </c>
      <c r="AA261" s="351">
        <v>46173</v>
      </c>
      <c r="AB261" s="47">
        <f t="shared" si="15"/>
        <v>132</v>
      </c>
      <c r="AC261" s="113">
        <v>0</v>
      </c>
      <c r="AD261" s="118">
        <v>0</v>
      </c>
      <c r="AE261" s="113">
        <v>0</v>
      </c>
      <c r="AF261" s="80" t="s">
        <v>73</v>
      </c>
      <c r="AG261" s="111">
        <f t="shared" si="16"/>
        <v>0</v>
      </c>
      <c r="AH261" s="118">
        <v>0</v>
      </c>
      <c r="AI261" s="118">
        <v>0</v>
      </c>
      <c r="AJ261" s="80" t="s">
        <v>73</v>
      </c>
      <c r="AK261" s="80" t="s">
        <v>73</v>
      </c>
      <c r="AL261" s="113">
        <v>0</v>
      </c>
      <c r="AM261" s="80" t="s">
        <v>73</v>
      </c>
      <c r="AN261" s="80" t="s">
        <v>73</v>
      </c>
      <c r="AO261" s="80" t="s">
        <v>73</v>
      </c>
      <c r="AP261" s="111">
        <f t="shared" si="17"/>
        <v>0</v>
      </c>
      <c r="AQ261" s="111">
        <f>+L261+AD261-AI261</f>
        <v>14652000</v>
      </c>
      <c r="AR261" s="61" t="s">
        <v>65</v>
      </c>
      <c r="AS261" s="111">
        <v>14652000</v>
      </c>
      <c r="AT261" s="113" t="s">
        <v>162</v>
      </c>
      <c r="AU261" s="79">
        <v>0</v>
      </c>
      <c r="AV261" s="82" t="s">
        <v>73</v>
      </c>
      <c r="AW261" s="117">
        <v>0</v>
      </c>
      <c r="AX261" s="116">
        <f t="shared" si="18"/>
        <v>14652000</v>
      </c>
      <c r="AY261" s="219">
        <f t="shared" si="19"/>
        <v>0</v>
      </c>
      <c r="AZ261" s="67">
        <v>0</v>
      </c>
      <c r="BA261" s="82" t="s">
        <v>73</v>
      </c>
      <c r="BB261" s="61" t="s">
        <v>85</v>
      </c>
      <c r="BC261" s="112" t="s">
        <v>2945</v>
      </c>
      <c r="BD261" s="113" t="s">
        <v>65</v>
      </c>
      <c r="BE261" s="113" t="s">
        <v>65</v>
      </c>
    </row>
    <row r="262" spans="2:57" x14ac:dyDescent="0.2">
      <c r="B262" s="44">
        <v>2026</v>
      </c>
      <c r="C262" s="44">
        <v>891780111</v>
      </c>
      <c r="D262" s="44" t="s">
        <v>63</v>
      </c>
      <c r="E262" s="119" t="s">
        <v>2944</v>
      </c>
      <c r="F262" s="113" t="s">
        <v>2943</v>
      </c>
      <c r="G262" s="61">
        <v>0</v>
      </c>
      <c r="H262" s="61" t="s">
        <v>71</v>
      </c>
      <c r="I262" s="44" t="s">
        <v>64</v>
      </c>
      <c r="J262" s="76" t="s">
        <v>81</v>
      </c>
      <c r="K262" s="111" t="s">
        <v>2942</v>
      </c>
      <c r="L262" s="111">
        <v>17583000</v>
      </c>
      <c r="M262" s="44" t="s">
        <v>66</v>
      </c>
      <c r="N262" s="111" t="s">
        <v>2941</v>
      </c>
      <c r="O262" s="111">
        <v>57460431</v>
      </c>
      <c r="P262" s="111">
        <v>30</v>
      </c>
      <c r="Q262" s="137">
        <v>46027</v>
      </c>
      <c r="R262" s="112">
        <v>5872564000</v>
      </c>
      <c r="S262" s="220">
        <v>46038</v>
      </c>
      <c r="T262" s="111">
        <v>17583000</v>
      </c>
      <c r="U262" s="61" t="s">
        <v>65</v>
      </c>
      <c r="V262" s="111">
        <v>1082889541</v>
      </c>
      <c r="W262" s="111" t="s">
        <v>2940</v>
      </c>
      <c r="X262" s="351">
        <v>46038</v>
      </c>
      <c r="Y262" s="351">
        <v>46041</v>
      </c>
      <c r="Z262" s="69" t="s">
        <v>73</v>
      </c>
      <c r="AA262" s="351">
        <v>46173</v>
      </c>
      <c r="AB262" s="47">
        <f t="shared" si="15"/>
        <v>132</v>
      </c>
      <c r="AC262" s="113">
        <v>0</v>
      </c>
      <c r="AD262" s="118">
        <v>0</v>
      </c>
      <c r="AE262" s="113">
        <v>0</v>
      </c>
      <c r="AF262" s="80" t="s">
        <v>73</v>
      </c>
      <c r="AG262" s="111">
        <f t="shared" si="16"/>
        <v>0</v>
      </c>
      <c r="AH262" s="118">
        <v>0</v>
      </c>
      <c r="AI262" s="118">
        <v>0</v>
      </c>
      <c r="AJ262" s="80" t="s">
        <v>73</v>
      </c>
      <c r="AK262" s="80" t="s">
        <v>73</v>
      </c>
      <c r="AL262" s="113">
        <v>0</v>
      </c>
      <c r="AM262" s="80" t="s">
        <v>73</v>
      </c>
      <c r="AN262" s="80" t="s">
        <v>73</v>
      </c>
      <c r="AO262" s="80" t="s">
        <v>73</v>
      </c>
      <c r="AP262" s="111">
        <f t="shared" si="17"/>
        <v>0</v>
      </c>
      <c r="AQ262" s="111">
        <f>+L262+AD262-AI262</f>
        <v>17583000</v>
      </c>
      <c r="AR262" s="61" t="s">
        <v>65</v>
      </c>
      <c r="AS262" s="111">
        <v>17583000</v>
      </c>
      <c r="AT262" s="113" t="s">
        <v>162</v>
      </c>
      <c r="AU262" s="79">
        <v>0</v>
      </c>
      <c r="AV262" s="82" t="s">
        <v>73</v>
      </c>
      <c r="AW262" s="117">
        <v>0</v>
      </c>
      <c r="AX262" s="116">
        <f t="shared" si="18"/>
        <v>17583000</v>
      </c>
      <c r="AY262" s="219">
        <f t="shared" si="19"/>
        <v>0</v>
      </c>
      <c r="AZ262" s="67">
        <v>0</v>
      </c>
      <c r="BA262" s="82" t="s">
        <v>73</v>
      </c>
      <c r="BB262" s="61" t="s">
        <v>85</v>
      </c>
      <c r="BC262" s="112" t="s">
        <v>2939</v>
      </c>
      <c r="BD262" s="113" t="s">
        <v>65</v>
      </c>
      <c r="BE262" s="113" t="s">
        <v>65</v>
      </c>
    </row>
    <row r="263" spans="2:57" x14ac:dyDescent="0.2">
      <c r="B263" s="44">
        <v>2026</v>
      </c>
      <c r="C263" s="44">
        <v>891780111</v>
      </c>
      <c r="D263" s="44" t="s">
        <v>63</v>
      </c>
      <c r="E263" s="119" t="s">
        <v>2938</v>
      </c>
      <c r="F263" s="113" t="s">
        <v>2937</v>
      </c>
      <c r="G263" s="61">
        <v>0</v>
      </c>
      <c r="H263" s="61" t="s">
        <v>71</v>
      </c>
      <c r="I263" s="44" t="s">
        <v>64</v>
      </c>
      <c r="J263" s="76" t="s">
        <v>81</v>
      </c>
      <c r="K263" s="111" t="s">
        <v>2936</v>
      </c>
      <c r="L263" s="111">
        <v>10967000</v>
      </c>
      <c r="M263" s="44" t="s">
        <v>66</v>
      </c>
      <c r="N263" s="111" t="s">
        <v>2935</v>
      </c>
      <c r="O263" s="111">
        <v>1004360363</v>
      </c>
      <c r="P263" s="111">
        <v>53</v>
      </c>
      <c r="Q263" s="137">
        <v>46030</v>
      </c>
      <c r="R263" s="112">
        <v>2567899000</v>
      </c>
      <c r="S263" s="220">
        <v>46038</v>
      </c>
      <c r="T263" s="111">
        <v>10967000</v>
      </c>
      <c r="U263" s="61" t="s">
        <v>65</v>
      </c>
      <c r="V263" s="111">
        <v>85475141</v>
      </c>
      <c r="W263" s="111" t="s">
        <v>1584</v>
      </c>
      <c r="X263" s="351">
        <v>46038</v>
      </c>
      <c r="Y263" s="351">
        <v>46038</v>
      </c>
      <c r="Z263" s="69" t="s">
        <v>73</v>
      </c>
      <c r="AA263" s="351">
        <v>46173</v>
      </c>
      <c r="AB263" s="47">
        <f t="shared" si="15"/>
        <v>135</v>
      </c>
      <c r="AC263" s="113">
        <v>0</v>
      </c>
      <c r="AD263" s="118">
        <v>0</v>
      </c>
      <c r="AE263" s="113">
        <v>0</v>
      </c>
      <c r="AF263" s="80" t="s">
        <v>73</v>
      </c>
      <c r="AG263" s="111">
        <f t="shared" si="16"/>
        <v>0</v>
      </c>
      <c r="AH263" s="118">
        <v>0</v>
      </c>
      <c r="AI263" s="118">
        <v>0</v>
      </c>
      <c r="AJ263" s="80" t="s">
        <v>73</v>
      </c>
      <c r="AK263" s="80" t="s">
        <v>73</v>
      </c>
      <c r="AL263" s="113">
        <v>0</v>
      </c>
      <c r="AM263" s="80" t="s">
        <v>73</v>
      </c>
      <c r="AN263" s="80" t="s">
        <v>73</v>
      </c>
      <c r="AO263" s="80" t="s">
        <v>73</v>
      </c>
      <c r="AP263" s="111">
        <f t="shared" si="17"/>
        <v>0</v>
      </c>
      <c r="AQ263" s="111">
        <f>+L263+AD263-AI263</f>
        <v>10967000</v>
      </c>
      <c r="AR263" s="61" t="s">
        <v>65</v>
      </c>
      <c r="AS263" s="111">
        <v>10967000</v>
      </c>
      <c r="AT263" s="113" t="s">
        <v>162</v>
      </c>
      <c r="AU263" s="79">
        <v>0</v>
      </c>
      <c r="AV263" s="82" t="s">
        <v>73</v>
      </c>
      <c r="AW263" s="117">
        <v>0</v>
      </c>
      <c r="AX263" s="116">
        <f t="shared" si="18"/>
        <v>10967000</v>
      </c>
      <c r="AY263" s="219">
        <f t="shared" si="19"/>
        <v>0</v>
      </c>
      <c r="AZ263" s="67">
        <v>0</v>
      </c>
      <c r="BA263" s="82" t="s">
        <v>73</v>
      </c>
      <c r="BB263" s="61" t="s">
        <v>85</v>
      </c>
      <c r="BC263" s="112" t="s">
        <v>2934</v>
      </c>
      <c r="BD263" s="113" t="s">
        <v>65</v>
      </c>
      <c r="BE263" s="113" t="s">
        <v>65</v>
      </c>
    </row>
    <row r="264" spans="2:57" x14ac:dyDescent="0.2">
      <c r="B264" s="44">
        <v>2026</v>
      </c>
      <c r="C264" s="44">
        <v>891780111</v>
      </c>
      <c r="D264" s="44" t="s">
        <v>63</v>
      </c>
      <c r="E264" s="119" t="s">
        <v>2933</v>
      </c>
      <c r="F264" s="113" t="s">
        <v>2932</v>
      </c>
      <c r="G264" s="61">
        <v>0</v>
      </c>
      <c r="H264" s="61" t="s">
        <v>71</v>
      </c>
      <c r="I264" s="44" t="s">
        <v>64</v>
      </c>
      <c r="J264" s="76" t="s">
        <v>81</v>
      </c>
      <c r="K264" s="111" t="s">
        <v>2931</v>
      </c>
      <c r="L264" s="111">
        <v>10967000</v>
      </c>
      <c r="M264" s="44" t="s">
        <v>66</v>
      </c>
      <c r="N264" s="111" t="s">
        <v>2930</v>
      </c>
      <c r="O264" s="111">
        <v>1083032026</v>
      </c>
      <c r="P264" s="111">
        <v>53</v>
      </c>
      <c r="Q264" s="137">
        <v>46030</v>
      </c>
      <c r="R264" s="112">
        <v>2567899000</v>
      </c>
      <c r="S264" s="220">
        <v>46038</v>
      </c>
      <c r="T264" s="111">
        <v>10967000</v>
      </c>
      <c r="U264" s="61" t="s">
        <v>65</v>
      </c>
      <c r="V264" s="111">
        <v>85475141</v>
      </c>
      <c r="W264" s="111" t="s">
        <v>1584</v>
      </c>
      <c r="X264" s="351">
        <v>46038</v>
      </c>
      <c r="Y264" s="351">
        <v>46038</v>
      </c>
      <c r="Z264" s="69" t="s">
        <v>73</v>
      </c>
      <c r="AA264" s="351">
        <v>46173</v>
      </c>
      <c r="AB264" s="47">
        <f t="shared" ref="AB264:AB327" si="20">+IF(Z264="1800-01-01",AA264-Y264,AA264-Z264)</f>
        <v>135</v>
      </c>
      <c r="AC264" s="113">
        <v>0</v>
      </c>
      <c r="AD264" s="118">
        <v>0</v>
      </c>
      <c r="AE264" s="113">
        <v>0</v>
      </c>
      <c r="AF264" s="80" t="s">
        <v>73</v>
      </c>
      <c r="AG264" s="111">
        <f t="shared" ref="AG264:AG327" si="21">+IF(AF264="1800-01-01",0,AF264-AA264)</f>
        <v>0</v>
      </c>
      <c r="AH264" s="118">
        <v>0</v>
      </c>
      <c r="AI264" s="118">
        <v>0</v>
      </c>
      <c r="AJ264" s="80" t="s">
        <v>73</v>
      </c>
      <c r="AK264" s="80" t="s">
        <v>73</v>
      </c>
      <c r="AL264" s="113">
        <v>0</v>
      </c>
      <c r="AM264" s="80" t="s">
        <v>73</v>
      </c>
      <c r="AN264" s="80" t="s">
        <v>73</v>
      </c>
      <c r="AO264" s="80" t="s">
        <v>73</v>
      </c>
      <c r="AP264" s="111">
        <f t="shared" ref="AP264:AP327" si="22">+IF(AM264="1800-01-01",0,AN264-AM264)</f>
        <v>0</v>
      </c>
      <c r="AQ264" s="111">
        <f>+L264+AD264-AI264</f>
        <v>10967000</v>
      </c>
      <c r="AR264" s="61" t="s">
        <v>65</v>
      </c>
      <c r="AS264" s="111">
        <v>10967000</v>
      </c>
      <c r="AT264" s="113" t="s">
        <v>162</v>
      </c>
      <c r="AU264" s="79">
        <v>0</v>
      </c>
      <c r="AV264" s="82" t="s">
        <v>73</v>
      </c>
      <c r="AW264" s="117">
        <v>0</v>
      </c>
      <c r="AX264" s="116">
        <f t="shared" ref="AX264:AX327" si="23">AQ264-AW264</f>
        <v>10967000</v>
      </c>
      <c r="AY264" s="219">
        <f t="shared" ref="AY264:AY327" si="24">+IFERROR(AW264/AQ264,"_")</f>
        <v>0</v>
      </c>
      <c r="AZ264" s="67">
        <v>0</v>
      </c>
      <c r="BA264" s="82" t="s">
        <v>73</v>
      </c>
      <c r="BB264" s="61" t="s">
        <v>85</v>
      </c>
      <c r="BC264" s="112" t="s">
        <v>2929</v>
      </c>
      <c r="BD264" s="113" t="s">
        <v>65</v>
      </c>
      <c r="BE264" s="113" t="s">
        <v>65</v>
      </c>
    </row>
    <row r="265" spans="2:57" x14ac:dyDescent="0.2">
      <c r="B265" s="44">
        <v>2026</v>
      </c>
      <c r="C265" s="44">
        <v>891780111</v>
      </c>
      <c r="D265" s="44" t="s">
        <v>63</v>
      </c>
      <c r="E265" s="119" t="s">
        <v>2928</v>
      </c>
      <c r="F265" s="113" t="s">
        <v>2927</v>
      </c>
      <c r="G265" s="61">
        <v>0</v>
      </c>
      <c r="H265" s="61" t="s">
        <v>71</v>
      </c>
      <c r="I265" s="44" t="s">
        <v>64</v>
      </c>
      <c r="J265" s="76" t="s">
        <v>81</v>
      </c>
      <c r="K265" s="111" t="s">
        <v>2926</v>
      </c>
      <c r="L265" s="111">
        <v>19131000</v>
      </c>
      <c r="M265" s="44" t="s">
        <v>66</v>
      </c>
      <c r="N265" s="111" t="s">
        <v>2925</v>
      </c>
      <c r="O265" s="111">
        <v>39672643</v>
      </c>
      <c r="P265" s="111">
        <v>30</v>
      </c>
      <c r="Q265" s="137">
        <v>46027</v>
      </c>
      <c r="R265" s="112">
        <v>5872564000</v>
      </c>
      <c r="S265" s="220">
        <v>46038</v>
      </c>
      <c r="T265" s="111">
        <v>19131000</v>
      </c>
      <c r="U265" s="61" t="s">
        <v>65</v>
      </c>
      <c r="V265" s="111">
        <v>85460949</v>
      </c>
      <c r="W265" s="111" t="s">
        <v>1155</v>
      </c>
      <c r="X265" s="351">
        <v>46038</v>
      </c>
      <c r="Y265" s="351">
        <v>46038</v>
      </c>
      <c r="Z265" s="69" t="s">
        <v>73</v>
      </c>
      <c r="AA265" s="351">
        <v>46173</v>
      </c>
      <c r="AB265" s="47">
        <f t="shared" si="20"/>
        <v>135</v>
      </c>
      <c r="AC265" s="113">
        <v>0</v>
      </c>
      <c r="AD265" s="118">
        <v>0</v>
      </c>
      <c r="AE265" s="113">
        <v>0</v>
      </c>
      <c r="AF265" s="80" t="s">
        <v>73</v>
      </c>
      <c r="AG265" s="111">
        <f t="shared" si="21"/>
        <v>0</v>
      </c>
      <c r="AH265" s="118">
        <v>0</v>
      </c>
      <c r="AI265" s="118">
        <v>0</v>
      </c>
      <c r="AJ265" s="80" t="s">
        <v>73</v>
      </c>
      <c r="AK265" s="80" t="s">
        <v>73</v>
      </c>
      <c r="AL265" s="113">
        <v>0</v>
      </c>
      <c r="AM265" s="80" t="s">
        <v>73</v>
      </c>
      <c r="AN265" s="80" t="s">
        <v>73</v>
      </c>
      <c r="AO265" s="80" t="s">
        <v>73</v>
      </c>
      <c r="AP265" s="111">
        <f t="shared" si="22"/>
        <v>0</v>
      </c>
      <c r="AQ265" s="111">
        <f>+L265+AD265-AI265</f>
        <v>19131000</v>
      </c>
      <c r="AR265" s="61" t="s">
        <v>65</v>
      </c>
      <c r="AS265" s="111">
        <v>19131000</v>
      </c>
      <c r="AT265" s="113" t="s">
        <v>162</v>
      </c>
      <c r="AU265" s="79">
        <v>0</v>
      </c>
      <c r="AV265" s="82" t="s">
        <v>73</v>
      </c>
      <c r="AW265" s="117">
        <v>0</v>
      </c>
      <c r="AX265" s="116">
        <f t="shared" si="23"/>
        <v>19131000</v>
      </c>
      <c r="AY265" s="219">
        <f t="shared" si="24"/>
        <v>0</v>
      </c>
      <c r="AZ265" s="67">
        <v>0</v>
      </c>
      <c r="BA265" s="82" t="s">
        <v>73</v>
      </c>
      <c r="BB265" s="61" t="s">
        <v>85</v>
      </c>
      <c r="BC265" s="112" t="s">
        <v>2924</v>
      </c>
      <c r="BD265" s="113" t="s">
        <v>65</v>
      </c>
      <c r="BE265" s="113" t="s">
        <v>65</v>
      </c>
    </row>
    <row r="266" spans="2:57" x14ac:dyDescent="0.2">
      <c r="B266" s="44">
        <v>2026</v>
      </c>
      <c r="C266" s="44">
        <v>891780111</v>
      </c>
      <c r="D266" s="44" t="s">
        <v>63</v>
      </c>
      <c r="E266" s="119" t="s">
        <v>2923</v>
      </c>
      <c r="F266" s="113" t="s">
        <v>2922</v>
      </c>
      <c r="G266" s="61">
        <v>0</v>
      </c>
      <c r="H266" s="61" t="s">
        <v>71</v>
      </c>
      <c r="I266" s="44" t="s">
        <v>64</v>
      </c>
      <c r="J266" s="76" t="s">
        <v>81</v>
      </c>
      <c r="K266" s="111" t="s">
        <v>2921</v>
      </c>
      <c r="L266" s="111">
        <v>13771000</v>
      </c>
      <c r="M266" s="44" t="s">
        <v>66</v>
      </c>
      <c r="N266" s="111" t="s">
        <v>2920</v>
      </c>
      <c r="O266" s="111">
        <v>84456169</v>
      </c>
      <c r="P266" s="111">
        <v>53</v>
      </c>
      <c r="Q266" s="137">
        <v>46030</v>
      </c>
      <c r="R266" s="112">
        <v>2567899000</v>
      </c>
      <c r="S266" s="220">
        <v>46038</v>
      </c>
      <c r="T266" s="111">
        <v>13771000</v>
      </c>
      <c r="U266" s="61" t="s">
        <v>65</v>
      </c>
      <c r="V266" s="111">
        <v>45476408</v>
      </c>
      <c r="W266" s="111" t="s">
        <v>1303</v>
      </c>
      <c r="X266" s="351">
        <v>46038</v>
      </c>
      <c r="Y266" s="351">
        <v>46038</v>
      </c>
      <c r="Z266" s="69" t="s">
        <v>73</v>
      </c>
      <c r="AA266" s="351">
        <v>46173</v>
      </c>
      <c r="AB266" s="47">
        <f t="shared" si="20"/>
        <v>135</v>
      </c>
      <c r="AC266" s="113">
        <v>0</v>
      </c>
      <c r="AD266" s="118">
        <v>0</v>
      </c>
      <c r="AE266" s="113">
        <v>0</v>
      </c>
      <c r="AF266" s="80" t="s">
        <v>73</v>
      </c>
      <c r="AG266" s="111">
        <f t="shared" si="21"/>
        <v>0</v>
      </c>
      <c r="AH266" s="118">
        <v>0</v>
      </c>
      <c r="AI266" s="118">
        <v>0</v>
      </c>
      <c r="AJ266" s="80" t="s">
        <v>73</v>
      </c>
      <c r="AK266" s="80" t="s">
        <v>73</v>
      </c>
      <c r="AL266" s="113">
        <v>0</v>
      </c>
      <c r="AM266" s="80" t="s">
        <v>73</v>
      </c>
      <c r="AN266" s="80" t="s">
        <v>73</v>
      </c>
      <c r="AO266" s="80" t="s">
        <v>73</v>
      </c>
      <c r="AP266" s="111">
        <f t="shared" si="22"/>
        <v>0</v>
      </c>
      <c r="AQ266" s="111">
        <f>+L266+AD266-AI266</f>
        <v>13771000</v>
      </c>
      <c r="AR266" s="61" t="s">
        <v>65</v>
      </c>
      <c r="AS266" s="111">
        <v>13771000</v>
      </c>
      <c r="AT266" s="113" t="s">
        <v>162</v>
      </c>
      <c r="AU266" s="79">
        <v>0</v>
      </c>
      <c r="AV266" s="82" t="s">
        <v>73</v>
      </c>
      <c r="AW266" s="117">
        <v>0</v>
      </c>
      <c r="AX266" s="116">
        <f t="shared" si="23"/>
        <v>13771000</v>
      </c>
      <c r="AY266" s="219">
        <f t="shared" si="24"/>
        <v>0</v>
      </c>
      <c r="AZ266" s="67">
        <v>0</v>
      </c>
      <c r="BA266" s="82" t="s">
        <v>73</v>
      </c>
      <c r="BB266" s="61" t="s">
        <v>85</v>
      </c>
      <c r="BC266" s="112" t="s">
        <v>2919</v>
      </c>
      <c r="BD266" s="113" t="s">
        <v>65</v>
      </c>
      <c r="BE266" s="113" t="s">
        <v>65</v>
      </c>
    </row>
    <row r="267" spans="2:57" x14ac:dyDescent="0.2">
      <c r="B267" s="44">
        <v>2026</v>
      </c>
      <c r="C267" s="44">
        <v>891780111</v>
      </c>
      <c r="D267" s="44" t="s">
        <v>63</v>
      </c>
      <c r="E267" s="119" t="s">
        <v>2918</v>
      </c>
      <c r="F267" s="113" t="s">
        <v>2917</v>
      </c>
      <c r="G267" s="61">
        <v>0</v>
      </c>
      <c r="H267" s="61" t="s">
        <v>71</v>
      </c>
      <c r="I267" s="44" t="s">
        <v>64</v>
      </c>
      <c r="J267" s="76" t="s">
        <v>81</v>
      </c>
      <c r="K267" s="111" t="s">
        <v>2916</v>
      </c>
      <c r="L267" s="111">
        <v>10644000</v>
      </c>
      <c r="M267" s="44" t="s">
        <v>66</v>
      </c>
      <c r="N267" s="111" t="s">
        <v>2915</v>
      </c>
      <c r="O267" s="111">
        <v>1004364827</v>
      </c>
      <c r="P267" s="111">
        <v>53</v>
      </c>
      <c r="Q267" s="137">
        <v>46030</v>
      </c>
      <c r="R267" s="112">
        <v>2567899000</v>
      </c>
      <c r="S267" s="220">
        <v>46038</v>
      </c>
      <c r="T267" s="111">
        <v>10644000</v>
      </c>
      <c r="U267" s="61" t="s">
        <v>65</v>
      </c>
      <c r="V267" s="111">
        <v>57299363</v>
      </c>
      <c r="W267" s="111" t="s">
        <v>1890</v>
      </c>
      <c r="X267" s="351">
        <v>46038</v>
      </c>
      <c r="Y267" s="351">
        <v>46041</v>
      </c>
      <c r="Z267" s="69" t="s">
        <v>73</v>
      </c>
      <c r="AA267" s="351">
        <v>46173</v>
      </c>
      <c r="AB267" s="47">
        <f t="shared" si="20"/>
        <v>132</v>
      </c>
      <c r="AC267" s="113">
        <v>0</v>
      </c>
      <c r="AD267" s="118">
        <v>0</v>
      </c>
      <c r="AE267" s="113">
        <v>0</v>
      </c>
      <c r="AF267" s="80" t="s">
        <v>73</v>
      </c>
      <c r="AG267" s="111">
        <f t="shared" si="21"/>
        <v>0</v>
      </c>
      <c r="AH267" s="118">
        <v>0</v>
      </c>
      <c r="AI267" s="118">
        <v>0</v>
      </c>
      <c r="AJ267" s="80" t="s">
        <v>73</v>
      </c>
      <c r="AK267" s="80" t="s">
        <v>73</v>
      </c>
      <c r="AL267" s="113">
        <v>0</v>
      </c>
      <c r="AM267" s="80" t="s">
        <v>73</v>
      </c>
      <c r="AN267" s="80" t="s">
        <v>73</v>
      </c>
      <c r="AO267" s="80" t="s">
        <v>73</v>
      </c>
      <c r="AP267" s="111">
        <f t="shared" si="22"/>
        <v>0</v>
      </c>
      <c r="AQ267" s="111">
        <f>+L267+AD267-AI267</f>
        <v>10644000</v>
      </c>
      <c r="AR267" s="61" t="s">
        <v>65</v>
      </c>
      <c r="AS267" s="111">
        <v>10644000</v>
      </c>
      <c r="AT267" s="113" t="s">
        <v>162</v>
      </c>
      <c r="AU267" s="79">
        <v>0</v>
      </c>
      <c r="AV267" s="82" t="s">
        <v>73</v>
      </c>
      <c r="AW267" s="117">
        <v>0</v>
      </c>
      <c r="AX267" s="116">
        <f t="shared" si="23"/>
        <v>10644000</v>
      </c>
      <c r="AY267" s="219">
        <f t="shared" si="24"/>
        <v>0</v>
      </c>
      <c r="AZ267" s="67">
        <v>0</v>
      </c>
      <c r="BA267" s="82" t="s">
        <v>73</v>
      </c>
      <c r="BB267" s="61" t="s">
        <v>85</v>
      </c>
      <c r="BC267" s="112" t="s">
        <v>2914</v>
      </c>
      <c r="BD267" s="113" t="s">
        <v>65</v>
      </c>
      <c r="BE267" s="113" t="s">
        <v>65</v>
      </c>
    </row>
    <row r="268" spans="2:57" x14ac:dyDescent="0.2">
      <c r="B268" s="44">
        <v>2026</v>
      </c>
      <c r="C268" s="44">
        <v>891780111</v>
      </c>
      <c r="D268" s="44" t="s">
        <v>63</v>
      </c>
      <c r="E268" s="119" t="s">
        <v>2913</v>
      </c>
      <c r="F268" s="113" t="s">
        <v>2912</v>
      </c>
      <c r="G268" s="61">
        <v>0</v>
      </c>
      <c r="H268" s="61" t="s">
        <v>71</v>
      </c>
      <c r="I268" s="44" t="s">
        <v>64</v>
      </c>
      <c r="J268" s="76" t="s">
        <v>81</v>
      </c>
      <c r="K268" s="111" t="s">
        <v>2911</v>
      </c>
      <c r="L268" s="111">
        <v>13231000</v>
      </c>
      <c r="M268" s="44" t="s">
        <v>66</v>
      </c>
      <c r="N268" s="111" t="s">
        <v>2910</v>
      </c>
      <c r="O268" s="111">
        <v>9738364</v>
      </c>
      <c r="P268" s="111">
        <v>30</v>
      </c>
      <c r="Q268" s="137">
        <v>46027</v>
      </c>
      <c r="R268" s="112">
        <v>5872564000</v>
      </c>
      <c r="S268" s="220">
        <v>46038</v>
      </c>
      <c r="T268" s="111">
        <v>13231000</v>
      </c>
      <c r="U268" s="61" t="s">
        <v>65</v>
      </c>
      <c r="V268" s="111">
        <v>7601831</v>
      </c>
      <c r="W268" s="111" t="s">
        <v>2166</v>
      </c>
      <c r="X268" s="351">
        <v>46038</v>
      </c>
      <c r="Y268" s="351">
        <v>46041</v>
      </c>
      <c r="Z268" s="69" t="s">
        <v>73</v>
      </c>
      <c r="AA268" s="351">
        <v>46173</v>
      </c>
      <c r="AB268" s="47">
        <f t="shared" si="20"/>
        <v>132</v>
      </c>
      <c r="AC268" s="113">
        <v>0</v>
      </c>
      <c r="AD268" s="118">
        <v>0</v>
      </c>
      <c r="AE268" s="113">
        <v>0</v>
      </c>
      <c r="AF268" s="80" t="s">
        <v>73</v>
      </c>
      <c r="AG268" s="111">
        <f t="shared" si="21"/>
        <v>0</v>
      </c>
      <c r="AH268" s="118">
        <v>0</v>
      </c>
      <c r="AI268" s="118">
        <v>0</v>
      </c>
      <c r="AJ268" s="80" t="s">
        <v>73</v>
      </c>
      <c r="AK268" s="80" t="s">
        <v>73</v>
      </c>
      <c r="AL268" s="113">
        <v>0</v>
      </c>
      <c r="AM268" s="80" t="s">
        <v>73</v>
      </c>
      <c r="AN268" s="80" t="s">
        <v>73</v>
      </c>
      <c r="AO268" s="80" t="s">
        <v>73</v>
      </c>
      <c r="AP268" s="111">
        <f t="shared" si="22"/>
        <v>0</v>
      </c>
      <c r="AQ268" s="111">
        <f>+L268+AD268-AI268</f>
        <v>13231000</v>
      </c>
      <c r="AR268" s="61" t="s">
        <v>65</v>
      </c>
      <c r="AS268" s="111">
        <v>13231000</v>
      </c>
      <c r="AT268" s="113" t="s">
        <v>162</v>
      </c>
      <c r="AU268" s="79">
        <v>0</v>
      </c>
      <c r="AV268" s="82" t="s">
        <v>73</v>
      </c>
      <c r="AW268" s="117">
        <v>0</v>
      </c>
      <c r="AX268" s="116">
        <f t="shared" si="23"/>
        <v>13231000</v>
      </c>
      <c r="AY268" s="219">
        <f t="shared" si="24"/>
        <v>0</v>
      </c>
      <c r="AZ268" s="67">
        <v>0</v>
      </c>
      <c r="BA268" s="82" t="s">
        <v>73</v>
      </c>
      <c r="BB268" s="61" t="s">
        <v>85</v>
      </c>
      <c r="BC268" s="112" t="s">
        <v>2909</v>
      </c>
      <c r="BD268" s="113" t="s">
        <v>65</v>
      </c>
      <c r="BE268" s="113" t="s">
        <v>65</v>
      </c>
    </row>
    <row r="269" spans="2:57" x14ac:dyDescent="0.2">
      <c r="B269" s="44">
        <v>2026</v>
      </c>
      <c r="C269" s="44">
        <v>891780111</v>
      </c>
      <c r="D269" s="44" t="s">
        <v>63</v>
      </c>
      <c r="E269" s="119" t="s">
        <v>2908</v>
      </c>
      <c r="F269" s="113" t="s">
        <v>2907</v>
      </c>
      <c r="G269" s="61">
        <v>0</v>
      </c>
      <c r="H269" s="61" t="s">
        <v>71</v>
      </c>
      <c r="I269" s="44" t="s">
        <v>64</v>
      </c>
      <c r="J269" s="76" t="s">
        <v>81</v>
      </c>
      <c r="K269" s="111" t="s">
        <v>2906</v>
      </c>
      <c r="L269" s="111">
        <v>13933000</v>
      </c>
      <c r="M269" s="44" t="s">
        <v>66</v>
      </c>
      <c r="N269" s="111" t="s">
        <v>2905</v>
      </c>
      <c r="O269" s="111">
        <v>39047351</v>
      </c>
      <c r="P269" s="111">
        <v>30</v>
      </c>
      <c r="Q269" s="137">
        <v>46027</v>
      </c>
      <c r="R269" s="112">
        <v>5872564000</v>
      </c>
      <c r="S269" s="220">
        <v>46038</v>
      </c>
      <c r="T269" s="111">
        <v>13933000</v>
      </c>
      <c r="U269" s="61" t="s">
        <v>65</v>
      </c>
      <c r="V269" s="111">
        <v>57441846</v>
      </c>
      <c r="W269" s="111" t="s">
        <v>1063</v>
      </c>
      <c r="X269" s="351">
        <v>46038</v>
      </c>
      <c r="Y269" s="351">
        <v>46038</v>
      </c>
      <c r="Z269" s="69" t="s">
        <v>73</v>
      </c>
      <c r="AA269" s="351">
        <v>46173</v>
      </c>
      <c r="AB269" s="47">
        <f t="shared" si="20"/>
        <v>135</v>
      </c>
      <c r="AC269" s="113">
        <v>0</v>
      </c>
      <c r="AD269" s="118">
        <v>0</v>
      </c>
      <c r="AE269" s="113">
        <v>0</v>
      </c>
      <c r="AF269" s="80" t="s">
        <v>73</v>
      </c>
      <c r="AG269" s="111">
        <f t="shared" si="21"/>
        <v>0</v>
      </c>
      <c r="AH269" s="118">
        <v>0</v>
      </c>
      <c r="AI269" s="118">
        <v>0</v>
      </c>
      <c r="AJ269" s="80" t="s">
        <v>73</v>
      </c>
      <c r="AK269" s="80" t="s">
        <v>73</v>
      </c>
      <c r="AL269" s="113">
        <v>0</v>
      </c>
      <c r="AM269" s="80" t="s">
        <v>73</v>
      </c>
      <c r="AN269" s="80" t="s">
        <v>73</v>
      </c>
      <c r="AO269" s="80" t="s">
        <v>73</v>
      </c>
      <c r="AP269" s="111">
        <f t="shared" si="22"/>
        <v>0</v>
      </c>
      <c r="AQ269" s="111">
        <f>+L269+AD269-AI269</f>
        <v>13933000</v>
      </c>
      <c r="AR269" s="61" t="s">
        <v>65</v>
      </c>
      <c r="AS269" s="111">
        <v>13933000</v>
      </c>
      <c r="AT269" s="113" t="s">
        <v>162</v>
      </c>
      <c r="AU269" s="79">
        <v>0</v>
      </c>
      <c r="AV269" s="82" t="s">
        <v>73</v>
      </c>
      <c r="AW269" s="117">
        <v>0</v>
      </c>
      <c r="AX269" s="116">
        <f t="shared" si="23"/>
        <v>13933000</v>
      </c>
      <c r="AY269" s="219">
        <f t="shared" si="24"/>
        <v>0</v>
      </c>
      <c r="AZ269" s="67">
        <v>0</v>
      </c>
      <c r="BA269" s="82" t="s">
        <v>73</v>
      </c>
      <c r="BB269" s="61" t="s">
        <v>85</v>
      </c>
      <c r="BC269" s="112" t="s">
        <v>2904</v>
      </c>
      <c r="BD269" s="113" t="s">
        <v>65</v>
      </c>
      <c r="BE269" s="113" t="s">
        <v>65</v>
      </c>
    </row>
    <row r="270" spans="2:57" x14ac:dyDescent="0.2">
      <c r="B270" s="44">
        <v>2026</v>
      </c>
      <c r="C270" s="44">
        <v>891780111</v>
      </c>
      <c r="D270" s="44" t="s">
        <v>63</v>
      </c>
      <c r="E270" s="119" t="s">
        <v>2903</v>
      </c>
      <c r="F270" s="113" t="s">
        <v>2902</v>
      </c>
      <c r="G270" s="61">
        <v>0</v>
      </c>
      <c r="H270" s="61" t="s">
        <v>71</v>
      </c>
      <c r="I270" s="44" t="s">
        <v>64</v>
      </c>
      <c r="J270" s="76" t="s">
        <v>81</v>
      </c>
      <c r="K270" s="111" t="s">
        <v>2901</v>
      </c>
      <c r="L270" s="111">
        <v>13933000</v>
      </c>
      <c r="M270" s="44" t="s">
        <v>66</v>
      </c>
      <c r="N270" s="111" t="s">
        <v>2900</v>
      </c>
      <c r="O270" s="111">
        <v>36729451</v>
      </c>
      <c r="P270" s="111">
        <v>30</v>
      </c>
      <c r="Q270" s="137">
        <v>46027</v>
      </c>
      <c r="R270" s="112">
        <v>5872564000</v>
      </c>
      <c r="S270" s="220">
        <v>46038</v>
      </c>
      <c r="T270" s="111">
        <v>13933000</v>
      </c>
      <c r="U270" s="61" t="s">
        <v>65</v>
      </c>
      <c r="V270" s="111">
        <v>57441846</v>
      </c>
      <c r="W270" s="111" t="s">
        <v>1063</v>
      </c>
      <c r="X270" s="351">
        <v>46038</v>
      </c>
      <c r="Y270" s="351">
        <v>46038</v>
      </c>
      <c r="Z270" s="69" t="s">
        <v>73</v>
      </c>
      <c r="AA270" s="351">
        <v>46173</v>
      </c>
      <c r="AB270" s="47">
        <f t="shared" si="20"/>
        <v>135</v>
      </c>
      <c r="AC270" s="113">
        <v>0</v>
      </c>
      <c r="AD270" s="118">
        <v>0</v>
      </c>
      <c r="AE270" s="113">
        <v>0</v>
      </c>
      <c r="AF270" s="80" t="s">
        <v>73</v>
      </c>
      <c r="AG270" s="111">
        <f t="shared" si="21"/>
        <v>0</v>
      </c>
      <c r="AH270" s="118">
        <v>0</v>
      </c>
      <c r="AI270" s="118">
        <v>0</v>
      </c>
      <c r="AJ270" s="80" t="s">
        <v>73</v>
      </c>
      <c r="AK270" s="80" t="s">
        <v>73</v>
      </c>
      <c r="AL270" s="113">
        <v>0</v>
      </c>
      <c r="AM270" s="80" t="s">
        <v>73</v>
      </c>
      <c r="AN270" s="80" t="s">
        <v>73</v>
      </c>
      <c r="AO270" s="80" t="s">
        <v>73</v>
      </c>
      <c r="AP270" s="111">
        <f t="shared" si="22"/>
        <v>0</v>
      </c>
      <c r="AQ270" s="111">
        <f>+L270+AD270-AI270</f>
        <v>13933000</v>
      </c>
      <c r="AR270" s="61" t="s">
        <v>65</v>
      </c>
      <c r="AS270" s="111">
        <v>13933000</v>
      </c>
      <c r="AT270" s="113" t="s">
        <v>162</v>
      </c>
      <c r="AU270" s="79">
        <v>0</v>
      </c>
      <c r="AV270" s="82" t="s">
        <v>73</v>
      </c>
      <c r="AW270" s="117">
        <v>0</v>
      </c>
      <c r="AX270" s="116">
        <f t="shared" si="23"/>
        <v>13933000</v>
      </c>
      <c r="AY270" s="219">
        <f t="shared" si="24"/>
        <v>0</v>
      </c>
      <c r="AZ270" s="67">
        <v>0</v>
      </c>
      <c r="BA270" s="82" t="s">
        <v>73</v>
      </c>
      <c r="BB270" s="61" t="s">
        <v>85</v>
      </c>
      <c r="BC270" s="112" t="s">
        <v>2899</v>
      </c>
      <c r="BD270" s="113" t="s">
        <v>65</v>
      </c>
      <c r="BE270" s="113" t="s">
        <v>65</v>
      </c>
    </row>
    <row r="271" spans="2:57" x14ac:dyDescent="0.2">
      <c r="B271" s="44">
        <v>2026</v>
      </c>
      <c r="C271" s="44">
        <v>891780111</v>
      </c>
      <c r="D271" s="44" t="s">
        <v>63</v>
      </c>
      <c r="E271" s="119" t="s">
        <v>2898</v>
      </c>
      <c r="F271" s="113" t="s">
        <v>2897</v>
      </c>
      <c r="G271" s="61">
        <v>0</v>
      </c>
      <c r="H271" s="61" t="s">
        <v>71</v>
      </c>
      <c r="I271" s="44" t="s">
        <v>64</v>
      </c>
      <c r="J271" s="76" t="s">
        <v>81</v>
      </c>
      <c r="K271" s="111" t="s">
        <v>2896</v>
      </c>
      <c r="L271" s="111">
        <v>13933000</v>
      </c>
      <c r="M271" s="44" t="s">
        <v>66</v>
      </c>
      <c r="N271" s="111" t="s">
        <v>2895</v>
      </c>
      <c r="O271" s="111">
        <v>84455851</v>
      </c>
      <c r="P271" s="111">
        <v>30</v>
      </c>
      <c r="Q271" s="137">
        <v>46027</v>
      </c>
      <c r="R271" s="112">
        <v>5872564000</v>
      </c>
      <c r="S271" s="220">
        <v>46038</v>
      </c>
      <c r="T271" s="111">
        <v>13933000</v>
      </c>
      <c r="U271" s="61" t="s">
        <v>65</v>
      </c>
      <c r="V271" s="111">
        <v>57441846</v>
      </c>
      <c r="W271" s="111" t="s">
        <v>1063</v>
      </c>
      <c r="X271" s="351">
        <v>46038</v>
      </c>
      <c r="Y271" s="351">
        <v>46038</v>
      </c>
      <c r="Z271" s="69" t="s">
        <v>73</v>
      </c>
      <c r="AA271" s="351">
        <v>46173</v>
      </c>
      <c r="AB271" s="47">
        <f t="shared" si="20"/>
        <v>135</v>
      </c>
      <c r="AC271" s="113">
        <v>0</v>
      </c>
      <c r="AD271" s="118">
        <v>0</v>
      </c>
      <c r="AE271" s="113">
        <v>0</v>
      </c>
      <c r="AF271" s="80" t="s">
        <v>73</v>
      </c>
      <c r="AG271" s="111">
        <f t="shared" si="21"/>
        <v>0</v>
      </c>
      <c r="AH271" s="118">
        <v>0</v>
      </c>
      <c r="AI271" s="118">
        <v>0</v>
      </c>
      <c r="AJ271" s="80" t="s">
        <v>73</v>
      </c>
      <c r="AK271" s="80" t="s">
        <v>73</v>
      </c>
      <c r="AL271" s="113">
        <v>0</v>
      </c>
      <c r="AM271" s="80" t="s">
        <v>73</v>
      </c>
      <c r="AN271" s="80" t="s">
        <v>73</v>
      </c>
      <c r="AO271" s="80" t="s">
        <v>73</v>
      </c>
      <c r="AP271" s="111">
        <f t="shared" si="22"/>
        <v>0</v>
      </c>
      <c r="AQ271" s="111">
        <f>+L271+AD271-AI271</f>
        <v>13933000</v>
      </c>
      <c r="AR271" s="61" t="s">
        <v>65</v>
      </c>
      <c r="AS271" s="111">
        <v>13933000</v>
      </c>
      <c r="AT271" s="113" t="s">
        <v>162</v>
      </c>
      <c r="AU271" s="79">
        <v>0</v>
      </c>
      <c r="AV271" s="82" t="s">
        <v>73</v>
      </c>
      <c r="AW271" s="117">
        <v>0</v>
      </c>
      <c r="AX271" s="116">
        <f t="shared" si="23"/>
        <v>13933000</v>
      </c>
      <c r="AY271" s="219">
        <f t="shared" si="24"/>
        <v>0</v>
      </c>
      <c r="AZ271" s="67">
        <v>0</v>
      </c>
      <c r="BA271" s="82" t="s">
        <v>73</v>
      </c>
      <c r="BB271" s="61" t="s">
        <v>85</v>
      </c>
      <c r="BC271" s="112" t="s">
        <v>2894</v>
      </c>
      <c r="BD271" s="113" t="s">
        <v>65</v>
      </c>
      <c r="BE271" s="113" t="s">
        <v>65</v>
      </c>
    </row>
    <row r="272" spans="2:57" x14ac:dyDescent="0.2">
      <c r="B272" s="44">
        <v>2026</v>
      </c>
      <c r="C272" s="44">
        <v>891780111</v>
      </c>
      <c r="D272" s="44" t="s">
        <v>63</v>
      </c>
      <c r="E272" s="119" t="s">
        <v>2893</v>
      </c>
      <c r="F272" s="113" t="s">
        <v>2892</v>
      </c>
      <c r="G272" s="61">
        <v>0</v>
      </c>
      <c r="H272" s="61" t="s">
        <v>71</v>
      </c>
      <c r="I272" s="44" t="s">
        <v>64</v>
      </c>
      <c r="J272" s="76" t="s">
        <v>81</v>
      </c>
      <c r="K272" s="111" t="s">
        <v>2891</v>
      </c>
      <c r="L272" s="111">
        <v>13632000</v>
      </c>
      <c r="M272" s="44" t="s">
        <v>66</v>
      </c>
      <c r="N272" s="111" t="s">
        <v>2890</v>
      </c>
      <c r="O272" s="111">
        <v>49758019</v>
      </c>
      <c r="P272" s="111">
        <v>30</v>
      </c>
      <c r="Q272" s="137">
        <v>46027</v>
      </c>
      <c r="R272" s="112">
        <v>5872564000</v>
      </c>
      <c r="S272" s="220">
        <v>46038</v>
      </c>
      <c r="T272" s="111">
        <v>13632000</v>
      </c>
      <c r="U272" s="61" t="s">
        <v>65</v>
      </c>
      <c r="V272" s="111">
        <v>57441846</v>
      </c>
      <c r="W272" s="111" t="s">
        <v>1063</v>
      </c>
      <c r="X272" s="351">
        <v>46038</v>
      </c>
      <c r="Y272" s="351">
        <v>46038</v>
      </c>
      <c r="Z272" s="69" t="s">
        <v>73</v>
      </c>
      <c r="AA272" s="351">
        <v>46173</v>
      </c>
      <c r="AB272" s="47">
        <f t="shared" si="20"/>
        <v>135</v>
      </c>
      <c r="AC272" s="113">
        <v>0</v>
      </c>
      <c r="AD272" s="118">
        <v>0</v>
      </c>
      <c r="AE272" s="113">
        <v>0</v>
      </c>
      <c r="AF272" s="80" t="s">
        <v>73</v>
      </c>
      <c r="AG272" s="111">
        <f t="shared" si="21"/>
        <v>0</v>
      </c>
      <c r="AH272" s="118">
        <v>0</v>
      </c>
      <c r="AI272" s="118">
        <v>0</v>
      </c>
      <c r="AJ272" s="80" t="s">
        <v>73</v>
      </c>
      <c r="AK272" s="80" t="s">
        <v>73</v>
      </c>
      <c r="AL272" s="113">
        <v>0</v>
      </c>
      <c r="AM272" s="80" t="s">
        <v>73</v>
      </c>
      <c r="AN272" s="80" t="s">
        <v>73</v>
      </c>
      <c r="AO272" s="80" t="s">
        <v>73</v>
      </c>
      <c r="AP272" s="111">
        <f t="shared" si="22"/>
        <v>0</v>
      </c>
      <c r="AQ272" s="111">
        <f>+L272+AD272-AI272</f>
        <v>13632000</v>
      </c>
      <c r="AR272" s="61" t="s">
        <v>65</v>
      </c>
      <c r="AS272" s="111">
        <v>13632000</v>
      </c>
      <c r="AT272" s="113" t="s">
        <v>162</v>
      </c>
      <c r="AU272" s="79">
        <v>0</v>
      </c>
      <c r="AV272" s="82" t="s">
        <v>73</v>
      </c>
      <c r="AW272" s="117">
        <v>0</v>
      </c>
      <c r="AX272" s="116">
        <f t="shared" si="23"/>
        <v>13632000</v>
      </c>
      <c r="AY272" s="219">
        <f t="shared" si="24"/>
        <v>0</v>
      </c>
      <c r="AZ272" s="67">
        <v>0</v>
      </c>
      <c r="BA272" s="82" t="s">
        <v>73</v>
      </c>
      <c r="BB272" s="61" t="s">
        <v>85</v>
      </c>
      <c r="BC272" s="112" t="s">
        <v>2889</v>
      </c>
      <c r="BD272" s="113" t="s">
        <v>65</v>
      </c>
      <c r="BE272" s="113" t="s">
        <v>65</v>
      </c>
    </row>
    <row r="273" spans="2:57" x14ac:dyDescent="0.2">
      <c r="B273" s="44">
        <v>2026</v>
      </c>
      <c r="C273" s="44">
        <v>891780111</v>
      </c>
      <c r="D273" s="44" t="s">
        <v>63</v>
      </c>
      <c r="E273" s="119" t="s">
        <v>2888</v>
      </c>
      <c r="F273" s="113" t="s">
        <v>2887</v>
      </c>
      <c r="G273" s="61">
        <v>0</v>
      </c>
      <c r="H273" s="61" t="s">
        <v>71</v>
      </c>
      <c r="I273" s="44" t="s">
        <v>64</v>
      </c>
      <c r="J273" s="76" t="s">
        <v>81</v>
      </c>
      <c r="K273" s="111" t="s">
        <v>2886</v>
      </c>
      <c r="L273" s="111">
        <v>16606000</v>
      </c>
      <c r="M273" s="44" t="s">
        <v>66</v>
      </c>
      <c r="N273" s="111" t="s">
        <v>2885</v>
      </c>
      <c r="O273" s="111">
        <v>1193129199</v>
      </c>
      <c r="P273" s="111">
        <v>30</v>
      </c>
      <c r="Q273" s="137">
        <v>46027</v>
      </c>
      <c r="R273" s="112">
        <v>5872564000</v>
      </c>
      <c r="S273" s="220">
        <v>46038</v>
      </c>
      <c r="T273" s="111">
        <v>16606000</v>
      </c>
      <c r="U273" s="61" t="s">
        <v>65</v>
      </c>
      <c r="V273" s="111">
        <v>57461216</v>
      </c>
      <c r="W273" s="111" t="s">
        <v>576</v>
      </c>
      <c r="X273" s="351">
        <v>46038</v>
      </c>
      <c r="Y273" s="351">
        <v>46038</v>
      </c>
      <c r="Z273" s="69" t="s">
        <v>73</v>
      </c>
      <c r="AA273" s="351">
        <v>46173</v>
      </c>
      <c r="AB273" s="47">
        <f t="shared" si="20"/>
        <v>135</v>
      </c>
      <c r="AC273" s="113">
        <v>0</v>
      </c>
      <c r="AD273" s="118">
        <v>0</v>
      </c>
      <c r="AE273" s="113">
        <v>0</v>
      </c>
      <c r="AF273" s="80" t="s">
        <v>73</v>
      </c>
      <c r="AG273" s="111">
        <f t="shared" si="21"/>
        <v>0</v>
      </c>
      <c r="AH273" s="118">
        <v>0</v>
      </c>
      <c r="AI273" s="118">
        <v>0</v>
      </c>
      <c r="AJ273" s="80" t="s">
        <v>73</v>
      </c>
      <c r="AK273" s="80" t="s">
        <v>73</v>
      </c>
      <c r="AL273" s="113">
        <v>0</v>
      </c>
      <c r="AM273" s="80" t="s">
        <v>73</v>
      </c>
      <c r="AN273" s="80" t="s">
        <v>73</v>
      </c>
      <c r="AO273" s="80" t="s">
        <v>73</v>
      </c>
      <c r="AP273" s="111">
        <f t="shared" si="22"/>
        <v>0</v>
      </c>
      <c r="AQ273" s="111">
        <f>+L273+AD273-AI273</f>
        <v>16606000</v>
      </c>
      <c r="AR273" s="61" t="s">
        <v>65</v>
      </c>
      <c r="AS273" s="111">
        <v>16606000</v>
      </c>
      <c r="AT273" s="113" t="s">
        <v>162</v>
      </c>
      <c r="AU273" s="79">
        <v>0</v>
      </c>
      <c r="AV273" s="82" t="s">
        <v>73</v>
      </c>
      <c r="AW273" s="117">
        <v>0</v>
      </c>
      <c r="AX273" s="116">
        <f t="shared" si="23"/>
        <v>16606000</v>
      </c>
      <c r="AY273" s="219">
        <f t="shared" si="24"/>
        <v>0</v>
      </c>
      <c r="AZ273" s="67">
        <v>0</v>
      </c>
      <c r="BA273" s="82" t="s">
        <v>73</v>
      </c>
      <c r="BB273" s="61" t="s">
        <v>85</v>
      </c>
      <c r="BC273" s="112" t="s">
        <v>2884</v>
      </c>
      <c r="BD273" s="113" t="s">
        <v>65</v>
      </c>
      <c r="BE273" s="113" t="s">
        <v>65</v>
      </c>
    </row>
    <row r="274" spans="2:57" x14ac:dyDescent="0.2">
      <c r="B274" s="44">
        <v>2026</v>
      </c>
      <c r="C274" s="44">
        <v>891780111</v>
      </c>
      <c r="D274" s="44" t="s">
        <v>63</v>
      </c>
      <c r="E274" s="119" t="s">
        <v>2883</v>
      </c>
      <c r="F274" s="113" t="s">
        <v>2882</v>
      </c>
      <c r="G274" s="61">
        <v>0</v>
      </c>
      <c r="H274" s="61" t="s">
        <v>71</v>
      </c>
      <c r="I274" s="44" t="s">
        <v>64</v>
      </c>
      <c r="J274" s="76" t="s">
        <v>81</v>
      </c>
      <c r="K274" s="111" t="s">
        <v>2881</v>
      </c>
      <c r="L274" s="111">
        <v>15096000</v>
      </c>
      <c r="M274" s="44" t="s">
        <v>66</v>
      </c>
      <c r="N274" s="111" t="s">
        <v>2880</v>
      </c>
      <c r="O274" s="111">
        <v>1083553499</v>
      </c>
      <c r="P274" s="111">
        <v>30</v>
      </c>
      <c r="Q274" s="137">
        <v>46027</v>
      </c>
      <c r="R274" s="112">
        <v>5872564000</v>
      </c>
      <c r="S274" s="220">
        <v>46038</v>
      </c>
      <c r="T274" s="111">
        <v>15096000</v>
      </c>
      <c r="U274" s="61" t="s">
        <v>65</v>
      </c>
      <c r="V274" s="111">
        <v>1083003720</v>
      </c>
      <c r="W274" s="111" t="s">
        <v>2879</v>
      </c>
      <c r="X274" s="351">
        <v>46038</v>
      </c>
      <c r="Y274" s="351">
        <v>46038</v>
      </c>
      <c r="Z274" s="69" t="s">
        <v>73</v>
      </c>
      <c r="AA274" s="351">
        <v>46173</v>
      </c>
      <c r="AB274" s="47">
        <f t="shared" si="20"/>
        <v>135</v>
      </c>
      <c r="AC274" s="113">
        <v>0</v>
      </c>
      <c r="AD274" s="118">
        <v>0</v>
      </c>
      <c r="AE274" s="113">
        <v>0</v>
      </c>
      <c r="AF274" s="80" t="s">
        <v>73</v>
      </c>
      <c r="AG274" s="111">
        <f t="shared" si="21"/>
        <v>0</v>
      </c>
      <c r="AH274" s="118">
        <v>0</v>
      </c>
      <c r="AI274" s="118">
        <v>0</v>
      </c>
      <c r="AJ274" s="80" t="s">
        <v>73</v>
      </c>
      <c r="AK274" s="80" t="s">
        <v>73</v>
      </c>
      <c r="AL274" s="113">
        <v>0</v>
      </c>
      <c r="AM274" s="80" t="s">
        <v>73</v>
      </c>
      <c r="AN274" s="80" t="s">
        <v>73</v>
      </c>
      <c r="AO274" s="80" t="s">
        <v>73</v>
      </c>
      <c r="AP274" s="111">
        <f t="shared" si="22"/>
        <v>0</v>
      </c>
      <c r="AQ274" s="111">
        <f>+L274+AD274-AI274</f>
        <v>15096000</v>
      </c>
      <c r="AR274" s="61" t="s">
        <v>65</v>
      </c>
      <c r="AS274" s="111">
        <v>15096000</v>
      </c>
      <c r="AT274" s="113" t="s">
        <v>162</v>
      </c>
      <c r="AU274" s="79">
        <v>0</v>
      </c>
      <c r="AV274" s="82" t="s">
        <v>73</v>
      </c>
      <c r="AW274" s="117">
        <v>0</v>
      </c>
      <c r="AX274" s="116">
        <f t="shared" si="23"/>
        <v>15096000</v>
      </c>
      <c r="AY274" s="219">
        <f t="shared" si="24"/>
        <v>0</v>
      </c>
      <c r="AZ274" s="67">
        <v>0</v>
      </c>
      <c r="BA274" s="82" t="s">
        <v>73</v>
      </c>
      <c r="BB274" s="61" t="s">
        <v>85</v>
      </c>
      <c r="BC274" s="112" t="s">
        <v>2878</v>
      </c>
      <c r="BD274" s="113" t="s">
        <v>65</v>
      </c>
      <c r="BE274" s="113" t="s">
        <v>65</v>
      </c>
    </row>
    <row r="275" spans="2:57" x14ac:dyDescent="0.2">
      <c r="B275" s="44">
        <v>2026</v>
      </c>
      <c r="C275" s="44">
        <v>891780111</v>
      </c>
      <c r="D275" s="44" t="s">
        <v>63</v>
      </c>
      <c r="E275" s="119" t="s">
        <v>2877</v>
      </c>
      <c r="F275" s="113" t="s">
        <v>2876</v>
      </c>
      <c r="G275" s="61">
        <v>0</v>
      </c>
      <c r="H275" s="61" t="s">
        <v>71</v>
      </c>
      <c r="I275" s="44" t="s">
        <v>64</v>
      </c>
      <c r="J275" s="76" t="s">
        <v>81</v>
      </c>
      <c r="K275" s="111" t="s">
        <v>2875</v>
      </c>
      <c r="L275" s="111">
        <v>15096000</v>
      </c>
      <c r="M275" s="44" t="s">
        <v>66</v>
      </c>
      <c r="N275" s="111" t="s">
        <v>2874</v>
      </c>
      <c r="O275" s="111">
        <v>1020750597</v>
      </c>
      <c r="P275" s="111">
        <v>30</v>
      </c>
      <c r="Q275" s="137">
        <v>46027</v>
      </c>
      <c r="R275" s="112">
        <v>5872564000</v>
      </c>
      <c r="S275" s="220">
        <v>46038</v>
      </c>
      <c r="T275" s="111">
        <v>15096000</v>
      </c>
      <c r="U275" s="61" t="s">
        <v>65</v>
      </c>
      <c r="V275" s="111">
        <v>57461216</v>
      </c>
      <c r="W275" s="111" t="s">
        <v>576</v>
      </c>
      <c r="X275" s="351">
        <v>46038</v>
      </c>
      <c r="Y275" s="351">
        <v>46038</v>
      </c>
      <c r="Z275" s="69" t="s">
        <v>73</v>
      </c>
      <c r="AA275" s="351">
        <v>46173</v>
      </c>
      <c r="AB275" s="47">
        <f t="shared" si="20"/>
        <v>135</v>
      </c>
      <c r="AC275" s="113">
        <v>0</v>
      </c>
      <c r="AD275" s="118">
        <v>0</v>
      </c>
      <c r="AE275" s="113">
        <v>0</v>
      </c>
      <c r="AF275" s="80" t="s">
        <v>73</v>
      </c>
      <c r="AG275" s="111">
        <f t="shared" si="21"/>
        <v>0</v>
      </c>
      <c r="AH275" s="118">
        <v>0</v>
      </c>
      <c r="AI275" s="118">
        <v>0</v>
      </c>
      <c r="AJ275" s="80" t="s">
        <v>73</v>
      </c>
      <c r="AK275" s="80" t="s">
        <v>73</v>
      </c>
      <c r="AL275" s="113">
        <v>0</v>
      </c>
      <c r="AM275" s="80" t="s">
        <v>73</v>
      </c>
      <c r="AN275" s="80" t="s">
        <v>73</v>
      </c>
      <c r="AO275" s="80" t="s">
        <v>73</v>
      </c>
      <c r="AP275" s="111">
        <f t="shared" si="22"/>
        <v>0</v>
      </c>
      <c r="AQ275" s="111">
        <f>+L275+AD275-AI275</f>
        <v>15096000</v>
      </c>
      <c r="AR275" s="61" t="s">
        <v>65</v>
      </c>
      <c r="AS275" s="111">
        <v>15096000</v>
      </c>
      <c r="AT275" s="113" t="s">
        <v>162</v>
      </c>
      <c r="AU275" s="79">
        <v>0</v>
      </c>
      <c r="AV275" s="82" t="s">
        <v>73</v>
      </c>
      <c r="AW275" s="117">
        <v>0</v>
      </c>
      <c r="AX275" s="116">
        <f t="shared" si="23"/>
        <v>15096000</v>
      </c>
      <c r="AY275" s="219">
        <f t="shared" si="24"/>
        <v>0</v>
      </c>
      <c r="AZ275" s="67">
        <v>0</v>
      </c>
      <c r="BA275" s="82" t="s">
        <v>73</v>
      </c>
      <c r="BB275" s="61" t="s">
        <v>85</v>
      </c>
      <c r="BC275" s="112" t="s">
        <v>2873</v>
      </c>
      <c r="BD275" s="113" t="s">
        <v>65</v>
      </c>
      <c r="BE275" s="113" t="s">
        <v>65</v>
      </c>
    </row>
    <row r="276" spans="2:57" x14ac:dyDescent="0.2">
      <c r="B276" s="44">
        <v>2026</v>
      </c>
      <c r="C276" s="44">
        <v>891780111</v>
      </c>
      <c r="D276" s="44" t="s">
        <v>63</v>
      </c>
      <c r="E276" s="119" t="s">
        <v>2872</v>
      </c>
      <c r="F276" s="113" t="s">
        <v>2871</v>
      </c>
      <c r="G276" s="61">
        <v>0</v>
      </c>
      <c r="H276" s="61" t="s">
        <v>71</v>
      </c>
      <c r="I276" s="44" t="s">
        <v>64</v>
      </c>
      <c r="J276" s="76" t="s">
        <v>81</v>
      </c>
      <c r="K276" s="111" t="s">
        <v>2870</v>
      </c>
      <c r="L276" s="111">
        <v>13231000</v>
      </c>
      <c r="M276" s="44" t="s">
        <v>66</v>
      </c>
      <c r="N276" s="111" t="s">
        <v>2869</v>
      </c>
      <c r="O276" s="111">
        <v>1082876431</v>
      </c>
      <c r="P276" s="111">
        <v>30</v>
      </c>
      <c r="Q276" s="137">
        <v>46027</v>
      </c>
      <c r="R276" s="112">
        <v>5872564000</v>
      </c>
      <c r="S276" s="220">
        <v>46038</v>
      </c>
      <c r="T276" s="111">
        <v>13231000</v>
      </c>
      <c r="U276" s="61" t="s">
        <v>65</v>
      </c>
      <c r="V276" s="111">
        <v>57299363</v>
      </c>
      <c r="W276" s="111" t="s">
        <v>1890</v>
      </c>
      <c r="X276" s="351">
        <v>46038</v>
      </c>
      <c r="Y276" s="351">
        <v>46041</v>
      </c>
      <c r="Z276" s="69" t="s">
        <v>73</v>
      </c>
      <c r="AA276" s="351">
        <v>46173</v>
      </c>
      <c r="AB276" s="47">
        <f t="shared" si="20"/>
        <v>132</v>
      </c>
      <c r="AC276" s="113">
        <v>0</v>
      </c>
      <c r="AD276" s="118">
        <v>0</v>
      </c>
      <c r="AE276" s="113">
        <v>0</v>
      </c>
      <c r="AF276" s="80" t="s">
        <v>73</v>
      </c>
      <c r="AG276" s="111">
        <f t="shared" si="21"/>
        <v>0</v>
      </c>
      <c r="AH276" s="118">
        <v>0</v>
      </c>
      <c r="AI276" s="118">
        <v>0</v>
      </c>
      <c r="AJ276" s="80" t="s">
        <v>73</v>
      </c>
      <c r="AK276" s="80" t="s">
        <v>73</v>
      </c>
      <c r="AL276" s="113">
        <v>0</v>
      </c>
      <c r="AM276" s="80" t="s">
        <v>73</v>
      </c>
      <c r="AN276" s="80" t="s">
        <v>73</v>
      </c>
      <c r="AO276" s="80" t="s">
        <v>73</v>
      </c>
      <c r="AP276" s="111">
        <f t="shared" si="22"/>
        <v>0</v>
      </c>
      <c r="AQ276" s="111">
        <f>+L276+AD276-AI276</f>
        <v>13231000</v>
      </c>
      <c r="AR276" s="61" t="s">
        <v>65</v>
      </c>
      <c r="AS276" s="111">
        <v>13231000</v>
      </c>
      <c r="AT276" s="113" t="s">
        <v>162</v>
      </c>
      <c r="AU276" s="79">
        <v>0</v>
      </c>
      <c r="AV276" s="82" t="s">
        <v>73</v>
      </c>
      <c r="AW276" s="117">
        <v>0</v>
      </c>
      <c r="AX276" s="116">
        <f t="shared" si="23"/>
        <v>13231000</v>
      </c>
      <c r="AY276" s="219">
        <f t="shared" si="24"/>
        <v>0</v>
      </c>
      <c r="AZ276" s="67">
        <v>0</v>
      </c>
      <c r="BA276" s="82" t="s">
        <v>73</v>
      </c>
      <c r="BB276" s="61" t="s">
        <v>85</v>
      </c>
      <c r="BC276" s="112" t="s">
        <v>2864</v>
      </c>
      <c r="BD276" s="113" t="s">
        <v>65</v>
      </c>
      <c r="BE276" s="113" t="s">
        <v>65</v>
      </c>
    </row>
    <row r="277" spans="2:57" x14ac:dyDescent="0.2">
      <c r="B277" s="44">
        <v>2026</v>
      </c>
      <c r="C277" s="44">
        <v>891780111</v>
      </c>
      <c r="D277" s="44" t="s">
        <v>63</v>
      </c>
      <c r="E277" s="119" t="s">
        <v>2868</v>
      </c>
      <c r="F277" s="113" t="s">
        <v>2867</v>
      </c>
      <c r="G277" s="61">
        <v>0</v>
      </c>
      <c r="H277" s="61" t="s">
        <v>71</v>
      </c>
      <c r="I277" s="44" t="s">
        <v>64</v>
      </c>
      <c r="J277" s="76" t="s">
        <v>81</v>
      </c>
      <c r="K277" s="111" t="s">
        <v>2866</v>
      </c>
      <c r="L277" s="111">
        <v>13231000</v>
      </c>
      <c r="M277" s="44" t="s">
        <v>66</v>
      </c>
      <c r="N277" s="111" t="s">
        <v>2865</v>
      </c>
      <c r="O277" s="111">
        <v>1082848119</v>
      </c>
      <c r="P277" s="111">
        <v>30</v>
      </c>
      <c r="Q277" s="137">
        <v>46027</v>
      </c>
      <c r="R277" s="112">
        <v>5872564000</v>
      </c>
      <c r="S277" s="220">
        <v>46038</v>
      </c>
      <c r="T277" s="111">
        <v>13231000</v>
      </c>
      <c r="U277" s="61" t="s">
        <v>65</v>
      </c>
      <c r="V277" s="111">
        <v>57299363</v>
      </c>
      <c r="W277" s="111" t="s">
        <v>1890</v>
      </c>
      <c r="X277" s="351">
        <v>46038</v>
      </c>
      <c r="Y277" s="351">
        <v>46041</v>
      </c>
      <c r="Z277" s="69" t="s">
        <v>73</v>
      </c>
      <c r="AA277" s="351">
        <v>46173</v>
      </c>
      <c r="AB277" s="47">
        <f t="shared" si="20"/>
        <v>132</v>
      </c>
      <c r="AC277" s="113">
        <v>0</v>
      </c>
      <c r="AD277" s="118">
        <v>0</v>
      </c>
      <c r="AE277" s="113">
        <v>0</v>
      </c>
      <c r="AF277" s="80" t="s">
        <v>73</v>
      </c>
      <c r="AG277" s="111">
        <f t="shared" si="21"/>
        <v>0</v>
      </c>
      <c r="AH277" s="118">
        <v>0</v>
      </c>
      <c r="AI277" s="118">
        <v>0</v>
      </c>
      <c r="AJ277" s="80" t="s">
        <v>73</v>
      </c>
      <c r="AK277" s="80" t="s">
        <v>73</v>
      </c>
      <c r="AL277" s="113">
        <v>0</v>
      </c>
      <c r="AM277" s="80" t="s">
        <v>73</v>
      </c>
      <c r="AN277" s="80" t="s">
        <v>73</v>
      </c>
      <c r="AO277" s="80" t="s">
        <v>73</v>
      </c>
      <c r="AP277" s="111">
        <f t="shared" si="22"/>
        <v>0</v>
      </c>
      <c r="AQ277" s="111">
        <f>+L277+AD277-AI277</f>
        <v>13231000</v>
      </c>
      <c r="AR277" s="61" t="s">
        <v>65</v>
      </c>
      <c r="AS277" s="111">
        <v>13231000</v>
      </c>
      <c r="AT277" s="113" t="s">
        <v>162</v>
      </c>
      <c r="AU277" s="79">
        <v>0</v>
      </c>
      <c r="AV277" s="82" t="s">
        <v>73</v>
      </c>
      <c r="AW277" s="117">
        <v>0</v>
      </c>
      <c r="AX277" s="116">
        <f t="shared" si="23"/>
        <v>13231000</v>
      </c>
      <c r="AY277" s="219">
        <f t="shared" si="24"/>
        <v>0</v>
      </c>
      <c r="AZ277" s="67">
        <v>0</v>
      </c>
      <c r="BA277" s="82" t="s">
        <v>73</v>
      </c>
      <c r="BB277" s="61" t="s">
        <v>85</v>
      </c>
      <c r="BC277" s="112" t="s">
        <v>2864</v>
      </c>
      <c r="BD277" s="113" t="s">
        <v>65</v>
      </c>
      <c r="BE277" s="113" t="s">
        <v>65</v>
      </c>
    </row>
    <row r="278" spans="2:57" x14ac:dyDescent="0.2">
      <c r="B278" s="44">
        <v>2026</v>
      </c>
      <c r="C278" s="44">
        <v>891780111</v>
      </c>
      <c r="D278" s="44" t="s">
        <v>63</v>
      </c>
      <c r="E278" s="119" t="s">
        <v>2863</v>
      </c>
      <c r="F278" s="113" t="s">
        <v>2862</v>
      </c>
      <c r="G278" s="61">
        <v>0</v>
      </c>
      <c r="H278" s="61" t="s">
        <v>71</v>
      </c>
      <c r="I278" s="44" t="s">
        <v>64</v>
      </c>
      <c r="J278" s="76" t="s">
        <v>81</v>
      </c>
      <c r="K278" s="111" t="s">
        <v>2861</v>
      </c>
      <c r="L278" s="111">
        <v>14652000</v>
      </c>
      <c r="M278" s="44" t="s">
        <v>66</v>
      </c>
      <c r="N278" s="111" t="s">
        <v>2860</v>
      </c>
      <c r="O278" s="111">
        <v>1082476913</v>
      </c>
      <c r="P278" s="111">
        <v>30</v>
      </c>
      <c r="Q278" s="137">
        <v>46027</v>
      </c>
      <c r="R278" s="112">
        <v>5872564000</v>
      </c>
      <c r="S278" s="220">
        <v>46038</v>
      </c>
      <c r="T278" s="111">
        <v>14652000</v>
      </c>
      <c r="U278" s="61" t="s">
        <v>65</v>
      </c>
      <c r="V278" s="111">
        <v>85152149</v>
      </c>
      <c r="W278" s="111" t="s">
        <v>2859</v>
      </c>
      <c r="X278" s="351">
        <v>46038</v>
      </c>
      <c r="Y278" s="351">
        <v>46041</v>
      </c>
      <c r="Z278" s="69" t="s">
        <v>73</v>
      </c>
      <c r="AA278" s="351">
        <v>46173</v>
      </c>
      <c r="AB278" s="47">
        <f t="shared" si="20"/>
        <v>132</v>
      </c>
      <c r="AC278" s="113">
        <v>0</v>
      </c>
      <c r="AD278" s="118">
        <v>0</v>
      </c>
      <c r="AE278" s="113">
        <v>0</v>
      </c>
      <c r="AF278" s="80" t="s">
        <v>73</v>
      </c>
      <c r="AG278" s="111">
        <f t="shared" si="21"/>
        <v>0</v>
      </c>
      <c r="AH278" s="118">
        <v>0</v>
      </c>
      <c r="AI278" s="118">
        <v>0</v>
      </c>
      <c r="AJ278" s="80" t="s">
        <v>73</v>
      </c>
      <c r="AK278" s="80" t="s">
        <v>73</v>
      </c>
      <c r="AL278" s="113">
        <v>0</v>
      </c>
      <c r="AM278" s="80" t="s">
        <v>73</v>
      </c>
      <c r="AN278" s="80" t="s">
        <v>73</v>
      </c>
      <c r="AO278" s="80" t="s">
        <v>73</v>
      </c>
      <c r="AP278" s="111">
        <f t="shared" si="22"/>
        <v>0</v>
      </c>
      <c r="AQ278" s="111">
        <f>+L278+AD278-AI278</f>
        <v>14652000</v>
      </c>
      <c r="AR278" s="61" t="s">
        <v>65</v>
      </c>
      <c r="AS278" s="111">
        <v>14652000</v>
      </c>
      <c r="AT278" s="113" t="s">
        <v>162</v>
      </c>
      <c r="AU278" s="79">
        <v>0</v>
      </c>
      <c r="AV278" s="82" t="s">
        <v>73</v>
      </c>
      <c r="AW278" s="117">
        <v>0</v>
      </c>
      <c r="AX278" s="116">
        <f t="shared" si="23"/>
        <v>14652000</v>
      </c>
      <c r="AY278" s="219">
        <f t="shared" si="24"/>
        <v>0</v>
      </c>
      <c r="AZ278" s="67">
        <v>0</v>
      </c>
      <c r="BA278" s="82" t="s">
        <v>73</v>
      </c>
      <c r="BB278" s="61" t="s">
        <v>85</v>
      </c>
      <c r="BC278" s="112" t="s">
        <v>2858</v>
      </c>
      <c r="BD278" s="113" t="s">
        <v>65</v>
      </c>
      <c r="BE278" s="113" t="s">
        <v>65</v>
      </c>
    </row>
    <row r="279" spans="2:57" x14ac:dyDescent="0.2">
      <c r="B279" s="44">
        <v>2026</v>
      </c>
      <c r="C279" s="44">
        <v>891780111</v>
      </c>
      <c r="D279" s="44" t="s">
        <v>63</v>
      </c>
      <c r="E279" s="119" t="s">
        <v>2857</v>
      </c>
      <c r="F279" s="113" t="s">
        <v>2856</v>
      </c>
      <c r="G279" s="61">
        <v>0</v>
      </c>
      <c r="H279" s="61" t="s">
        <v>71</v>
      </c>
      <c r="I279" s="44" t="s">
        <v>64</v>
      </c>
      <c r="J279" s="76" t="s">
        <v>81</v>
      </c>
      <c r="K279" s="111" t="s">
        <v>2855</v>
      </c>
      <c r="L279" s="111">
        <v>16972000</v>
      </c>
      <c r="M279" s="44" t="s">
        <v>66</v>
      </c>
      <c r="N279" s="111" t="s">
        <v>2854</v>
      </c>
      <c r="O279" s="111">
        <v>1082908421</v>
      </c>
      <c r="P279" s="111">
        <v>30</v>
      </c>
      <c r="Q279" s="137">
        <v>46027</v>
      </c>
      <c r="R279" s="112">
        <v>5872564000</v>
      </c>
      <c r="S279" s="220">
        <v>46038</v>
      </c>
      <c r="T279" s="111">
        <v>16972000</v>
      </c>
      <c r="U279" s="61" t="s">
        <v>65</v>
      </c>
      <c r="V279" s="111">
        <v>85449357</v>
      </c>
      <c r="W279" s="111" t="s">
        <v>530</v>
      </c>
      <c r="X279" s="351">
        <v>46038</v>
      </c>
      <c r="Y279" s="351">
        <v>46038</v>
      </c>
      <c r="Z279" s="69" t="s">
        <v>73</v>
      </c>
      <c r="AA279" s="351">
        <v>46173</v>
      </c>
      <c r="AB279" s="47">
        <f t="shared" si="20"/>
        <v>135</v>
      </c>
      <c r="AC279" s="113">
        <v>0</v>
      </c>
      <c r="AD279" s="118">
        <v>0</v>
      </c>
      <c r="AE279" s="113">
        <v>0</v>
      </c>
      <c r="AF279" s="80" t="s">
        <v>73</v>
      </c>
      <c r="AG279" s="111">
        <f t="shared" si="21"/>
        <v>0</v>
      </c>
      <c r="AH279" s="118">
        <v>0</v>
      </c>
      <c r="AI279" s="118">
        <v>0</v>
      </c>
      <c r="AJ279" s="80" t="s">
        <v>73</v>
      </c>
      <c r="AK279" s="80" t="s">
        <v>73</v>
      </c>
      <c r="AL279" s="113">
        <v>0</v>
      </c>
      <c r="AM279" s="80" t="s">
        <v>73</v>
      </c>
      <c r="AN279" s="80" t="s">
        <v>73</v>
      </c>
      <c r="AO279" s="80" t="s">
        <v>73</v>
      </c>
      <c r="AP279" s="111">
        <f t="shared" si="22"/>
        <v>0</v>
      </c>
      <c r="AQ279" s="111">
        <f>+L279+AD279-AI279</f>
        <v>16972000</v>
      </c>
      <c r="AR279" s="61" t="s">
        <v>65</v>
      </c>
      <c r="AS279" s="111">
        <v>16972000</v>
      </c>
      <c r="AT279" s="113" t="s">
        <v>162</v>
      </c>
      <c r="AU279" s="79">
        <v>0</v>
      </c>
      <c r="AV279" s="82" t="s">
        <v>73</v>
      </c>
      <c r="AW279" s="117">
        <v>0</v>
      </c>
      <c r="AX279" s="116">
        <f t="shared" si="23"/>
        <v>16972000</v>
      </c>
      <c r="AY279" s="219">
        <f t="shared" si="24"/>
        <v>0</v>
      </c>
      <c r="AZ279" s="67">
        <v>0</v>
      </c>
      <c r="BA279" s="82" t="s">
        <v>73</v>
      </c>
      <c r="BB279" s="61" t="s">
        <v>85</v>
      </c>
      <c r="BC279" s="112" t="s">
        <v>2853</v>
      </c>
      <c r="BD279" s="113" t="s">
        <v>65</v>
      </c>
      <c r="BE279" s="113" t="s">
        <v>65</v>
      </c>
    </row>
    <row r="280" spans="2:57" x14ac:dyDescent="0.2">
      <c r="B280" s="44">
        <v>2026</v>
      </c>
      <c r="C280" s="44">
        <v>891780111</v>
      </c>
      <c r="D280" s="44" t="s">
        <v>63</v>
      </c>
      <c r="E280" s="119" t="s">
        <v>2852</v>
      </c>
      <c r="F280" s="113" t="s">
        <v>2851</v>
      </c>
      <c r="G280" s="61">
        <v>0</v>
      </c>
      <c r="H280" s="61" t="s">
        <v>71</v>
      </c>
      <c r="I280" s="44" t="s">
        <v>64</v>
      </c>
      <c r="J280" s="76" t="s">
        <v>81</v>
      </c>
      <c r="K280" s="111" t="s">
        <v>2850</v>
      </c>
      <c r="L280" s="111">
        <v>11871000</v>
      </c>
      <c r="M280" s="44" t="s">
        <v>66</v>
      </c>
      <c r="N280" s="111" t="s">
        <v>2849</v>
      </c>
      <c r="O280" s="111">
        <v>1102859409</v>
      </c>
      <c r="P280" s="111">
        <v>53</v>
      </c>
      <c r="Q280" s="137">
        <v>46030</v>
      </c>
      <c r="R280" s="112">
        <v>2567899000</v>
      </c>
      <c r="S280" s="220">
        <v>46038</v>
      </c>
      <c r="T280" s="111">
        <v>11871000</v>
      </c>
      <c r="U280" s="61" t="s">
        <v>65</v>
      </c>
      <c r="V280" s="111">
        <v>84450555</v>
      </c>
      <c r="W280" s="111" t="s">
        <v>2848</v>
      </c>
      <c r="X280" s="351">
        <v>46038</v>
      </c>
      <c r="Y280" s="351">
        <v>46048</v>
      </c>
      <c r="Z280" s="69" t="s">
        <v>73</v>
      </c>
      <c r="AA280" s="351">
        <v>46173</v>
      </c>
      <c r="AB280" s="47">
        <f t="shared" si="20"/>
        <v>125</v>
      </c>
      <c r="AC280" s="113">
        <v>0</v>
      </c>
      <c r="AD280" s="118">
        <v>0</v>
      </c>
      <c r="AE280" s="113">
        <v>0</v>
      </c>
      <c r="AF280" s="80" t="s">
        <v>73</v>
      </c>
      <c r="AG280" s="111">
        <f t="shared" si="21"/>
        <v>0</v>
      </c>
      <c r="AH280" s="118">
        <v>0</v>
      </c>
      <c r="AI280" s="118">
        <v>0</v>
      </c>
      <c r="AJ280" s="80" t="s">
        <v>73</v>
      </c>
      <c r="AK280" s="80" t="s">
        <v>73</v>
      </c>
      <c r="AL280" s="113">
        <v>0</v>
      </c>
      <c r="AM280" s="80" t="s">
        <v>73</v>
      </c>
      <c r="AN280" s="80" t="s">
        <v>73</v>
      </c>
      <c r="AO280" s="80" t="s">
        <v>73</v>
      </c>
      <c r="AP280" s="111">
        <f t="shared" si="22"/>
        <v>0</v>
      </c>
      <c r="AQ280" s="111">
        <f>+L280+AD280-AI280</f>
        <v>11871000</v>
      </c>
      <c r="AR280" s="61" t="s">
        <v>65</v>
      </c>
      <c r="AS280" s="111">
        <v>11871000</v>
      </c>
      <c r="AT280" s="113" t="s">
        <v>162</v>
      </c>
      <c r="AU280" s="79">
        <v>0</v>
      </c>
      <c r="AV280" s="82" t="s">
        <v>73</v>
      </c>
      <c r="AW280" s="117">
        <v>0</v>
      </c>
      <c r="AX280" s="116">
        <f t="shared" si="23"/>
        <v>11871000</v>
      </c>
      <c r="AY280" s="219">
        <f t="shared" si="24"/>
        <v>0</v>
      </c>
      <c r="AZ280" s="67">
        <v>0</v>
      </c>
      <c r="BA280" s="82" t="s">
        <v>73</v>
      </c>
      <c r="BB280" s="61" t="s">
        <v>85</v>
      </c>
      <c r="BC280" s="112" t="s">
        <v>2847</v>
      </c>
      <c r="BD280" s="113" t="s">
        <v>65</v>
      </c>
      <c r="BE280" s="113" t="s">
        <v>65</v>
      </c>
    </row>
    <row r="281" spans="2:57" x14ac:dyDescent="0.2">
      <c r="B281" s="44">
        <v>2026</v>
      </c>
      <c r="C281" s="44">
        <v>891780111</v>
      </c>
      <c r="D281" s="44" t="s">
        <v>63</v>
      </c>
      <c r="E281" s="119" t="s">
        <v>2846</v>
      </c>
      <c r="F281" s="113" t="s">
        <v>2845</v>
      </c>
      <c r="G281" s="61">
        <v>0</v>
      </c>
      <c r="H281" s="61" t="s">
        <v>71</v>
      </c>
      <c r="I281" s="44" t="s">
        <v>64</v>
      </c>
      <c r="J281" s="76" t="s">
        <v>81</v>
      </c>
      <c r="K281" s="111" t="s">
        <v>2844</v>
      </c>
      <c r="L281" s="111">
        <v>17461000</v>
      </c>
      <c r="M281" s="44" t="s">
        <v>66</v>
      </c>
      <c r="N281" s="111" t="s">
        <v>2843</v>
      </c>
      <c r="O281" s="111">
        <v>85468611</v>
      </c>
      <c r="P281" s="111">
        <v>30</v>
      </c>
      <c r="Q281" s="137">
        <v>46027</v>
      </c>
      <c r="R281" s="112">
        <v>5872564000</v>
      </c>
      <c r="S281" s="220">
        <v>46038</v>
      </c>
      <c r="T281" s="111">
        <v>17461000</v>
      </c>
      <c r="U281" s="61" t="s">
        <v>65</v>
      </c>
      <c r="V281" s="111">
        <v>72175281</v>
      </c>
      <c r="W281" s="111" t="s">
        <v>988</v>
      </c>
      <c r="X281" s="351">
        <v>46038</v>
      </c>
      <c r="Y281" s="351">
        <v>46038</v>
      </c>
      <c r="Z281" s="69" t="s">
        <v>73</v>
      </c>
      <c r="AA281" s="351">
        <v>46173</v>
      </c>
      <c r="AB281" s="47">
        <f t="shared" si="20"/>
        <v>135</v>
      </c>
      <c r="AC281" s="113">
        <v>0</v>
      </c>
      <c r="AD281" s="118">
        <v>0</v>
      </c>
      <c r="AE281" s="113">
        <v>0</v>
      </c>
      <c r="AF281" s="80" t="s">
        <v>73</v>
      </c>
      <c r="AG281" s="111">
        <f t="shared" si="21"/>
        <v>0</v>
      </c>
      <c r="AH281" s="118">
        <v>0</v>
      </c>
      <c r="AI281" s="118">
        <v>0</v>
      </c>
      <c r="AJ281" s="80" t="s">
        <v>73</v>
      </c>
      <c r="AK281" s="80" t="s">
        <v>73</v>
      </c>
      <c r="AL281" s="113">
        <v>0</v>
      </c>
      <c r="AM281" s="80" t="s">
        <v>73</v>
      </c>
      <c r="AN281" s="80" t="s">
        <v>73</v>
      </c>
      <c r="AO281" s="80" t="s">
        <v>73</v>
      </c>
      <c r="AP281" s="111">
        <f t="shared" si="22"/>
        <v>0</v>
      </c>
      <c r="AQ281" s="111">
        <f>+L281+AD281-AI281</f>
        <v>17461000</v>
      </c>
      <c r="AR281" s="61" t="s">
        <v>65</v>
      </c>
      <c r="AS281" s="111">
        <v>17461000</v>
      </c>
      <c r="AT281" s="113" t="s">
        <v>162</v>
      </c>
      <c r="AU281" s="79">
        <v>0</v>
      </c>
      <c r="AV281" s="82" t="s">
        <v>73</v>
      </c>
      <c r="AW281" s="117">
        <v>0</v>
      </c>
      <c r="AX281" s="116">
        <f t="shared" si="23"/>
        <v>17461000</v>
      </c>
      <c r="AY281" s="219">
        <f t="shared" si="24"/>
        <v>0</v>
      </c>
      <c r="AZ281" s="67">
        <v>0</v>
      </c>
      <c r="BA281" s="82" t="s">
        <v>73</v>
      </c>
      <c r="BB281" s="61" t="s">
        <v>85</v>
      </c>
      <c r="BC281" s="112" t="s">
        <v>2842</v>
      </c>
      <c r="BD281" s="113" t="s">
        <v>65</v>
      </c>
      <c r="BE281" s="113" t="s">
        <v>65</v>
      </c>
    </row>
    <row r="282" spans="2:57" x14ac:dyDescent="0.2">
      <c r="B282" s="44">
        <v>2026</v>
      </c>
      <c r="C282" s="44">
        <v>891780111</v>
      </c>
      <c r="D282" s="44" t="s">
        <v>63</v>
      </c>
      <c r="E282" s="119" t="s">
        <v>2841</v>
      </c>
      <c r="F282" s="113" t="s">
        <v>2840</v>
      </c>
      <c r="G282" s="61">
        <v>0</v>
      </c>
      <c r="H282" s="61" t="s">
        <v>71</v>
      </c>
      <c r="I282" s="44" t="s">
        <v>64</v>
      </c>
      <c r="J282" s="76" t="s">
        <v>81</v>
      </c>
      <c r="K282" s="111" t="s">
        <v>2839</v>
      </c>
      <c r="L282" s="111">
        <v>17827000</v>
      </c>
      <c r="M282" s="44" t="s">
        <v>66</v>
      </c>
      <c r="N282" s="111" t="s">
        <v>2838</v>
      </c>
      <c r="O282" s="111">
        <v>1081820476</v>
      </c>
      <c r="P282" s="111">
        <v>30</v>
      </c>
      <c r="Q282" s="137">
        <v>46027</v>
      </c>
      <c r="R282" s="112">
        <v>5872564000</v>
      </c>
      <c r="S282" s="220">
        <v>46038</v>
      </c>
      <c r="T282" s="111">
        <v>17827000</v>
      </c>
      <c r="U282" s="61" t="s">
        <v>65</v>
      </c>
      <c r="V282" s="111">
        <v>1192791759</v>
      </c>
      <c r="W282" s="111" t="s">
        <v>2837</v>
      </c>
      <c r="X282" s="351">
        <v>46038</v>
      </c>
      <c r="Y282" s="351">
        <v>46038</v>
      </c>
      <c r="Z282" s="69" t="s">
        <v>73</v>
      </c>
      <c r="AA282" s="351">
        <v>46173</v>
      </c>
      <c r="AB282" s="47">
        <f t="shared" si="20"/>
        <v>135</v>
      </c>
      <c r="AC282" s="113">
        <v>0</v>
      </c>
      <c r="AD282" s="118">
        <v>0</v>
      </c>
      <c r="AE282" s="113">
        <v>0</v>
      </c>
      <c r="AF282" s="80" t="s">
        <v>73</v>
      </c>
      <c r="AG282" s="111">
        <f t="shared" si="21"/>
        <v>0</v>
      </c>
      <c r="AH282" s="118">
        <v>0</v>
      </c>
      <c r="AI282" s="118">
        <v>0</v>
      </c>
      <c r="AJ282" s="80" t="s">
        <v>73</v>
      </c>
      <c r="AK282" s="80" t="s">
        <v>73</v>
      </c>
      <c r="AL282" s="113">
        <v>0</v>
      </c>
      <c r="AM282" s="80" t="s">
        <v>73</v>
      </c>
      <c r="AN282" s="80" t="s">
        <v>73</v>
      </c>
      <c r="AO282" s="80" t="s">
        <v>73</v>
      </c>
      <c r="AP282" s="111">
        <f t="shared" si="22"/>
        <v>0</v>
      </c>
      <c r="AQ282" s="111">
        <f>+L282+AD282-AI282</f>
        <v>17827000</v>
      </c>
      <c r="AR282" s="61" t="s">
        <v>65</v>
      </c>
      <c r="AS282" s="111">
        <v>17827000</v>
      </c>
      <c r="AT282" s="113" t="s">
        <v>162</v>
      </c>
      <c r="AU282" s="79">
        <v>0</v>
      </c>
      <c r="AV282" s="82" t="s">
        <v>73</v>
      </c>
      <c r="AW282" s="117">
        <v>0</v>
      </c>
      <c r="AX282" s="116">
        <f t="shared" si="23"/>
        <v>17827000</v>
      </c>
      <c r="AY282" s="219">
        <f t="shared" si="24"/>
        <v>0</v>
      </c>
      <c r="AZ282" s="67">
        <v>0</v>
      </c>
      <c r="BA282" s="82" t="s">
        <v>73</v>
      </c>
      <c r="BB282" s="61" t="s">
        <v>85</v>
      </c>
      <c r="BC282" s="112" t="s">
        <v>2836</v>
      </c>
      <c r="BD282" s="113" t="s">
        <v>65</v>
      </c>
      <c r="BE282" s="113" t="s">
        <v>65</v>
      </c>
    </row>
    <row r="283" spans="2:57" x14ac:dyDescent="0.2">
      <c r="B283" s="44">
        <v>2026</v>
      </c>
      <c r="C283" s="44">
        <v>891780111</v>
      </c>
      <c r="D283" s="44" t="s">
        <v>63</v>
      </c>
      <c r="E283" s="119" t="s">
        <v>2835</v>
      </c>
      <c r="F283" s="113" t="s">
        <v>2834</v>
      </c>
      <c r="G283" s="61">
        <v>0</v>
      </c>
      <c r="H283" s="61" t="s">
        <v>71</v>
      </c>
      <c r="I283" s="44" t="s">
        <v>64</v>
      </c>
      <c r="J283" s="76" t="s">
        <v>81</v>
      </c>
      <c r="K283" s="111" t="s">
        <v>2833</v>
      </c>
      <c r="L283" s="111">
        <v>17827000</v>
      </c>
      <c r="M283" s="44" t="s">
        <v>66</v>
      </c>
      <c r="N283" s="111" t="s">
        <v>2832</v>
      </c>
      <c r="O283" s="111">
        <v>1083024560</v>
      </c>
      <c r="P283" s="111">
        <v>30</v>
      </c>
      <c r="Q283" s="137">
        <v>46027</v>
      </c>
      <c r="R283" s="112">
        <v>5872564000</v>
      </c>
      <c r="S283" s="220">
        <v>46038</v>
      </c>
      <c r="T283" s="111">
        <v>17827000</v>
      </c>
      <c r="U283" s="61" t="s">
        <v>65</v>
      </c>
      <c r="V283" s="111">
        <v>7634885</v>
      </c>
      <c r="W283" s="111" t="s">
        <v>1501</v>
      </c>
      <c r="X283" s="351">
        <v>46038</v>
      </c>
      <c r="Y283" s="351">
        <v>46038</v>
      </c>
      <c r="Z283" s="69" t="s">
        <v>73</v>
      </c>
      <c r="AA283" s="351">
        <v>46173</v>
      </c>
      <c r="AB283" s="47">
        <f t="shared" si="20"/>
        <v>135</v>
      </c>
      <c r="AC283" s="113">
        <v>0</v>
      </c>
      <c r="AD283" s="118">
        <v>0</v>
      </c>
      <c r="AE283" s="113">
        <v>0</v>
      </c>
      <c r="AF283" s="80" t="s">
        <v>73</v>
      </c>
      <c r="AG283" s="111">
        <f t="shared" si="21"/>
        <v>0</v>
      </c>
      <c r="AH283" s="118">
        <v>0</v>
      </c>
      <c r="AI283" s="118">
        <v>0</v>
      </c>
      <c r="AJ283" s="80" t="s">
        <v>73</v>
      </c>
      <c r="AK283" s="80" t="s">
        <v>73</v>
      </c>
      <c r="AL283" s="113">
        <v>0</v>
      </c>
      <c r="AM283" s="80" t="s">
        <v>73</v>
      </c>
      <c r="AN283" s="80" t="s">
        <v>73</v>
      </c>
      <c r="AO283" s="80" t="s">
        <v>73</v>
      </c>
      <c r="AP283" s="111">
        <f t="shared" si="22"/>
        <v>0</v>
      </c>
      <c r="AQ283" s="111">
        <f>+L283+AD283-AI283</f>
        <v>17827000</v>
      </c>
      <c r="AR283" s="61" t="s">
        <v>65</v>
      </c>
      <c r="AS283" s="111">
        <v>17827000</v>
      </c>
      <c r="AT283" s="113" t="s">
        <v>162</v>
      </c>
      <c r="AU283" s="79">
        <v>0</v>
      </c>
      <c r="AV283" s="82" t="s">
        <v>73</v>
      </c>
      <c r="AW283" s="117">
        <v>0</v>
      </c>
      <c r="AX283" s="116">
        <f t="shared" si="23"/>
        <v>17827000</v>
      </c>
      <c r="AY283" s="219">
        <f t="shared" si="24"/>
        <v>0</v>
      </c>
      <c r="AZ283" s="67">
        <v>0</v>
      </c>
      <c r="BA283" s="82" t="s">
        <v>73</v>
      </c>
      <c r="BB283" s="61" t="s">
        <v>85</v>
      </c>
      <c r="BC283" s="112" t="s">
        <v>2831</v>
      </c>
      <c r="BD283" s="113" t="s">
        <v>65</v>
      </c>
      <c r="BE283" s="113" t="s">
        <v>65</v>
      </c>
    </row>
    <row r="284" spans="2:57" x14ac:dyDescent="0.2">
      <c r="B284" s="44">
        <v>2026</v>
      </c>
      <c r="C284" s="44">
        <v>891780111</v>
      </c>
      <c r="D284" s="44" t="s">
        <v>63</v>
      </c>
      <c r="E284" s="119" t="s">
        <v>2830</v>
      </c>
      <c r="F284" s="113" t="s">
        <v>2829</v>
      </c>
      <c r="G284" s="61">
        <v>0</v>
      </c>
      <c r="H284" s="61" t="s">
        <v>71</v>
      </c>
      <c r="I284" s="44" t="s">
        <v>64</v>
      </c>
      <c r="J284" s="76" t="s">
        <v>81</v>
      </c>
      <c r="K284" s="111" t="s">
        <v>2828</v>
      </c>
      <c r="L284" s="111">
        <v>17705000</v>
      </c>
      <c r="M284" s="44" t="s">
        <v>66</v>
      </c>
      <c r="N284" s="111" t="s">
        <v>2827</v>
      </c>
      <c r="O284" s="111">
        <v>57462284</v>
      </c>
      <c r="P284" s="111">
        <v>30</v>
      </c>
      <c r="Q284" s="137">
        <v>46027</v>
      </c>
      <c r="R284" s="112">
        <v>5872564000</v>
      </c>
      <c r="S284" s="220">
        <v>46038</v>
      </c>
      <c r="T284" s="111">
        <v>17705000</v>
      </c>
      <c r="U284" s="61" t="s">
        <v>65</v>
      </c>
      <c r="V284" s="111">
        <v>7634885</v>
      </c>
      <c r="W284" s="111" t="s">
        <v>1501</v>
      </c>
      <c r="X284" s="351">
        <v>46038</v>
      </c>
      <c r="Y284" s="351">
        <v>46038</v>
      </c>
      <c r="Z284" s="69" t="s">
        <v>73</v>
      </c>
      <c r="AA284" s="351">
        <v>46173</v>
      </c>
      <c r="AB284" s="47">
        <f t="shared" si="20"/>
        <v>135</v>
      </c>
      <c r="AC284" s="113">
        <v>0</v>
      </c>
      <c r="AD284" s="118">
        <v>0</v>
      </c>
      <c r="AE284" s="113">
        <v>0</v>
      </c>
      <c r="AF284" s="80" t="s">
        <v>73</v>
      </c>
      <c r="AG284" s="111">
        <f t="shared" si="21"/>
        <v>0</v>
      </c>
      <c r="AH284" s="118">
        <v>0</v>
      </c>
      <c r="AI284" s="118">
        <v>0</v>
      </c>
      <c r="AJ284" s="80" t="s">
        <v>73</v>
      </c>
      <c r="AK284" s="80" t="s">
        <v>73</v>
      </c>
      <c r="AL284" s="113">
        <v>0</v>
      </c>
      <c r="AM284" s="80" t="s">
        <v>73</v>
      </c>
      <c r="AN284" s="80" t="s">
        <v>73</v>
      </c>
      <c r="AO284" s="80" t="s">
        <v>73</v>
      </c>
      <c r="AP284" s="111">
        <f t="shared" si="22"/>
        <v>0</v>
      </c>
      <c r="AQ284" s="111">
        <f>+L284+AD284-AI284</f>
        <v>17705000</v>
      </c>
      <c r="AR284" s="61" t="s">
        <v>65</v>
      </c>
      <c r="AS284" s="111">
        <v>17705000</v>
      </c>
      <c r="AT284" s="113" t="s">
        <v>162</v>
      </c>
      <c r="AU284" s="79">
        <v>0</v>
      </c>
      <c r="AV284" s="82" t="s">
        <v>73</v>
      </c>
      <c r="AW284" s="117">
        <v>0</v>
      </c>
      <c r="AX284" s="116">
        <f t="shared" si="23"/>
        <v>17705000</v>
      </c>
      <c r="AY284" s="219">
        <f t="shared" si="24"/>
        <v>0</v>
      </c>
      <c r="AZ284" s="67">
        <v>0</v>
      </c>
      <c r="BA284" s="82" t="s">
        <v>73</v>
      </c>
      <c r="BB284" s="61" t="s">
        <v>85</v>
      </c>
      <c r="BC284" s="112" t="s">
        <v>2826</v>
      </c>
      <c r="BD284" s="113" t="s">
        <v>65</v>
      </c>
      <c r="BE284" s="113" t="s">
        <v>65</v>
      </c>
    </row>
    <row r="285" spans="2:57" x14ac:dyDescent="0.2">
      <c r="B285" s="44">
        <v>2026</v>
      </c>
      <c r="C285" s="44">
        <v>891780111</v>
      </c>
      <c r="D285" s="44" t="s">
        <v>63</v>
      </c>
      <c r="E285" s="119" t="s">
        <v>2825</v>
      </c>
      <c r="F285" s="113" t="s">
        <v>2824</v>
      </c>
      <c r="G285" s="61">
        <v>0</v>
      </c>
      <c r="H285" s="61" t="s">
        <v>71</v>
      </c>
      <c r="I285" s="44" t="s">
        <v>64</v>
      </c>
      <c r="J285" s="76" t="s">
        <v>81</v>
      </c>
      <c r="K285" s="111" t="s">
        <v>2487</v>
      </c>
      <c r="L285" s="111">
        <v>15429000</v>
      </c>
      <c r="M285" s="44" t="s">
        <v>66</v>
      </c>
      <c r="N285" s="111" t="s">
        <v>2823</v>
      </c>
      <c r="O285" s="111">
        <v>7628973</v>
      </c>
      <c r="P285" s="111">
        <v>30</v>
      </c>
      <c r="Q285" s="137">
        <v>46027</v>
      </c>
      <c r="R285" s="112">
        <v>5872564000</v>
      </c>
      <c r="S285" s="220">
        <v>46038</v>
      </c>
      <c r="T285" s="111">
        <v>15429000</v>
      </c>
      <c r="U285" s="61" t="s">
        <v>65</v>
      </c>
      <c r="V285" s="111">
        <v>85465146</v>
      </c>
      <c r="W285" s="111" t="s">
        <v>741</v>
      </c>
      <c r="X285" s="351">
        <v>46038</v>
      </c>
      <c r="Y285" s="351">
        <v>46038</v>
      </c>
      <c r="Z285" s="69" t="s">
        <v>73</v>
      </c>
      <c r="AA285" s="351">
        <v>46173</v>
      </c>
      <c r="AB285" s="47">
        <f t="shared" si="20"/>
        <v>135</v>
      </c>
      <c r="AC285" s="111">
        <v>1</v>
      </c>
      <c r="AD285" s="111">
        <v>2464200</v>
      </c>
      <c r="AE285" s="113">
        <v>0</v>
      </c>
      <c r="AF285" s="80" t="s">
        <v>73</v>
      </c>
      <c r="AG285" s="111">
        <f t="shared" si="21"/>
        <v>0</v>
      </c>
      <c r="AH285" s="118">
        <v>0</v>
      </c>
      <c r="AI285" s="118">
        <v>0</v>
      </c>
      <c r="AJ285" s="80" t="s">
        <v>73</v>
      </c>
      <c r="AK285" s="80" t="s">
        <v>73</v>
      </c>
      <c r="AL285" s="113">
        <v>0</v>
      </c>
      <c r="AM285" s="80" t="s">
        <v>73</v>
      </c>
      <c r="AN285" s="80" t="s">
        <v>73</v>
      </c>
      <c r="AO285" s="80" t="s">
        <v>73</v>
      </c>
      <c r="AP285" s="111">
        <f t="shared" si="22"/>
        <v>0</v>
      </c>
      <c r="AQ285" s="111">
        <f>+L285+AD285-AI285</f>
        <v>17893200</v>
      </c>
      <c r="AR285" s="61" t="s">
        <v>65</v>
      </c>
      <c r="AS285" s="111">
        <v>15429000</v>
      </c>
      <c r="AT285" s="113" t="s">
        <v>162</v>
      </c>
      <c r="AU285" s="79">
        <v>0</v>
      </c>
      <c r="AV285" s="82" t="s">
        <v>73</v>
      </c>
      <c r="AW285" s="117">
        <v>0</v>
      </c>
      <c r="AX285" s="116">
        <f t="shared" si="23"/>
        <v>17893200</v>
      </c>
      <c r="AY285" s="219">
        <f t="shared" si="24"/>
        <v>0</v>
      </c>
      <c r="AZ285" s="67">
        <v>0</v>
      </c>
      <c r="BA285" s="82" t="s">
        <v>73</v>
      </c>
      <c r="BB285" s="61" t="s">
        <v>85</v>
      </c>
      <c r="BC285" s="112" t="s">
        <v>2822</v>
      </c>
      <c r="BD285" s="113" t="s">
        <v>65</v>
      </c>
      <c r="BE285" s="113" t="s">
        <v>65</v>
      </c>
    </row>
    <row r="286" spans="2:57" x14ac:dyDescent="0.2">
      <c r="B286" s="44">
        <v>2026</v>
      </c>
      <c r="C286" s="44">
        <v>891780111</v>
      </c>
      <c r="D286" s="44" t="s">
        <v>63</v>
      </c>
      <c r="E286" s="119" t="s">
        <v>2821</v>
      </c>
      <c r="F286" s="113" t="s">
        <v>2820</v>
      </c>
      <c r="G286" s="61">
        <v>0</v>
      </c>
      <c r="H286" s="61" t="s">
        <v>71</v>
      </c>
      <c r="I286" s="44" t="s">
        <v>64</v>
      </c>
      <c r="J286" s="76" t="s">
        <v>81</v>
      </c>
      <c r="K286" s="111" t="s">
        <v>2819</v>
      </c>
      <c r="L286" s="111">
        <v>10967000</v>
      </c>
      <c r="M286" s="44" t="s">
        <v>66</v>
      </c>
      <c r="N286" s="111" t="s">
        <v>2818</v>
      </c>
      <c r="O286" s="111">
        <v>49746297</v>
      </c>
      <c r="P286" s="111">
        <v>53</v>
      </c>
      <c r="Q286" s="137">
        <v>46030</v>
      </c>
      <c r="R286" s="112">
        <v>2567899000</v>
      </c>
      <c r="S286" s="220">
        <v>46038</v>
      </c>
      <c r="T286" s="111">
        <v>10967000</v>
      </c>
      <c r="U286" s="61" t="s">
        <v>65</v>
      </c>
      <c r="V286" s="111">
        <v>36564011</v>
      </c>
      <c r="W286" s="111" t="s">
        <v>2817</v>
      </c>
      <c r="X286" s="351">
        <v>46038</v>
      </c>
      <c r="Y286" s="351">
        <v>46038</v>
      </c>
      <c r="Z286" s="69" t="s">
        <v>73</v>
      </c>
      <c r="AA286" s="351">
        <v>46173</v>
      </c>
      <c r="AB286" s="47">
        <f t="shared" si="20"/>
        <v>135</v>
      </c>
      <c r="AC286" s="113">
        <v>0</v>
      </c>
      <c r="AD286" s="118">
        <v>0</v>
      </c>
      <c r="AE286" s="113">
        <v>0</v>
      </c>
      <c r="AF286" s="80" t="s">
        <v>73</v>
      </c>
      <c r="AG286" s="111">
        <f t="shared" si="21"/>
        <v>0</v>
      </c>
      <c r="AH286" s="118">
        <v>0</v>
      </c>
      <c r="AI286" s="118">
        <v>0</v>
      </c>
      <c r="AJ286" s="80" t="s">
        <v>73</v>
      </c>
      <c r="AK286" s="80" t="s">
        <v>73</v>
      </c>
      <c r="AL286" s="113">
        <v>0</v>
      </c>
      <c r="AM286" s="80" t="s">
        <v>73</v>
      </c>
      <c r="AN286" s="80" t="s">
        <v>73</v>
      </c>
      <c r="AO286" s="80" t="s">
        <v>73</v>
      </c>
      <c r="AP286" s="111">
        <f t="shared" si="22"/>
        <v>0</v>
      </c>
      <c r="AQ286" s="111">
        <f>+L286+AD286-AI286</f>
        <v>10967000</v>
      </c>
      <c r="AR286" s="61" t="s">
        <v>65</v>
      </c>
      <c r="AS286" s="111">
        <v>10967000</v>
      </c>
      <c r="AT286" s="113" t="s">
        <v>162</v>
      </c>
      <c r="AU286" s="79">
        <v>0</v>
      </c>
      <c r="AV286" s="82" t="s">
        <v>73</v>
      </c>
      <c r="AW286" s="117">
        <v>0</v>
      </c>
      <c r="AX286" s="116">
        <f t="shared" si="23"/>
        <v>10967000</v>
      </c>
      <c r="AY286" s="219">
        <f t="shared" si="24"/>
        <v>0</v>
      </c>
      <c r="AZ286" s="67">
        <v>0</v>
      </c>
      <c r="BA286" s="82" t="s">
        <v>73</v>
      </c>
      <c r="BB286" s="61" t="s">
        <v>85</v>
      </c>
      <c r="BC286" s="112" t="s">
        <v>2816</v>
      </c>
      <c r="BD286" s="113" t="s">
        <v>65</v>
      </c>
      <c r="BE286" s="113" t="s">
        <v>65</v>
      </c>
    </row>
    <row r="287" spans="2:57" x14ac:dyDescent="0.2">
      <c r="B287" s="44">
        <v>2026</v>
      </c>
      <c r="C287" s="44">
        <v>891780111</v>
      </c>
      <c r="D287" s="44" t="s">
        <v>63</v>
      </c>
      <c r="E287" s="119" t="s">
        <v>2815</v>
      </c>
      <c r="F287" s="113" t="s">
        <v>2814</v>
      </c>
      <c r="G287" s="61">
        <v>0</v>
      </c>
      <c r="H287" s="61" t="s">
        <v>71</v>
      </c>
      <c r="I287" s="44" t="s">
        <v>64</v>
      </c>
      <c r="J287" s="76" t="s">
        <v>81</v>
      </c>
      <c r="K287" s="111" t="s">
        <v>2813</v>
      </c>
      <c r="L287" s="111">
        <v>16606000</v>
      </c>
      <c r="M287" s="44" t="s">
        <v>66</v>
      </c>
      <c r="N287" s="111" t="s">
        <v>2812</v>
      </c>
      <c r="O287" s="111">
        <v>1082902423</v>
      </c>
      <c r="P287" s="111">
        <v>30</v>
      </c>
      <c r="Q287" s="137">
        <v>46027</v>
      </c>
      <c r="R287" s="112">
        <v>5872564000</v>
      </c>
      <c r="S287" s="220">
        <v>46038</v>
      </c>
      <c r="T287" s="111">
        <v>16606000</v>
      </c>
      <c r="U287" s="61" t="s">
        <v>65</v>
      </c>
      <c r="V287" s="111">
        <v>57461216</v>
      </c>
      <c r="W287" s="111" t="s">
        <v>576</v>
      </c>
      <c r="X287" s="351">
        <v>46038</v>
      </c>
      <c r="Y287" s="351">
        <v>46038</v>
      </c>
      <c r="Z287" s="69" t="s">
        <v>73</v>
      </c>
      <c r="AA287" s="351">
        <v>46173</v>
      </c>
      <c r="AB287" s="47">
        <f t="shared" si="20"/>
        <v>135</v>
      </c>
      <c r="AC287" s="113">
        <v>0</v>
      </c>
      <c r="AD287" s="118">
        <v>0</v>
      </c>
      <c r="AE287" s="113">
        <v>0</v>
      </c>
      <c r="AF287" s="80" t="s">
        <v>73</v>
      </c>
      <c r="AG287" s="111">
        <f t="shared" si="21"/>
        <v>0</v>
      </c>
      <c r="AH287" s="118">
        <v>0</v>
      </c>
      <c r="AI287" s="118">
        <v>0</v>
      </c>
      <c r="AJ287" s="80" t="s">
        <v>73</v>
      </c>
      <c r="AK287" s="80" t="s">
        <v>73</v>
      </c>
      <c r="AL287" s="113">
        <v>0</v>
      </c>
      <c r="AM287" s="80" t="s">
        <v>73</v>
      </c>
      <c r="AN287" s="80" t="s">
        <v>73</v>
      </c>
      <c r="AO287" s="80" t="s">
        <v>73</v>
      </c>
      <c r="AP287" s="111">
        <f t="shared" si="22"/>
        <v>0</v>
      </c>
      <c r="AQ287" s="111">
        <f>+L287+AD287-AI287</f>
        <v>16606000</v>
      </c>
      <c r="AR287" s="61" t="s">
        <v>65</v>
      </c>
      <c r="AS287" s="111">
        <v>16606000</v>
      </c>
      <c r="AT287" s="113" t="s">
        <v>162</v>
      </c>
      <c r="AU287" s="79">
        <v>0</v>
      </c>
      <c r="AV287" s="82" t="s">
        <v>73</v>
      </c>
      <c r="AW287" s="117">
        <v>0</v>
      </c>
      <c r="AX287" s="116">
        <f t="shared" si="23"/>
        <v>16606000</v>
      </c>
      <c r="AY287" s="219">
        <f t="shared" si="24"/>
        <v>0</v>
      </c>
      <c r="AZ287" s="67">
        <v>0</v>
      </c>
      <c r="BA287" s="82" t="s">
        <v>73</v>
      </c>
      <c r="BB287" s="61" t="s">
        <v>85</v>
      </c>
      <c r="BC287" s="112" t="s">
        <v>2811</v>
      </c>
      <c r="BD287" s="113" t="s">
        <v>65</v>
      </c>
      <c r="BE287" s="113" t="s">
        <v>65</v>
      </c>
    </row>
    <row r="288" spans="2:57" x14ac:dyDescent="0.2">
      <c r="B288" s="44">
        <v>2026</v>
      </c>
      <c r="C288" s="44">
        <v>891780111</v>
      </c>
      <c r="D288" s="44" t="s">
        <v>63</v>
      </c>
      <c r="E288" s="119" t="s">
        <v>2810</v>
      </c>
      <c r="F288" s="113" t="s">
        <v>2809</v>
      </c>
      <c r="G288" s="61">
        <v>0</v>
      </c>
      <c r="H288" s="61" t="s">
        <v>71</v>
      </c>
      <c r="I288" s="44" t="s">
        <v>64</v>
      </c>
      <c r="J288" s="76" t="s">
        <v>81</v>
      </c>
      <c r="K288" s="111" t="s">
        <v>2808</v>
      </c>
      <c r="L288" s="111">
        <v>15873000</v>
      </c>
      <c r="M288" s="44" t="s">
        <v>66</v>
      </c>
      <c r="N288" s="111" t="s">
        <v>2807</v>
      </c>
      <c r="O288" s="111">
        <v>1082921709</v>
      </c>
      <c r="P288" s="111">
        <v>30</v>
      </c>
      <c r="Q288" s="137">
        <v>46027</v>
      </c>
      <c r="R288" s="112">
        <v>5872564000</v>
      </c>
      <c r="S288" s="220">
        <v>46038</v>
      </c>
      <c r="T288" s="111">
        <v>15873000</v>
      </c>
      <c r="U288" s="61" t="s">
        <v>65</v>
      </c>
      <c r="V288" s="111">
        <v>72175281</v>
      </c>
      <c r="W288" s="111" t="s">
        <v>988</v>
      </c>
      <c r="X288" s="351">
        <v>46038</v>
      </c>
      <c r="Y288" s="351">
        <v>46038</v>
      </c>
      <c r="Z288" s="69" t="s">
        <v>73</v>
      </c>
      <c r="AA288" s="351">
        <v>46173</v>
      </c>
      <c r="AB288" s="47">
        <f t="shared" si="20"/>
        <v>135</v>
      </c>
      <c r="AC288" s="113">
        <v>0</v>
      </c>
      <c r="AD288" s="118">
        <v>0</v>
      </c>
      <c r="AE288" s="113">
        <v>0</v>
      </c>
      <c r="AF288" s="80" t="s">
        <v>73</v>
      </c>
      <c r="AG288" s="111">
        <f t="shared" si="21"/>
        <v>0</v>
      </c>
      <c r="AH288" s="118">
        <v>0</v>
      </c>
      <c r="AI288" s="118">
        <v>0</v>
      </c>
      <c r="AJ288" s="80" t="s">
        <v>73</v>
      </c>
      <c r="AK288" s="80" t="s">
        <v>73</v>
      </c>
      <c r="AL288" s="113">
        <v>0</v>
      </c>
      <c r="AM288" s="80" t="s">
        <v>73</v>
      </c>
      <c r="AN288" s="80" t="s">
        <v>73</v>
      </c>
      <c r="AO288" s="80" t="s">
        <v>73</v>
      </c>
      <c r="AP288" s="111">
        <f t="shared" si="22"/>
        <v>0</v>
      </c>
      <c r="AQ288" s="111">
        <f>+L288+AD288-AI288</f>
        <v>15873000</v>
      </c>
      <c r="AR288" s="61" t="s">
        <v>65</v>
      </c>
      <c r="AS288" s="111">
        <v>15873000</v>
      </c>
      <c r="AT288" s="113" t="s">
        <v>162</v>
      </c>
      <c r="AU288" s="79">
        <v>0</v>
      </c>
      <c r="AV288" s="82" t="s">
        <v>73</v>
      </c>
      <c r="AW288" s="117">
        <v>0</v>
      </c>
      <c r="AX288" s="116">
        <f t="shared" si="23"/>
        <v>15873000</v>
      </c>
      <c r="AY288" s="219">
        <f t="shared" si="24"/>
        <v>0</v>
      </c>
      <c r="AZ288" s="67">
        <v>0</v>
      </c>
      <c r="BA288" s="82" t="s">
        <v>73</v>
      </c>
      <c r="BB288" s="61" t="s">
        <v>85</v>
      </c>
      <c r="BC288" s="112" t="s">
        <v>2806</v>
      </c>
      <c r="BD288" s="113" t="s">
        <v>65</v>
      </c>
      <c r="BE288" s="113" t="s">
        <v>65</v>
      </c>
    </row>
    <row r="289" spans="2:57" x14ac:dyDescent="0.2">
      <c r="B289" s="44">
        <v>2026</v>
      </c>
      <c r="C289" s="44">
        <v>891780111</v>
      </c>
      <c r="D289" s="44" t="s">
        <v>63</v>
      </c>
      <c r="E289" s="119" t="s">
        <v>2805</v>
      </c>
      <c r="F289" s="113" t="s">
        <v>2804</v>
      </c>
      <c r="G289" s="61">
        <v>0</v>
      </c>
      <c r="H289" s="61" t="s">
        <v>71</v>
      </c>
      <c r="I289" s="44" t="s">
        <v>64</v>
      </c>
      <c r="J289" s="76" t="s">
        <v>81</v>
      </c>
      <c r="K289" s="111" t="s">
        <v>2803</v>
      </c>
      <c r="L289" s="111">
        <v>11692000</v>
      </c>
      <c r="M289" s="44" t="s">
        <v>66</v>
      </c>
      <c r="N289" s="111" t="s">
        <v>2802</v>
      </c>
      <c r="O289" s="111">
        <v>1081925361</v>
      </c>
      <c r="P289" s="111">
        <v>53</v>
      </c>
      <c r="Q289" s="137">
        <v>46030</v>
      </c>
      <c r="R289" s="112">
        <v>2567899000</v>
      </c>
      <c r="S289" s="220">
        <v>46038</v>
      </c>
      <c r="T289" s="111">
        <v>11692000</v>
      </c>
      <c r="U289" s="61" t="s">
        <v>65</v>
      </c>
      <c r="V289" s="111">
        <v>57444673</v>
      </c>
      <c r="W289" s="111" t="s">
        <v>977</v>
      </c>
      <c r="X289" s="351">
        <v>46038</v>
      </c>
      <c r="Y289" s="351">
        <v>46038</v>
      </c>
      <c r="Z289" s="69" t="s">
        <v>73</v>
      </c>
      <c r="AA289" s="351">
        <v>46173</v>
      </c>
      <c r="AB289" s="47">
        <f t="shared" si="20"/>
        <v>135</v>
      </c>
      <c r="AC289" s="113">
        <v>0</v>
      </c>
      <c r="AD289" s="118">
        <v>0</v>
      </c>
      <c r="AE289" s="113">
        <v>0</v>
      </c>
      <c r="AF289" s="80" t="s">
        <v>73</v>
      </c>
      <c r="AG289" s="111">
        <f t="shared" si="21"/>
        <v>0</v>
      </c>
      <c r="AH289" s="118">
        <v>0</v>
      </c>
      <c r="AI289" s="118">
        <v>0</v>
      </c>
      <c r="AJ289" s="80" t="s">
        <v>73</v>
      </c>
      <c r="AK289" s="80" t="s">
        <v>73</v>
      </c>
      <c r="AL289" s="113">
        <v>0</v>
      </c>
      <c r="AM289" s="80" t="s">
        <v>73</v>
      </c>
      <c r="AN289" s="80" t="s">
        <v>73</v>
      </c>
      <c r="AO289" s="80" t="s">
        <v>73</v>
      </c>
      <c r="AP289" s="111">
        <f t="shared" si="22"/>
        <v>0</v>
      </c>
      <c r="AQ289" s="111">
        <f>+L289+AD289-AI289</f>
        <v>11692000</v>
      </c>
      <c r="AR289" s="61" t="s">
        <v>65</v>
      </c>
      <c r="AS289" s="111">
        <v>11692000</v>
      </c>
      <c r="AT289" s="113" t="s">
        <v>162</v>
      </c>
      <c r="AU289" s="79">
        <v>0</v>
      </c>
      <c r="AV289" s="82" t="s">
        <v>73</v>
      </c>
      <c r="AW289" s="117">
        <v>0</v>
      </c>
      <c r="AX289" s="116">
        <f t="shared" si="23"/>
        <v>11692000</v>
      </c>
      <c r="AY289" s="219">
        <f t="shared" si="24"/>
        <v>0</v>
      </c>
      <c r="AZ289" s="67">
        <v>0</v>
      </c>
      <c r="BA289" s="82" t="s">
        <v>73</v>
      </c>
      <c r="BB289" s="61" t="s">
        <v>85</v>
      </c>
      <c r="BC289" s="112" t="s">
        <v>2801</v>
      </c>
      <c r="BD289" s="113" t="s">
        <v>65</v>
      </c>
      <c r="BE289" s="113" t="s">
        <v>65</v>
      </c>
    </row>
    <row r="290" spans="2:57" x14ac:dyDescent="0.2">
      <c r="B290" s="44">
        <v>2026</v>
      </c>
      <c r="C290" s="44">
        <v>891780111</v>
      </c>
      <c r="D290" s="44" t="s">
        <v>63</v>
      </c>
      <c r="E290" s="119" t="s">
        <v>2800</v>
      </c>
      <c r="F290" s="113" t="s">
        <v>2799</v>
      </c>
      <c r="G290" s="61">
        <v>0</v>
      </c>
      <c r="H290" s="61" t="s">
        <v>71</v>
      </c>
      <c r="I290" s="44" t="s">
        <v>64</v>
      </c>
      <c r="J290" s="76" t="s">
        <v>81</v>
      </c>
      <c r="K290" s="111" t="s">
        <v>2798</v>
      </c>
      <c r="L290" s="111">
        <v>13771000</v>
      </c>
      <c r="M290" s="44" t="s">
        <v>66</v>
      </c>
      <c r="N290" s="111" t="s">
        <v>2797</v>
      </c>
      <c r="O290" s="111">
        <v>57466567</v>
      </c>
      <c r="P290" s="111">
        <v>53</v>
      </c>
      <c r="Q290" s="137">
        <v>46030</v>
      </c>
      <c r="R290" s="112">
        <v>2567899000</v>
      </c>
      <c r="S290" s="220">
        <v>46038</v>
      </c>
      <c r="T290" s="111">
        <v>13771000</v>
      </c>
      <c r="U290" s="61" t="s">
        <v>65</v>
      </c>
      <c r="V290" s="111">
        <v>57444673</v>
      </c>
      <c r="W290" s="111" t="s">
        <v>977</v>
      </c>
      <c r="X290" s="351">
        <v>46038</v>
      </c>
      <c r="Y290" s="351">
        <v>46038</v>
      </c>
      <c r="Z290" s="69" t="s">
        <v>73</v>
      </c>
      <c r="AA290" s="351">
        <v>46173</v>
      </c>
      <c r="AB290" s="47">
        <f t="shared" si="20"/>
        <v>135</v>
      </c>
      <c r="AC290" s="113">
        <v>0</v>
      </c>
      <c r="AD290" s="118">
        <v>0</v>
      </c>
      <c r="AE290" s="113">
        <v>0</v>
      </c>
      <c r="AF290" s="80" t="s">
        <v>73</v>
      </c>
      <c r="AG290" s="111">
        <f t="shared" si="21"/>
        <v>0</v>
      </c>
      <c r="AH290" s="118">
        <v>0</v>
      </c>
      <c r="AI290" s="118">
        <v>0</v>
      </c>
      <c r="AJ290" s="80" t="s">
        <v>73</v>
      </c>
      <c r="AK290" s="80" t="s">
        <v>73</v>
      </c>
      <c r="AL290" s="113">
        <v>0</v>
      </c>
      <c r="AM290" s="80" t="s">
        <v>73</v>
      </c>
      <c r="AN290" s="80" t="s">
        <v>73</v>
      </c>
      <c r="AO290" s="80" t="s">
        <v>73</v>
      </c>
      <c r="AP290" s="111">
        <f t="shared" si="22"/>
        <v>0</v>
      </c>
      <c r="AQ290" s="111">
        <f>+L290+AD290-AI290</f>
        <v>13771000</v>
      </c>
      <c r="AR290" s="61" t="s">
        <v>65</v>
      </c>
      <c r="AS290" s="111">
        <v>13771000</v>
      </c>
      <c r="AT290" s="113" t="s">
        <v>162</v>
      </c>
      <c r="AU290" s="79">
        <v>0</v>
      </c>
      <c r="AV290" s="82" t="s">
        <v>73</v>
      </c>
      <c r="AW290" s="117">
        <v>0</v>
      </c>
      <c r="AX290" s="116">
        <f t="shared" si="23"/>
        <v>13771000</v>
      </c>
      <c r="AY290" s="219">
        <f t="shared" si="24"/>
        <v>0</v>
      </c>
      <c r="AZ290" s="67">
        <v>0</v>
      </c>
      <c r="BA290" s="82" t="s">
        <v>73</v>
      </c>
      <c r="BB290" s="61" t="s">
        <v>85</v>
      </c>
      <c r="BC290" s="112" t="s">
        <v>2796</v>
      </c>
      <c r="BD290" s="113" t="s">
        <v>65</v>
      </c>
      <c r="BE290" s="113" t="s">
        <v>65</v>
      </c>
    </row>
    <row r="291" spans="2:57" x14ac:dyDescent="0.2">
      <c r="B291" s="44">
        <v>2026</v>
      </c>
      <c r="C291" s="44">
        <v>891780111</v>
      </c>
      <c r="D291" s="44" t="s">
        <v>63</v>
      </c>
      <c r="E291" s="119" t="s">
        <v>2795</v>
      </c>
      <c r="F291" s="113" t="s">
        <v>2794</v>
      </c>
      <c r="G291" s="61">
        <v>0</v>
      </c>
      <c r="H291" s="61" t="s">
        <v>71</v>
      </c>
      <c r="I291" s="44" t="s">
        <v>64</v>
      </c>
      <c r="J291" s="76" t="s">
        <v>81</v>
      </c>
      <c r="K291" s="111" t="s">
        <v>2793</v>
      </c>
      <c r="L291" s="111">
        <v>15873000</v>
      </c>
      <c r="M291" s="44" t="s">
        <v>66</v>
      </c>
      <c r="N291" s="111" t="s">
        <v>2792</v>
      </c>
      <c r="O291" s="111">
        <v>85462989</v>
      </c>
      <c r="P291" s="111">
        <v>30</v>
      </c>
      <c r="Q291" s="137">
        <v>46027</v>
      </c>
      <c r="R291" s="112">
        <v>5872564000</v>
      </c>
      <c r="S291" s="220">
        <v>46038</v>
      </c>
      <c r="T291" s="111">
        <v>15873000</v>
      </c>
      <c r="U291" s="61" t="s">
        <v>65</v>
      </c>
      <c r="V291" s="111">
        <v>36665858</v>
      </c>
      <c r="W291" s="111" t="s">
        <v>1595</v>
      </c>
      <c r="X291" s="351">
        <v>46038</v>
      </c>
      <c r="Y291" s="351">
        <v>46038</v>
      </c>
      <c r="Z291" s="69" t="s">
        <v>73</v>
      </c>
      <c r="AA291" s="351">
        <v>46173</v>
      </c>
      <c r="AB291" s="47">
        <f t="shared" si="20"/>
        <v>135</v>
      </c>
      <c r="AC291" s="113">
        <v>0</v>
      </c>
      <c r="AD291" s="118">
        <v>0</v>
      </c>
      <c r="AE291" s="113">
        <v>0</v>
      </c>
      <c r="AF291" s="80" t="s">
        <v>73</v>
      </c>
      <c r="AG291" s="111">
        <f t="shared" si="21"/>
        <v>0</v>
      </c>
      <c r="AH291" s="118">
        <v>0</v>
      </c>
      <c r="AI291" s="118">
        <v>0</v>
      </c>
      <c r="AJ291" s="80" t="s">
        <v>73</v>
      </c>
      <c r="AK291" s="80" t="s">
        <v>73</v>
      </c>
      <c r="AL291" s="113">
        <v>0</v>
      </c>
      <c r="AM291" s="80" t="s">
        <v>73</v>
      </c>
      <c r="AN291" s="80" t="s">
        <v>73</v>
      </c>
      <c r="AO291" s="80" t="s">
        <v>73</v>
      </c>
      <c r="AP291" s="111">
        <f t="shared" si="22"/>
        <v>0</v>
      </c>
      <c r="AQ291" s="111">
        <f>+L291+AD291-AI291</f>
        <v>15873000</v>
      </c>
      <c r="AR291" s="61" t="s">
        <v>65</v>
      </c>
      <c r="AS291" s="111">
        <v>15873000</v>
      </c>
      <c r="AT291" s="113" t="s">
        <v>162</v>
      </c>
      <c r="AU291" s="79">
        <v>0</v>
      </c>
      <c r="AV291" s="82" t="s">
        <v>73</v>
      </c>
      <c r="AW291" s="117">
        <v>0</v>
      </c>
      <c r="AX291" s="116">
        <f t="shared" si="23"/>
        <v>15873000</v>
      </c>
      <c r="AY291" s="219">
        <f t="shared" si="24"/>
        <v>0</v>
      </c>
      <c r="AZ291" s="67">
        <v>0</v>
      </c>
      <c r="BA291" s="82" t="s">
        <v>73</v>
      </c>
      <c r="BB291" s="61" t="s">
        <v>85</v>
      </c>
      <c r="BC291" s="112" t="s">
        <v>2791</v>
      </c>
      <c r="BD291" s="113" t="s">
        <v>65</v>
      </c>
      <c r="BE291" s="113" t="s">
        <v>65</v>
      </c>
    </row>
    <row r="292" spans="2:57" x14ac:dyDescent="0.2">
      <c r="B292" s="44">
        <v>2026</v>
      </c>
      <c r="C292" s="44">
        <v>891780111</v>
      </c>
      <c r="D292" s="44" t="s">
        <v>63</v>
      </c>
      <c r="E292" s="119" t="s">
        <v>2790</v>
      </c>
      <c r="F292" s="113" t="s">
        <v>2789</v>
      </c>
      <c r="G292" s="61">
        <v>0</v>
      </c>
      <c r="H292" s="61" t="s">
        <v>71</v>
      </c>
      <c r="I292" s="44" t="s">
        <v>64</v>
      </c>
      <c r="J292" s="76" t="s">
        <v>81</v>
      </c>
      <c r="K292" s="111" t="s">
        <v>2788</v>
      </c>
      <c r="L292" s="111">
        <v>14652000</v>
      </c>
      <c r="M292" s="44" t="s">
        <v>66</v>
      </c>
      <c r="N292" s="111" t="s">
        <v>2787</v>
      </c>
      <c r="O292" s="111">
        <v>36695248</v>
      </c>
      <c r="P292" s="111">
        <v>30</v>
      </c>
      <c r="Q292" s="137">
        <v>46027</v>
      </c>
      <c r="R292" s="112">
        <v>5872564000</v>
      </c>
      <c r="S292" s="220">
        <v>46041</v>
      </c>
      <c r="T292" s="111">
        <v>14652000</v>
      </c>
      <c r="U292" s="61" t="s">
        <v>65</v>
      </c>
      <c r="V292" s="111">
        <v>45691169</v>
      </c>
      <c r="W292" s="111" t="s">
        <v>608</v>
      </c>
      <c r="X292" s="351">
        <v>46041</v>
      </c>
      <c r="Y292" s="351">
        <v>46041</v>
      </c>
      <c r="Z292" s="69" t="s">
        <v>73</v>
      </c>
      <c r="AA292" s="351">
        <v>46173</v>
      </c>
      <c r="AB292" s="47">
        <f t="shared" si="20"/>
        <v>132</v>
      </c>
      <c r="AC292" s="113">
        <v>0</v>
      </c>
      <c r="AD292" s="118">
        <v>0</v>
      </c>
      <c r="AE292" s="113">
        <v>0</v>
      </c>
      <c r="AF292" s="80" t="s">
        <v>73</v>
      </c>
      <c r="AG292" s="111">
        <f t="shared" si="21"/>
        <v>0</v>
      </c>
      <c r="AH292" s="118">
        <v>0</v>
      </c>
      <c r="AI292" s="118">
        <v>0</v>
      </c>
      <c r="AJ292" s="80" t="s">
        <v>73</v>
      </c>
      <c r="AK292" s="80" t="s">
        <v>73</v>
      </c>
      <c r="AL292" s="113">
        <v>0</v>
      </c>
      <c r="AM292" s="80" t="s">
        <v>73</v>
      </c>
      <c r="AN292" s="80" t="s">
        <v>73</v>
      </c>
      <c r="AO292" s="80" t="s">
        <v>73</v>
      </c>
      <c r="AP292" s="111">
        <f t="shared" si="22"/>
        <v>0</v>
      </c>
      <c r="AQ292" s="111">
        <f>+L292+AD292-AI292</f>
        <v>14652000</v>
      </c>
      <c r="AR292" s="61" t="s">
        <v>65</v>
      </c>
      <c r="AS292" s="111">
        <v>14652000</v>
      </c>
      <c r="AT292" s="113" t="s">
        <v>162</v>
      </c>
      <c r="AU292" s="79">
        <v>0</v>
      </c>
      <c r="AV292" s="82" t="s">
        <v>73</v>
      </c>
      <c r="AW292" s="117">
        <v>0</v>
      </c>
      <c r="AX292" s="116">
        <f t="shared" si="23"/>
        <v>14652000</v>
      </c>
      <c r="AY292" s="219">
        <f t="shared" si="24"/>
        <v>0</v>
      </c>
      <c r="AZ292" s="67">
        <v>0</v>
      </c>
      <c r="BA292" s="82" t="s">
        <v>73</v>
      </c>
      <c r="BB292" s="61" t="s">
        <v>85</v>
      </c>
      <c r="BC292" s="112" t="s">
        <v>2786</v>
      </c>
      <c r="BD292" s="113" t="s">
        <v>65</v>
      </c>
      <c r="BE292" s="113" t="s">
        <v>65</v>
      </c>
    </row>
    <row r="293" spans="2:57" x14ac:dyDescent="0.2">
      <c r="B293" s="44">
        <v>2026</v>
      </c>
      <c r="C293" s="44">
        <v>891780111</v>
      </c>
      <c r="D293" s="44" t="s">
        <v>63</v>
      </c>
      <c r="E293" s="119" t="s">
        <v>2785</v>
      </c>
      <c r="F293" s="113" t="s">
        <v>2784</v>
      </c>
      <c r="G293" s="61">
        <v>0</v>
      </c>
      <c r="H293" s="61" t="s">
        <v>71</v>
      </c>
      <c r="I293" s="44" t="s">
        <v>64</v>
      </c>
      <c r="J293" s="76" t="s">
        <v>81</v>
      </c>
      <c r="K293" s="111" t="s">
        <v>2783</v>
      </c>
      <c r="L293" s="111">
        <v>18116000</v>
      </c>
      <c r="M293" s="44" t="s">
        <v>66</v>
      </c>
      <c r="N293" s="111" t="s">
        <v>2782</v>
      </c>
      <c r="O293" s="111">
        <v>1082964829</v>
      </c>
      <c r="P293" s="111">
        <v>30</v>
      </c>
      <c r="Q293" s="137">
        <v>46027</v>
      </c>
      <c r="R293" s="112">
        <v>5872564000</v>
      </c>
      <c r="S293" s="220">
        <v>46041</v>
      </c>
      <c r="T293" s="111">
        <v>18116000</v>
      </c>
      <c r="U293" s="61" t="s">
        <v>65</v>
      </c>
      <c r="V293" s="111">
        <v>85152695</v>
      </c>
      <c r="W293" s="111" t="s">
        <v>2381</v>
      </c>
      <c r="X293" s="351">
        <v>46041</v>
      </c>
      <c r="Y293" s="351">
        <v>46041</v>
      </c>
      <c r="Z293" s="69" t="s">
        <v>73</v>
      </c>
      <c r="AA293" s="351">
        <v>46173</v>
      </c>
      <c r="AB293" s="47">
        <f t="shared" si="20"/>
        <v>132</v>
      </c>
      <c r="AC293" s="113">
        <v>0</v>
      </c>
      <c r="AD293" s="118">
        <v>0</v>
      </c>
      <c r="AE293" s="113">
        <v>0</v>
      </c>
      <c r="AF293" s="80" t="s">
        <v>73</v>
      </c>
      <c r="AG293" s="111">
        <f t="shared" si="21"/>
        <v>0</v>
      </c>
      <c r="AH293" s="118">
        <v>0</v>
      </c>
      <c r="AI293" s="118">
        <v>0</v>
      </c>
      <c r="AJ293" s="80" t="s">
        <v>73</v>
      </c>
      <c r="AK293" s="80" t="s">
        <v>73</v>
      </c>
      <c r="AL293" s="113">
        <v>0</v>
      </c>
      <c r="AM293" s="80" t="s">
        <v>73</v>
      </c>
      <c r="AN293" s="80" t="s">
        <v>73</v>
      </c>
      <c r="AO293" s="80" t="s">
        <v>73</v>
      </c>
      <c r="AP293" s="111">
        <f t="shared" si="22"/>
        <v>0</v>
      </c>
      <c r="AQ293" s="111">
        <f>+L293+AD293-AI293</f>
        <v>18116000</v>
      </c>
      <c r="AR293" s="61" t="s">
        <v>65</v>
      </c>
      <c r="AS293" s="111">
        <v>18116000</v>
      </c>
      <c r="AT293" s="113" t="s">
        <v>162</v>
      </c>
      <c r="AU293" s="79">
        <v>0</v>
      </c>
      <c r="AV293" s="82" t="s">
        <v>73</v>
      </c>
      <c r="AW293" s="117">
        <v>0</v>
      </c>
      <c r="AX293" s="116">
        <f t="shared" si="23"/>
        <v>18116000</v>
      </c>
      <c r="AY293" s="219">
        <f t="shared" si="24"/>
        <v>0</v>
      </c>
      <c r="AZ293" s="67">
        <v>0</v>
      </c>
      <c r="BA293" s="82" t="s">
        <v>73</v>
      </c>
      <c r="BB293" s="61" t="s">
        <v>85</v>
      </c>
      <c r="BC293" s="112" t="s">
        <v>2781</v>
      </c>
      <c r="BD293" s="113" t="s">
        <v>65</v>
      </c>
      <c r="BE293" s="113" t="s">
        <v>65</v>
      </c>
    </row>
    <row r="294" spans="2:57" x14ac:dyDescent="0.2">
      <c r="B294" s="44">
        <v>2026</v>
      </c>
      <c r="C294" s="44">
        <v>891780111</v>
      </c>
      <c r="D294" s="44" t="s">
        <v>63</v>
      </c>
      <c r="E294" s="119" t="s">
        <v>2780</v>
      </c>
      <c r="F294" s="113" t="s">
        <v>2779</v>
      </c>
      <c r="G294" s="61">
        <v>0</v>
      </c>
      <c r="H294" s="61" t="s">
        <v>71</v>
      </c>
      <c r="I294" s="44" t="s">
        <v>64</v>
      </c>
      <c r="J294" s="76" t="s">
        <v>81</v>
      </c>
      <c r="K294" s="111" t="s">
        <v>2778</v>
      </c>
      <c r="L294" s="111">
        <v>15096000</v>
      </c>
      <c r="M294" s="44" t="s">
        <v>66</v>
      </c>
      <c r="N294" s="111" t="s">
        <v>2777</v>
      </c>
      <c r="O294" s="111">
        <v>57466453</v>
      </c>
      <c r="P294" s="111">
        <v>30</v>
      </c>
      <c r="Q294" s="137">
        <v>46027</v>
      </c>
      <c r="R294" s="112">
        <v>5872564000</v>
      </c>
      <c r="S294" s="220">
        <v>46041</v>
      </c>
      <c r="T294" s="111">
        <v>15096000</v>
      </c>
      <c r="U294" s="61" t="s">
        <v>65</v>
      </c>
      <c r="V294" s="111">
        <v>36557666</v>
      </c>
      <c r="W294" s="111" t="s">
        <v>559</v>
      </c>
      <c r="X294" s="351">
        <v>46041</v>
      </c>
      <c r="Y294" s="351">
        <v>46041</v>
      </c>
      <c r="Z294" s="69" t="s">
        <v>73</v>
      </c>
      <c r="AA294" s="351">
        <v>46173</v>
      </c>
      <c r="AB294" s="47">
        <f t="shared" si="20"/>
        <v>132</v>
      </c>
      <c r="AC294" s="113">
        <v>0</v>
      </c>
      <c r="AD294" s="118">
        <v>0</v>
      </c>
      <c r="AE294" s="113">
        <v>0</v>
      </c>
      <c r="AF294" s="80" t="s">
        <v>73</v>
      </c>
      <c r="AG294" s="111">
        <f t="shared" si="21"/>
        <v>0</v>
      </c>
      <c r="AH294" s="118">
        <v>0</v>
      </c>
      <c r="AI294" s="118">
        <v>0</v>
      </c>
      <c r="AJ294" s="80" t="s">
        <v>73</v>
      </c>
      <c r="AK294" s="80" t="s">
        <v>73</v>
      </c>
      <c r="AL294" s="113">
        <v>0</v>
      </c>
      <c r="AM294" s="80" t="s">
        <v>73</v>
      </c>
      <c r="AN294" s="80" t="s">
        <v>73</v>
      </c>
      <c r="AO294" s="80" t="s">
        <v>73</v>
      </c>
      <c r="AP294" s="111">
        <f t="shared" si="22"/>
        <v>0</v>
      </c>
      <c r="AQ294" s="111">
        <f>+L294+AD294-AI294</f>
        <v>15096000</v>
      </c>
      <c r="AR294" s="61" t="s">
        <v>65</v>
      </c>
      <c r="AS294" s="111">
        <v>15096000</v>
      </c>
      <c r="AT294" s="113" t="s">
        <v>162</v>
      </c>
      <c r="AU294" s="79">
        <v>0</v>
      </c>
      <c r="AV294" s="82" t="s">
        <v>73</v>
      </c>
      <c r="AW294" s="117">
        <v>0</v>
      </c>
      <c r="AX294" s="116">
        <f t="shared" si="23"/>
        <v>15096000</v>
      </c>
      <c r="AY294" s="219">
        <f t="shared" si="24"/>
        <v>0</v>
      </c>
      <c r="AZ294" s="67">
        <v>0</v>
      </c>
      <c r="BA294" s="82" t="s">
        <v>73</v>
      </c>
      <c r="BB294" s="61" t="s">
        <v>85</v>
      </c>
      <c r="BC294" s="112" t="s">
        <v>2776</v>
      </c>
      <c r="BD294" s="113" t="s">
        <v>65</v>
      </c>
      <c r="BE294" s="113" t="s">
        <v>65</v>
      </c>
    </row>
    <row r="295" spans="2:57" x14ac:dyDescent="0.2">
      <c r="B295" s="44">
        <v>2026</v>
      </c>
      <c r="C295" s="44">
        <v>891780111</v>
      </c>
      <c r="D295" s="44" t="s">
        <v>63</v>
      </c>
      <c r="E295" s="119" t="s">
        <v>2775</v>
      </c>
      <c r="F295" s="113" t="s">
        <v>2774</v>
      </c>
      <c r="G295" s="61">
        <v>0</v>
      </c>
      <c r="H295" s="61" t="s">
        <v>71</v>
      </c>
      <c r="I295" s="44" t="s">
        <v>64</v>
      </c>
      <c r="J295" s="76" t="s">
        <v>81</v>
      </c>
      <c r="K295" s="111" t="s">
        <v>2773</v>
      </c>
      <c r="L295" s="111">
        <v>18515000</v>
      </c>
      <c r="M295" s="44" t="s">
        <v>66</v>
      </c>
      <c r="N295" s="111" t="s">
        <v>2772</v>
      </c>
      <c r="O295" s="111">
        <v>1193050847</v>
      </c>
      <c r="P295" s="111">
        <v>30</v>
      </c>
      <c r="Q295" s="137">
        <v>46027</v>
      </c>
      <c r="R295" s="112">
        <v>5872564000</v>
      </c>
      <c r="S295" s="220">
        <v>46041</v>
      </c>
      <c r="T295" s="111">
        <v>18515000</v>
      </c>
      <c r="U295" s="61" t="s">
        <v>65</v>
      </c>
      <c r="V295" s="111">
        <v>1082870070</v>
      </c>
      <c r="W295" s="111" t="s">
        <v>509</v>
      </c>
      <c r="X295" s="351">
        <v>46041</v>
      </c>
      <c r="Y295" s="351">
        <v>46041</v>
      </c>
      <c r="Z295" s="69" t="s">
        <v>73</v>
      </c>
      <c r="AA295" s="351">
        <v>46173</v>
      </c>
      <c r="AB295" s="47">
        <f t="shared" si="20"/>
        <v>132</v>
      </c>
      <c r="AC295" s="113">
        <v>0</v>
      </c>
      <c r="AD295" s="118">
        <v>0</v>
      </c>
      <c r="AE295" s="113">
        <v>0</v>
      </c>
      <c r="AF295" s="80" t="s">
        <v>73</v>
      </c>
      <c r="AG295" s="111">
        <f t="shared" si="21"/>
        <v>0</v>
      </c>
      <c r="AH295" s="118">
        <v>0</v>
      </c>
      <c r="AI295" s="118">
        <v>0</v>
      </c>
      <c r="AJ295" s="80" t="s">
        <v>73</v>
      </c>
      <c r="AK295" s="80" t="s">
        <v>73</v>
      </c>
      <c r="AL295" s="113">
        <v>0</v>
      </c>
      <c r="AM295" s="80" t="s">
        <v>73</v>
      </c>
      <c r="AN295" s="80" t="s">
        <v>73</v>
      </c>
      <c r="AO295" s="80" t="s">
        <v>73</v>
      </c>
      <c r="AP295" s="111">
        <f t="shared" si="22"/>
        <v>0</v>
      </c>
      <c r="AQ295" s="111">
        <f>+L295+AD295-AI295</f>
        <v>18515000</v>
      </c>
      <c r="AR295" s="61" t="s">
        <v>65</v>
      </c>
      <c r="AS295" s="111">
        <v>18515000</v>
      </c>
      <c r="AT295" s="113" t="s">
        <v>162</v>
      </c>
      <c r="AU295" s="79">
        <v>0</v>
      </c>
      <c r="AV295" s="82" t="s">
        <v>73</v>
      </c>
      <c r="AW295" s="117">
        <v>0</v>
      </c>
      <c r="AX295" s="116">
        <f t="shared" si="23"/>
        <v>18515000</v>
      </c>
      <c r="AY295" s="219">
        <f t="shared" si="24"/>
        <v>0</v>
      </c>
      <c r="AZ295" s="67">
        <v>0</v>
      </c>
      <c r="BA295" s="82" t="s">
        <v>73</v>
      </c>
      <c r="BB295" s="61" t="s">
        <v>85</v>
      </c>
      <c r="BC295" s="112" t="s">
        <v>2771</v>
      </c>
      <c r="BD295" s="113" t="s">
        <v>65</v>
      </c>
      <c r="BE295" s="113" t="s">
        <v>65</v>
      </c>
    </row>
    <row r="296" spans="2:57" x14ac:dyDescent="0.2">
      <c r="B296" s="44">
        <v>2026</v>
      </c>
      <c r="C296" s="44">
        <v>891780111</v>
      </c>
      <c r="D296" s="44" t="s">
        <v>63</v>
      </c>
      <c r="E296" s="119" t="s">
        <v>2770</v>
      </c>
      <c r="F296" s="113" t="s">
        <v>2769</v>
      </c>
      <c r="G296" s="61">
        <v>0</v>
      </c>
      <c r="H296" s="61" t="s">
        <v>71</v>
      </c>
      <c r="I296" s="44" t="s">
        <v>64</v>
      </c>
      <c r="J296" s="76" t="s">
        <v>81</v>
      </c>
      <c r="K296" s="111" t="s">
        <v>2768</v>
      </c>
      <c r="L296" s="111">
        <v>15429000</v>
      </c>
      <c r="M296" s="44" t="s">
        <v>66</v>
      </c>
      <c r="N296" s="111" t="s">
        <v>2767</v>
      </c>
      <c r="O296" s="111">
        <v>1004361773</v>
      </c>
      <c r="P296" s="111">
        <v>30</v>
      </c>
      <c r="Q296" s="137">
        <v>46027</v>
      </c>
      <c r="R296" s="112">
        <v>5872564000</v>
      </c>
      <c r="S296" s="220">
        <v>46041</v>
      </c>
      <c r="T296" s="111">
        <v>15429000</v>
      </c>
      <c r="U296" s="61" t="s">
        <v>65</v>
      </c>
      <c r="V296" s="111">
        <v>1082870070</v>
      </c>
      <c r="W296" s="111" t="s">
        <v>509</v>
      </c>
      <c r="X296" s="351">
        <v>46041</v>
      </c>
      <c r="Y296" s="351">
        <v>46041</v>
      </c>
      <c r="Z296" s="69" t="s">
        <v>73</v>
      </c>
      <c r="AA296" s="351">
        <v>46173</v>
      </c>
      <c r="AB296" s="47">
        <f t="shared" si="20"/>
        <v>132</v>
      </c>
      <c r="AC296" s="113">
        <v>0</v>
      </c>
      <c r="AD296" s="118">
        <v>0</v>
      </c>
      <c r="AE296" s="113">
        <v>0</v>
      </c>
      <c r="AF296" s="80" t="s">
        <v>73</v>
      </c>
      <c r="AG296" s="111">
        <f t="shared" si="21"/>
        <v>0</v>
      </c>
      <c r="AH296" s="118">
        <v>0</v>
      </c>
      <c r="AI296" s="118">
        <v>0</v>
      </c>
      <c r="AJ296" s="80" t="s">
        <v>73</v>
      </c>
      <c r="AK296" s="80" t="s">
        <v>73</v>
      </c>
      <c r="AL296" s="113">
        <v>0</v>
      </c>
      <c r="AM296" s="80" t="s">
        <v>73</v>
      </c>
      <c r="AN296" s="80" t="s">
        <v>73</v>
      </c>
      <c r="AO296" s="80" t="s">
        <v>73</v>
      </c>
      <c r="AP296" s="111">
        <f t="shared" si="22"/>
        <v>0</v>
      </c>
      <c r="AQ296" s="111">
        <f>+L296+AD296-AI296</f>
        <v>15429000</v>
      </c>
      <c r="AR296" s="61" t="s">
        <v>65</v>
      </c>
      <c r="AS296" s="111">
        <v>15429000</v>
      </c>
      <c r="AT296" s="113" t="s">
        <v>162</v>
      </c>
      <c r="AU296" s="79">
        <v>0</v>
      </c>
      <c r="AV296" s="82" t="s">
        <v>73</v>
      </c>
      <c r="AW296" s="117">
        <v>0</v>
      </c>
      <c r="AX296" s="116">
        <f t="shared" si="23"/>
        <v>15429000</v>
      </c>
      <c r="AY296" s="219">
        <f t="shared" si="24"/>
        <v>0</v>
      </c>
      <c r="AZ296" s="67">
        <v>0</v>
      </c>
      <c r="BA296" s="82" t="s">
        <v>73</v>
      </c>
      <c r="BB296" s="61" t="s">
        <v>85</v>
      </c>
      <c r="BC296" s="112" t="s">
        <v>2766</v>
      </c>
      <c r="BD296" s="113" t="s">
        <v>65</v>
      </c>
      <c r="BE296" s="113" t="s">
        <v>65</v>
      </c>
    </row>
    <row r="297" spans="2:57" x14ac:dyDescent="0.2">
      <c r="B297" s="44">
        <v>2026</v>
      </c>
      <c r="C297" s="44">
        <v>891780111</v>
      </c>
      <c r="D297" s="44" t="s">
        <v>63</v>
      </c>
      <c r="E297" s="119" t="s">
        <v>2765</v>
      </c>
      <c r="F297" s="113" t="s">
        <v>2764</v>
      </c>
      <c r="G297" s="61">
        <v>0</v>
      </c>
      <c r="H297" s="61" t="s">
        <v>71</v>
      </c>
      <c r="I297" s="44" t="s">
        <v>64</v>
      </c>
      <c r="J297" s="76" t="s">
        <v>81</v>
      </c>
      <c r="K297" s="111" t="s">
        <v>2763</v>
      </c>
      <c r="L297" s="111">
        <v>18515000</v>
      </c>
      <c r="M297" s="44" t="s">
        <v>66</v>
      </c>
      <c r="N297" s="111" t="s">
        <v>2762</v>
      </c>
      <c r="O297" s="111">
        <v>9102003</v>
      </c>
      <c r="P297" s="111">
        <v>30</v>
      </c>
      <c r="Q297" s="137">
        <v>46027</v>
      </c>
      <c r="R297" s="112">
        <v>5872564000</v>
      </c>
      <c r="S297" s="220">
        <v>46041</v>
      </c>
      <c r="T297" s="111">
        <v>18515000</v>
      </c>
      <c r="U297" s="61" t="s">
        <v>65</v>
      </c>
      <c r="V297" s="111">
        <v>1082870070</v>
      </c>
      <c r="W297" s="111" t="s">
        <v>509</v>
      </c>
      <c r="X297" s="351">
        <v>46041</v>
      </c>
      <c r="Y297" s="351">
        <v>46041</v>
      </c>
      <c r="Z297" s="69" t="s">
        <v>73</v>
      </c>
      <c r="AA297" s="351">
        <v>46173</v>
      </c>
      <c r="AB297" s="47">
        <f t="shared" si="20"/>
        <v>132</v>
      </c>
      <c r="AC297" s="113">
        <v>0</v>
      </c>
      <c r="AD297" s="118">
        <v>0</v>
      </c>
      <c r="AE297" s="113">
        <v>0</v>
      </c>
      <c r="AF297" s="80" t="s">
        <v>73</v>
      </c>
      <c r="AG297" s="111">
        <f t="shared" si="21"/>
        <v>0</v>
      </c>
      <c r="AH297" s="118">
        <v>0</v>
      </c>
      <c r="AI297" s="118">
        <v>0</v>
      </c>
      <c r="AJ297" s="80" t="s">
        <v>73</v>
      </c>
      <c r="AK297" s="80" t="s">
        <v>73</v>
      </c>
      <c r="AL297" s="113">
        <v>0</v>
      </c>
      <c r="AM297" s="80" t="s">
        <v>73</v>
      </c>
      <c r="AN297" s="80" t="s">
        <v>73</v>
      </c>
      <c r="AO297" s="80" t="s">
        <v>73</v>
      </c>
      <c r="AP297" s="111">
        <f t="shared" si="22"/>
        <v>0</v>
      </c>
      <c r="AQ297" s="111">
        <f>+L297+AD297-AI297</f>
        <v>18515000</v>
      </c>
      <c r="AR297" s="61" t="s">
        <v>65</v>
      </c>
      <c r="AS297" s="111">
        <v>18515000</v>
      </c>
      <c r="AT297" s="113" t="s">
        <v>162</v>
      </c>
      <c r="AU297" s="79">
        <v>0</v>
      </c>
      <c r="AV297" s="82" t="s">
        <v>73</v>
      </c>
      <c r="AW297" s="117">
        <v>0</v>
      </c>
      <c r="AX297" s="116">
        <f t="shared" si="23"/>
        <v>18515000</v>
      </c>
      <c r="AY297" s="219">
        <f t="shared" si="24"/>
        <v>0</v>
      </c>
      <c r="AZ297" s="67">
        <v>0</v>
      </c>
      <c r="BA297" s="82" t="s">
        <v>73</v>
      </c>
      <c r="BB297" s="61" t="s">
        <v>85</v>
      </c>
      <c r="BC297" s="112" t="s">
        <v>2761</v>
      </c>
      <c r="BD297" s="113" t="s">
        <v>65</v>
      </c>
      <c r="BE297" s="113" t="s">
        <v>65</v>
      </c>
    </row>
    <row r="298" spans="2:57" x14ac:dyDescent="0.2">
      <c r="B298" s="44">
        <v>2026</v>
      </c>
      <c r="C298" s="44">
        <v>891780111</v>
      </c>
      <c r="D298" s="44" t="s">
        <v>63</v>
      </c>
      <c r="E298" s="119" t="s">
        <v>2760</v>
      </c>
      <c r="F298" s="113" t="s">
        <v>2759</v>
      </c>
      <c r="G298" s="61">
        <v>0</v>
      </c>
      <c r="H298" s="61" t="s">
        <v>71</v>
      </c>
      <c r="I298" s="44" t="s">
        <v>64</v>
      </c>
      <c r="J298" s="76" t="s">
        <v>81</v>
      </c>
      <c r="K298" s="111" t="s">
        <v>2758</v>
      </c>
      <c r="L298" s="111">
        <v>12536000</v>
      </c>
      <c r="M298" s="44" t="s">
        <v>66</v>
      </c>
      <c r="N298" s="111" t="s">
        <v>2757</v>
      </c>
      <c r="O298" s="111">
        <v>45524211</v>
      </c>
      <c r="P298" s="111">
        <v>53</v>
      </c>
      <c r="Q298" s="137">
        <v>46030</v>
      </c>
      <c r="R298" s="112">
        <v>2567899000</v>
      </c>
      <c r="S298" s="220">
        <v>46041</v>
      </c>
      <c r="T298" s="111">
        <v>12536000</v>
      </c>
      <c r="U298" s="61" t="s">
        <v>65</v>
      </c>
      <c r="V298" s="111">
        <v>45476408</v>
      </c>
      <c r="W298" s="111" t="s">
        <v>1303</v>
      </c>
      <c r="X298" s="351">
        <v>46041</v>
      </c>
      <c r="Y298" s="351">
        <v>46041</v>
      </c>
      <c r="Z298" s="69" t="s">
        <v>73</v>
      </c>
      <c r="AA298" s="351">
        <v>46173</v>
      </c>
      <c r="AB298" s="47">
        <f t="shared" si="20"/>
        <v>132</v>
      </c>
      <c r="AC298" s="113">
        <v>0</v>
      </c>
      <c r="AD298" s="118">
        <v>0</v>
      </c>
      <c r="AE298" s="113">
        <v>0</v>
      </c>
      <c r="AF298" s="80" t="s">
        <v>73</v>
      </c>
      <c r="AG298" s="111">
        <f t="shared" si="21"/>
        <v>0</v>
      </c>
      <c r="AH298" s="118">
        <v>0</v>
      </c>
      <c r="AI298" s="118">
        <v>0</v>
      </c>
      <c r="AJ298" s="80" t="s">
        <v>73</v>
      </c>
      <c r="AK298" s="80" t="s">
        <v>73</v>
      </c>
      <c r="AL298" s="113">
        <v>0</v>
      </c>
      <c r="AM298" s="80" t="s">
        <v>73</v>
      </c>
      <c r="AN298" s="80" t="s">
        <v>73</v>
      </c>
      <c r="AO298" s="80" t="s">
        <v>73</v>
      </c>
      <c r="AP298" s="111">
        <f t="shared" si="22"/>
        <v>0</v>
      </c>
      <c r="AQ298" s="111">
        <f>+L298+AD298-AI298</f>
        <v>12536000</v>
      </c>
      <c r="AR298" s="61" t="s">
        <v>65</v>
      </c>
      <c r="AS298" s="111">
        <v>12536000</v>
      </c>
      <c r="AT298" s="113" t="s">
        <v>162</v>
      </c>
      <c r="AU298" s="79">
        <v>0</v>
      </c>
      <c r="AV298" s="82" t="s">
        <v>73</v>
      </c>
      <c r="AW298" s="117">
        <v>0</v>
      </c>
      <c r="AX298" s="116">
        <f t="shared" si="23"/>
        <v>12536000</v>
      </c>
      <c r="AY298" s="219">
        <f t="shared" si="24"/>
        <v>0</v>
      </c>
      <c r="AZ298" s="67">
        <v>0</v>
      </c>
      <c r="BA298" s="82" t="s">
        <v>73</v>
      </c>
      <c r="BB298" s="61" t="s">
        <v>85</v>
      </c>
      <c r="BC298" s="112" t="s">
        <v>2756</v>
      </c>
      <c r="BD298" s="113" t="s">
        <v>65</v>
      </c>
      <c r="BE298" s="113" t="s">
        <v>65</v>
      </c>
    </row>
    <row r="299" spans="2:57" x14ac:dyDescent="0.2">
      <c r="B299" s="44">
        <v>2026</v>
      </c>
      <c r="C299" s="44">
        <v>891780111</v>
      </c>
      <c r="D299" s="44" t="s">
        <v>63</v>
      </c>
      <c r="E299" s="119" t="s">
        <v>2755</v>
      </c>
      <c r="F299" s="113" t="s">
        <v>2754</v>
      </c>
      <c r="G299" s="61">
        <v>0</v>
      </c>
      <c r="H299" s="61" t="s">
        <v>71</v>
      </c>
      <c r="I299" s="44" t="s">
        <v>64</v>
      </c>
      <c r="J299" s="76" t="s">
        <v>81</v>
      </c>
      <c r="K299" s="111" t="s">
        <v>2753</v>
      </c>
      <c r="L299" s="111">
        <v>15984000</v>
      </c>
      <c r="M299" s="44" t="s">
        <v>66</v>
      </c>
      <c r="N299" s="111" t="s">
        <v>2752</v>
      </c>
      <c r="O299" s="111">
        <v>1082944852</v>
      </c>
      <c r="P299" s="111">
        <v>30</v>
      </c>
      <c r="Q299" s="137">
        <v>46027</v>
      </c>
      <c r="R299" s="112">
        <v>5872564000</v>
      </c>
      <c r="S299" s="220">
        <v>46041</v>
      </c>
      <c r="T299" s="111">
        <v>15984000</v>
      </c>
      <c r="U299" s="61" t="s">
        <v>65</v>
      </c>
      <c r="V299" s="111">
        <v>85152695</v>
      </c>
      <c r="W299" s="111" t="s">
        <v>2381</v>
      </c>
      <c r="X299" s="351">
        <v>46041</v>
      </c>
      <c r="Y299" s="351">
        <v>46041</v>
      </c>
      <c r="Z299" s="69" t="s">
        <v>73</v>
      </c>
      <c r="AA299" s="351">
        <v>46173</v>
      </c>
      <c r="AB299" s="47">
        <f t="shared" si="20"/>
        <v>132</v>
      </c>
      <c r="AC299" s="113">
        <v>0</v>
      </c>
      <c r="AD299" s="118">
        <v>0</v>
      </c>
      <c r="AE299" s="113">
        <v>0</v>
      </c>
      <c r="AF299" s="80" t="s">
        <v>73</v>
      </c>
      <c r="AG299" s="111">
        <f t="shared" si="21"/>
        <v>0</v>
      </c>
      <c r="AH299" s="118">
        <v>0</v>
      </c>
      <c r="AI299" s="118">
        <v>0</v>
      </c>
      <c r="AJ299" s="80" t="s">
        <v>73</v>
      </c>
      <c r="AK299" s="80" t="s">
        <v>73</v>
      </c>
      <c r="AL299" s="113">
        <v>0</v>
      </c>
      <c r="AM299" s="80" t="s">
        <v>73</v>
      </c>
      <c r="AN299" s="80" t="s">
        <v>73</v>
      </c>
      <c r="AO299" s="80" t="s">
        <v>73</v>
      </c>
      <c r="AP299" s="111">
        <f t="shared" si="22"/>
        <v>0</v>
      </c>
      <c r="AQ299" s="111">
        <f>+L299+AD299-AI299</f>
        <v>15984000</v>
      </c>
      <c r="AR299" s="61" t="s">
        <v>65</v>
      </c>
      <c r="AS299" s="111">
        <v>15984000</v>
      </c>
      <c r="AT299" s="113" t="s">
        <v>162</v>
      </c>
      <c r="AU299" s="79">
        <v>0</v>
      </c>
      <c r="AV299" s="82" t="s">
        <v>73</v>
      </c>
      <c r="AW299" s="117">
        <v>0</v>
      </c>
      <c r="AX299" s="116">
        <f t="shared" si="23"/>
        <v>15984000</v>
      </c>
      <c r="AY299" s="219">
        <f t="shared" si="24"/>
        <v>0</v>
      </c>
      <c r="AZ299" s="67">
        <v>0</v>
      </c>
      <c r="BA299" s="82" t="s">
        <v>73</v>
      </c>
      <c r="BB299" s="61" t="s">
        <v>85</v>
      </c>
      <c r="BC299" s="112" t="s">
        <v>2751</v>
      </c>
      <c r="BD299" s="113" t="s">
        <v>65</v>
      </c>
      <c r="BE299" s="113" t="s">
        <v>65</v>
      </c>
    </row>
    <row r="300" spans="2:57" x14ac:dyDescent="0.2">
      <c r="B300" s="44">
        <v>2026</v>
      </c>
      <c r="C300" s="44">
        <v>891780111</v>
      </c>
      <c r="D300" s="44" t="s">
        <v>63</v>
      </c>
      <c r="E300" s="119" t="s">
        <v>2750</v>
      </c>
      <c r="F300" s="113" t="s">
        <v>2749</v>
      </c>
      <c r="G300" s="61">
        <v>0</v>
      </c>
      <c r="H300" s="61" t="s">
        <v>71</v>
      </c>
      <c r="I300" s="44" t="s">
        <v>64</v>
      </c>
      <c r="J300" s="76" t="s">
        <v>81</v>
      </c>
      <c r="K300" s="111" t="s">
        <v>2748</v>
      </c>
      <c r="L300" s="111">
        <v>12916000</v>
      </c>
      <c r="M300" s="44" t="s">
        <v>66</v>
      </c>
      <c r="N300" s="111" t="s">
        <v>2747</v>
      </c>
      <c r="O300" s="111">
        <v>1083008591</v>
      </c>
      <c r="P300" s="111">
        <v>53</v>
      </c>
      <c r="Q300" s="137">
        <v>46030</v>
      </c>
      <c r="R300" s="112">
        <v>2567899000</v>
      </c>
      <c r="S300" s="220">
        <v>46041</v>
      </c>
      <c r="T300" s="111">
        <v>12916000</v>
      </c>
      <c r="U300" s="61" t="s">
        <v>65</v>
      </c>
      <c r="V300" s="111">
        <v>85468846</v>
      </c>
      <c r="W300" s="111" t="s">
        <v>1166</v>
      </c>
      <c r="X300" s="351">
        <v>46041</v>
      </c>
      <c r="Y300" s="351">
        <v>46041</v>
      </c>
      <c r="Z300" s="69" t="s">
        <v>73</v>
      </c>
      <c r="AA300" s="351">
        <v>46173</v>
      </c>
      <c r="AB300" s="47">
        <f t="shared" si="20"/>
        <v>132</v>
      </c>
      <c r="AC300" s="113">
        <v>0</v>
      </c>
      <c r="AD300" s="118">
        <v>0</v>
      </c>
      <c r="AE300" s="113">
        <v>0</v>
      </c>
      <c r="AF300" s="80" t="s">
        <v>73</v>
      </c>
      <c r="AG300" s="111">
        <f t="shared" si="21"/>
        <v>0</v>
      </c>
      <c r="AH300" s="118">
        <v>0</v>
      </c>
      <c r="AI300" s="118">
        <v>0</v>
      </c>
      <c r="AJ300" s="80" t="s">
        <v>73</v>
      </c>
      <c r="AK300" s="80" t="s">
        <v>73</v>
      </c>
      <c r="AL300" s="113">
        <v>0</v>
      </c>
      <c r="AM300" s="80" t="s">
        <v>73</v>
      </c>
      <c r="AN300" s="80" t="s">
        <v>73</v>
      </c>
      <c r="AO300" s="80" t="s">
        <v>73</v>
      </c>
      <c r="AP300" s="111">
        <f t="shared" si="22"/>
        <v>0</v>
      </c>
      <c r="AQ300" s="111">
        <f>+L300+AD300-AI300</f>
        <v>12916000</v>
      </c>
      <c r="AR300" s="61" t="s">
        <v>65</v>
      </c>
      <c r="AS300" s="111">
        <v>12916000</v>
      </c>
      <c r="AT300" s="113" t="s">
        <v>162</v>
      </c>
      <c r="AU300" s="79">
        <v>0</v>
      </c>
      <c r="AV300" s="82" t="s">
        <v>73</v>
      </c>
      <c r="AW300" s="117">
        <v>0</v>
      </c>
      <c r="AX300" s="116">
        <f t="shared" si="23"/>
        <v>12916000</v>
      </c>
      <c r="AY300" s="219">
        <f t="shared" si="24"/>
        <v>0</v>
      </c>
      <c r="AZ300" s="67">
        <v>0</v>
      </c>
      <c r="BA300" s="82" t="s">
        <v>73</v>
      </c>
      <c r="BB300" s="61" t="s">
        <v>85</v>
      </c>
      <c r="BC300" s="112" t="s">
        <v>2746</v>
      </c>
      <c r="BD300" s="113" t="s">
        <v>65</v>
      </c>
      <c r="BE300" s="113" t="s">
        <v>65</v>
      </c>
    </row>
    <row r="301" spans="2:57" x14ac:dyDescent="0.2">
      <c r="B301" s="44">
        <v>2026</v>
      </c>
      <c r="C301" s="44">
        <v>891780111</v>
      </c>
      <c r="D301" s="44" t="s">
        <v>63</v>
      </c>
      <c r="E301" s="119" t="s">
        <v>2745</v>
      </c>
      <c r="F301" s="113" t="s">
        <v>2744</v>
      </c>
      <c r="G301" s="61">
        <v>0</v>
      </c>
      <c r="H301" s="61" t="s">
        <v>71</v>
      </c>
      <c r="I301" s="44" t="s">
        <v>64</v>
      </c>
      <c r="J301" s="76" t="s">
        <v>81</v>
      </c>
      <c r="K301" s="111" t="s">
        <v>2743</v>
      </c>
      <c r="L301" s="111">
        <v>55000000</v>
      </c>
      <c r="M301" s="44" t="s">
        <v>66</v>
      </c>
      <c r="N301" s="111" t="s">
        <v>2742</v>
      </c>
      <c r="O301" s="111">
        <v>1082890110</v>
      </c>
      <c r="P301" s="111">
        <v>136</v>
      </c>
      <c r="Q301" s="220">
        <v>46038</v>
      </c>
      <c r="R301" s="111">
        <v>55000000</v>
      </c>
      <c r="S301" s="220">
        <v>46041</v>
      </c>
      <c r="T301" s="111">
        <v>55000000</v>
      </c>
      <c r="U301" s="61" t="s">
        <v>65</v>
      </c>
      <c r="V301" s="111">
        <v>85081920</v>
      </c>
      <c r="W301" s="111" t="s">
        <v>2741</v>
      </c>
      <c r="X301" s="351">
        <v>46041</v>
      </c>
      <c r="Y301" s="351">
        <v>46041</v>
      </c>
      <c r="Z301" s="69" t="s">
        <v>73</v>
      </c>
      <c r="AA301" s="351">
        <v>46356</v>
      </c>
      <c r="AB301" s="47">
        <f t="shared" si="20"/>
        <v>315</v>
      </c>
      <c r="AC301" s="113">
        <v>0</v>
      </c>
      <c r="AD301" s="118">
        <v>0</v>
      </c>
      <c r="AE301" s="113">
        <v>0</v>
      </c>
      <c r="AF301" s="80" t="s">
        <v>73</v>
      </c>
      <c r="AG301" s="111">
        <f t="shared" si="21"/>
        <v>0</v>
      </c>
      <c r="AH301" s="118">
        <v>0</v>
      </c>
      <c r="AI301" s="118">
        <v>0</v>
      </c>
      <c r="AJ301" s="80" t="s">
        <v>73</v>
      </c>
      <c r="AK301" s="80" t="s">
        <v>73</v>
      </c>
      <c r="AL301" s="113">
        <v>0</v>
      </c>
      <c r="AM301" s="80" t="s">
        <v>73</v>
      </c>
      <c r="AN301" s="80" t="s">
        <v>73</v>
      </c>
      <c r="AO301" s="80" t="s">
        <v>73</v>
      </c>
      <c r="AP301" s="111">
        <f t="shared" si="22"/>
        <v>0</v>
      </c>
      <c r="AQ301" s="111">
        <f>+L301+AD301-AI301</f>
        <v>55000000</v>
      </c>
      <c r="AR301" s="61" t="s">
        <v>65</v>
      </c>
      <c r="AS301" s="111">
        <v>55000000</v>
      </c>
      <c r="AT301" s="113" t="s">
        <v>162</v>
      </c>
      <c r="AU301" s="79">
        <v>0</v>
      </c>
      <c r="AV301" s="82" t="s">
        <v>73</v>
      </c>
      <c r="AW301" s="117">
        <v>0</v>
      </c>
      <c r="AX301" s="116">
        <f t="shared" si="23"/>
        <v>55000000</v>
      </c>
      <c r="AY301" s="219">
        <f t="shared" si="24"/>
        <v>0</v>
      </c>
      <c r="AZ301" s="67">
        <v>0</v>
      </c>
      <c r="BA301" s="82" t="s">
        <v>73</v>
      </c>
      <c r="BB301" s="61" t="s">
        <v>85</v>
      </c>
      <c r="BC301" s="112" t="s">
        <v>2740</v>
      </c>
      <c r="BD301" s="113" t="s">
        <v>65</v>
      </c>
      <c r="BE301" s="113" t="s">
        <v>65</v>
      </c>
    </row>
    <row r="302" spans="2:57" x14ac:dyDescent="0.2">
      <c r="B302" s="44">
        <v>2026</v>
      </c>
      <c r="C302" s="44">
        <v>891780111</v>
      </c>
      <c r="D302" s="44" t="s">
        <v>63</v>
      </c>
      <c r="E302" s="119" t="s">
        <v>2739</v>
      </c>
      <c r="F302" s="113" t="s">
        <v>2738</v>
      </c>
      <c r="G302" s="61">
        <v>0</v>
      </c>
      <c r="H302" s="61" t="s">
        <v>71</v>
      </c>
      <c r="I302" s="44" t="s">
        <v>64</v>
      </c>
      <c r="J302" s="76" t="s">
        <v>81</v>
      </c>
      <c r="K302" s="111" t="s">
        <v>2737</v>
      </c>
      <c r="L302" s="111">
        <v>16972000</v>
      </c>
      <c r="M302" s="44" t="s">
        <v>66</v>
      </c>
      <c r="N302" s="111" t="s">
        <v>2736</v>
      </c>
      <c r="O302" s="111">
        <v>1082897369</v>
      </c>
      <c r="P302" s="111">
        <v>30</v>
      </c>
      <c r="Q302" s="137">
        <v>46027</v>
      </c>
      <c r="R302" s="112">
        <v>5872564000</v>
      </c>
      <c r="S302" s="220">
        <v>46041</v>
      </c>
      <c r="T302" s="111">
        <v>16972000</v>
      </c>
      <c r="U302" s="61" t="s">
        <v>65</v>
      </c>
      <c r="V302" s="111">
        <v>36669284</v>
      </c>
      <c r="W302" s="111" t="s">
        <v>2087</v>
      </c>
      <c r="X302" s="351">
        <v>46041</v>
      </c>
      <c r="Y302" s="351">
        <v>46041</v>
      </c>
      <c r="Z302" s="69" t="s">
        <v>73</v>
      </c>
      <c r="AA302" s="351">
        <v>46173</v>
      </c>
      <c r="AB302" s="47">
        <f t="shared" si="20"/>
        <v>132</v>
      </c>
      <c r="AC302" s="113">
        <v>0</v>
      </c>
      <c r="AD302" s="118">
        <v>0</v>
      </c>
      <c r="AE302" s="113">
        <v>0</v>
      </c>
      <c r="AF302" s="80" t="s">
        <v>73</v>
      </c>
      <c r="AG302" s="111">
        <f t="shared" si="21"/>
        <v>0</v>
      </c>
      <c r="AH302" s="118">
        <v>0</v>
      </c>
      <c r="AI302" s="118">
        <v>0</v>
      </c>
      <c r="AJ302" s="80" t="s">
        <v>73</v>
      </c>
      <c r="AK302" s="80" t="s">
        <v>73</v>
      </c>
      <c r="AL302" s="113">
        <v>0</v>
      </c>
      <c r="AM302" s="80" t="s">
        <v>73</v>
      </c>
      <c r="AN302" s="80" t="s">
        <v>73</v>
      </c>
      <c r="AO302" s="80" t="s">
        <v>73</v>
      </c>
      <c r="AP302" s="111">
        <f t="shared" si="22"/>
        <v>0</v>
      </c>
      <c r="AQ302" s="111">
        <f>+L302+AD302-AI302</f>
        <v>16972000</v>
      </c>
      <c r="AR302" s="61" t="s">
        <v>65</v>
      </c>
      <c r="AS302" s="111">
        <v>16972000</v>
      </c>
      <c r="AT302" s="113" t="s">
        <v>162</v>
      </c>
      <c r="AU302" s="79">
        <v>0</v>
      </c>
      <c r="AV302" s="82" t="s">
        <v>73</v>
      </c>
      <c r="AW302" s="117">
        <v>0</v>
      </c>
      <c r="AX302" s="116">
        <f t="shared" si="23"/>
        <v>16972000</v>
      </c>
      <c r="AY302" s="219">
        <f t="shared" si="24"/>
        <v>0</v>
      </c>
      <c r="AZ302" s="67">
        <v>0</v>
      </c>
      <c r="BA302" s="82" t="s">
        <v>73</v>
      </c>
      <c r="BB302" s="61" t="s">
        <v>85</v>
      </c>
      <c r="BC302" s="112" t="s">
        <v>2735</v>
      </c>
      <c r="BD302" s="113" t="s">
        <v>65</v>
      </c>
      <c r="BE302" s="113" t="s">
        <v>65</v>
      </c>
    </row>
    <row r="303" spans="2:57" x14ac:dyDescent="0.2">
      <c r="B303" s="44">
        <v>2026</v>
      </c>
      <c r="C303" s="44">
        <v>891780111</v>
      </c>
      <c r="D303" s="44" t="s">
        <v>63</v>
      </c>
      <c r="E303" s="119" t="s">
        <v>2734</v>
      </c>
      <c r="F303" s="113" t="s">
        <v>2733</v>
      </c>
      <c r="G303" s="61">
        <v>0</v>
      </c>
      <c r="H303" s="61" t="s">
        <v>71</v>
      </c>
      <c r="I303" s="44" t="s">
        <v>64</v>
      </c>
      <c r="J303" s="76" t="s">
        <v>81</v>
      </c>
      <c r="K303" s="111" t="s">
        <v>2732</v>
      </c>
      <c r="L303" s="111">
        <v>16606000</v>
      </c>
      <c r="M303" s="44" t="s">
        <v>66</v>
      </c>
      <c r="N303" s="111" t="s">
        <v>2731</v>
      </c>
      <c r="O303" s="111">
        <v>1083041507</v>
      </c>
      <c r="P303" s="111">
        <v>30</v>
      </c>
      <c r="Q303" s="137">
        <v>46027</v>
      </c>
      <c r="R303" s="112">
        <v>5872564000</v>
      </c>
      <c r="S303" s="220">
        <v>46041</v>
      </c>
      <c r="T303" s="111">
        <v>16606000</v>
      </c>
      <c r="U303" s="61" t="s">
        <v>65</v>
      </c>
      <c r="V303" s="111">
        <v>57461216</v>
      </c>
      <c r="W303" s="111" t="s">
        <v>576</v>
      </c>
      <c r="X303" s="351">
        <v>46041</v>
      </c>
      <c r="Y303" s="351">
        <v>46041</v>
      </c>
      <c r="Z303" s="69" t="s">
        <v>73</v>
      </c>
      <c r="AA303" s="351">
        <v>46173</v>
      </c>
      <c r="AB303" s="47">
        <f t="shared" si="20"/>
        <v>132</v>
      </c>
      <c r="AC303" s="113">
        <v>0</v>
      </c>
      <c r="AD303" s="118">
        <v>0</v>
      </c>
      <c r="AE303" s="113">
        <v>0</v>
      </c>
      <c r="AF303" s="80" t="s">
        <v>73</v>
      </c>
      <c r="AG303" s="111">
        <f t="shared" si="21"/>
        <v>0</v>
      </c>
      <c r="AH303" s="118">
        <v>0</v>
      </c>
      <c r="AI303" s="118">
        <v>0</v>
      </c>
      <c r="AJ303" s="80" t="s">
        <v>73</v>
      </c>
      <c r="AK303" s="80" t="s">
        <v>73</v>
      </c>
      <c r="AL303" s="113">
        <v>0</v>
      </c>
      <c r="AM303" s="80" t="s">
        <v>73</v>
      </c>
      <c r="AN303" s="80" t="s">
        <v>73</v>
      </c>
      <c r="AO303" s="80" t="s">
        <v>73</v>
      </c>
      <c r="AP303" s="111">
        <f t="shared" si="22"/>
        <v>0</v>
      </c>
      <c r="AQ303" s="111">
        <f>+L303+AD303-AI303</f>
        <v>16606000</v>
      </c>
      <c r="AR303" s="61" t="s">
        <v>65</v>
      </c>
      <c r="AS303" s="111">
        <v>16606000</v>
      </c>
      <c r="AT303" s="113" t="s">
        <v>162</v>
      </c>
      <c r="AU303" s="79">
        <v>0</v>
      </c>
      <c r="AV303" s="82" t="s">
        <v>73</v>
      </c>
      <c r="AW303" s="117">
        <v>0</v>
      </c>
      <c r="AX303" s="116">
        <f t="shared" si="23"/>
        <v>16606000</v>
      </c>
      <c r="AY303" s="219">
        <f t="shared" si="24"/>
        <v>0</v>
      </c>
      <c r="AZ303" s="67">
        <v>0</v>
      </c>
      <c r="BA303" s="82" t="s">
        <v>73</v>
      </c>
      <c r="BB303" s="61" t="s">
        <v>85</v>
      </c>
      <c r="BC303" s="112" t="s">
        <v>2730</v>
      </c>
      <c r="BD303" s="113" t="s">
        <v>65</v>
      </c>
      <c r="BE303" s="113" t="s">
        <v>65</v>
      </c>
    </row>
    <row r="304" spans="2:57" x14ac:dyDescent="0.2">
      <c r="B304" s="44">
        <v>2026</v>
      </c>
      <c r="C304" s="44">
        <v>891780111</v>
      </c>
      <c r="D304" s="44" t="s">
        <v>63</v>
      </c>
      <c r="E304" s="119" t="s">
        <v>2729</v>
      </c>
      <c r="F304" s="113" t="s">
        <v>2728</v>
      </c>
      <c r="G304" s="61">
        <v>0</v>
      </c>
      <c r="H304" s="61" t="s">
        <v>71</v>
      </c>
      <c r="I304" s="44" t="s">
        <v>64</v>
      </c>
      <c r="J304" s="76" t="s">
        <v>81</v>
      </c>
      <c r="K304" s="111" t="s">
        <v>2727</v>
      </c>
      <c r="L304" s="111">
        <v>13632000</v>
      </c>
      <c r="M304" s="44" t="s">
        <v>66</v>
      </c>
      <c r="N304" s="111" t="s">
        <v>2726</v>
      </c>
      <c r="O304" s="111">
        <v>85153875</v>
      </c>
      <c r="P304" s="111">
        <v>30</v>
      </c>
      <c r="Q304" s="137">
        <v>46027</v>
      </c>
      <c r="R304" s="112">
        <v>5872564000</v>
      </c>
      <c r="S304" s="220">
        <v>46041</v>
      </c>
      <c r="T304" s="111">
        <v>13632000</v>
      </c>
      <c r="U304" s="61" t="s">
        <v>65</v>
      </c>
      <c r="V304" s="111">
        <v>85152695</v>
      </c>
      <c r="W304" s="111" t="s">
        <v>2381</v>
      </c>
      <c r="X304" s="351">
        <v>46041</v>
      </c>
      <c r="Y304" s="351">
        <v>46041</v>
      </c>
      <c r="Z304" s="69" t="s">
        <v>73</v>
      </c>
      <c r="AA304" s="351">
        <v>46173</v>
      </c>
      <c r="AB304" s="47">
        <f t="shared" si="20"/>
        <v>132</v>
      </c>
      <c r="AC304" s="113">
        <v>0</v>
      </c>
      <c r="AD304" s="118">
        <v>0</v>
      </c>
      <c r="AE304" s="113">
        <v>0</v>
      </c>
      <c r="AF304" s="80" t="s">
        <v>73</v>
      </c>
      <c r="AG304" s="111">
        <f t="shared" si="21"/>
        <v>0</v>
      </c>
      <c r="AH304" s="118">
        <v>0</v>
      </c>
      <c r="AI304" s="118">
        <v>0</v>
      </c>
      <c r="AJ304" s="80" t="s">
        <v>73</v>
      </c>
      <c r="AK304" s="80" t="s">
        <v>73</v>
      </c>
      <c r="AL304" s="113">
        <v>0</v>
      </c>
      <c r="AM304" s="80" t="s">
        <v>73</v>
      </c>
      <c r="AN304" s="80" t="s">
        <v>73</v>
      </c>
      <c r="AO304" s="80" t="s">
        <v>73</v>
      </c>
      <c r="AP304" s="111">
        <f t="shared" si="22"/>
        <v>0</v>
      </c>
      <c r="AQ304" s="111">
        <f>+L304+AD304-AI304</f>
        <v>13632000</v>
      </c>
      <c r="AR304" s="61" t="s">
        <v>65</v>
      </c>
      <c r="AS304" s="111">
        <v>13632000</v>
      </c>
      <c r="AT304" s="113" t="s">
        <v>162</v>
      </c>
      <c r="AU304" s="79">
        <v>0</v>
      </c>
      <c r="AV304" s="82" t="s">
        <v>73</v>
      </c>
      <c r="AW304" s="117">
        <v>0</v>
      </c>
      <c r="AX304" s="116">
        <f t="shared" si="23"/>
        <v>13632000</v>
      </c>
      <c r="AY304" s="219">
        <f t="shared" si="24"/>
        <v>0</v>
      </c>
      <c r="AZ304" s="67">
        <v>0</v>
      </c>
      <c r="BA304" s="82" t="s">
        <v>73</v>
      </c>
      <c r="BB304" s="61" t="s">
        <v>85</v>
      </c>
      <c r="BC304" s="112" t="s">
        <v>2725</v>
      </c>
      <c r="BD304" s="113" t="s">
        <v>65</v>
      </c>
      <c r="BE304" s="113" t="s">
        <v>65</v>
      </c>
    </row>
    <row r="305" spans="2:57" x14ac:dyDescent="0.2">
      <c r="B305" s="44">
        <v>2026</v>
      </c>
      <c r="C305" s="44">
        <v>891780111</v>
      </c>
      <c r="D305" s="44" t="s">
        <v>63</v>
      </c>
      <c r="E305" s="119" t="s">
        <v>2724</v>
      </c>
      <c r="F305" s="113" t="s">
        <v>2723</v>
      </c>
      <c r="G305" s="61">
        <v>0</v>
      </c>
      <c r="H305" s="61" t="s">
        <v>71</v>
      </c>
      <c r="I305" s="44" t="s">
        <v>64</v>
      </c>
      <c r="J305" s="76" t="s">
        <v>81</v>
      </c>
      <c r="K305" s="111" t="s">
        <v>2722</v>
      </c>
      <c r="L305" s="111">
        <v>15096000</v>
      </c>
      <c r="M305" s="44" t="s">
        <v>66</v>
      </c>
      <c r="N305" s="111" t="s">
        <v>2721</v>
      </c>
      <c r="O305" s="111">
        <v>57414091</v>
      </c>
      <c r="P305" s="111">
        <v>30</v>
      </c>
      <c r="Q305" s="137">
        <v>46027</v>
      </c>
      <c r="R305" s="112">
        <v>5872564000</v>
      </c>
      <c r="S305" s="220">
        <v>46041</v>
      </c>
      <c r="T305" s="111">
        <v>15096000</v>
      </c>
      <c r="U305" s="61" t="s">
        <v>65</v>
      </c>
      <c r="V305" s="111">
        <v>36557666</v>
      </c>
      <c r="W305" s="111" t="s">
        <v>559</v>
      </c>
      <c r="X305" s="351">
        <v>46041</v>
      </c>
      <c r="Y305" s="351">
        <v>46041</v>
      </c>
      <c r="Z305" s="69" t="s">
        <v>73</v>
      </c>
      <c r="AA305" s="351">
        <v>46173</v>
      </c>
      <c r="AB305" s="47">
        <f t="shared" si="20"/>
        <v>132</v>
      </c>
      <c r="AC305" s="113">
        <v>0</v>
      </c>
      <c r="AD305" s="118">
        <v>0</v>
      </c>
      <c r="AE305" s="113">
        <v>0</v>
      </c>
      <c r="AF305" s="80" t="s">
        <v>73</v>
      </c>
      <c r="AG305" s="111">
        <f t="shared" si="21"/>
        <v>0</v>
      </c>
      <c r="AH305" s="118">
        <v>0</v>
      </c>
      <c r="AI305" s="118">
        <v>0</v>
      </c>
      <c r="AJ305" s="80" t="s">
        <v>73</v>
      </c>
      <c r="AK305" s="80" t="s">
        <v>73</v>
      </c>
      <c r="AL305" s="113">
        <v>0</v>
      </c>
      <c r="AM305" s="80" t="s">
        <v>73</v>
      </c>
      <c r="AN305" s="80" t="s">
        <v>73</v>
      </c>
      <c r="AO305" s="80" t="s">
        <v>73</v>
      </c>
      <c r="AP305" s="111">
        <f t="shared" si="22"/>
        <v>0</v>
      </c>
      <c r="AQ305" s="111">
        <f>+L305+AD305-AI305</f>
        <v>15096000</v>
      </c>
      <c r="AR305" s="61" t="s">
        <v>65</v>
      </c>
      <c r="AS305" s="111">
        <v>15096000</v>
      </c>
      <c r="AT305" s="113" t="s">
        <v>162</v>
      </c>
      <c r="AU305" s="79">
        <v>0</v>
      </c>
      <c r="AV305" s="82" t="s">
        <v>73</v>
      </c>
      <c r="AW305" s="117">
        <v>0</v>
      </c>
      <c r="AX305" s="116">
        <f t="shared" si="23"/>
        <v>15096000</v>
      </c>
      <c r="AY305" s="219">
        <f t="shared" si="24"/>
        <v>0</v>
      </c>
      <c r="AZ305" s="67">
        <v>0</v>
      </c>
      <c r="BA305" s="82" t="s">
        <v>73</v>
      </c>
      <c r="BB305" s="61" t="s">
        <v>85</v>
      </c>
      <c r="BC305" s="112" t="s">
        <v>2720</v>
      </c>
      <c r="BD305" s="113" t="s">
        <v>65</v>
      </c>
      <c r="BE305" s="113" t="s">
        <v>65</v>
      </c>
    </row>
    <row r="306" spans="2:57" x14ac:dyDescent="0.2">
      <c r="B306" s="44">
        <v>2026</v>
      </c>
      <c r="C306" s="44">
        <v>891780111</v>
      </c>
      <c r="D306" s="44" t="s">
        <v>63</v>
      </c>
      <c r="E306" s="119" t="s">
        <v>2719</v>
      </c>
      <c r="F306" s="113" t="s">
        <v>2718</v>
      </c>
      <c r="G306" s="61">
        <v>0</v>
      </c>
      <c r="H306" s="61" t="s">
        <v>71</v>
      </c>
      <c r="I306" s="44" t="s">
        <v>64</v>
      </c>
      <c r="J306" s="76" t="s">
        <v>81</v>
      </c>
      <c r="K306" s="111" t="s">
        <v>2717</v>
      </c>
      <c r="L306" s="111">
        <v>15096000</v>
      </c>
      <c r="M306" s="44" t="s">
        <v>66</v>
      </c>
      <c r="N306" s="111" t="s">
        <v>2716</v>
      </c>
      <c r="O306" s="111">
        <v>1082881245</v>
      </c>
      <c r="P306" s="111">
        <v>30</v>
      </c>
      <c r="Q306" s="137">
        <v>46027</v>
      </c>
      <c r="R306" s="112">
        <v>5872564000</v>
      </c>
      <c r="S306" s="220">
        <v>46041</v>
      </c>
      <c r="T306" s="111">
        <v>15096000</v>
      </c>
      <c r="U306" s="61" t="s">
        <v>65</v>
      </c>
      <c r="V306" s="111">
        <v>36557666</v>
      </c>
      <c r="W306" s="111" t="s">
        <v>559</v>
      </c>
      <c r="X306" s="351">
        <v>46041</v>
      </c>
      <c r="Y306" s="351">
        <v>46041</v>
      </c>
      <c r="Z306" s="69" t="s">
        <v>73</v>
      </c>
      <c r="AA306" s="351">
        <v>46173</v>
      </c>
      <c r="AB306" s="47">
        <f t="shared" si="20"/>
        <v>132</v>
      </c>
      <c r="AC306" s="113">
        <v>0</v>
      </c>
      <c r="AD306" s="118">
        <v>0</v>
      </c>
      <c r="AE306" s="113">
        <v>0</v>
      </c>
      <c r="AF306" s="80" t="s">
        <v>73</v>
      </c>
      <c r="AG306" s="111">
        <f t="shared" si="21"/>
        <v>0</v>
      </c>
      <c r="AH306" s="118">
        <v>0</v>
      </c>
      <c r="AI306" s="118">
        <v>0</v>
      </c>
      <c r="AJ306" s="80" t="s">
        <v>73</v>
      </c>
      <c r="AK306" s="80" t="s">
        <v>73</v>
      </c>
      <c r="AL306" s="113">
        <v>0</v>
      </c>
      <c r="AM306" s="80" t="s">
        <v>73</v>
      </c>
      <c r="AN306" s="80" t="s">
        <v>73</v>
      </c>
      <c r="AO306" s="80" t="s">
        <v>73</v>
      </c>
      <c r="AP306" s="111">
        <f t="shared" si="22"/>
        <v>0</v>
      </c>
      <c r="AQ306" s="111">
        <f>+L306+AD306-AI306</f>
        <v>15096000</v>
      </c>
      <c r="AR306" s="61" t="s">
        <v>65</v>
      </c>
      <c r="AS306" s="111">
        <v>15096000</v>
      </c>
      <c r="AT306" s="113" t="s">
        <v>162</v>
      </c>
      <c r="AU306" s="79">
        <v>0</v>
      </c>
      <c r="AV306" s="82" t="s">
        <v>73</v>
      </c>
      <c r="AW306" s="117">
        <v>0</v>
      </c>
      <c r="AX306" s="116">
        <f t="shared" si="23"/>
        <v>15096000</v>
      </c>
      <c r="AY306" s="219">
        <f t="shared" si="24"/>
        <v>0</v>
      </c>
      <c r="AZ306" s="67">
        <v>0</v>
      </c>
      <c r="BA306" s="82" t="s">
        <v>73</v>
      </c>
      <c r="BB306" s="61" t="s">
        <v>85</v>
      </c>
      <c r="BC306" s="112" t="s">
        <v>2715</v>
      </c>
      <c r="BD306" s="113" t="s">
        <v>65</v>
      </c>
      <c r="BE306" s="113" t="s">
        <v>65</v>
      </c>
    </row>
    <row r="307" spans="2:57" x14ac:dyDescent="0.2">
      <c r="B307" s="44">
        <v>2026</v>
      </c>
      <c r="C307" s="44">
        <v>891780111</v>
      </c>
      <c r="D307" s="44" t="s">
        <v>63</v>
      </c>
      <c r="E307" s="119" t="s">
        <v>2714</v>
      </c>
      <c r="F307" s="113" t="s">
        <v>2713</v>
      </c>
      <c r="G307" s="61">
        <v>0</v>
      </c>
      <c r="H307" s="61" t="s">
        <v>71</v>
      </c>
      <c r="I307" s="44" t="s">
        <v>64</v>
      </c>
      <c r="J307" s="76" t="s">
        <v>81</v>
      </c>
      <c r="K307" s="111" t="s">
        <v>2712</v>
      </c>
      <c r="L307" s="111">
        <v>15096000</v>
      </c>
      <c r="M307" s="44" t="s">
        <v>66</v>
      </c>
      <c r="N307" s="111" t="s">
        <v>2711</v>
      </c>
      <c r="O307" s="111">
        <v>1082856483</v>
      </c>
      <c r="P307" s="111">
        <v>30</v>
      </c>
      <c r="Q307" s="137">
        <v>46027</v>
      </c>
      <c r="R307" s="112">
        <v>5872564000</v>
      </c>
      <c r="S307" s="220">
        <v>46041</v>
      </c>
      <c r="T307" s="111">
        <v>15096000</v>
      </c>
      <c r="U307" s="61" t="s">
        <v>65</v>
      </c>
      <c r="V307" s="111">
        <v>57461216</v>
      </c>
      <c r="W307" s="111" t="s">
        <v>576</v>
      </c>
      <c r="X307" s="351">
        <v>46041</v>
      </c>
      <c r="Y307" s="351">
        <v>46041</v>
      </c>
      <c r="Z307" s="69" t="s">
        <v>73</v>
      </c>
      <c r="AA307" s="351">
        <v>46173</v>
      </c>
      <c r="AB307" s="47">
        <f t="shared" si="20"/>
        <v>132</v>
      </c>
      <c r="AC307" s="113">
        <v>0</v>
      </c>
      <c r="AD307" s="118">
        <v>0</v>
      </c>
      <c r="AE307" s="113">
        <v>0</v>
      </c>
      <c r="AF307" s="80" t="s">
        <v>73</v>
      </c>
      <c r="AG307" s="111">
        <f t="shared" si="21"/>
        <v>0</v>
      </c>
      <c r="AH307" s="118">
        <v>0</v>
      </c>
      <c r="AI307" s="118">
        <v>0</v>
      </c>
      <c r="AJ307" s="80" t="s">
        <v>73</v>
      </c>
      <c r="AK307" s="80" t="s">
        <v>73</v>
      </c>
      <c r="AL307" s="113">
        <v>0</v>
      </c>
      <c r="AM307" s="80" t="s">
        <v>73</v>
      </c>
      <c r="AN307" s="80" t="s">
        <v>73</v>
      </c>
      <c r="AO307" s="80" t="s">
        <v>73</v>
      </c>
      <c r="AP307" s="111">
        <f t="shared" si="22"/>
        <v>0</v>
      </c>
      <c r="AQ307" s="111">
        <f>+L307+AD307-AI307</f>
        <v>15096000</v>
      </c>
      <c r="AR307" s="61" t="s">
        <v>65</v>
      </c>
      <c r="AS307" s="111">
        <v>15096000</v>
      </c>
      <c r="AT307" s="113" t="s">
        <v>162</v>
      </c>
      <c r="AU307" s="79">
        <v>0</v>
      </c>
      <c r="AV307" s="82" t="s">
        <v>73</v>
      </c>
      <c r="AW307" s="117">
        <v>0</v>
      </c>
      <c r="AX307" s="116">
        <f t="shared" si="23"/>
        <v>15096000</v>
      </c>
      <c r="AY307" s="219">
        <f t="shared" si="24"/>
        <v>0</v>
      </c>
      <c r="AZ307" s="67">
        <v>0</v>
      </c>
      <c r="BA307" s="82" t="s">
        <v>73</v>
      </c>
      <c r="BB307" s="61" t="s">
        <v>85</v>
      </c>
      <c r="BC307" s="112" t="s">
        <v>2710</v>
      </c>
      <c r="BD307" s="113" t="s">
        <v>65</v>
      </c>
      <c r="BE307" s="113" t="s">
        <v>65</v>
      </c>
    </row>
    <row r="308" spans="2:57" x14ac:dyDescent="0.2">
      <c r="B308" s="44">
        <v>2026</v>
      </c>
      <c r="C308" s="44">
        <v>891780111</v>
      </c>
      <c r="D308" s="44" t="s">
        <v>63</v>
      </c>
      <c r="E308" s="119" t="s">
        <v>2709</v>
      </c>
      <c r="F308" s="113" t="s">
        <v>2708</v>
      </c>
      <c r="G308" s="61">
        <v>0</v>
      </c>
      <c r="H308" s="61" t="s">
        <v>71</v>
      </c>
      <c r="I308" s="44" t="s">
        <v>64</v>
      </c>
      <c r="J308" s="76" t="s">
        <v>81</v>
      </c>
      <c r="K308" s="111" t="s">
        <v>2707</v>
      </c>
      <c r="L308" s="111">
        <v>15096000</v>
      </c>
      <c r="M308" s="44" t="s">
        <v>66</v>
      </c>
      <c r="N308" s="111" t="s">
        <v>2706</v>
      </c>
      <c r="O308" s="111">
        <v>1083567101</v>
      </c>
      <c r="P308" s="111">
        <v>30</v>
      </c>
      <c r="Q308" s="137">
        <v>46027</v>
      </c>
      <c r="R308" s="112">
        <v>5872564000</v>
      </c>
      <c r="S308" s="220">
        <v>46041</v>
      </c>
      <c r="T308" s="111">
        <v>15096000</v>
      </c>
      <c r="U308" s="61" t="s">
        <v>65</v>
      </c>
      <c r="V308" s="111">
        <v>57461216</v>
      </c>
      <c r="W308" s="111" t="s">
        <v>576</v>
      </c>
      <c r="X308" s="351">
        <v>46041</v>
      </c>
      <c r="Y308" s="351">
        <v>46041</v>
      </c>
      <c r="Z308" s="69" t="s">
        <v>73</v>
      </c>
      <c r="AA308" s="351">
        <v>46173</v>
      </c>
      <c r="AB308" s="47">
        <f t="shared" si="20"/>
        <v>132</v>
      </c>
      <c r="AC308" s="113">
        <v>0</v>
      </c>
      <c r="AD308" s="118">
        <v>0</v>
      </c>
      <c r="AE308" s="113">
        <v>0</v>
      </c>
      <c r="AF308" s="80" t="s">
        <v>73</v>
      </c>
      <c r="AG308" s="111">
        <f t="shared" si="21"/>
        <v>0</v>
      </c>
      <c r="AH308" s="118">
        <v>0</v>
      </c>
      <c r="AI308" s="118">
        <v>0</v>
      </c>
      <c r="AJ308" s="80" t="s">
        <v>73</v>
      </c>
      <c r="AK308" s="80" t="s">
        <v>73</v>
      </c>
      <c r="AL308" s="113">
        <v>0</v>
      </c>
      <c r="AM308" s="80" t="s">
        <v>73</v>
      </c>
      <c r="AN308" s="80" t="s">
        <v>73</v>
      </c>
      <c r="AO308" s="80" t="s">
        <v>73</v>
      </c>
      <c r="AP308" s="111">
        <f t="shared" si="22"/>
        <v>0</v>
      </c>
      <c r="AQ308" s="111">
        <f>+L308+AD308-AI308</f>
        <v>15096000</v>
      </c>
      <c r="AR308" s="61" t="s">
        <v>65</v>
      </c>
      <c r="AS308" s="111">
        <v>15096000</v>
      </c>
      <c r="AT308" s="113" t="s">
        <v>162</v>
      </c>
      <c r="AU308" s="79">
        <v>0</v>
      </c>
      <c r="AV308" s="82" t="s">
        <v>73</v>
      </c>
      <c r="AW308" s="117">
        <v>0</v>
      </c>
      <c r="AX308" s="116">
        <f t="shared" si="23"/>
        <v>15096000</v>
      </c>
      <c r="AY308" s="219">
        <f t="shared" si="24"/>
        <v>0</v>
      </c>
      <c r="AZ308" s="67">
        <v>0</v>
      </c>
      <c r="BA308" s="82" t="s">
        <v>73</v>
      </c>
      <c r="BB308" s="61" t="s">
        <v>85</v>
      </c>
      <c r="BC308" s="112" t="s">
        <v>2705</v>
      </c>
      <c r="BD308" s="113" t="s">
        <v>65</v>
      </c>
      <c r="BE308" s="113" t="s">
        <v>65</v>
      </c>
    </row>
    <row r="309" spans="2:57" x14ac:dyDescent="0.2">
      <c r="B309" s="44">
        <v>2026</v>
      </c>
      <c r="C309" s="44">
        <v>891780111</v>
      </c>
      <c r="D309" s="44" t="s">
        <v>63</v>
      </c>
      <c r="E309" s="119" t="s">
        <v>2704</v>
      </c>
      <c r="F309" s="113" t="s">
        <v>2703</v>
      </c>
      <c r="G309" s="61">
        <v>0</v>
      </c>
      <c r="H309" s="61" t="s">
        <v>71</v>
      </c>
      <c r="I309" s="44" t="s">
        <v>64</v>
      </c>
      <c r="J309" s="76" t="s">
        <v>81</v>
      </c>
      <c r="K309" s="111" t="s">
        <v>2702</v>
      </c>
      <c r="L309" s="111">
        <v>15096000</v>
      </c>
      <c r="M309" s="44" t="s">
        <v>66</v>
      </c>
      <c r="N309" s="111" t="s">
        <v>2701</v>
      </c>
      <c r="O309" s="111">
        <v>1004280902</v>
      </c>
      <c r="P309" s="111">
        <v>30</v>
      </c>
      <c r="Q309" s="137">
        <v>46027</v>
      </c>
      <c r="R309" s="112">
        <v>5872564000</v>
      </c>
      <c r="S309" s="220">
        <v>46041</v>
      </c>
      <c r="T309" s="111">
        <v>15096000</v>
      </c>
      <c r="U309" s="61" t="s">
        <v>65</v>
      </c>
      <c r="V309" s="111">
        <v>57461216</v>
      </c>
      <c r="W309" s="111" t="s">
        <v>576</v>
      </c>
      <c r="X309" s="351">
        <v>46041</v>
      </c>
      <c r="Y309" s="351">
        <v>46041</v>
      </c>
      <c r="Z309" s="69" t="s">
        <v>73</v>
      </c>
      <c r="AA309" s="351">
        <v>46173</v>
      </c>
      <c r="AB309" s="47">
        <f t="shared" si="20"/>
        <v>132</v>
      </c>
      <c r="AC309" s="113">
        <v>0</v>
      </c>
      <c r="AD309" s="118">
        <v>0</v>
      </c>
      <c r="AE309" s="113">
        <v>0</v>
      </c>
      <c r="AF309" s="80" t="s">
        <v>73</v>
      </c>
      <c r="AG309" s="111">
        <f t="shared" si="21"/>
        <v>0</v>
      </c>
      <c r="AH309" s="118">
        <v>0</v>
      </c>
      <c r="AI309" s="118">
        <v>0</v>
      </c>
      <c r="AJ309" s="80" t="s">
        <v>73</v>
      </c>
      <c r="AK309" s="80" t="s">
        <v>73</v>
      </c>
      <c r="AL309" s="113">
        <v>0</v>
      </c>
      <c r="AM309" s="80" t="s">
        <v>73</v>
      </c>
      <c r="AN309" s="80" t="s">
        <v>73</v>
      </c>
      <c r="AO309" s="80" t="s">
        <v>73</v>
      </c>
      <c r="AP309" s="111">
        <f t="shared" si="22"/>
        <v>0</v>
      </c>
      <c r="AQ309" s="111">
        <f>+L309+AD309-AI309</f>
        <v>15096000</v>
      </c>
      <c r="AR309" s="61" t="s">
        <v>65</v>
      </c>
      <c r="AS309" s="111">
        <v>15096000</v>
      </c>
      <c r="AT309" s="113" t="s">
        <v>162</v>
      </c>
      <c r="AU309" s="79">
        <v>0</v>
      </c>
      <c r="AV309" s="82" t="s">
        <v>73</v>
      </c>
      <c r="AW309" s="117">
        <v>0</v>
      </c>
      <c r="AX309" s="116">
        <f t="shared" si="23"/>
        <v>15096000</v>
      </c>
      <c r="AY309" s="219">
        <f t="shared" si="24"/>
        <v>0</v>
      </c>
      <c r="AZ309" s="67">
        <v>0</v>
      </c>
      <c r="BA309" s="82" t="s">
        <v>73</v>
      </c>
      <c r="BB309" s="61" t="s">
        <v>85</v>
      </c>
      <c r="BC309" s="112" t="s">
        <v>2700</v>
      </c>
      <c r="BD309" s="113" t="s">
        <v>65</v>
      </c>
      <c r="BE309" s="113" t="s">
        <v>65</v>
      </c>
    </row>
    <row r="310" spans="2:57" x14ac:dyDescent="0.2">
      <c r="B310" s="44">
        <v>2026</v>
      </c>
      <c r="C310" s="44">
        <v>891780111</v>
      </c>
      <c r="D310" s="44" t="s">
        <v>63</v>
      </c>
      <c r="E310" s="119" t="s">
        <v>2699</v>
      </c>
      <c r="F310" s="113" t="s">
        <v>2698</v>
      </c>
      <c r="G310" s="61">
        <v>0</v>
      </c>
      <c r="H310" s="61" t="s">
        <v>71</v>
      </c>
      <c r="I310" s="44" t="s">
        <v>64</v>
      </c>
      <c r="J310" s="76" t="s">
        <v>81</v>
      </c>
      <c r="K310" s="111" t="s">
        <v>2697</v>
      </c>
      <c r="L310" s="111">
        <v>15096000</v>
      </c>
      <c r="M310" s="44" t="s">
        <v>66</v>
      </c>
      <c r="N310" s="111" t="s">
        <v>2696</v>
      </c>
      <c r="O310" s="111">
        <v>1083005105</v>
      </c>
      <c r="P310" s="111">
        <v>30</v>
      </c>
      <c r="Q310" s="137">
        <v>46027</v>
      </c>
      <c r="R310" s="112">
        <v>5872564000</v>
      </c>
      <c r="S310" s="220">
        <v>46041</v>
      </c>
      <c r="T310" s="111">
        <v>15096000</v>
      </c>
      <c r="U310" s="61" t="s">
        <v>65</v>
      </c>
      <c r="V310" s="111">
        <v>85152695</v>
      </c>
      <c r="W310" s="111" t="s">
        <v>2381</v>
      </c>
      <c r="X310" s="351">
        <v>46041</v>
      </c>
      <c r="Y310" s="351">
        <v>46041</v>
      </c>
      <c r="Z310" s="69" t="s">
        <v>73</v>
      </c>
      <c r="AA310" s="351">
        <v>46173</v>
      </c>
      <c r="AB310" s="47">
        <f t="shared" si="20"/>
        <v>132</v>
      </c>
      <c r="AC310" s="113">
        <v>0</v>
      </c>
      <c r="AD310" s="118">
        <v>0</v>
      </c>
      <c r="AE310" s="113">
        <v>0</v>
      </c>
      <c r="AF310" s="80" t="s">
        <v>73</v>
      </c>
      <c r="AG310" s="111">
        <f t="shared" si="21"/>
        <v>0</v>
      </c>
      <c r="AH310" s="118">
        <v>0</v>
      </c>
      <c r="AI310" s="118">
        <v>0</v>
      </c>
      <c r="AJ310" s="80" t="s">
        <v>73</v>
      </c>
      <c r="AK310" s="80" t="s">
        <v>73</v>
      </c>
      <c r="AL310" s="113">
        <v>0</v>
      </c>
      <c r="AM310" s="80" t="s">
        <v>73</v>
      </c>
      <c r="AN310" s="80" t="s">
        <v>73</v>
      </c>
      <c r="AO310" s="80" t="s">
        <v>73</v>
      </c>
      <c r="AP310" s="111">
        <f t="shared" si="22"/>
        <v>0</v>
      </c>
      <c r="AQ310" s="111">
        <f>+L310+AD310-AI310</f>
        <v>15096000</v>
      </c>
      <c r="AR310" s="61" t="s">
        <v>65</v>
      </c>
      <c r="AS310" s="111">
        <v>15096000</v>
      </c>
      <c r="AT310" s="113" t="s">
        <v>162</v>
      </c>
      <c r="AU310" s="79">
        <v>0</v>
      </c>
      <c r="AV310" s="82" t="s">
        <v>73</v>
      </c>
      <c r="AW310" s="117">
        <v>0</v>
      </c>
      <c r="AX310" s="116">
        <f t="shared" si="23"/>
        <v>15096000</v>
      </c>
      <c r="AY310" s="219">
        <f t="shared" si="24"/>
        <v>0</v>
      </c>
      <c r="AZ310" s="67">
        <v>0</v>
      </c>
      <c r="BA310" s="82" t="s">
        <v>73</v>
      </c>
      <c r="BB310" s="61" t="s">
        <v>85</v>
      </c>
      <c r="BC310" s="112" t="s">
        <v>2695</v>
      </c>
      <c r="BD310" s="113" t="s">
        <v>65</v>
      </c>
      <c r="BE310" s="113" t="s">
        <v>65</v>
      </c>
    </row>
    <row r="311" spans="2:57" x14ac:dyDescent="0.2">
      <c r="B311" s="44">
        <v>2026</v>
      </c>
      <c r="C311" s="44">
        <v>891780111</v>
      </c>
      <c r="D311" s="44" t="s">
        <v>63</v>
      </c>
      <c r="E311" s="119" t="s">
        <v>2694</v>
      </c>
      <c r="F311" s="113" t="s">
        <v>2693</v>
      </c>
      <c r="G311" s="61">
        <v>0</v>
      </c>
      <c r="H311" s="61" t="s">
        <v>71</v>
      </c>
      <c r="I311" s="44" t="s">
        <v>64</v>
      </c>
      <c r="J311" s="76" t="s">
        <v>81</v>
      </c>
      <c r="K311" s="111" t="s">
        <v>2692</v>
      </c>
      <c r="L311" s="111">
        <v>13632000</v>
      </c>
      <c r="M311" s="44" t="s">
        <v>66</v>
      </c>
      <c r="N311" s="111" t="s">
        <v>2691</v>
      </c>
      <c r="O311" s="111">
        <v>1004349115</v>
      </c>
      <c r="P311" s="111">
        <v>30</v>
      </c>
      <c r="Q311" s="137">
        <v>46027</v>
      </c>
      <c r="R311" s="112">
        <v>5872564000</v>
      </c>
      <c r="S311" s="220">
        <v>46041</v>
      </c>
      <c r="T311" s="111">
        <v>13632000</v>
      </c>
      <c r="U311" s="61" t="s">
        <v>65</v>
      </c>
      <c r="V311" s="111">
        <v>1098669877</v>
      </c>
      <c r="W311" s="111" t="s">
        <v>2690</v>
      </c>
      <c r="X311" s="351">
        <v>46041</v>
      </c>
      <c r="Y311" s="351">
        <v>46041</v>
      </c>
      <c r="Z311" s="69" t="s">
        <v>73</v>
      </c>
      <c r="AA311" s="351">
        <v>46173</v>
      </c>
      <c r="AB311" s="47">
        <f t="shared" si="20"/>
        <v>132</v>
      </c>
      <c r="AC311" s="113">
        <v>0</v>
      </c>
      <c r="AD311" s="118">
        <v>0</v>
      </c>
      <c r="AE311" s="113">
        <v>0</v>
      </c>
      <c r="AF311" s="80" t="s">
        <v>73</v>
      </c>
      <c r="AG311" s="111">
        <f t="shared" si="21"/>
        <v>0</v>
      </c>
      <c r="AH311" s="118">
        <v>0</v>
      </c>
      <c r="AI311" s="118">
        <v>0</v>
      </c>
      <c r="AJ311" s="80" t="s">
        <v>73</v>
      </c>
      <c r="AK311" s="80" t="s">
        <v>73</v>
      </c>
      <c r="AL311" s="113">
        <v>0</v>
      </c>
      <c r="AM311" s="80" t="s">
        <v>73</v>
      </c>
      <c r="AN311" s="80" t="s">
        <v>73</v>
      </c>
      <c r="AO311" s="80" t="s">
        <v>73</v>
      </c>
      <c r="AP311" s="111">
        <f t="shared" si="22"/>
        <v>0</v>
      </c>
      <c r="AQ311" s="111">
        <f>+L311+AD311-AI311</f>
        <v>13632000</v>
      </c>
      <c r="AR311" s="61" t="s">
        <v>65</v>
      </c>
      <c r="AS311" s="111">
        <v>13632000</v>
      </c>
      <c r="AT311" s="113" t="s">
        <v>162</v>
      </c>
      <c r="AU311" s="79">
        <v>0</v>
      </c>
      <c r="AV311" s="82" t="s">
        <v>73</v>
      </c>
      <c r="AW311" s="117">
        <v>0</v>
      </c>
      <c r="AX311" s="116">
        <f t="shared" si="23"/>
        <v>13632000</v>
      </c>
      <c r="AY311" s="219">
        <f t="shared" si="24"/>
        <v>0</v>
      </c>
      <c r="AZ311" s="67">
        <v>0</v>
      </c>
      <c r="BA311" s="82" t="s">
        <v>73</v>
      </c>
      <c r="BB311" s="61" t="s">
        <v>85</v>
      </c>
      <c r="BC311" s="112" t="s">
        <v>2689</v>
      </c>
      <c r="BD311" s="113" t="s">
        <v>65</v>
      </c>
      <c r="BE311" s="113" t="s">
        <v>65</v>
      </c>
    </row>
    <row r="312" spans="2:57" x14ac:dyDescent="0.2">
      <c r="B312" s="44">
        <v>2026</v>
      </c>
      <c r="C312" s="44">
        <v>891780111</v>
      </c>
      <c r="D312" s="44" t="s">
        <v>63</v>
      </c>
      <c r="E312" s="119" t="s">
        <v>2688</v>
      </c>
      <c r="F312" s="113" t="s">
        <v>2687</v>
      </c>
      <c r="G312" s="61">
        <v>0</v>
      </c>
      <c r="H312" s="61" t="s">
        <v>71</v>
      </c>
      <c r="I312" s="44" t="s">
        <v>64</v>
      </c>
      <c r="J312" s="76" t="s">
        <v>81</v>
      </c>
      <c r="K312" s="111" t="s">
        <v>2686</v>
      </c>
      <c r="L312" s="111">
        <v>29015000</v>
      </c>
      <c r="M312" s="44" t="s">
        <v>66</v>
      </c>
      <c r="N312" s="111" t="s">
        <v>2685</v>
      </c>
      <c r="O312" s="111">
        <v>57297436</v>
      </c>
      <c r="P312" s="111">
        <v>30</v>
      </c>
      <c r="Q312" s="137">
        <v>46027</v>
      </c>
      <c r="R312" s="112">
        <v>5872564000</v>
      </c>
      <c r="S312" s="220">
        <v>46041</v>
      </c>
      <c r="T312" s="111">
        <v>29015000</v>
      </c>
      <c r="U312" s="61" t="s">
        <v>65</v>
      </c>
      <c r="V312" s="111">
        <v>1082870070</v>
      </c>
      <c r="W312" s="111" t="s">
        <v>509</v>
      </c>
      <c r="X312" s="351">
        <v>46041</v>
      </c>
      <c r="Y312" s="351">
        <v>46041</v>
      </c>
      <c r="Z312" s="69" t="s">
        <v>73</v>
      </c>
      <c r="AA312" s="351">
        <v>46173</v>
      </c>
      <c r="AB312" s="47">
        <f t="shared" si="20"/>
        <v>132</v>
      </c>
      <c r="AC312" s="113">
        <v>0</v>
      </c>
      <c r="AD312" s="118">
        <v>0</v>
      </c>
      <c r="AE312" s="113">
        <v>0</v>
      </c>
      <c r="AF312" s="80" t="s">
        <v>73</v>
      </c>
      <c r="AG312" s="111">
        <f t="shared" si="21"/>
        <v>0</v>
      </c>
      <c r="AH312" s="118">
        <v>0</v>
      </c>
      <c r="AI312" s="118">
        <v>0</v>
      </c>
      <c r="AJ312" s="80" t="s">
        <v>73</v>
      </c>
      <c r="AK312" s="80" t="s">
        <v>73</v>
      </c>
      <c r="AL312" s="113">
        <v>0</v>
      </c>
      <c r="AM312" s="80" t="s">
        <v>73</v>
      </c>
      <c r="AN312" s="80" t="s">
        <v>73</v>
      </c>
      <c r="AO312" s="80" t="s">
        <v>73</v>
      </c>
      <c r="AP312" s="111">
        <f t="shared" si="22"/>
        <v>0</v>
      </c>
      <c r="AQ312" s="111">
        <f>+L312+AD312-AI312</f>
        <v>29015000</v>
      </c>
      <c r="AR312" s="61" t="s">
        <v>65</v>
      </c>
      <c r="AS312" s="111">
        <v>29015000</v>
      </c>
      <c r="AT312" s="113" t="s">
        <v>162</v>
      </c>
      <c r="AU312" s="79">
        <v>0</v>
      </c>
      <c r="AV312" s="82" t="s">
        <v>73</v>
      </c>
      <c r="AW312" s="117">
        <v>0</v>
      </c>
      <c r="AX312" s="116">
        <f t="shared" si="23"/>
        <v>29015000</v>
      </c>
      <c r="AY312" s="219">
        <f t="shared" si="24"/>
        <v>0</v>
      </c>
      <c r="AZ312" s="67">
        <v>0</v>
      </c>
      <c r="BA312" s="82" t="s">
        <v>73</v>
      </c>
      <c r="BB312" s="61" t="s">
        <v>85</v>
      </c>
      <c r="BC312" s="112" t="s">
        <v>2684</v>
      </c>
      <c r="BD312" s="113" t="s">
        <v>65</v>
      </c>
      <c r="BE312" s="113" t="s">
        <v>65</v>
      </c>
    </row>
    <row r="313" spans="2:57" x14ac:dyDescent="0.2">
      <c r="B313" s="44">
        <v>2026</v>
      </c>
      <c r="C313" s="44">
        <v>891780111</v>
      </c>
      <c r="D313" s="44" t="s">
        <v>63</v>
      </c>
      <c r="E313" s="119" t="s">
        <v>2683</v>
      </c>
      <c r="F313" s="113" t="s">
        <v>2682</v>
      </c>
      <c r="G313" s="61">
        <v>0</v>
      </c>
      <c r="H313" s="61" t="s">
        <v>71</v>
      </c>
      <c r="I313" s="44" t="s">
        <v>64</v>
      </c>
      <c r="J313" s="76" t="s">
        <v>81</v>
      </c>
      <c r="K313" s="111" t="s">
        <v>2681</v>
      </c>
      <c r="L313" s="111">
        <v>13933000</v>
      </c>
      <c r="M313" s="44" t="s">
        <v>66</v>
      </c>
      <c r="N313" s="111" t="s">
        <v>2680</v>
      </c>
      <c r="O313" s="111">
        <v>1082925612</v>
      </c>
      <c r="P313" s="111">
        <v>53</v>
      </c>
      <c r="Q313" s="137">
        <v>46030</v>
      </c>
      <c r="R313" s="112">
        <v>2567899000</v>
      </c>
      <c r="S313" s="220">
        <v>46041</v>
      </c>
      <c r="T313" s="111">
        <v>13933000</v>
      </c>
      <c r="U313" s="61" t="s">
        <v>65</v>
      </c>
      <c r="V313" s="111">
        <v>85465146</v>
      </c>
      <c r="W313" s="111" t="s">
        <v>741</v>
      </c>
      <c r="X313" s="351">
        <v>46041</v>
      </c>
      <c r="Y313" s="351">
        <v>46041</v>
      </c>
      <c r="Z313" s="69" t="s">
        <v>73</v>
      </c>
      <c r="AA313" s="351">
        <v>46173</v>
      </c>
      <c r="AB313" s="47">
        <f t="shared" si="20"/>
        <v>132</v>
      </c>
      <c r="AC313" s="113">
        <v>0</v>
      </c>
      <c r="AD313" s="118">
        <v>0</v>
      </c>
      <c r="AE313" s="113">
        <v>0</v>
      </c>
      <c r="AF313" s="80" t="s">
        <v>73</v>
      </c>
      <c r="AG313" s="111">
        <f t="shared" si="21"/>
        <v>0</v>
      </c>
      <c r="AH313" s="118">
        <v>0</v>
      </c>
      <c r="AI313" s="118">
        <v>0</v>
      </c>
      <c r="AJ313" s="80" t="s">
        <v>73</v>
      </c>
      <c r="AK313" s="80" t="s">
        <v>73</v>
      </c>
      <c r="AL313" s="113">
        <v>0</v>
      </c>
      <c r="AM313" s="80" t="s">
        <v>73</v>
      </c>
      <c r="AN313" s="80" t="s">
        <v>73</v>
      </c>
      <c r="AO313" s="80" t="s">
        <v>73</v>
      </c>
      <c r="AP313" s="111">
        <f t="shared" si="22"/>
        <v>0</v>
      </c>
      <c r="AQ313" s="111">
        <f>+L313+AD313-AI313</f>
        <v>13933000</v>
      </c>
      <c r="AR313" s="61" t="s">
        <v>65</v>
      </c>
      <c r="AS313" s="111">
        <v>13933000</v>
      </c>
      <c r="AT313" s="113" t="s">
        <v>162</v>
      </c>
      <c r="AU313" s="79">
        <v>0</v>
      </c>
      <c r="AV313" s="82" t="s">
        <v>73</v>
      </c>
      <c r="AW313" s="117">
        <v>0</v>
      </c>
      <c r="AX313" s="116">
        <f t="shared" si="23"/>
        <v>13933000</v>
      </c>
      <c r="AY313" s="219">
        <f t="shared" si="24"/>
        <v>0</v>
      </c>
      <c r="AZ313" s="67">
        <v>0</v>
      </c>
      <c r="BA313" s="82" t="s">
        <v>73</v>
      </c>
      <c r="BB313" s="61" t="s">
        <v>85</v>
      </c>
      <c r="BC313" s="112" t="s">
        <v>2679</v>
      </c>
      <c r="BD313" s="113" t="s">
        <v>65</v>
      </c>
      <c r="BE313" s="113" t="s">
        <v>65</v>
      </c>
    </row>
    <row r="314" spans="2:57" x14ac:dyDescent="0.2">
      <c r="B314" s="44">
        <v>2026</v>
      </c>
      <c r="C314" s="44">
        <v>891780111</v>
      </c>
      <c r="D314" s="44" t="s">
        <v>63</v>
      </c>
      <c r="E314" s="119" t="s">
        <v>2678</v>
      </c>
      <c r="F314" s="113" t="s">
        <v>2677</v>
      </c>
      <c r="G314" s="61">
        <v>0</v>
      </c>
      <c r="H314" s="61" t="s">
        <v>71</v>
      </c>
      <c r="I314" s="44" t="s">
        <v>64</v>
      </c>
      <c r="J314" s="76" t="s">
        <v>81</v>
      </c>
      <c r="K314" s="111" t="s">
        <v>2676</v>
      </c>
      <c r="L314" s="111">
        <v>15096000</v>
      </c>
      <c r="M314" s="44" t="s">
        <v>66</v>
      </c>
      <c r="N314" s="111" t="s">
        <v>2675</v>
      </c>
      <c r="O314" s="111">
        <v>1082479254</v>
      </c>
      <c r="P314" s="111">
        <v>30</v>
      </c>
      <c r="Q314" s="137">
        <v>46027</v>
      </c>
      <c r="R314" s="112">
        <v>5872564000</v>
      </c>
      <c r="S314" s="220">
        <v>46041</v>
      </c>
      <c r="T314" s="111">
        <v>15096000</v>
      </c>
      <c r="U314" s="61" t="s">
        <v>65</v>
      </c>
      <c r="V314" s="111">
        <v>72175281</v>
      </c>
      <c r="W314" s="111" t="s">
        <v>988</v>
      </c>
      <c r="X314" s="351">
        <v>46041</v>
      </c>
      <c r="Y314" s="351">
        <v>46041</v>
      </c>
      <c r="Z314" s="69" t="s">
        <v>73</v>
      </c>
      <c r="AA314" s="351">
        <v>46173</v>
      </c>
      <c r="AB314" s="47">
        <f t="shared" si="20"/>
        <v>132</v>
      </c>
      <c r="AC314" s="113">
        <v>0</v>
      </c>
      <c r="AD314" s="118">
        <v>0</v>
      </c>
      <c r="AE314" s="113">
        <v>0</v>
      </c>
      <c r="AF314" s="80" t="s">
        <v>73</v>
      </c>
      <c r="AG314" s="111">
        <f t="shared" si="21"/>
        <v>0</v>
      </c>
      <c r="AH314" s="118">
        <v>0</v>
      </c>
      <c r="AI314" s="118">
        <v>0</v>
      </c>
      <c r="AJ314" s="80" t="s">
        <v>73</v>
      </c>
      <c r="AK314" s="80" t="s">
        <v>73</v>
      </c>
      <c r="AL314" s="113">
        <v>0</v>
      </c>
      <c r="AM314" s="80" t="s">
        <v>73</v>
      </c>
      <c r="AN314" s="80" t="s">
        <v>73</v>
      </c>
      <c r="AO314" s="80" t="s">
        <v>73</v>
      </c>
      <c r="AP314" s="111">
        <f t="shared" si="22"/>
        <v>0</v>
      </c>
      <c r="AQ314" s="111">
        <f>+L314+AD314-AI314</f>
        <v>15096000</v>
      </c>
      <c r="AR314" s="61" t="s">
        <v>65</v>
      </c>
      <c r="AS314" s="111">
        <v>15096000</v>
      </c>
      <c r="AT314" s="113" t="s">
        <v>162</v>
      </c>
      <c r="AU314" s="79">
        <v>0</v>
      </c>
      <c r="AV314" s="82" t="s">
        <v>73</v>
      </c>
      <c r="AW314" s="117">
        <v>0</v>
      </c>
      <c r="AX314" s="116">
        <f t="shared" si="23"/>
        <v>15096000</v>
      </c>
      <c r="AY314" s="219">
        <f t="shared" si="24"/>
        <v>0</v>
      </c>
      <c r="AZ314" s="67">
        <v>0</v>
      </c>
      <c r="BA314" s="82" t="s">
        <v>73</v>
      </c>
      <c r="BB314" s="61" t="s">
        <v>85</v>
      </c>
      <c r="BC314" s="112" t="s">
        <v>2674</v>
      </c>
      <c r="BD314" s="113" t="s">
        <v>65</v>
      </c>
      <c r="BE314" s="113" t="s">
        <v>65</v>
      </c>
    </row>
    <row r="315" spans="2:57" x14ac:dyDescent="0.2">
      <c r="B315" s="44">
        <v>2026</v>
      </c>
      <c r="C315" s="44">
        <v>891780111</v>
      </c>
      <c r="D315" s="44" t="s">
        <v>63</v>
      </c>
      <c r="E315" s="119" t="s">
        <v>2673</v>
      </c>
      <c r="F315" s="113" t="s">
        <v>2672</v>
      </c>
      <c r="G315" s="61">
        <v>0</v>
      </c>
      <c r="H315" s="61" t="s">
        <v>71</v>
      </c>
      <c r="I315" s="44" t="s">
        <v>64</v>
      </c>
      <c r="J315" s="76" t="s">
        <v>81</v>
      </c>
      <c r="K315" s="111" t="s">
        <v>2671</v>
      </c>
      <c r="L315" s="111">
        <v>15096000</v>
      </c>
      <c r="M315" s="44" t="s">
        <v>66</v>
      </c>
      <c r="N315" s="111" t="s">
        <v>2670</v>
      </c>
      <c r="O315" s="111">
        <v>1085108045</v>
      </c>
      <c r="P315" s="111">
        <v>30</v>
      </c>
      <c r="Q315" s="137">
        <v>46027</v>
      </c>
      <c r="R315" s="112">
        <v>5872564000</v>
      </c>
      <c r="S315" s="220">
        <v>46041</v>
      </c>
      <c r="T315" s="111">
        <v>15096000</v>
      </c>
      <c r="U315" s="61" t="s">
        <v>65</v>
      </c>
      <c r="V315" s="111">
        <v>57461216</v>
      </c>
      <c r="W315" s="111" t="s">
        <v>576</v>
      </c>
      <c r="X315" s="351">
        <v>46041</v>
      </c>
      <c r="Y315" s="351">
        <v>46041</v>
      </c>
      <c r="Z315" s="69" t="s">
        <v>73</v>
      </c>
      <c r="AA315" s="351">
        <v>46173</v>
      </c>
      <c r="AB315" s="47">
        <f t="shared" si="20"/>
        <v>132</v>
      </c>
      <c r="AC315" s="113">
        <v>0</v>
      </c>
      <c r="AD315" s="118">
        <v>0</v>
      </c>
      <c r="AE315" s="113">
        <v>0</v>
      </c>
      <c r="AF315" s="80" t="s">
        <v>73</v>
      </c>
      <c r="AG315" s="111">
        <f t="shared" si="21"/>
        <v>0</v>
      </c>
      <c r="AH315" s="118">
        <v>0</v>
      </c>
      <c r="AI315" s="118">
        <v>0</v>
      </c>
      <c r="AJ315" s="80" t="s">
        <v>73</v>
      </c>
      <c r="AK315" s="80" t="s">
        <v>73</v>
      </c>
      <c r="AL315" s="113">
        <v>0</v>
      </c>
      <c r="AM315" s="80" t="s">
        <v>73</v>
      </c>
      <c r="AN315" s="80" t="s">
        <v>73</v>
      </c>
      <c r="AO315" s="80" t="s">
        <v>73</v>
      </c>
      <c r="AP315" s="111">
        <f t="shared" si="22"/>
        <v>0</v>
      </c>
      <c r="AQ315" s="111">
        <f>+L315+AD315-AI315</f>
        <v>15096000</v>
      </c>
      <c r="AR315" s="61" t="s">
        <v>65</v>
      </c>
      <c r="AS315" s="111">
        <v>15096000</v>
      </c>
      <c r="AT315" s="113" t="s">
        <v>162</v>
      </c>
      <c r="AU315" s="79">
        <v>0</v>
      </c>
      <c r="AV315" s="82" t="s">
        <v>73</v>
      </c>
      <c r="AW315" s="117">
        <v>0</v>
      </c>
      <c r="AX315" s="116">
        <f t="shared" si="23"/>
        <v>15096000</v>
      </c>
      <c r="AY315" s="219">
        <f t="shared" si="24"/>
        <v>0</v>
      </c>
      <c r="AZ315" s="67">
        <v>0</v>
      </c>
      <c r="BA315" s="82" t="s">
        <v>73</v>
      </c>
      <c r="BB315" s="61" t="s">
        <v>85</v>
      </c>
      <c r="BC315" s="112" t="s">
        <v>2669</v>
      </c>
      <c r="BD315" s="113" t="s">
        <v>65</v>
      </c>
      <c r="BE315" s="113" t="s">
        <v>65</v>
      </c>
    </row>
    <row r="316" spans="2:57" x14ac:dyDescent="0.2">
      <c r="B316" s="44">
        <v>2026</v>
      </c>
      <c r="C316" s="44">
        <v>891780111</v>
      </c>
      <c r="D316" s="44" t="s">
        <v>63</v>
      </c>
      <c r="E316" s="119" t="s">
        <v>2668</v>
      </c>
      <c r="F316" s="113" t="s">
        <v>2667</v>
      </c>
      <c r="G316" s="61">
        <v>0</v>
      </c>
      <c r="H316" s="61" t="s">
        <v>71</v>
      </c>
      <c r="I316" s="44" t="s">
        <v>64</v>
      </c>
      <c r="J316" s="76" t="s">
        <v>81</v>
      </c>
      <c r="K316" s="111" t="s">
        <v>2666</v>
      </c>
      <c r="L316" s="111">
        <v>10967000</v>
      </c>
      <c r="M316" s="44" t="s">
        <v>66</v>
      </c>
      <c r="N316" s="111" t="s">
        <v>2665</v>
      </c>
      <c r="O316" s="111">
        <v>36726629</v>
      </c>
      <c r="P316" s="111">
        <v>53</v>
      </c>
      <c r="Q316" s="137">
        <v>46030</v>
      </c>
      <c r="R316" s="112">
        <v>2567899000</v>
      </c>
      <c r="S316" s="220">
        <v>46041</v>
      </c>
      <c r="T316" s="111">
        <v>10967000</v>
      </c>
      <c r="U316" s="61" t="s">
        <v>65</v>
      </c>
      <c r="V316" s="111">
        <v>57441846</v>
      </c>
      <c r="W316" s="111" t="s">
        <v>1063</v>
      </c>
      <c r="X316" s="351">
        <v>46041</v>
      </c>
      <c r="Y316" s="351">
        <v>46041</v>
      </c>
      <c r="Z316" s="69" t="s">
        <v>73</v>
      </c>
      <c r="AA316" s="351">
        <v>46173</v>
      </c>
      <c r="AB316" s="47">
        <f t="shared" si="20"/>
        <v>132</v>
      </c>
      <c r="AC316" s="113">
        <v>0</v>
      </c>
      <c r="AD316" s="118">
        <v>0</v>
      </c>
      <c r="AE316" s="113">
        <v>0</v>
      </c>
      <c r="AF316" s="80" t="s">
        <v>73</v>
      </c>
      <c r="AG316" s="111">
        <f t="shared" si="21"/>
        <v>0</v>
      </c>
      <c r="AH316" s="118">
        <v>0</v>
      </c>
      <c r="AI316" s="118">
        <v>0</v>
      </c>
      <c r="AJ316" s="80" t="s">
        <v>73</v>
      </c>
      <c r="AK316" s="80" t="s">
        <v>73</v>
      </c>
      <c r="AL316" s="113">
        <v>0</v>
      </c>
      <c r="AM316" s="80" t="s">
        <v>73</v>
      </c>
      <c r="AN316" s="80" t="s">
        <v>73</v>
      </c>
      <c r="AO316" s="80" t="s">
        <v>73</v>
      </c>
      <c r="AP316" s="111">
        <f t="shared" si="22"/>
        <v>0</v>
      </c>
      <c r="AQ316" s="111">
        <f>+L316+AD316-AI316</f>
        <v>10967000</v>
      </c>
      <c r="AR316" s="61" t="s">
        <v>65</v>
      </c>
      <c r="AS316" s="111">
        <v>10967000</v>
      </c>
      <c r="AT316" s="113" t="s">
        <v>162</v>
      </c>
      <c r="AU316" s="79">
        <v>0</v>
      </c>
      <c r="AV316" s="82" t="s">
        <v>73</v>
      </c>
      <c r="AW316" s="117">
        <v>0</v>
      </c>
      <c r="AX316" s="116">
        <f t="shared" si="23"/>
        <v>10967000</v>
      </c>
      <c r="AY316" s="219">
        <f t="shared" si="24"/>
        <v>0</v>
      </c>
      <c r="AZ316" s="67">
        <v>0</v>
      </c>
      <c r="BA316" s="82" t="s">
        <v>73</v>
      </c>
      <c r="BB316" s="61" t="s">
        <v>85</v>
      </c>
      <c r="BC316" s="112" t="s">
        <v>2664</v>
      </c>
      <c r="BD316" s="113" t="s">
        <v>65</v>
      </c>
      <c r="BE316" s="113" t="s">
        <v>65</v>
      </c>
    </row>
    <row r="317" spans="2:57" x14ac:dyDescent="0.2">
      <c r="B317" s="44">
        <v>2026</v>
      </c>
      <c r="C317" s="44">
        <v>891780111</v>
      </c>
      <c r="D317" s="44" t="s">
        <v>63</v>
      </c>
      <c r="E317" s="119" t="s">
        <v>2663</v>
      </c>
      <c r="F317" s="113" t="s">
        <v>2662</v>
      </c>
      <c r="G317" s="61">
        <v>0</v>
      </c>
      <c r="H317" s="61" t="s">
        <v>71</v>
      </c>
      <c r="I317" s="44" t="s">
        <v>64</v>
      </c>
      <c r="J317" s="76" t="s">
        <v>81</v>
      </c>
      <c r="K317" s="111" t="s">
        <v>2661</v>
      </c>
      <c r="L317" s="111">
        <v>19497000</v>
      </c>
      <c r="M317" s="44" t="s">
        <v>66</v>
      </c>
      <c r="N317" s="111" t="s">
        <v>2660</v>
      </c>
      <c r="O317" s="111">
        <v>1082999074</v>
      </c>
      <c r="P317" s="111">
        <v>30</v>
      </c>
      <c r="Q317" s="137">
        <v>46027</v>
      </c>
      <c r="R317" s="112">
        <v>5872564000</v>
      </c>
      <c r="S317" s="220">
        <v>46041</v>
      </c>
      <c r="T317" s="111">
        <v>19497000</v>
      </c>
      <c r="U317" s="61" t="s">
        <v>65</v>
      </c>
      <c r="V317" s="111">
        <v>12621405</v>
      </c>
      <c r="W317" s="111" t="s">
        <v>949</v>
      </c>
      <c r="X317" s="351">
        <v>46041</v>
      </c>
      <c r="Y317" s="351">
        <v>46041</v>
      </c>
      <c r="Z317" s="69" t="s">
        <v>73</v>
      </c>
      <c r="AA317" s="351">
        <v>46173</v>
      </c>
      <c r="AB317" s="47">
        <f t="shared" si="20"/>
        <v>132</v>
      </c>
      <c r="AC317" s="113">
        <v>0</v>
      </c>
      <c r="AD317" s="118">
        <v>0</v>
      </c>
      <c r="AE317" s="113">
        <v>0</v>
      </c>
      <c r="AF317" s="80" t="s">
        <v>73</v>
      </c>
      <c r="AG317" s="111">
        <f t="shared" si="21"/>
        <v>0</v>
      </c>
      <c r="AH317" s="118">
        <v>0</v>
      </c>
      <c r="AI317" s="118">
        <v>0</v>
      </c>
      <c r="AJ317" s="80" t="s">
        <v>73</v>
      </c>
      <c r="AK317" s="80" t="s">
        <v>73</v>
      </c>
      <c r="AL317" s="113">
        <v>0</v>
      </c>
      <c r="AM317" s="80" t="s">
        <v>73</v>
      </c>
      <c r="AN317" s="80" t="s">
        <v>73</v>
      </c>
      <c r="AO317" s="80" t="s">
        <v>73</v>
      </c>
      <c r="AP317" s="111">
        <f t="shared" si="22"/>
        <v>0</v>
      </c>
      <c r="AQ317" s="111">
        <f>+L317+AD317-AI317</f>
        <v>19497000</v>
      </c>
      <c r="AR317" s="61" t="s">
        <v>65</v>
      </c>
      <c r="AS317" s="111">
        <v>19497000</v>
      </c>
      <c r="AT317" s="113" t="s">
        <v>162</v>
      </c>
      <c r="AU317" s="79">
        <v>0</v>
      </c>
      <c r="AV317" s="82" t="s">
        <v>73</v>
      </c>
      <c r="AW317" s="117">
        <v>0</v>
      </c>
      <c r="AX317" s="116">
        <f t="shared" si="23"/>
        <v>19497000</v>
      </c>
      <c r="AY317" s="219">
        <f t="shared" si="24"/>
        <v>0</v>
      </c>
      <c r="AZ317" s="67">
        <v>0</v>
      </c>
      <c r="BA317" s="82" t="s">
        <v>73</v>
      </c>
      <c r="BB317" s="61" t="s">
        <v>85</v>
      </c>
      <c r="BC317" s="112" t="s">
        <v>2659</v>
      </c>
      <c r="BD317" s="113" t="s">
        <v>65</v>
      </c>
      <c r="BE317" s="113" t="s">
        <v>65</v>
      </c>
    </row>
    <row r="318" spans="2:57" x14ac:dyDescent="0.2">
      <c r="B318" s="44">
        <v>2026</v>
      </c>
      <c r="C318" s="44">
        <v>891780111</v>
      </c>
      <c r="D318" s="44" t="s">
        <v>63</v>
      </c>
      <c r="E318" s="119" t="s">
        <v>2658</v>
      </c>
      <c r="F318" s="113" t="s">
        <v>2657</v>
      </c>
      <c r="G318" s="61">
        <v>0</v>
      </c>
      <c r="H318" s="61" t="s">
        <v>71</v>
      </c>
      <c r="I318" s="44" t="s">
        <v>64</v>
      </c>
      <c r="J318" s="76" t="s">
        <v>81</v>
      </c>
      <c r="K318" s="111" t="s">
        <v>2656</v>
      </c>
      <c r="L318" s="111">
        <v>14245000</v>
      </c>
      <c r="M318" s="44" t="s">
        <v>66</v>
      </c>
      <c r="N318" s="111" t="s">
        <v>2655</v>
      </c>
      <c r="O318" s="111">
        <v>1082968870</v>
      </c>
      <c r="P318" s="111">
        <v>53</v>
      </c>
      <c r="Q318" s="137">
        <v>46030</v>
      </c>
      <c r="R318" s="112">
        <v>2567899000</v>
      </c>
      <c r="S318" s="220">
        <v>46041</v>
      </c>
      <c r="T318" s="111">
        <v>14245000</v>
      </c>
      <c r="U318" s="61" t="s">
        <v>65</v>
      </c>
      <c r="V318" s="111">
        <v>57426272</v>
      </c>
      <c r="W318" s="111" t="s">
        <v>2504</v>
      </c>
      <c r="X318" s="351">
        <v>46041</v>
      </c>
      <c r="Y318" s="351">
        <v>46041</v>
      </c>
      <c r="Z318" s="69" t="s">
        <v>73</v>
      </c>
      <c r="AA318" s="351">
        <v>46173</v>
      </c>
      <c r="AB318" s="47">
        <f t="shared" si="20"/>
        <v>132</v>
      </c>
      <c r="AC318" s="113">
        <v>0</v>
      </c>
      <c r="AD318" s="118">
        <v>0</v>
      </c>
      <c r="AE318" s="113">
        <v>0</v>
      </c>
      <c r="AF318" s="80" t="s">
        <v>73</v>
      </c>
      <c r="AG318" s="111">
        <f t="shared" si="21"/>
        <v>0</v>
      </c>
      <c r="AH318" s="118">
        <v>0</v>
      </c>
      <c r="AI318" s="118">
        <v>0</v>
      </c>
      <c r="AJ318" s="80" t="s">
        <v>73</v>
      </c>
      <c r="AK318" s="80" t="s">
        <v>73</v>
      </c>
      <c r="AL318" s="113">
        <v>0</v>
      </c>
      <c r="AM318" s="80" t="s">
        <v>73</v>
      </c>
      <c r="AN318" s="80" t="s">
        <v>73</v>
      </c>
      <c r="AO318" s="80" t="s">
        <v>73</v>
      </c>
      <c r="AP318" s="111">
        <f t="shared" si="22"/>
        <v>0</v>
      </c>
      <c r="AQ318" s="111">
        <f>+L318+AD318-AI318</f>
        <v>14245000</v>
      </c>
      <c r="AR318" s="61" t="s">
        <v>65</v>
      </c>
      <c r="AS318" s="111">
        <v>14245000</v>
      </c>
      <c r="AT318" s="113" t="s">
        <v>162</v>
      </c>
      <c r="AU318" s="79">
        <v>0</v>
      </c>
      <c r="AV318" s="82" t="s">
        <v>73</v>
      </c>
      <c r="AW318" s="117">
        <v>0</v>
      </c>
      <c r="AX318" s="116">
        <f t="shared" si="23"/>
        <v>14245000</v>
      </c>
      <c r="AY318" s="219">
        <f t="shared" si="24"/>
        <v>0</v>
      </c>
      <c r="AZ318" s="67">
        <v>0</v>
      </c>
      <c r="BA318" s="82" t="s">
        <v>73</v>
      </c>
      <c r="BB318" s="61" t="s">
        <v>85</v>
      </c>
      <c r="BC318" s="112" t="s">
        <v>2654</v>
      </c>
      <c r="BD318" s="113" t="s">
        <v>65</v>
      </c>
      <c r="BE318" s="113" t="s">
        <v>65</v>
      </c>
    </row>
    <row r="319" spans="2:57" x14ac:dyDescent="0.2">
      <c r="B319" s="44">
        <v>2026</v>
      </c>
      <c r="C319" s="44">
        <v>891780111</v>
      </c>
      <c r="D319" s="44" t="s">
        <v>63</v>
      </c>
      <c r="E319" s="119" t="s">
        <v>2653</v>
      </c>
      <c r="F319" s="113" t="s">
        <v>2652</v>
      </c>
      <c r="G319" s="61">
        <v>0</v>
      </c>
      <c r="H319" s="61" t="s">
        <v>71</v>
      </c>
      <c r="I319" s="44" t="s">
        <v>64</v>
      </c>
      <c r="J319" s="76" t="s">
        <v>81</v>
      </c>
      <c r="K319" s="111" t="s">
        <v>2651</v>
      </c>
      <c r="L319" s="111">
        <v>2000000</v>
      </c>
      <c r="M319" s="44" t="s">
        <v>66</v>
      </c>
      <c r="N319" s="111" t="s">
        <v>803</v>
      </c>
      <c r="O319" s="111">
        <v>1084788777</v>
      </c>
      <c r="P319" s="111">
        <v>30</v>
      </c>
      <c r="Q319" s="137">
        <v>46027</v>
      </c>
      <c r="R319" s="112">
        <v>5872564000</v>
      </c>
      <c r="S319" s="220">
        <v>46041</v>
      </c>
      <c r="T319" s="111">
        <v>2000000</v>
      </c>
      <c r="U319" s="61" t="s">
        <v>65</v>
      </c>
      <c r="V319" s="111">
        <v>45691169</v>
      </c>
      <c r="W319" s="111" t="s">
        <v>608</v>
      </c>
      <c r="X319" s="351">
        <v>46041</v>
      </c>
      <c r="Y319" s="351">
        <v>46041</v>
      </c>
      <c r="Z319" s="69" t="s">
        <v>73</v>
      </c>
      <c r="AA319" s="351">
        <v>46050</v>
      </c>
      <c r="AB319" s="47">
        <f t="shared" si="20"/>
        <v>9</v>
      </c>
      <c r="AC319" s="113">
        <v>0</v>
      </c>
      <c r="AD319" s="118">
        <v>0</v>
      </c>
      <c r="AE319" s="113">
        <v>0</v>
      </c>
      <c r="AF319" s="80" t="s">
        <v>73</v>
      </c>
      <c r="AG319" s="111">
        <f t="shared" si="21"/>
        <v>0</v>
      </c>
      <c r="AH319" s="118">
        <v>0</v>
      </c>
      <c r="AI319" s="118">
        <v>0</v>
      </c>
      <c r="AJ319" s="80" t="s">
        <v>73</v>
      </c>
      <c r="AK319" s="80" t="s">
        <v>73</v>
      </c>
      <c r="AL319" s="113">
        <v>0</v>
      </c>
      <c r="AM319" s="80" t="s">
        <v>73</v>
      </c>
      <c r="AN319" s="80" t="s">
        <v>73</v>
      </c>
      <c r="AO319" s="80" t="s">
        <v>73</v>
      </c>
      <c r="AP319" s="111">
        <f t="shared" si="22"/>
        <v>0</v>
      </c>
      <c r="AQ319" s="111">
        <f>+L319+AD319-AI319</f>
        <v>2000000</v>
      </c>
      <c r="AR319" s="61" t="s">
        <v>65</v>
      </c>
      <c r="AS319" s="111">
        <v>2000000</v>
      </c>
      <c r="AT319" s="113" t="s">
        <v>162</v>
      </c>
      <c r="AU319" s="79">
        <v>0</v>
      </c>
      <c r="AV319" s="82" t="s">
        <v>73</v>
      </c>
      <c r="AW319" s="117">
        <v>0</v>
      </c>
      <c r="AX319" s="116">
        <f t="shared" si="23"/>
        <v>2000000</v>
      </c>
      <c r="AY319" s="219">
        <f t="shared" si="24"/>
        <v>0</v>
      </c>
      <c r="AZ319" s="67">
        <v>0</v>
      </c>
      <c r="BA319" s="82" t="s">
        <v>73</v>
      </c>
      <c r="BB319" s="61" t="s">
        <v>85</v>
      </c>
      <c r="BC319" s="112" t="s">
        <v>2650</v>
      </c>
      <c r="BD319" s="113" t="s">
        <v>65</v>
      </c>
      <c r="BE319" s="113" t="s">
        <v>65</v>
      </c>
    </row>
    <row r="320" spans="2:57" x14ac:dyDescent="0.2">
      <c r="B320" s="44">
        <v>2026</v>
      </c>
      <c r="C320" s="44">
        <v>891780111</v>
      </c>
      <c r="D320" s="44" t="s">
        <v>63</v>
      </c>
      <c r="E320" s="119" t="s">
        <v>2649</v>
      </c>
      <c r="F320" s="113" t="s">
        <v>2648</v>
      </c>
      <c r="G320" s="61">
        <v>0</v>
      </c>
      <c r="H320" s="61" t="s">
        <v>71</v>
      </c>
      <c r="I320" s="44" t="s">
        <v>64</v>
      </c>
      <c r="J320" s="76" t="s">
        <v>81</v>
      </c>
      <c r="K320" s="111" t="s">
        <v>2647</v>
      </c>
      <c r="L320" s="111">
        <v>18116000</v>
      </c>
      <c r="M320" s="44" t="s">
        <v>66</v>
      </c>
      <c r="N320" s="111" t="s">
        <v>2646</v>
      </c>
      <c r="O320" s="111">
        <v>1004373746</v>
      </c>
      <c r="P320" s="111">
        <v>30</v>
      </c>
      <c r="Q320" s="137">
        <v>46027</v>
      </c>
      <c r="R320" s="112">
        <v>5872564000</v>
      </c>
      <c r="S320" s="220">
        <v>46041</v>
      </c>
      <c r="T320" s="111">
        <v>18116000</v>
      </c>
      <c r="U320" s="61" t="s">
        <v>65</v>
      </c>
      <c r="V320" s="111">
        <v>1082870070</v>
      </c>
      <c r="W320" s="111" t="s">
        <v>509</v>
      </c>
      <c r="X320" s="351">
        <v>46041</v>
      </c>
      <c r="Y320" s="351">
        <v>46041</v>
      </c>
      <c r="Z320" s="69" t="s">
        <v>73</v>
      </c>
      <c r="AA320" s="351">
        <v>46173</v>
      </c>
      <c r="AB320" s="47">
        <f t="shared" si="20"/>
        <v>132</v>
      </c>
      <c r="AC320" s="113">
        <v>0</v>
      </c>
      <c r="AD320" s="118">
        <v>0</v>
      </c>
      <c r="AE320" s="113">
        <v>0</v>
      </c>
      <c r="AF320" s="80" t="s">
        <v>73</v>
      </c>
      <c r="AG320" s="111">
        <f t="shared" si="21"/>
        <v>0</v>
      </c>
      <c r="AH320" s="118">
        <v>0</v>
      </c>
      <c r="AI320" s="118">
        <v>0</v>
      </c>
      <c r="AJ320" s="80" t="s">
        <v>73</v>
      </c>
      <c r="AK320" s="80" t="s">
        <v>73</v>
      </c>
      <c r="AL320" s="113">
        <v>0</v>
      </c>
      <c r="AM320" s="80" t="s">
        <v>73</v>
      </c>
      <c r="AN320" s="80" t="s">
        <v>73</v>
      </c>
      <c r="AO320" s="80" t="s">
        <v>73</v>
      </c>
      <c r="AP320" s="111">
        <f t="shared" si="22"/>
        <v>0</v>
      </c>
      <c r="AQ320" s="111">
        <f>+L320+AD320-AI320</f>
        <v>18116000</v>
      </c>
      <c r="AR320" s="61" t="s">
        <v>65</v>
      </c>
      <c r="AS320" s="111">
        <v>18116000</v>
      </c>
      <c r="AT320" s="113" t="s">
        <v>162</v>
      </c>
      <c r="AU320" s="79">
        <v>0</v>
      </c>
      <c r="AV320" s="82" t="s">
        <v>73</v>
      </c>
      <c r="AW320" s="117">
        <v>0</v>
      </c>
      <c r="AX320" s="116">
        <f t="shared" si="23"/>
        <v>18116000</v>
      </c>
      <c r="AY320" s="219">
        <f t="shared" si="24"/>
        <v>0</v>
      </c>
      <c r="AZ320" s="67">
        <v>0</v>
      </c>
      <c r="BA320" s="82" t="s">
        <v>73</v>
      </c>
      <c r="BB320" s="61" t="s">
        <v>85</v>
      </c>
      <c r="BC320" s="112" t="s">
        <v>2645</v>
      </c>
      <c r="BD320" s="113" t="s">
        <v>65</v>
      </c>
      <c r="BE320" s="113" t="s">
        <v>65</v>
      </c>
    </row>
    <row r="321" spans="2:57" x14ac:dyDescent="0.2">
      <c r="B321" s="44">
        <v>2026</v>
      </c>
      <c r="C321" s="44">
        <v>891780111</v>
      </c>
      <c r="D321" s="44" t="s">
        <v>63</v>
      </c>
      <c r="E321" s="119" t="s">
        <v>2644</v>
      </c>
      <c r="F321" s="113" t="s">
        <v>2643</v>
      </c>
      <c r="G321" s="61">
        <v>0</v>
      </c>
      <c r="H321" s="61" t="s">
        <v>71</v>
      </c>
      <c r="I321" s="44" t="s">
        <v>64</v>
      </c>
      <c r="J321" s="76" t="s">
        <v>81</v>
      </c>
      <c r="K321" s="111" t="s">
        <v>2642</v>
      </c>
      <c r="L321" s="111">
        <v>25000000</v>
      </c>
      <c r="M321" s="44" t="s">
        <v>66</v>
      </c>
      <c r="N321" s="111" t="s">
        <v>2641</v>
      </c>
      <c r="O321" s="111">
        <v>1114816077</v>
      </c>
      <c r="P321" s="111">
        <v>217</v>
      </c>
      <c r="Q321" s="220">
        <v>46041</v>
      </c>
      <c r="R321" s="111">
        <v>112973333</v>
      </c>
      <c r="S321" s="220">
        <v>46041</v>
      </c>
      <c r="T321" s="111">
        <v>25000000</v>
      </c>
      <c r="U321" s="61" t="s">
        <v>65</v>
      </c>
      <c r="V321" s="111">
        <v>1082870070</v>
      </c>
      <c r="W321" s="111" t="s">
        <v>509</v>
      </c>
      <c r="X321" s="351">
        <v>46041</v>
      </c>
      <c r="Y321" s="351">
        <v>46041</v>
      </c>
      <c r="Z321" s="69" t="s">
        <v>73</v>
      </c>
      <c r="AA321" s="351">
        <v>46173</v>
      </c>
      <c r="AB321" s="47">
        <f t="shared" si="20"/>
        <v>132</v>
      </c>
      <c r="AC321" s="113">
        <v>0</v>
      </c>
      <c r="AD321" s="118">
        <v>0</v>
      </c>
      <c r="AE321" s="113">
        <v>0</v>
      </c>
      <c r="AF321" s="80" t="s">
        <v>73</v>
      </c>
      <c r="AG321" s="111">
        <f t="shared" si="21"/>
        <v>0</v>
      </c>
      <c r="AH321" s="118">
        <v>0</v>
      </c>
      <c r="AI321" s="118">
        <v>0</v>
      </c>
      <c r="AJ321" s="80" t="s">
        <v>73</v>
      </c>
      <c r="AK321" s="80" t="s">
        <v>73</v>
      </c>
      <c r="AL321" s="113">
        <v>0</v>
      </c>
      <c r="AM321" s="80" t="s">
        <v>73</v>
      </c>
      <c r="AN321" s="80" t="s">
        <v>73</v>
      </c>
      <c r="AO321" s="80" t="s">
        <v>73</v>
      </c>
      <c r="AP321" s="111">
        <f t="shared" si="22"/>
        <v>0</v>
      </c>
      <c r="AQ321" s="111">
        <f>+L321+AD321-AI321</f>
        <v>25000000</v>
      </c>
      <c r="AR321" s="61" t="s">
        <v>65</v>
      </c>
      <c r="AS321" s="111">
        <v>25000000</v>
      </c>
      <c r="AT321" s="113" t="s">
        <v>162</v>
      </c>
      <c r="AU321" s="79">
        <v>0</v>
      </c>
      <c r="AV321" s="82" t="s">
        <v>73</v>
      </c>
      <c r="AW321" s="117">
        <v>0</v>
      </c>
      <c r="AX321" s="116">
        <f t="shared" si="23"/>
        <v>25000000</v>
      </c>
      <c r="AY321" s="219">
        <f t="shared" si="24"/>
        <v>0</v>
      </c>
      <c r="AZ321" s="67">
        <v>0</v>
      </c>
      <c r="BA321" s="82" t="s">
        <v>73</v>
      </c>
      <c r="BB321" s="61" t="s">
        <v>85</v>
      </c>
      <c r="BC321" s="112" t="s">
        <v>2640</v>
      </c>
      <c r="BD321" s="113" t="s">
        <v>65</v>
      </c>
      <c r="BE321" s="113" t="s">
        <v>65</v>
      </c>
    </row>
    <row r="322" spans="2:57" x14ac:dyDescent="0.2">
      <c r="B322" s="44">
        <v>2026</v>
      </c>
      <c r="C322" s="44">
        <v>891780111</v>
      </c>
      <c r="D322" s="44" t="s">
        <v>63</v>
      </c>
      <c r="E322" s="119" t="s">
        <v>2639</v>
      </c>
      <c r="F322" s="113" t="s">
        <v>2638</v>
      </c>
      <c r="G322" s="61">
        <v>0</v>
      </c>
      <c r="H322" s="61" t="s">
        <v>71</v>
      </c>
      <c r="I322" s="44" t="s">
        <v>64</v>
      </c>
      <c r="J322" s="76" t="s">
        <v>81</v>
      </c>
      <c r="K322" s="111" t="s">
        <v>2637</v>
      </c>
      <c r="L322" s="111">
        <v>25000000</v>
      </c>
      <c r="M322" s="44" t="s">
        <v>66</v>
      </c>
      <c r="N322" s="111" t="s">
        <v>2636</v>
      </c>
      <c r="O322" s="111">
        <v>1082984896</v>
      </c>
      <c r="P322" s="111">
        <v>217</v>
      </c>
      <c r="Q322" s="220">
        <v>46041</v>
      </c>
      <c r="R322" s="111">
        <v>112973333</v>
      </c>
      <c r="S322" s="220">
        <v>46041</v>
      </c>
      <c r="T322" s="111">
        <v>25000000</v>
      </c>
      <c r="U322" s="61" t="s">
        <v>65</v>
      </c>
      <c r="V322" s="111">
        <v>1082870070</v>
      </c>
      <c r="W322" s="111" t="s">
        <v>509</v>
      </c>
      <c r="X322" s="351">
        <v>46041</v>
      </c>
      <c r="Y322" s="351">
        <v>46041</v>
      </c>
      <c r="Z322" s="69" t="s">
        <v>73</v>
      </c>
      <c r="AA322" s="351">
        <v>46173</v>
      </c>
      <c r="AB322" s="47">
        <f t="shared" si="20"/>
        <v>132</v>
      </c>
      <c r="AC322" s="113">
        <v>0</v>
      </c>
      <c r="AD322" s="118">
        <v>0</v>
      </c>
      <c r="AE322" s="113">
        <v>0</v>
      </c>
      <c r="AF322" s="80" t="s">
        <v>73</v>
      </c>
      <c r="AG322" s="111">
        <f t="shared" si="21"/>
        <v>0</v>
      </c>
      <c r="AH322" s="118">
        <v>0</v>
      </c>
      <c r="AI322" s="118">
        <v>0</v>
      </c>
      <c r="AJ322" s="80" t="s">
        <v>73</v>
      </c>
      <c r="AK322" s="80" t="s">
        <v>73</v>
      </c>
      <c r="AL322" s="113">
        <v>0</v>
      </c>
      <c r="AM322" s="80" t="s">
        <v>73</v>
      </c>
      <c r="AN322" s="80" t="s">
        <v>73</v>
      </c>
      <c r="AO322" s="80" t="s">
        <v>73</v>
      </c>
      <c r="AP322" s="111">
        <f t="shared" si="22"/>
        <v>0</v>
      </c>
      <c r="AQ322" s="111">
        <f>+L322+AD322-AI322</f>
        <v>25000000</v>
      </c>
      <c r="AR322" s="61" t="s">
        <v>65</v>
      </c>
      <c r="AS322" s="111">
        <v>25000000</v>
      </c>
      <c r="AT322" s="113" t="s">
        <v>162</v>
      </c>
      <c r="AU322" s="79">
        <v>0</v>
      </c>
      <c r="AV322" s="82" t="s">
        <v>73</v>
      </c>
      <c r="AW322" s="117">
        <v>0</v>
      </c>
      <c r="AX322" s="116">
        <f t="shared" si="23"/>
        <v>25000000</v>
      </c>
      <c r="AY322" s="219">
        <f t="shared" si="24"/>
        <v>0</v>
      </c>
      <c r="AZ322" s="67">
        <v>0</v>
      </c>
      <c r="BA322" s="82" t="s">
        <v>73</v>
      </c>
      <c r="BB322" s="61" t="s">
        <v>85</v>
      </c>
      <c r="BC322" s="112" t="s">
        <v>2635</v>
      </c>
      <c r="BD322" s="113" t="s">
        <v>65</v>
      </c>
      <c r="BE322" s="113" t="s">
        <v>65</v>
      </c>
    </row>
    <row r="323" spans="2:57" x14ac:dyDescent="0.2">
      <c r="B323" s="44">
        <v>2026</v>
      </c>
      <c r="C323" s="44">
        <v>891780111</v>
      </c>
      <c r="D323" s="44" t="s">
        <v>63</v>
      </c>
      <c r="E323" s="119" t="s">
        <v>2634</v>
      </c>
      <c r="F323" s="113" t="s">
        <v>2633</v>
      </c>
      <c r="G323" s="61">
        <v>0</v>
      </c>
      <c r="H323" s="61" t="s">
        <v>71</v>
      </c>
      <c r="I323" s="44" t="s">
        <v>64</v>
      </c>
      <c r="J323" s="76" t="s">
        <v>81</v>
      </c>
      <c r="K323" s="111" t="s">
        <v>2632</v>
      </c>
      <c r="L323" s="111">
        <v>3000000</v>
      </c>
      <c r="M323" s="44" t="s">
        <v>66</v>
      </c>
      <c r="N323" s="111" t="s">
        <v>818</v>
      </c>
      <c r="O323" s="111">
        <v>85155135</v>
      </c>
      <c r="P323" s="111">
        <v>30</v>
      </c>
      <c r="Q323" s="137">
        <v>46027</v>
      </c>
      <c r="R323" s="112">
        <v>5872564000</v>
      </c>
      <c r="S323" s="220">
        <v>46041</v>
      </c>
      <c r="T323" s="111">
        <v>3000000</v>
      </c>
      <c r="U323" s="61" t="s">
        <v>65</v>
      </c>
      <c r="V323" s="111">
        <v>45691169</v>
      </c>
      <c r="W323" s="111" t="s">
        <v>608</v>
      </c>
      <c r="X323" s="351">
        <v>46041</v>
      </c>
      <c r="Y323" s="351">
        <v>46041</v>
      </c>
      <c r="Z323" s="69" t="s">
        <v>73</v>
      </c>
      <c r="AA323" s="351">
        <v>46050</v>
      </c>
      <c r="AB323" s="47">
        <f t="shared" si="20"/>
        <v>9</v>
      </c>
      <c r="AC323" s="113">
        <v>0</v>
      </c>
      <c r="AD323" s="118">
        <v>0</v>
      </c>
      <c r="AE323" s="113">
        <v>0</v>
      </c>
      <c r="AF323" s="80" t="s">
        <v>73</v>
      </c>
      <c r="AG323" s="111">
        <f t="shared" si="21"/>
        <v>0</v>
      </c>
      <c r="AH323" s="118">
        <v>0</v>
      </c>
      <c r="AI323" s="118">
        <v>0</v>
      </c>
      <c r="AJ323" s="80" t="s">
        <v>73</v>
      </c>
      <c r="AK323" s="80" t="s">
        <v>73</v>
      </c>
      <c r="AL323" s="113">
        <v>0</v>
      </c>
      <c r="AM323" s="80" t="s">
        <v>73</v>
      </c>
      <c r="AN323" s="80" t="s">
        <v>73</v>
      </c>
      <c r="AO323" s="80" t="s">
        <v>73</v>
      </c>
      <c r="AP323" s="111">
        <f t="shared" si="22"/>
        <v>0</v>
      </c>
      <c r="AQ323" s="111">
        <f>+L323+AD323-AI323</f>
        <v>3000000</v>
      </c>
      <c r="AR323" s="61" t="s">
        <v>65</v>
      </c>
      <c r="AS323" s="111">
        <v>3000000</v>
      </c>
      <c r="AT323" s="113" t="s">
        <v>162</v>
      </c>
      <c r="AU323" s="79">
        <v>0</v>
      </c>
      <c r="AV323" s="82" t="s">
        <v>73</v>
      </c>
      <c r="AW323" s="117">
        <v>0</v>
      </c>
      <c r="AX323" s="116">
        <f t="shared" si="23"/>
        <v>3000000</v>
      </c>
      <c r="AY323" s="219">
        <f t="shared" si="24"/>
        <v>0</v>
      </c>
      <c r="AZ323" s="67">
        <v>0</v>
      </c>
      <c r="BA323" s="82" t="s">
        <v>73</v>
      </c>
      <c r="BB323" s="61" t="s">
        <v>85</v>
      </c>
      <c r="BC323" s="112" t="s">
        <v>2631</v>
      </c>
      <c r="BD323" s="113" t="s">
        <v>65</v>
      </c>
      <c r="BE323" s="113" t="s">
        <v>65</v>
      </c>
    </row>
    <row r="324" spans="2:57" x14ac:dyDescent="0.2">
      <c r="B324" s="44">
        <v>2026</v>
      </c>
      <c r="C324" s="44">
        <v>891780111</v>
      </c>
      <c r="D324" s="44" t="s">
        <v>63</v>
      </c>
      <c r="E324" s="119" t="s">
        <v>2630</v>
      </c>
      <c r="F324" s="113" t="s">
        <v>2629</v>
      </c>
      <c r="G324" s="61">
        <v>0</v>
      </c>
      <c r="H324" s="61" t="s">
        <v>71</v>
      </c>
      <c r="I324" s="44" t="s">
        <v>64</v>
      </c>
      <c r="J324" s="76" t="s">
        <v>81</v>
      </c>
      <c r="K324" s="111" t="s">
        <v>2628</v>
      </c>
      <c r="L324" s="111">
        <v>18116000</v>
      </c>
      <c r="M324" s="44" t="s">
        <v>66</v>
      </c>
      <c r="N324" s="111" t="s">
        <v>2627</v>
      </c>
      <c r="O324" s="111">
        <v>1082934147</v>
      </c>
      <c r="P324" s="111">
        <v>30</v>
      </c>
      <c r="Q324" s="137">
        <v>46027</v>
      </c>
      <c r="R324" s="112">
        <v>5872564000</v>
      </c>
      <c r="S324" s="220">
        <v>46041</v>
      </c>
      <c r="T324" s="111">
        <v>18116000</v>
      </c>
      <c r="U324" s="61" t="s">
        <v>65</v>
      </c>
      <c r="V324" s="111">
        <v>12560219</v>
      </c>
      <c r="W324" s="111" t="s">
        <v>486</v>
      </c>
      <c r="X324" s="351">
        <v>46041</v>
      </c>
      <c r="Y324" s="351">
        <v>46041</v>
      </c>
      <c r="Z324" s="69" t="s">
        <v>73</v>
      </c>
      <c r="AA324" s="351">
        <v>46173</v>
      </c>
      <c r="AB324" s="47">
        <f t="shared" si="20"/>
        <v>132</v>
      </c>
      <c r="AC324" s="113">
        <v>0</v>
      </c>
      <c r="AD324" s="118">
        <v>0</v>
      </c>
      <c r="AE324" s="113">
        <v>0</v>
      </c>
      <c r="AF324" s="80" t="s">
        <v>73</v>
      </c>
      <c r="AG324" s="111">
        <f t="shared" si="21"/>
        <v>0</v>
      </c>
      <c r="AH324" s="118">
        <v>0</v>
      </c>
      <c r="AI324" s="118">
        <v>0</v>
      </c>
      <c r="AJ324" s="80" t="s">
        <v>73</v>
      </c>
      <c r="AK324" s="80" t="s">
        <v>73</v>
      </c>
      <c r="AL324" s="113">
        <v>0</v>
      </c>
      <c r="AM324" s="80" t="s">
        <v>73</v>
      </c>
      <c r="AN324" s="80" t="s">
        <v>73</v>
      </c>
      <c r="AO324" s="80" t="s">
        <v>73</v>
      </c>
      <c r="AP324" s="111">
        <f t="shared" si="22"/>
        <v>0</v>
      </c>
      <c r="AQ324" s="111">
        <f>+L324+AD324-AI324</f>
        <v>18116000</v>
      </c>
      <c r="AR324" s="61" t="s">
        <v>65</v>
      </c>
      <c r="AS324" s="111">
        <v>18116000</v>
      </c>
      <c r="AT324" s="113" t="s">
        <v>162</v>
      </c>
      <c r="AU324" s="79">
        <v>0</v>
      </c>
      <c r="AV324" s="82" t="s">
        <v>73</v>
      </c>
      <c r="AW324" s="117">
        <v>0</v>
      </c>
      <c r="AX324" s="116">
        <f t="shared" si="23"/>
        <v>18116000</v>
      </c>
      <c r="AY324" s="219">
        <f t="shared" si="24"/>
        <v>0</v>
      </c>
      <c r="AZ324" s="67">
        <v>0</v>
      </c>
      <c r="BA324" s="82" t="s">
        <v>73</v>
      </c>
      <c r="BB324" s="61" t="s">
        <v>85</v>
      </c>
      <c r="BC324" s="112" t="s">
        <v>2626</v>
      </c>
      <c r="BD324" s="113" t="s">
        <v>65</v>
      </c>
      <c r="BE324" s="113" t="s">
        <v>65</v>
      </c>
    </row>
    <row r="325" spans="2:57" x14ac:dyDescent="0.2">
      <c r="B325" s="44">
        <v>2026</v>
      </c>
      <c r="C325" s="44">
        <v>891780111</v>
      </c>
      <c r="D325" s="44" t="s">
        <v>63</v>
      </c>
      <c r="E325" s="119" t="s">
        <v>2625</v>
      </c>
      <c r="F325" s="113" t="s">
        <v>2624</v>
      </c>
      <c r="G325" s="61">
        <v>0</v>
      </c>
      <c r="H325" s="61" t="s">
        <v>71</v>
      </c>
      <c r="I325" s="44" t="s">
        <v>64</v>
      </c>
      <c r="J325" s="76" t="s">
        <v>81</v>
      </c>
      <c r="K325" s="111" t="s">
        <v>2623</v>
      </c>
      <c r="L325" s="111">
        <v>2000000</v>
      </c>
      <c r="M325" s="44" t="s">
        <v>66</v>
      </c>
      <c r="N325" s="111" t="s">
        <v>2622</v>
      </c>
      <c r="O325" s="111">
        <v>1082913513</v>
      </c>
      <c r="P325" s="111">
        <v>30</v>
      </c>
      <c r="Q325" s="137">
        <v>46027</v>
      </c>
      <c r="R325" s="112">
        <v>5872564000</v>
      </c>
      <c r="S325" s="220">
        <v>46041</v>
      </c>
      <c r="T325" s="111">
        <v>2000000</v>
      </c>
      <c r="U325" s="61" t="s">
        <v>65</v>
      </c>
      <c r="V325" s="111">
        <v>45691169</v>
      </c>
      <c r="W325" s="111" t="s">
        <v>608</v>
      </c>
      <c r="X325" s="351">
        <v>46041</v>
      </c>
      <c r="Y325" s="351">
        <v>46041</v>
      </c>
      <c r="Z325" s="69" t="s">
        <v>73</v>
      </c>
      <c r="AA325" s="351">
        <v>46050</v>
      </c>
      <c r="AB325" s="47">
        <f t="shared" si="20"/>
        <v>9</v>
      </c>
      <c r="AC325" s="113">
        <v>0</v>
      </c>
      <c r="AD325" s="118">
        <v>0</v>
      </c>
      <c r="AE325" s="113">
        <v>0</v>
      </c>
      <c r="AF325" s="80" t="s">
        <v>73</v>
      </c>
      <c r="AG325" s="111">
        <f t="shared" si="21"/>
        <v>0</v>
      </c>
      <c r="AH325" s="118">
        <v>0</v>
      </c>
      <c r="AI325" s="118">
        <v>0</v>
      </c>
      <c r="AJ325" s="80" t="s">
        <v>73</v>
      </c>
      <c r="AK325" s="80" t="s">
        <v>73</v>
      </c>
      <c r="AL325" s="113">
        <v>0</v>
      </c>
      <c r="AM325" s="80" t="s">
        <v>73</v>
      </c>
      <c r="AN325" s="80" t="s">
        <v>73</v>
      </c>
      <c r="AO325" s="80" t="s">
        <v>73</v>
      </c>
      <c r="AP325" s="111">
        <f t="shared" si="22"/>
        <v>0</v>
      </c>
      <c r="AQ325" s="111">
        <f>+L325+AD325-AI325</f>
        <v>2000000</v>
      </c>
      <c r="AR325" s="61" t="s">
        <v>65</v>
      </c>
      <c r="AS325" s="111">
        <v>2000000</v>
      </c>
      <c r="AT325" s="113" t="s">
        <v>162</v>
      </c>
      <c r="AU325" s="79">
        <v>0</v>
      </c>
      <c r="AV325" s="82" t="s">
        <v>73</v>
      </c>
      <c r="AW325" s="117">
        <v>0</v>
      </c>
      <c r="AX325" s="116">
        <f t="shared" si="23"/>
        <v>2000000</v>
      </c>
      <c r="AY325" s="219">
        <f t="shared" si="24"/>
        <v>0</v>
      </c>
      <c r="AZ325" s="67">
        <v>0</v>
      </c>
      <c r="BA325" s="82" t="s">
        <v>73</v>
      </c>
      <c r="BB325" s="61" t="s">
        <v>85</v>
      </c>
      <c r="BC325" s="112" t="s">
        <v>2621</v>
      </c>
      <c r="BD325" s="113" t="s">
        <v>65</v>
      </c>
      <c r="BE325" s="113" t="s">
        <v>65</v>
      </c>
    </row>
    <row r="326" spans="2:57" x14ac:dyDescent="0.2">
      <c r="B326" s="44">
        <v>2026</v>
      </c>
      <c r="C326" s="44">
        <v>891780111</v>
      </c>
      <c r="D326" s="44" t="s">
        <v>63</v>
      </c>
      <c r="E326" s="119" t="s">
        <v>2620</v>
      </c>
      <c r="F326" s="113" t="s">
        <v>2619</v>
      </c>
      <c r="G326" s="61">
        <v>0</v>
      </c>
      <c r="H326" s="61" t="s">
        <v>71</v>
      </c>
      <c r="I326" s="44" t="s">
        <v>64</v>
      </c>
      <c r="J326" s="76" t="s">
        <v>81</v>
      </c>
      <c r="K326" s="111" t="s">
        <v>2618</v>
      </c>
      <c r="L326" s="111">
        <v>16972000</v>
      </c>
      <c r="M326" s="44" t="s">
        <v>66</v>
      </c>
      <c r="N326" s="111" t="s">
        <v>2617</v>
      </c>
      <c r="O326" s="111">
        <v>1082996348</v>
      </c>
      <c r="P326" s="111">
        <v>30</v>
      </c>
      <c r="Q326" s="137">
        <v>46027</v>
      </c>
      <c r="R326" s="112">
        <v>5872564000</v>
      </c>
      <c r="S326" s="220">
        <v>46041</v>
      </c>
      <c r="T326" s="111">
        <v>16972000</v>
      </c>
      <c r="U326" s="61" t="s">
        <v>65</v>
      </c>
      <c r="V326" s="111">
        <v>28298877</v>
      </c>
      <c r="W326" s="111" t="s">
        <v>536</v>
      </c>
      <c r="X326" s="351">
        <v>46041</v>
      </c>
      <c r="Y326" s="351">
        <v>46041</v>
      </c>
      <c r="Z326" s="69" t="s">
        <v>73</v>
      </c>
      <c r="AA326" s="351">
        <v>46173</v>
      </c>
      <c r="AB326" s="47">
        <f t="shared" si="20"/>
        <v>132</v>
      </c>
      <c r="AC326" s="113">
        <v>0</v>
      </c>
      <c r="AD326" s="118">
        <v>0</v>
      </c>
      <c r="AE326" s="113">
        <v>0</v>
      </c>
      <c r="AF326" s="80" t="s">
        <v>73</v>
      </c>
      <c r="AG326" s="111">
        <f t="shared" si="21"/>
        <v>0</v>
      </c>
      <c r="AH326" s="118">
        <v>0</v>
      </c>
      <c r="AI326" s="118">
        <v>0</v>
      </c>
      <c r="AJ326" s="80" t="s">
        <v>73</v>
      </c>
      <c r="AK326" s="80" t="s">
        <v>73</v>
      </c>
      <c r="AL326" s="113">
        <v>0</v>
      </c>
      <c r="AM326" s="80" t="s">
        <v>73</v>
      </c>
      <c r="AN326" s="80" t="s">
        <v>73</v>
      </c>
      <c r="AO326" s="80" t="s">
        <v>73</v>
      </c>
      <c r="AP326" s="111">
        <f t="shared" si="22"/>
        <v>0</v>
      </c>
      <c r="AQ326" s="111">
        <f>+L326+AD326-AI326</f>
        <v>16972000</v>
      </c>
      <c r="AR326" s="61" t="s">
        <v>65</v>
      </c>
      <c r="AS326" s="111">
        <v>16972000</v>
      </c>
      <c r="AT326" s="113" t="s">
        <v>162</v>
      </c>
      <c r="AU326" s="79">
        <v>0</v>
      </c>
      <c r="AV326" s="82" t="s">
        <v>73</v>
      </c>
      <c r="AW326" s="117">
        <v>0</v>
      </c>
      <c r="AX326" s="116">
        <f t="shared" si="23"/>
        <v>16972000</v>
      </c>
      <c r="AY326" s="219">
        <f t="shared" si="24"/>
        <v>0</v>
      </c>
      <c r="AZ326" s="67">
        <v>0</v>
      </c>
      <c r="BA326" s="82" t="s">
        <v>73</v>
      </c>
      <c r="BB326" s="61" t="s">
        <v>85</v>
      </c>
      <c r="BC326" s="112" t="s">
        <v>2616</v>
      </c>
      <c r="BD326" s="113" t="s">
        <v>65</v>
      </c>
      <c r="BE326" s="113" t="s">
        <v>65</v>
      </c>
    </row>
    <row r="327" spans="2:57" x14ac:dyDescent="0.2">
      <c r="B327" s="44">
        <v>2026</v>
      </c>
      <c r="C327" s="44">
        <v>891780111</v>
      </c>
      <c r="D327" s="44" t="s">
        <v>63</v>
      </c>
      <c r="E327" s="119" t="s">
        <v>2615</v>
      </c>
      <c r="F327" s="113" t="s">
        <v>2614</v>
      </c>
      <c r="G327" s="61">
        <v>0</v>
      </c>
      <c r="H327" s="61" t="s">
        <v>71</v>
      </c>
      <c r="I327" s="44" t="s">
        <v>64</v>
      </c>
      <c r="J327" s="76" t="s">
        <v>81</v>
      </c>
      <c r="K327" s="111" t="s">
        <v>2613</v>
      </c>
      <c r="L327" s="111">
        <v>26888000</v>
      </c>
      <c r="M327" s="44" t="s">
        <v>66</v>
      </c>
      <c r="N327" s="111" t="s">
        <v>2612</v>
      </c>
      <c r="O327" s="111">
        <v>1082863010</v>
      </c>
      <c r="P327" s="111">
        <v>30</v>
      </c>
      <c r="Q327" s="137">
        <v>46027</v>
      </c>
      <c r="R327" s="112">
        <v>5872564000</v>
      </c>
      <c r="S327" s="220">
        <v>46042</v>
      </c>
      <c r="T327" s="111">
        <v>26888000</v>
      </c>
      <c r="U327" s="61" t="s">
        <v>65</v>
      </c>
      <c r="V327" s="111">
        <v>1082851808</v>
      </c>
      <c r="W327" s="111" t="s">
        <v>2611</v>
      </c>
      <c r="X327" s="351">
        <v>46042</v>
      </c>
      <c r="Y327" s="351">
        <v>46042</v>
      </c>
      <c r="Z327" s="69" t="s">
        <v>73</v>
      </c>
      <c r="AA327" s="351">
        <v>46173</v>
      </c>
      <c r="AB327" s="47">
        <f t="shared" si="20"/>
        <v>131</v>
      </c>
      <c r="AC327" s="113">
        <v>0</v>
      </c>
      <c r="AD327" s="118">
        <v>0</v>
      </c>
      <c r="AE327" s="113">
        <v>0</v>
      </c>
      <c r="AF327" s="80" t="s">
        <v>73</v>
      </c>
      <c r="AG327" s="111">
        <f t="shared" si="21"/>
        <v>0</v>
      </c>
      <c r="AH327" s="118">
        <v>0</v>
      </c>
      <c r="AI327" s="118">
        <v>0</v>
      </c>
      <c r="AJ327" s="80" t="s">
        <v>73</v>
      </c>
      <c r="AK327" s="80" t="s">
        <v>73</v>
      </c>
      <c r="AL327" s="113">
        <v>0</v>
      </c>
      <c r="AM327" s="80" t="s">
        <v>73</v>
      </c>
      <c r="AN327" s="80" t="s">
        <v>73</v>
      </c>
      <c r="AO327" s="80" t="s">
        <v>73</v>
      </c>
      <c r="AP327" s="111">
        <f t="shared" si="22"/>
        <v>0</v>
      </c>
      <c r="AQ327" s="111">
        <f>+L327+AD327-AI327</f>
        <v>26888000</v>
      </c>
      <c r="AR327" s="61" t="s">
        <v>65</v>
      </c>
      <c r="AS327" s="111">
        <v>26888000</v>
      </c>
      <c r="AT327" s="113" t="s">
        <v>162</v>
      </c>
      <c r="AU327" s="79">
        <v>0</v>
      </c>
      <c r="AV327" s="82" t="s">
        <v>73</v>
      </c>
      <c r="AW327" s="117">
        <v>0</v>
      </c>
      <c r="AX327" s="116">
        <f t="shared" si="23"/>
        <v>26888000</v>
      </c>
      <c r="AY327" s="219">
        <f t="shared" si="24"/>
        <v>0</v>
      </c>
      <c r="AZ327" s="67">
        <v>0</v>
      </c>
      <c r="BA327" s="82" t="s">
        <v>73</v>
      </c>
      <c r="BB327" s="61" t="s">
        <v>85</v>
      </c>
      <c r="BC327" s="112" t="s">
        <v>2610</v>
      </c>
      <c r="BD327" s="113" t="s">
        <v>65</v>
      </c>
      <c r="BE327" s="113" t="s">
        <v>65</v>
      </c>
    </row>
    <row r="328" spans="2:57" x14ac:dyDescent="0.2">
      <c r="B328" s="44">
        <v>2026</v>
      </c>
      <c r="C328" s="44">
        <v>891780111</v>
      </c>
      <c r="D328" s="44" t="s">
        <v>63</v>
      </c>
      <c r="E328" s="119" t="s">
        <v>2609</v>
      </c>
      <c r="F328" s="113" t="s">
        <v>2608</v>
      </c>
      <c r="G328" s="61">
        <v>0</v>
      </c>
      <c r="H328" s="61" t="s">
        <v>71</v>
      </c>
      <c r="I328" s="44" t="s">
        <v>64</v>
      </c>
      <c r="J328" s="76" t="s">
        <v>81</v>
      </c>
      <c r="K328" s="111" t="s">
        <v>2607</v>
      </c>
      <c r="L328" s="111">
        <v>16606000</v>
      </c>
      <c r="M328" s="44" t="s">
        <v>66</v>
      </c>
      <c r="N328" s="111" t="s">
        <v>2606</v>
      </c>
      <c r="O328" s="111">
        <v>1004272192</v>
      </c>
      <c r="P328" s="111">
        <v>30</v>
      </c>
      <c r="Q328" s="137">
        <v>46027</v>
      </c>
      <c r="R328" s="112">
        <v>5872564000</v>
      </c>
      <c r="S328" s="220">
        <v>46042</v>
      </c>
      <c r="T328" s="111">
        <v>16606000</v>
      </c>
      <c r="U328" s="61" t="s">
        <v>65</v>
      </c>
      <c r="V328" s="111">
        <v>57461216</v>
      </c>
      <c r="W328" s="111" t="s">
        <v>576</v>
      </c>
      <c r="X328" s="351">
        <v>46042</v>
      </c>
      <c r="Y328" s="351">
        <v>46042</v>
      </c>
      <c r="Z328" s="69" t="s">
        <v>73</v>
      </c>
      <c r="AA328" s="351">
        <v>46173</v>
      </c>
      <c r="AB328" s="47">
        <f t="shared" ref="AB328:AB391" si="25">+IF(Z328="1800-01-01",AA328-Y328,AA328-Z328)</f>
        <v>131</v>
      </c>
      <c r="AC328" s="113">
        <v>0</v>
      </c>
      <c r="AD328" s="118">
        <v>0</v>
      </c>
      <c r="AE328" s="113">
        <v>0</v>
      </c>
      <c r="AF328" s="80" t="s">
        <v>73</v>
      </c>
      <c r="AG328" s="111">
        <f t="shared" ref="AG328:AG391" si="26">+IF(AF328="1800-01-01",0,AF328-AA328)</f>
        <v>0</v>
      </c>
      <c r="AH328" s="118">
        <v>0</v>
      </c>
      <c r="AI328" s="118">
        <v>0</v>
      </c>
      <c r="AJ328" s="80" t="s">
        <v>73</v>
      </c>
      <c r="AK328" s="80" t="s">
        <v>73</v>
      </c>
      <c r="AL328" s="113">
        <v>0</v>
      </c>
      <c r="AM328" s="80" t="s">
        <v>73</v>
      </c>
      <c r="AN328" s="80" t="s">
        <v>73</v>
      </c>
      <c r="AO328" s="80" t="s">
        <v>73</v>
      </c>
      <c r="AP328" s="111">
        <f t="shared" ref="AP328:AP391" si="27">+IF(AM328="1800-01-01",0,AN328-AM328)</f>
        <v>0</v>
      </c>
      <c r="AQ328" s="111">
        <f>+L328+AD328-AI328</f>
        <v>16606000</v>
      </c>
      <c r="AR328" s="61" t="s">
        <v>65</v>
      </c>
      <c r="AS328" s="111">
        <v>16606000</v>
      </c>
      <c r="AT328" s="113" t="s">
        <v>162</v>
      </c>
      <c r="AU328" s="79">
        <v>0</v>
      </c>
      <c r="AV328" s="82" t="s">
        <v>73</v>
      </c>
      <c r="AW328" s="117">
        <v>0</v>
      </c>
      <c r="AX328" s="116">
        <f t="shared" ref="AX328:AX391" si="28">AQ328-AW328</f>
        <v>16606000</v>
      </c>
      <c r="AY328" s="219">
        <f t="shared" ref="AY328:AY391" si="29">+IFERROR(AW328/AQ328,"_")</f>
        <v>0</v>
      </c>
      <c r="AZ328" s="67">
        <v>0</v>
      </c>
      <c r="BA328" s="82" t="s">
        <v>73</v>
      </c>
      <c r="BB328" s="61" t="s">
        <v>85</v>
      </c>
      <c r="BC328" s="112" t="s">
        <v>2605</v>
      </c>
      <c r="BD328" s="113" t="s">
        <v>65</v>
      </c>
      <c r="BE328" s="113" t="s">
        <v>65</v>
      </c>
    </row>
    <row r="329" spans="2:57" x14ac:dyDescent="0.2">
      <c r="B329" s="44">
        <v>2026</v>
      </c>
      <c r="C329" s="44">
        <v>891780111</v>
      </c>
      <c r="D329" s="44" t="s">
        <v>63</v>
      </c>
      <c r="E329" s="119" t="s">
        <v>2604</v>
      </c>
      <c r="F329" s="113" t="s">
        <v>2603</v>
      </c>
      <c r="G329" s="61">
        <v>0</v>
      </c>
      <c r="H329" s="61" t="s">
        <v>71</v>
      </c>
      <c r="I329" s="44" t="s">
        <v>64</v>
      </c>
      <c r="J329" s="76" t="s">
        <v>81</v>
      </c>
      <c r="K329" s="111" t="s">
        <v>2602</v>
      </c>
      <c r="L329" s="111">
        <v>16972000</v>
      </c>
      <c r="M329" s="44" t="s">
        <v>66</v>
      </c>
      <c r="N329" s="111" t="s">
        <v>2601</v>
      </c>
      <c r="O329" s="111">
        <v>1004373814</v>
      </c>
      <c r="P329" s="111">
        <v>30</v>
      </c>
      <c r="Q329" s="137">
        <v>46027</v>
      </c>
      <c r="R329" s="112">
        <v>5872564000</v>
      </c>
      <c r="S329" s="220">
        <v>46042</v>
      </c>
      <c r="T329" s="111">
        <v>16972000</v>
      </c>
      <c r="U329" s="61" t="s">
        <v>65</v>
      </c>
      <c r="V329" s="111">
        <v>28298877</v>
      </c>
      <c r="W329" s="111" t="s">
        <v>536</v>
      </c>
      <c r="X329" s="351">
        <v>46042</v>
      </c>
      <c r="Y329" s="351">
        <v>46042</v>
      </c>
      <c r="Z329" s="69" t="s">
        <v>73</v>
      </c>
      <c r="AA329" s="351">
        <v>46173</v>
      </c>
      <c r="AB329" s="47">
        <f t="shared" si="25"/>
        <v>131</v>
      </c>
      <c r="AC329" s="113">
        <v>0</v>
      </c>
      <c r="AD329" s="118">
        <v>0</v>
      </c>
      <c r="AE329" s="113">
        <v>0</v>
      </c>
      <c r="AF329" s="80" t="s">
        <v>73</v>
      </c>
      <c r="AG329" s="111">
        <f t="shared" si="26"/>
        <v>0</v>
      </c>
      <c r="AH329" s="118">
        <v>0</v>
      </c>
      <c r="AI329" s="118">
        <v>0</v>
      </c>
      <c r="AJ329" s="80" t="s">
        <v>73</v>
      </c>
      <c r="AK329" s="80" t="s">
        <v>73</v>
      </c>
      <c r="AL329" s="113">
        <v>0</v>
      </c>
      <c r="AM329" s="80" t="s">
        <v>73</v>
      </c>
      <c r="AN329" s="80" t="s">
        <v>73</v>
      </c>
      <c r="AO329" s="80" t="s">
        <v>73</v>
      </c>
      <c r="AP329" s="111">
        <f t="shared" si="27"/>
        <v>0</v>
      </c>
      <c r="AQ329" s="111">
        <f>+L329+AD329-AI329</f>
        <v>16972000</v>
      </c>
      <c r="AR329" s="61" t="s">
        <v>65</v>
      </c>
      <c r="AS329" s="111">
        <v>16972000</v>
      </c>
      <c r="AT329" s="113" t="s">
        <v>162</v>
      </c>
      <c r="AU329" s="79">
        <v>0</v>
      </c>
      <c r="AV329" s="82" t="s">
        <v>73</v>
      </c>
      <c r="AW329" s="117">
        <v>0</v>
      </c>
      <c r="AX329" s="116">
        <f t="shared" si="28"/>
        <v>16972000</v>
      </c>
      <c r="AY329" s="219">
        <f t="shared" si="29"/>
        <v>0</v>
      </c>
      <c r="AZ329" s="67">
        <v>0</v>
      </c>
      <c r="BA329" s="82" t="s">
        <v>73</v>
      </c>
      <c r="BB329" s="61" t="s">
        <v>85</v>
      </c>
      <c r="BC329" s="112" t="s">
        <v>2600</v>
      </c>
      <c r="BD329" s="113" t="s">
        <v>65</v>
      </c>
      <c r="BE329" s="113" t="s">
        <v>65</v>
      </c>
    </row>
    <row r="330" spans="2:57" x14ac:dyDescent="0.2">
      <c r="B330" s="44">
        <v>2026</v>
      </c>
      <c r="C330" s="44">
        <v>891780111</v>
      </c>
      <c r="D330" s="44" t="s">
        <v>63</v>
      </c>
      <c r="E330" s="119" t="s">
        <v>2599</v>
      </c>
      <c r="F330" s="113" t="s">
        <v>2598</v>
      </c>
      <c r="G330" s="61">
        <v>0</v>
      </c>
      <c r="H330" s="61" t="s">
        <v>71</v>
      </c>
      <c r="I330" s="44" t="s">
        <v>64</v>
      </c>
      <c r="J330" s="76" t="s">
        <v>81</v>
      </c>
      <c r="K330" s="111" t="s">
        <v>2597</v>
      </c>
      <c r="L330" s="111">
        <v>16606000</v>
      </c>
      <c r="M330" s="44" t="s">
        <v>66</v>
      </c>
      <c r="N330" s="111" t="s">
        <v>2596</v>
      </c>
      <c r="O330" s="111">
        <v>1083023105</v>
      </c>
      <c r="P330" s="111">
        <v>30</v>
      </c>
      <c r="Q330" s="137">
        <v>46027</v>
      </c>
      <c r="R330" s="112">
        <v>5872564000</v>
      </c>
      <c r="S330" s="220">
        <v>46042</v>
      </c>
      <c r="T330" s="111">
        <v>16606000</v>
      </c>
      <c r="U330" s="61" t="s">
        <v>65</v>
      </c>
      <c r="V330" s="111">
        <v>1082939683</v>
      </c>
      <c r="W330" s="111" t="s">
        <v>757</v>
      </c>
      <c r="X330" s="351">
        <v>46042</v>
      </c>
      <c r="Y330" s="351">
        <v>46042</v>
      </c>
      <c r="Z330" s="69" t="s">
        <v>73</v>
      </c>
      <c r="AA330" s="351">
        <v>46173</v>
      </c>
      <c r="AB330" s="47">
        <f t="shared" si="25"/>
        <v>131</v>
      </c>
      <c r="AC330" s="113">
        <v>0</v>
      </c>
      <c r="AD330" s="118">
        <v>0</v>
      </c>
      <c r="AE330" s="113">
        <v>0</v>
      </c>
      <c r="AF330" s="80" t="s">
        <v>73</v>
      </c>
      <c r="AG330" s="111">
        <f t="shared" si="26"/>
        <v>0</v>
      </c>
      <c r="AH330" s="118">
        <v>0</v>
      </c>
      <c r="AI330" s="118">
        <v>0</v>
      </c>
      <c r="AJ330" s="80" t="s">
        <v>73</v>
      </c>
      <c r="AK330" s="80" t="s">
        <v>73</v>
      </c>
      <c r="AL330" s="113">
        <v>0</v>
      </c>
      <c r="AM330" s="80" t="s">
        <v>73</v>
      </c>
      <c r="AN330" s="80" t="s">
        <v>73</v>
      </c>
      <c r="AO330" s="80" t="s">
        <v>73</v>
      </c>
      <c r="AP330" s="111">
        <f t="shared" si="27"/>
        <v>0</v>
      </c>
      <c r="AQ330" s="111">
        <f>+L330+AD330-AI330</f>
        <v>16606000</v>
      </c>
      <c r="AR330" s="61" t="s">
        <v>65</v>
      </c>
      <c r="AS330" s="111">
        <v>16606000</v>
      </c>
      <c r="AT330" s="113" t="s">
        <v>162</v>
      </c>
      <c r="AU330" s="79">
        <v>0</v>
      </c>
      <c r="AV330" s="82" t="s">
        <v>73</v>
      </c>
      <c r="AW330" s="117">
        <v>0</v>
      </c>
      <c r="AX330" s="116">
        <f t="shared" si="28"/>
        <v>16606000</v>
      </c>
      <c r="AY330" s="219">
        <f t="shared" si="29"/>
        <v>0</v>
      </c>
      <c r="AZ330" s="67">
        <v>0</v>
      </c>
      <c r="BA330" s="82" t="s">
        <v>73</v>
      </c>
      <c r="BB330" s="61" t="s">
        <v>85</v>
      </c>
      <c r="BC330" s="112" t="s">
        <v>2595</v>
      </c>
      <c r="BD330" s="113" t="s">
        <v>65</v>
      </c>
      <c r="BE330" s="113" t="s">
        <v>65</v>
      </c>
    </row>
    <row r="331" spans="2:57" x14ac:dyDescent="0.2">
      <c r="B331" s="44">
        <v>2026</v>
      </c>
      <c r="C331" s="44">
        <v>891780111</v>
      </c>
      <c r="D331" s="44" t="s">
        <v>63</v>
      </c>
      <c r="E331" s="119" t="s">
        <v>2594</v>
      </c>
      <c r="F331" s="113" t="s">
        <v>2593</v>
      </c>
      <c r="G331" s="61">
        <v>0</v>
      </c>
      <c r="H331" s="61" t="s">
        <v>71</v>
      </c>
      <c r="I331" s="44" t="s">
        <v>64</v>
      </c>
      <c r="J331" s="76" t="s">
        <v>81</v>
      </c>
      <c r="K331" s="111" t="s">
        <v>2589</v>
      </c>
      <c r="L331" s="111">
        <v>2500000</v>
      </c>
      <c r="M331" s="44" t="s">
        <v>66</v>
      </c>
      <c r="N331" s="111" t="s">
        <v>808</v>
      </c>
      <c r="O331" s="111">
        <v>1019094455</v>
      </c>
      <c r="P331" s="111">
        <v>30</v>
      </c>
      <c r="Q331" s="137">
        <v>46027</v>
      </c>
      <c r="R331" s="112">
        <v>5872564000</v>
      </c>
      <c r="S331" s="220">
        <v>46042</v>
      </c>
      <c r="T331" s="111">
        <v>2500000</v>
      </c>
      <c r="U331" s="61" t="s">
        <v>65</v>
      </c>
      <c r="V331" s="111">
        <v>45691169</v>
      </c>
      <c r="W331" s="111" t="s">
        <v>608</v>
      </c>
      <c r="X331" s="351">
        <v>46042</v>
      </c>
      <c r="Y331" s="351">
        <v>46042</v>
      </c>
      <c r="Z331" s="69" t="s">
        <v>73</v>
      </c>
      <c r="AA331" s="351">
        <v>46050</v>
      </c>
      <c r="AB331" s="47">
        <f t="shared" si="25"/>
        <v>8</v>
      </c>
      <c r="AC331" s="113">
        <v>0</v>
      </c>
      <c r="AD331" s="118">
        <v>0</v>
      </c>
      <c r="AE331" s="113">
        <v>0</v>
      </c>
      <c r="AF331" s="80" t="s">
        <v>73</v>
      </c>
      <c r="AG331" s="111">
        <f t="shared" si="26"/>
        <v>0</v>
      </c>
      <c r="AH331" s="118">
        <v>0</v>
      </c>
      <c r="AI331" s="118">
        <v>0</v>
      </c>
      <c r="AJ331" s="80" t="s">
        <v>73</v>
      </c>
      <c r="AK331" s="80" t="s">
        <v>73</v>
      </c>
      <c r="AL331" s="113">
        <v>0</v>
      </c>
      <c r="AM331" s="80" t="s">
        <v>73</v>
      </c>
      <c r="AN331" s="80" t="s">
        <v>73</v>
      </c>
      <c r="AO331" s="80" t="s">
        <v>73</v>
      </c>
      <c r="AP331" s="111">
        <f t="shared" si="27"/>
        <v>0</v>
      </c>
      <c r="AQ331" s="111">
        <f>+L331+AD331-AI331</f>
        <v>2500000</v>
      </c>
      <c r="AR331" s="61" t="s">
        <v>65</v>
      </c>
      <c r="AS331" s="111">
        <v>2500000</v>
      </c>
      <c r="AT331" s="113" t="s">
        <v>162</v>
      </c>
      <c r="AU331" s="79">
        <v>0</v>
      </c>
      <c r="AV331" s="82" t="s">
        <v>73</v>
      </c>
      <c r="AW331" s="117">
        <v>0</v>
      </c>
      <c r="AX331" s="116">
        <f t="shared" si="28"/>
        <v>2500000</v>
      </c>
      <c r="AY331" s="219">
        <f t="shared" si="29"/>
        <v>0</v>
      </c>
      <c r="AZ331" s="67">
        <v>0</v>
      </c>
      <c r="BA331" s="82" t="s">
        <v>73</v>
      </c>
      <c r="BB331" s="61" t="s">
        <v>85</v>
      </c>
      <c r="BC331" s="112" t="s">
        <v>2592</v>
      </c>
      <c r="BD331" s="113" t="s">
        <v>65</v>
      </c>
      <c r="BE331" s="113" t="s">
        <v>65</v>
      </c>
    </row>
    <row r="332" spans="2:57" x14ac:dyDescent="0.2">
      <c r="B332" s="44">
        <v>2026</v>
      </c>
      <c r="C332" s="44">
        <v>891780111</v>
      </c>
      <c r="D332" s="44" t="s">
        <v>63</v>
      </c>
      <c r="E332" s="119" t="s">
        <v>2591</v>
      </c>
      <c r="F332" s="113" t="s">
        <v>2590</v>
      </c>
      <c r="G332" s="61">
        <v>0</v>
      </c>
      <c r="H332" s="61" t="s">
        <v>71</v>
      </c>
      <c r="I332" s="44" t="s">
        <v>64</v>
      </c>
      <c r="J332" s="76" t="s">
        <v>81</v>
      </c>
      <c r="K332" s="111" t="s">
        <v>2589</v>
      </c>
      <c r="L332" s="111">
        <v>2500000</v>
      </c>
      <c r="M332" s="44" t="s">
        <v>66</v>
      </c>
      <c r="N332" s="111" t="s">
        <v>2588</v>
      </c>
      <c r="O332" s="111">
        <v>1082959908</v>
      </c>
      <c r="P332" s="111">
        <v>30</v>
      </c>
      <c r="Q332" s="137">
        <v>46027</v>
      </c>
      <c r="R332" s="112">
        <v>5872564000</v>
      </c>
      <c r="S332" s="220">
        <v>46042</v>
      </c>
      <c r="T332" s="111">
        <v>2500000</v>
      </c>
      <c r="U332" s="61" t="s">
        <v>65</v>
      </c>
      <c r="V332" s="111">
        <v>45691169</v>
      </c>
      <c r="W332" s="111" t="s">
        <v>608</v>
      </c>
      <c r="X332" s="351">
        <v>46042</v>
      </c>
      <c r="Y332" s="351">
        <v>46042</v>
      </c>
      <c r="Z332" s="69" t="s">
        <v>73</v>
      </c>
      <c r="AA332" s="351">
        <v>46050</v>
      </c>
      <c r="AB332" s="47">
        <f t="shared" si="25"/>
        <v>8</v>
      </c>
      <c r="AC332" s="113">
        <v>0</v>
      </c>
      <c r="AD332" s="118">
        <v>0</v>
      </c>
      <c r="AE332" s="113">
        <v>0</v>
      </c>
      <c r="AF332" s="80" t="s">
        <v>73</v>
      </c>
      <c r="AG332" s="111">
        <f t="shared" si="26"/>
        <v>0</v>
      </c>
      <c r="AH332" s="118">
        <v>0</v>
      </c>
      <c r="AI332" s="118">
        <v>0</v>
      </c>
      <c r="AJ332" s="80" t="s">
        <v>73</v>
      </c>
      <c r="AK332" s="80" t="s">
        <v>73</v>
      </c>
      <c r="AL332" s="113">
        <v>0</v>
      </c>
      <c r="AM332" s="80" t="s">
        <v>73</v>
      </c>
      <c r="AN332" s="80" t="s">
        <v>73</v>
      </c>
      <c r="AO332" s="80" t="s">
        <v>73</v>
      </c>
      <c r="AP332" s="111">
        <f t="shared" si="27"/>
        <v>0</v>
      </c>
      <c r="AQ332" s="111">
        <f>+L332+AD332-AI332</f>
        <v>2500000</v>
      </c>
      <c r="AR332" s="61" t="s">
        <v>65</v>
      </c>
      <c r="AS332" s="111">
        <v>2500000</v>
      </c>
      <c r="AT332" s="113" t="s">
        <v>162</v>
      </c>
      <c r="AU332" s="79">
        <v>0</v>
      </c>
      <c r="AV332" s="82" t="s">
        <v>73</v>
      </c>
      <c r="AW332" s="117">
        <v>0</v>
      </c>
      <c r="AX332" s="116">
        <f t="shared" si="28"/>
        <v>2500000</v>
      </c>
      <c r="AY332" s="219">
        <f t="shared" si="29"/>
        <v>0</v>
      </c>
      <c r="AZ332" s="67">
        <v>0</v>
      </c>
      <c r="BA332" s="82" t="s">
        <v>73</v>
      </c>
      <c r="BB332" s="61" t="s">
        <v>85</v>
      </c>
      <c r="BC332" s="112" t="s">
        <v>2587</v>
      </c>
      <c r="BD332" s="113" t="s">
        <v>65</v>
      </c>
      <c r="BE332" s="113" t="s">
        <v>65</v>
      </c>
    </row>
    <row r="333" spans="2:57" x14ac:dyDescent="0.2">
      <c r="B333" s="44">
        <v>2026</v>
      </c>
      <c r="C333" s="44">
        <v>891780111</v>
      </c>
      <c r="D333" s="44" t="s">
        <v>63</v>
      </c>
      <c r="E333" s="119" t="s">
        <v>2586</v>
      </c>
      <c r="F333" s="113" t="s">
        <v>2585</v>
      </c>
      <c r="G333" s="61">
        <v>0</v>
      </c>
      <c r="H333" s="61" t="s">
        <v>71</v>
      </c>
      <c r="I333" s="44" t="s">
        <v>64</v>
      </c>
      <c r="J333" s="76" t="s">
        <v>81</v>
      </c>
      <c r="K333" s="111" t="s">
        <v>2584</v>
      </c>
      <c r="L333" s="111">
        <v>10967000</v>
      </c>
      <c r="M333" s="44" t="s">
        <v>66</v>
      </c>
      <c r="N333" s="111" t="s">
        <v>2583</v>
      </c>
      <c r="O333" s="111">
        <v>36549178</v>
      </c>
      <c r="P333" s="111">
        <v>53</v>
      </c>
      <c r="Q333" s="137">
        <v>46030</v>
      </c>
      <c r="R333" s="112">
        <v>2567899000</v>
      </c>
      <c r="S333" s="220">
        <v>46042</v>
      </c>
      <c r="T333" s="111">
        <v>10967000</v>
      </c>
      <c r="U333" s="61" t="s">
        <v>65</v>
      </c>
      <c r="V333" s="111">
        <v>57444673</v>
      </c>
      <c r="W333" s="111" t="s">
        <v>977</v>
      </c>
      <c r="X333" s="351">
        <v>46042</v>
      </c>
      <c r="Y333" s="351">
        <v>46042</v>
      </c>
      <c r="Z333" s="69" t="s">
        <v>73</v>
      </c>
      <c r="AA333" s="351">
        <v>46173</v>
      </c>
      <c r="AB333" s="47">
        <f t="shared" si="25"/>
        <v>131</v>
      </c>
      <c r="AC333" s="113">
        <v>0</v>
      </c>
      <c r="AD333" s="118">
        <v>0</v>
      </c>
      <c r="AE333" s="113">
        <v>0</v>
      </c>
      <c r="AF333" s="80" t="s">
        <v>73</v>
      </c>
      <c r="AG333" s="111">
        <f t="shared" si="26"/>
        <v>0</v>
      </c>
      <c r="AH333" s="118">
        <v>0</v>
      </c>
      <c r="AI333" s="118">
        <v>0</v>
      </c>
      <c r="AJ333" s="80" t="s">
        <v>73</v>
      </c>
      <c r="AK333" s="80" t="s">
        <v>73</v>
      </c>
      <c r="AL333" s="113">
        <v>0</v>
      </c>
      <c r="AM333" s="80" t="s">
        <v>73</v>
      </c>
      <c r="AN333" s="80" t="s">
        <v>73</v>
      </c>
      <c r="AO333" s="80" t="s">
        <v>73</v>
      </c>
      <c r="AP333" s="111">
        <f t="shared" si="27"/>
        <v>0</v>
      </c>
      <c r="AQ333" s="111">
        <f>+L333+AD333-AI333</f>
        <v>10967000</v>
      </c>
      <c r="AR333" s="61" t="s">
        <v>65</v>
      </c>
      <c r="AS333" s="111">
        <v>10967000</v>
      </c>
      <c r="AT333" s="113" t="s">
        <v>162</v>
      </c>
      <c r="AU333" s="79">
        <v>0</v>
      </c>
      <c r="AV333" s="82" t="s">
        <v>73</v>
      </c>
      <c r="AW333" s="117">
        <v>0</v>
      </c>
      <c r="AX333" s="116">
        <f t="shared" si="28"/>
        <v>10967000</v>
      </c>
      <c r="AY333" s="219">
        <f t="shared" si="29"/>
        <v>0</v>
      </c>
      <c r="AZ333" s="67">
        <v>0</v>
      </c>
      <c r="BA333" s="82" t="s">
        <v>73</v>
      </c>
      <c r="BB333" s="61" t="s">
        <v>85</v>
      </c>
      <c r="BC333" s="112" t="s">
        <v>2582</v>
      </c>
      <c r="BD333" s="113" t="s">
        <v>65</v>
      </c>
      <c r="BE333" s="113" t="s">
        <v>65</v>
      </c>
    </row>
    <row r="334" spans="2:57" x14ac:dyDescent="0.2">
      <c r="B334" s="44">
        <v>2026</v>
      </c>
      <c r="C334" s="44">
        <v>891780111</v>
      </c>
      <c r="D334" s="44" t="s">
        <v>63</v>
      </c>
      <c r="E334" s="119" t="s">
        <v>2581</v>
      </c>
      <c r="F334" s="113" t="s">
        <v>2580</v>
      </c>
      <c r="G334" s="61">
        <v>0</v>
      </c>
      <c r="H334" s="61" t="s">
        <v>71</v>
      </c>
      <c r="I334" s="44" t="s">
        <v>64</v>
      </c>
      <c r="J334" s="76" t="s">
        <v>81</v>
      </c>
      <c r="K334" s="111" t="s">
        <v>2579</v>
      </c>
      <c r="L334" s="111">
        <v>17100000</v>
      </c>
      <c r="M334" s="44" t="s">
        <v>66</v>
      </c>
      <c r="N334" s="111" t="s">
        <v>2578</v>
      </c>
      <c r="O334" s="111">
        <v>1083560113</v>
      </c>
      <c r="P334" s="111">
        <v>30</v>
      </c>
      <c r="Q334" s="137">
        <v>46027</v>
      </c>
      <c r="R334" s="112">
        <v>5872564000</v>
      </c>
      <c r="S334" s="220">
        <v>46042</v>
      </c>
      <c r="T334" s="111">
        <v>17100000</v>
      </c>
      <c r="U334" s="61" t="s">
        <v>65</v>
      </c>
      <c r="V334" s="111">
        <v>45476408</v>
      </c>
      <c r="W334" s="111" t="s">
        <v>1303</v>
      </c>
      <c r="X334" s="351">
        <v>46042</v>
      </c>
      <c r="Y334" s="351">
        <v>46048</v>
      </c>
      <c r="Z334" s="69" t="s">
        <v>73</v>
      </c>
      <c r="AA334" s="351">
        <v>46173</v>
      </c>
      <c r="AB334" s="47">
        <f t="shared" si="25"/>
        <v>125</v>
      </c>
      <c r="AC334" s="113">
        <v>0</v>
      </c>
      <c r="AD334" s="118">
        <v>0</v>
      </c>
      <c r="AE334" s="113">
        <v>0</v>
      </c>
      <c r="AF334" s="80" t="s">
        <v>73</v>
      </c>
      <c r="AG334" s="111">
        <f t="shared" si="26"/>
        <v>0</v>
      </c>
      <c r="AH334" s="118">
        <v>0</v>
      </c>
      <c r="AI334" s="118">
        <v>0</v>
      </c>
      <c r="AJ334" s="80" t="s">
        <v>73</v>
      </c>
      <c r="AK334" s="80" t="s">
        <v>73</v>
      </c>
      <c r="AL334" s="113">
        <v>0</v>
      </c>
      <c r="AM334" s="80" t="s">
        <v>73</v>
      </c>
      <c r="AN334" s="80" t="s">
        <v>73</v>
      </c>
      <c r="AO334" s="80" t="s">
        <v>73</v>
      </c>
      <c r="AP334" s="111">
        <f t="shared" si="27"/>
        <v>0</v>
      </c>
      <c r="AQ334" s="111">
        <f>+L334+AD334-AI334</f>
        <v>17100000</v>
      </c>
      <c r="AR334" s="61" t="s">
        <v>65</v>
      </c>
      <c r="AS334" s="111">
        <v>17100000</v>
      </c>
      <c r="AT334" s="113" t="s">
        <v>162</v>
      </c>
      <c r="AU334" s="79">
        <v>0</v>
      </c>
      <c r="AV334" s="82" t="s">
        <v>73</v>
      </c>
      <c r="AW334" s="117">
        <v>0</v>
      </c>
      <c r="AX334" s="116">
        <f t="shared" si="28"/>
        <v>17100000</v>
      </c>
      <c r="AY334" s="219">
        <f t="shared" si="29"/>
        <v>0</v>
      </c>
      <c r="AZ334" s="67">
        <v>0</v>
      </c>
      <c r="BA334" s="82" t="s">
        <v>73</v>
      </c>
      <c r="BB334" s="61" t="s">
        <v>85</v>
      </c>
      <c r="BC334" s="112" t="s">
        <v>2577</v>
      </c>
      <c r="BD334" s="113" t="s">
        <v>65</v>
      </c>
      <c r="BE334" s="113" t="s">
        <v>65</v>
      </c>
    </row>
    <row r="335" spans="2:57" x14ac:dyDescent="0.2">
      <c r="B335" s="44">
        <v>2026</v>
      </c>
      <c r="C335" s="44">
        <v>891780111</v>
      </c>
      <c r="D335" s="44" t="s">
        <v>63</v>
      </c>
      <c r="E335" s="119" t="s">
        <v>2576</v>
      </c>
      <c r="F335" s="113" t="s">
        <v>2575</v>
      </c>
      <c r="G335" s="61">
        <v>0</v>
      </c>
      <c r="H335" s="61" t="s">
        <v>71</v>
      </c>
      <c r="I335" s="44" t="s">
        <v>64</v>
      </c>
      <c r="J335" s="76" t="s">
        <v>81</v>
      </c>
      <c r="K335" s="111" t="s">
        <v>1451</v>
      </c>
      <c r="L335" s="111">
        <v>10080000</v>
      </c>
      <c r="M335" s="44" t="s">
        <v>66</v>
      </c>
      <c r="N335" s="111" t="s">
        <v>2574</v>
      </c>
      <c r="O335" s="111">
        <v>1085227404</v>
      </c>
      <c r="P335" s="111">
        <v>53</v>
      </c>
      <c r="Q335" s="137">
        <v>46030</v>
      </c>
      <c r="R335" s="112">
        <v>2567899000</v>
      </c>
      <c r="S335" s="220">
        <v>46042</v>
      </c>
      <c r="T335" s="111">
        <v>10080000</v>
      </c>
      <c r="U335" s="61" t="s">
        <v>65</v>
      </c>
      <c r="V335" s="111">
        <v>45476408</v>
      </c>
      <c r="W335" s="111" t="s">
        <v>1303</v>
      </c>
      <c r="X335" s="351">
        <v>46042</v>
      </c>
      <c r="Y335" s="351">
        <v>46048</v>
      </c>
      <c r="Z335" s="69" t="s">
        <v>73</v>
      </c>
      <c r="AA335" s="351">
        <v>46173</v>
      </c>
      <c r="AB335" s="47">
        <f t="shared" si="25"/>
        <v>125</v>
      </c>
      <c r="AC335" s="113">
        <v>0</v>
      </c>
      <c r="AD335" s="118">
        <v>0</v>
      </c>
      <c r="AE335" s="113">
        <v>0</v>
      </c>
      <c r="AF335" s="80" t="s">
        <v>73</v>
      </c>
      <c r="AG335" s="111">
        <f t="shared" si="26"/>
        <v>0</v>
      </c>
      <c r="AH335" s="118">
        <v>0</v>
      </c>
      <c r="AI335" s="118">
        <v>0</v>
      </c>
      <c r="AJ335" s="80" t="s">
        <v>73</v>
      </c>
      <c r="AK335" s="80" t="s">
        <v>73</v>
      </c>
      <c r="AL335" s="113">
        <v>0</v>
      </c>
      <c r="AM335" s="80" t="s">
        <v>73</v>
      </c>
      <c r="AN335" s="80" t="s">
        <v>73</v>
      </c>
      <c r="AO335" s="80" t="s">
        <v>73</v>
      </c>
      <c r="AP335" s="111">
        <f t="shared" si="27"/>
        <v>0</v>
      </c>
      <c r="AQ335" s="111">
        <f>+L335+AD335-AI335</f>
        <v>10080000</v>
      </c>
      <c r="AR335" s="61" t="s">
        <v>65</v>
      </c>
      <c r="AS335" s="111">
        <v>10080000</v>
      </c>
      <c r="AT335" s="113" t="s">
        <v>162</v>
      </c>
      <c r="AU335" s="79">
        <v>0</v>
      </c>
      <c r="AV335" s="82" t="s">
        <v>73</v>
      </c>
      <c r="AW335" s="117">
        <v>0</v>
      </c>
      <c r="AX335" s="116">
        <f t="shared" si="28"/>
        <v>10080000</v>
      </c>
      <c r="AY335" s="219">
        <f t="shared" si="29"/>
        <v>0</v>
      </c>
      <c r="AZ335" s="67">
        <v>0</v>
      </c>
      <c r="BA335" s="82" t="s">
        <v>73</v>
      </c>
      <c r="BB335" s="61" t="s">
        <v>85</v>
      </c>
      <c r="BC335" s="112" t="s">
        <v>2573</v>
      </c>
      <c r="BD335" s="113" t="s">
        <v>65</v>
      </c>
      <c r="BE335" s="113" t="s">
        <v>65</v>
      </c>
    </row>
    <row r="336" spans="2:57" x14ac:dyDescent="0.2">
      <c r="B336" s="44">
        <v>2026</v>
      </c>
      <c r="C336" s="44">
        <v>891780111</v>
      </c>
      <c r="D336" s="44" t="s">
        <v>63</v>
      </c>
      <c r="E336" s="119" t="s">
        <v>2572</v>
      </c>
      <c r="F336" s="113" t="s">
        <v>2571</v>
      </c>
      <c r="G336" s="61">
        <v>0</v>
      </c>
      <c r="H336" s="61" t="s">
        <v>71</v>
      </c>
      <c r="I336" s="44" t="s">
        <v>64</v>
      </c>
      <c r="J336" s="76" t="s">
        <v>81</v>
      </c>
      <c r="K336" s="111" t="s">
        <v>2570</v>
      </c>
      <c r="L336" s="111">
        <v>11017000</v>
      </c>
      <c r="M336" s="44" t="s">
        <v>66</v>
      </c>
      <c r="N336" s="111" t="s">
        <v>2569</v>
      </c>
      <c r="O336" s="111">
        <v>1082962412</v>
      </c>
      <c r="P336" s="111">
        <v>53</v>
      </c>
      <c r="Q336" s="137">
        <v>46030</v>
      </c>
      <c r="R336" s="112">
        <v>2567899000</v>
      </c>
      <c r="S336" s="220">
        <v>46042</v>
      </c>
      <c r="T336" s="111">
        <v>11017000</v>
      </c>
      <c r="U336" s="61" t="s">
        <v>65</v>
      </c>
      <c r="V336" s="111">
        <v>30766322</v>
      </c>
      <c r="W336" s="111" t="s">
        <v>2155</v>
      </c>
      <c r="X336" s="351">
        <v>46042</v>
      </c>
      <c r="Y336" s="351">
        <v>46058</v>
      </c>
      <c r="Z336" s="69" t="s">
        <v>73</v>
      </c>
      <c r="AA336" s="351">
        <v>46173</v>
      </c>
      <c r="AB336" s="47">
        <f t="shared" si="25"/>
        <v>115</v>
      </c>
      <c r="AC336" s="113">
        <v>0</v>
      </c>
      <c r="AD336" s="118">
        <v>0</v>
      </c>
      <c r="AE336" s="113">
        <v>0</v>
      </c>
      <c r="AF336" s="80" t="s">
        <v>73</v>
      </c>
      <c r="AG336" s="111">
        <f t="shared" si="26"/>
        <v>0</v>
      </c>
      <c r="AH336" s="118">
        <v>0</v>
      </c>
      <c r="AI336" s="118">
        <v>0</v>
      </c>
      <c r="AJ336" s="80" t="s">
        <v>73</v>
      </c>
      <c r="AK336" s="80" t="s">
        <v>73</v>
      </c>
      <c r="AL336" s="113">
        <v>0</v>
      </c>
      <c r="AM336" s="80" t="s">
        <v>73</v>
      </c>
      <c r="AN336" s="80" t="s">
        <v>73</v>
      </c>
      <c r="AO336" s="80" t="s">
        <v>73</v>
      </c>
      <c r="AP336" s="111">
        <f t="shared" si="27"/>
        <v>0</v>
      </c>
      <c r="AQ336" s="111">
        <f>+L336+AD336-AI336</f>
        <v>11017000</v>
      </c>
      <c r="AR336" s="61" t="s">
        <v>65</v>
      </c>
      <c r="AS336" s="111">
        <v>11017000</v>
      </c>
      <c r="AT336" s="113" t="s">
        <v>162</v>
      </c>
      <c r="AU336" s="79">
        <v>0</v>
      </c>
      <c r="AV336" s="82" t="s">
        <v>73</v>
      </c>
      <c r="AW336" s="117">
        <v>0</v>
      </c>
      <c r="AX336" s="116">
        <f t="shared" si="28"/>
        <v>11017000</v>
      </c>
      <c r="AY336" s="219">
        <f t="shared" si="29"/>
        <v>0</v>
      </c>
      <c r="AZ336" s="67">
        <v>0</v>
      </c>
      <c r="BA336" s="82" t="s">
        <v>73</v>
      </c>
      <c r="BB336" s="61" t="s">
        <v>163</v>
      </c>
      <c r="BC336" s="112" t="s">
        <v>2568</v>
      </c>
      <c r="BD336" s="111" t="s">
        <v>162</v>
      </c>
      <c r="BE336" s="113" t="s">
        <v>65</v>
      </c>
    </row>
    <row r="337" spans="2:57" x14ac:dyDescent="0.2">
      <c r="B337" s="44">
        <v>2026</v>
      </c>
      <c r="C337" s="44">
        <v>891780111</v>
      </c>
      <c r="D337" s="44" t="s">
        <v>63</v>
      </c>
      <c r="E337" s="119" t="s">
        <v>2567</v>
      </c>
      <c r="F337" s="113" t="s">
        <v>2566</v>
      </c>
      <c r="G337" s="61">
        <v>0</v>
      </c>
      <c r="H337" s="61" t="s">
        <v>71</v>
      </c>
      <c r="I337" s="44" t="s">
        <v>64</v>
      </c>
      <c r="J337" s="76" t="s">
        <v>81</v>
      </c>
      <c r="K337" s="111" t="s">
        <v>2565</v>
      </c>
      <c r="L337" s="111">
        <v>12876000</v>
      </c>
      <c r="M337" s="44" t="s">
        <v>66</v>
      </c>
      <c r="N337" s="111" t="s">
        <v>2564</v>
      </c>
      <c r="O337" s="111">
        <v>1004352783</v>
      </c>
      <c r="P337" s="111">
        <v>30</v>
      </c>
      <c r="Q337" s="137">
        <v>46027</v>
      </c>
      <c r="R337" s="112">
        <v>5872564000</v>
      </c>
      <c r="S337" s="220">
        <v>46042</v>
      </c>
      <c r="T337" s="111">
        <v>12876000</v>
      </c>
      <c r="U337" s="61" t="s">
        <v>65</v>
      </c>
      <c r="V337" s="111">
        <v>30766322</v>
      </c>
      <c r="W337" s="111" t="s">
        <v>2155</v>
      </c>
      <c r="X337" s="351">
        <v>46042</v>
      </c>
      <c r="Y337" s="351">
        <v>46058</v>
      </c>
      <c r="Z337" s="69" t="s">
        <v>73</v>
      </c>
      <c r="AA337" s="351">
        <v>46173</v>
      </c>
      <c r="AB337" s="47">
        <f t="shared" si="25"/>
        <v>115</v>
      </c>
      <c r="AC337" s="113">
        <v>0</v>
      </c>
      <c r="AD337" s="118">
        <v>0</v>
      </c>
      <c r="AE337" s="113">
        <v>0</v>
      </c>
      <c r="AF337" s="80" t="s">
        <v>73</v>
      </c>
      <c r="AG337" s="111">
        <f t="shared" si="26"/>
        <v>0</v>
      </c>
      <c r="AH337" s="118">
        <v>0</v>
      </c>
      <c r="AI337" s="118">
        <v>0</v>
      </c>
      <c r="AJ337" s="80" t="s">
        <v>73</v>
      </c>
      <c r="AK337" s="80" t="s">
        <v>73</v>
      </c>
      <c r="AL337" s="113">
        <v>0</v>
      </c>
      <c r="AM337" s="80" t="s">
        <v>73</v>
      </c>
      <c r="AN337" s="80" t="s">
        <v>73</v>
      </c>
      <c r="AO337" s="80" t="s">
        <v>73</v>
      </c>
      <c r="AP337" s="111">
        <f t="shared" si="27"/>
        <v>0</v>
      </c>
      <c r="AQ337" s="111">
        <f>+L337+AD337-AI337</f>
        <v>12876000</v>
      </c>
      <c r="AR337" s="61" t="s">
        <v>65</v>
      </c>
      <c r="AS337" s="111">
        <v>12876000</v>
      </c>
      <c r="AT337" s="113" t="s">
        <v>162</v>
      </c>
      <c r="AU337" s="79">
        <v>0</v>
      </c>
      <c r="AV337" s="82" t="s">
        <v>73</v>
      </c>
      <c r="AW337" s="117">
        <v>0</v>
      </c>
      <c r="AX337" s="116">
        <f t="shared" si="28"/>
        <v>12876000</v>
      </c>
      <c r="AY337" s="219">
        <f t="shared" si="29"/>
        <v>0</v>
      </c>
      <c r="AZ337" s="67">
        <v>0</v>
      </c>
      <c r="BA337" s="82" t="s">
        <v>73</v>
      </c>
      <c r="BB337" s="61" t="s">
        <v>163</v>
      </c>
      <c r="BC337" s="112" t="s">
        <v>2563</v>
      </c>
      <c r="BD337" s="111" t="s">
        <v>162</v>
      </c>
      <c r="BE337" s="113" t="s">
        <v>65</v>
      </c>
    </row>
    <row r="338" spans="2:57" x14ac:dyDescent="0.2">
      <c r="B338" s="44">
        <v>2026</v>
      </c>
      <c r="C338" s="44">
        <v>891780111</v>
      </c>
      <c r="D338" s="44" t="s">
        <v>63</v>
      </c>
      <c r="E338" s="119" t="s">
        <v>2562</v>
      </c>
      <c r="F338" s="113" t="s">
        <v>2561</v>
      </c>
      <c r="G338" s="61">
        <v>0</v>
      </c>
      <c r="H338" s="61" t="s">
        <v>71</v>
      </c>
      <c r="I338" s="44" t="s">
        <v>64</v>
      </c>
      <c r="J338" s="76" t="s">
        <v>81</v>
      </c>
      <c r="K338" s="111" t="s">
        <v>2560</v>
      </c>
      <c r="L338" s="111">
        <v>13632000</v>
      </c>
      <c r="M338" s="44" t="s">
        <v>66</v>
      </c>
      <c r="N338" s="111" t="s">
        <v>2559</v>
      </c>
      <c r="O338" s="111">
        <v>1082996963</v>
      </c>
      <c r="P338" s="111">
        <v>30</v>
      </c>
      <c r="Q338" s="137">
        <v>46027</v>
      </c>
      <c r="R338" s="112">
        <v>5872564000</v>
      </c>
      <c r="S338" s="220">
        <v>46042</v>
      </c>
      <c r="T338" s="111">
        <v>13632000</v>
      </c>
      <c r="U338" s="61" t="s">
        <v>65</v>
      </c>
      <c r="V338" s="111">
        <v>30766322</v>
      </c>
      <c r="W338" s="111" t="s">
        <v>2155</v>
      </c>
      <c r="X338" s="351">
        <v>46042</v>
      </c>
      <c r="Y338" s="351">
        <v>46042</v>
      </c>
      <c r="Z338" s="69" t="s">
        <v>73</v>
      </c>
      <c r="AA338" s="351">
        <v>46173</v>
      </c>
      <c r="AB338" s="47">
        <f t="shared" si="25"/>
        <v>131</v>
      </c>
      <c r="AC338" s="113">
        <v>0</v>
      </c>
      <c r="AD338" s="118">
        <v>0</v>
      </c>
      <c r="AE338" s="113">
        <v>0</v>
      </c>
      <c r="AF338" s="80" t="s">
        <v>73</v>
      </c>
      <c r="AG338" s="111">
        <f t="shared" si="26"/>
        <v>0</v>
      </c>
      <c r="AH338" s="118">
        <v>0</v>
      </c>
      <c r="AI338" s="118">
        <v>0</v>
      </c>
      <c r="AJ338" s="80" t="s">
        <v>73</v>
      </c>
      <c r="AK338" s="80" t="s">
        <v>73</v>
      </c>
      <c r="AL338" s="113">
        <v>0</v>
      </c>
      <c r="AM338" s="80" t="s">
        <v>73</v>
      </c>
      <c r="AN338" s="80" t="s">
        <v>73</v>
      </c>
      <c r="AO338" s="80" t="s">
        <v>73</v>
      </c>
      <c r="AP338" s="111">
        <f t="shared" si="27"/>
        <v>0</v>
      </c>
      <c r="AQ338" s="111">
        <f>+L338+AD338-AI338</f>
        <v>13632000</v>
      </c>
      <c r="AR338" s="61" t="s">
        <v>65</v>
      </c>
      <c r="AS338" s="111">
        <v>13632000</v>
      </c>
      <c r="AT338" s="113" t="s">
        <v>162</v>
      </c>
      <c r="AU338" s="79">
        <v>0</v>
      </c>
      <c r="AV338" s="82" t="s">
        <v>73</v>
      </c>
      <c r="AW338" s="117">
        <v>0</v>
      </c>
      <c r="AX338" s="116">
        <f t="shared" si="28"/>
        <v>13632000</v>
      </c>
      <c r="AY338" s="219">
        <f t="shared" si="29"/>
        <v>0</v>
      </c>
      <c r="AZ338" s="67">
        <v>0</v>
      </c>
      <c r="BA338" s="82" t="s">
        <v>73</v>
      </c>
      <c r="BB338" s="61" t="s">
        <v>85</v>
      </c>
      <c r="BC338" s="112" t="s">
        <v>2558</v>
      </c>
      <c r="BD338" s="113" t="s">
        <v>65</v>
      </c>
      <c r="BE338" s="113" t="s">
        <v>65</v>
      </c>
    </row>
    <row r="339" spans="2:57" x14ac:dyDescent="0.2">
      <c r="B339" s="44">
        <v>2026</v>
      </c>
      <c r="C339" s="44">
        <v>891780111</v>
      </c>
      <c r="D339" s="44" t="s">
        <v>63</v>
      </c>
      <c r="E339" s="119" t="s">
        <v>2557</v>
      </c>
      <c r="F339" s="113" t="s">
        <v>2556</v>
      </c>
      <c r="G339" s="61">
        <v>0</v>
      </c>
      <c r="H339" s="61" t="s">
        <v>71</v>
      </c>
      <c r="I339" s="44" t="s">
        <v>64</v>
      </c>
      <c r="J339" s="76" t="s">
        <v>81</v>
      </c>
      <c r="K339" s="111" t="s">
        <v>2555</v>
      </c>
      <c r="L339" s="111">
        <v>9676000</v>
      </c>
      <c r="M339" s="44" t="s">
        <v>66</v>
      </c>
      <c r="N339" s="111" t="s">
        <v>2554</v>
      </c>
      <c r="O339" s="111">
        <v>1081911437</v>
      </c>
      <c r="P339" s="111">
        <v>53</v>
      </c>
      <c r="Q339" s="137">
        <v>46030</v>
      </c>
      <c r="R339" s="112">
        <v>2567899000</v>
      </c>
      <c r="S339" s="220">
        <v>46042</v>
      </c>
      <c r="T339" s="111">
        <v>9676000</v>
      </c>
      <c r="U339" s="61" t="s">
        <v>65</v>
      </c>
      <c r="V339" s="111">
        <v>45476408</v>
      </c>
      <c r="W339" s="111" t="s">
        <v>1303</v>
      </c>
      <c r="X339" s="351">
        <v>46042</v>
      </c>
      <c r="Y339" s="351">
        <v>46055</v>
      </c>
      <c r="Z339" s="69" t="s">
        <v>73</v>
      </c>
      <c r="AA339" s="351">
        <v>46173</v>
      </c>
      <c r="AB339" s="47">
        <f t="shared" si="25"/>
        <v>118</v>
      </c>
      <c r="AC339" s="113">
        <v>0</v>
      </c>
      <c r="AD339" s="118">
        <v>0</v>
      </c>
      <c r="AE339" s="113">
        <v>0</v>
      </c>
      <c r="AF339" s="80" t="s">
        <v>73</v>
      </c>
      <c r="AG339" s="111">
        <f t="shared" si="26"/>
        <v>0</v>
      </c>
      <c r="AH339" s="118">
        <v>0</v>
      </c>
      <c r="AI339" s="118">
        <v>0</v>
      </c>
      <c r="AJ339" s="80" t="s">
        <v>73</v>
      </c>
      <c r="AK339" s="80" t="s">
        <v>73</v>
      </c>
      <c r="AL339" s="113">
        <v>0</v>
      </c>
      <c r="AM339" s="80" t="s">
        <v>73</v>
      </c>
      <c r="AN339" s="80" t="s">
        <v>73</v>
      </c>
      <c r="AO339" s="80" t="s">
        <v>73</v>
      </c>
      <c r="AP339" s="111">
        <f t="shared" si="27"/>
        <v>0</v>
      </c>
      <c r="AQ339" s="111">
        <f>+L339+AD339-AI339</f>
        <v>9676000</v>
      </c>
      <c r="AR339" s="61" t="s">
        <v>65</v>
      </c>
      <c r="AS339" s="111">
        <v>9676000</v>
      </c>
      <c r="AT339" s="113" t="s">
        <v>162</v>
      </c>
      <c r="AU339" s="79">
        <v>0</v>
      </c>
      <c r="AV339" s="82" t="s">
        <v>73</v>
      </c>
      <c r="AW339" s="117">
        <v>0</v>
      </c>
      <c r="AX339" s="116">
        <f t="shared" si="28"/>
        <v>9676000</v>
      </c>
      <c r="AY339" s="219">
        <f t="shared" si="29"/>
        <v>0</v>
      </c>
      <c r="AZ339" s="67">
        <v>0</v>
      </c>
      <c r="BA339" s="82" t="s">
        <v>73</v>
      </c>
      <c r="BB339" s="61" t="s">
        <v>163</v>
      </c>
      <c r="BC339" s="112" t="s">
        <v>2553</v>
      </c>
      <c r="BD339" s="111" t="s">
        <v>162</v>
      </c>
      <c r="BE339" s="113" t="s">
        <v>65</v>
      </c>
    </row>
    <row r="340" spans="2:57" x14ac:dyDescent="0.2">
      <c r="B340" s="44">
        <v>2026</v>
      </c>
      <c r="C340" s="44">
        <v>891780111</v>
      </c>
      <c r="D340" s="44" t="s">
        <v>63</v>
      </c>
      <c r="E340" s="119" t="s">
        <v>2552</v>
      </c>
      <c r="F340" s="113" t="s">
        <v>2551</v>
      </c>
      <c r="G340" s="61">
        <v>0</v>
      </c>
      <c r="H340" s="61" t="s">
        <v>71</v>
      </c>
      <c r="I340" s="44" t="s">
        <v>64</v>
      </c>
      <c r="J340" s="76" t="s">
        <v>81</v>
      </c>
      <c r="K340" s="111" t="s">
        <v>2550</v>
      </c>
      <c r="L340" s="111">
        <v>14652000</v>
      </c>
      <c r="M340" s="44" t="s">
        <v>66</v>
      </c>
      <c r="N340" s="111" t="s">
        <v>2549</v>
      </c>
      <c r="O340" s="111">
        <v>1082866445</v>
      </c>
      <c r="P340" s="111">
        <v>30</v>
      </c>
      <c r="Q340" s="137">
        <v>46027</v>
      </c>
      <c r="R340" s="112">
        <v>5872564000</v>
      </c>
      <c r="S340" s="220">
        <v>46042</v>
      </c>
      <c r="T340" s="111">
        <v>14652000</v>
      </c>
      <c r="U340" s="61" t="s">
        <v>65</v>
      </c>
      <c r="V340" s="111">
        <v>45476408</v>
      </c>
      <c r="W340" s="111" t="s">
        <v>1303</v>
      </c>
      <c r="X340" s="351">
        <v>46042</v>
      </c>
      <c r="Y340" s="351">
        <v>46055</v>
      </c>
      <c r="Z340" s="69" t="s">
        <v>73</v>
      </c>
      <c r="AA340" s="351">
        <v>46173</v>
      </c>
      <c r="AB340" s="47">
        <f t="shared" si="25"/>
        <v>118</v>
      </c>
      <c r="AC340" s="113">
        <v>0</v>
      </c>
      <c r="AD340" s="118">
        <v>0</v>
      </c>
      <c r="AE340" s="113">
        <v>0</v>
      </c>
      <c r="AF340" s="80" t="s">
        <v>73</v>
      </c>
      <c r="AG340" s="111">
        <f t="shared" si="26"/>
        <v>0</v>
      </c>
      <c r="AH340" s="118">
        <v>0</v>
      </c>
      <c r="AI340" s="118">
        <v>0</v>
      </c>
      <c r="AJ340" s="80" t="s">
        <v>73</v>
      </c>
      <c r="AK340" s="80" t="s">
        <v>73</v>
      </c>
      <c r="AL340" s="113">
        <v>0</v>
      </c>
      <c r="AM340" s="80" t="s">
        <v>73</v>
      </c>
      <c r="AN340" s="80" t="s">
        <v>73</v>
      </c>
      <c r="AO340" s="80" t="s">
        <v>73</v>
      </c>
      <c r="AP340" s="111">
        <f t="shared" si="27"/>
        <v>0</v>
      </c>
      <c r="AQ340" s="111">
        <f>+L340+AD340-AI340</f>
        <v>14652000</v>
      </c>
      <c r="AR340" s="61" t="s">
        <v>65</v>
      </c>
      <c r="AS340" s="111">
        <v>14652000</v>
      </c>
      <c r="AT340" s="113" t="s">
        <v>162</v>
      </c>
      <c r="AU340" s="79">
        <v>0</v>
      </c>
      <c r="AV340" s="82" t="s">
        <v>73</v>
      </c>
      <c r="AW340" s="117">
        <v>0</v>
      </c>
      <c r="AX340" s="116">
        <f t="shared" si="28"/>
        <v>14652000</v>
      </c>
      <c r="AY340" s="219">
        <f t="shared" si="29"/>
        <v>0</v>
      </c>
      <c r="AZ340" s="67">
        <v>0</v>
      </c>
      <c r="BA340" s="82" t="s">
        <v>73</v>
      </c>
      <c r="BB340" s="61" t="s">
        <v>163</v>
      </c>
      <c r="BC340" s="112" t="s">
        <v>2548</v>
      </c>
      <c r="BD340" s="111" t="s">
        <v>162</v>
      </c>
      <c r="BE340" s="113" t="s">
        <v>65</v>
      </c>
    </row>
    <row r="341" spans="2:57" x14ac:dyDescent="0.2">
      <c r="B341" s="44">
        <v>2026</v>
      </c>
      <c r="C341" s="44">
        <v>891780111</v>
      </c>
      <c r="D341" s="44" t="s">
        <v>63</v>
      </c>
      <c r="E341" s="119" t="s">
        <v>2547</v>
      </c>
      <c r="F341" s="113" t="s">
        <v>2546</v>
      </c>
      <c r="G341" s="61">
        <v>0</v>
      </c>
      <c r="H341" s="61" t="s">
        <v>71</v>
      </c>
      <c r="I341" s="44" t="s">
        <v>64</v>
      </c>
      <c r="J341" s="76" t="s">
        <v>81</v>
      </c>
      <c r="K341" s="111" t="s">
        <v>2545</v>
      </c>
      <c r="L341" s="111">
        <v>16606000</v>
      </c>
      <c r="M341" s="44" t="s">
        <v>66</v>
      </c>
      <c r="N341" s="111" t="s">
        <v>2544</v>
      </c>
      <c r="O341" s="111">
        <v>1193435145</v>
      </c>
      <c r="P341" s="111">
        <v>30</v>
      </c>
      <c r="Q341" s="137">
        <v>46027</v>
      </c>
      <c r="R341" s="112">
        <v>5872564000</v>
      </c>
      <c r="S341" s="220">
        <v>46042</v>
      </c>
      <c r="T341" s="111">
        <v>16606000</v>
      </c>
      <c r="U341" s="61" t="s">
        <v>65</v>
      </c>
      <c r="V341" s="111">
        <v>36557666</v>
      </c>
      <c r="W341" s="111" t="s">
        <v>559</v>
      </c>
      <c r="X341" s="351">
        <v>46042</v>
      </c>
      <c r="Y341" s="351">
        <v>46042</v>
      </c>
      <c r="Z341" s="69" t="s">
        <v>73</v>
      </c>
      <c r="AA341" s="351">
        <v>46173</v>
      </c>
      <c r="AB341" s="47">
        <f t="shared" si="25"/>
        <v>131</v>
      </c>
      <c r="AC341" s="113">
        <v>0</v>
      </c>
      <c r="AD341" s="118">
        <v>0</v>
      </c>
      <c r="AE341" s="113">
        <v>0</v>
      </c>
      <c r="AF341" s="80" t="s">
        <v>73</v>
      </c>
      <c r="AG341" s="111">
        <f t="shared" si="26"/>
        <v>0</v>
      </c>
      <c r="AH341" s="118">
        <v>0</v>
      </c>
      <c r="AI341" s="118">
        <v>0</v>
      </c>
      <c r="AJ341" s="80" t="s">
        <v>73</v>
      </c>
      <c r="AK341" s="80" t="s">
        <v>73</v>
      </c>
      <c r="AL341" s="113">
        <v>0</v>
      </c>
      <c r="AM341" s="80" t="s">
        <v>73</v>
      </c>
      <c r="AN341" s="80" t="s">
        <v>73</v>
      </c>
      <c r="AO341" s="80" t="s">
        <v>73</v>
      </c>
      <c r="AP341" s="111">
        <f t="shared" si="27"/>
        <v>0</v>
      </c>
      <c r="AQ341" s="111">
        <f>+L341+AD341-AI341</f>
        <v>16606000</v>
      </c>
      <c r="AR341" s="61" t="s">
        <v>65</v>
      </c>
      <c r="AS341" s="111">
        <v>16606000</v>
      </c>
      <c r="AT341" s="113" t="s">
        <v>162</v>
      </c>
      <c r="AU341" s="79">
        <v>0</v>
      </c>
      <c r="AV341" s="82" t="s">
        <v>73</v>
      </c>
      <c r="AW341" s="117">
        <v>0</v>
      </c>
      <c r="AX341" s="116">
        <f t="shared" si="28"/>
        <v>16606000</v>
      </c>
      <c r="AY341" s="219">
        <f t="shared" si="29"/>
        <v>0</v>
      </c>
      <c r="AZ341" s="67">
        <v>0</v>
      </c>
      <c r="BA341" s="82" t="s">
        <v>73</v>
      </c>
      <c r="BB341" s="61" t="s">
        <v>85</v>
      </c>
      <c r="BC341" s="112" t="s">
        <v>2543</v>
      </c>
      <c r="BD341" s="113" t="s">
        <v>65</v>
      </c>
      <c r="BE341" s="113" t="s">
        <v>65</v>
      </c>
    </row>
    <row r="342" spans="2:57" x14ac:dyDescent="0.2">
      <c r="B342" s="44">
        <v>2026</v>
      </c>
      <c r="C342" s="44">
        <v>891780111</v>
      </c>
      <c r="D342" s="44" t="s">
        <v>63</v>
      </c>
      <c r="E342" s="119" t="s">
        <v>2542</v>
      </c>
      <c r="F342" s="113" t="s">
        <v>2541</v>
      </c>
      <c r="G342" s="61">
        <v>0</v>
      </c>
      <c r="H342" s="61" t="s">
        <v>71</v>
      </c>
      <c r="I342" s="44" t="s">
        <v>64</v>
      </c>
      <c r="J342" s="76" t="s">
        <v>81</v>
      </c>
      <c r="K342" s="111" t="s">
        <v>2540</v>
      </c>
      <c r="L342" s="111">
        <v>12916000</v>
      </c>
      <c r="M342" s="44" t="s">
        <v>66</v>
      </c>
      <c r="N342" s="111" t="s">
        <v>2539</v>
      </c>
      <c r="O342" s="111">
        <v>1083041732</v>
      </c>
      <c r="P342" s="111">
        <v>53</v>
      </c>
      <c r="Q342" s="137">
        <v>46030</v>
      </c>
      <c r="R342" s="112">
        <v>2567899000</v>
      </c>
      <c r="S342" s="220">
        <v>46042</v>
      </c>
      <c r="T342" s="111">
        <v>12916000</v>
      </c>
      <c r="U342" s="61" t="s">
        <v>65</v>
      </c>
      <c r="V342" s="111">
        <v>30766322</v>
      </c>
      <c r="W342" s="111" t="s">
        <v>2155</v>
      </c>
      <c r="X342" s="351">
        <v>46042</v>
      </c>
      <c r="Y342" s="351">
        <v>46042</v>
      </c>
      <c r="Z342" s="69" t="s">
        <v>73</v>
      </c>
      <c r="AA342" s="351">
        <v>46173</v>
      </c>
      <c r="AB342" s="47">
        <f t="shared" si="25"/>
        <v>131</v>
      </c>
      <c r="AC342" s="113">
        <v>0</v>
      </c>
      <c r="AD342" s="118">
        <v>0</v>
      </c>
      <c r="AE342" s="113">
        <v>0</v>
      </c>
      <c r="AF342" s="80" t="s">
        <v>73</v>
      </c>
      <c r="AG342" s="111">
        <f t="shared" si="26"/>
        <v>0</v>
      </c>
      <c r="AH342" s="118">
        <v>0</v>
      </c>
      <c r="AI342" s="118">
        <v>0</v>
      </c>
      <c r="AJ342" s="80" t="s">
        <v>73</v>
      </c>
      <c r="AK342" s="80" t="s">
        <v>73</v>
      </c>
      <c r="AL342" s="113">
        <v>0</v>
      </c>
      <c r="AM342" s="80" t="s">
        <v>73</v>
      </c>
      <c r="AN342" s="80" t="s">
        <v>73</v>
      </c>
      <c r="AO342" s="80" t="s">
        <v>73</v>
      </c>
      <c r="AP342" s="111">
        <f t="shared" si="27"/>
        <v>0</v>
      </c>
      <c r="AQ342" s="111">
        <f>+L342+AD342-AI342</f>
        <v>12916000</v>
      </c>
      <c r="AR342" s="61" t="s">
        <v>65</v>
      </c>
      <c r="AS342" s="111">
        <v>12916000</v>
      </c>
      <c r="AT342" s="113" t="s">
        <v>162</v>
      </c>
      <c r="AU342" s="79">
        <v>0</v>
      </c>
      <c r="AV342" s="82" t="s">
        <v>73</v>
      </c>
      <c r="AW342" s="117">
        <v>0</v>
      </c>
      <c r="AX342" s="116">
        <f t="shared" si="28"/>
        <v>12916000</v>
      </c>
      <c r="AY342" s="219">
        <f t="shared" si="29"/>
        <v>0</v>
      </c>
      <c r="AZ342" s="67">
        <v>0</v>
      </c>
      <c r="BA342" s="82" t="s">
        <v>73</v>
      </c>
      <c r="BB342" s="61" t="s">
        <v>85</v>
      </c>
      <c r="BC342" s="112" t="s">
        <v>2538</v>
      </c>
      <c r="BD342" s="113" t="s">
        <v>65</v>
      </c>
      <c r="BE342" s="113" t="s">
        <v>65</v>
      </c>
    </row>
    <row r="343" spans="2:57" x14ac:dyDescent="0.2">
      <c r="B343" s="44">
        <v>2026</v>
      </c>
      <c r="C343" s="44">
        <v>891780111</v>
      </c>
      <c r="D343" s="44" t="s">
        <v>63</v>
      </c>
      <c r="E343" s="119" t="s">
        <v>2537</v>
      </c>
      <c r="F343" s="113" t="s">
        <v>2536</v>
      </c>
      <c r="G343" s="61">
        <v>0</v>
      </c>
      <c r="H343" s="61" t="s">
        <v>71</v>
      </c>
      <c r="I343" s="44" t="s">
        <v>64</v>
      </c>
      <c r="J343" s="76" t="s">
        <v>81</v>
      </c>
      <c r="K343" s="111" t="s">
        <v>2535</v>
      </c>
      <c r="L343" s="111">
        <v>12916000</v>
      </c>
      <c r="M343" s="44" t="s">
        <v>66</v>
      </c>
      <c r="N343" s="111" t="s">
        <v>2534</v>
      </c>
      <c r="O343" s="111">
        <v>1082946676</v>
      </c>
      <c r="P343" s="111">
        <v>53</v>
      </c>
      <c r="Q343" s="137">
        <v>46030</v>
      </c>
      <c r="R343" s="112">
        <v>2567899000</v>
      </c>
      <c r="S343" s="220">
        <v>46042</v>
      </c>
      <c r="T343" s="111">
        <v>12916000</v>
      </c>
      <c r="U343" s="61" t="s">
        <v>65</v>
      </c>
      <c r="V343" s="111">
        <v>85466528</v>
      </c>
      <c r="W343" s="111" t="s">
        <v>353</v>
      </c>
      <c r="X343" s="351">
        <v>46042</v>
      </c>
      <c r="Y343" s="351">
        <v>46042</v>
      </c>
      <c r="Z343" s="69" t="s">
        <v>73</v>
      </c>
      <c r="AA343" s="351">
        <v>46173</v>
      </c>
      <c r="AB343" s="47">
        <f t="shared" si="25"/>
        <v>131</v>
      </c>
      <c r="AC343" s="113">
        <v>0</v>
      </c>
      <c r="AD343" s="118">
        <v>0</v>
      </c>
      <c r="AE343" s="113">
        <v>0</v>
      </c>
      <c r="AF343" s="80" t="s">
        <v>73</v>
      </c>
      <c r="AG343" s="111">
        <f t="shared" si="26"/>
        <v>0</v>
      </c>
      <c r="AH343" s="118">
        <v>0</v>
      </c>
      <c r="AI343" s="118">
        <v>0</v>
      </c>
      <c r="AJ343" s="80" t="s">
        <v>73</v>
      </c>
      <c r="AK343" s="80" t="s">
        <v>73</v>
      </c>
      <c r="AL343" s="113">
        <v>0</v>
      </c>
      <c r="AM343" s="80" t="s">
        <v>73</v>
      </c>
      <c r="AN343" s="80" t="s">
        <v>73</v>
      </c>
      <c r="AO343" s="80" t="s">
        <v>73</v>
      </c>
      <c r="AP343" s="111">
        <f t="shared" si="27"/>
        <v>0</v>
      </c>
      <c r="AQ343" s="111">
        <f>+L343+AD343-AI343</f>
        <v>12916000</v>
      </c>
      <c r="AR343" s="61" t="s">
        <v>65</v>
      </c>
      <c r="AS343" s="111">
        <v>12916000</v>
      </c>
      <c r="AT343" s="113" t="s">
        <v>162</v>
      </c>
      <c r="AU343" s="79">
        <v>0</v>
      </c>
      <c r="AV343" s="82" t="s">
        <v>73</v>
      </c>
      <c r="AW343" s="117">
        <v>0</v>
      </c>
      <c r="AX343" s="116">
        <f t="shared" si="28"/>
        <v>12916000</v>
      </c>
      <c r="AY343" s="219">
        <f t="shared" si="29"/>
        <v>0</v>
      </c>
      <c r="AZ343" s="67">
        <v>0</v>
      </c>
      <c r="BA343" s="82" t="s">
        <v>73</v>
      </c>
      <c r="BB343" s="61" t="s">
        <v>85</v>
      </c>
      <c r="BC343" s="112" t="s">
        <v>2533</v>
      </c>
      <c r="BD343" s="113" t="s">
        <v>65</v>
      </c>
      <c r="BE343" s="113" t="s">
        <v>65</v>
      </c>
    </row>
    <row r="344" spans="2:57" x14ac:dyDescent="0.2">
      <c r="B344" s="44">
        <v>2026</v>
      </c>
      <c r="C344" s="44">
        <v>891780111</v>
      </c>
      <c r="D344" s="44" t="s">
        <v>63</v>
      </c>
      <c r="E344" s="119" t="s">
        <v>2532</v>
      </c>
      <c r="F344" s="113" t="s">
        <v>2531</v>
      </c>
      <c r="G344" s="61">
        <v>0</v>
      </c>
      <c r="H344" s="61" t="s">
        <v>71</v>
      </c>
      <c r="I344" s="44" t="s">
        <v>64</v>
      </c>
      <c r="J344" s="76" t="s">
        <v>81</v>
      </c>
      <c r="K344" s="111" t="s">
        <v>2530</v>
      </c>
      <c r="L344" s="111">
        <v>15096000</v>
      </c>
      <c r="M344" s="44" t="s">
        <v>66</v>
      </c>
      <c r="N344" s="111" t="s">
        <v>2529</v>
      </c>
      <c r="O344" s="111">
        <v>1082919994</v>
      </c>
      <c r="P344" s="111">
        <v>30</v>
      </c>
      <c r="Q344" s="137">
        <v>46027</v>
      </c>
      <c r="R344" s="112">
        <v>5872564000</v>
      </c>
      <c r="S344" s="220">
        <v>46042</v>
      </c>
      <c r="T344" s="111">
        <v>15096000</v>
      </c>
      <c r="U344" s="61" t="s">
        <v>65</v>
      </c>
      <c r="V344" s="111">
        <v>36557666</v>
      </c>
      <c r="W344" s="111" t="s">
        <v>559</v>
      </c>
      <c r="X344" s="351">
        <v>46042</v>
      </c>
      <c r="Y344" s="351">
        <v>46042</v>
      </c>
      <c r="Z344" s="69" t="s">
        <v>73</v>
      </c>
      <c r="AA344" s="351">
        <v>46173</v>
      </c>
      <c r="AB344" s="47">
        <f t="shared" si="25"/>
        <v>131</v>
      </c>
      <c r="AC344" s="113">
        <v>0</v>
      </c>
      <c r="AD344" s="118">
        <v>0</v>
      </c>
      <c r="AE344" s="113">
        <v>0</v>
      </c>
      <c r="AF344" s="80" t="s">
        <v>73</v>
      </c>
      <c r="AG344" s="111">
        <f t="shared" si="26"/>
        <v>0</v>
      </c>
      <c r="AH344" s="118">
        <v>0</v>
      </c>
      <c r="AI344" s="118">
        <v>0</v>
      </c>
      <c r="AJ344" s="80" t="s">
        <v>73</v>
      </c>
      <c r="AK344" s="80" t="s">
        <v>73</v>
      </c>
      <c r="AL344" s="113">
        <v>0</v>
      </c>
      <c r="AM344" s="80" t="s">
        <v>73</v>
      </c>
      <c r="AN344" s="80" t="s">
        <v>73</v>
      </c>
      <c r="AO344" s="80" t="s">
        <v>73</v>
      </c>
      <c r="AP344" s="111">
        <f t="shared" si="27"/>
        <v>0</v>
      </c>
      <c r="AQ344" s="111">
        <f>+L344+AD344-AI344</f>
        <v>15096000</v>
      </c>
      <c r="AR344" s="61" t="s">
        <v>65</v>
      </c>
      <c r="AS344" s="111">
        <v>15096000</v>
      </c>
      <c r="AT344" s="113" t="s">
        <v>162</v>
      </c>
      <c r="AU344" s="79">
        <v>0</v>
      </c>
      <c r="AV344" s="82" t="s">
        <v>73</v>
      </c>
      <c r="AW344" s="117">
        <v>0</v>
      </c>
      <c r="AX344" s="116">
        <f t="shared" si="28"/>
        <v>15096000</v>
      </c>
      <c r="AY344" s="219">
        <f t="shared" si="29"/>
        <v>0</v>
      </c>
      <c r="AZ344" s="67">
        <v>0</v>
      </c>
      <c r="BA344" s="82" t="s">
        <v>73</v>
      </c>
      <c r="BB344" s="61" t="s">
        <v>85</v>
      </c>
      <c r="BC344" s="112" t="s">
        <v>2528</v>
      </c>
      <c r="BD344" s="113" t="s">
        <v>65</v>
      </c>
      <c r="BE344" s="113" t="s">
        <v>65</v>
      </c>
    </row>
    <row r="345" spans="2:57" x14ac:dyDescent="0.2">
      <c r="B345" s="44">
        <v>2026</v>
      </c>
      <c r="C345" s="44">
        <v>891780111</v>
      </c>
      <c r="D345" s="44" t="s">
        <v>63</v>
      </c>
      <c r="E345" s="119" t="s">
        <v>2527</v>
      </c>
      <c r="F345" s="113" t="s">
        <v>2526</v>
      </c>
      <c r="G345" s="61">
        <v>0</v>
      </c>
      <c r="H345" s="61" t="s">
        <v>71</v>
      </c>
      <c r="I345" s="44" t="s">
        <v>64</v>
      </c>
      <c r="J345" s="76" t="s">
        <v>81</v>
      </c>
      <c r="K345" s="111" t="s">
        <v>743</v>
      </c>
      <c r="L345" s="111">
        <v>13201000</v>
      </c>
      <c r="M345" s="44" t="s">
        <v>66</v>
      </c>
      <c r="N345" s="111" t="s">
        <v>2525</v>
      </c>
      <c r="O345" s="111">
        <v>1084727795</v>
      </c>
      <c r="P345" s="111">
        <v>53</v>
      </c>
      <c r="Q345" s="137">
        <v>46030</v>
      </c>
      <c r="R345" s="112">
        <v>2567899000</v>
      </c>
      <c r="S345" s="220">
        <v>46042</v>
      </c>
      <c r="T345" s="111">
        <v>13201000</v>
      </c>
      <c r="U345" s="61" t="s">
        <v>65</v>
      </c>
      <c r="V345" s="111">
        <v>85465146</v>
      </c>
      <c r="W345" s="111" t="s">
        <v>741</v>
      </c>
      <c r="X345" s="351">
        <v>46042</v>
      </c>
      <c r="Y345" s="351">
        <v>46042</v>
      </c>
      <c r="Z345" s="69" t="s">
        <v>73</v>
      </c>
      <c r="AA345" s="351">
        <v>46173</v>
      </c>
      <c r="AB345" s="47">
        <f t="shared" si="25"/>
        <v>131</v>
      </c>
      <c r="AC345" s="113">
        <v>0</v>
      </c>
      <c r="AD345" s="118">
        <v>0</v>
      </c>
      <c r="AE345" s="113">
        <v>0</v>
      </c>
      <c r="AF345" s="80" t="s">
        <v>73</v>
      </c>
      <c r="AG345" s="111">
        <f t="shared" si="26"/>
        <v>0</v>
      </c>
      <c r="AH345" s="118">
        <v>0</v>
      </c>
      <c r="AI345" s="118">
        <v>0</v>
      </c>
      <c r="AJ345" s="80" t="s">
        <v>73</v>
      </c>
      <c r="AK345" s="80" t="s">
        <v>73</v>
      </c>
      <c r="AL345" s="113">
        <v>0</v>
      </c>
      <c r="AM345" s="80" t="s">
        <v>73</v>
      </c>
      <c r="AN345" s="80" t="s">
        <v>73</v>
      </c>
      <c r="AO345" s="80" t="s">
        <v>73</v>
      </c>
      <c r="AP345" s="111">
        <f t="shared" si="27"/>
        <v>0</v>
      </c>
      <c r="AQ345" s="111">
        <f>+L345+AD345-AI345</f>
        <v>13201000</v>
      </c>
      <c r="AR345" s="61" t="s">
        <v>65</v>
      </c>
      <c r="AS345" s="111">
        <v>13201000</v>
      </c>
      <c r="AT345" s="113" t="s">
        <v>162</v>
      </c>
      <c r="AU345" s="79">
        <v>0</v>
      </c>
      <c r="AV345" s="82" t="s">
        <v>73</v>
      </c>
      <c r="AW345" s="117">
        <v>0</v>
      </c>
      <c r="AX345" s="116">
        <f t="shared" si="28"/>
        <v>13201000</v>
      </c>
      <c r="AY345" s="219">
        <f t="shared" si="29"/>
        <v>0</v>
      </c>
      <c r="AZ345" s="67">
        <v>0</v>
      </c>
      <c r="BA345" s="82" t="s">
        <v>73</v>
      </c>
      <c r="BB345" s="61" t="s">
        <v>85</v>
      </c>
      <c r="BC345" s="112" t="s">
        <v>2524</v>
      </c>
      <c r="BD345" s="113" t="s">
        <v>65</v>
      </c>
      <c r="BE345" s="113" t="s">
        <v>65</v>
      </c>
    </row>
    <row r="346" spans="2:57" x14ac:dyDescent="0.2">
      <c r="B346" s="44">
        <v>2026</v>
      </c>
      <c r="C346" s="44">
        <v>891780111</v>
      </c>
      <c r="D346" s="44" t="s">
        <v>63</v>
      </c>
      <c r="E346" s="119" t="s">
        <v>2523</v>
      </c>
      <c r="F346" s="113" t="s">
        <v>2522</v>
      </c>
      <c r="G346" s="61">
        <v>0</v>
      </c>
      <c r="H346" s="61" t="s">
        <v>71</v>
      </c>
      <c r="I346" s="44" t="s">
        <v>64</v>
      </c>
      <c r="J346" s="76" t="s">
        <v>81</v>
      </c>
      <c r="K346" s="111" t="s">
        <v>2521</v>
      </c>
      <c r="L346" s="111">
        <v>10644000</v>
      </c>
      <c r="M346" s="44" t="s">
        <v>66</v>
      </c>
      <c r="N346" s="111" t="s">
        <v>2520</v>
      </c>
      <c r="O346" s="111">
        <v>1083046658</v>
      </c>
      <c r="P346" s="111">
        <v>53</v>
      </c>
      <c r="Q346" s="137">
        <v>46030</v>
      </c>
      <c r="R346" s="112">
        <v>2567899000</v>
      </c>
      <c r="S346" s="220">
        <v>46042</v>
      </c>
      <c r="T346" s="111">
        <v>10644000</v>
      </c>
      <c r="U346" s="61" t="s">
        <v>65</v>
      </c>
      <c r="V346" s="111">
        <v>7633817</v>
      </c>
      <c r="W346" s="111" t="s">
        <v>365</v>
      </c>
      <c r="X346" s="351">
        <v>46042</v>
      </c>
      <c r="Y346" s="351">
        <v>46042</v>
      </c>
      <c r="Z346" s="69" t="s">
        <v>73</v>
      </c>
      <c r="AA346" s="351">
        <v>46173</v>
      </c>
      <c r="AB346" s="47">
        <f t="shared" si="25"/>
        <v>131</v>
      </c>
      <c r="AC346" s="113">
        <v>0</v>
      </c>
      <c r="AD346" s="118">
        <v>0</v>
      </c>
      <c r="AE346" s="113">
        <v>0</v>
      </c>
      <c r="AF346" s="80" t="s">
        <v>73</v>
      </c>
      <c r="AG346" s="111">
        <f t="shared" si="26"/>
        <v>0</v>
      </c>
      <c r="AH346" s="118">
        <v>0</v>
      </c>
      <c r="AI346" s="118">
        <v>0</v>
      </c>
      <c r="AJ346" s="80" t="s">
        <v>73</v>
      </c>
      <c r="AK346" s="80" t="s">
        <v>73</v>
      </c>
      <c r="AL346" s="113">
        <v>0</v>
      </c>
      <c r="AM346" s="80" t="s">
        <v>73</v>
      </c>
      <c r="AN346" s="80" t="s">
        <v>73</v>
      </c>
      <c r="AO346" s="80" t="s">
        <v>73</v>
      </c>
      <c r="AP346" s="111">
        <f t="shared" si="27"/>
        <v>0</v>
      </c>
      <c r="AQ346" s="111">
        <f>+L346+AD346-AI346</f>
        <v>10644000</v>
      </c>
      <c r="AR346" s="61" t="s">
        <v>65</v>
      </c>
      <c r="AS346" s="111">
        <v>10644000</v>
      </c>
      <c r="AT346" s="113" t="s">
        <v>162</v>
      </c>
      <c r="AU346" s="79">
        <v>0</v>
      </c>
      <c r="AV346" s="82" t="s">
        <v>73</v>
      </c>
      <c r="AW346" s="117">
        <v>0</v>
      </c>
      <c r="AX346" s="116">
        <f t="shared" si="28"/>
        <v>10644000</v>
      </c>
      <c r="AY346" s="219">
        <f t="shared" si="29"/>
        <v>0</v>
      </c>
      <c r="AZ346" s="67">
        <v>0</v>
      </c>
      <c r="BA346" s="82" t="s">
        <v>73</v>
      </c>
      <c r="BB346" s="61" t="s">
        <v>85</v>
      </c>
      <c r="BC346" s="112" t="s">
        <v>2519</v>
      </c>
      <c r="BD346" s="113" t="s">
        <v>65</v>
      </c>
      <c r="BE346" s="113" t="s">
        <v>65</v>
      </c>
    </row>
    <row r="347" spans="2:57" x14ac:dyDescent="0.2">
      <c r="B347" s="44">
        <v>2026</v>
      </c>
      <c r="C347" s="44">
        <v>891780111</v>
      </c>
      <c r="D347" s="44" t="s">
        <v>63</v>
      </c>
      <c r="E347" s="119" t="s">
        <v>2518</v>
      </c>
      <c r="F347" s="113" t="s">
        <v>2517</v>
      </c>
      <c r="G347" s="61">
        <v>0</v>
      </c>
      <c r="H347" s="61" t="s">
        <v>71</v>
      </c>
      <c r="I347" s="44" t="s">
        <v>64</v>
      </c>
      <c r="J347" s="76" t="s">
        <v>81</v>
      </c>
      <c r="K347" s="111" t="s">
        <v>2516</v>
      </c>
      <c r="L347" s="111">
        <v>13320000</v>
      </c>
      <c r="M347" s="44" t="s">
        <v>66</v>
      </c>
      <c r="N347" s="111" t="s">
        <v>2515</v>
      </c>
      <c r="O347" s="111">
        <v>1082854051</v>
      </c>
      <c r="P347" s="111">
        <v>30</v>
      </c>
      <c r="Q347" s="137">
        <v>46027</v>
      </c>
      <c r="R347" s="112">
        <v>5872564000</v>
      </c>
      <c r="S347" s="220">
        <v>46042</v>
      </c>
      <c r="T347" s="111">
        <v>13320000</v>
      </c>
      <c r="U347" s="61" t="s">
        <v>65</v>
      </c>
      <c r="V347" s="111">
        <v>30766322</v>
      </c>
      <c r="W347" s="111" t="s">
        <v>2155</v>
      </c>
      <c r="X347" s="351">
        <v>46042</v>
      </c>
      <c r="Y347" s="351">
        <v>46055</v>
      </c>
      <c r="Z347" s="69" t="s">
        <v>73</v>
      </c>
      <c r="AA347" s="351">
        <v>46173</v>
      </c>
      <c r="AB347" s="47">
        <f t="shared" si="25"/>
        <v>118</v>
      </c>
      <c r="AC347" s="113">
        <v>0</v>
      </c>
      <c r="AD347" s="118">
        <v>0</v>
      </c>
      <c r="AE347" s="113">
        <v>0</v>
      </c>
      <c r="AF347" s="80" t="s">
        <v>73</v>
      </c>
      <c r="AG347" s="111">
        <f t="shared" si="26"/>
        <v>0</v>
      </c>
      <c r="AH347" s="118">
        <v>0</v>
      </c>
      <c r="AI347" s="118">
        <v>0</v>
      </c>
      <c r="AJ347" s="80" t="s">
        <v>73</v>
      </c>
      <c r="AK347" s="80" t="s">
        <v>73</v>
      </c>
      <c r="AL347" s="113">
        <v>0</v>
      </c>
      <c r="AM347" s="80" t="s">
        <v>73</v>
      </c>
      <c r="AN347" s="80" t="s">
        <v>73</v>
      </c>
      <c r="AO347" s="80" t="s">
        <v>73</v>
      </c>
      <c r="AP347" s="111">
        <f t="shared" si="27"/>
        <v>0</v>
      </c>
      <c r="AQ347" s="111">
        <f>+L347+AD347-AI347</f>
        <v>13320000</v>
      </c>
      <c r="AR347" s="61" t="s">
        <v>65</v>
      </c>
      <c r="AS347" s="111">
        <v>13320000</v>
      </c>
      <c r="AT347" s="113" t="s">
        <v>162</v>
      </c>
      <c r="AU347" s="79">
        <v>0</v>
      </c>
      <c r="AV347" s="82" t="s">
        <v>73</v>
      </c>
      <c r="AW347" s="117">
        <v>0</v>
      </c>
      <c r="AX347" s="116">
        <f t="shared" si="28"/>
        <v>13320000</v>
      </c>
      <c r="AY347" s="219">
        <f t="shared" si="29"/>
        <v>0</v>
      </c>
      <c r="AZ347" s="67">
        <v>0</v>
      </c>
      <c r="BA347" s="82" t="s">
        <v>73</v>
      </c>
      <c r="BB347" s="61" t="s">
        <v>163</v>
      </c>
      <c r="BC347" s="112" t="s">
        <v>2514</v>
      </c>
      <c r="BD347" s="111" t="s">
        <v>162</v>
      </c>
      <c r="BE347" s="113" t="s">
        <v>65</v>
      </c>
    </row>
    <row r="348" spans="2:57" x14ac:dyDescent="0.2">
      <c r="B348" s="44">
        <v>2026</v>
      </c>
      <c r="C348" s="44">
        <v>891780111</v>
      </c>
      <c r="D348" s="44" t="s">
        <v>63</v>
      </c>
      <c r="E348" s="119" t="s">
        <v>2513</v>
      </c>
      <c r="F348" s="113" t="s">
        <v>2512</v>
      </c>
      <c r="G348" s="61">
        <v>0</v>
      </c>
      <c r="H348" s="61" t="s">
        <v>71</v>
      </c>
      <c r="I348" s="44" t="s">
        <v>64</v>
      </c>
      <c r="J348" s="76" t="s">
        <v>81</v>
      </c>
      <c r="K348" s="111" t="s">
        <v>2511</v>
      </c>
      <c r="L348" s="111">
        <v>13320000</v>
      </c>
      <c r="M348" s="44" t="s">
        <v>66</v>
      </c>
      <c r="N348" s="111" t="s">
        <v>2510</v>
      </c>
      <c r="O348" s="111">
        <v>1082915107</v>
      </c>
      <c r="P348" s="111">
        <v>30</v>
      </c>
      <c r="Q348" s="137">
        <v>46027</v>
      </c>
      <c r="R348" s="112">
        <v>5872564000</v>
      </c>
      <c r="S348" s="220">
        <v>46042</v>
      </c>
      <c r="T348" s="111">
        <v>13320000</v>
      </c>
      <c r="U348" s="61" t="s">
        <v>65</v>
      </c>
      <c r="V348" s="111">
        <v>30766322</v>
      </c>
      <c r="W348" s="111" t="s">
        <v>2155</v>
      </c>
      <c r="X348" s="351">
        <v>46042</v>
      </c>
      <c r="Y348" s="351">
        <v>46055</v>
      </c>
      <c r="Z348" s="69" t="s">
        <v>73</v>
      </c>
      <c r="AA348" s="351">
        <v>46173</v>
      </c>
      <c r="AB348" s="47">
        <f t="shared" si="25"/>
        <v>118</v>
      </c>
      <c r="AC348" s="113">
        <v>0</v>
      </c>
      <c r="AD348" s="118">
        <v>0</v>
      </c>
      <c r="AE348" s="113">
        <v>0</v>
      </c>
      <c r="AF348" s="80" t="s">
        <v>73</v>
      </c>
      <c r="AG348" s="111">
        <f t="shared" si="26"/>
        <v>0</v>
      </c>
      <c r="AH348" s="118">
        <v>0</v>
      </c>
      <c r="AI348" s="118">
        <v>0</v>
      </c>
      <c r="AJ348" s="80" t="s">
        <v>73</v>
      </c>
      <c r="AK348" s="80" t="s">
        <v>73</v>
      </c>
      <c r="AL348" s="113">
        <v>0</v>
      </c>
      <c r="AM348" s="80" t="s">
        <v>73</v>
      </c>
      <c r="AN348" s="80" t="s">
        <v>73</v>
      </c>
      <c r="AO348" s="80" t="s">
        <v>73</v>
      </c>
      <c r="AP348" s="111">
        <f t="shared" si="27"/>
        <v>0</v>
      </c>
      <c r="AQ348" s="111">
        <f>+L348+AD348-AI348</f>
        <v>13320000</v>
      </c>
      <c r="AR348" s="61" t="s">
        <v>65</v>
      </c>
      <c r="AS348" s="111">
        <v>13320000</v>
      </c>
      <c r="AT348" s="113" t="s">
        <v>162</v>
      </c>
      <c r="AU348" s="79">
        <v>0</v>
      </c>
      <c r="AV348" s="82" t="s">
        <v>73</v>
      </c>
      <c r="AW348" s="117">
        <v>0</v>
      </c>
      <c r="AX348" s="116">
        <f t="shared" si="28"/>
        <v>13320000</v>
      </c>
      <c r="AY348" s="219">
        <f t="shared" si="29"/>
        <v>0</v>
      </c>
      <c r="AZ348" s="67">
        <v>0</v>
      </c>
      <c r="BA348" s="82" t="s">
        <v>73</v>
      </c>
      <c r="BB348" s="61" t="s">
        <v>163</v>
      </c>
      <c r="BC348" s="112" t="s">
        <v>2509</v>
      </c>
      <c r="BD348" s="111" t="s">
        <v>162</v>
      </c>
      <c r="BE348" s="113" t="s">
        <v>65</v>
      </c>
    </row>
    <row r="349" spans="2:57" x14ac:dyDescent="0.2">
      <c r="B349" s="44">
        <v>2026</v>
      </c>
      <c r="C349" s="44">
        <v>891780111</v>
      </c>
      <c r="D349" s="44" t="s">
        <v>63</v>
      </c>
      <c r="E349" s="119" t="s">
        <v>2508</v>
      </c>
      <c r="F349" s="113" t="s">
        <v>2507</v>
      </c>
      <c r="G349" s="61">
        <v>0</v>
      </c>
      <c r="H349" s="61" t="s">
        <v>71</v>
      </c>
      <c r="I349" s="44" t="s">
        <v>64</v>
      </c>
      <c r="J349" s="76" t="s">
        <v>81</v>
      </c>
      <c r="K349" s="111" t="s">
        <v>2506</v>
      </c>
      <c r="L349" s="111">
        <v>15096000</v>
      </c>
      <c r="M349" s="44" t="s">
        <v>66</v>
      </c>
      <c r="N349" s="111" t="s">
        <v>2505</v>
      </c>
      <c r="O349" s="111">
        <v>57441673</v>
      </c>
      <c r="P349" s="111">
        <v>53</v>
      </c>
      <c r="Q349" s="137">
        <v>46030</v>
      </c>
      <c r="R349" s="112">
        <v>2567899000</v>
      </c>
      <c r="S349" s="220">
        <v>46042</v>
      </c>
      <c r="T349" s="111">
        <v>15096000</v>
      </c>
      <c r="U349" s="61" t="s">
        <v>65</v>
      </c>
      <c r="V349" s="111">
        <v>57426272</v>
      </c>
      <c r="W349" s="111" t="s">
        <v>2504</v>
      </c>
      <c r="X349" s="351">
        <v>46042</v>
      </c>
      <c r="Y349" s="351">
        <v>46042</v>
      </c>
      <c r="Z349" s="69" t="s">
        <v>73</v>
      </c>
      <c r="AA349" s="351">
        <v>46173</v>
      </c>
      <c r="AB349" s="47">
        <f t="shared" si="25"/>
        <v>131</v>
      </c>
      <c r="AC349" s="113">
        <v>0</v>
      </c>
      <c r="AD349" s="118">
        <v>0</v>
      </c>
      <c r="AE349" s="113">
        <v>0</v>
      </c>
      <c r="AF349" s="80" t="s">
        <v>73</v>
      </c>
      <c r="AG349" s="111">
        <f t="shared" si="26"/>
        <v>0</v>
      </c>
      <c r="AH349" s="118">
        <v>0</v>
      </c>
      <c r="AI349" s="118">
        <v>0</v>
      </c>
      <c r="AJ349" s="80" t="s">
        <v>73</v>
      </c>
      <c r="AK349" s="80" t="s">
        <v>73</v>
      </c>
      <c r="AL349" s="113">
        <v>0</v>
      </c>
      <c r="AM349" s="80" t="s">
        <v>73</v>
      </c>
      <c r="AN349" s="80" t="s">
        <v>73</v>
      </c>
      <c r="AO349" s="80" t="s">
        <v>73</v>
      </c>
      <c r="AP349" s="111">
        <f t="shared" si="27"/>
        <v>0</v>
      </c>
      <c r="AQ349" s="111">
        <f>+L349+AD349-AI349</f>
        <v>15096000</v>
      </c>
      <c r="AR349" s="61" t="s">
        <v>65</v>
      </c>
      <c r="AS349" s="111">
        <v>15096000</v>
      </c>
      <c r="AT349" s="113" t="s">
        <v>162</v>
      </c>
      <c r="AU349" s="79">
        <v>0</v>
      </c>
      <c r="AV349" s="82" t="s">
        <v>73</v>
      </c>
      <c r="AW349" s="117">
        <v>0</v>
      </c>
      <c r="AX349" s="116">
        <f t="shared" si="28"/>
        <v>15096000</v>
      </c>
      <c r="AY349" s="219">
        <f t="shared" si="29"/>
        <v>0</v>
      </c>
      <c r="AZ349" s="67">
        <v>0</v>
      </c>
      <c r="BA349" s="82" t="s">
        <v>73</v>
      </c>
      <c r="BB349" s="61" t="s">
        <v>85</v>
      </c>
      <c r="BC349" s="112" t="s">
        <v>2503</v>
      </c>
      <c r="BD349" s="113" t="s">
        <v>65</v>
      </c>
      <c r="BE349" s="113" t="s">
        <v>65</v>
      </c>
    </row>
    <row r="350" spans="2:57" x14ac:dyDescent="0.2">
      <c r="B350" s="44">
        <v>2026</v>
      </c>
      <c r="C350" s="44">
        <v>891780111</v>
      </c>
      <c r="D350" s="44" t="s">
        <v>63</v>
      </c>
      <c r="E350" s="119" t="s">
        <v>2502</v>
      </c>
      <c r="F350" s="113" t="s">
        <v>2501</v>
      </c>
      <c r="G350" s="61">
        <v>0</v>
      </c>
      <c r="H350" s="61" t="s">
        <v>71</v>
      </c>
      <c r="I350" s="44" t="s">
        <v>64</v>
      </c>
      <c r="J350" s="76" t="s">
        <v>81</v>
      </c>
      <c r="K350" s="111" t="s">
        <v>2500</v>
      </c>
      <c r="L350" s="111">
        <v>8440000</v>
      </c>
      <c r="M350" s="44" t="s">
        <v>66</v>
      </c>
      <c r="N350" s="111" t="s">
        <v>2150</v>
      </c>
      <c r="O350" s="111">
        <v>1085038618</v>
      </c>
      <c r="P350" s="111">
        <v>30</v>
      </c>
      <c r="Q350" s="137">
        <v>46027</v>
      </c>
      <c r="R350" s="112">
        <v>5872564000</v>
      </c>
      <c r="S350" s="220">
        <v>46042</v>
      </c>
      <c r="T350" s="111">
        <v>8440000</v>
      </c>
      <c r="U350" s="61" t="s">
        <v>65</v>
      </c>
      <c r="V350" s="111">
        <v>57461216</v>
      </c>
      <c r="W350" s="111" t="s">
        <v>576</v>
      </c>
      <c r="X350" s="351">
        <v>46042</v>
      </c>
      <c r="Y350" s="351">
        <v>46055</v>
      </c>
      <c r="Z350" s="69" t="s">
        <v>73</v>
      </c>
      <c r="AA350" s="351">
        <v>46173</v>
      </c>
      <c r="AB350" s="47">
        <f t="shared" si="25"/>
        <v>118</v>
      </c>
      <c r="AC350" s="113">
        <v>0</v>
      </c>
      <c r="AD350" s="118">
        <v>0</v>
      </c>
      <c r="AE350" s="113">
        <v>0</v>
      </c>
      <c r="AF350" s="80" t="s">
        <v>73</v>
      </c>
      <c r="AG350" s="111">
        <f t="shared" si="26"/>
        <v>0</v>
      </c>
      <c r="AH350" s="118">
        <v>0</v>
      </c>
      <c r="AI350" s="118">
        <v>0</v>
      </c>
      <c r="AJ350" s="80" t="s">
        <v>73</v>
      </c>
      <c r="AK350" s="80" t="s">
        <v>73</v>
      </c>
      <c r="AL350" s="113">
        <v>0</v>
      </c>
      <c r="AM350" s="80" t="s">
        <v>73</v>
      </c>
      <c r="AN350" s="80" t="s">
        <v>73</v>
      </c>
      <c r="AO350" s="80" t="s">
        <v>73</v>
      </c>
      <c r="AP350" s="111">
        <f t="shared" si="27"/>
        <v>0</v>
      </c>
      <c r="AQ350" s="111">
        <f>+L350+AD350-AI350</f>
        <v>8440000</v>
      </c>
      <c r="AR350" s="61" t="s">
        <v>65</v>
      </c>
      <c r="AS350" s="111">
        <v>8440000</v>
      </c>
      <c r="AT350" s="113" t="s">
        <v>162</v>
      </c>
      <c r="AU350" s="79">
        <v>0</v>
      </c>
      <c r="AV350" s="82" t="s">
        <v>73</v>
      </c>
      <c r="AW350" s="117">
        <v>0</v>
      </c>
      <c r="AX350" s="116">
        <f t="shared" si="28"/>
        <v>8440000</v>
      </c>
      <c r="AY350" s="219">
        <f t="shared" si="29"/>
        <v>0</v>
      </c>
      <c r="AZ350" s="67">
        <v>0</v>
      </c>
      <c r="BA350" s="82" t="s">
        <v>73</v>
      </c>
      <c r="BB350" s="61" t="s">
        <v>163</v>
      </c>
      <c r="BC350" s="112" t="s">
        <v>2499</v>
      </c>
      <c r="BD350" s="111" t="s">
        <v>162</v>
      </c>
      <c r="BE350" s="113" t="s">
        <v>65</v>
      </c>
    </row>
    <row r="351" spans="2:57" x14ac:dyDescent="0.2">
      <c r="B351" s="44">
        <v>2026</v>
      </c>
      <c r="C351" s="44">
        <v>891780111</v>
      </c>
      <c r="D351" s="44" t="s">
        <v>63</v>
      </c>
      <c r="E351" s="119" t="s">
        <v>2498</v>
      </c>
      <c r="F351" s="113" t="s">
        <v>2497</v>
      </c>
      <c r="G351" s="61">
        <v>0</v>
      </c>
      <c r="H351" s="61" t="s">
        <v>71</v>
      </c>
      <c r="I351" s="44" t="s">
        <v>64</v>
      </c>
      <c r="J351" s="76" t="s">
        <v>81</v>
      </c>
      <c r="K351" s="111" t="s">
        <v>2496</v>
      </c>
      <c r="L351" s="111">
        <v>12536000</v>
      </c>
      <c r="M351" s="44" t="s">
        <v>66</v>
      </c>
      <c r="N351" s="111" t="s">
        <v>2495</v>
      </c>
      <c r="O351" s="111">
        <v>1193067637</v>
      </c>
      <c r="P351" s="111">
        <v>53</v>
      </c>
      <c r="Q351" s="137">
        <v>46030</v>
      </c>
      <c r="R351" s="112">
        <v>2567899000</v>
      </c>
      <c r="S351" s="220">
        <v>46042</v>
      </c>
      <c r="T351" s="111">
        <v>12536000</v>
      </c>
      <c r="U351" s="61" t="s">
        <v>65</v>
      </c>
      <c r="V351" s="111">
        <v>85465146</v>
      </c>
      <c r="W351" s="111" t="s">
        <v>741</v>
      </c>
      <c r="X351" s="351">
        <v>46042</v>
      </c>
      <c r="Y351" s="351">
        <v>46042</v>
      </c>
      <c r="Z351" s="69" t="s">
        <v>73</v>
      </c>
      <c r="AA351" s="351">
        <v>46173</v>
      </c>
      <c r="AB351" s="47">
        <f t="shared" si="25"/>
        <v>131</v>
      </c>
      <c r="AC351" s="113">
        <v>0</v>
      </c>
      <c r="AD351" s="118">
        <v>0</v>
      </c>
      <c r="AE351" s="113">
        <v>0</v>
      </c>
      <c r="AF351" s="80" t="s">
        <v>73</v>
      </c>
      <c r="AG351" s="111">
        <f t="shared" si="26"/>
        <v>0</v>
      </c>
      <c r="AH351" s="118">
        <v>0</v>
      </c>
      <c r="AI351" s="118">
        <v>0</v>
      </c>
      <c r="AJ351" s="80" t="s">
        <v>73</v>
      </c>
      <c r="AK351" s="80" t="s">
        <v>73</v>
      </c>
      <c r="AL351" s="113">
        <v>0</v>
      </c>
      <c r="AM351" s="80" t="s">
        <v>73</v>
      </c>
      <c r="AN351" s="80" t="s">
        <v>73</v>
      </c>
      <c r="AO351" s="80" t="s">
        <v>73</v>
      </c>
      <c r="AP351" s="111">
        <f t="shared" si="27"/>
        <v>0</v>
      </c>
      <c r="AQ351" s="111">
        <f>+L351+AD351-AI351</f>
        <v>12536000</v>
      </c>
      <c r="AR351" s="61" t="s">
        <v>65</v>
      </c>
      <c r="AS351" s="111">
        <v>12536000</v>
      </c>
      <c r="AT351" s="113" t="s">
        <v>162</v>
      </c>
      <c r="AU351" s="79">
        <v>0</v>
      </c>
      <c r="AV351" s="82" t="s">
        <v>73</v>
      </c>
      <c r="AW351" s="117">
        <v>0</v>
      </c>
      <c r="AX351" s="116">
        <f t="shared" si="28"/>
        <v>12536000</v>
      </c>
      <c r="AY351" s="219">
        <f t="shared" si="29"/>
        <v>0</v>
      </c>
      <c r="AZ351" s="67">
        <v>0</v>
      </c>
      <c r="BA351" s="82" t="s">
        <v>73</v>
      </c>
      <c r="BB351" s="61" t="s">
        <v>85</v>
      </c>
      <c r="BC351" s="112" t="s">
        <v>2494</v>
      </c>
      <c r="BD351" s="113" t="s">
        <v>65</v>
      </c>
      <c r="BE351" s="113" t="s">
        <v>65</v>
      </c>
    </row>
    <row r="352" spans="2:57" x14ac:dyDescent="0.2">
      <c r="B352" s="44">
        <v>2026</v>
      </c>
      <c r="C352" s="44">
        <v>891780111</v>
      </c>
      <c r="D352" s="44" t="s">
        <v>63</v>
      </c>
      <c r="E352" s="119" t="s">
        <v>2493</v>
      </c>
      <c r="F352" s="113" t="s">
        <v>2492</v>
      </c>
      <c r="G352" s="61">
        <v>0</v>
      </c>
      <c r="H352" s="61" t="s">
        <v>71</v>
      </c>
      <c r="I352" s="44" t="s">
        <v>64</v>
      </c>
      <c r="J352" s="76" t="s">
        <v>81</v>
      </c>
      <c r="K352" s="111" t="s">
        <v>1451</v>
      </c>
      <c r="L352" s="111">
        <v>9676000</v>
      </c>
      <c r="M352" s="44" t="s">
        <v>66</v>
      </c>
      <c r="N352" s="111" t="s">
        <v>2491</v>
      </c>
      <c r="O352" s="111">
        <v>1082874612</v>
      </c>
      <c r="P352" s="111">
        <v>53</v>
      </c>
      <c r="Q352" s="137">
        <v>46030</v>
      </c>
      <c r="R352" s="112">
        <v>2567899000</v>
      </c>
      <c r="S352" s="220">
        <v>46042</v>
      </c>
      <c r="T352" s="111">
        <v>9676000</v>
      </c>
      <c r="U352" s="61" t="s">
        <v>65</v>
      </c>
      <c r="V352" s="111">
        <v>45476408</v>
      </c>
      <c r="W352" s="111" t="s">
        <v>1303</v>
      </c>
      <c r="X352" s="351">
        <v>46042</v>
      </c>
      <c r="Y352" s="351">
        <v>46055</v>
      </c>
      <c r="Z352" s="69" t="s">
        <v>73</v>
      </c>
      <c r="AA352" s="351">
        <v>46173</v>
      </c>
      <c r="AB352" s="47">
        <f t="shared" si="25"/>
        <v>118</v>
      </c>
      <c r="AC352" s="113">
        <v>0</v>
      </c>
      <c r="AD352" s="118">
        <v>0</v>
      </c>
      <c r="AE352" s="113">
        <v>0</v>
      </c>
      <c r="AF352" s="80" t="s">
        <v>73</v>
      </c>
      <c r="AG352" s="111">
        <f t="shared" si="26"/>
        <v>0</v>
      </c>
      <c r="AH352" s="118">
        <v>0</v>
      </c>
      <c r="AI352" s="118">
        <v>0</v>
      </c>
      <c r="AJ352" s="80" t="s">
        <v>73</v>
      </c>
      <c r="AK352" s="80" t="s">
        <v>73</v>
      </c>
      <c r="AL352" s="113">
        <v>0</v>
      </c>
      <c r="AM352" s="80" t="s">
        <v>73</v>
      </c>
      <c r="AN352" s="80" t="s">
        <v>73</v>
      </c>
      <c r="AO352" s="80" t="s">
        <v>73</v>
      </c>
      <c r="AP352" s="111">
        <f t="shared" si="27"/>
        <v>0</v>
      </c>
      <c r="AQ352" s="111">
        <f>+L352+AD352-AI352</f>
        <v>9676000</v>
      </c>
      <c r="AR352" s="61" t="s">
        <v>65</v>
      </c>
      <c r="AS352" s="111">
        <v>9676000</v>
      </c>
      <c r="AT352" s="113" t="s">
        <v>162</v>
      </c>
      <c r="AU352" s="79">
        <v>0</v>
      </c>
      <c r="AV352" s="82" t="s">
        <v>73</v>
      </c>
      <c r="AW352" s="117">
        <v>0</v>
      </c>
      <c r="AX352" s="116">
        <f t="shared" si="28"/>
        <v>9676000</v>
      </c>
      <c r="AY352" s="219">
        <f t="shared" si="29"/>
        <v>0</v>
      </c>
      <c r="AZ352" s="67">
        <v>0</v>
      </c>
      <c r="BA352" s="82" t="s">
        <v>73</v>
      </c>
      <c r="BB352" s="61" t="s">
        <v>163</v>
      </c>
      <c r="BC352" s="112" t="s">
        <v>2490</v>
      </c>
      <c r="BD352" s="111" t="s">
        <v>162</v>
      </c>
      <c r="BE352" s="113" t="s">
        <v>65</v>
      </c>
    </row>
    <row r="353" spans="2:57" x14ac:dyDescent="0.2">
      <c r="B353" s="44">
        <v>2026</v>
      </c>
      <c r="C353" s="44">
        <v>891780111</v>
      </c>
      <c r="D353" s="44" t="s">
        <v>63</v>
      </c>
      <c r="E353" s="119" t="s">
        <v>2489</v>
      </c>
      <c r="F353" s="113" t="s">
        <v>2488</v>
      </c>
      <c r="G353" s="61">
        <v>0</v>
      </c>
      <c r="H353" s="61" t="s">
        <v>71</v>
      </c>
      <c r="I353" s="44" t="s">
        <v>64</v>
      </c>
      <c r="J353" s="76" t="s">
        <v>81</v>
      </c>
      <c r="K353" s="111" t="s">
        <v>2487</v>
      </c>
      <c r="L353" s="111">
        <v>13933000</v>
      </c>
      <c r="M353" s="44" t="s">
        <v>66</v>
      </c>
      <c r="N353" s="111" t="s">
        <v>2486</v>
      </c>
      <c r="O353" s="111">
        <v>85467893</v>
      </c>
      <c r="P353" s="111">
        <v>30</v>
      </c>
      <c r="Q353" s="137">
        <v>46027</v>
      </c>
      <c r="R353" s="112">
        <v>5872564000</v>
      </c>
      <c r="S353" s="220">
        <v>46042</v>
      </c>
      <c r="T353" s="111">
        <v>13933000</v>
      </c>
      <c r="U353" s="61" t="s">
        <v>65</v>
      </c>
      <c r="V353" s="111">
        <v>85465146</v>
      </c>
      <c r="W353" s="111" t="s">
        <v>741</v>
      </c>
      <c r="X353" s="351">
        <v>46042</v>
      </c>
      <c r="Y353" s="351">
        <v>46042</v>
      </c>
      <c r="Z353" s="69" t="s">
        <v>73</v>
      </c>
      <c r="AA353" s="351">
        <v>46173</v>
      </c>
      <c r="AB353" s="47">
        <f t="shared" si="25"/>
        <v>131</v>
      </c>
      <c r="AC353" s="113">
        <v>0</v>
      </c>
      <c r="AD353" s="118">
        <v>0</v>
      </c>
      <c r="AE353" s="113">
        <v>0</v>
      </c>
      <c r="AF353" s="80" t="s">
        <v>73</v>
      </c>
      <c r="AG353" s="111">
        <f t="shared" si="26"/>
        <v>0</v>
      </c>
      <c r="AH353" s="118">
        <v>0</v>
      </c>
      <c r="AI353" s="118">
        <v>0</v>
      </c>
      <c r="AJ353" s="80" t="s">
        <v>73</v>
      </c>
      <c r="AK353" s="80" t="s">
        <v>73</v>
      </c>
      <c r="AL353" s="113">
        <v>0</v>
      </c>
      <c r="AM353" s="80" t="s">
        <v>73</v>
      </c>
      <c r="AN353" s="80" t="s">
        <v>73</v>
      </c>
      <c r="AO353" s="80" t="s">
        <v>73</v>
      </c>
      <c r="AP353" s="111">
        <f t="shared" si="27"/>
        <v>0</v>
      </c>
      <c r="AQ353" s="111">
        <f>+L353+AD353-AI353</f>
        <v>13933000</v>
      </c>
      <c r="AR353" s="61" t="s">
        <v>65</v>
      </c>
      <c r="AS353" s="111">
        <v>13933000</v>
      </c>
      <c r="AT353" s="113" t="s">
        <v>162</v>
      </c>
      <c r="AU353" s="79">
        <v>0</v>
      </c>
      <c r="AV353" s="82" t="s">
        <v>73</v>
      </c>
      <c r="AW353" s="117">
        <v>0</v>
      </c>
      <c r="AX353" s="116">
        <f t="shared" si="28"/>
        <v>13933000</v>
      </c>
      <c r="AY353" s="219">
        <f t="shared" si="29"/>
        <v>0</v>
      </c>
      <c r="AZ353" s="67">
        <v>0</v>
      </c>
      <c r="BA353" s="82" t="s">
        <v>73</v>
      </c>
      <c r="BB353" s="61" t="s">
        <v>85</v>
      </c>
      <c r="BC353" s="112" t="s">
        <v>2485</v>
      </c>
      <c r="BD353" s="113" t="s">
        <v>65</v>
      </c>
      <c r="BE353" s="113" t="s">
        <v>65</v>
      </c>
    </row>
    <row r="354" spans="2:57" x14ac:dyDescent="0.2">
      <c r="B354" s="44">
        <v>2026</v>
      </c>
      <c r="C354" s="44">
        <v>891780111</v>
      </c>
      <c r="D354" s="44" t="s">
        <v>63</v>
      </c>
      <c r="E354" s="119" t="s">
        <v>2484</v>
      </c>
      <c r="F354" s="113" t="s">
        <v>2483</v>
      </c>
      <c r="G354" s="61">
        <v>0</v>
      </c>
      <c r="H354" s="61" t="s">
        <v>71</v>
      </c>
      <c r="I354" s="44" t="s">
        <v>64</v>
      </c>
      <c r="J354" s="76" t="s">
        <v>81</v>
      </c>
      <c r="K354" s="111" t="s">
        <v>2482</v>
      </c>
      <c r="L354" s="111">
        <v>13201000</v>
      </c>
      <c r="M354" s="44" t="s">
        <v>66</v>
      </c>
      <c r="N354" s="111" t="s">
        <v>2481</v>
      </c>
      <c r="O354" s="111">
        <v>1083011771</v>
      </c>
      <c r="P354" s="111">
        <v>53</v>
      </c>
      <c r="Q354" s="137">
        <v>46030</v>
      </c>
      <c r="R354" s="112">
        <v>2567899000</v>
      </c>
      <c r="S354" s="220">
        <v>46042</v>
      </c>
      <c r="T354" s="111">
        <v>13201000</v>
      </c>
      <c r="U354" s="61" t="s">
        <v>65</v>
      </c>
      <c r="V354" s="111">
        <v>85465146</v>
      </c>
      <c r="W354" s="111" t="s">
        <v>741</v>
      </c>
      <c r="X354" s="351">
        <v>46042</v>
      </c>
      <c r="Y354" s="351">
        <v>46042</v>
      </c>
      <c r="Z354" s="69" t="s">
        <v>73</v>
      </c>
      <c r="AA354" s="351">
        <v>46173</v>
      </c>
      <c r="AB354" s="47">
        <f t="shared" si="25"/>
        <v>131</v>
      </c>
      <c r="AC354" s="113">
        <v>0</v>
      </c>
      <c r="AD354" s="118">
        <v>0</v>
      </c>
      <c r="AE354" s="113">
        <v>0</v>
      </c>
      <c r="AF354" s="80" t="s">
        <v>73</v>
      </c>
      <c r="AG354" s="111">
        <f t="shared" si="26"/>
        <v>0</v>
      </c>
      <c r="AH354" s="391">
        <v>1</v>
      </c>
      <c r="AI354" s="111">
        <v>11491600</v>
      </c>
      <c r="AJ354" s="80">
        <v>46050</v>
      </c>
      <c r="AK354" s="80" t="s">
        <v>73</v>
      </c>
      <c r="AL354" s="113">
        <v>0</v>
      </c>
      <c r="AM354" s="80" t="s">
        <v>73</v>
      </c>
      <c r="AN354" s="80" t="s">
        <v>73</v>
      </c>
      <c r="AO354" s="80" t="s">
        <v>73</v>
      </c>
      <c r="AP354" s="111">
        <f t="shared" si="27"/>
        <v>0</v>
      </c>
      <c r="AQ354" s="111">
        <f>+L354+AD354-AI354</f>
        <v>1709400</v>
      </c>
      <c r="AR354" s="61" t="s">
        <v>65</v>
      </c>
      <c r="AS354" s="111">
        <v>13201000</v>
      </c>
      <c r="AT354" s="113" t="s">
        <v>162</v>
      </c>
      <c r="AU354" s="79">
        <v>0</v>
      </c>
      <c r="AV354" s="82" t="s">
        <v>73</v>
      </c>
      <c r="AW354" s="117">
        <v>0</v>
      </c>
      <c r="AX354" s="116">
        <f t="shared" si="28"/>
        <v>1709400</v>
      </c>
      <c r="AY354" s="219">
        <f t="shared" si="29"/>
        <v>0</v>
      </c>
      <c r="AZ354" s="67">
        <v>0</v>
      </c>
      <c r="BA354" s="82" t="s">
        <v>73</v>
      </c>
      <c r="BB354" s="61" t="s">
        <v>85</v>
      </c>
      <c r="BC354" s="112" t="s">
        <v>2480</v>
      </c>
      <c r="BD354" s="113" t="s">
        <v>65</v>
      </c>
      <c r="BE354" s="113" t="s">
        <v>65</v>
      </c>
    </row>
    <row r="355" spans="2:57" x14ac:dyDescent="0.2">
      <c r="B355" s="44">
        <v>2026</v>
      </c>
      <c r="C355" s="44">
        <v>891780111</v>
      </c>
      <c r="D355" s="44" t="s">
        <v>63</v>
      </c>
      <c r="E355" s="119" t="s">
        <v>2479</v>
      </c>
      <c r="F355" s="113" t="s">
        <v>2478</v>
      </c>
      <c r="G355" s="61">
        <v>0</v>
      </c>
      <c r="H355" s="61" t="s">
        <v>71</v>
      </c>
      <c r="I355" s="44" t="s">
        <v>64</v>
      </c>
      <c r="J355" s="76" t="s">
        <v>81</v>
      </c>
      <c r="K355" s="111" t="s">
        <v>2477</v>
      </c>
      <c r="L355" s="111">
        <v>13320000</v>
      </c>
      <c r="M355" s="44" t="s">
        <v>66</v>
      </c>
      <c r="N355" s="111" t="s">
        <v>2476</v>
      </c>
      <c r="O355" s="111">
        <v>1083007505</v>
      </c>
      <c r="P355" s="111">
        <v>30</v>
      </c>
      <c r="Q355" s="137">
        <v>46027</v>
      </c>
      <c r="R355" s="112">
        <v>5872564000</v>
      </c>
      <c r="S355" s="220">
        <v>46042</v>
      </c>
      <c r="T355" s="111">
        <v>13320000</v>
      </c>
      <c r="U355" s="61" t="s">
        <v>65</v>
      </c>
      <c r="V355" s="111">
        <v>85449357</v>
      </c>
      <c r="W355" s="111" t="s">
        <v>530</v>
      </c>
      <c r="X355" s="351">
        <v>46042</v>
      </c>
      <c r="Y355" s="351">
        <v>46055</v>
      </c>
      <c r="Z355" s="69" t="s">
        <v>73</v>
      </c>
      <c r="AA355" s="351">
        <v>46173</v>
      </c>
      <c r="AB355" s="47">
        <f t="shared" si="25"/>
        <v>118</v>
      </c>
      <c r="AC355" s="113">
        <v>0</v>
      </c>
      <c r="AD355" s="118">
        <v>0</v>
      </c>
      <c r="AE355" s="113">
        <v>0</v>
      </c>
      <c r="AF355" s="80" t="s">
        <v>73</v>
      </c>
      <c r="AG355" s="111">
        <f t="shared" si="26"/>
        <v>0</v>
      </c>
      <c r="AH355" s="118">
        <v>0</v>
      </c>
      <c r="AI355" s="118">
        <v>0</v>
      </c>
      <c r="AJ355" s="80" t="s">
        <v>73</v>
      </c>
      <c r="AK355" s="80" t="s">
        <v>73</v>
      </c>
      <c r="AL355" s="113">
        <v>0</v>
      </c>
      <c r="AM355" s="80" t="s">
        <v>73</v>
      </c>
      <c r="AN355" s="80" t="s">
        <v>73</v>
      </c>
      <c r="AO355" s="80" t="s">
        <v>73</v>
      </c>
      <c r="AP355" s="111">
        <f t="shared" si="27"/>
        <v>0</v>
      </c>
      <c r="AQ355" s="111">
        <f>+L355+AD355-AI355</f>
        <v>13320000</v>
      </c>
      <c r="AR355" s="61" t="s">
        <v>65</v>
      </c>
      <c r="AS355" s="111">
        <v>13320000</v>
      </c>
      <c r="AT355" s="113" t="s">
        <v>162</v>
      </c>
      <c r="AU355" s="79">
        <v>0</v>
      </c>
      <c r="AV355" s="82" t="s">
        <v>73</v>
      </c>
      <c r="AW355" s="117">
        <v>0</v>
      </c>
      <c r="AX355" s="116">
        <f t="shared" si="28"/>
        <v>13320000</v>
      </c>
      <c r="AY355" s="219">
        <f t="shared" si="29"/>
        <v>0</v>
      </c>
      <c r="AZ355" s="67">
        <v>0</v>
      </c>
      <c r="BA355" s="82" t="s">
        <v>73</v>
      </c>
      <c r="BB355" s="61" t="s">
        <v>163</v>
      </c>
      <c r="BC355" s="112" t="s">
        <v>2475</v>
      </c>
      <c r="BD355" s="111" t="s">
        <v>162</v>
      </c>
      <c r="BE355" s="113" t="s">
        <v>65</v>
      </c>
    </row>
    <row r="356" spans="2:57" x14ac:dyDescent="0.2">
      <c r="B356" s="44">
        <v>2026</v>
      </c>
      <c r="C356" s="44">
        <v>891780111</v>
      </c>
      <c r="D356" s="44" t="s">
        <v>63</v>
      </c>
      <c r="E356" s="119" t="s">
        <v>2474</v>
      </c>
      <c r="F356" s="113" t="s">
        <v>2473</v>
      </c>
      <c r="G356" s="61">
        <v>0</v>
      </c>
      <c r="H356" s="61" t="s">
        <v>71</v>
      </c>
      <c r="I356" s="44" t="s">
        <v>64</v>
      </c>
      <c r="J356" s="76" t="s">
        <v>81</v>
      </c>
      <c r="K356" s="111" t="s">
        <v>2146</v>
      </c>
      <c r="L356" s="111">
        <v>14652000</v>
      </c>
      <c r="M356" s="44" t="s">
        <v>66</v>
      </c>
      <c r="N356" s="111" t="s">
        <v>2472</v>
      </c>
      <c r="O356" s="111">
        <v>1082851727</v>
      </c>
      <c r="P356" s="111">
        <v>30</v>
      </c>
      <c r="Q356" s="137">
        <v>46027</v>
      </c>
      <c r="R356" s="112">
        <v>5872564000</v>
      </c>
      <c r="S356" s="220">
        <v>46042</v>
      </c>
      <c r="T356" s="111">
        <v>14652000</v>
      </c>
      <c r="U356" s="61" t="s">
        <v>65</v>
      </c>
      <c r="V356" s="111">
        <v>85449357</v>
      </c>
      <c r="W356" s="111" t="s">
        <v>530</v>
      </c>
      <c r="X356" s="351">
        <v>46042</v>
      </c>
      <c r="Y356" s="351">
        <v>46055</v>
      </c>
      <c r="Z356" s="69" t="s">
        <v>73</v>
      </c>
      <c r="AA356" s="351">
        <v>46173</v>
      </c>
      <c r="AB356" s="47">
        <f t="shared" si="25"/>
        <v>118</v>
      </c>
      <c r="AC356" s="113">
        <v>0</v>
      </c>
      <c r="AD356" s="118">
        <v>0</v>
      </c>
      <c r="AE356" s="113">
        <v>0</v>
      </c>
      <c r="AF356" s="80" t="s">
        <v>73</v>
      </c>
      <c r="AG356" s="111">
        <f t="shared" si="26"/>
        <v>0</v>
      </c>
      <c r="AH356" s="118">
        <v>0</v>
      </c>
      <c r="AI356" s="118">
        <v>0</v>
      </c>
      <c r="AJ356" s="80" t="s">
        <v>73</v>
      </c>
      <c r="AK356" s="80" t="s">
        <v>73</v>
      </c>
      <c r="AL356" s="113">
        <v>0</v>
      </c>
      <c r="AM356" s="80" t="s">
        <v>73</v>
      </c>
      <c r="AN356" s="80" t="s">
        <v>73</v>
      </c>
      <c r="AO356" s="80" t="s">
        <v>73</v>
      </c>
      <c r="AP356" s="111">
        <f t="shared" si="27"/>
        <v>0</v>
      </c>
      <c r="AQ356" s="111">
        <f>+L356+AD356-AI356</f>
        <v>14652000</v>
      </c>
      <c r="AR356" s="61" t="s">
        <v>65</v>
      </c>
      <c r="AS356" s="111">
        <v>14652000</v>
      </c>
      <c r="AT356" s="113" t="s">
        <v>162</v>
      </c>
      <c r="AU356" s="79">
        <v>0</v>
      </c>
      <c r="AV356" s="82" t="s">
        <v>73</v>
      </c>
      <c r="AW356" s="117">
        <v>0</v>
      </c>
      <c r="AX356" s="116">
        <f t="shared" si="28"/>
        <v>14652000</v>
      </c>
      <c r="AY356" s="219">
        <f t="shared" si="29"/>
        <v>0</v>
      </c>
      <c r="AZ356" s="67">
        <v>0</v>
      </c>
      <c r="BA356" s="82" t="s">
        <v>73</v>
      </c>
      <c r="BB356" s="61" t="s">
        <v>163</v>
      </c>
      <c r="BC356" s="112" t="s">
        <v>2471</v>
      </c>
      <c r="BD356" s="111" t="s">
        <v>162</v>
      </c>
      <c r="BE356" s="113" t="s">
        <v>65</v>
      </c>
    </row>
    <row r="357" spans="2:57" x14ac:dyDescent="0.2">
      <c r="B357" s="44">
        <v>2026</v>
      </c>
      <c r="C357" s="44">
        <v>891780111</v>
      </c>
      <c r="D357" s="44" t="s">
        <v>63</v>
      </c>
      <c r="E357" s="119" t="s">
        <v>2470</v>
      </c>
      <c r="F357" s="113" t="s">
        <v>2469</v>
      </c>
      <c r="G357" s="61">
        <v>0</v>
      </c>
      <c r="H357" s="61" t="s">
        <v>71</v>
      </c>
      <c r="I357" s="44" t="s">
        <v>64</v>
      </c>
      <c r="J357" s="76" t="s">
        <v>81</v>
      </c>
      <c r="K357" s="111" t="s">
        <v>2468</v>
      </c>
      <c r="L357" s="111">
        <v>25000000</v>
      </c>
      <c r="M357" s="44" t="s">
        <v>66</v>
      </c>
      <c r="N357" s="111" t="s">
        <v>2467</v>
      </c>
      <c r="O357" s="111">
        <v>1143224044</v>
      </c>
      <c r="P357" s="111">
        <v>217</v>
      </c>
      <c r="Q357" s="220">
        <v>46041</v>
      </c>
      <c r="R357" s="111">
        <v>112973333</v>
      </c>
      <c r="S357" s="220">
        <v>46042</v>
      </c>
      <c r="T357" s="111">
        <v>25000000</v>
      </c>
      <c r="U357" s="61" t="s">
        <v>65</v>
      </c>
      <c r="V357" s="111">
        <v>1082870070</v>
      </c>
      <c r="W357" s="111" t="s">
        <v>509</v>
      </c>
      <c r="X357" s="351">
        <v>46042</v>
      </c>
      <c r="Y357" s="351">
        <v>46042</v>
      </c>
      <c r="Z357" s="69" t="s">
        <v>73</v>
      </c>
      <c r="AA357" s="351">
        <v>46173</v>
      </c>
      <c r="AB357" s="47">
        <f t="shared" si="25"/>
        <v>131</v>
      </c>
      <c r="AC357" s="113">
        <v>0</v>
      </c>
      <c r="AD357" s="118">
        <v>0</v>
      </c>
      <c r="AE357" s="113">
        <v>0</v>
      </c>
      <c r="AF357" s="80" t="s">
        <v>73</v>
      </c>
      <c r="AG357" s="111">
        <f t="shared" si="26"/>
        <v>0</v>
      </c>
      <c r="AH357" s="118">
        <v>0</v>
      </c>
      <c r="AI357" s="118">
        <v>0</v>
      </c>
      <c r="AJ357" s="80" t="s">
        <v>73</v>
      </c>
      <c r="AK357" s="80" t="s">
        <v>73</v>
      </c>
      <c r="AL357" s="113">
        <v>0</v>
      </c>
      <c r="AM357" s="80" t="s">
        <v>73</v>
      </c>
      <c r="AN357" s="80" t="s">
        <v>73</v>
      </c>
      <c r="AO357" s="80" t="s">
        <v>73</v>
      </c>
      <c r="AP357" s="111">
        <f t="shared" si="27"/>
        <v>0</v>
      </c>
      <c r="AQ357" s="111">
        <f>+L357+AD357-AI357</f>
        <v>25000000</v>
      </c>
      <c r="AR357" s="61" t="s">
        <v>65</v>
      </c>
      <c r="AS357" s="111">
        <v>25000000</v>
      </c>
      <c r="AT357" s="113" t="s">
        <v>162</v>
      </c>
      <c r="AU357" s="79">
        <v>0</v>
      </c>
      <c r="AV357" s="82" t="s">
        <v>73</v>
      </c>
      <c r="AW357" s="117">
        <v>0</v>
      </c>
      <c r="AX357" s="116">
        <f t="shared" si="28"/>
        <v>25000000</v>
      </c>
      <c r="AY357" s="219">
        <f t="shared" si="29"/>
        <v>0</v>
      </c>
      <c r="AZ357" s="67">
        <v>0</v>
      </c>
      <c r="BA357" s="82" t="s">
        <v>73</v>
      </c>
      <c r="BB357" s="61" t="s">
        <v>85</v>
      </c>
      <c r="BC357" s="112" t="s">
        <v>2466</v>
      </c>
      <c r="BD357" s="113" t="s">
        <v>65</v>
      </c>
      <c r="BE357" s="113" t="s">
        <v>65</v>
      </c>
    </row>
    <row r="358" spans="2:57" x14ac:dyDescent="0.2">
      <c r="B358" s="44">
        <v>2026</v>
      </c>
      <c r="C358" s="44">
        <v>891780111</v>
      </c>
      <c r="D358" s="44" t="s">
        <v>63</v>
      </c>
      <c r="E358" s="119" t="s">
        <v>2465</v>
      </c>
      <c r="F358" s="113" t="s">
        <v>2464</v>
      </c>
      <c r="G358" s="61">
        <v>0</v>
      </c>
      <c r="H358" s="61" t="s">
        <v>71</v>
      </c>
      <c r="I358" s="44" t="s">
        <v>64</v>
      </c>
      <c r="J358" s="76" t="s">
        <v>81</v>
      </c>
      <c r="K358" s="111" t="s">
        <v>1305</v>
      </c>
      <c r="L358" s="111">
        <v>9676000</v>
      </c>
      <c r="M358" s="44" t="s">
        <v>66</v>
      </c>
      <c r="N358" s="111" t="s">
        <v>2463</v>
      </c>
      <c r="O358" s="111">
        <v>36506829</v>
      </c>
      <c r="P358" s="111">
        <v>53</v>
      </c>
      <c r="Q358" s="137">
        <v>46030</v>
      </c>
      <c r="R358" s="112">
        <v>2567899000</v>
      </c>
      <c r="S358" s="220">
        <v>46042</v>
      </c>
      <c r="T358" s="111">
        <v>9676000</v>
      </c>
      <c r="U358" s="61" t="s">
        <v>65</v>
      </c>
      <c r="V358" s="111">
        <v>45476408</v>
      </c>
      <c r="W358" s="111" t="s">
        <v>1303</v>
      </c>
      <c r="X358" s="351">
        <v>46042</v>
      </c>
      <c r="Y358" s="351">
        <v>46055</v>
      </c>
      <c r="Z358" s="69" t="s">
        <v>73</v>
      </c>
      <c r="AA358" s="351">
        <v>46173</v>
      </c>
      <c r="AB358" s="47">
        <f t="shared" si="25"/>
        <v>118</v>
      </c>
      <c r="AC358" s="113">
        <v>0</v>
      </c>
      <c r="AD358" s="118">
        <v>0</v>
      </c>
      <c r="AE358" s="113">
        <v>0</v>
      </c>
      <c r="AF358" s="80" t="s">
        <v>73</v>
      </c>
      <c r="AG358" s="111">
        <f t="shared" si="26"/>
        <v>0</v>
      </c>
      <c r="AH358" s="118">
        <v>0</v>
      </c>
      <c r="AI358" s="118">
        <v>0</v>
      </c>
      <c r="AJ358" s="80" t="s">
        <v>73</v>
      </c>
      <c r="AK358" s="80" t="s">
        <v>73</v>
      </c>
      <c r="AL358" s="113">
        <v>0</v>
      </c>
      <c r="AM358" s="80" t="s">
        <v>73</v>
      </c>
      <c r="AN358" s="80" t="s">
        <v>73</v>
      </c>
      <c r="AO358" s="80" t="s">
        <v>73</v>
      </c>
      <c r="AP358" s="111">
        <f t="shared" si="27"/>
        <v>0</v>
      </c>
      <c r="AQ358" s="111">
        <f>+L358+AD358-AI358</f>
        <v>9676000</v>
      </c>
      <c r="AR358" s="61" t="s">
        <v>65</v>
      </c>
      <c r="AS358" s="111">
        <v>9676000</v>
      </c>
      <c r="AT358" s="113" t="s">
        <v>162</v>
      </c>
      <c r="AU358" s="79">
        <v>0</v>
      </c>
      <c r="AV358" s="82" t="s">
        <v>73</v>
      </c>
      <c r="AW358" s="117">
        <v>0</v>
      </c>
      <c r="AX358" s="116">
        <f t="shared" si="28"/>
        <v>9676000</v>
      </c>
      <c r="AY358" s="219">
        <f t="shared" si="29"/>
        <v>0</v>
      </c>
      <c r="AZ358" s="67">
        <v>0</v>
      </c>
      <c r="BA358" s="82" t="s">
        <v>73</v>
      </c>
      <c r="BB358" s="61" t="s">
        <v>163</v>
      </c>
      <c r="BC358" s="112" t="s">
        <v>2462</v>
      </c>
      <c r="BD358" s="111" t="s">
        <v>162</v>
      </c>
      <c r="BE358" s="113" t="s">
        <v>65</v>
      </c>
    </row>
    <row r="359" spans="2:57" x14ac:dyDescent="0.2">
      <c r="B359" s="44">
        <v>2026</v>
      </c>
      <c r="C359" s="44">
        <v>891780111</v>
      </c>
      <c r="D359" s="44" t="s">
        <v>63</v>
      </c>
      <c r="E359" s="119" t="s">
        <v>2461</v>
      </c>
      <c r="F359" s="113" t="s">
        <v>2460</v>
      </c>
      <c r="G359" s="61">
        <v>0</v>
      </c>
      <c r="H359" s="61" t="s">
        <v>71</v>
      </c>
      <c r="I359" s="44" t="s">
        <v>64</v>
      </c>
      <c r="J359" s="76" t="s">
        <v>81</v>
      </c>
      <c r="K359" s="111" t="s">
        <v>2459</v>
      </c>
      <c r="L359" s="111">
        <v>15429000</v>
      </c>
      <c r="M359" s="44" t="s">
        <v>66</v>
      </c>
      <c r="N359" s="111" t="s">
        <v>2458</v>
      </c>
      <c r="O359" s="111">
        <v>1004356411</v>
      </c>
      <c r="P359" s="111">
        <v>30</v>
      </c>
      <c r="Q359" s="137">
        <v>46027</v>
      </c>
      <c r="R359" s="112">
        <v>5872564000</v>
      </c>
      <c r="S359" s="220">
        <v>46042</v>
      </c>
      <c r="T359" s="111">
        <v>15429000</v>
      </c>
      <c r="U359" s="61" t="s">
        <v>65</v>
      </c>
      <c r="V359" s="111">
        <v>36669977</v>
      </c>
      <c r="W359" s="111" t="s">
        <v>2457</v>
      </c>
      <c r="X359" s="351">
        <v>46042</v>
      </c>
      <c r="Y359" s="351">
        <v>46042</v>
      </c>
      <c r="Z359" s="69" t="s">
        <v>73</v>
      </c>
      <c r="AA359" s="351">
        <v>46173</v>
      </c>
      <c r="AB359" s="47">
        <f t="shared" si="25"/>
        <v>131</v>
      </c>
      <c r="AC359" s="113">
        <v>0</v>
      </c>
      <c r="AD359" s="118">
        <v>0</v>
      </c>
      <c r="AE359" s="113">
        <v>0</v>
      </c>
      <c r="AF359" s="80" t="s">
        <v>73</v>
      </c>
      <c r="AG359" s="111">
        <f t="shared" si="26"/>
        <v>0</v>
      </c>
      <c r="AH359" s="118">
        <v>0</v>
      </c>
      <c r="AI359" s="118">
        <v>0</v>
      </c>
      <c r="AJ359" s="80" t="s">
        <v>73</v>
      </c>
      <c r="AK359" s="80" t="s">
        <v>73</v>
      </c>
      <c r="AL359" s="113">
        <v>0</v>
      </c>
      <c r="AM359" s="80" t="s">
        <v>73</v>
      </c>
      <c r="AN359" s="80" t="s">
        <v>73</v>
      </c>
      <c r="AO359" s="80" t="s">
        <v>73</v>
      </c>
      <c r="AP359" s="111">
        <f t="shared" si="27"/>
        <v>0</v>
      </c>
      <c r="AQ359" s="111">
        <f>+L359+AD359-AI359</f>
        <v>15429000</v>
      </c>
      <c r="AR359" s="61" t="s">
        <v>65</v>
      </c>
      <c r="AS359" s="111">
        <v>15429000</v>
      </c>
      <c r="AT359" s="113" t="s">
        <v>162</v>
      </c>
      <c r="AU359" s="79">
        <v>0</v>
      </c>
      <c r="AV359" s="82" t="s">
        <v>73</v>
      </c>
      <c r="AW359" s="117">
        <v>0</v>
      </c>
      <c r="AX359" s="116">
        <f t="shared" si="28"/>
        <v>15429000</v>
      </c>
      <c r="AY359" s="219">
        <f t="shared" si="29"/>
        <v>0</v>
      </c>
      <c r="AZ359" s="67">
        <v>0</v>
      </c>
      <c r="BA359" s="82" t="s">
        <v>73</v>
      </c>
      <c r="BB359" s="61" t="s">
        <v>85</v>
      </c>
      <c r="BC359" s="112" t="s">
        <v>2456</v>
      </c>
      <c r="BD359" s="113" t="s">
        <v>65</v>
      </c>
      <c r="BE359" s="113" t="s">
        <v>65</v>
      </c>
    </row>
    <row r="360" spans="2:57" x14ac:dyDescent="0.2">
      <c r="B360" s="44">
        <v>2026</v>
      </c>
      <c r="C360" s="44">
        <v>891780111</v>
      </c>
      <c r="D360" s="44" t="s">
        <v>63</v>
      </c>
      <c r="E360" s="119" t="s">
        <v>2455</v>
      </c>
      <c r="F360" s="113" t="s">
        <v>2454</v>
      </c>
      <c r="G360" s="61">
        <v>0</v>
      </c>
      <c r="H360" s="61" t="s">
        <v>71</v>
      </c>
      <c r="I360" s="44" t="s">
        <v>64</v>
      </c>
      <c r="J360" s="76" t="s">
        <v>81</v>
      </c>
      <c r="K360" s="111" t="s">
        <v>2403</v>
      </c>
      <c r="L360" s="111">
        <v>9676000</v>
      </c>
      <c r="M360" s="44" t="s">
        <v>66</v>
      </c>
      <c r="N360" s="111" t="s">
        <v>2453</v>
      </c>
      <c r="O360" s="111">
        <v>57443446</v>
      </c>
      <c r="P360" s="111">
        <v>53</v>
      </c>
      <c r="Q360" s="137">
        <v>46030</v>
      </c>
      <c r="R360" s="112">
        <v>2567899000</v>
      </c>
      <c r="S360" s="220">
        <v>46042</v>
      </c>
      <c r="T360" s="111">
        <v>9676000</v>
      </c>
      <c r="U360" s="61" t="s">
        <v>65</v>
      </c>
      <c r="V360" s="111">
        <v>45476408</v>
      </c>
      <c r="W360" s="111" t="s">
        <v>1303</v>
      </c>
      <c r="X360" s="351">
        <v>46042</v>
      </c>
      <c r="Y360" s="351">
        <v>46055</v>
      </c>
      <c r="Z360" s="69" t="s">
        <v>73</v>
      </c>
      <c r="AA360" s="351">
        <v>46173</v>
      </c>
      <c r="AB360" s="47">
        <f t="shared" si="25"/>
        <v>118</v>
      </c>
      <c r="AC360" s="113">
        <v>0</v>
      </c>
      <c r="AD360" s="118">
        <v>0</v>
      </c>
      <c r="AE360" s="113">
        <v>0</v>
      </c>
      <c r="AF360" s="80" t="s">
        <v>73</v>
      </c>
      <c r="AG360" s="111">
        <f t="shared" si="26"/>
        <v>0</v>
      </c>
      <c r="AH360" s="118">
        <v>0</v>
      </c>
      <c r="AI360" s="118">
        <v>0</v>
      </c>
      <c r="AJ360" s="80" t="s">
        <v>73</v>
      </c>
      <c r="AK360" s="80" t="s">
        <v>73</v>
      </c>
      <c r="AL360" s="113">
        <v>0</v>
      </c>
      <c r="AM360" s="80" t="s">
        <v>73</v>
      </c>
      <c r="AN360" s="80" t="s">
        <v>73</v>
      </c>
      <c r="AO360" s="80" t="s">
        <v>73</v>
      </c>
      <c r="AP360" s="111">
        <f t="shared" si="27"/>
        <v>0</v>
      </c>
      <c r="AQ360" s="111">
        <f>+L360+AD360-AI360</f>
        <v>9676000</v>
      </c>
      <c r="AR360" s="61" t="s">
        <v>65</v>
      </c>
      <c r="AS360" s="111">
        <v>9676000</v>
      </c>
      <c r="AT360" s="113" t="s">
        <v>162</v>
      </c>
      <c r="AU360" s="79">
        <v>0</v>
      </c>
      <c r="AV360" s="82" t="s">
        <v>73</v>
      </c>
      <c r="AW360" s="117">
        <v>0</v>
      </c>
      <c r="AX360" s="116">
        <f t="shared" si="28"/>
        <v>9676000</v>
      </c>
      <c r="AY360" s="219">
        <f t="shared" si="29"/>
        <v>0</v>
      </c>
      <c r="AZ360" s="67">
        <v>0</v>
      </c>
      <c r="BA360" s="82" t="s">
        <v>73</v>
      </c>
      <c r="BB360" s="61" t="s">
        <v>163</v>
      </c>
      <c r="BC360" s="112" t="s">
        <v>2452</v>
      </c>
      <c r="BD360" s="111" t="s">
        <v>162</v>
      </c>
      <c r="BE360" s="113" t="s">
        <v>65</v>
      </c>
    </row>
    <row r="361" spans="2:57" x14ac:dyDescent="0.2">
      <c r="B361" s="44">
        <v>2026</v>
      </c>
      <c r="C361" s="44">
        <v>891780111</v>
      </c>
      <c r="D361" s="44" t="s">
        <v>63</v>
      </c>
      <c r="E361" s="119" t="s">
        <v>2451</v>
      </c>
      <c r="F361" s="113" t="s">
        <v>2450</v>
      </c>
      <c r="G361" s="61">
        <v>0</v>
      </c>
      <c r="H361" s="61" t="s">
        <v>71</v>
      </c>
      <c r="I361" s="44" t="s">
        <v>64</v>
      </c>
      <c r="J361" s="76" t="s">
        <v>81</v>
      </c>
      <c r="K361" s="111" t="s">
        <v>1305</v>
      </c>
      <c r="L361" s="111">
        <v>9676000</v>
      </c>
      <c r="M361" s="44" t="s">
        <v>66</v>
      </c>
      <c r="N361" s="111" t="s">
        <v>2449</v>
      </c>
      <c r="O361" s="111">
        <v>36552336</v>
      </c>
      <c r="P361" s="111">
        <v>53</v>
      </c>
      <c r="Q361" s="137">
        <v>46030</v>
      </c>
      <c r="R361" s="112">
        <v>2567899000</v>
      </c>
      <c r="S361" s="220">
        <v>46042</v>
      </c>
      <c r="T361" s="111">
        <v>9676000</v>
      </c>
      <c r="U361" s="61" t="s">
        <v>65</v>
      </c>
      <c r="V361" s="111">
        <v>45476408</v>
      </c>
      <c r="W361" s="111" t="s">
        <v>1303</v>
      </c>
      <c r="X361" s="351">
        <v>46042</v>
      </c>
      <c r="Y361" s="351">
        <v>46055</v>
      </c>
      <c r="Z361" s="69" t="s">
        <v>73</v>
      </c>
      <c r="AA361" s="351">
        <v>46173</v>
      </c>
      <c r="AB361" s="47">
        <f t="shared" si="25"/>
        <v>118</v>
      </c>
      <c r="AC361" s="113">
        <v>0</v>
      </c>
      <c r="AD361" s="118">
        <v>0</v>
      </c>
      <c r="AE361" s="113">
        <v>0</v>
      </c>
      <c r="AF361" s="80" t="s">
        <v>73</v>
      </c>
      <c r="AG361" s="111">
        <f t="shared" si="26"/>
        <v>0</v>
      </c>
      <c r="AH361" s="118">
        <v>0</v>
      </c>
      <c r="AI361" s="118">
        <v>0</v>
      </c>
      <c r="AJ361" s="80" t="s">
        <v>73</v>
      </c>
      <c r="AK361" s="80" t="s">
        <v>73</v>
      </c>
      <c r="AL361" s="113">
        <v>0</v>
      </c>
      <c r="AM361" s="80" t="s">
        <v>73</v>
      </c>
      <c r="AN361" s="80" t="s">
        <v>73</v>
      </c>
      <c r="AO361" s="80" t="s">
        <v>73</v>
      </c>
      <c r="AP361" s="111">
        <f t="shared" si="27"/>
        <v>0</v>
      </c>
      <c r="AQ361" s="111">
        <f>+L361+AD361-AI361</f>
        <v>9676000</v>
      </c>
      <c r="AR361" s="61" t="s">
        <v>65</v>
      </c>
      <c r="AS361" s="111">
        <v>9676000</v>
      </c>
      <c r="AT361" s="113" t="s">
        <v>162</v>
      </c>
      <c r="AU361" s="79">
        <v>0</v>
      </c>
      <c r="AV361" s="82" t="s">
        <v>73</v>
      </c>
      <c r="AW361" s="117">
        <v>0</v>
      </c>
      <c r="AX361" s="116">
        <f t="shared" si="28"/>
        <v>9676000</v>
      </c>
      <c r="AY361" s="219">
        <f t="shared" si="29"/>
        <v>0</v>
      </c>
      <c r="AZ361" s="67">
        <v>0</v>
      </c>
      <c r="BA361" s="82" t="s">
        <v>73</v>
      </c>
      <c r="BB361" s="61" t="s">
        <v>163</v>
      </c>
      <c r="BC361" s="112" t="s">
        <v>2448</v>
      </c>
      <c r="BD361" s="111" t="s">
        <v>162</v>
      </c>
      <c r="BE361" s="113" t="s">
        <v>65</v>
      </c>
    </row>
    <row r="362" spans="2:57" x14ac:dyDescent="0.2">
      <c r="B362" s="44">
        <v>2026</v>
      </c>
      <c r="C362" s="44">
        <v>891780111</v>
      </c>
      <c r="D362" s="44" t="s">
        <v>63</v>
      </c>
      <c r="E362" s="119" t="s">
        <v>2447</v>
      </c>
      <c r="F362" s="113" t="s">
        <v>2446</v>
      </c>
      <c r="G362" s="61">
        <v>0</v>
      </c>
      <c r="H362" s="61" t="s">
        <v>71</v>
      </c>
      <c r="I362" s="44" t="s">
        <v>64</v>
      </c>
      <c r="J362" s="76" t="s">
        <v>81</v>
      </c>
      <c r="K362" s="111" t="s">
        <v>2445</v>
      </c>
      <c r="L362" s="111">
        <v>12028000</v>
      </c>
      <c r="M362" s="44" t="s">
        <v>66</v>
      </c>
      <c r="N362" s="111" t="s">
        <v>2444</v>
      </c>
      <c r="O362" s="111">
        <v>1082886999</v>
      </c>
      <c r="P362" s="111">
        <v>30</v>
      </c>
      <c r="Q362" s="137">
        <v>46027</v>
      </c>
      <c r="R362" s="112">
        <v>5872564000</v>
      </c>
      <c r="S362" s="220">
        <v>46042</v>
      </c>
      <c r="T362" s="111">
        <v>12028000</v>
      </c>
      <c r="U362" s="61" t="s">
        <v>65</v>
      </c>
      <c r="V362" s="111">
        <v>85463513</v>
      </c>
      <c r="W362" s="111" t="s">
        <v>1858</v>
      </c>
      <c r="X362" s="351">
        <v>46042</v>
      </c>
      <c r="Y362" s="351">
        <v>46055</v>
      </c>
      <c r="Z362" s="69" t="s">
        <v>73</v>
      </c>
      <c r="AA362" s="351">
        <v>46173</v>
      </c>
      <c r="AB362" s="47">
        <f t="shared" si="25"/>
        <v>118</v>
      </c>
      <c r="AC362" s="113">
        <v>0</v>
      </c>
      <c r="AD362" s="118">
        <v>0</v>
      </c>
      <c r="AE362" s="113">
        <v>0</v>
      </c>
      <c r="AF362" s="80" t="s">
        <v>73</v>
      </c>
      <c r="AG362" s="111">
        <f t="shared" si="26"/>
        <v>0</v>
      </c>
      <c r="AH362" s="118">
        <v>0</v>
      </c>
      <c r="AI362" s="118">
        <v>0</v>
      </c>
      <c r="AJ362" s="80" t="s">
        <v>73</v>
      </c>
      <c r="AK362" s="80" t="s">
        <v>73</v>
      </c>
      <c r="AL362" s="113">
        <v>0</v>
      </c>
      <c r="AM362" s="80" t="s">
        <v>73</v>
      </c>
      <c r="AN362" s="80" t="s">
        <v>73</v>
      </c>
      <c r="AO362" s="80" t="s">
        <v>73</v>
      </c>
      <c r="AP362" s="111">
        <f t="shared" si="27"/>
        <v>0</v>
      </c>
      <c r="AQ362" s="111">
        <f>+L362+AD362-AI362</f>
        <v>12028000</v>
      </c>
      <c r="AR362" s="61" t="s">
        <v>65</v>
      </c>
      <c r="AS362" s="111">
        <v>12028000</v>
      </c>
      <c r="AT362" s="113" t="s">
        <v>162</v>
      </c>
      <c r="AU362" s="79">
        <v>0</v>
      </c>
      <c r="AV362" s="82" t="s">
        <v>73</v>
      </c>
      <c r="AW362" s="117">
        <v>0</v>
      </c>
      <c r="AX362" s="116">
        <f t="shared" si="28"/>
        <v>12028000</v>
      </c>
      <c r="AY362" s="219">
        <f t="shared" si="29"/>
        <v>0</v>
      </c>
      <c r="AZ362" s="67">
        <v>0</v>
      </c>
      <c r="BA362" s="82" t="s">
        <v>73</v>
      </c>
      <c r="BB362" s="61" t="s">
        <v>163</v>
      </c>
      <c r="BC362" s="112" t="s">
        <v>2443</v>
      </c>
      <c r="BD362" s="111" t="s">
        <v>162</v>
      </c>
      <c r="BE362" s="113" t="s">
        <v>65</v>
      </c>
    </row>
    <row r="363" spans="2:57" x14ac:dyDescent="0.2">
      <c r="B363" s="44">
        <v>2026</v>
      </c>
      <c r="C363" s="44">
        <v>891780111</v>
      </c>
      <c r="D363" s="44" t="s">
        <v>63</v>
      </c>
      <c r="E363" s="119" t="s">
        <v>2442</v>
      </c>
      <c r="F363" s="113" t="s">
        <v>2441</v>
      </c>
      <c r="G363" s="61">
        <v>0</v>
      </c>
      <c r="H363" s="61" t="s">
        <v>71</v>
      </c>
      <c r="I363" s="44" t="s">
        <v>64</v>
      </c>
      <c r="J363" s="76" t="s">
        <v>81</v>
      </c>
      <c r="K363" s="111" t="s">
        <v>1451</v>
      </c>
      <c r="L363" s="111">
        <v>9676000</v>
      </c>
      <c r="M363" s="44" t="s">
        <v>66</v>
      </c>
      <c r="N363" s="111" t="s">
        <v>2440</v>
      </c>
      <c r="O363" s="111">
        <v>57428677</v>
      </c>
      <c r="P363" s="111">
        <v>53</v>
      </c>
      <c r="Q363" s="137">
        <v>46030</v>
      </c>
      <c r="R363" s="112">
        <v>2567899000</v>
      </c>
      <c r="S363" s="220">
        <v>46042</v>
      </c>
      <c r="T363" s="111">
        <v>9676000</v>
      </c>
      <c r="U363" s="61" t="s">
        <v>65</v>
      </c>
      <c r="V363" s="111">
        <v>45476408</v>
      </c>
      <c r="W363" s="111" t="s">
        <v>1303</v>
      </c>
      <c r="X363" s="351">
        <v>46042</v>
      </c>
      <c r="Y363" s="351">
        <v>46055</v>
      </c>
      <c r="Z363" s="69" t="s">
        <v>73</v>
      </c>
      <c r="AA363" s="351">
        <v>46173</v>
      </c>
      <c r="AB363" s="47">
        <f t="shared" si="25"/>
        <v>118</v>
      </c>
      <c r="AC363" s="113">
        <v>0</v>
      </c>
      <c r="AD363" s="118">
        <v>0</v>
      </c>
      <c r="AE363" s="113">
        <v>0</v>
      </c>
      <c r="AF363" s="80" t="s">
        <v>73</v>
      </c>
      <c r="AG363" s="111">
        <f t="shared" si="26"/>
        <v>0</v>
      </c>
      <c r="AH363" s="118">
        <v>0</v>
      </c>
      <c r="AI363" s="118">
        <v>0</v>
      </c>
      <c r="AJ363" s="80" t="s">
        <v>73</v>
      </c>
      <c r="AK363" s="80" t="s">
        <v>73</v>
      </c>
      <c r="AL363" s="113">
        <v>0</v>
      </c>
      <c r="AM363" s="80" t="s">
        <v>73</v>
      </c>
      <c r="AN363" s="80" t="s">
        <v>73</v>
      </c>
      <c r="AO363" s="80" t="s">
        <v>73</v>
      </c>
      <c r="AP363" s="111">
        <f t="shared" si="27"/>
        <v>0</v>
      </c>
      <c r="AQ363" s="111">
        <f>+L363+AD363-AI363</f>
        <v>9676000</v>
      </c>
      <c r="AR363" s="61" t="s">
        <v>65</v>
      </c>
      <c r="AS363" s="111">
        <v>9676000</v>
      </c>
      <c r="AT363" s="113" t="s">
        <v>162</v>
      </c>
      <c r="AU363" s="79">
        <v>0</v>
      </c>
      <c r="AV363" s="82" t="s">
        <v>73</v>
      </c>
      <c r="AW363" s="117">
        <v>0</v>
      </c>
      <c r="AX363" s="116">
        <f t="shared" si="28"/>
        <v>9676000</v>
      </c>
      <c r="AY363" s="219">
        <f t="shared" si="29"/>
        <v>0</v>
      </c>
      <c r="AZ363" s="67">
        <v>0</v>
      </c>
      <c r="BA363" s="82" t="s">
        <v>73</v>
      </c>
      <c r="BB363" s="61" t="s">
        <v>163</v>
      </c>
      <c r="BC363" s="112" t="s">
        <v>2439</v>
      </c>
      <c r="BD363" s="111" t="s">
        <v>162</v>
      </c>
      <c r="BE363" s="113" t="s">
        <v>65</v>
      </c>
    </row>
    <row r="364" spans="2:57" x14ac:dyDescent="0.2">
      <c r="B364" s="44">
        <v>2026</v>
      </c>
      <c r="C364" s="44">
        <v>891780111</v>
      </c>
      <c r="D364" s="44" t="s">
        <v>63</v>
      </c>
      <c r="E364" s="119" t="s">
        <v>2438</v>
      </c>
      <c r="F364" s="113" t="s">
        <v>2437</v>
      </c>
      <c r="G364" s="61">
        <v>0</v>
      </c>
      <c r="H364" s="61" t="s">
        <v>71</v>
      </c>
      <c r="I364" s="44" t="s">
        <v>64</v>
      </c>
      <c r="J364" s="76" t="s">
        <v>81</v>
      </c>
      <c r="K364" s="111" t="s">
        <v>2436</v>
      </c>
      <c r="L364" s="111">
        <v>9676000</v>
      </c>
      <c r="M364" s="44" t="s">
        <v>66</v>
      </c>
      <c r="N364" s="111" t="s">
        <v>2435</v>
      </c>
      <c r="O364" s="111">
        <v>1082958463</v>
      </c>
      <c r="P364" s="111">
        <v>53</v>
      </c>
      <c r="Q364" s="137">
        <v>46030</v>
      </c>
      <c r="R364" s="112">
        <v>2567899000</v>
      </c>
      <c r="S364" s="220">
        <v>46042</v>
      </c>
      <c r="T364" s="111">
        <v>9676000</v>
      </c>
      <c r="U364" s="61" t="s">
        <v>65</v>
      </c>
      <c r="V364" s="111">
        <v>7601831</v>
      </c>
      <c r="W364" s="111" t="s">
        <v>2166</v>
      </c>
      <c r="X364" s="351">
        <v>46042</v>
      </c>
      <c r="Y364" s="351">
        <v>46055</v>
      </c>
      <c r="Z364" s="69" t="s">
        <v>73</v>
      </c>
      <c r="AA364" s="351">
        <v>46173</v>
      </c>
      <c r="AB364" s="47">
        <f t="shared" si="25"/>
        <v>118</v>
      </c>
      <c r="AC364" s="113">
        <v>0</v>
      </c>
      <c r="AD364" s="118">
        <v>0</v>
      </c>
      <c r="AE364" s="113">
        <v>0</v>
      </c>
      <c r="AF364" s="80" t="s">
        <v>73</v>
      </c>
      <c r="AG364" s="111">
        <f t="shared" si="26"/>
        <v>0</v>
      </c>
      <c r="AH364" s="118">
        <v>0</v>
      </c>
      <c r="AI364" s="118">
        <v>0</v>
      </c>
      <c r="AJ364" s="80" t="s">
        <v>73</v>
      </c>
      <c r="AK364" s="80" t="s">
        <v>73</v>
      </c>
      <c r="AL364" s="113">
        <v>0</v>
      </c>
      <c r="AM364" s="80" t="s">
        <v>73</v>
      </c>
      <c r="AN364" s="80" t="s">
        <v>73</v>
      </c>
      <c r="AO364" s="80" t="s">
        <v>73</v>
      </c>
      <c r="AP364" s="111">
        <f t="shared" si="27"/>
        <v>0</v>
      </c>
      <c r="AQ364" s="111">
        <f>+L364+AD364-AI364</f>
        <v>9676000</v>
      </c>
      <c r="AR364" s="61" t="s">
        <v>65</v>
      </c>
      <c r="AS364" s="111">
        <v>9676000</v>
      </c>
      <c r="AT364" s="113" t="s">
        <v>162</v>
      </c>
      <c r="AU364" s="79">
        <v>0</v>
      </c>
      <c r="AV364" s="82" t="s">
        <v>73</v>
      </c>
      <c r="AW364" s="117">
        <v>0</v>
      </c>
      <c r="AX364" s="116">
        <f t="shared" si="28"/>
        <v>9676000</v>
      </c>
      <c r="AY364" s="219">
        <f t="shared" si="29"/>
        <v>0</v>
      </c>
      <c r="AZ364" s="67">
        <v>0</v>
      </c>
      <c r="BA364" s="82" t="s">
        <v>73</v>
      </c>
      <c r="BB364" s="61" t="s">
        <v>163</v>
      </c>
      <c r="BC364" s="112" t="s">
        <v>2434</v>
      </c>
      <c r="BD364" s="111" t="s">
        <v>162</v>
      </c>
      <c r="BE364" s="113" t="s">
        <v>65</v>
      </c>
    </row>
    <row r="365" spans="2:57" x14ac:dyDescent="0.2">
      <c r="B365" s="44">
        <v>2026</v>
      </c>
      <c r="C365" s="44">
        <v>891780111</v>
      </c>
      <c r="D365" s="44" t="s">
        <v>63</v>
      </c>
      <c r="E365" s="119" t="s">
        <v>2433</v>
      </c>
      <c r="F365" s="113" t="s">
        <v>2432</v>
      </c>
      <c r="G365" s="61">
        <v>0</v>
      </c>
      <c r="H365" s="61" t="s">
        <v>71</v>
      </c>
      <c r="I365" s="44" t="s">
        <v>64</v>
      </c>
      <c r="J365" s="76" t="s">
        <v>81</v>
      </c>
      <c r="K365" s="111" t="s">
        <v>1305</v>
      </c>
      <c r="L365" s="111">
        <v>9676000</v>
      </c>
      <c r="M365" s="44" t="s">
        <v>66</v>
      </c>
      <c r="N365" s="111" t="s">
        <v>2431</v>
      </c>
      <c r="O365" s="111">
        <v>1082882138</v>
      </c>
      <c r="P365" s="111">
        <v>53</v>
      </c>
      <c r="Q365" s="137">
        <v>46030</v>
      </c>
      <c r="R365" s="112">
        <v>2567899000</v>
      </c>
      <c r="S365" s="220">
        <v>46042</v>
      </c>
      <c r="T365" s="111">
        <v>9676000</v>
      </c>
      <c r="U365" s="61" t="s">
        <v>65</v>
      </c>
      <c r="V365" s="111">
        <v>45476408</v>
      </c>
      <c r="W365" s="111" t="s">
        <v>1303</v>
      </c>
      <c r="X365" s="351">
        <v>46042</v>
      </c>
      <c r="Y365" s="351">
        <v>46055</v>
      </c>
      <c r="Z365" s="69" t="s">
        <v>73</v>
      </c>
      <c r="AA365" s="351">
        <v>46173</v>
      </c>
      <c r="AB365" s="47">
        <f t="shared" si="25"/>
        <v>118</v>
      </c>
      <c r="AC365" s="113">
        <v>0</v>
      </c>
      <c r="AD365" s="118">
        <v>0</v>
      </c>
      <c r="AE365" s="113">
        <v>0</v>
      </c>
      <c r="AF365" s="80" t="s">
        <v>73</v>
      </c>
      <c r="AG365" s="111">
        <f t="shared" si="26"/>
        <v>0</v>
      </c>
      <c r="AH365" s="118">
        <v>0</v>
      </c>
      <c r="AI365" s="118">
        <v>0</v>
      </c>
      <c r="AJ365" s="80" t="s">
        <v>73</v>
      </c>
      <c r="AK365" s="80" t="s">
        <v>73</v>
      </c>
      <c r="AL365" s="113">
        <v>0</v>
      </c>
      <c r="AM365" s="80" t="s">
        <v>73</v>
      </c>
      <c r="AN365" s="80" t="s">
        <v>73</v>
      </c>
      <c r="AO365" s="80" t="s">
        <v>73</v>
      </c>
      <c r="AP365" s="111">
        <f t="shared" si="27"/>
        <v>0</v>
      </c>
      <c r="AQ365" s="111">
        <f>+L365+AD365-AI365</f>
        <v>9676000</v>
      </c>
      <c r="AR365" s="61" t="s">
        <v>65</v>
      </c>
      <c r="AS365" s="111">
        <v>9676000</v>
      </c>
      <c r="AT365" s="113" t="s">
        <v>162</v>
      </c>
      <c r="AU365" s="79">
        <v>0</v>
      </c>
      <c r="AV365" s="82" t="s">
        <v>73</v>
      </c>
      <c r="AW365" s="117">
        <v>0</v>
      </c>
      <c r="AX365" s="116">
        <f t="shared" si="28"/>
        <v>9676000</v>
      </c>
      <c r="AY365" s="219">
        <f t="shared" si="29"/>
        <v>0</v>
      </c>
      <c r="AZ365" s="67">
        <v>0</v>
      </c>
      <c r="BA365" s="82" t="s">
        <v>73</v>
      </c>
      <c r="BB365" s="61" t="s">
        <v>163</v>
      </c>
      <c r="BC365" s="112" t="s">
        <v>2430</v>
      </c>
      <c r="BD365" s="111" t="s">
        <v>162</v>
      </c>
      <c r="BE365" s="113" t="s">
        <v>65</v>
      </c>
    </row>
    <row r="366" spans="2:57" x14ac:dyDescent="0.2">
      <c r="B366" s="44">
        <v>2026</v>
      </c>
      <c r="C366" s="44">
        <v>891780111</v>
      </c>
      <c r="D366" s="44" t="s">
        <v>63</v>
      </c>
      <c r="E366" s="119" t="s">
        <v>2429</v>
      </c>
      <c r="F366" s="113" t="s">
        <v>2428</v>
      </c>
      <c r="G366" s="61">
        <v>0</v>
      </c>
      <c r="H366" s="61" t="s">
        <v>71</v>
      </c>
      <c r="I366" s="44" t="s">
        <v>64</v>
      </c>
      <c r="J366" s="76" t="s">
        <v>81</v>
      </c>
      <c r="K366" s="111" t="s">
        <v>2427</v>
      </c>
      <c r="L366" s="111">
        <v>14652000</v>
      </c>
      <c r="M366" s="44" t="s">
        <v>66</v>
      </c>
      <c r="N366" s="111" t="s">
        <v>2426</v>
      </c>
      <c r="O366" s="111">
        <v>1082915137</v>
      </c>
      <c r="P366" s="111">
        <v>30</v>
      </c>
      <c r="Q366" s="137">
        <v>46027</v>
      </c>
      <c r="R366" s="112">
        <v>5872564000</v>
      </c>
      <c r="S366" s="220">
        <v>46042</v>
      </c>
      <c r="T366" s="111">
        <v>14652000</v>
      </c>
      <c r="U366" s="61" t="s">
        <v>65</v>
      </c>
      <c r="V366" s="111">
        <v>7601831</v>
      </c>
      <c r="W366" s="111" t="s">
        <v>2166</v>
      </c>
      <c r="X366" s="351">
        <v>46042</v>
      </c>
      <c r="Y366" s="351">
        <v>46055</v>
      </c>
      <c r="Z366" s="69" t="s">
        <v>73</v>
      </c>
      <c r="AA366" s="351">
        <v>46173</v>
      </c>
      <c r="AB366" s="47">
        <f t="shared" si="25"/>
        <v>118</v>
      </c>
      <c r="AC366" s="113">
        <v>0</v>
      </c>
      <c r="AD366" s="118">
        <v>0</v>
      </c>
      <c r="AE366" s="113">
        <v>0</v>
      </c>
      <c r="AF366" s="80" t="s">
        <v>73</v>
      </c>
      <c r="AG366" s="111">
        <f t="shared" si="26"/>
        <v>0</v>
      </c>
      <c r="AH366" s="118">
        <v>0</v>
      </c>
      <c r="AI366" s="118">
        <v>0</v>
      </c>
      <c r="AJ366" s="80" t="s">
        <v>73</v>
      </c>
      <c r="AK366" s="80" t="s">
        <v>73</v>
      </c>
      <c r="AL366" s="113">
        <v>0</v>
      </c>
      <c r="AM366" s="80" t="s">
        <v>73</v>
      </c>
      <c r="AN366" s="80" t="s">
        <v>73</v>
      </c>
      <c r="AO366" s="80" t="s">
        <v>73</v>
      </c>
      <c r="AP366" s="111">
        <f t="shared" si="27"/>
        <v>0</v>
      </c>
      <c r="AQ366" s="111">
        <f>+L366+AD366-AI366</f>
        <v>14652000</v>
      </c>
      <c r="AR366" s="61" t="s">
        <v>65</v>
      </c>
      <c r="AS366" s="111">
        <v>14652000</v>
      </c>
      <c r="AT366" s="113" t="s">
        <v>162</v>
      </c>
      <c r="AU366" s="79">
        <v>0</v>
      </c>
      <c r="AV366" s="82" t="s">
        <v>73</v>
      </c>
      <c r="AW366" s="117">
        <v>0</v>
      </c>
      <c r="AX366" s="116">
        <f t="shared" si="28"/>
        <v>14652000</v>
      </c>
      <c r="AY366" s="219">
        <f t="shared" si="29"/>
        <v>0</v>
      </c>
      <c r="AZ366" s="67">
        <v>0</v>
      </c>
      <c r="BA366" s="82" t="s">
        <v>73</v>
      </c>
      <c r="BB366" s="61" t="s">
        <v>85</v>
      </c>
      <c r="BC366" s="112" t="s">
        <v>2425</v>
      </c>
      <c r="BD366" s="111" t="s">
        <v>162</v>
      </c>
      <c r="BE366" s="113" t="s">
        <v>65</v>
      </c>
    </row>
    <row r="367" spans="2:57" x14ac:dyDescent="0.2">
      <c r="B367" s="44">
        <v>2026</v>
      </c>
      <c r="C367" s="44">
        <v>891780111</v>
      </c>
      <c r="D367" s="44" t="s">
        <v>63</v>
      </c>
      <c r="E367" s="119" t="s">
        <v>2424</v>
      </c>
      <c r="F367" s="113" t="s">
        <v>2423</v>
      </c>
      <c r="G367" s="61">
        <v>0</v>
      </c>
      <c r="H367" s="61" t="s">
        <v>71</v>
      </c>
      <c r="I367" s="44" t="s">
        <v>64</v>
      </c>
      <c r="J367" s="76" t="s">
        <v>81</v>
      </c>
      <c r="K367" s="111" t="s">
        <v>2422</v>
      </c>
      <c r="L367" s="111">
        <v>14652000</v>
      </c>
      <c r="M367" s="44" t="s">
        <v>66</v>
      </c>
      <c r="N367" s="111" t="s">
        <v>2421</v>
      </c>
      <c r="O367" s="111">
        <v>1143451176</v>
      </c>
      <c r="P367" s="111">
        <v>30</v>
      </c>
      <c r="Q367" s="137">
        <v>46027</v>
      </c>
      <c r="R367" s="112">
        <v>5872564000</v>
      </c>
      <c r="S367" s="220">
        <v>46042</v>
      </c>
      <c r="T367" s="111">
        <v>14652000</v>
      </c>
      <c r="U367" s="61" t="s">
        <v>65</v>
      </c>
      <c r="V367" s="111">
        <v>45691169</v>
      </c>
      <c r="W367" s="111" t="s">
        <v>608</v>
      </c>
      <c r="X367" s="351">
        <v>46042</v>
      </c>
      <c r="Y367" s="351">
        <v>46042</v>
      </c>
      <c r="Z367" s="69" t="s">
        <v>73</v>
      </c>
      <c r="AA367" s="351">
        <v>46173</v>
      </c>
      <c r="AB367" s="47">
        <f t="shared" si="25"/>
        <v>131</v>
      </c>
      <c r="AC367" s="113">
        <v>0</v>
      </c>
      <c r="AD367" s="118">
        <v>0</v>
      </c>
      <c r="AE367" s="113">
        <v>0</v>
      </c>
      <c r="AF367" s="80" t="s">
        <v>73</v>
      </c>
      <c r="AG367" s="111">
        <f t="shared" si="26"/>
        <v>0</v>
      </c>
      <c r="AH367" s="118">
        <v>0</v>
      </c>
      <c r="AI367" s="118">
        <v>0</v>
      </c>
      <c r="AJ367" s="80" t="s">
        <v>73</v>
      </c>
      <c r="AK367" s="80" t="s">
        <v>73</v>
      </c>
      <c r="AL367" s="113">
        <v>0</v>
      </c>
      <c r="AM367" s="80" t="s">
        <v>73</v>
      </c>
      <c r="AN367" s="80" t="s">
        <v>73</v>
      </c>
      <c r="AO367" s="80" t="s">
        <v>73</v>
      </c>
      <c r="AP367" s="111">
        <f t="shared" si="27"/>
        <v>0</v>
      </c>
      <c r="AQ367" s="111">
        <f>+L367+AD367-AI367</f>
        <v>14652000</v>
      </c>
      <c r="AR367" s="61" t="s">
        <v>65</v>
      </c>
      <c r="AS367" s="111">
        <v>14652000</v>
      </c>
      <c r="AT367" s="113" t="s">
        <v>162</v>
      </c>
      <c r="AU367" s="79">
        <v>0</v>
      </c>
      <c r="AV367" s="82" t="s">
        <v>73</v>
      </c>
      <c r="AW367" s="117">
        <v>0</v>
      </c>
      <c r="AX367" s="116">
        <f t="shared" si="28"/>
        <v>14652000</v>
      </c>
      <c r="AY367" s="219">
        <f t="shared" si="29"/>
        <v>0</v>
      </c>
      <c r="AZ367" s="67">
        <v>0</v>
      </c>
      <c r="BA367" s="82" t="s">
        <v>73</v>
      </c>
      <c r="BB367" s="61" t="s">
        <v>85</v>
      </c>
      <c r="BC367" s="112" t="s">
        <v>2420</v>
      </c>
      <c r="BD367" s="113" t="s">
        <v>65</v>
      </c>
      <c r="BE367" s="113" t="s">
        <v>65</v>
      </c>
    </row>
    <row r="368" spans="2:57" x14ac:dyDescent="0.2">
      <c r="B368" s="44">
        <v>2026</v>
      </c>
      <c r="C368" s="44">
        <v>891780111</v>
      </c>
      <c r="D368" s="44" t="s">
        <v>63</v>
      </c>
      <c r="E368" s="119" t="s">
        <v>2419</v>
      </c>
      <c r="F368" s="113" t="s">
        <v>2418</v>
      </c>
      <c r="G368" s="61">
        <v>0</v>
      </c>
      <c r="H368" s="61" t="s">
        <v>71</v>
      </c>
      <c r="I368" s="44" t="s">
        <v>64</v>
      </c>
      <c r="J368" s="76" t="s">
        <v>81</v>
      </c>
      <c r="K368" s="111" t="s">
        <v>2403</v>
      </c>
      <c r="L368" s="111">
        <v>9676000</v>
      </c>
      <c r="M368" s="44" t="s">
        <v>66</v>
      </c>
      <c r="N368" s="111" t="s">
        <v>2417</v>
      </c>
      <c r="O368" s="111">
        <v>36641670</v>
      </c>
      <c r="P368" s="111">
        <v>53</v>
      </c>
      <c r="Q368" s="137">
        <v>46030</v>
      </c>
      <c r="R368" s="112">
        <v>2567899000</v>
      </c>
      <c r="S368" s="220">
        <v>46043</v>
      </c>
      <c r="T368" s="111">
        <v>9676000</v>
      </c>
      <c r="U368" s="61" t="s">
        <v>65</v>
      </c>
      <c r="V368" s="111">
        <v>45476408</v>
      </c>
      <c r="W368" s="111" t="s">
        <v>1303</v>
      </c>
      <c r="X368" s="351">
        <v>46043</v>
      </c>
      <c r="Y368" s="351">
        <v>46055</v>
      </c>
      <c r="Z368" s="69" t="s">
        <v>73</v>
      </c>
      <c r="AA368" s="351">
        <v>46173</v>
      </c>
      <c r="AB368" s="47">
        <f t="shared" si="25"/>
        <v>118</v>
      </c>
      <c r="AC368" s="113">
        <v>0</v>
      </c>
      <c r="AD368" s="118">
        <v>0</v>
      </c>
      <c r="AE368" s="113">
        <v>0</v>
      </c>
      <c r="AF368" s="80" t="s">
        <v>73</v>
      </c>
      <c r="AG368" s="111">
        <f t="shared" si="26"/>
        <v>0</v>
      </c>
      <c r="AH368" s="118">
        <v>0</v>
      </c>
      <c r="AI368" s="118">
        <v>0</v>
      </c>
      <c r="AJ368" s="80" t="s">
        <v>73</v>
      </c>
      <c r="AK368" s="80" t="s">
        <v>73</v>
      </c>
      <c r="AL368" s="113">
        <v>0</v>
      </c>
      <c r="AM368" s="80" t="s">
        <v>73</v>
      </c>
      <c r="AN368" s="80" t="s">
        <v>73</v>
      </c>
      <c r="AO368" s="80" t="s">
        <v>73</v>
      </c>
      <c r="AP368" s="111">
        <f t="shared" si="27"/>
        <v>0</v>
      </c>
      <c r="AQ368" s="111">
        <f>+L368+AD368-AI368</f>
        <v>9676000</v>
      </c>
      <c r="AR368" s="61" t="s">
        <v>65</v>
      </c>
      <c r="AS368" s="111">
        <v>9676000</v>
      </c>
      <c r="AT368" s="113" t="s">
        <v>162</v>
      </c>
      <c r="AU368" s="79">
        <v>0</v>
      </c>
      <c r="AV368" s="82" t="s">
        <v>73</v>
      </c>
      <c r="AW368" s="117">
        <v>0</v>
      </c>
      <c r="AX368" s="116">
        <f t="shared" si="28"/>
        <v>9676000</v>
      </c>
      <c r="AY368" s="219">
        <f t="shared" si="29"/>
        <v>0</v>
      </c>
      <c r="AZ368" s="67">
        <v>0</v>
      </c>
      <c r="BA368" s="82" t="s">
        <v>73</v>
      </c>
      <c r="BB368" s="61" t="s">
        <v>163</v>
      </c>
      <c r="BC368" s="112" t="s">
        <v>2416</v>
      </c>
      <c r="BD368" s="111" t="s">
        <v>162</v>
      </c>
      <c r="BE368" s="113" t="s">
        <v>65</v>
      </c>
    </row>
    <row r="369" spans="2:57" x14ac:dyDescent="0.2">
      <c r="B369" s="44">
        <v>2026</v>
      </c>
      <c r="C369" s="44">
        <v>891780111</v>
      </c>
      <c r="D369" s="44" t="s">
        <v>63</v>
      </c>
      <c r="E369" s="119" t="s">
        <v>2415</v>
      </c>
      <c r="F369" s="113" t="s">
        <v>2414</v>
      </c>
      <c r="G369" s="61">
        <v>0</v>
      </c>
      <c r="H369" s="61" t="s">
        <v>71</v>
      </c>
      <c r="I369" s="44" t="s">
        <v>64</v>
      </c>
      <c r="J369" s="76" t="s">
        <v>81</v>
      </c>
      <c r="K369" s="111" t="s">
        <v>2413</v>
      </c>
      <c r="L369" s="111">
        <v>14652000</v>
      </c>
      <c r="M369" s="44" t="s">
        <v>66</v>
      </c>
      <c r="N369" s="111" t="s">
        <v>2412</v>
      </c>
      <c r="O369" s="111">
        <v>57463967</v>
      </c>
      <c r="P369" s="111">
        <v>30</v>
      </c>
      <c r="Q369" s="137">
        <v>46027</v>
      </c>
      <c r="R369" s="112">
        <v>5872564000</v>
      </c>
      <c r="S369" s="220">
        <v>46043</v>
      </c>
      <c r="T369" s="111">
        <v>14652000</v>
      </c>
      <c r="U369" s="61" t="s">
        <v>65</v>
      </c>
      <c r="V369" s="111">
        <v>7601831</v>
      </c>
      <c r="W369" s="111" t="s">
        <v>2166</v>
      </c>
      <c r="X369" s="351">
        <v>46043</v>
      </c>
      <c r="Y369" s="351">
        <v>46055</v>
      </c>
      <c r="Z369" s="69" t="s">
        <v>73</v>
      </c>
      <c r="AA369" s="351">
        <v>46173</v>
      </c>
      <c r="AB369" s="47">
        <f t="shared" si="25"/>
        <v>118</v>
      </c>
      <c r="AC369" s="113">
        <v>0</v>
      </c>
      <c r="AD369" s="118">
        <v>0</v>
      </c>
      <c r="AE369" s="113">
        <v>0</v>
      </c>
      <c r="AF369" s="80" t="s">
        <v>73</v>
      </c>
      <c r="AG369" s="111">
        <f t="shared" si="26"/>
        <v>0</v>
      </c>
      <c r="AH369" s="118">
        <v>0</v>
      </c>
      <c r="AI369" s="118">
        <v>0</v>
      </c>
      <c r="AJ369" s="80" t="s">
        <v>73</v>
      </c>
      <c r="AK369" s="80" t="s">
        <v>73</v>
      </c>
      <c r="AL369" s="113">
        <v>0</v>
      </c>
      <c r="AM369" s="80" t="s">
        <v>73</v>
      </c>
      <c r="AN369" s="80" t="s">
        <v>73</v>
      </c>
      <c r="AO369" s="80" t="s">
        <v>73</v>
      </c>
      <c r="AP369" s="111">
        <f t="shared" si="27"/>
        <v>0</v>
      </c>
      <c r="AQ369" s="111">
        <f>+L369+AD369-AI369</f>
        <v>14652000</v>
      </c>
      <c r="AR369" s="61" t="s">
        <v>65</v>
      </c>
      <c r="AS369" s="111">
        <v>14652000</v>
      </c>
      <c r="AT369" s="113" t="s">
        <v>162</v>
      </c>
      <c r="AU369" s="79">
        <v>0</v>
      </c>
      <c r="AV369" s="82" t="s">
        <v>73</v>
      </c>
      <c r="AW369" s="117">
        <v>0</v>
      </c>
      <c r="AX369" s="116">
        <f t="shared" si="28"/>
        <v>14652000</v>
      </c>
      <c r="AY369" s="219">
        <f t="shared" si="29"/>
        <v>0</v>
      </c>
      <c r="AZ369" s="67">
        <v>0</v>
      </c>
      <c r="BA369" s="82" t="s">
        <v>73</v>
      </c>
      <c r="BB369" s="61" t="s">
        <v>163</v>
      </c>
      <c r="BC369" s="112" t="s">
        <v>2411</v>
      </c>
      <c r="BD369" s="111" t="s">
        <v>162</v>
      </c>
      <c r="BE369" s="113" t="s">
        <v>65</v>
      </c>
    </row>
    <row r="370" spans="2:57" x14ac:dyDescent="0.2">
      <c r="B370" s="44">
        <v>2026</v>
      </c>
      <c r="C370" s="44">
        <v>891780111</v>
      </c>
      <c r="D370" s="44" t="s">
        <v>63</v>
      </c>
      <c r="E370" s="119" t="s">
        <v>2410</v>
      </c>
      <c r="F370" s="113" t="s">
        <v>2409</v>
      </c>
      <c r="G370" s="61">
        <v>0</v>
      </c>
      <c r="H370" s="61" t="s">
        <v>71</v>
      </c>
      <c r="I370" s="44" t="s">
        <v>64</v>
      </c>
      <c r="J370" s="76" t="s">
        <v>81</v>
      </c>
      <c r="K370" s="111" t="s">
        <v>2408</v>
      </c>
      <c r="L370" s="111">
        <v>2000000</v>
      </c>
      <c r="M370" s="44" t="s">
        <v>66</v>
      </c>
      <c r="N370" s="111" t="s">
        <v>2407</v>
      </c>
      <c r="O370" s="111">
        <v>1082835880</v>
      </c>
      <c r="P370" s="111">
        <v>30</v>
      </c>
      <c r="Q370" s="137">
        <v>46027</v>
      </c>
      <c r="R370" s="112">
        <v>5872564000</v>
      </c>
      <c r="S370" s="220">
        <v>46043</v>
      </c>
      <c r="T370" s="111">
        <v>2000000</v>
      </c>
      <c r="U370" s="61" t="s">
        <v>65</v>
      </c>
      <c r="V370" s="111">
        <v>45691169</v>
      </c>
      <c r="W370" s="111" t="s">
        <v>608</v>
      </c>
      <c r="X370" s="351">
        <v>46043</v>
      </c>
      <c r="Y370" s="351">
        <v>46043</v>
      </c>
      <c r="Z370" s="69" t="s">
        <v>73</v>
      </c>
      <c r="AA370" s="351">
        <v>46050</v>
      </c>
      <c r="AB370" s="47">
        <f t="shared" si="25"/>
        <v>7</v>
      </c>
      <c r="AC370" s="113">
        <v>0</v>
      </c>
      <c r="AD370" s="118">
        <v>0</v>
      </c>
      <c r="AE370" s="113">
        <v>0</v>
      </c>
      <c r="AF370" s="80" t="s">
        <v>73</v>
      </c>
      <c r="AG370" s="111">
        <f t="shared" si="26"/>
        <v>0</v>
      </c>
      <c r="AH370" s="118">
        <v>0</v>
      </c>
      <c r="AI370" s="118">
        <v>0</v>
      </c>
      <c r="AJ370" s="80" t="s">
        <v>73</v>
      </c>
      <c r="AK370" s="80" t="s">
        <v>73</v>
      </c>
      <c r="AL370" s="113">
        <v>0</v>
      </c>
      <c r="AM370" s="80" t="s">
        <v>73</v>
      </c>
      <c r="AN370" s="80" t="s">
        <v>73</v>
      </c>
      <c r="AO370" s="80" t="s">
        <v>73</v>
      </c>
      <c r="AP370" s="111">
        <f t="shared" si="27"/>
        <v>0</v>
      </c>
      <c r="AQ370" s="111">
        <f>+L370+AD370-AI370</f>
        <v>2000000</v>
      </c>
      <c r="AR370" s="61" t="s">
        <v>65</v>
      </c>
      <c r="AS370" s="111">
        <v>2000000</v>
      </c>
      <c r="AT370" s="113" t="s">
        <v>162</v>
      </c>
      <c r="AU370" s="79">
        <v>0</v>
      </c>
      <c r="AV370" s="82" t="s">
        <v>73</v>
      </c>
      <c r="AW370" s="117">
        <v>0</v>
      </c>
      <c r="AX370" s="116">
        <f t="shared" si="28"/>
        <v>2000000</v>
      </c>
      <c r="AY370" s="219">
        <f t="shared" si="29"/>
        <v>0</v>
      </c>
      <c r="AZ370" s="67">
        <v>0</v>
      </c>
      <c r="BA370" s="82" t="s">
        <v>73</v>
      </c>
      <c r="BB370" s="61" t="s">
        <v>85</v>
      </c>
      <c r="BC370" s="112" t="s">
        <v>2406</v>
      </c>
      <c r="BD370" s="113" t="s">
        <v>65</v>
      </c>
      <c r="BE370" s="113" t="s">
        <v>65</v>
      </c>
    </row>
    <row r="371" spans="2:57" x14ac:dyDescent="0.2">
      <c r="B371" s="44">
        <v>2026</v>
      </c>
      <c r="C371" s="44">
        <v>891780111</v>
      </c>
      <c r="D371" s="44" t="s">
        <v>63</v>
      </c>
      <c r="E371" s="119" t="s">
        <v>2405</v>
      </c>
      <c r="F371" s="113" t="s">
        <v>2404</v>
      </c>
      <c r="G371" s="61">
        <v>0</v>
      </c>
      <c r="H371" s="61" t="s">
        <v>71</v>
      </c>
      <c r="I371" s="44" t="s">
        <v>64</v>
      </c>
      <c r="J371" s="76" t="s">
        <v>81</v>
      </c>
      <c r="K371" s="111" t="s">
        <v>2403</v>
      </c>
      <c r="L371" s="111">
        <v>9676000</v>
      </c>
      <c r="M371" s="44" t="s">
        <v>66</v>
      </c>
      <c r="N371" s="111" t="s">
        <v>2402</v>
      </c>
      <c r="O371" s="111">
        <v>50956720</v>
      </c>
      <c r="P371" s="111">
        <v>53</v>
      </c>
      <c r="Q371" s="137">
        <v>46030</v>
      </c>
      <c r="R371" s="112">
        <v>2567899000</v>
      </c>
      <c r="S371" s="220">
        <v>46043</v>
      </c>
      <c r="T371" s="111">
        <v>9676000</v>
      </c>
      <c r="U371" s="61" t="s">
        <v>65</v>
      </c>
      <c r="V371" s="111">
        <v>45476408</v>
      </c>
      <c r="W371" s="111" t="s">
        <v>1303</v>
      </c>
      <c r="X371" s="351">
        <v>46043</v>
      </c>
      <c r="Y371" s="351">
        <v>46055</v>
      </c>
      <c r="Z371" s="69" t="s">
        <v>73</v>
      </c>
      <c r="AA371" s="351">
        <v>46173</v>
      </c>
      <c r="AB371" s="47">
        <f t="shared" si="25"/>
        <v>118</v>
      </c>
      <c r="AC371" s="113">
        <v>0</v>
      </c>
      <c r="AD371" s="118">
        <v>0</v>
      </c>
      <c r="AE371" s="113">
        <v>0</v>
      </c>
      <c r="AF371" s="80" t="s">
        <v>73</v>
      </c>
      <c r="AG371" s="111">
        <f t="shared" si="26"/>
        <v>0</v>
      </c>
      <c r="AH371" s="118">
        <v>0</v>
      </c>
      <c r="AI371" s="118">
        <v>0</v>
      </c>
      <c r="AJ371" s="80" t="s">
        <v>73</v>
      </c>
      <c r="AK371" s="80" t="s">
        <v>73</v>
      </c>
      <c r="AL371" s="113">
        <v>0</v>
      </c>
      <c r="AM371" s="80" t="s">
        <v>73</v>
      </c>
      <c r="AN371" s="80" t="s">
        <v>73</v>
      </c>
      <c r="AO371" s="80" t="s">
        <v>73</v>
      </c>
      <c r="AP371" s="111">
        <f t="shared" si="27"/>
        <v>0</v>
      </c>
      <c r="AQ371" s="111">
        <f>+L371+AD371-AI371</f>
        <v>9676000</v>
      </c>
      <c r="AR371" s="61" t="s">
        <v>65</v>
      </c>
      <c r="AS371" s="111">
        <v>9676000</v>
      </c>
      <c r="AT371" s="113" t="s">
        <v>162</v>
      </c>
      <c r="AU371" s="79">
        <v>0</v>
      </c>
      <c r="AV371" s="82" t="s">
        <v>73</v>
      </c>
      <c r="AW371" s="117">
        <v>0</v>
      </c>
      <c r="AX371" s="116">
        <f t="shared" si="28"/>
        <v>9676000</v>
      </c>
      <c r="AY371" s="219">
        <f t="shared" si="29"/>
        <v>0</v>
      </c>
      <c r="AZ371" s="67">
        <v>0</v>
      </c>
      <c r="BA371" s="82" t="s">
        <v>73</v>
      </c>
      <c r="BB371" s="61" t="s">
        <v>163</v>
      </c>
      <c r="BC371" s="112" t="s">
        <v>2401</v>
      </c>
      <c r="BD371" s="111" t="s">
        <v>162</v>
      </c>
      <c r="BE371" s="113" t="s">
        <v>65</v>
      </c>
    </row>
    <row r="372" spans="2:57" x14ac:dyDescent="0.2">
      <c r="B372" s="44">
        <v>2026</v>
      </c>
      <c r="C372" s="44">
        <v>891780111</v>
      </c>
      <c r="D372" s="44" t="s">
        <v>63</v>
      </c>
      <c r="E372" s="119" t="s">
        <v>2400</v>
      </c>
      <c r="F372" s="113" t="s">
        <v>2399</v>
      </c>
      <c r="G372" s="61">
        <v>0</v>
      </c>
      <c r="H372" s="61" t="s">
        <v>71</v>
      </c>
      <c r="I372" s="44" t="s">
        <v>64</v>
      </c>
      <c r="J372" s="76" t="s">
        <v>81</v>
      </c>
      <c r="K372" s="111" t="s">
        <v>2398</v>
      </c>
      <c r="L372" s="111">
        <v>9676000</v>
      </c>
      <c r="M372" s="44" t="s">
        <v>66</v>
      </c>
      <c r="N372" s="111" t="s">
        <v>2397</v>
      </c>
      <c r="O372" s="111">
        <v>36695081</v>
      </c>
      <c r="P372" s="111">
        <v>53</v>
      </c>
      <c r="Q372" s="137">
        <v>46030</v>
      </c>
      <c r="R372" s="112">
        <v>2567899000</v>
      </c>
      <c r="S372" s="220">
        <v>46043</v>
      </c>
      <c r="T372" s="111">
        <v>9676000</v>
      </c>
      <c r="U372" s="61" t="s">
        <v>65</v>
      </c>
      <c r="V372" s="111">
        <v>45476408</v>
      </c>
      <c r="W372" s="111" t="s">
        <v>1303</v>
      </c>
      <c r="X372" s="351">
        <v>46043</v>
      </c>
      <c r="Y372" s="351">
        <v>46055</v>
      </c>
      <c r="Z372" s="69" t="s">
        <v>73</v>
      </c>
      <c r="AA372" s="351">
        <v>46173</v>
      </c>
      <c r="AB372" s="47">
        <f t="shared" si="25"/>
        <v>118</v>
      </c>
      <c r="AC372" s="113">
        <v>0</v>
      </c>
      <c r="AD372" s="118">
        <v>0</v>
      </c>
      <c r="AE372" s="113">
        <v>0</v>
      </c>
      <c r="AF372" s="80" t="s">
        <v>73</v>
      </c>
      <c r="AG372" s="111">
        <f t="shared" si="26"/>
        <v>0</v>
      </c>
      <c r="AH372" s="118">
        <v>0</v>
      </c>
      <c r="AI372" s="118">
        <v>0</v>
      </c>
      <c r="AJ372" s="80" t="s">
        <v>73</v>
      </c>
      <c r="AK372" s="80" t="s">
        <v>73</v>
      </c>
      <c r="AL372" s="113">
        <v>0</v>
      </c>
      <c r="AM372" s="80" t="s">
        <v>73</v>
      </c>
      <c r="AN372" s="80" t="s">
        <v>73</v>
      </c>
      <c r="AO372" s="80" t="s">
        <v>73</v>
      </c>
      <c r="AP372" s="111">
        <f t="shared" si="27"/>
        <v>0</v>
      </c>
      <c r="AQ372" s="111">
        <f>+L372+AD372-AI372</f>
        <v>9676000</v>
      </c>
      <c r="AR372" s="61" t="s">
        <v>65</v>
      </c>
      <c r="AS372" s="111">
        <v>9676000</v>
      </c>
      <c r="AT372" s="113" t="s">
        <v>162</v>
      </c>
      <c r="AU372" s="79">
        <v>0</v>
      </c>
      <c r="AV372" s="82" t="s">
        <v>73</v>
      </c>
      <c r="AW372" s="117">
        <v>0</v>
      </c>
      <c r="AX372" s="116">
        <f t="shared" si="28"/>
        <v>9676000</v>
      </c>
      <c r="AY372" s="219">
        <f t="shared" si="29"/>
        <v>0</v>
      </c>
      <c r="AZ372" s="67">
        <v>0</v>
      </c>
      <c r="BA372" s="82" t="s">
        <v>73</v>
      </c>
      <c r="BB372" s="61" t="s">
        <v>163</v>
      </c>
      <c r="BC372" s="112" t="s">
        <v>2396</v>
      </c>
      <c r="BD372" s="111" t="s">
        <v>162</v>
      </c>
      <c r="BE372" s="113" t="s">
        <v>65</v>
      </c>
    </row>
    <row r="373" spans="2:57" x14ac:dyDescent="0.2">
      <c r="B373" s="44">
        <v>2026</v>
      </c>
      <c r="C373" s="44">
        <v>891780111</v>
      </c>
      <c r="D373" s="44" t="s">
        <v>63</v>
      </c>
      <c r="E373" s="119" t="s">
        <v>2395</v>
      </c>
      <c r="F373" s="113" t="s">
        <v>2394</v>
      </c>
      <c r="G373" s="61">
        <v>0</v>
      </c>
      <c r="H373" s="61" t="s">
        <v>71</v>
      </c>
      <c r="I373" s="44" t="s">
        <v>64</v>
      </c>
      <c r="J373" s="76" t="s">
        <v>81</v>
      </c>
      <c r="K373" s="111" t="s">
        <v>2393</v>
      </c>
      <c r="L373" s="111">
        <v>14652000</v>
      </c>
      <c r="M373" s="44" t="s">
        <v>66</v>
      </c>
      <c r="N373" s="111" t="s">
        <v>2392</v>
      </c>
      <c r="O373" s="111">
        <v>36697703</v>
      </c>
      <c r="P373" s="111">
        <v>30</v>
      </c>
      <c r="Q373" s="137">
        <v>46027</v>
      </c>
      <c r="R373" s="112">
        <v>5872564000</v>
      </c>
      <c r="S373" s="220">
        <v>46043</v>
      </c>
      <c r="T373" s="111">
        <v>14652000</v>
      </c>
      <c r="U373" s="61" t="s">
        <v>65</v>
      </c>
      <c r="V373" s="111">
        <v>45476408</v>
      </c>
      <c r="W373" s="111" t="s">
        <v>1303</v>
      </c>
      <c r="X373" s="351">
        <v>46043</v>
      </c>
      <c r="Y373" s="351">
        <v>46055</v>
      </c>
      <c r="Z373" s="69" t="s">
        <v>73</v>
      </c>
      <c r="AA373" s="351">
        <v>46173</v>
      </c>
      <c r="AB373" s="47">
        <f t="shared" si="25"/>
        <v>118</v>
      </c>
      <c r="AC373" s="113">
        <v>0</v>
      </c>
      <c r="AD373" s="118">
        <v>0</v>
      </c>
      <c r="AE373" s="113">
        <v>0</v>
      </c>
      <c r="AF373" s="80" t="s">
        <v>73</v>
      </c>
      <c r="AG373" s="111">
        <f t="shared" si="26"/>
        <v>0</v>
      </c>
      <c r="AH373" s="118">
        <v>0</v>
      </c>
      <c r="AI373" s="118">
        <v>0</v>
      </c>
      <c r="AJ373" s="80" t="s">
        <v>73</v>
      </c>
      <c r="AK373" s="80" t="s">
        <v>73</v>
      </c>
      <c r="AL373" s="113">
        <v>0</v>
      </c>
      <c r="AM373" s="80" t="s">
        <v>73</v>
      </c>
      <c r="AN373" s="80" t="s">
        <v>73</v>
      </c>
      <c r="AO373" s="80" t="s">
        <v>73</v>
      </c>
      <c r="AP373" s="111">
        <f t="shared" si="27"/>
        <v>0</v>
      </c>
      <c r="AQ373" s="111">
        <f>+L373+AD373-AI373</f>
        <v>14652000</v>
      </c>
      <c r="AR373" s="61" t="s">
        <v>65</v>
      </c>
      <c r="AS373" s="111">
        <v>14652000</v>
      </c>
      <c r="AT373" s="113" t="s">
        <v>162</v>
      </c>
      <c r="AU373" s="79">
        <v>0</v>
      </c>
      <c r="AV373" s="82" t="s">
        <v>73</v>
      </c>
      <c r="AW373" s="117">
        <v>0</v>
      </c>
      <c r="AX373" s="116">
        <f t="shared" si="28"/>
        <v>14652000</v>
      </c>
      <c r="AY373" s="219">
        <f t="shared" si="29"/>
        <v>0</v>
      </c>
      <c r="AZ373" s="67">
        <v>0</v>
      </c>
      <c r="BA373" s="82" t="s">
        <v>73</v>
      </c>
      <c r="BB373" s="61" t="s">
        <v>163</v>
      </c>
      <c r="BC373" s="112" t="s">
        <v>2391</v>
      </c>
      <c r="BD373" s="111" t="s">
        <v>162</v>
      </c>
      <c r="BE373" s="113" t="s">
        <v>65</v>
      </c>
    </row>
    <row r="374" spans="2:57" x14ac:dyDescent="0.2">
      <c r="B374" s="44">
        <v>2026</v>
      </c>
      <c r="C374" s="44">
        <v>891780111</v>
      </c>
      <c r="D374" s="44" t="s">
        <v>63</v>
      </c>
      <c r="E374" s="119" t="s">
        <v>2390</v>
      </c>
      <c r="F374" s="113" t="s">
        <v>2389</v>
      </c>
      <c r="G374" s="61">
        <v>0</v>
      </c>
      <c r="H374" s="61" t="s">
        <v>71</v>
      </c>
      <c r="I374" s="44" t="s">
        <v>64</v>
      </c>
      <c r="J374" s="76" t="s">
        <v>81</v>
      </c>
      <c r="K374" s="111" t="s">
        <v>2388</v>
      </c>
      <c r="L374" s="111">
        <v>12916000</v>
      </c>
      <c r="M374" s="44" t="s">
        <v>66</v>
      </c>
      <c r="N374" s="111" t="s">
        <v>2387</v>
      </c>
      <c r="O374" s="111">
        <v>19517646</v>
      </c>
      <c r="P374" s="111">
        <v>53</v>
      </c>
      <c r="Q374" s="137">
        <v>46030</v>
      </c>
      <c r="R374" s="112">
        <v>2567899000</v>
      </c>
      <c r="S374" s="220">
        <v>46043</v>
      </c>
      <c r="T374" s="111">
        <v>12916000</v>
      </c>
      <c r="U374" s="61" t="s">
        <v>65</v>
      </c>
      <c r="V374" s="111">
        <v>85152695</v>
      </c>
      <c r="W374" s="111" t="s">
        <v>2381</v>
      </c>
      <c r="X374" s="351">
        <v>46043</v>
      </c>
      <c r="Y374" s="351">
        <v>46043</v>
      </c>
      <c r="Z374" s="69" t="s">
        <v>73</v>
      </c>
      <c r="AA374" s="351">
        <v>46173</v>
      </c>
      <c r="AB374" s="47">
        <f t="shared" si="25"/>
        <v>130</v>
      </c>
      <c r="AC374" s="113">
        <v>0</v>
      </c>
      <c r="AD374" s="118">
        <v>0</v>
      </c>
      <c r="AE374" s="113">
        <v>0</v>
      </c>
      <c r="AF374" s="80" t="s">
        <v>73</v>
      </c>
      <c r="AG374" s="111">
        <f t="shared" si="26"/>
        <v>0</v>
      </c>
      <c r="AH374" s="118">
        <v>0</v>
      </c>
      <c r="AI374" s="118">
        <v>0</v>
      </c>
      <c r="AJ374" s="80" t="s">
        <v>73</v>
      </c>
      <c r="AK374" s="80" t="s">
        <v>73</v>
      </c>
      <c r="AL374" s="113">
        <v>0</v>
      </c>
      <c r="AM374" s="80" t="s">
        <v>73</v>
      </c>
      <c r="AN374" s="80" t="s">
        <v>73</v>
      </c>
      <c r="AO374" s="80" t="s">
        <v>73</v>
      </c>
      <c r="AP374" s="111">
        <f t="shared" si="27"/>
        <v>0</v>
      </c>
      <c r="AQ374" s="111">
        <f>+L374+AD374-AI374</f>
        <v>12916000</v>
      </c>
      <c r="AR374" s="61" t="s">
        <v>65</v>
      </c>
      <c r="AS374" s="111">
        <v>12916000</v>
      </c>
      <c r="AT374" s="113" t="s">
        <v>162</v>
      </c>
      <c r="AU374" s="79">
        <v>0</v>
      </c>
      <c r="AV374" s="82" t="s">
        <v>73</v>
      </c>
      <c r="AW374" s="117">
        <v>0</v>
      </c>
      <c r="AX374" s="116">
        <f t="shared" si="28"/>
        <v>12916000</v>
      </c>
      <c r="AY374" s="219">
        <f t="shared" si="29"/>
        <v>0</v>
      </c>
      <c r="AZ374" s="67">
        <v>0</v>
      </c>
      <c r="BA374" s="82" t="s">
        <v>73</v>
      </c>
      <c r="BB374" s="61" t="s">
        <v>85</v>
      </c>
      <c r="BC374" s="112" t="s">
        <v>2386</v>
      </c>
      <c r="BD374" s="113" t="s">
        <v>65</v>
      </c>
      <c r="BE374" s="113" t="s">
        <v>65</v>
      </c>
    </row>
    <row r="375" spans="2:57" x14ac:dyDescent="0.2">
      <c r="B375" s="44">
        <v>2026</v>
      </c>
      <c r="C375" s="44">
        <v>891780111</v>
      </c>
      <c r="D375" s="44" t="s">
        <v>63</v>
      </c>
      <c r="E375" s="119" t="s">
        <v>2385</v>
      </c>
      <c r="F375" s="113" t="s">
        <v>2384</v>
      </c>
      <c r="G375" s="61">
        <v>0</v>
      </c>
      <c r="H375" s="61" t="s">
        <v>71</v>
      </c>
      <c r="I375" s="44" t="s">
        <v>64</v>
      </c>
      <c r="J375" s="76" t="s">
        <v>81</v>
      </c>
      <c r="K375" s="111" t="s">
        <v>2383</v>
      </c>
      <c r="L375" s="111">
        <v>16606000</v>
      </c>
      <c r="M375" s="44" t="s">
        <v>66</v>
      </c>
      <c r="N375" s="111" t="s">
        <v>2382</v>
      </c>
      <c r="O375" s="111">
        <v>75035405</v>
      </c>
      <c r="P375" s="111">
        <v>30</v>
      </c>
      <c r="Q375" s="137">
        <v>46027</v>
      </c>
      <c r="R375" s="112">
        <v>5872564000</v>
      </c>
      <c r="S375" s="220">
        <v>46043</v>
      </c>
      <c r="T375" s="111">
        <v>16606000</v>
      </c>
      <c r="U375" s="61" t="s">
        <v>65</v>
      </c>
      <c r="V375" s="111">
        <v>85152695</v>
      </c>
      <c r="W375" s="111" t="s">
        <v>2381</v>
      </c>
      <c r="X375" s="351">
        <v>46043</v>
      </c>
      <c r="Y375" s="351">
        <v>46043</v>
      </c>
      <c r="Z375" s="69" t="s">
        <v>73</v>
      </c>
      <c r="AA375" s="351">
        <v>46173</v>
      </c>
      <c r="AB375" s="47">
        <f t="shared" si="25"/>
        <v>130</v>
      </c>
      <c r="AC375" s="113">
        <v>0</v>
      </c>
      <c r="AD375" s="118">
        <v>0</v>
      </c>
      <c r="AE375" s="113">
        <v>0</v>
      </c>
      <c r="AF375" s="80" t="s">
        <v>73</v>
      </c>
      <c r="AG375" s="111">
        <f t="shared" si="26"/>
        <v>0</v>
      </c>
      <c r="AH375" s="118">
        <v>0</v>
      </c>
      <c r="AI375" s="118">
        <v>0</v>
      </c>
      <c r="AJ375" s="80" t="s">
        <v>73</v>
      </c>
      <c r="AK375" s="80" t="s">
        <v>73</v>
      </c>
      <c r="AL375" s="113">
        <v>0</v>
      </c>
      <c r="AM375" s="80" t="s">
        <v>73</v>
      </c>
      <c r="AN375" s="80" t="s">
        <v>73</v>
      </c>
      <c r="AO375" s="80" t="s">
        <v>73</v>
      </c>
      <c r="AP375" s="111">
        <f t="shared" si="27"/>
        <v>0</v>
      </c>
      <c r="AQ375" s="111">
        <f>+L375+AD375-AI375</f>
        <v>16606000</v>
      </c>
      <c r="AR375" s="61" t="s">
        <v>65</v>
      </c>
      <c r="AS375" s="111">
        <v>16606000</v>
      </c>
      <c r="AT375" s="113" t="s">
        <v>162</v>
      </c>
      <c r="AU375" s="79">
        <v>0</v>
      </c>
      <c r="AV375" s="82" t="s">
        <v>73</v>
      </c>
      <c r="AW375" s="117">
        <v>0</v>
      </c>
      <c r="AX375" s="116">
        <f t="shared" si="28"/>
        <v>16606000</v>
      </c>
      <c r="AY375" s="219">
        <f t="shared" si="29"/>
        <v>0</v>
      </c>
      <c r="AZ375" s="67">
        <v>0</v>
      </c>
      <c r="BA375" s="82" t="s">
        <v>73</v>
      </c>
      <c r="BB375" s="61" t="s">
        <v>85</v>
      </c>
      <c r="BC375" s="112" t="s">
        <v>2380</v>
      </c>
      <c r="BD375" s="113" t="s">
        <v>65</v>
      </c>
      <c r="BE375" s="113" t="s">
        <v>65</v>
      </c>
    </row>
    <row r="376" spans="2:57" x14ac:dyDescent="0.2">
      <c r="B376" s="44">
        <v>2026</v>
      </c>
      <c r="C376" s="44">
        <v>891780111</v>
      </c>
      <c r="D376" s="44" t="s">
        <v>63</v>
      </c>
      <c r="E376" s="119" t="s">
        <v>2379</v>
      </c>
      <c r="F376" s="113" t="s">
        <v>2378</v>
      </c>
      <c r="G376" s="61">
        <v>0</v>
      </c>
      <c r="H376" s="61" t="s">
        <v>71</v>
      </c>
      <c r="I376" s="44" t="s">
        <v>64</v>
      </c>
      <c r="J376" s="76" t="s">
        <v>81</v>
      </c>
      <c r="K376" s="111" t="s">
        <v>2377</v>
      </c>
      <c r="L376" s="111">
        <v>12095000</v>
      </c>
      <c r="M376" s="44" t="s">
        <v>66</v>
      </c>
      <c r="N376" s="111" t="s">
        <v>2376</v>
      </c>
      <c r="O376" s="111">
        <v>1082950584</v>
      </c>
      <c r="P376" s="111">
        <v>53</v>
      </c>
      <c r="Q376" s="137">
        <v>46030</v>
      </c>
      <c r="R376" s="112">
        <v>2567899000</v>
      </c>
      <c r="S376" s="220">
        <v>46043</v>
      </c>
      <c r="T376" s="111">
        <v>12095000</v>
      </c>
      <c r="U376" s="61" t="s">
        <v>65</v>
      </c>
      <c r="V376" s="111">
        <v>7631392</v>
      </c>
      <c r="W376" s="111" t="s">
        <v>867</v>
      </c>
      <c r="X376" s="351">
        <v>46043</v>
      </c>
      <c r="Y376" s="351">
        <v>46043</v>
      </c>
      <c r="Z376" s="69" t="s">
        <v>73</v>
      </c>
      <c r="AA376" s="351">
        <v>46173</v>
      </c>
      <c r="AB376" s="47">
        <f t="shared" si="25"/>
        <v>130</v>
      </c>
      <c r="AC376" s="113">
        <v>0</v>
      </c>
      <c r="AD376" s="118">
        <v>0</v>
      </c>
      <c r="AE376" s="113">
        <v>0</v>
      </c>
      <c r="AF376" s="80" t="s">
        <v>73</v>
      </c>
      <c r="AG376" s="111">
        <f t="shared" si="26"/>
        <v>0</v>
      </c>
      <c r="AH376" s="118">
        <v>0</v>
      </c>
      <c r="AI376" s="118">
        <v>0</v>
      </c>
      <c r="AJ376" s="80" t="s">
        <v>73</v>
      </c>
      <c r="AK376" s="80" t="s">
        <v>73</v>
      </c>
      <c r="AL376" s="113">
        <v>0</v>
      </c>
      <c r="AM376" s="80" t="s">
        <v>73</v>
      </c>
      <c r="AN376" s="80" t="s">
        <v>73</v>
      </c>
      <c r="AO376" s="80" t="s">
        <v>73</v>
      </c>
      <c r="AP376" s="111">
        <f t="shared" si="27"/>
        <v>0</v>
      </c>
      <c r="AQ376" s="111">
        <f>+L376+AD376-AI376</f>
        <v>12095000</v>
      </c>
      <c r="AR376" s="61" t="s">
        <v>65</v>
      </c>
      <c r="AS376" s="111">
        <v>12095000</v>
      </c>
      <c r="AT376" s="113" t="s">
        <v>162</v>
      </c>
      <c r="AU376" s="79">
        <v>0</v>
      </c>
      <c r="AV376" s="82" t="s">
        <v>73</v>
      </c>
      <c r="AW376" s="117">
        <v>0</v>
      </c>
      <c r="AX376" s="116">
        <f t="shared" si="28"/>
        <v>12095000</v>
      </c>
      <c r="AY376" s="219">
        <f t="shared" si="29"/>
        <v>0</v>
      </c>
      <c r="AZ376" s="67">
        <v>0</v>
      </c>
      <c r="BA376" s="82" t="s">
        <v>73</v>
      </c>
      <c r="BB376" s="61" t="s">
        <v>85</v>
      </c>
      <c r="BC376" s="112" t="s">
        <v>2375</v>
      </c>
      <c r="BD376" s="113" t="s">
        <v>65</v>
      </c>
      <c r="BE376" s="113" t="s">
        <v>65</v>
      </c>
    </row>
    <row r="377" spans="2:57" x14ac:dyDescent="0.2">
      <c r="B377" s="44">
        <v>2026</v>
      </c>
      <c r="C377" s="44">
        <v>891780111</v>
      </c>
      <c r="D377" s="44" t="s">
        <v>63</v>
      </c>
      <c r="E377" s="119" t="s">
        <v>2374</v>
      </c>
      <c r="F377" s="113" t="s">
        <v>2373</v>
      </c>
      <c r="G377" s="61">
        <v>0</v>
      </c>
      <c r="H377" s="61" t="s">
        <v>71</v>
      </c>
      <c r="I377" s="44" t="s">
        <v>64</v>
      </c>
      <c r="J377" s="76" t="s">
        <v>81</v>
      </c>
      <c r="K377" s="111" t="s">
        <v>2372</v>
      </c>
      <c r="L377" s="111">
        <v>12916000</v>
      </c>
      <c r="M377" s="44" t="s">
        <v>66</v>
      </c>
      <c r="N377" s="111" t="s">
        <v>2371</v>
      </c>
      <c r="O377" s="111">
        <v>57434959</v>
      </c>
      <c r="P377" s="111">
        <v>53</v>
      </c>
      <c r="Q377" s="137">
        <v>46030</v>
      </c>
      <c r="R377" s="112">
        <v>2567899000</v>
      </c>
      <c r="S377" s="220">
        <v>46043</v>
      </c>
      <c r="T377" s="111">
        <v>12916000</v>
      </c>
      <c r="U377" s="61" t="s">
        <v>65</v>
      </c>
      <c r="V377" s="111">
        <v>85466528</v>
      </c>
      <c r="W377" s="111" t="s">
        <v>353</v>
      </c>
      <c r="X377" s="351">
        <v>46043</v>
      </c>
      <c r="Y377" s="351">
        <v>46043</v>
      </c>
      <c r="Z377" s="69" t="s">
        <v>73</v>
      </c>
      <c r="AA377" s="351">
        <v>46173</v>
      </c>
      <c r="AB377" s="47">
        <f t="shared" si="25"/>
        <v>130</v>
      </c>
      <c r="AC377" s="113">
        <v>0</v>
      </c>
      <c r="AD377" s="118">
        <v>0</v>
      </c>
      <c r="AE377" s="113">
        <v>0</v>
      </c>
      <c r="AF377" s="80" t="s">
        <v>73</v>
      </c>
      <c r="AG377" s="111">
        <f t="shared" si="26"/>
        <v>0</v>
      </c>
      <c r="AH377" s="118">
        <v>0</v>
      </c>
      <c r="AI377" s="118">
        <v>0</v>
      </c>
      <c r="AJ377" s="80" t="s">
        <v>73</v>
      </c>
      <c r="AK377" s="80" t="s">
        <v>73</v>
      </c>
      <c r="AL377" s="113">
        <v>0</v>
      </c>
      <c r="AM377" s="80" t="s">
        <v>73</v>
      </c>
      <c r="AN377" s="80" t="s">
        <v>73</v>
      </c>
      <c r="AO377" s="80" t="s">
        <v>73</v>
      </c>
      <c r="AP377" s="111">
        <f t="shared" si="27"/>
        <v>0</v>
      </c>
      <c r="AQ377" s="111">
        <f>+L377+AD377-AI377</f>
        <v>12916000</v>
      </c>
      <c r="AR377" s="61" t="s">
        <v>65</v>
      </c>
      <c r="AS377" s="111">
        <v>12916000</v>
      </c>
      <c r="AT377" s="113" t="s">
        <v>162</v>
      </c>
      <c r="AU377" s="79">
        <v>0</v>
      </c>
      <c r="AV377" s="82" t="s">
        <v>73</v>
      </c>
      <c r="AW377" s="117">
        <v>0</v>
      </c>
      <c r="AX377" s="116">
        <f t="shared" si="28"/>
        <v>12916000</v>
      </c>
      <c r="AY377" s="219">
        <f t="shared" si="29"/>
        <v>0</v>
      </c>
      <c r="AZ377" s="67">
        <v>0</v>
      </c>
      <c r="BA377" s="82" t="s">
        <v>73</v>
      </c>
      <c r="BB377" s="61" t="s">
        <v>85</v>
      </c>
      <c r="BC377" s="112" t="s">
        <v>2370</v>
      </c>
      <c r="BD377" s="113" t="s">
        <v>65</v>
      </c>
      <c r="BE377" s="113" t="s">
        <v>65</v>
      </c>
    </row>
    <row r="378" spans="2:57" x14ac:dyDescent="0.2">
      <c r="B378" s="44">
        <v>2026</v>
      </c>
      <c r="C378" s="44">
        <v>891780111</v>
      </c>
      <c r="D378" s="44" t="s">
        <v>63</v>
      </c>
      <c r="E378" s="119" t="s">
        <v>2369</v>
      </c>
      <c r="F378" s="113" t="s">
        <v>2368</v>
      </c>
      <c r="G378" s="61">
        <v>0</v>
      </c>
      <c r="H378" s="61" t="s">
        <v>71</v>
      </c>
      <c r="I378" s="44" t="s">
        <v>64</v>
      </c>
      <c r="J378" s="76" t="s">
        <v>81</v>
      </c>
      <c r="K378" s="111" t="s">
        <v>2367</v>
      </c>
      <c r="L378" s="111">
        <v>3000000</v>
      </c>
      <c r="M378" s="44" t="s">
        <v>66</v>
      </c>
      <c r="N378" s="111" t="s">
        <v>2366</v>
      </c>
      <c r="O378" s="111">
        <v>1103111491</v>
      </c>
      <c r="P378" s="111">
        <v>30</v>
      </c>
      <c r="Q378" s="137">
        <v>46027</v>
      </c>
      <c r="R378" s="112">
        <v>5872564000</v>
      </c>
      <c r="S378" s="220">
        <v>46043</v>
      </c>
      <c r="T378" s="111">
        <v>3000000</v>
      </c>
      <c r="U378" s="61" t="s">
        <v>65</v>
      </c>
      <c r="V378" s="111">
        <v>45691169</v>
      </c>
      <c r="W378" s="111" t="s">
        <v>608</v>
      </c>
      <c r="X378" s="351">
        <v>46043</v>
      </c>
      <c r="Y378" s="351">
        <v>46043</v>
      </c>
      <c r="Z378" s="69" t="s">
        <v>73</v>
      </c>
      <c r="AA378" s="351">
        <v>46050</v>
      </c>
      <c r="AB378" s="47">
        <f t="shared" si="25"/>
        <v>7</v>
      </c>
      <c r="AC378" s="113">
        <v>0</v>
      </c>
      <c r="AD378" s="118">
        <v>0</v>
      </c>
      <c r="AE378" s="113">
        <v>0</v>
      </c>
      <c r="AF378" s="80" t="s">
        <v>73</v>
      </c>
      <c r="AG378" s="111">
        <f t="shared" si="26"/>
        <v>0</v>
      </c>
      <c r="AH378" s="118">
        <v>0</v>
      </c>
      <c r="AI378" s="118">
        <v>0</v>
      </c>
      <c r="AJ378" s="80" t="s">
        <v>73</v>
      </c>
      <c r="AK378" s="80" t="s">
        <v>73</v>
      </c>
      <c r="AL378" s="113">
        <v>0</v>
      </c>
      <c r="AM378" s="80" t="s">
        <v>73</v>
      </c>
      <c r="AN378" s="80" t="s">
        <v>73</v>
      </c>
      <c r="AO378" s="80" t="s">
        <v>73</v>
      </c>
      <c r="AP378" s="111">
        <f t="shared" si="27"/>
        <v>0</v>
      </c>
      <c r="AQ378" s="111">
        <f>+L378+AD378-AI378</f>
        <v>3000000</v>
      </c>
      <c r="AR378" s="61" t="s">
        <v>65</v>
      </c>
      <c r="AS378" s="111">
        <v>3000000</v>
      </c>
      <c r="AT378" s="113" t="s">
        <v>162</v>
      </c>
      <c r="AU378" s="79">
        <v>0</v>
      </c>
      <c r="AV378" s="82" t="s">
        <v>73</v>
      </c>
      <c r="AW378" s="117">
        <v>0</v>
      </c>
      <c r="AX378" s="116">
        <f t="shared" si="28"/>
        <v>3000000</v>
      </c>
      <c r="AY378" s="219">
        <f t="shared" si="29"/>
        <v>0</v>
      </c>
      <c r="AZ378" s="67">
        <v>0</v>
      </c>
      <c r="BA378" s="82" t="s">
        <v>73</v>
      </c>
      <c r="BB378" s="61" t="s">
        <v>85</v>
      </c>
      <c r="BC378" s="112" t="s">
        <v>2365</v>
      </c>
      <c r="BD378" s="113" t="s">
        <v>65</v>
      </c>
      <c r="BE378" s="113" t="s">
        <v>65</v>
      </c>
    </row>
    <row r="379" spans="2:57" x14ac:dyDescent="0.2">
      <c r="B379" s="44">
        <v>2026</v>
      </c>
      <c r="C379" s="44">
        <v>891780111</v>
      </c>
      <c r="D379" s="44" t="s">
        <v>63</v>
      </c>
      <c r="E379" s="119" t="s">
        <v>2364</v>
      </c>
      <c r="F379" s="113" t="s">
        <v>2363</v>
      </c>
      <c r="G379" s="61">
        <v>0</v>
      </c>
      <c r="H379" s="61" t="s">
        <v>71</v>
      </c>
      <c r="I379" s="44" t="s">
        <v>64</v>
      </c>
      <c r="J379" s="76" t="s">
        <v>81</v>
      </c>
      <c r="K379" s="111" t="s">
        <v>1787</v>
      </c>
      <c r="L379" s="111">
        <v>19940000</v>
      </c>
      <c r="M379" s="44" t="s">
        <v>66</v>
      </c>
      <c r="N379" s="111" t="s">
        <v>2362</v>
      </c>
      <c r="O379" s="111">
        <v>1065883393</v>
      </c>
      <c r="P379" s="111">
        <v>30</v>
      </c>
      <c r="Q379" s="137">
        <v>46027</v>
      </c>
      <c r="R379" s="112">
        <v>5872564000</v>
      </c>
      <c r="S379" s="220">
        <v>46043</v>
      </c>
      <c r="T379" s="111">
        <v>19940000</v>
      </c>
      <c r="U379" s="61" t="s">
        <v>65</v>
      </c>
      <c r="V379" s="111">
        <v>15443332</v>
      </c>
      <c r="W379" s="111" t="s">
        <v>625</v>
      </c>
      <c r="X379" s="351">
        <v>46043</v>
      </c>
      <c r="Y379" s="351">
        <v>46043</v>
      </c>
      <c r="Z379" s="69" t="s">
        <v>73</v>
      </c>
      <c r="AA379" s="351">
        <v>46173</v>
      </c>
      <c r="AB379" s="47">
        <f t="shared" si="25"/>
        <v>130</v>
      </c>
      <c r="AC379" s="113">
        <v>0</v>
      </c>
      <c r="AD379" s="118">
        <v>0</v>
      </c>
      <c r="AE379" s="113">
        <v>0</v>
      </c>
      <c r="AF379" s="80" t="s">
        <v>73</v>
      </c>
      <c r="AG379" s="111">
        <f t="shared" si="26"/>
        <v>0</v>
      </c>
      <c r="AH379" s="118">
        <v>0</v>
      </c>
      <c r="AI379" s="118">
        <v>0</v>
      </c>
      <c r="AJ379" s="80" t="s">
        <v>73</v>
      </c>
      <c r="AK379" s="80" t="s">
        <v>73</v>
      </c>
      <c r="AL379" s="113">
        <v>0</v>
      </c>
      <c r="AM379" s="80" t="s">
        <v>73</v>
      </c>
      <c r="AN379" s="80" t="s">
        <v>73</v>
      </c>
      <c r="AO379" s="80" t="s">
        <v>73</v>
      </c>
      <c r="AP379" s="111">
        <f t="shared" si="27"/>
        <v>0</v>
      </c>
      <c r="AQ379" s="111">
        <f>+L379+AD379-AI379</f>
        <v>19940000</v>
      </c>
      <c r="AR379" s="61" t="s">
        <v>65</v>
      </c>
      <c r="AS379" s="111">
        <v>19940000</v>
      </c>
      <c r="AT379" s="113" t="s">
        <v>162</v>
      </c>
      <c r="AU379" s="79">
        <v>0</v>
      </c>
      <c r="AV379" s="82" t="s">
        <v>73</v>
      </c>
      <c r="AW379" s="117">
        <v>0</v>
      </c>
      <c r="AX379" s="116">
        <f t="shared" si="28"/>
        <v>19940000</v>
      </c>
      <c r="AY379" s="219">
        <f t="shared" si="29"/>
        <v>0</v>
      </c>
      <c r="AZ379" s="67">
        <v>0</v>
      </c>
      <c r="BA379" s="82" t="s">
        <v>73</v>
      </c>
      <c r="BB379" s="61" t="s">
        <v>85</v>
      </c>
      <c r="BC379" s="112" t="s">
        <v>2361</v>
      </c>
      <c r="BD379" s="113" t="s">
        <v>65</v>
      </c>
      <c r="BE379" s="113" t="s">
        <v>65</v>
      </c>
    </row>
    <row r="380" spans="2:57" x14ac:dyDescent="0.2">
      <c r="B380" s="44">
        <v>2026</v>
      </c>
      <c r="C380" s="44">
        <v>891780111</v>
      </c>
      <c r="D380" s="44" t="s">
        <v>63</v>
      </c>
      <c r="E380" s="119" t="s">
        <v>2360</v>
      </c>
      <c r="F380" s="113" t="s">
        <v>2359</v>
      </c>
      <c r="G380" s="61">
        <v>0</v>
      </c>
      <c r="H380" s="61" t="s">
        <v>71</v>
      </c>
      <c r="I380" s="44" t="s">
        <v>64</v>
      </c>
      <c r="J380" s="76" t="s">
        <v>81</v>
      </c>
      <c r="K380" s="111" t="s">
        <v>2358</v>
      </c>
      <c r="L380" s="111">
        <v>15996000</v>
      </c>
      <c r="M380" s="44" t="s">
        <v>66</v>
      </c>
      <c r="N380" s="111" t="s">
        <v>2357</v>
      </c>
      <c r="O380" s="111">
        <v>1067900773</v>
      </c>
      <c r="P380" s="111">
        <v>30</v>
      </c>
      <c r="Q380" s="137">
        <v>46027</v>
      </c>
      <c r="R380" s="112">
        <v>5872564000</v>
      </c>
      <c r="S380" s="220">
        <v>46043</v>
      </c>
      <c r="T380" s="111">
        <v>15996000</v>
      </c>
      <c r="U380" s="61" t="s">
        <v>65</v>
      </c>
      <c r="V380" s="111">
        <v>72175281</v>
      </c>
      <c r="W380" s="111" t="s">
        <v>988</v>
      </c>
      <c r="X380" s="351">
        <v>46043</v>
      </c>
      <c r="Y380" s="351">
        <v>46043</v>
      </c>
      <c r="Z380" s="69" t="s">
        <v>73</v>
      </c>
      <c r="AA380" s="351">
        <v>46173</v>
      </c>
      <c r="AB380" s="47">
        <f t="shared" si="25"/>
        <v>130</v>
      </c>
      <c r="AC380" s="113">
        <v>0</v>
      </c>
      <c r="AD380" s="118">
        <v>0</v>
      </c>
      <c r="AE380" s="113">
        <v>0</v>
      </c>
      <c r="AF380" s="80" t="s">
        <v>73</v>
      </c>
      <c r="AG380" s="111">
        <f t="shared" si="26"/>
        <v>0</v>
      </c>
      <c r="AH380" s="118">
        <v>0</v>
      </c>
      <c r="AI380" s="118">
        <v>0</v>
      </c>
      <c r="AJ380" s="80" t="s">
        <v>73</v>
      </c>
      <c r="AK380" s="80" t="s">
        <v>73</v>
      </c>
      <c r="AL380" s="113">
        <v>0</v>
      </c>
      <c r="AM380" s="80" t="s">
        <v>73</v>
      </c>
      <c r="AN380" s="80" t="s">
        <v>73</v>
      </c>
      <c r="AO380" s="80" t="s">
        <v>73</v>
      </c>
      <c r="AP380" s="111">
        <f t="shared" si="27"/>
        <v>0</v>
      </c>
      <c r="AQ380" s="111">
        <f>+L380+AD380-AI380</f>
        <v>15996000</v>
      </c>
      <c r="AR380" s="61" t="s">
        <v>65</v>
      </c>
      <c r="AS380" s="111">
        <v>15996000</v>
      </c>
      <c r="AT380" s="113" t="s">
        <v>162</v>
      </c>
      <c r="AU380" s="79">
        <v>0</v>
      </c>
      <c r="AV380" s="82" t="s">
        <v>73</v>
      </c>
      <c r="AW380" s="117">
        <v>0</v>
      </c>
      <c r="AX380" s="116">
        <f t="shared" si="28"/>
        <v>15996000</v>
      </c>
      <c r="AY380" s="219">
        <f t="shared" si="29"/>
        <v>0</v>
      </c>
      <c r="AZ380" s="67">
        <v>0</v>
      </c>
      <c r="BA380" s="82" t="s">
        <v>73</v>
      </c>
      <c r="BB380" s="61" t="s">
        <v>85</v>
      </c>
      <c r="BC380" s="112" t="s">
        <v>2356</v>
      </c>
      <c r="BD380" s="113" t="s">
        <v>65</v>
      </c>
      <c r="BE380" s="113" t="s">
        <v>65</v>
      </c>
    </row>
    <row r="381" spans="2:57" x14ac:dyDescent="0.2">
      <c r="B381" s="44">
        <v>2026</v>
      </c>
      <c r="C381" s="44">
        <v>891780111</v>
      </c>
      <c r="D381" s="44" t="s">
        <v>63</v>
      </c>
      <c r="E381" s="119" t="s">
        <v>2355</v>
      </c>
      <c r="F381" s="113" t="s">
        <v>2354</v>
      </c>
      <c r="G381" s="61">
        <v>0</v>
      </c>
      <c r="H381" s="61" t="s">
        <v>71</v>
      </c>
      <c r="I381" s="44" t="s">
        <v>64</v>
      </c>
      <c r="J381" s="76" t="s">
        <v>81</v>
      </c>
      <c r="K381" s="111" t="s">
        <v>2353</v>
      </c>
      <c r="L381" s="111">
        <v>16000000</v>
      </c>
      <c r="M381" s="44" t="s">
        <v>66</v>
      </c>
      <c r="N381" s="111" t="s">
        <v>2352</v>
      </c>
      <c r="O381" s="111">
        <v>7143181</v>
      </c>
      <c r="P381" s="111">
        <v>30</v>
      </c>
      <c r="Q381" s="137">
        <v>46027</v>
      </c>
      <c r="R381" s="112">
        <v>5872564000</v>
      </c>
      <c r="S381" s="220">
        <v>46043</v>
      </c>
      <c r="T381" s="111">
        <v>16000000</v>
      </c>
      <c r="U381" s="61" t="s">
        <v>65</v>
      </c>
      <c r="V381" s="111">
        <v>57461216</v>
      </c>
      <c r="W381" s="111" t="s">
        <v>576</v>
      </c>
      <c r="X381" s="351">
        <v>46043</v>
      </c>
      <c r="Y381" s="351">
        <v>46055</v>
      </c>
      <c r="Z381" s="69" t="s">
        <v>73</v>
      </c>
      <c r="AA381" s="351">
        <v>46173</v>
      </c>
      <c r="AB381" s="47">
        <f t="shared" si="25"/>
        <v>118</v>
      </c>
      <c r="AC381" s="113">
        <v>0</v>
      </c>
      <c r="AD381" s="118">
        <v>0</v>
      </c>
      <c r="AE381" s="113">
        <v>0</v>
      </c>
      <c r="AF381" s="80" t="s">
        <v>73</v>
      </c>
      <c r="AG381" s="111">
        <f t="shared" si="26"/>
        <v>0</v>
      </c>
      <c r="AH381" s="118">
        <v>0</v>
      </c>
      <c r="AI381" s="118">
        <v>0</v>
      </c>
      <c r="AJ381" s="80" t="s">
        <v>73</v>
      </c>
      <c r="AK381" s="80" t="s">
        <v>73</v>
      </c>
      <c r="AL381" s="113">
        <v>0</v>
      </c>
      <c r="AM381" s="80" t="s">
        <v>73</v>
      </c>
      <c r="AN381" s="80" t="s">
        <v>73</v>
      </c>
      <c r="AO381" s="80" t="s">
        <v>73</v>
      </c>
      <c r="AP381" s="111">
        <f t="shared" si="27"/>
        <v>0</v>
      </c>
      <c r="AQ381" s="111">
        <f>+L381+AD381-AI381</f>
        <v>16000000</v>
      </c>
      <c r="AR381" s="61" t="s">
        <v>65</v>
      </c>
      <c r="AS381" s="111">
        <v>16000000</v>
      </c>
      <c r="AT381" s="113" t="s">
        <v>162</v>
      </c>
      <c r="AU381" s="79">
        <v>0</v>
      </c>
      <c r="AV381" s="82" t="s">
        <v>73</v>
      </c>
      <c r="AW381" s="117">
        <v>0</v>
      </c>
      <c r="AX381" s="116">
        <f t="shared" si="28"/>
        <v>16000000</v>
      </c>
      <c r="AY381" s="219">
        <f t="shared" si="29"/>
        <v>0</v>
      </c>
      <c r="AZ381" s="67">
        <v>0</v>
      </c>
      <c r="BA381" s="82" t="s">
        <v>73</v>
      </c>
      <c r="BB381" s="61" t="s">
        <v>163</v>
      </c>
      <c r="BC381" s="112" t="s">
        <v>2351</v>
      </c>
      <c r="BD381" s="111" t="s">
        <v>162</v>
      </c>
      <c r="BE381" s="113" t="s">
        <v>65</v>
      </c>
    </row>
    <row r="382" spans="2:57" x14ac:dyDescent="0.2">
      <c r="B382" s="44">
        <v>2026</v>
      </c>
      <c r="C382" s="44">
        <v>891780111</v>
      </c>
      <c r="D382" s="44" t="s">
        <v>63</v>
      </c>
      <c r="E382" s="119" t="s">
        <v>2350</v>
      </c>
      <c r="F382" s="113" t="s">
        <v>2349</v>
      </c>
      <c r="G382" s="61">
        <v>0</v>
      </c>
      <c r="H382" s="61" t="s">
        <v>71</v>
      </c>
      <c r="I382" s="44" t="s">
        <v>64</v>
      </c>
      <c r="J382" s="76" t="s">
        <v>81</v>
      </c>
      <c r="K382" s="111" t="s">
        <v>2348</v>
      </c>
      <c r="L382" s="111">
        <v>13632000</v>
      </c>
      <c r="M382" s="44" t="s">
        <v>66</v>
      </c>
      <c r="N382" s="111" t="s">
        <v>2347</v>
      </c>
      <c r="O382" s="111">
        <v>1102848790</v>
      </c>
      <c r="P382" s="111">
        <v>30</v>
      </c>
      <c r="Q382" s="137">
        <v>46027</v>
      </c>
      <c r="R382" s="112">
        <v>5872564000</v>
      </c>
      <c r="S382" s="220">
        <v>46043</v>
      </c>
      <c r="T382" s="111">
        <v>13632000</v>
      </c>
      <c r="U382" s="61" t="s">
        <v>65</v>
      </c>
      <c r="V382" s="111">
        <v>5056184</v>
      </c>
      <c r="W382" s="111" t="s">
        <v>1436</v>
      </c>
      <c r="X382" s="351">
        <v>46043</v>
      </c>
      <c r="Y382" s="351">
        <v>46043</v>
      </c>
      <c r="Z382" s="69" t="s">
        <v>73</v>
      </c>
      <c r="AA382" s="351">
        <v>46173</v>
      </c>
      <c r="AB382" s="47">
        <f t="shared" si="25"/>
        <v>130</v>
      </c>
      <c r="AC382" s="113">
        <v>0</v>
      </c>
      <c r="AD382" s="118">
        <v>0</v>
      </c>
      <c r="AE382" s="113">
        <v>0</v>
      </c>
      <c r="AF382" s="80" t="s">
        <v>73</v>
      </c>
      <c r="AG382" s="111">
        <f t="shared" si="26"/>
        <v>0</v>
      </c>
      <c r="AH382" s="118">
        <v>0</v>
      </c>
      <c r="AI382" s="118">
        <v>0</v>
      </c>
      <c r="AJ382" s="80" t="s">
        <v>73</v>
      </c>
      <c r="AK382" s="80" t="s">
        <v>73</v>
      </c>
      <c r="AL382" s="113">
        <v>0</v>
      </c>
      <c r="AM382" s="80" t="s">
        <v>73</v>
      </c>
      <c r="AN382" s="80" t="s">
        <v>73</v>
      </c>
      <c r="AO382" s="80" t="s">
        <v>73</v>
      </c>
      <c r="AP382" s="111">
        <f t="shared" si="27"/>
        <v>0</v>
      </c>
      <c r="AQ382" s="111">
        <f>+L382+AD382-AI382</f>
        <v>13632000</v>
      </c>
      <c r="AR382" s="61" t="s">
        <v>65</v>
      </c>
      <c r="AS382" s="111">
        <v>13632000</v>
      </c>
      <c r="AT382" s="113" t="s">
        <v>162</v>
      </c>
      <c r="AU382" s="79">
        <v>0</v>
      </c>
      <c r="AV382" s="82" t="s">
        <v>73</v>
      </c>
      <c r="AW382" s="117">
        <v>0</v>
      </c>
      <c r="AX382" s="116">
        <f t="shared" si="28"/>
        <v>13632000</v>
      </c>
      <c r="AY382" s="219">
        <f t="shared" si="29"/>
        <v>0</v>
      </c>
      <c r="AZ382" s="67">
        <v>0</v>
      </c>
      <c r="BA382" s="82" t="s">
        <v>73</v>
      </c>
      <c r="BB382" s="61" t="s">
        <v>85</v>
      </c>
      <c r="BC382" s="112" t="s">
        <v>2346</v>
      </c>
      <c r="BD382" s="113" t="s">
        <v>65</v>
      </c>
      <c r="BE382" s="113" t="s">
        <v>65</v>
      </c>
    </row>
    <row r="383" spans="2:57" x14ac:dyDescent="0.2">
      <c r="B383" s="44">
        <v>2026</v>
      </c>
      <c r="C383" s="44">
        <v>891780111</v>
      </c>
      <c r="D383" s="44" t="s">
        <v>63</v>
      </c>
      <c r="E383" s="119" t="s">
        <v>2345</v>
      </c>
      <c r="F383" s="113" t="s">
        <v>2344</v>
      </c>
      <c r="G383" s="61">
        <v>0</v>
      </c>
      <c r="H383" s="61" t="s">
        <v>71</v>
      </c>
      <c r="I383" s="44" t="s">
        <v>64</v>
      </c>
      <c r="J383" s="76" t="s">
        <v>81</v>
      </c>
      <c r="K383" s="111" t="s">
        <v>2343</v>
      </c>
      <c r="L383" s="111">
        <v>13632000</v>
      </c>
      <c r="M383" s="44" t="s">
        <v>66</v>
      </c>
      <c r="N383" s="111" t="s">
        <v>2342</v>
      </c>
      <c r="O383" s="111">
        <v>1083014325</v>
      </c>
      <c r="P383" s="111">
        <v>30</v>
      </c>
      <c r="Q383" s="137">
        <v>46027</v>
      </c>
      <c r="R383" s="112">
        <v>5872564000</v>
      </c>
      <c r="S383" s="220">
        <v>46043</v>
      </c>
      <c r="T383" s="111">
        <v>13632000</v>
      </c>
      <c r="U383" s="61" t="s">
        <v>65</v>
      </c>
      <c r="V383" s="111">
        <v>5056184</v>
      </c>
      <c r="W383" s="111" t="s">
        <v>1436</v>
      </c>
      <c r="X383" s="351">
        <v>46043</v>
      </c>
      <c r="Y383" s="351">
        <v>46043</v>
      </c>
      <c r="Z383" s="69" t="s">
        <v>73</v>
      </c>
      <c r="AA383" s="351">
        <v>46173</v>
      </c>
      <c r="AB383" s="47">
        <f t="shared" si="25"/>
        <v>130</v>
      </c>
      <c r="AC383" s="113">
        <v>0</v>
      </c>
      <c r="AD383" s="118">
        <v>0</v>
      </c>
      <c r="AE383" s="113">
        <v>0</v>
      </c>
      <c r="AF383" s="80" t="s">
        <v>73</v>
      </c>
      <c r="AG383" s="111">
        <f t="shared" si="26"/>
        <v>0</v>
      </c>
      <c r="AH383" s="118">
        <v>0</v>
      </c>
      <c r="AI383" s="118">
        <v>0</v>
      </c>
      <c r="AJ383" s="80" t="s">
        <v>73</v>
      </c>
      <c r="AK383" s="80" t="s">
        <v>73</v>
      </c>
      <c r="AL383" s="113">
        <v>0</v>
      </c>
      <c r="AM383" s="80" t="s">
        <v>73</v>
      </c>
      <c r="AN383" s="80" t="s">
        <v>73</v>
      </c>
      <c r="AO383" s="80" t="s">
        <v>73</v>
      </c>
      <c r="AP383" s="111">
        <f t="shared" si="27"/>
        <v>0</v>
      </c>
      <c r="AQ383" s="111">
        <f>+L383+AD383-AI383</f>
        <v>13632000</v>
      </c>
      <c r="AR383" s="61" t="s">
        <v>65</v>
      </c>
      <c r="AS383" s="111">
        <v>13632000</v>
      </c>
      <c r="AT383" s="113" t="s">
        <v>162</v>
      </c>
      <c r="AU383" s="79">
        <v>0</v>
      </c>
      <c r="AV383" s="82" t="s">
        <v>73</v>
      </c>
      <c r="AW383" s="117">
        <v>0</v>
      </c>
      <c r="AX383" s="116">
        <f t="shared" si="28"/>
        <v>13632000</v>
      </c>
      <c r="AY383" s="219">
        <f t="shared" si="29"/>
        <v>0</v>
      </c>
      <c r="AZ383" s="67">
        <v>0</v>
      </c>
      <c r="BA383" s="82" t="s">
        <v>73</v>
      </c>
      <c r="BB383" s="61" t="s">
        <v>85</v>
      </c>
      <c r="BC383" s="112" t="s">
        <v>2341</v>
      </c>
      <c r="BD383" s="113" t="s">
        <v>65</v>
      </c>
      <c r="BE383" s="113" t="s">
        <v>65</v>
      </c>
    </row>
    <row r="384" spans="2:57" x14ac:dyDescent="0.2">
      <c r="B384" s="44">
        <v>2026</v>
      </c>
      <c r="C384" s="44">
        <v>891780111</v>
      </c>
      <c r="D384" s="44" t="s">
        <v>63</v>
      </c>
      <c r="E384" s="119" t="s">
        <v>2340</v>
      </c>
      <c r="F384" s="113" t="s">
        <v>2339</v>
      </c>
      <c r="G384" s="61">
        <v>0</v>
      </c>
      <c r="H384" s="61" t="s">
        <v>71</v>
      </c>
      <c r="I384" s="44" t="s">
        <v>64</v>
      </c>
      <c r="J384" s="76" t="s">
        <v>81</v>
      </c>
      <c r="K384" s="111" t="s">
        <v>2338</v>
      </c>
      <c r="L384" s="111">
        <v>11396000</v>
      </c>
      <c r="M384" s="44" t="s">
        <v>66</v>
      </c>
      <c r="N384" s="111" t="s">
        <v>2337</v>
      </c>
      <c r="O384" s="111">
        <v>1083041500</v>
      </c>
      <c r="P384" s="111">
        <v>53</v>
      </c>
      <c r="Q384" s="137">
        <v>46030</v>
      </c>
      <c r="R384" s="112">
        <v>2567899000</v>
      </c>
      <c r="S384" s="220">
        <v>46043</v>
      </c>
      <c r="T384" s="111">
        <v>11396000</v>
      </c>
      <c r="U384" s="61" t="s">
        <v>65</v>
      </c>
      <c r="V384" s="111">
        <v>1082868728</v>
      </c>
      <c r="W384" s="111" t="s">
        <v>284</v>
      </c>
      <c r="X384" s="351">
        <v>46043</v>
      </c>
      <c r="Y384" s="351">
        <v>46055</v>
      </c>
      <c r="Z384" s="69" t="s">
        <v>73</v>
      </c>
      <c r="AA384" s="351">
        <v>46173</v>
      </c>
      <c r="AB384" s="47">
        <f t="shared" si="25"/>
        <v>118</v>
      </c>
      <c r="AC384" s="113">
        <v>0</v>
      </c>
      <c r="AD384" s="118">
        <v>0</v>
      </c>
      <c r="AE384" s="113">
        <v>0</v>
      </c>
      <c r="AF384" s="80" t="s">
        <v>73</v>
      </c>
      <c r="AG384" s="111">
        <f t="shared" si="26"/>
        <v>0</v>
      </c>
      <c r="AH384" s="118">
        <v>0</v>
      </c>
      <c r="AI384" s="118">
        <v>0</v>
      </c>
      <c r="AJ384" s="80" t="s">
        <v>73</v>
      </c>
      <c r="AK384" s="80" t="s">
        <v>73</v>
      </c>
      <c r="AL384" s="113">
        <v>0</v>
      </c>
      <c r="AM384" s="80" t="s">
        <v>73</v>
      </c>
      <c r="AN384" s="80" t="s">
        <v>73</v>
      </c>
      <c r="AO384" s="80" t="s">
        <v>73</v>
      </c>
      <c r="AP384" s="111">
        <f t="shared" si="27"/>
        <v>0</v>
      </c>
      <c r="AQ384" s="111">
        <f>+L384+AD384-AI384</f>
        <v>11396000</v>
      </c>
      <c r="AR384" s="61" t="s">
        <v>65</v>
      </c>
      <c r="AS384" s="111">
        <v>11396000</v>
      </c>
      <c r="AT384" s="113" t="s">
        <v>162</v>
      </c>
      <c r="AU384" s="79">
        <v>0</v>
      </c>
      <c r="AV384" s="82" t="s">
        <v>73</v>
      </c>
      <c r="AW384" s="117">
        <v>0</v>
      </c>
      <c r="AX384" s="116">
        <f t="shared" si="28"/>
        <v>11396000</v>
      </c>
      <c r="AY384" s="219">
        <f t="shared" si="29"/>
        <v>0</v>
      </c>
      <c r="AZ384" s="67">
        <v>0</v>
      </c>
      <c r="BA384" s="82" t="s">
        <v>73</v>
      </c>
      <c r="BB384" s="61" t="s">
        <v>163</v>
      </c>
      <c r="BC384" s="112" t="s">
        <v>2336</v>
      </c>
      <c r="BD384" s="111" t="s">
        <v>162</v>
      </c>
      <c r="BE384" s="113" t="s">
        <v>65</v>
      </c>
    </row>
    <row r="385" spans="2:57" x14ac:dyDescent="0.2">
      <c r="B385" s="44">
        <v>2026</v>
      </c>
      <c r="C385" s="44">
        <v>891780111</v>
      </c>
      <c r="D385" s="44" t="s">
        <v>63</v>
      </c>
      <c r="E385" s="119" t="s">
        <v>2335</v>
      </c>
      <c r="F385" s="113" t="s">
        <v>2334</v>
      </c>
      <c r="G385" s="61">
        <v>0</v>
      </c>
      <c r="H385" s="61" t="s">
        <v>71</v>
      </c>
      <c r="I385" s="44" t="s">
        <v>64</v>
      </c>
      <c r="J385" s="76" t="s">
        <v>81</v>
      </c>
      <c r="K385" s="111" t="s">
        <v>2333</v>
      </c>
      <c r="L385" s="111">
        <v>16606000</v>
      </c>
      <c r="M385" s="44" t="s">
        <v>66</v>
      </c>
      <c r="N385" s="111" t="s">
        <v>2332</v>
      </c>
      <c r="O385" s="111">
        <v>1100547297</v>
      </c>
      <c r="P385" s="111">
        <v>30</v>
      </c>
      <c r="Q385" s="137">
        <v>46027</v>
      </c>
      <c r="R385" s="112">
        <v>5872564000</v>
      </c>
      <c r="S385" s="220">
        <v>46043</v>
      </c>
      <c r="T385" s="111">
        <v>16606000</v>
      </c>
      <c r="U385" s="61" t="s">
        <v>65</v>
      </c>
      <c r="V385" s="111">
        <v>12548945</v>
      </c>
      <c r="W385" s="111" t="s">
        <v>1134</v>
      </c>
      <c r="X385" s="351">
        <v>46043</v>
      </c>
      <c r="Y385" s="351">
        <v>46043</v>
      </c>
      <c r="Z385" s="69" t="s">
        <v>73</v>
      </c>
      <c r="AA385" s="351">
        <v>46173</v>
      </c>
      <c r="AB385" s="47">
        <f t="shared" si="25"/>
        <v>130</v>
      </c>
      <c r="AC385" s="113">
        <v>0</v>
      </c>
      <c r="AD385" s="118">
        <v>0</v>
      </c>
      <c r="AE385" s="113">
        <v>0</v>
      </c>
      <c r="AF385" s="80" t="s">
        <v>73</v>
      </c>
      <c r="AG385" s="111">
        <f t="shared" si="26"/>
        <v>0</v>
      </c>
      <c r="AH385" s="118">
        <v>0</v>
      </c>
      <c r="AI385" s="118">
        <v>0</v>
      </c>
      <c r="AJ385" s="80" t="s">
        <v>73</v>
      </c>
      <c r="AK385" s="80" t="s">
        <v>73</v>
      </c>
      <c r="AL385" s="113">
        <v>0</v>
      </c>
      <c r="AM385" s="80" t="s">
        <v>73</v>
      </c>
      <c r="AN385" s="80" t="s">
        <v>73</v>
      </c>
      <c r="AO385" s="80" t="s">
        <v>73</v>
      </c>
      <c r="AP385" s="111">
        <f t="shared" si="27"/>
        <v>0</v>
      </c>
      <c r="AQ385" s="111">
        <f>+L385+AD385-AI385</f>
        <v>16606000</v>
      </c>
      <c r="AR385" s="61" t="s">
        <v>65</v>
      </c>
      <c r="AS385" s="111">
        <v>16606000</v>
      </c>
      <c r="AT385" s="113" t="s">
        <v>162</v>
      </c>
      <c r="AU385" s="79">
        <v>0</v>
      </c>
      <c r="AV385" s="82" t="s">
        <v>73</v>
      </c>
      <c r="AW385" s="117">
        <v>0</v>
      </c>
      <c r="AX385" s="116">
        <f t="shared" si="28"/>
        <v>16606000</v>
      </c>
      <c r="AY385" s="219">
        <f t="shared" si="29"/>
        <v>0</v>
      </c>
      <c r="AZ385" s="67">
        <v>0</v>
      </c>
      <c r="BA385" s="82" t="s">
        <v>73</v>
      </c>
      <c r="BB385" s="61" t="s">
        <v>85</v>
      </c>
      <c r="BC385" s="112" t="s">
        <v>2331</v>
      </c>
      <c r="BD385" s="113" t="s">
        <v>65</v>
      </c>
      <c r="BE385" s="113" t="s">
        <v>65</v>
      </c>
    </row>
    <row r="386" spans="2:57" x14ac:dyDescent="0.2">
      <c r="B386" s="44">
        <v>2026</v>
      </c>
      <c r="C386" s="44">
        <v>891780111</v>
      </c>
      <c r="D386" s="44" t="s">
        <v>63</v>
      </c>
      <c r="E386" s="119" t="s">
        <v>2330</v>
      </c>
      <c r="F386" s="113" t="s">
        <v>2329</v>
      </c>
      <c r="G386" s="61">
        <v>0</v>
      </c>
      <c r="H386" s="61" t="s">
        <v>71</v>
      </c>
      <c r="I386" s="44" t="s">
        <v>64</v>
      </c>
      <c r="J386" s="76" t="s">
        <v>81</v>
      </c>
      <c r="K386" s="111" t="s">
        <v>2328</v>
      </c>
      <c r="L386" s="111">
        <v>18116000</v>
      </c>
      <c r="M386" s="44" t="s">
        <v>66</v>
      </c>
      <c r="N386" s="111" t="s">
        <v>2327</v>
      </c>
      <c r="O386" s="111">
        <v>1082886956</v>
      </c>
      <c r="P386" s="111">
        <v>30</v>
      </c>
      <c r="Q386" s="137">
        <v>46027</v>
      </c>
      <c r="R386" s="112">
        <v>5872564000</v>
      </c>
      <c r="S386" s="220">
        <v>46043</v>
      </c>
      <c r="T386" s="111">
        <v>18116000</v>
      </c>
      <c r="U386" s="61" t="s">
        <v>65</v>
      </c>
      <c r="V386" s="111">
        <v>36723283</v>
      </c>
      <c r="W386" s="111" t="s">
        <v>2326</v>
      </c>
      <c r="X386" s="351">
        <v>46043</v>
      </c>
      <c r="Y386" s="351">
        <v>46043</v>
      </c>
      <c r="Z386" s="69" t="s">
        <v>73</v>
      </c>
      <c r="AA386" s="351">
        <v>46173</v>
      </c>
      <c r="AB386" s="47">
        <f t="shared" si="25"/>
        <v>130</v>
      </c>
      <c r="AC386" s="113">
        <v>0</v>
      </c>
      <c r="AD386" s="118">
        <v>0</v>
      </c>
      <c r="AE386" s="113">
        <v>0</v>
      </c>
      <c r="AF386" s="80" t="s">
        <v>73</v>
      </c>
      <c r="AG386" s="111">
        <f t="shared" si="26"/>
        <v>0</v>
      </c>
      <c r="AH386" s="118">
        <v>0</v>
      </c>
      <c r="AI386" s="118">
        <v>0</v>
      </c>
      <c r="AJ386" s="80" t="s">
        <v>73</v>
      </c>
      <c r="AK386" s="80" t="s">
        <v>73</v>
      </c>
      <c r="AL386" s="113">
        <v>0</v>
      </c>
      <c r="AM386" s="80" t="s">
        <v>73</v>
      </c>
      <c r="AN386" s="80" t="s">
        <v>73</v>
      </c>
      <c r="AO386" s="80" t="s">
        <v>73</v>
      </c>
      <c r="AP386" s="111">
        <f t="shared" si="27"/>
        <v>0</v>
      </c>
      <c r="AQ386" s="111">
        <f>+L386+AD386-AI386</f>
        <v>18116000</v>
      </c>
      <c r="AR386" s="61" t="s">
        <v>65</v>
      </c>
      <c r="AS386" s="111">
        <v>18116000</v>
      </c>
      <c r="AT386" s="113" t="s">
        <v>162</v>
      </c>
      <c r="AU386" s="79">
        <v>0</v>
      </c>
      <c r="AV386" s="82" t="s">
        <v>73</v>
      </c>
      <c r="AW386" s="117">
        <v>0</v>
      </c>
      <c r="AX386" s="116">
        <f t="shared" si="28"/>
        <v>18116000</v>
      </c>
      <c r="AY386" s="219">
        <f t="shared" si="29"/>
        <v>0</v>
      </c>
      <c r="AZ386" s="67">
        <v>0</v>
      </c>
      <c r="BA386" s="82" t="s">
        <v>73</v>
      </c>
      <c r="BB386" s="61" t="s">
        <v>85</v>
      </c>
      <c r="BC386" s="112" t="s">
        <v>2325</v>
      </c>
      <c r="BD386" s="113" t="s">
        <v>65</v>
      </c>
      <c r="BE386" s="113" t="s">
        <v>65</v>
      </c>
    </row>
    <row r="387" spans="2:57" x14ac:dyDescent="0.2">
      <c r="B387" s="44">
        <v>2026</v>
      </c>
      <c r="C387" s="44">
        <v>891780111</v>
      </c>
      <c r="D387" s="44" t="s">
        <v>63</v>
      </c>
      <c r="E387" s="119" t="s">
        <v>2324</v>
      </c>
      <c r="F387" s="113" t="s">
        <v>2323</v>
      </c>
      <c r="G387" s="61">
        <v>0</v>
      </c>
      <c r="H387" s="61" t="s">
        <v>71</v>
      </c>
      <c r="I387" s="44" t="s">
        <v>64</v>
      </c>
      <c r="J387" s="76" t="s">
        <v>81</v>
      </c>
      <c r="K387" s="111" t="s">
        <v>2322</v>
      </c>
      <c r="L387" s="111">
        <v>12441000</v>
      </c>
      <c r="M387" s="44" t="s">
        <v>66</v>
      </c>
      <c r="N387" s="111" t="s">
        <v>2321</v>
      </c>
      <c r="O387" s="111">
        <v>42155216</v>
      </c>
      <c r="P387" s="111">
        <v>53</v>
      </c>
      <c r="Q387" s="137">
        <v>46030</v>
      </c>
      <c r="R387" s="112">
        <v>2567899000</v>
      </c>
      <c r="S387" s="220">
        <v>46043</v>
      </c>
      <c r="T387" s="111">
        <v>12441000</v>
      </c>
      <c r="U387" s="61" t="s">
        <v>65</v>
      </c>
      <c r="V387" s="111">
        <v>12560219</v>
      </c>
      <c r="W387" s="111" t="s">
        <v>486</v>
      </c>
      <c r="X387" s="351">
        <v>46043</v>
      </c>
      <c r="Y387" s="351">
        <v>46043</v>
      </c>
      <c r="Z387" s="69" t="s">
        <v>73</v>
      </c>
      <c r="AA387" s="351">
        <v>46173</v>
      </c>
      <c r="AB387" s="47">
        <f t="shared" si="25"/>
        <v>130</v>
      </c>
      <c r="AC387" s="113">
        <v>0</v>
      </c>
      <c r="AD387" s="118">
        <v>0</v>
      </c>
      <c r="AE387" s="113">
        <v>0</v>
      </c>
      <c r="AF387" s="80" t="s">
        <v>73</v>
      </c>
      <c r="AG387" s="111">
        <f t="shared" si="26"/>
        <v>0</v>
      </c>
      <c r="AH387" s="118">
        <v>0</v>
      </c>
      <c r="AI387" s="118">
        <v>0</v>
      </c>
      <c r="AJ387" s="80" t="s">
        <v>73</v>
      </c>
      <c r="AK387" s="80" t="s">
        <v>73</v>
      </c>
      <c r="AL387" s="113">
        <v>0</v>
      </c>
      <c r="AM387" s="80" t="s">
        <v>73</v>
      </c>
      <c r="AN387" s="80" t="s">
        <v>73</v>
      </c>
      <c r="AO387" s="80" t="s">
        <v>73</v>
      </c>
      <c r="AP387" s="111">
        <f t="shared" si="27"/>
        <v>0</v>
      </c>
      <c r="AQ387" s="111">
        <f>+L387+AD387-AI387</f>
        <v>12441000</v>
      </c>
      <c r="AR387" s="61" t="s">
        <v>65</v>
      </c>
      <c r="AS387" s="111">
        <v>12441000</v>
      </c>
      <c r="AT387" s="113" t="s">
        <v>162</v>
      </c>
      <c r="AU387" s="79">
        <v>0</v>
      </c>
      <c r="AV387" s="82" t="s">
        <v>73</v>
      </c>
      <c r="AW387" s="117">
        <v>0</v>
      </c>
      <c r="AX387" s="116">
        <f t="shared" si="28"/>
        <v>12441000</v>
      </c>
      <c r="AY387" s="219">
        <f t="shared" si="29"/>
        <v>0</v>
      </c>
      <c r="AZ387" s="67">
        <v>0</v>
      </c>
      <c r="BA387" s="82" t="s">
        <v>73</v>
      </c>
      <c r="BB387" s="61" t="s">
        <v>85</v>
      </c>
      <c r="BC387" s="112" t="s">
        <v>2320</v>
      </c>
      <c r="BD387" s="113" t="s">
        <v>65</v>
      </c>
      <c r="BE387" s="113" t="s">
        <v>65</v>
      </c>
    </row>
    <row r="388" spans="2:57" x14ac:dyDescent="0.2">
      <c r="B388" s="44">
        <v>2026</v>
      </c>
      <c r="C388" s="44">
        <v>891780111</v>
      </c>
      <c r="D388" s="44" t="s">
        <v>63</v>
      </c>
      <c r="E388" s="119" t="s">
        <v>2319</v>
      </c>
      <c r="F388" s="113" t="s">
        <v>2318</v>
      </c>
      <c r="G388" s="61">
        <v>0</v>
      </c>
      <c r="H388" s="61" t="s">
        <v>71</v>
      </c>
      <c r="I388" s="44" t="s">
        <v>64</v>
      </c>
      <c r="J388" s="76" t="s">
        <v>81</v>
      </c>
      <c r="K388" s="111" t="s">
        <v>2193</v>
      </c>
      <c r="L388" s="111">
        <v>11396000</v>
      </c>
      <c r="M388" s="44" t="s">
        <v>66</v>
      </c>
      <c r="N388" s="111" t="s">
        <v>2317</v>
      </c>
      <c r="O388" s="111">
        <v>1082842092</v>
      </c>
      <c r="P388" s="111">
        <v>53</v>
      </c>
      <c r="Q388" s="137">
        <v>46030</v>
      </c>
      <c r="R388" s="112">
        <v>2567899000</v>
      </c>
      <c r="S388" s="220">
        <v>46043</v>
      </c>
      <c r="T388" s="111">
        <v>11396000</v>
      </c>
      <c r="U388" s="61" t="s">
        <v>65</v>
      </c>
      <c r="V388" s="111">
        <v>1082868728</v>
      </c>
      <c r="W388" s="111" t="s">
        <v>284</v>
      </c>
      <c r="X388" s="351">
        <v>46043</v>
      </c>
      <c r="Y388" s="351">
        <v>46055</v>
      </c>
      <c r="Z388" s="69" t="s">
        <v>73</v>
      </c>
      <c r="AA388" s="351">
        <v>46173</v>
      </c>
      <c r="AB388" s="47">
        <f t="shared" si="25"/>
        <v>118</v>
      </c>
      <c r="AC388" s="113">
        <v>0</v>
      </c>
      <c r="AD388" s="118">
        <v>0</v>
      </c>
      <c r="AE388" s="113">
        <v>0</v>
      </c>
      <c r="AF388" s="80" t="s">
        <v>73</v>
      </c>
      <c r="AG388" s="111">
        <f t="shared" si="26"/>
        <v>0</v>
      </c>
      <c r="AH388" s="118">
        <v>0</v>
      </c>
      <c r="AI388" s="118">
        <v>0</v>
      </c>
      <c r="AJ388" s="80" t="s">
        <v>73</v>
      </c>
      <c r="AK388" s="80" t="s">
        <v>73</v>
      </c>
      <c r="AL388" s="113">
        <v>0</v>
      </c>
      <c r="AM388" s="80" t="s">
        <v>73</v>
      </c>
      <c r="AN388" s="80" t="s">
        <v>73</v>
      </c>
      <c r="AO388" s="80" t="s">
        <v>73</v>
      </c>
      <c r="AP388" s="111">
        <f t="shared" si="27"/>
        <v>0</v>
      </c>
      <c r="AQ388" s="111">
        <f>+L388+AD388-AI388</f>
        <v>11396000</v>
      </c>
      <c r="AR388" s="61" t="s">
        <v>65</v>
      </c>
      <c r="AS388" s="111">
        <v>11396000</v>
      </c>
      <c r="AT388" s="113" t="s">
        <v>162</v>
      </c>
      <c r="AU388" s="79">
        <v>0</v>
      </c>
      <c r="AV388" s="82" t="s">
        <v>73</v>
      </c>
      <c r="AW388" s="117">
        <v>0</v>
      </c>
      <c r="AX388" s="116">
        <f t="shared" si="28"/>
        <v>11396000</v>
      </c>
      <c r="AY388" s="219">
        <f t="shared" si="29"/>
        <v>0</v>
      </c>
      <c r="AZ388" s="67">
        <v>0</v>
      </c>
      <c r="BA388" s="82" t="s">
        <v>73</v>
      </c>
      <c r="BB388" s="61" t="s">
        <v>163</v>
      </c>
      <c r="BC388" s="112" t="s">
        <v>2316</v>
      </c>
      <c r="BD388" s="111" t="s">
        <v>162</v>
      </c>
      <c r="BE388" s="113" t="s">
        <v>65</v>
      </c>
    </row>
    <row r="389" spans="2:57" x14ac:dyDescent="0.2">
      <c r="B389" s="44">
        <v>2026</v>
      </c>
      <c r="C389" s="44">
        <v>891780111</v>
      </c>
      <c r="D389" s="44" t="s">
        <v>63</v>
      </c>
      <c r="E389" s="119" t="s">
        <v>2315</v>
      </c>
      <c r="F389" s="113" t="s">
        <v>2314</v>
      </c>
      <c r="G389" s="61">
        <v>0</v>
      </c>
      <c r="H389" s="61" t="s">
        <v>71</v>
      </c>
      <c r="I389" s="44" t="s">
        <v>64</v>
      </c>
      <c r="J389" s="76" t="s">
        <v>81</v>
      </c>
      <c r="K389" s="111" t="s">
        <v>2313</v>
      </c>
      <c r="L389" s="111">
        <v>15096000</v>
      </c>
      <c r="M389" s="44" t="s">
        <v>66</v>
      </c>
      <c r="N389" s="111" t="s">
        <v>2312</v>
      </c>
      <c r="O389" s="111">
        <v>1083027522</v>
      </c>
      <c r="P389" s="111">
        <v>30</v>
      </c>
      <c r="Q389" s="137">
        <v>46027</v>
      </c>
      <c r="R389" s="112">
        <v>5872564000</v>
      </c>
      <c r="S389" s="220">
        <v>46043</v>
      </c>
      <c r="T389" s="111">
        <v>15096000</v>
      </c>
      <c r="U389" s="61" t="s">
        <v>65</v>
      </c>
      <c r="V389" s="111">
        <v>57461216</v>
      </c>
      <c r="W389" s="111" t="s">
        <v>576</v>
      </c>
      <c r="X389" s="351">
        <v>46043</v>
      </c>
      <c r="Y389" s="351">
        <v>46043</v>
      </c>
      <c r="Z389" s="69" t="s">
        <v>73</v>
      </c>
      <c r="AA389" s="351">
        <v>46173</v>
      </c>
      <c r="AB389" s="47">
        <f t="shared" si="25"/>
        <v>130</v>
      </c>
      <c r="AC389" s="113">
        <v>0</v>
      </c>
      <c r="AD389" s="118">
        <v>0</v>
      </c>
      <c r="AE389" s="113">
        <v>0</v>
      </c>
      <c r="AF389" s="80" t="s">
        <v>73</v>
      </c>
      <c r="AG389" s="111">
        <f t="shared" si="26"/>
        <v>0</v>
      </c>
      <c r="AH389" s="118">
        <v>0</v>
      </c>
      <c r="AI389" s="118">
        <v>0</v>
      </c>
      <c r="AJ389" s="80" t="s">
        <v>73</v>
      </c>
      <c r="AK389" s="80" t="s">
        <v>73</v>
      </c>
      <c r="AL389" s="113">
        <v>0</v>
      </c>
      <c r="AM389" s="80" t="s">
        <v>73</v>
      </c>
      <c r="AN389" s="80" t="s">
        <v>73</v>
      </c>
      <c r="AO389" s="80" t="s">
        <v>73</v>
      </c>
      <c r="AP389" s="111">
        <f t="shared" si="27"/>
        <v>0</v>
      </c>
      <c r="AQ389" s="111">
        <f>+L389+AD389-AI389</f>
        <v>15096000</v>
      </c>
      <c r="AR389" s="61" t="s">
        <v>65</v>
      </c>
      <c r="AS389" s="111">
        <v>15096000</v>
      </c>
      <c r="AT389" s="113" t="s">
        <v>162</v>
      </c>
      <c r="AU389" s="79">
        <v>0</v>
      </c>
      <c r="AV389" s="82" t="s">
        <v>73</v>
      </c>
      <c r="AW389" s="117">
        <v>0</v>
      </c>
      <c r="AX389" s="116">
        <f t="shared" si="28"/>
        <v>15096000</v>
      </c>
      <c r="AY389" s="219">
        <f t="shared" si="29"/>
        <v>0</v>
      </c>
      <c r="AZ389" s="67">
        <v>0</v>
      </c>
      <c r="BA389" s="82" t="s">
        <v>73</v>
      </c>
      <c r="BB389" s="61" t="s">
        <v>85</v>
      </c>
      <c r="BC389" s="112" t="s">
        <v>2311</v>
      </c>
      <c r="BD389" s="113" t="s">
        <v>65</v>
      </c>
      <c r="BE389" s="113" t="s">
        <v>65</v>
      </c>
    </row>
    <row r="390" spans="2:57" x14ac:dyDescent="0.2">
      <c r="B390" s="44">
        <v>2026</v>
      </c>
      <c r="C390" s="44">
        <v>891780111</v>
      </c>
      <c r="D390" s="44" t="s">
        <v>63</v>
      </c>
      <c r="E390" s="119" t="s">
        <v>2310</v>
      </c>
      <c r="F390" s="113" t="s">
        <v>2309</v>
      </c>
      <c r="G390" s="61">
        <v>0</v>
      </c>
      <c r="H390" s="61" t="s">
        <v>71</v>
      </c>
      <c r="I390" s="44" t="s">
        <v>64</v>
      </c>
      <c r="J390" s="76" t="s">
        <v>81</v>
      </c>
      <c r="K390" s="111" t="s">
        <v>2308</v>
      </c>
      <c r="L390" s="111">
        <v>15096000</v>
      </c>
      <c r="M390" s="44" t="s">
        <v>66</v>
      </c>
      <c r="N390" s="111" t="s">
        <v>2307</v>
      </c>
      <c r="O390" s="111">
        <v>1004176452</v>
      </c>
      <c r="P390" s="111">
        <v>30</v>
      </c>
      <c r="Q390" s="137">
        <v>46027</v>
      </c>
      <c r="R390" s="112">
        <v>5872564000</v>
      </c>
      <c r="S390" s="220">
        <v>46043</v>
      </c>
      <c r="T390" s="111">
        <v>15096000</v>
      </c>
      <c r="U390" s="61" t="s">
        <v>65</v>
      </c>
      <c r="V390" s="111">
        <v>57461216</v>
      </c>
      <c r="W390" s="111" t="s">
        <v>576</v>
      </c>
      <c r="X390" s="351">
        <v>46043</v>
      </c>
      <c r="Y390" s="351">
        <v>46043</v>
      </c>
      <c r="Z390" s="69" t="s">
        <v>73</v>
      </c>
      <c r="AA390" s="351">
        <v>46173</v>
      </c>
      <c r="AB390" s="47">
        <f t="shared" si="25"/>
        <v>130</v>
      </c>
      <c r="AC390" s="113">
        <v>0</v>
      </c>
      <c r="AD390" s="118">
        <v>0</v>
      </c>
      <c r="AE390" s="113">
        <v>0</v>
      </c>
      <c r="AF390" s="80" t="s">
        <v>73</v>
      </c>
      <c r="AG390" s="111">
        <f t="shared" si="26"/>
        <v>0</v>
      </c>
      <c r="AH390" s="118">
        <v>0</v>
      </c>
      <c r="AI390" s="118">
        <v>0</v>
      </c>
      <c r="AJ390" s="80" t="s">
        <v>73</v>
      </c>
      <c r="AK390" s="80" t="s">
        <v>73</v>
      </c>
      <c r="AL390" s="113">
        <v>0</v>
      </c>
      <c r="AM390" s="80" t="s">
        <v>73</v>
      </c>
      <c r="AN390" s="80" t="s">
        <v>73</v>
      </c>
      <c r="AO390" s="80" t="s">
        <v>73</v>
      </c>
      <c r="AP390" s="111">
        <f t="shared" si="27"/>
        <v>0</v>
      </c>
      <c r="AQ390" s="111">
        <f>+L390+AD390-AI390</f>
        <v>15096000</v>
      </c>
      <c r="AR390" s="61" t="s">
        <v>65</v>
      </c>
      <c r="AS390" s="111">
        <v>15096000</v>
      </c>
      <c r="AT390" s="113" t="s">
        <v>162</v>
      </c>
      <c r="AU390" s="79">
        <v>0</v>
      </c>
      <c r="AV390" s="82" t="s">
        <v>73</v>
      </c>
      <c r="AW390" s="117">
        <v>0</v>
      </c>
      <c r="AX390" s="116">
        <f t="shared" si="28"/>
        <v>15096000</v>
      </c>
      <c r="AY390" s="219">
        <f t="shared" si="29"/>
        <v>0</v>
      </c>
      <c r="AZ390" s="67">
        <v>0</v>
      </c>
      <c r="BA390" s="82" t="s">
        <v>73</v>
      </c>
      <c r="BB390" s="61" t="s">
        <v>85</v>
      </c>
      <c r="BC390" s="112" t="s">
        <v>2306</v>
      </c>
      <c r="BD390" s="113" t="s">
        <v>65</v>
      </c>
      <c r="BE390" s="113" t="s">
        <v>65</v>
      </c>
    </row>
    <row r="391" spans="2:57" x14ac:dyDescent="0.2">
      <c r="B391" s="44">
        <v>2026</v>
      </c>
      <c r="C391" s="44">
        <v>891780111</v>
      </c>
      <c r="D391" s="44" t="s">
        <v>63</v>
      </c>
      <c r="E391" s="119" t="s">
        <v>2305</v>
      </c>
      <c r="F391" s="113" t="s">
        <v>2304</v>
      </c>
      <c r="G391" s="61">
        <v>0</v>
      </c>
      <c r="H391" s="61" t="s">
        <v>71</v>
      </c>
      <c r="I391" s="44" t="s">
        <v>64</v>
      </c>
      <c r="J391" s="76" t="s">
        <v>81</v>
      </c>
      <c r="K391" s="111" t="s">
        <v>2303</v>
      </c>
      <c r="L391" s="111">
        <v>11396000</v>
      </c>
      <c r="M391" s="44" t="s">
        <v>66</v>
      </c>
      <c r="N391" s="111" t="s">
        <v>2302</v>
      </c>
      <c r="O391" s="111">
        <v>1082940729</v>
      </c>
      <c r="P391" s="111">
        <v>53</v>
      </c>
      <c r="Q391" s="137">
        <v>46030</v>
      </c>
      <c r="R391" s="112">
        <v>2567899000</v>
      </c>
      <c r="S391" s="220">
        <v>46043</v>
      </c>
      <c r="T391" s="111">
        <v>11396000</v>
      </c>
      <c r="U391" s="61" t="s">
        <v>65</v>
      </c>
      <c r="V391" s="111">
        <v>72175281</v>
      </c>
      <c r="W391" s="111" t="s">
        <v>988</v>
      </c>
      <c r="X391" s="351">
        <v>46043</v>
      </c>
      <c r="Y391" s="351">
        <v>46055</v>
      </c>
      <c r="Z391" s="69" t="s">
        <v>73</v>
      </c>
      <c r="AA391" s="351">
        <v>46173</v>
      </c>
      <c r="AB391" s="47">
        <f t="shared" si="25"/>
        <v>118</v>
      </c>
      <c r="AC391" s="113">
        <v>0</v>
      </c>
      <c r="AD391" s="118">
        <v>0</v>
      </c>
      <c r="AE391" s="113">
        <v>0</v>
      </c>
      <c r="AF391" s="80" t="s">
        <v>73</v>
      </c>
      <c r="AG391" s="111">
        <f t="shared" si="26"/>
        <v>0</v>
      </c>
      <c r="AH391" s="118">
        <v>0</v>
      </c>
      <c r="AI391" s="118">
        <v>0</v>
      </c>
      <c r="AJ391" s="80" t="s">
        <v>73</v>
      </c>
      <c r="AK391" s="80" t="s">
        <v>73</v>
      </c>
      <c r="AL391" s="113">
        <v>0</v>
      </c>
      <c r="AM391" s="80" t="s">
        <v>73</v>
      </c>
      <c r="AN391" s="80" t="s">
        <v>73</v>
      </c>
      <c r="AO391" s="80" t="s">
        <v>73</v>
      </c>
      <c r="AP391" s="111">
        <f t="shared" si="27"/>
        <v>0</v>
      </c>
      <c r="AQ391" s="111">
        <f>+L391+AD391-AI391</f>
        <v>11396000</v>
      </c>
      <c r="AR391" s="61" t="s">
        <v>65</v>
      </c>
      <c r="AS391" s="111">
        <v>11396000</v>
      </c>
      <c r="AT391" s="113" t="s">
        <v>162</v>
      </c>
      <c r="AU391" s="79">
        <v>0</v>
      </c>
      <c r="AV391" s="82" t="s">
        <v>73</v>
      </c>
      <c r="AW391" s="117">
        <v>0</v>
      </c>
      <c r="AX391" s="116">
        <f t="shared" si="28"/>
        <v>11396000</v>
      </c>
      <c r="AY391" s="219">
        <f t="shared" si="29"/>
        <v>0</v>
      </c>
      <c r="AZ391" s="67">
        <v>0</v>
      </c>
      <c r="BA391" s="82" t="s">
        <v>73</v>
      </c>
      <c r="BB391" s="61" t="s">
        <v>163</v>
      </c>
      <c r="BC391" s="112" t="s">
        <v>2301</v>
      </c>
      <c r="BD391" s="111" t="s">
        <v>162</v>
      </c>
      <c r="BE391" s="113" t="s">
        <v>65</v>
      </c>
    </row>
    <row r="392" spans="2:57" x14ac:dyDescent="0.2">
      <c r="B392" s="44">
        <v>2026</v>
      </c>
      <c r="C392" s="44">
        <v>891780111</v>
      </c>
      <c r="D392" s="44" t="s">
        <v>63</v>
      </c>
      <c r="E392" s="119" t="s">
        <v>2300</v>
      </c>
      <c r="F392" s="113" t="s">
        <v>2299</v>
      </c>
      <c r="G392" s="61">
        <v>0</v>
      </c>
      <c r="H392" s="61" t="s">
        <v>71</v>
      </c>
      <c r="I392" s="44" t="s">
        <v>64</v>
      </c>
      <c r="J392" s="76" t="s">
        <v>81</v>
      </c>
      <c r="K392" s="111" t="s">
        <v>2298</v>
      </c>
      <c r="L392" s="111">
        <v>11396000</v>
      </c>
      <c r="M392" s="44" t="s">
        <v>66</v>
      </c>
      <c r="N392" s="111" t="s">
        <v>2297</v>
      </c>
      <c r="O392" s="111">
        <v>85449729</v>
      </c>
      <c r="P392" s="111">
        <v>53</v>
      </c>
      <c r="Q392" s="137">
        <v>46030</v>
      </c>
      <c r="R392" s="112">
        <v>2567899000</v>
      </c>
      <c r="S392" s="220">
        <v>46044</v>
      </c>
      <c r="T392" s="111">
        <v>11396000</v>
      </c>
      <c r="U392" s="61" t="s">
        <v>65</v>
      </c>
      <c r="V392" s="111">
        <v>1082990998</v>
      </c>
      <c r="W392" s="111" t="s">
        <v>683</v>
      </c>
      <c r="X392" s="351">
        <v>46044</v>
      </c>
      <c r="Y392" s="351">
        <v>46055</v>
      </c>
      <c r="Z392" s="69" t="s">
        <v>73</v>
      </c>
      <c r="AA392" s="351">
        <v>46173</v>
      </c>
      <c r="AB392" s="47">
        <f t="shared" ref="AB392:AB455" si="30">+IF(Z392="1800-01-01",AA392-Y392,AA392-Z392)</f>
        <v>118</v>
      </c>
      <c r="AC392" s="113">
        <v>0</v>
      </c>
      <c r="AD392" s="118">
        <v>0</v>
      </c>
      <c r="AE392" s="113">
        <v>0</v>
      </c>
      <c r="AF392" s="80" t="s">
        <v>73</v>
      </c>
      <c r="AG392" s="111">
        <f t="shared" ref="AG392:AG455" si="31">+IF(AF392="1800-01-01",0,AF392-AA392)</f>
        <v>0</v>
      </c>
      <c r="AH392" s="118">
        <v>0</v>
      </c>
      <c r="AI392" s="118">
        <v>0</v>
      </c>
      <c r="AJ392" s="80" t="s">
        <v>73</v>
      </c>
      <c r="AK392" s="80" t="s">
        <v>73</v>
      </c>
      <c r="AL392" s="113">
        <v>0</v>
      </c>
      <c r="AM392" s="80" t="s">
        <v>73</v>
      </c>
      <c r="AN392" s="80" t="s">
        <v>73</v>
      </c>
      <c r="AO392" s="80" t="s">
        <v>73</v>
      </c>
      <c r="AP392" s="111">
        <f t="shared" ref="AP392:AP455" si="32">+IF(AM392="1800-01-01",0,AN392-AM392)</f>
        <v>0</v>
      </c>
      <c r="AQ392" s="111">
        <f>+L392+AD392-AI392</f>
        <v>11396000</v>
      </c>
      <c r="AR392" s="61" t="s">
        <v>65</v>
      </c>
      <c r="AS392" s="111">
        <v>11396000</v>
      </c>
      <c r="AT392" s="113" t="s">
        <v>162</v>
      </c>
      <c r="AU392" s="79">
        <v>0</v>
      </c>
      <c r="AV392" s="82" t="s">
        <v>73</v>
      </c>
      <c r="AW392" s="117">
        <v>0</v>
      </c>
      <c r="AX392" s="116">
        <f t="shared" ref="AX392:AX455" si="33">AQ392-AW392</f>
        <v>11396000</v>
      </c>
      <c r="AY392" s="219">
        <f t="shared" ref="AY392:AY455" si="34">+IFERROR(AW392/AQ392,"_")</f>
        <v>0</v>
      </c>
      <c r="AZ392" s="67">
        <v>0</v>
      </c>
      <c r="BA392" s="82" t="s">
        <v>73</v>
      </c>
      <c r="BB392" s="61" t="s">
        <v>163</v>
      </c>
      <c r="BC392" s="112" t="s">
        <v>2296</v>
      </c>
      <c r="BD392" s="111" t="s">
        <v>162</v>
      </c>
      <c r="BE392" s="113" t="s">
        <v>65</v>
      </c>
    </row>
    <row r="393" spans="2:57" x14ac:dyDescent="0.2">
      <c r="B393" s="44">
        <v>2026</v>
      </c>
      <c r="C393" s="44">
        <v>891780111</v>
      </c>
      <c r="D393" s="44" t="s">
        <v>63</v>
      </c>
      <c r="E393" s="119" t="s">
        <v>2295</v>
      </c>
      <c r="F393" s="113" t="s">
        <v>2294</v>
      </c>
      <c r="G393" s="61">
        <v>0</v>
      </c>
      <c r="H393" s="61" t="s">
        <v>71</v>
      </c>
      <c r="I393" s="44" t="s">
        <v>64</v>
      </c>
      <c r="J393" s="76" t="s">
        <v>81</v>
      </c>
      <c r="K393" s="111" t="s">
        <v>2293</v>
      </c>
      <c r="L393" s="111">
        <v>11396000</v>
      </c>
      <c r="M393" s="44" t="s">
        <v>66</v>
      </c>
      <c r="N393" s="111" t="s">
        <v>2292</v>
      </c>
      <c r="O393" s="111">
        <v>4763789</v>
      </c>
      <c r="P393" s="111">
        <v>53</v>
      </c>
      <c r="Q393" s="137">
        <v>46030</v>
      </c>
      <c r="R393" s="112">
        <v>2567899000</v>
      </c>
      <c r="S393" s="220">
        <v>46044</v>
      </c>
      <c r="T393" s="111">
        <v>11396000</v>
      </c>
      <c r="U393" s="61" t="s">
        <v>65</v>
      </c>
      <c r="V393" s="111">
        <v>1082990998</v>
      </c>
      <c r="W393" s="111" t="s">
        <v>683</v>
      </c>
      <c r="X393" s="351">
        <v>46044</v>
      </c>
      <c r="Y393" s="351">
        <v>46055</v>
      </c>
      <c r="Z393" s="69" t="s">
        <v>73</v>
      </c>
      <c r="AA393" s="351">
        <v>46173</v>
      </c>
      <c r="AB393" s="47">
        <f t="shared" si="30"/>
        <v>118</v>
      </c>
      <c r="AC393" s="113">
        <v>0</v>
      </c>
      <c r="AD393" s="118">
        <v>0</v>
      </c>
      <c r="AE393" s="113">
        <v>0</v>
      </c>
      <c r="AF393" s="80" t="s">
        <v>73</v>
      </c>
      <c r="AG393" s="111">
        <f t="shared" si="31"/>
        <v>0</v>
      </c>
      <c r="AH393" s="118">
        <v>0</v>
      </c>
      <c r="AI393" s="118">
        <v>0</v>
      </c>
      <c r="AJ393" s="80" t="s">
        <v>73</v>
      </c>
      <c r="AK393" s="80" t="s">
        <v>73</v>
      </c>
      <c r="AL393" s="113">
        <v>0</v>
      </c>
      <c r="AM393" s="80" t="s">
        <v>73</v>
      </c>
      <c r="AN393" s="80" t="s">
        <v>73</v>
      </c>
      <c r="AO393" s="80" t="s">
        <v>73</v>
      </c>
      <c r="AP393" s="111">
        <f t="shared" si="32"/>
        <v>0</v>
      </c>
      <c r="AQ393" s="111">
        <f>+L393+AD393-AI393</f>
        <v>11396000</v>
      </c>
      <c r="AR393" s="61" t="s">
        <v>65</v>
      </c>
      <c r="AS393" s="111">
        <v>11396000</v>
      </c>
      <c r="AT393" s="113" t="s">
        <v>162</v>
      </c>
      <c r="AU393" s="79">
        <v>0</v>
      </c>
      <c r="AV393" s="82" t="s">
        <v>73</v>
      </c>
      <c r="AW393" s="117">
        <v>0</v>
      </c>
      <c r="AX393" s="116">
        <f t="shared" si="33"/>
        <v>11396000</v>
      </c>
      <c r="AY393" s="219">
        <f t="shared" si="34"/>
        <v>0</v>
      </c>
      <c r="AZ393" s="67">
        <v>0</v>
      </c>
      <c r="BA393" s="82" t="s">
        <v>73</v>
      </c>
      <c r="BB393" s="61" t="s">
        <v>163</v>
      </c>
      <c r="BC393" s="112" t="s">
        <v>2291</v>
      </c>
      <c r="BD393" s="111" t="s">
        <v>162</v>
      </c>
      <c r="BE393" s="113" t="s">
        <v>65</v>
      </c>
    </row>
    <row r="394" spans="2:57" x14ac:dyDescent="0.2">
      <c r="B394" s="44">
        <v>2026</v>
      </c>
      <c r="C394" s="44">
        <v>891780111</v>
      </c>
      <c r="D394" s="44" t="s">
        <v>63</v>
      </c>
      <c r="E394" s="119" t="s">
        <v>2290</v>
      </c>
      <c r="F394" s="113" t="s">
        <v>2289</v>
      </c>
      <c r="G394" s="61">
        <v>0</v>
      </c>
      <c r="H394" s="61" t="s">
        <v>71</v>
      </c>
      <c r="I394" s="44" t="s">
        <v>64</v>
      </c>
      <c r="J394" s="76" t="s">
        <v>81</v>
      </c>
      <c r="K394" s="111" t="s">
        <v>2288</v>
      </c>
      <c r="L394" s="111">
        <v>14652000</v>
      </c>
      <c r="M394" s="44" t="s">
        <v>66</v>
      </c>
      <c r="N394" s="111" t="s">
        <v>2287</v>
      </c>
      <c r="O394" s="111">
        <v>1005626167</v>
      </c>
      <c r="P394" s="111">
        <v>30</v>
      </c>
      <c r="Q394" s="137">
        <v>46027</v>
      </c>
      <c r="R394" s="112">
        <v>5872564000</v>
      </c>
      <c r="S394" s="220">
        <v>46044</v>
      </c>
      <c r="T394" s="111">
        <v>14652000</v>
      </c>
      <c r="U394" s="61" t="s">
        <v>65</v>
      </c>
      <c r="V394" s="111" t="s">
        <v>2286</v>
      </c>
      <c r="W394" s="111" t="s">
        <v>1869</v>
      </c>
      <c r="X394" s="351">
        <v>46044</v>
      </c>
      <c r="Y394" s="351">
        <v>46044</v>
      </c>
      <c r="Z394" s="69" t="s">
        <v>73</v>
      </c>
      <c r="AA394" s="351">
        <v>46173</v>
      </c>
      <c r="AB394" s="47">
        <f t="shared" si="30"/>
        <v>129</v>
      </c>
      <c r="AC394" s="113">
        <v>0</v>
      </c>
      <c r="AD394" s="118">
        <v>0</v>
      </c>
      <c r="AE394" s="113">
        <v>0</v>
      </c>
      <c r="AF394" s="80" t="s">
        <v>73</v>
      </c>
      <c r="AG394" s="111">
        <f t="shared" si="31"/>
        <v>0</v>
      </c>
      <c r="AH394" s="118">
        <v>0</v>
      </c>
      <c r="AI394" s="118">
        <v>0</v>
      </c>
      <c r="AJ394" s="80" t="s">
        <v>73</v>
      </c>
      <c r="AK394" s="80" t="s">
        <v>73</v>
      </c>
      <c r="AL394" s="113">
        <v>0</v>
      </c>
      <c r="AM394" s="80" t="s">
        <v>73</v>
      </c>
      <c r="AN394" s="80" t="s">
        <v>73</v>
      </c>
      <c r="AO394" s="80" t="s">
        <v>73</v>
      </c>
      <c r="AP394" s="111">
        <f t="shared" si="32"/>
        <v>0</v>
      </c>
      <c r="AQ394" s="111">
        <f>+L394+AD394-AI394</f>
        <v>14652000</v>
      </c>
      <c r="AR394" s="61" t="s">
        <v>65</v>
      </c>
      <c r="AS394" s="111">
        <v>14652000</v>
      </c>
      <c r="AT394" s="113" t="s">
        <v>162</v>
      </c>
      <c r="AU394" s="79">
        <v>0</v>
      </c>
      <c r="AV394" s="82" t="s">
        <v>73</v>
      </c>
      <c r="AW394" s="117">
        <v>0</v>
      </c>
      <c r="AX394" s="116">
        <f t="shared" si="33"/>
        <v>14652000</v>
      </c>
      <c r="AY394" s="219">
        <f t="shared" si="34"/>
        <v>0</v>
      </c>
      <c r="AZ394" s="67">
        <v>0</v>
      </c>
      <c r="BA394" s="82" t="s">
        <v>73</v>
      </c>
      <c r="BB394" s="61" t="s">
        <v>85</v>
      </c>
      <c r="BC394" s="112" t="s">
        <v>2285</v>
      </c>
      <c r="BD394" s="113" t="s">
        <v>65</v>
      </c>
      <c r="BE394" s="113" t="s">
        <v>65</v>
      </c>
    </row>
    <row r="395" spans="2:57" x14ac:dyDescent="0.2">
      <c r="B395" s="44">
        <v>2026</v>
      </c>
      <c r="C395" s="44">
        <v>891780111</v>
      </c>
      <c r="D395" s="44" t="s">
        <v>63</v>
      </c>
      <c r="E395" s="119" t="s">
        <v>2284</v>
      </c>
      <c r="F395" s="113" t="s">
        <v>2283</v>
      </c>
      <c r="G395" s="61">
        <v>0</v>
      </c>
      <c r="H395" s="61" t="s">
        <v>71</v>
      </c>
      <c r="I395" s="44" t="s">
        <v>64</v>
      </c>
      <c r="J395" s="76" t="s">
        <v>81</v>
      </c>
      <c r="K395" s="111" t="s">
        <v>2282</v>
      </c>
      <c r="L395" s="111">
        <v>11692000</v>
      </c>
      <c r="M395" s="44" t="s">
        <v>66</v>
      </c>
      <c r="N395" s="111" t="s">
        <v>2281</v>
      </c>
      <c r="O395" s="111">
        <v>5492235</v>
      </c>
      <c r="P395" s="111">
        <v>53</v>
      </c>
      <c r="Q395" s="137">
        <v>46030</v>
      </c>
      <c r="R395" s="112">
        <v>2567899000</v>
      </c>
      <c r="S395" s="220">
        <v>46044</v>
      </c>
      <c r="T395" s="111">
        <v>11692000</v>
      </c>
      <c r="U395" s="61" t="s">
        <v>65</v>
      </c>
      <c r="V395" s="111">
        <v>57444673</v>
      </c>
      <c r="W395" s="111" t="s">
        <v>977</v>
      </c>
      <c r="X395" s="351">
        <v>46044</v>
      </c>
      <c r="Y395" s="351">
        <v>46044</v>
      </c>
      <c r="Z395" s="69" t="s">
        <v>73</v>
      </c>
      <c r="AA395" s="351">
        <v>46173</v>
      </c>
      <c r="AB395" s="47">
        <f t="shared" si="30"/>
        <v>129</v>
      </c>
      <c r="AC395" s="113">
        <v>0</v>
      </c>
      <c r="AD395" s="118">
        <v>0</v>
      </c>
      <c r="AE395" s="113">
        <v>0</v>
      </c>
      <c r="AF395" s="80" t="s">
        <v>73</v>
      </c>
      <c r="AG395" s="111">
        <f t="shared" si="31"/>
        <v>0</v>
      </c>
      <c r="AH395" s="118">
        <v>0</v>
      </c>
      <c r="AI395" s="118">
        <v>0</v>
      </c>
      <c r="AJ395" s="80" t="s">
        <v>73</v>
      </c>
      <c r="AK395" s="80" t="s">
        <v>73</v>
      </c>
      <c r="AL395" s="113">
        <v>0</v>
      </c>
      <c r="AM395" s="80" t="s">
        <v>73</v>
      </c>
      <c r="AN395" s="80" t="s">
        <v>73</v>
      </c>
      <c r="AO395" s="80" t="s">
        <v>73</v>
      </c>
      <c r="AP395" s="111">
        <f t="shared" si="32"/>
        <v>0</v>
      </c>
      <c r="AQ395" s="111">
        <f>+L395+AD395-AI395</f>
        <v>11692000</v>
      </c>
      <c r="AR395" s="61" t="s">
        <v>65</v>
      </c>
      <c r="AS395" s="111">
        <v>11692000</v>
      </c>
      <c r="AT395" s="113" t="s">
        <v>162</v>
      </c>
      <c r="AU395" s="79">
        <v>0</v>
      </c>
      <c r="AV395" s="82" t="s">
        <v>73</v>
      </c>
      <c r="AW395" s="117">
        <v>0</v>
      </c>
      <c r="AX395" s="116">
        <f t="shared" si="33"/>
        <v>11692000</v>
      </c>
      <c r="AY395" s="219">
        <f t="shared" si="34"/>
        <v>0</v>
      </c>
      <c r="AZ395" s="67">
        <v>0</v>
      </c>
      <c r="BA395" s="82" t="s">
        <v>73</v>
      </c>
      <c r="BB395" s="61" t="s">
        <v>85</v>
      </c>
      <c r="BC395" s="112" t="s">
        <v>2280</v>
      </c>
      <c r="BD395" s="113" t="s">
        <v>65</v>
      </c>
      <c r="BE395" s="113" t="s">
        <v>65</v>
      </c>
    </row>
    <row r="396" spans="2:57" x14ac:dyDescent="0.2">
      <c r="B396" s="44">
        <v>2026</v>
      </c>
      <c r="C396" s="44">
        <v>891780111</v>
      </c>
      <c r="D396" s="44" t="s">
        <v>63</v>
      </c>
      <c r="E396" s="119" t="s">
        <v>2279</v>
      </c>
      <c r="F396" s="113" t="s">
        <v>2278</v>
      </c>
      <c r="G396" s="61">
        <v>0</v>
      </c>
      <c r="H396" s="61" t="s">
        <v>71</v>
      </c>
      <c r="I396" s="44" t="s">
        <v>64</v>
      </c>
      <c r="J396" s="76" t="s">
        <v>81</v>
      </c>
      <c r="K396" s="111" t="s">
        <v>2277</v>
      </c>
      <c r="L396" s="111">
        <v>12028000</v>
      </c>
      <c r="M396" s="44" t="s">
        <v>66</v>
      </c>
      <c r="N396" s="111" t="s">
        <v>2276</v>
      </c>
      <c r="O396" s="111">
        <v>1045723246</v>
      </c>
      <c r="P396" s="111">
        <v>30</v>
      </c>
      <c r="Q396" s="137">
        <v>46027</v>
      </c>
      <c r="R396" s="112">
        <v>5872564000</v>
      </c>
      <c r="S396" s="220">
        <v>46044</v>
      </c>
      <c r="T396" s="111">
        <v>12028000</v>
      </c>
      <c r="U396" s="61" t="s">
        <v>65</v>
      </c>
      <c r="V396" s="111">
        <v>5056184</v>
      </c>
      <c r="W396" s="111" t="s">
        <v>1436</v>
      </c>
      <c r="X396" s="351">
        <v>46044</v>
      </c>
      <c r="Y396" s="351">
        <v>46055</v>
      </c>
      <c r="Z396" s="69" t="s">
        <v>73</v>
      </c>
      <c r="AA396" s="351">
        <v>46173</v>
      </c>
      <c r="AB396" s="47">
        <f t="shared" si="30"/>
        <v>118</v>
      </c>
      <c r="AC396" s="113">
        <v>0</v>
      </c>
      <c r="AD396" s="118">
        <v>0</v>
      </c>
      <c r="AE396" s="113">
        <v>0</v>
      </c>
      <c r="AF396" s="80" t="s">
        <v>73</v>
      </c>
      <c r="AG396" s="111">
        <f t="shared" si="31"/>
        <v>0</v>
      </c>
      <c r="AH396" s="118">
        <v>0</v>
      </c>
      <c r="AI396" s="118">
        <v>0</v>
      </c>
      <c r="AJ396" s="80" t="s">
        <v>73</v>
      </c>
      <c r="AK396" s="80" t="s">
        <v>73</v>
      </c>
      <c r="AL396" s="113">
        <v>0</v>
      </c>
      <c r="AM396" s="80" t="s">
        <v>73</v>
      </c>
      <c r="AN396" s="80" t="s">
        <v>73</v>
      </c>
      <c r="AO396" s="80" t="s">
        <v>73</v>
      </c>
      <c r="AP396" s="111">
        <f t="shared" si="32"/>
        <v>0</v>
      </c>
      <c r="AQ396" s="111">
        <f>+L396+AD396-AI396</f>
        <v>12028000</v>
      </c>
      <c r="AR396" s="61" t="s">
        <v>65</v>
      </c>
      <c r="AS396" s="111">
        <v>12028000</v>
      </c>
      <c r="AT396" s="113" t="s">
        <v>162</v>
      </c>
      <c r="AU396" s="79">
        <v>0</v>
      </c>
      <c r="AV396" s="82" t="s">
        <v>73</v>
      </c>
      <c r="AW396" s="117">
        <v>0</v>
      </c>
      <c r="AX396" s="116">
        <f t="shared" si="33"/>
        <v>12028000</v>
      </c>
      <c r="AY396" s="219">
        <f t="shared" si="34"/>
        <v>0</v>
      </c>
      <c r="AZ396" s="67">
        <v>0</v>
      </c>
      <c r="BA396" s="82" t="s">
        <v>73</v>
      </c>
      <c r="BB396" s="61" t="s">
        <v>163</v>
      </c>
      <c r="BC396" s="112" t="s">
        <v>2275</v>
      </c>
      <c r="BD396" s="111" t="s">
        <v>162</v>
      </c>
      <c r="BE396" s="113" t="s">
        <v>65</v>
      </c>
    </row>
    <row r="397" spans="2:57" x14ac:dyDescent="0.2">
      <c r="B397" s="44">
        <v>2026</v>
      </c>
      <c r="C397" s="44">
        <v>891780111</v>
      </c>
      <c r="D397" s="44" t="s">
        <v>63</v>
      </c>
      <c r="E397" s="119" t="s">
        <v>2274</v>
      </c>
      <c r="F397" s="113" t="s">
        <v>2273</v>
      </c>
      <c r="G397" s="61">
        <v>0</v>
      </c>
      <c r="H397" s="61" t="s">
        <v>71</v>
      </c>
      <c r="I397" s="44" t="s">
        <v>64</v>
      </c>
      <c r="J397" s="76" t="s">
        <v>81</v>
      </c>
      <c r="K397" s="111" t="s">
        <v>2272</v>
      </c>
      <c r="L397" s="111">
        <v>9676000</v>
      </c>
      <c r="M397" s="44" t="s">
        <v>66</v>
      </c>
      <c r="N397" s="111" t="s">
        <v>2271</v>
      </c>
      <c r="O397" s="111">
        <v>1082889011</v>
      </c>
      <c r="P397" s="111">
        <v>53</v>
      </c>
      <c r="Q397" s="137">
        <v>46030</v>
      </c>
      <c r="R397" s="112">
        <v>2567899000</v>
      </c>
      <c r="S397" s="220">
        <v>46044</v>
      </c>
      <c r="T397" s="111">
        <v>9676000</v>
      </c>
      <c r="U397" s="61" t="s">
        <v>65</v>
      </c>
      <c r="V397" s="111">
        <v>45476408</v>
      </c>
      <c r="W397" s="111" t="s">
        <v>1303</v>
      </c>
      <c r="X397" s="351">
        <v>46044</v>
      </c>
      <c r="Y397" s="351">
        <v>46055</v>
      </c>
      <c r="Z397" s="69" t="s">
        <v>73</v>
      </c>
      <c r="AA397" s="351">
        <v>46173</v>
      </c>
      <c r="AB397" s="47">
        <f t="shared" si="30"/>
        <v>118</v>
      </c>
      <c r="AC397" s="113">
        <v>0</v>
      </c>
      <c r="AD397" s="118">
        <v>0</v>
      </c>
      <c r="AE397" s="113">
        <v>0</v>
      </c>
      <c r="AF397" s="80" t="s">
        <v>73</v>
      </c>
      <c r="AG397" s="111">
        <f t="shared" si="31"/>
        <v>0</v>
      </c>
      <c r="AH397" s="118">
        <v>0</v>
      </c>
      <c r="AI397" s="118">
        <v>0</v>
      </c>
      <c r="AJ397" s="80" t="s">
        <v>73</v>
      </c>
      <c r="AK397" s="80" t="s">
        <v>73</v>
      </c>
      <c r="AL397" s="113">
        <v>0</v>
      </c>
      <c r="AM397" s="80" t="s">
        <v>73</v>
      </c>
      <c r="AN397" s="80" t="s">
        <v>73</v>
      </c>
      <c r="AO397" s="80" t="s">
        <v>73</v>
      </c>
      <c r="AP397" s="111">
        <f t="shared" si="32"/>
        <v>0</v>
      </c>
      <c r="AQ397" s="111">
        <f>+L397+AD397-AI397</f>
        <v>9676000</v>
      </c>
      <c r="AR397" s="61" t="s">
        <v>65</v>
      </c>
      <c r="AS397" s="111">
        <v>9676000</v>
      </c>
      <c r="AT397" s="113" t="s">
        <v>162</v>
      </c>
      <c r="AU397" s="79">
        <v>0</v>
      </c>
      <c r="AV397" s="82" t="s">
        <v>73</v>
      </c>
      <c r="AW397" s="117">
        <v>0</v>
      </c>
      <c r="AX397" s="116">
        <f t="shared" si="33"/>
        <v>9676000</v>
      </c>
      <c r="AY397" s="219">
        <f t="shared" si="34"/>
        <v>0</v>
      </c>
      <c r="AZ397" s="67">
        <v>0</v>
      </c>
      <c r="BA397" s="82" t="s">
        <v>73</v>
      </c>
      <c r="BB397" s="61" t="s">
        <v>163</v>
      </c>
      <c r="BC397" s="112" t="s">
        <v>2270</v>
      </c>
      <c r="BD397" s="111" t="s">
        <v>162</v>
      </c>
      <c r="BE397" s="113" t="s">
        <v>65</v>
      </c>
    </row>
    <row r="398" spans="2:57" x14ac:dyDescent="0.2">
      <c r="B398" s="44">
        <v>2026</v>
      </c>
      <c r="C398" s="44">
        <v>891780111</v>
      </c>
      <c r="D398" s="44" t="s">
        <v>63</v>
      </c>
      <c r="E398" s="119" t="s">
        <v>2269</v>
      </c>
      <c r="F398" s="113" t="s">
        <v>2268</v>
      </c>
      <c r="G398" s="61">
        <v>0</v>
      </c>
      <c r="H398" s="61" t="s">
        <v>71</v>
      </c>
      <c r="I398" s="44" t="s">
        <v>64</v>
      </c>
      <c r="J398" s="76" t="s">
        <v>81</v>
      </c>
      <c r="K398" s="111" t="s">
        <v>2267</v>
      </c>
      <c r="L398" s="111">
        <v>9676000</v>
      </c>
      <c r="M398" s="44" t="s">
        <v>66</v>
      </c>
      <c r="N398" s="111" t="s">
        <v>2266</v>
      </c>
      <c r="O398" s="111">
        <v>1004353762</v>
      </c>
      <c r="P398" s="111">
        <v>53</v>
      </c>
      <c r="Q398" s="137">
        <v>46030</v>
      </c>
      <c r="R398" s="112">
        <v>2567899000</v>
      </c>
      <c r="S398" s="220">
        <v>46044</v>
      </c>
      <c r="T398" s="111">
        <v>9676000</v>
      </c>
      <c r="U398" s="61" t="s">
        <v>65</v>
      </c>
      <c r="V398" s="111">
        <v>45476408</v>
      </c>
      <c r="W398" s="111" t="s">
        <v>1303</v>
      </c>
      <c r="X398" s="351">
        <v>46044</v>
      </c>
      <c r="Y398" s="351">
        <v>46055</v>
      </c>
      <c r="Z398" s="69" t="s">
        <v>73</v>
      </c>
      <c r="AA398" s="351">
        <v>46173</v>
      </c>
      <c r="AB398" s="47">
        <f t="shared" si="30"/>
        <v>118</v>
      </c>
      <c r="AC398" s="113">
        <v>0</v>
      </c>
      <c r="AD398" s="118">
        <v>0</v>
      </c>
      <c r="AE398" s="113">
        <v>0</v>
      </c>
      <c r="AF398" s="80" t="s">
        <v>73</v>
      </c>
      <c r="AG398" s="111">
        <f t="shared" si="31"/>
        <v>0</v>
      </c>
      <c r="AH398" s="118">
        <v>0</v>
      </c>
      <c r="AI398" s="118">
        <v>0</v>
      </c>
      <c r="AJ398" s="80" t="s">
        <v>73</v>
      </c>
      <c r="AK398" s="80" t="s">
        <v>73</v>
      </c>
      <c r="AL398" s="113">
        <v>0</v>
      </c>
      <c r="AM398" s="80" t="s">
        <v>73</v>
      </c>
      <c r="AN398" s="80" t="s">
        <v>73</v>
      </c>
      <c r="AO398" s="80" t="s">
        <v>73</v>
      </c>
      <c r="AP398" s="111">
        <f t="shared" si="32"/>
        <v>0</v>
      </c>
      <c r="AQ398" s="111">
        <f>+L398+AD398-AI398</f>
        <v>9676000</v>
      </c>
      <c r="AR398" s="61" t="s">
        <v>65</v>
      </c>
      <c r="AS398" s="111">
        <v>9676000</v>
      </c>
      <c r="AT398" s="113" t="s">
        <v>162</v>
      </c>
      <c r="AU398" s="79">
        <v>0</v>
      </c>
      <c r="AV398" s="82" t="s">
        <v>73</v>
      </c>
      <c r="AW398" s="117">
        <v>0</v>
      </c>
      <c r="AX398" s="116">
        <f t="shared" si="33"/>
        <v>9676000</v>
      </c>
      <c r="AY398" s="219">
        <f t="shared" si="34"/>
        <v>0</v>
      </c>
      <c r="AZ398" s="67">
        <v>0</v>
      </c>
      <c r="BA398" s="82" t="s">
        <v>73</v>
      </c>
      <c r="BB398" s="61" t="s">
        <v>163</v>
      </c>
      <c r="BC398" s="112" t="s">
        <v>2265</v>
      </c>
      <c r="BD398" s="111" t="s">
        <v>162</v>
      </c>
      <c r="BE398" s="113" t="s">
        <v>65</v>
      </c>
    </row>
    <row r="399" spans="2:57" x14ac:dyDescent="0.2">
      <c r="B399" s="44">
        <v>2026</v>
      </c>
      <c r="C399" s="44">
        <v>891780111</v>
      </c>
      <c r="D399" s="44" t="s">
        <v>63</v>
      </c>
      <c r="E399" s="119" t="s">
        <v>2264</v>
      </c>
      <c r="F399" s="113" t="s">
        <v>2263</v>
      </c>
      <c r="G399" s="61">
        <v>0</v>
      </c>
      <c r="H399" s="61" t="s">
        <v>71</v>
      </c>
      <c r="I399" s="44" t="s">
        <v>64</v>
      </c>
      <c r="J399" s="76" t="s">
        <v>81</v>
      </c>
      <c r="K399" s="111" t="s">
        <v>2262</v>
      </c>
      <c r="L399" s="111">
        <v>11396000</v>
      </c>
      <c r="M399" s="44" t="s">
        <v>66</v>
      </c>
      <c r="N399" s="111" t="s">
        <v>2261</v>
      </c>
      <c r="O399" s="111">
        <v>1082976415</v>
      </c>
      <c r="P399" s="111">
        <v>53</v>
      </c>
      <c r="Q399" s="137">
        <v>46030</v>
      </c>
      <c r="R399" s="112">
        <v>2567899000</v>
      </c>
      <c r="S399" s="220">
        <v>46044</v>
      </c>
      <c r="T399" s="111">
        <v>11396000</v>
      </c>
      <c r="U399" s="61" t="s">
        <v>65</v>
      </c>
      <c r="V399" s="111">
        <v>85468846</v>
      </c>
      <c r="W399" s="111" t="s">
        <v>1166</v>
      </c>
      <c r="X399" s="351">
        <v>46044</v>
      </c>
      <c r="Y399" s="351">
        <v>46055</v>
      </c>
      <c r="Z399" s="69" t="s">
        <v>73</v>
      </c>
      <c r="AA399" s="351">
        <v>46173</v>
      </c>
      <c r="AB399" s="47">
        <f t="shared" si="30"/>
        <v>118</v>
      </c>
      <c r="AC399" s="113">
        <v>0</v>
      </c>
      <c r="AD399" s="118">
        <v>0</v>
      </c>
      <c r="AE399" s="113">
        <v>0</v>
      </c>
      <c r="AF399" s="80" t="s">
        <v>73</v>
      </c>
      <c r="AG399" s="111">
        <f t="shared" si="31"/>
        <v>0</v>
      </c>
      <c r="AH399" s="118">
        <v>0</v>
      </c>
      <c r="AI399" s="118">
        <v>0</v>
      </c>
      <c r="AJ399" s="80" t="s">
        <v>73</v>
      </c>
      <c r="AK399" s="80" t="s">
        <v>73</v>
      </c>
      <c r="AL399" s="113">
        <v>0</v>
      </c>
      <c r="AM399" s="80" t="s">
        <v>73</v>
      </c>
      <c r="AN399" s="80" t="s">
        <v>73</v>
      </c>
      <c r="AO399" s="80" t="s">
        <v>73</v>
      </c>
      <c r="AP399" s="111">
        <f t="shared" si="32"/>
        <v>0</v>
      </c>
      <c r="AQ399" s="111">
        <f>+L399+AD399-AI399</f>
        <v>11396000</v>
      </c>
      <c r="AR399" s="61" t="s">
        <v>65</v>
      </c>
      <c r="AS399" s="111">
        <v>11396000</v>
      </c>
      <c r="AT399" s="113" t="s">
        <v>162</v>
      </c>
      <c r="AU399" s="79">
        <v>0</v>
      </c>
      <c r="AV399" s="82" t="s">
        <v>73</v>
      </c>
      <c r="AW399" s="117">
        <v>0</v>
      </c>
      <c r="AX399" s="116">
        <f t="shared" si="33"/>
        <v>11396000</v>
      </c>
      <c r="AY399" s="219">
        <f t="shared" si="34"/>
        <v>0</v>
      </c>
      <c r="AZ399" s="67">
        <v>0</v>
      </c>
      <c r="BA399" s="82" t="s">
        <v>73</v>
      </c>
      <c r="BB399" s="61" t="s">
        <v>163</v>
      </c>
      <c r="BC399" s="112" t="s">
        <v>2260</v>
      </c>
      <c r="BD399" s="111" t="s">
        <v>162</v>
      </c>
      <c r="BE399" s="113" t="s">
        <v>65</v>
      </c>
    </row>
    <row r="400" spans="2:57" x14ac:dyDescent="0.2">
      <c r="B400" s="44">
        <v>2026</v>
      </c>
      <c r="C400" s="44">
        <v>891780111</v>
      </c>
      <c r="D400" s="44" t="s">
        <v>63</v>
      </c>
      <c r="E400" s="119" t="s">
        <v>2259</v>
      </c>
      <c r="F400" s="113" t="s">
        <v>2258</v>
      </c>
      <c r="G400" s="61">
        <v>0</v>
      </c>
      <c r="H400" s="61" t="s">
        <v>71</v>
      </c>
      <c r="I400" s="44" t="s">
        <v>64</v>
      </c>
      <c r="J400" s="76" t="s">
        <v>81</v>
      </c>
      <c r="K400" s="111" t="s">
        <v>2126</v>
      </c>
      <c r="L400" s="111">
        <v>9676000</v>
      </c>
      <c r="M400" s="44" t="s">
        <v>66</v>
      </c>
      <c r="N400" s="111" t="s">
        <v>2257</v>
      </c>
      <c r="O400" s="111">
        <v>57430388</v>
      </c>
      <c r="P400" s="111">
        <v>53</v>
      </c>
      <c r="Q400" s="137">
        <v>46030</v>
      </c>
      <c r="R400" s="112">
        <v>2567899000</v>
      </c>
      <c r="S400" s="220">
        <v>46044</v>
      </c>
      <c r="T400" s="111">
        <v>9676000</v>
      </c>
      <c r="U400" s="61" t="s">
        <v>65</v>
      </c>
      <c r="V400" s="111">
        <v>45476408</v>
      </c>
      <c r="W400" s="111" t="s">
        <v>1303</v>
      </c>
      <c r="X400" s="351">
        <v>46044</v>
      </c>
      <c r="Y400" s="351">
        <v>46055</v>
      </c>
      <c r="Z400" s="69" t="s">
        <v>73</v>
      </c>
      <c r="AA400" s="351">
        <v>46173</v>
      </c>
      <c r="AB400" s="47">
        <f t="shared" si="30"/>
        <v>118</v>
      </c>
      <c r="AC400" s="113">
        <v>0</v>
      </c>
      <c r="AD400" s="118">
        <v>0</v>
      </c>
      <c r="AE400" s="113">
        <v>0</v>
      </c>
      <c r="AF400" s="80" t="s">
        <v>73</v>
      </c>
      <c r="AG400" s="111">
        <f t="shared" si="31"/>
        <v>0</v>
      </c>
      <c r="AH400" s="118">
        <v>0</v>
      </c>
      <c r="AI400" s="118">
        <v>0</v>
      </c>
      <c r="AJ400" s="80" t="s">
        <v>73</v>
      </c>
      <c r="AK400" s="80" t="s">
        <v>73</v>
      </c>
      <c r="AL400" s="113">
        <v>0</v>
      </c>
      <c r="AM400" s="80" t="s">
        <v>73</v>
      </c>
      <c r="AN400" s="80" t="s">
        <v>73</v>
      </c>
      <c r="AO400" s="80" t="s">
        <v>73</v>
      </c>
      <c r="AP400" s="111">
        <f t="shared" si="32"/>
        <v>0</v>
      </c>
      <c r="AQ400" s="111">
        <f>+L400+AD400-AI400</f>
        <v>9676000</v>
      </c>
      <c r="AR400" s="61" t="s">
        <v>65</v>
      </c>
      <c r="AS400" s="111">
        <v>9676000</v>
      </c>
      <c r="AT400" s="113" t="s">
        <v>162</v>
      </c>
      <c r="AU400" s="79">
        <v>0</v>
      </c>
      <c r="AV400" s="82" t="s">
        <v>73</v>
      </c>
      <c r="AW400" s="117">
        <v>0</v>
      </c>
      <c r="AX400" s="116">
        <f t="shared" si="33"/>
        <v>9676000</v>
      </c>
      <c r="AY400" s="219">
        <f t="shared" si="34"/>
        <v>0</v>
      </c>
      <c r="AZ400" s="67">
        <v>0</v>
      </c>
      <c r="BA400" s="82" t="s">
        <v>73</v>
      </c>
      <c r="BB400" s="61" t="s">
        <v>163</v>
      </c>
      <c r="BC400" s="112" t="s">
        <v>2256</v>
      </c>
      <c r="BD400" s="111" t="s">
        <v>162</v>
      </c>
      <c r="BE400" s="113" t="s">
        <v>65</v>
      </c>
    </row>
    <row r="401" spans="2:57" x14ac:dyDescent="0.2">
      <c r="B401" s="44">
        <v>2026</v>
      </c>
      <c r="C401" s="44">
        <v>891780111</v>
      </c>
      <c r="D401" s="44" t="s">
        <v>63</v>
      </c>
      <c r="E401" s="119" t="s">
        <v>2255</v>
      </c>
      <c r="F401" s="113" t="s">
        <v>2254</v>
      </c>
      <c r="G401" s="61">
        <v>0</v>
      </c>
      <c r="H401" s="61" t="s">
        <v>71</v>
      </c>
      <c r="I401" s="44" t="s">
        <v>64</v>
      </c>
      <c r="J401" s="76" t="s">
        <v>81</v>
      </c>
      <c r="K401" s="111" t="s">
        <v>2253</v>
      </c>
      <c r="L401" s="111">
        <v>11396000</v>
      </c>
      <c r="M401" s="44" t="s">
        <v>66</v>
      </c>
      <c r="N401" s="111" t="s">
        <v>2252</v>
      </c>
      <c r="O401" s="111">
        <v>1082941486</v>
      </c>
      <c r="P401" s="111">
        <v>53</v>
      </c>
      <c r="Q401" s="137">
        <v>46030</v>
      </c>
      <c r="R401" s="112">
        <v>2567899000</v>
      </c>
      <c r="S401" s="220">
        <v>46044</v>
      </c>
      <c r="T401" s="111">
        <v>11396000</v>
      </c>
      <c r="U401" s="61" t="s">
        <v>65</v>
      </c>
      <c r="V401" s="111">
        <v>45476408</v>
      </c>
      <c r="W401" s="111" t="s">
        <v>1303</v>
      </c>
      <c r="X401" s="351">
        <v>46044</v>
      </c>
      <c r="Y401" s="351">
        <v>46055</v>
      </c>
      <c r="Z401" s="69" t="s">
        <v>73</v>
      </c>
      <c r="AA401" s="351">
        <v>46173</v>
      </c>
      <c r="AB401" s="47">
        <f t="shared" si="30"/>
        <v>118</v>
      </c>
      <c r="AC401" s="113">
        <v>0</v>
      </c>
      <c r="AD401" s="118">
        <v>0</v>
      </c>
      <c r="AE401" s="113">
        <v>0</v>
      </c>
      <c r="AF401" s="80" t="s">
        <v>73</v>
      </c>
      <c r="AG401" s="111">
        <f t="shared" si="31"/>
        <v>0</v>
      </c>
      <c r="AH401" s="118">
        <v>0</v>
      </c>
      <c r="AI401" s="118">
        <v>0</v>
      </c>
      <c r="AJ401" s="80" t="s">
        <v>73</v>
      </c>
      <c r="AK401" s="80" t="s">
        <v>73</v>
      </c>
      <c r="AL401" s="113">
        <v>0</v>
      </c>
      <c r="AM401" s="80" t="s">
        <v>73</v>
      </c>
      <c r="AN401" s="80" t="s">
        <v>73</v>
      </c>
      <c r="AO401" s="80" t="s">
        <v>73</v>
      </c>
      <c r="AP401" s="111">
        <f t="shared" si="32"/>
        <v>0</v>
      </c>
      <c r="AQ401" s="111">
        <f>+L401+AD401-AI401</f>
        <v>11396000</v>
      </c>
      <c r="AR401" s="61" t="s">
        <v>65</v>
      </c>
      <c r="AS401" s="111">
        <v>11396000</v>
      </c>
      <c r="AT401" s="113" t="s">
        <v>162</v>
      </c>
      <c r="AU401" s="79">
        <v>0</v>
      </c>
      <c r="AV401" s="82" t="s">
        <v>73</v>
      </c>
      <c r="AW401" s="117">
        <v>0</v>
      </c>
      <c r="AX401" s="116">
        <f t="shared" si="33"/>
        <v>11396000</v>
      </c>
      <c r="AY401" s="219">
        <f t="shared" si="34"/>
        <v>0</v>
      </c>
      <c r="AZ401" s="67">
        <v>0</v>
      </c>
      <c r="BA401" s="82" t="s">
        <v>73</v>
      </c>
      <c r="BB401" s="61" t="s">
        <v>163</v>
      </c>
      <c r="BC401" s="112" t="s">
        <v>2251</v>
      </c>
      <c r="BD401" s="111" t="s">
        <v>162</v>
      </c>
      <c r="BE401" s="113" t="s">
        <v>65</v>
      </c>
    </row>
    <row r="402" spans="2:57" x14ac:dyDescent="0.2">
      <c r="B402" s="44">
        <v>2026</v>
      </c>
      <c r="C402" s="44">
        <v>891780111</v>
      </c>
      <c r="D402" s="44" t="s">
        <v>63</v>
      </c>
      <c r="E402" s="119" t="s">
        <v>2250</v>
      </c>
      <c r="F402" s="113" t="s">
        <v>2249</v>
      </c>
      <c r="G402" s="61">
        <v>0</v>
      </c>
      <c r="H402" s="61" t="s">
        <v>71</v>
      </c>
      <c r="I402" s="44" t="s">
        <v>64</v>
      </c>
      <c r="J402" s="76" t="s">
        <v>81</v>
      </c>
      <c r="K402" s="111" t="s">
        <v>2248</v>
      </c>
      <c r="L402" s="111">
        <v>14652000</v>
      </c>
      <c r="M402" s="44" t="s">
        <v>66</v>
      </c>
      <c r="N402" s="111" t="s">
        <v>2247</v>
      </c>
      <c r="O402" s="111">
        <v>32896015</v>
      </c>
      <c r="P402" s="111">
        <v>30</v>
      </c>
      <c r="Q402" s="137">
        <v>46027</v>
      </c>
      <c r="R402" s="112">
        <v>5872564000</v>
      </c>
      <c r="S402" s="220">
        <v>46044</v>
      </c>
      <c r="T402" s="111">
        <v>14652000</v>
      </c>
      <c r="U402" s="61" t="s">
        <v>65</v>
      </c>
      <c r="V402" s="111">
        <v>45476408</v>
      </c>
      <c r="W402" s="111" t="s">
        <v>1303</v>
      </c>
      <c r="X402" s="351">
        <v>46044</v>
      </c>
      <c r="Y402" s="351">
        <v>46055</v>
      </c>
      <c r="Z402" s="69" t="s">
        <v>73</v>
      </c>
      <c r="AA402" s="351">
        <v>46173</v>
      </c>
      <c r="AB402" s="47">
        <f t="shared" si="30"/>
        <v>118</v>
      </c>
      <c r="AC402" s="113">
        <v>0</v>
      </c>
      <c r="AD402" s="118">
        <v>0</v>
      </c>
      <c r="AE402" s="113">
        <v>0</v>
      </c>
      <c r="AF402" s="80" t="s">
        <v>73</v>
      </c>
      <c r="AG402" s="111">
        <f t="shared" si="31"/>
        <v>0</v>
      </c>
      <c r="AH402" s="118">
        <v>0</v>
      </c>
      <c r="AI402" s="118">
        <v>0</v>
      </c>
      <c r="AJ402" s="80" t="s">
        <v>73</v>
      </c>
      <c r="AK402" s="80" t="s">
        <v>73</v>
      </c>
      <c r="AL402" s="113">
        <v>0</v>
      </c>
      <c r="AM402" s="80" t="s">
        <v>73</v>
      </c>
      <c r="AN402" s="80" t="s">
        <v>73</v>
      </c>
      <c r="AO402" s="80" t="s">
        <v>73</v>
      </c>
      <c r="AP402" s="111">
        <f t="shared" si="32"/>
        <v>0</v>
      </c>
      <c r="AQ402" s="111">
        <f>+L402+AD402-AI402</f>
        <v>14652000</v>
      </c>
      <c r="AR402" s="61" t="s">
        <v>65</v>
      </c>
      <c r="AS402" s="111">
        <v>14652000</v>
      </c>
      <c r="AT402" s="113" t="s">
        <v>162</v>
      </c>
      <c r="AU402" s="79">
        <v>0</v>
      </c>
      <c r="AV402" s="82" t="s">
        <v>73</v>
      </c>
      <c r="AW402" s="117">
        <v>0</v>
      </c>
      <c r="AX402" s="116">
        <f t="shared" si="33"/>
        <v>14652000</v>
      </c>
      <c r="AY402" s="219">
        <f t="shared" si="34"/>
        <v>0</v>
      </c>
      <c r="AZ402" s="67">
        <v>0</v>
      </c>
      <c r="BA402" s="82" t="s">
        <v>73</v>
      </c>
      <c r="BB402" s="61" t="s">
        <v>163</v>
      </c>
      <c r="BC402" s="112" t="s">
        <v>2246</v>
      </c>
      <c r="BD402" s="111" t="s">
        <v>162</v>
      </c>
      <c r="BE402" s="113" t="s">
        <v>65</v>
      </c>
    </row>
    <row r="403" spans="2:57" x14ac:dyDescent="0.2">
      <c r="B403" s="44">
        <v>2026</v>
      </c>
      <c r="C403" s="44">
        <v>891780111</v>
      </c>
      <c r="D403" s="44" t="s">
        <v>63</v>
      </c>
      <c r="E403" s="119" t="s">
        <v>2245</v>
      </c>
      <c r="F403" s="113" t="s">
        <v>2244</v>
      </c>
      <c r="G403" s="61">
        <v>0</v>
      </c>
      <c r="H403" s="61" t="s">
        <v>71</v>
      </c>
      <c r="I403" s="44" t="s">
        <v>64</v>
      </c>
      <c r="J403" s="76" t="s">
        <v>81</v>
      </c>
      <c r="K403" s="111" t="s">
        <v>2243</v>
      </c>
      <c r="L403" s="111">
        <v>12028000</v>
      </c>
      <c r="M403" s="44" t="s">
        <v>66</v>
      </c>
      <c r="N403" s="111" t="s">
        <v>2242</v>
      </c>
      <c r="O403" s="111">
        <v>1083014308</v>
      </c>
      <c r="P403" s="111">
        <v>30</v>
      </c>
      <c r="Q403" s="137">
        <v>46027</v>
      </c>
      <c r="R403" s="112">
        <v>5872564000</v>
      </c>
      <c r="S403" s="220">
        <v>46044</v>
      </c>
      <c r="T403" s="111">
        <v>12028000</v>
      </c>
      <c r="U403" s="61" t="s">
        <v>65</v>
      </c>
      <c r="V403" s="111">
        <v>85463513</v>
      </c>
      <c r="W403" s="111" t="s">
        <v>1858</v>
      </c>
      <c r="X403" s="351">
        <v>46044</v>
      </c>
      <c r="Y403" s="351">
        <v>46055</v>
      </c>
      <c r="Z403" s="69" t="s">
        <v>73</v>
      </c>
      <c r="AA403" s="351">
        <v>46173</v>
      </c>
      <c r="AB403" s="47">
        <f t="shared" si="30"/>
        <v>118</v>
      </c>
      <c r="AC403" s="113">
        <v>0</v>
      </c>
      <c r="AD403" s="118">
        <v>0</v>
      </c>
      <c r="AE403" s="113">
        <v>0</v>
      </c>
      <c r="AF403" s="80" t="s">
        <v>73</v>
      </c>
      <c r="AG403" s="111">
        <f t="shared" si="31"/>
        <v>0</v>
      </c>
      <c r="AH403" s="118">
        <v>0</v>
      </c>
      <c r="AI403" s="118">
        <v>0</v>
      </c>
      <c r="AJ403" s="80" t="s">
        <v>73</v>
      </c>
      <c r="AK403" s="80" t="s">
        <v>73</v>
      </c>
      <c r="AL403" s="113">
        <v>0</v>
      </c>
      <c r="AM403" s="80" t="s">
        <v>73</v>
      </c>
      <c r="AN403" s="80" t="s">
        <v>73</v>
      </c>
      <c r="AO403" s="80" t="s">
        <v>73</v>
      </c>
      <c r="AP403" s="111">
        <f t="shared" si="32"/>
        <v>0</v>
      </c>
      <c r="AQ403" s="111">
        <f>+L403+AD403-AI403</f>
        <v>12028000</v>
      </c>
      <c r="AR403" s="61" t="s">
        <v>65</v>
      </c>
      <c r="AS403" s="111">
        <v>12028000</v>
      </c>
      <c r="AT403" s="113" t="s">
        <v>162</v>
      </c>
      <c r="AU403" s="79">
        <v>0</v>
      </c>
      <c r="AV403" s="82" t="s">
        <v>73</v>
      </c>
      <c r="AW403" s="117">
        <v>0</v>
      </c>
      <c r="AX403" s="116">
        <f t="shared" si="33"/>
        <v>12028000</v>
      </c>
      <c r="AY403" s="219">
        <f t="shared" si="34"/>
        <v>0</v>
      </c>
      <c r="AZ403" s="67">
        <v>0</v>
      </c>
      <c r="BA403" s="82" t="s">
        <v>73</v>
      </c>
      <c r="BB403" s="61" t="s">
        <v>163</v>
      </c>
      <c r="BC403" s="112" t="s">
        <v>2241</v>
      </c>
      <c r="BD403" s="111" t="s">
        <v>162</v>
      </c>
      <c r="BE403" s="113" t="s">
        <v>65</v>
      </c>
    </row>
    <row r="404" spans="2:57" x14ac:dyDescent="0.2">
      <c r="B404" s="44">
        <v>2026</v>
      </c>
      <c r="C404" s="44">
        <v>891780111</v>
      </c>
      <c r="D404" s="44" t="s">
        <v>63</v>
      </c>
      <c r="E404" s="119" t="s">
        <v>2240</v>
      </c>
      <c r="F404" s="113" t="s">
        <v>2239</v>
      </c>
      <c r="G404" s="61">
        <v>0</v>
      </c>
      <c r="H404" s="61" t="s">
        <v>71</v>
      </c>
      <c r="I404" s="44" t="s">
        <v>64</v>
      </c>
      <c r="J404" s="76" t="s">
        <v>81</v>
      </c>
      <c r="K404" s="111" t="s">
        <v>2238</v>
      </c>
      <c r="L404" s="111">
        <v>15096000</v>
      </c>
      <c r="M404" s="44" t="s">
        <v>66</v>
      </c>
      <c r="N404" s="111" t="s">
        <v>2237</v>
      </c>
      <c r="O404" s="111">
        <v>57461980</v>
      </c>
      <c r="P404" s="111">
        <v>30</v>
      </c>
      <c r="Q404" s="137">
        <v>46027</v>
      </c>
      <c r="R404" s="112">
        <v>5872564000</v>
      </c>
      <c r="S404" s="220">
        <v>46044</v>
      </c>
      <c r="T404" s="111">
        <v>15096000</v>
      </c>
      <c r="U404" s="61" t="s">
        <v>65</v>
      </c>
      <c r="V404" s="111">
        <v>85466528</v>
      </c>
      <c r="W404" s="111" t="s">
        <v>353</v>
      </c>
      <c r="X404" s="351">
        <v>46044</v>
      </c>
      <c r="Y404" s="351">
        <v>46044</v>
      </c>
      <c r="Z404" s="69" t="s">
        <v>73</v>
      </c>
      <c r="AA404" s="351">
        <v>46173</v>
      </c>
      <c r="AB404" s="47">
        <f t="shared" si="30"/>
        <v>129</v>
      </c>
      <c r="AC404" s="113">
        <v>0</v>
      </c>
      <c r="AD404" s="118">
        <v>0</v>
      </c>
      <c r="AE404" s="113">
        <v>0</v>
      </c>
      <c r="AF404" s="80" t="s">
        <v>73</v>
      </c>
      <c r="AG404" s="111">
        <f t="shared" si="31"/>
        <v>0</v>
      </c>
      <c r="AH404" s="118">
        <v>0</v>
      </c>
      <c r="AI404" s="118">
        <v>0</v>
      </c>
      <c r="AJ404" s="80" t="s">
        <v>73</v>
      </c>
      <c r="AK404" s="80" t="s">
        <v>73</v>
      </c>
      <c r="AL404" s="113">
        <v>0</v>
      </c>
      <c r="AM404" s="80" t="s">
        <v>73</v>
      </c>
      <c r="AN404" s="80" t="s">
        <v>73</v>
      </c>
      <c r="AO404" s="80" t="s">
        <v>73</v>
      </c>
      <c r="AP404" s="111">
        <f t="shared" si="32"/>
        <v>0</v>
      </c>
      <c r="AQ404" s="111">
        <f>+L404+AD404-AI404</f>
        <v>15096000</v>
      </c>
      <c r="AR404" s="61" t="s">
        <v>65</v>
      </c>
      <c r="AS404" s="111">
        <v>15096000</v>
      </c>
      <c r="AT404" s="113" t="s">
        <v>162</v>
      </c>
      <c r="AU404" s="79">
        <v>0</v>
      </c>
      <c r="AV404" s="82" t="s">
        <v>73</v>
      </c>
      <c r="AW404" s="117">
        <v>0</v>
      </c>
      <c r="AX404" s="116">
        <f t="shared" si="33"/>
        <v>15096000</v>
      </c>
      <c r="AY404" s="219">
        <f t="shared" si="34"/>
        <v>0</v>
      </c>
      <c r="AZ404" s="67">
        <v>0</v>
      </c>
      <c r="BA404" s="82" t="s">
        <v>73</v>
      </c>
      <c r="BB404" s="61" t="s">
        <v>85</v>
      </c>
      <c r="BC404" s="112" t="s">
        <v>2236</v>
      </c>
      <c r="BD404" s="113" t="s">
        <v>65</v>
      </c>
      <c r="BE404" s="113" t="s">
        <v>65</v>
      </c>
    </row>
    <row r="405" spans="2:57" x14ac:dyDescent="0.2">
      <c r="B405" s="44">
        <v>2026</v>
      </c>
      <c r="C405" s="44">
        <v>891780111</v>
      </c>
      <c r="D405" s="44" t="s">
        <v>63</v>
      </c>
      <c r="E405" s="119" t="s">
        <v>2235</v>
      </c>
      <c r="F405" s="113" t="s">
        <v>2234</v>
      </c>
      <c r="G405" s="61">
        <v>0</v>
      </c>
      <c r="H405" s="61" t="s">
        <v>71</v>
      </c>
      <c r="I405" s="44" t="s">
        <v>64</v>
      </c>
      <c r="J405" s="76" t="s">
        <v>81</v>
      </c>
      <c r="K405" s="111" t="s">
        <v>2233</v>
      </c>
      <c r="L405" s="111">
        <v>16606000</v>
      </c>
      <c r="M405" s="44" t="s">
        <v>66</v>
      </c>
      <c r="N405" s="111" t="s">
        <v>2232</v>
      </c>
      <c r="O405" s="111">
        <v>1082968741</v>
      </c>
      <c r="P405" s="111">
        <v>30</v>
      </c>
      <c r="Q405" s="137">
        <v>46027</v>
      </c>
      <c r="R405" s="112">
        <v>5872564000</v>
      </c>
      <c r="S405" s="220">
        <v>46044</v>
      </c>
      <c r="T405" s="111">
        <v>16606000</v>
      </c>
      <c r="U405" s="61" t="s">
        <v>65</v>
      </c>
      <c r="V405" s="111">
        <v>12548945</v>
      </c>
      <c r="W405" s="111" t="s">
        <v>1134</v>
      </c>
      <c r="X405" s="351">
        <v>46044</v>
      </c>
      <c r="Y405" s="351">
        <v>46044</v>
      </c>
      <c r="Z405" s="69" t="s">
        <v>73</v>
      </c>
      <c r="AA405" s="351">
        <v>46173</v>
      </c>
      <c r="AB405" s="47">
        <f t="shared" si="30"/>
        <v>129</v>
      </c>
      <c r="AC405" s="113">
        <v>0</v>
      </c>
      <c r="AD405" s="118">
        <v>0</v>
      </c>
      <c r="AE405" s="113">
        <v>0</v>
      </c>
      <c r="AF405" s="80" t="s">
        <v>73</v>
      </c>
      <c r="AG405" s="111">
        <f t="shared" si="31"/>
        <v>0</v>
      </c>
      <c r="AH405" s="118">
        <v>0</v>
      </c>
      <c r="AI405" s="118">
        <v>0</v>
      </c>
      <c r="AJ405" s="80" t="s">
        <v>73</v>
      </c>
      <c r="AK405" s="80" t="s">
        <v>73</v>
      </c>
      <c r="AL405" s="113">
        <v>0</v>
      </c>
      <c r="AM405" s="80" t="s">
        <v>73</v>
      </c>
      <c r="AN405" s="80" t="s">
        <v>73</v>
      </c>
      <c r="AO405" s="80" t="s">
        <v>73</v>
      </c>
      <c r="AP405" s="111">
        <f t="shared" si="32"/>
        <v>0</v>
      </c>
      <c r="AQ405" s="111">
        <f>+L405+AD405-AI405</f>
        <v>16606000</v>
      </c>
      <c r="AR405" s="61" t="s">
        <v>65</v>
      </c>
      <c r="AS405" s="111">
        <v>16606000</v>
      </c>
      <c r="AT405" s="113" t="s">
        <v>162</v>
      </c>
      <c r="AU405" s="79">
        <v>0</v>
      </c>
      <c r="AV405" s="82" t="s">
        <v>73</v>
      </c>
      <c r="AW405" s="117">
        <v>0</v>
      </c>
      <c r="AX405" s="116">
        <f t="shared" si="33"/>
        <v>16606000</v>
      </c>
      <c r="AY405" s="219">
        <f t="shared" si="34"/>
        <v>0</v>
      </c>
      <c r="AZ405" s="67">
        <v>0</v>
      </c>
      <c r="BA405" s="82" t="s">
        <v>73</v>
      </c>
      <c r="BB405" s="61" t="s">
        <v>85</v>
      </c>
      <c r="BC405" s="112" t="s">
        <v>2231</v>
      </c>
      <c r="BD405" s="113" t="s">
        <v>65</v>
      </c>
      <c r="BE405" s="113" t="s">
        <v>65</v>
      </c>
    </row>
    <row r="406" spans="2:57" x14ac:dyDescent="0.2">
      <c r="B406" s="44">
        <v>2026</v>
      </c>
      <c r="C406" s="44">
        <v>891780111</v>
      </c>
      <c r="D406" s="44" t="s">
        <v>63</v>
      </c>
      <c r="E406" s="119" t="s">
        <v>2230</v>
      </c>
      <c r="F406" s="113" t="s">
        <v>2229</v>
      </c>
      <c r="G406" s="61">
        <v>0</v>
      </c>
      <c r="H406" s="61" t="s">
        <v>71</v>
      </c>
      <c r="I406" s="44" t="s">
        <v>64</v>
      </c>
      <c r="J406" s="76" t="s">
        <v>81</v>
      </c>
      <c r="K406" s="111" t="s">
        <v>2228</v>
      </c>
      <c r="L406" s="111">
        <v>23773000</v>
      </c>
      <c r="M406" s="44" t="s">
        <v>66</v>
      </c>
      <c r="N406" s="111" t="s">
        <v>2227</v>
      </c>
      <c r="O406" s="111">
        <v>85154867</v>
      </c>
      <c r="P406" s="111">
        <v>30</v>
      </c>
      <c r="Q406" s="137">
        <v>46027</v>
      </c>
      <c r="R406" s="112">
        <v>5872564000</v>
      </c>
      <c r="S406" s="220">
        <v>46044</v>
      </c>
      <c r="T406" s="111">
        <v>23773000</v>
      </c>
      <c r="U406" s="61" t="s">
        <v>65</v>
      </c>
      <c r="V406" s="111">
        <v>12621405</v>
      </c>
      <c r="W406" s="111" t="s">
        <v>949</v>
      </c>
      <c r="X406" s="351">
        <v>46044</v>
      </c>
      <c r="Y406" s="351">
        <v>46044</v>
      </c>
      <c r="Z406" s="69" t="s">
        <v>73</v>
      </c>
      <c r="AA406" s="351">
        <v>46173</v>
      </c>
      <c r="AB406" s="47">
        <f t="shared" si="30"/>
        <v>129</v>
      </c>
      <c r="AC406" s="113">
        <v>0</v>
      </c>
      <c r="AD406" s="118">
        <v>0</v>
      </c>
      <c r="AE406" s="113">
        <v>0</v>
      </c>
      <c r="AF406" s="80" t="s">
        <v>73</v>
      </c>
      <c r="AG406" s="111">
        <f t="shared" si="31"/>
        <v>0</v>
      </c>
      <c r="AH406" s="118">
        <v>0</v>
      </c>
      <c r="AI406" s="118">
        <v>0</v>
      </c>
      <c r="AJ406" s="80" t="s">
        <v>73</v>
      </c>
      <c r="AK406" s="80" t="s">
        <v>73</v>
      </c>
      <c r="AL406" s="113">
        <v>0</v>
      </c>
      <c r="AM406" s="80" t="s">
        <v>73</v>
      </c>
      <c r="AN406" s="80" t="s">
        <v>73</v>
      </c>
      <c r="AO406" s="80" t="s">
        <v>73</v>
      </c>
      <c r="AP406" s="111">
        <f t="shared" si="32"/>
        <v>0</v>
      </c>
      <c r="AQ406" s="111">
        <f>+L406+AD406-AI406</f>
        <v>23773000</v>
      </c>
      <c r="AR406" s="61" t="s">
        <v>65</v>
      </c>
      <c r="AS406" s="111">
        <v>23773000</v>
      </c>
      <c r="AT406" s="113" t="s">
        <v>162</v>
      </c>
      <c r="AU406" s="79">
        <v>0</v>
      </c>
      <c r="AV406" s="82" t="s">
        <v>73</v>
      </c>
      <c r="AW406" s="117">
        <v>0</v>
      </c>
      <c r="AX406" s="116">
        <f t="shared" si="33"/>
        <v>23773000</v>
      </c>
      <c r="AY406" s="219">
        <f t="shared" si="34"/>
        <v>0</v>
      </c>
      <c r="AZ406" s="67">
        <v>0</v>
      </c>
      <c r="BA406" s="82" t="s">
        <v>73</v>
      </c>
      <c r="BB406" s="61" t="s">
        <v>85</v>
      </c>
      <c r="BC406" s="112" t="s">
        <v>2226</v>
      </c>
      <c r="BD406" s="113" t="s">
        <v>65</v>
      </c>
      <c r="BE406" s="113" t="s">
        <v>65</v>
      </c>
    </row>
    <row r="407" spans="2:57" x14ac:dyDescent="0.2">
      <c r="B407" s="44">
        <v>2026</v>
      </c>
      <c r="C407" s="44">
        <v>891780111</v>
      </c>
      <c r="D407" s="44" t="s">
        <v>63</v>
      </c>
      <c r="E407" s="119" t="s">
        <v>2225</v>
      </c>
      <c r="F407" s="113" t="s">
        <v>2224</v>
      </c>
      <c r="G407" s="61">
        <v>0</v>
      </c>
      <c r="H407" s="61" t="s">
        <v>71</v>
      </c>
      <c r="I407" s="44" t="s">
        <v>64</v>
      </c>
      <c r="J407" s="76" t="s">
        <v>81</v>
      </c>
      <c r="K407" s="111" t="s">
        <v>2223</v>
      </c>
      <c r="L407" s="111">
        <v>17583000</v>
      </c>
      <c r="M407" s="44" t="s">
        <v>66</v>
      </c>
      <c r="N407" s="111" t="s">
        <v>2222</v>
      </c>
      <c r="O407" s="111">
        <v>1015460393</v>
      </c>
      <c r="P407" s="111">
        <v>30</v>
      </c>
      <c r="Q407" s="137">
        <v>46027</v>
      </c>
      <c r="R407" s="112">
        <v>5872564000</v>
      </c>
      <c r="S407" s="220">
        <v>46044</v>
      </c>
      <c r="T407" s="111">
        <v>17583000</v>
      </c>
      <c r="U407" s="61" t="s">
        <v>65</v>
      </c>
      <c r="V407" s="111">
        <v>12621405</v>
      </c>
      <c r="W407" s="111" t="s">
        <v>949</v>
      </c>
      <c r="X407" s="351">
        <v>46044</v>
      </c>
      <c r="Y407" s="351">
        <v>46044</v>
      </c>
      <c r="Z407" s="69" t="s">
        <v>73</v>
      </c>
      <c r="AA407" s="351">
        <v>46173</v>
      </c>
      <c r="AB407" s="47">
        <f t="shared" si="30"/>
        <v>129</v>
      </c>
      <c r="AC407" s="113">
        <v>0</v>
      </c>
      <c r="AD407" s="118">
        <v>0</v>
      </c>
      <c r="AE407" s="113">
        <v>0</v>
      </c>
      <c r="AF407" s="80" t="s">
        <v>73</v>
      </c>
      <c r="AG407" s="111">
        <f t="shared" si="31"/>
        <v>0</v>
      </c>
      <c r="AH407" s="118">
        <v>0</v>
      </c>
      <c r="AI407" s="118">
        <v>0</v>
      </c>
      <c r="AJ407" s="80" t="s">
        <v>73</v>
      </c>
      <c r="AK407" s="80" t="s">
        <v>73</v>
      </c>
      <c r="AL407" s="113">
        <v>0</v>
      </c>
      <c r="AM407" s="80" t="s">
        <v>73</v>
      </c>
      <c r="AN407" s="80" t="s">
        <v>73</v>
      </c>
      <c r="AO407" s="80" t="s">
        <v>73</v>
      </c>
      <c r="AP407" s="111">
        <f t="shared" si="32"/>
        <v>0</v>
      </c>
      <c r="AQ407" s="111">
        <f>+L407+AD407-AI407</f>
        <v>17583000</v>
      </c>
      <c r="AR407" s="61" t="s">
        <v>65</v>
      </c>
      <c r="AS407" s="111">
        <v>17583000</v>
      </c>
      <c r="AT407" s="113" t="s">
        <v>162</v>
      </c>
      <c r="AU407" s="79">
        <v>0</v>
      </c>
      <c r="AV407" s="82" t="s">
        <v>73</v>
      </c>
      <c r="AW407" s="117">
        <v>0</v>
      </c>
      <c r="AX407" s="116">
        <f t="shared" si="33"/>
        <v>17583000</v>
      </c>
      <c r="AY407" s="219">
        <f t="shared" si="34"/>
        <v>0</v>
      </c>
      <c r="AZ407" s="67">
        <v>0</v>
      </c>
      <c r="BA407" s="82" t="s">
        <v>73</v>
      </c>
      <c r="BB407" s="61" t="s">
        <v>85</v>
      </c>
      <c r="BC407" s="112" t="s">
        <v>2221</v>
      </c>
      <c r="BD407" s="113" t="s">
        <v>65</v>
      </c>
      <c r="BE407" s="113" t="s">
        <v>65</v>
      </c>
    </row>
    <row r="408" spans="2:57" x14ac:dyDescent="0.2">
      <c r="B408" s="44">
        <v>2026</v>
      </c>
      <c r="C408" s="44">
        <v>891780111</v>
      </c>
      <c r="D408" s="44" t="s">
        <v>63</v>
      </c>
      <c r="E408" s="119" t="s">
        <v>2220</v>
      </c>
      <c r="F408" s="113" t="s">
        <v>2219</v>
      </c>
      <c r="G408" s="61">
        <v>0</v>
      </c>
      <c r="H408" s="61" t="s">
        <v>71</v>
      </c>
      <c r="I408" s="44" t="s">
        <v>64</v>
      </c>
      <c r="J408" s="76" t="s">
        <v>81</v>
      </c>
      <c r="K408" s="111" t="s">
        <v>2218</v>
      </c>
      <c r="L408" s="111">
        <v>18116000</v>
      </c>
      <c r="M408" s="44" t="s">
        <v>66</v>
      </c>
      <c r="N408" s="111" t="s">
        <v>2217</v>
      </c>
      <c r="O408" s="111">
        <v>7634587</v>
      </c>
      <c r="P408" s="111">
        <v>30</v>
      </c>
      <c r="Q408" s="137">
        <v>46027</v>
      </c>
      <c r="R408" s="112">
        <v>5872564000</v>
      </c>
      <c r="S408" s="220">
        <v>46044</v>
      </c>
      <c r="T408" s="111">
        <v>18116000</v>
      </c>
      <c r="U408" s="61" t="s">
        <v>65</v>
      </c>
      <c r="V408" s="111">
        <v>36557666</v>
      </c>
      <c r="W408" s="111" t="s">
        <v>559</v>
      </c>
      <c r="X408" s="351">
        <v>46044</v>
      </c>
      <c r="Y408" s="351">
        <v>46044</v>
      </c>
      <c r="Z408" s="69" t="s">
        <v>73</v>
      </c>
      <c r="AA408" s="351">
        <v>46173</v>
      </c>
      <c r="AB408" s="47">
        <f t="shared" si="30"/>
        <v>129</v>
      </c>
      <c r="AC408" s="113">
        <v>0</v>
      </c>
      <c r="AD408" s="118">
        <v>0</v>
      </c>
      <c r="AE408" s="113">
        <v>0</v>
      </c>
      <c r="AF408" s="80" t="s">
        <v>73</v>
      </c>
      <c r="AG408" s="111">
        <f t="shared" si="31"/>
        <v>0</v>
      </c>
      <c r="AH408" s="118">
        <v>0</v>
      </c>
      <c r="AI408" s="118">
        <v>0</v>
      </c>
      <c r="AJ408" s="80" t="s">
        <v>73</v>
      </c>
      <c r="AK408" s="80" t="s">
        <v>73</v>
      </c>
      <c r="AL408" s="113">
        <v>0</v>
      </c>
      <c r="AM408" s="80" t="s">
        <v>73</v>
      </c>
      <c r="AN408" s="80" t="s">
        <v>73</v>
      </c>
      <c r="AO408" s="80" t="s">
        <v>73</v>
      </c>
      <c r="AP408" s="111">
        <f t="shared" si="32"/>
        <v>0</v>
      </c>
      <c r="AQ408" s="111">
        <f>+L408+AD408-AI408</f>
        <v>18116000</v>
      </c>
      <c r="AR408" s="61" t="s">
        <v>65</v>
      </c>
      <c r="AS408" s="111">
        <v>18116000</v>
      </c>
      <c r="AT408" s="113" t="s">
        <v>162</v>
      </c>
      <c r="AU408" s="79">
        <v>0</v>
      </c>
      <c r="AV408" s="82" t="s">
        <v>73</v>
      </c>
      <c r="AW408" s="117">
        <v>0</v>
      </c>
      <c r="AX408" s="116">
        <f t="shared" si="33"/>
        <v>18116000</v>
      </c>
      <c r="AY408" s="219">
        <f t="shared" si="34"/>
        <v>0</v>
      </c>
      <c r="AZ408" s="67">
        <v>0</v>
      </c>
      <c r="BA408" s="82" t="s">
        <v>73</v>
      </c>
      <c r="BB408" s="61" t="s">
        <v>85</v>
      </c>
      <c r="BC408" s="112" t="s">
        <v>2216</v>
      </c>
      <c r="BD408" s="113" t="s">
        <v>65</v>
      </c>
      <c r="BE408" s="113" t="s">
        <v>65</v>
      </c>
    </row>
    <row r="409" spans="2:57" x14ac:dyDescent="0.2">
      <c r="B409" s="44">
        <v>2026</v>
      </c>
      <c r="C409" s="44">
        <v>891780111</v>
      </c>
      <c r="D409" s="44" t="s">
        <v>63</v>
      </c>
      <c r="E409" s="119" t="s">
        <v>2215</v>
      </c>
      <c r="F409" s="113" t="s">
        <v>2214</v>
      </c>
      <c r="G409" s="61">
        <v>0</v>
      </c>
      <c r="H409" s="61" t="s">
        <v>71</v>
      </c>
      <c r="I409" s="44" t="s">
        <v>64</v>
      </c>
      <c r="J409" s="76" t="s">
        <v>81</v>
      </c>
      <c r="K409" s="111" t="s">
        <v>2213</v>
      </c>
      <c r="L409" s="111">
        <v>10080000</v>
      </c>
      <c r="M409" s="44" t="s">
        <v>66</v>
      </c>
      <c r="N409" s="111" t="s">
        <v>2212</v>
      </c>
      <c r="O409" s="111">
        <v>1082918184</v>
      </c>
      <c r="P409" s="111">
        <v>53</v>
      </c>
      <c r="Q409" s="137">
        <v>46030</v>
      </c>
      <c r="R409" s="112">
        <v>2567899000</v>
      </c>
      <c r="S409" s="220">
        <v>46044</v>
      </c>
      <c r="T409" s="111">
        <v>10080000</v>
      </c>
      <c r="U409" s="61" t="s">
        <v>65</v>
      </c>
      <c r="V409" s="111">
        <v>32697737</v>
      </c>
      <c r="W409" s="111" t="s">
        <v>1668</v>
      </c>
      <c r="X409" s="351">
        <v>46044</v>
      </c>
      <c r="Y409" s="351">
        <v>46048</v>
      </c>
      <c r="Z409" s="69" t="s">
        <v>73</v>
      </c>
      <c r="AA409" s="351">
        <v>46173</v>
      </c>
      <c r="AB409" s="47">
        <f t="shared" si="30"/>
        <v>125</v>
      </c>
      <c r="AC409" s="113">
        <v>0</v>
      </c>
      <c r="AD409" s="118">
        <v>0</v>
      </c>
      <c r="AE409" s="113">
        <v>0</v>
      </c>
      <c r="AF409" s="80" t="s">
        <v>73</v>
      </c>
      <c r="AG409" s="111">
        <f t="shared" si="31"/>
        <v>0</v>
      </c>
      <c r="AH409" s="118">
        <v>0</v>
      </c>
      <c r="AI409" s="118">
        <v>0</v>
      </c>
      <c r="AJ409" s="80" t="s">
        <v>73</v>
      </c>
      <c r="AK409" s="80" t="s">
        <v>73</v>
      </c>
      <c r="AL409" s="113">
        <v>0</v>
      </c>
      <c r="AM409" s="80" t="s">
        <v>73</v>
      </c>
      <c r="AN409" s="80" t="s">
        <v>73</v>
      </c>
      <c r="AO409" s="80" t="s">
        <v>73</v>
      </c>
      <c r="AP409" s="111">
        <f t="shared" si="32"/>
        <v>0</v>
      </c>
      <c r="AQ409" s="111">
        <f>+L409+AD409-AI409</f>
        <v>10080000</v>
      </c>
      <c r="AR409" s="61" t="s">
        <v>65</v>
      </c>
      <c r="AS409" s="111">
        <v>10080000</v>
      </c>
      <c r="AT409" s="113" t="s">
        <v>162</v>
      </c>
      <c r="AU409" s="79">
        <v>0</v>
      </c>
      <c r="AV409" s="82" t="s">
        <v>73</v>
      </c>
      <c r="AW409" s="117">
        <v>0</v>
      </c>
      <c r="AX409" s="116">
        <f t="shared" si="33"/>
        <v>10080000</v>
      </c>
      <c r="AY409" s="219">
        <f t="shared" si="34"/>
        <v>0</v>
      </c>
      <c r="AZ409" s="67">
        <v>0</v>
      </c>
      <c r="BA409" s="82" t="s">
        <v>73</v>
      </c>
      <c r="BB409" s="61" t="s">
        <v>85</v>
      </c>
      <c r="BC409" s="112" t="s">
        <v>2211</v>
      </c>
      <c r="BD409" s="113" t="s">
        <v>65</v>
      </c>
      <c r="BE409" s="113" t="s">
        <v>65</v>
      </c>
    </row>
    <row r="410" spans="2:57" x14ac:dyDescent="0.2">
      <c r="B410" s="44">
        <v>2026</v>
      </c>
      <c r="C410" s="44">
        <v>891780111</v>
      </c>
      <c r="D410" s="44" t="s">
        <v>63</v>
      </c>
      <c r="E410" s="119" t="s">
        <v>2210</v>
      </c>
      <c r="F410" s="113" t="s">
        <v>2209</v>
      </c>
      <c r="G410" s="61">
        <v>0</v>
      </c>
      <c r="H410" s="61" t="s">
        <v>71</v>
      </c>
      <c r="I410" s="44" t="s">
        <v>64</v>
      </c>
      <c r="J410" s="76" t="s">
        <v>81</v>
      </c>
      <c r="K410" s="111" t="s">
        <v>2208</v>
      </c>
      <c r="L410" s="111">
        <v>16880000</v>
      </c>
      <c r="M410" s="44" t="s">
        <v>66</v>
      </c>
      <c r="N410" s="111" t="s">
        <v>2207</v>
      </c>
      <c r="O410" s="111">
        <v>36666112</v>
      </c>
      <c r="P410" s="111">
        <v>30</v>
      </c>
      <c r="Q410" s="137">
        <v>46027</v>
      </c>
      <c r="R410" s="112">
        <v>5872564000</v>
      </c>
      <c r="S410" s="220">
        <v>46044</v>
      </c>
      <c r="T410" s="111">
        <v>16880000</v>
      </c>
      <c r="U410" s="61" t="s">
        <v>65</v>
      </c>
      <c r="V410" s="111">
        <v>32697737</v>
      </c>
      <c r="W410" s="111" t="s">
        <v>1668</v>
      </c>
      <c r="X410" s="351">
        <v>46044</v>
      </c>
      <c r="Y410" s="351">
        <v>46055</v>
      </c>
      <c r="Z410" s="69" t="s">
        <v>73</v>
      </c>
      <c r="AA410" s="351">
        <v>46173</v>
      </c>
      <c r="AB410" s="47">
        <f t="shared" si="30"/>
        <v>118</v>
      </c>
      <c r="AC410" s="113">
        <v>0</v>
      </c>
      <c r="AD410" s="118">
        <v>0</v>
      </c>
      <c r="AE410" s="113">
        <v>0</v>
      </c>
      <c r="AF410" s="80" t="s">
        <v>73</v>
      </c>
      <c r="AG410" s="111">
        <f t="shared" si="31"/>
        <v>0</v>
      </c>
      <c r="AH410" s="118">
        <v>0</v>
      </c>
      <c r="AI410" s="118">
        <v>0</v>
      </c>
      <c r="AJ410" s="80" t="s">
        <v>73</v>
      </c>
      <c r="AK410" s="80" t="s">
        <v>73</v>
      </c>
      <c r="AL410" s="113">
        <v>0</v>
      </c>
      <c r="AM410" s="80" t="s">
        <v>73</v>
      </c>
      <c r="AN410" s="80" t="s">
        <v>73</v>
      </c>
      <c r="AO410" s="80" t="s">
        <v>73</v>
      </c>
      <c r="AP410" s="111">
        <f t="shared" si="32"/>
        <v>0</v>
      </c>
      <c r="AQ410" s="111">
        <f>+L410+AD410-AI410</f>
        <v>16880000</v>
      </c>
      <c r="AR410" s="61" t="s">
        <v>65</v>
      </c>
      <c r="AS410" s="111">
        <v>16880000</v>
      </c>
      <c r="AT410" s="113" t="s">
        <v>162</v>
      </c>
      <c r="AU410" s="79">
        <v>0</v>
      </c>
      <c r="AV410" s="82" t="s">
        <v>73</v>
      </c>
      <c r="AW410" s="117">
        <v>0</v>
      </c>
      <c r="AX410" s="116">
        <f t="shared" si="33"/>
        <v>16880000</v>
      </c>
      <c r="AY410" s="219">
        <f t="shared" si="34"/>
        <v>0</v>
      </c>
      <c r="AZ410" s="67">
        <v>0</v>
      </c>
      <c r="BA410" s="82" t="s">
        <v>73</v>
      </c>
      <c r="BB410" s="61" t="s">
        <v>163</v>
      </c>
      <c r="BC410" s="112" t="s">
        <v>2206</v>
      </c>
      <c r="BD410" s="111" t="s">
        <v>162</v>
      </c>
      <c r="BE410" s="113" t="s">
        <v>65</v>
      </c>
    </row>
    <row r="411" spans="2:57" x14ac:dyDescent="0.2">
      <c r="B411" s="44">
        <v>2026</v>
      </c>
      <c r="C411" s="44">
        <v>891780111</v>
      </c>
      <c r="D411" s="44" t="s">
        <v>63</v>
      </c>
      <c r="E411" s="119" t="s">
        <v>2205</v>
      </c>
      <c r="F411" s="113" t="s">
        <v>2204</v>
      </c>
      <c r="G411" s="61">
        <v>0</v>
      </c>
      <c r="H411" s="61" t="s">
        <v>71</v>
      </c>
      <c r="I411" s="44" t="s">
        <v>64</v>
      </c>
      <c r="J411" s="76" t="s">
        <v>81</v>
      </c>
      <c r="K411" s="111" t="s">
        <v>2203</v>
      </c>
      <c r="L411" s="111">
        <v>13201000</v>
      </c>
      <c r="M411" s="44" t="s">
        <v>66</v>
      </c>
      <c r="N411" s="111" t="s">
        <v>2202</v>
      </c>
      <c r="O411" s="111">
        <v>1004273949</v>
      </c>
      <c r="P411" s="111">
        <v>53</v>
      </c>
      <c r="Q411" s="137">
        <v>46030</v>
      </c>
      <c r="R411" s="112">
        <v>2567899000</v>
      </c>
      <c r="S411" s="220">
        <v>46044</v>
      </c>
      <c r="T411" s="111">
        <v>13201000</v>
      </c>
      <c r="U411" s="61" t="s">
        <v>65</v>
      </c>
      <c r="V411" s="111">
        <v>85465146</v>
      </c>
      <c r="W411" s="111" t="s">
        <v>741</v>
      </c>
      <c r="X411" s="351">
        <v>46044</v>
      </c>
      <c r="Y411" s="351">
        <v>46044</v>
      </c>
      <c r="Z411" s="69" t="s">
        <v>73</v>
      </c>
      <c r="AA411" s="351">
        <v>46173</v>
      </c>
      <c r="AB411" s="47">
        <f t="shared" si="30"/>
        <v>129</v>
      </c>
      <c r="AC411" s="113">
        <v>0</v>
      </c>
      <c r="AD411" s="118">
        <v>0</v>
      </c>
      <c r="AE411" s="113">
        <v>0</v>
      </c>
      <c r="AF411" s="80" t="s">
        <v>73</v>
      </c>
      <c r="AG411" s="111">
        <f t="shared" si="31"/>
        <v>0</v>
      </c>
      <c r="AH411" s="118">
        <v>0</v>
      </c>
      <c r="AI411" s="118">
        <v>0</v>
      </c>
      <c r="AJ411" s="80" t="s">
        <v>73</v>
      </c>
      <c r="AK411" s="80" t="s">
        <v>73</v>
      </c>
      <c r="AL411" s="113">
        <v>0</v>
      </c>
      <c r="AM411" s="80" t="s">
        <v>73</v>
      </c>
      <c r="AN411" s="80" t="s">
        <v>73</v>
      </c>
      <c r="AO411" s="80" t="s">
        <v>73</v>
      </c>
      <c r="AP411" s="111">
        <f t="shared" si="32"/>
        <v>0</v>
      </c>
      <c r="AQ411" s="111">
        <f>+L411+AD411-AI411</f>
        <v>13201000</v>
      </c>
      <c r="AR411" s="61" t="s">
        <v>65</v>
      </c>
      <c r="AS411" s="111">
        <v>13201000</v>
      </c>
      <c r="AT411" s="113" t="s">
        <v>162</v>
      </c>
      <c r="AU411" s="79">
        <v>0</v>
      </c>
      <c r="AV411" s="82" t="s">
        <v>73</v>
      </c>
      <c r="AW411" s="117">
        <v>0</v>
      </c>
      <c r="AX411" s="116">
        <f t="shared" si="33"/>
        <v>13201000</v>
      </c>
      <c r="AY411" s="219">
        <f t="shared" si="34"/>
        <v>0</v>
      </c>
      <c r="AZ411" s="67">
        <v>0</v>
      </c>
      <c r="BA411" s="82" t="s">
        <v>73</v>
      </c>
      <c r="BB411" s="61" t="s">
        <v>85</v>
      </c>
      <c r="BC411" s="112" t="s">
        <v>2201</v>
      </c>
      <c r="BD411" s="113" t="s">
        <v>65</v>
      </c>
      <c r="BE411" s="113" t="s">
        <v>65</v>
      </c>
    </row>
    <row r="412" spans="2:57" x14ac:dyDescent="0.2">
      <c r="B412" s="44">
        <v>2026</v>
      </c>
      <c r="C412" s="44">
        <v>891780111</v>
      </c>
      <c r="D412" s="44" t="s">
        <v>63</v>
      </c>
      <c r="E412" s="119" t="s">
        <v>2200</v>
      </c>
      <c r="F412" s="113" t="s">
        <v>2199</v>
      </c>
      <c r="G412" s="61">
        <v>0</v>
      </c>
      <c r="H412" s="61" t="s">
        <v>71</v>
      </c>
      <c r="I412" s="44" t="s">
        <v>64</v>
      </c>
      <c r="J412" s="76" t="s">
        <v>81</v>
      </c>
      <c r="K412" s="111" t="s">
        <v>2198</v>
      </c>
      <c r="L412" s="111">
        <v>15096000</v>
      </c>
      <c r="M412" s="44" t="s">
        <v>66</v>
      </c>
      <c r="N412" s="111" t="s">
        <v>2197</v>
      </c>
      <c r="O412" s="111">
        <v>1007934216</v>
      </c>
      <c r="P412" s="111">
        <v>30</v>
      </c>
      <c r="Q412" s="137">
        <v>46027</v>
      </c>
      <c r="R412" s="112">
        <v>5872564000</v>
      </c>
      <c r="S412" s="220">
        <v>46044</v>
      </c>
      <c r="T412" s="111">
        <v>15096000</v>
      </c>
      <c r="U412" s="61" t="s">
        <v>65</v>
      </c>
      <c r="V412" s="111">
        <v>57461216</v>
      </c>
      <c r="W412" s="111" t="s">
        <v>576</v>
      </c>
      <c r="X412" s="351">
        <v>46044</v>
      </c>
      <c r="Y412" s="351">
        <v>46044</v>
      </c>
      <c r="Z412" s="69" t="s">
        <v>73</v>
      </c>
      <c r="AA412" s="351">
        <v>46173</v>
      </c>
      <c r="AB412" s="47">
        <f t="shared" si="30"/>
        <v>129</v>
      </c>
      <c r="AC412" s="113">
        <v>0</v>
      </c>
      <c r="AD412" s="118">
        <v>0</v>
      </c>
      <c r="AE412" s="113">
        <v>0</v>
      </c>
      <c r="AF412" s="80" t="s">
        <v>73</v>
      </c>
      <c r="AG412" s="111">
        <f t="shared" si="31"/>
        <v>0</v>
      </c>
      <c r="AH412" s="118">
        <v>0</v>
      </c>
      <c r="AI412" s="118">
        <v>0</v>
      </c>
      <c r="AJ412" s="80" t="s">
        <v>73</v>
      </c>
      <c r="AK412" s="80" t="s">
        <v>73</v>
      </c>
      <c r="AL412" s="113">
        <v>0</v>
      </c>
      <c r="AM412" s="80" t="s">
        <v>73</v>
      </c>
      <c r="AN412" s="80" t="s">
        <v>73</v>
      </c>
      <c r="AO412" s="80" t="s">
        <v>73</v>
      </c>
      <c r="AP412" s="111">
        <f t="shared" si="32"/>
        <v>0</v>
      </c>
      <c r="AQ412" s="111">
        <f>+L412+AD412-AI412</f>
        <v>15096000</v>
      </c>
      <c r="AR412" s="61" t="s">
        <v>65</v>
      </c>
      <c r="AS412" s="111">
        <v>15096000</v>
      </c>
      <c r="AT412" s="113" t="s">
        <v>162</v>
      </c>
      <c r="AU412" s="79">
        <v>0</v>
      </c>
      <c r="AV412" s="82" t="s">
        <v>73</v>
      </c>
      <c r="AW412" s="117">
        <v>0</v>
      </c>
      <c r="AX412" s="116">
        <f t="shared" si="33"/>
        <v>15096000</v>
      </c>
      <c r="AY412" s="219">
        <f t="shared" si="34"/>
        <v>0</v>
      </c>
      <c r="AZ412" s="67">
        <v>0</v>
      </c>
      <c r="BA412" s="82" t="s">
        <v>73</v>
      </c>
      <c r="BB412" s="61" t="s">
        <v>85</v>
      </c>
      <c r="BC412" s="112" t="s">
        <v>2196</v>
      </c>
      <c r="BD412" s="113" t="s">
        <v>65</v>
      </c>
      <c r="BE412" s="113" t="s">
        <v>65</v>
      </c>
    </row>
    <row r="413" spans="2:57" x14ac:dyDescent="0.2">
      <c r="B413" s="44">
        <v>2026</v>
      </c>
      <c r="C413" s="44">
        <v>891780111</v>
      </c>
      <c r="D413" s="44" t="s">
        <v>63</v>
      </c>
      <c r="E413" s="119" t="s">
        <v>2195</v>
      </c>
      <c r="F413" s="113" t="s">
        <v>2194</v>
      </c>
      <c r="G413" s="61">
        <v>0</v>
      </c>
      <c r="H413" s="61" t="s">
        <v>71</v>
      </c>
      <c r="I413" s="44" t="s">
        <v>64</v>
      </c>
      <c r="J413" s="76" t="s">
        <v>81</v>
      </c>
      <c r="K413" s="111" t="s">
        <v>2193</v>
      </c>
      <c r="L413" s="111">
        <v>11396000</v>
      </c>
      <c r="M413" s="44" t="s">
        <v>66</v>
      </c>
      <c r="N413" s="111" t="s">
        <v>2192</v>
      </c>
      <c r="O413" s="111">
        <v>1083016337</v>
      </c>
      <c r="P413" s="111">
        <v>53</v>
      </c>
      <c r="Q413" s="137">
        <v>46030</v>
      </c>
      <c r="R413" s="112">
        <v>2567899000</v>
      </c>
      <c r="S413" s="220">
        <v>46044</v>
      </c>
      <c r="T413" s="111">
        <v>11396000</v>
      </c>
      <c r="U413" s="61" t="s">
        <v>65</v>
      </c>
      <c r="V413" s="111">
        <v>1082868728</v>
      </c>
      <c r="W413" s="111" t="s">
        <v>284</v>
      </c>
      <c r="X413" s="351">
        <v>46044</v>
      </c>
      <c r="Y413" s="351">
        <v>46055</v>
      </c>
      <c r="Z413" s="69" t="s">
        <v>73</v>
      </c>
      <c r="AA413" s="351">
        <v>46173</v>
      </c>
      <c r="AB413" s="47">
        <f t="shared" si="30"/>
        <v>118</v>
      </c>
      <c r="AC413" s="113">
        <v>0</v>
      </c>
      <c r="AD413" s="118">
        <v>0</v>
      </c>
      <c r="AE413" s="113">
        <v>0</v>
      </c>
      <c r="AF413" s="80" t="s">
        <v>73</v>
      </c>
      <c r="AG413" s="111">
        <f t="shared" si="31"/>
        <v>0</v>
      </c>
      <c r="AH413" s="118">
        <v>0</v>
      </c>
      <c r="AI413" s="118">
        <v>0</v>
      </c>
      <c r="AJ413" s="80" t="s">
        <v>73</v>
      </c>
      <c r="AK413" s="80" t="s">
        <v>73</v>
      </c>
      <c r="AL413" s="113">
        <v>0</v>
      </c>
      <c r="AM413" s="80" t="s">
        <v>73</v>
      </c>
      <c r="AN413" s="80" t="s">
        <v>73</v>
      </c>
      <c r="AO413" s="80" t="s">
        <v>73</v>
      </c>
      <c r="AP413" s="111">
        <f t="shared" si="32"/>
        <v>0</v>
      </c>
      <c r="AQ413" s="111">
        <f>+L413+AD413-AI413</f>
        <v>11396000</v>
      </c>
      <c r="AR413" s="61" t="s">
        <v>65</v>
      </c>
      <c r="AS413" s="111">
        <v>11396000</v>
      </c>
      <c r="AT413" s="113" t="s">
        <v>162</v>
      </c>
      <c r="AU413" s="79">
        <v>0</v>
      </c>
      <c r="AV413" s="82" t="s">
        <v>73</v>
      </c>
      <c r="AW413" s="117">
        <v>0</v>
      </c>
      <c r="AX413" s="116">
        <f t="shared" si="33"/>
        <v>11396000</v>
      </c>
      <c r="AY413" s="219">
        <f t="shared" si="34"/>
        <v>0</v>
      </c>
      <c r="AZ413" s="67">
        <v>0</v>
      </c>
      <c r="BA413" s="82" t="s">
        <v>73</v>
      </c>
      <c r="BB413" s="61" t="s">
        <v>163</v>
      </c>
      <c r="BC413" s="112" t="s">
        <v>2191</v>
      </c>
      <c r="BD413" s="111" t="s">
        <v>162</v>
      </c>
      <c r="BE413" s="113" t="s">
        <v>65</v>
      </c>
    </row>
    <row r="414" spans="2:57" x14ac:dyDescent="0.2">
      <c r="B414" s="44">
        <v>2026</v>
      </c>
      <c r="C414" s="44">
        <v>891780111</v>
      </c>
      <c r="D414" s="44" t="s">
        <v>63</v>
      </c>
      <c r="E414" s="119" t="s">
        <v>2190</v>
      </c>
      <c r="F414" s="113" t="s">
        <v>2189</v>
      </c>
      <c r="G414" s="61">
        <v>0</v>
      </c>
      <c r="H414" s="61" t="s">
        <v>71</v>
      </c>
      <c r="I414" s="44" t="s">
        <v>64</v>
      </c>
      <c r="J414" s="76" t="s">
        <v>81</v>
      </c>
      <c r="K414" s="111" t="s">
        <v>2188</v>
      </c>
      <c r="L414" s="111">
        <v>9676000</v>
      </c>
      <c r="M414" s="44" t="s">
        <v>66</v>
      </c>
      <c r="N414" s="111" t="s">
        <v>2187</v>
      </c>
      <c r="O414" s="111">
        <v>36560538</v>
      </c>
      <c r="P414" s="111">
        <v>53</v>
      </c>
      <c r="Q414" s="137">
        <v>46030</v>
      </c>
      <c r="R414" s="112">
        <v>2567899000</v>
      </c>
      <c r="S414" s="220">
        <v>46044</v>
      </c>
      <c r="T414" s="111">
        <v>9676000</v>
      </c>
      <c r="U414" s="61" t="s">
        <v>65</v>
      </c>
      <c r="V414" s="111">
        <v>7633817</v>
      </c>
      <c r="W414" s="111" t="s">
        <v>365</v>
      </c>
      <c r="X414" s="351">
        <v>46044</v>
      </c>
      <c r="Y414" s="351">
        <v>46055</v>
      </c>
      <c r="Z414" s="69" t="s">
        <v>73</v>
      </c>
      <c r="AA414" s="351">
        <v>46173</v>
      </c>
      <c r="AB414" s="47">
        <f t="shared" si="30"/>
        <v>118</v>
      </c>
      <c r="AC414" s="113">
        <v>0</v>
      </c>
      <c r="AD414" s="118">
        <v>0</v>
      </c>
      <c r="AE414" s="113">
        <v>0</v>
      </c>
      <c r="AF414" s="80" t="s">
        <v>73</v>
      </c>
      <c r="AG414" s="111">
        <f t="shared" si="31"/>
        <v>0</v>
      </c>
      <c r="AH414" s="118">
        <v>0</v>
      </c>
      <c r="AI414" s="118">
        <v>0</v>
      </c>
      <c r="AJ414" s="80" t="s">
        <v>73</v>
      </c>
      <c r="AK414" s="80" t="s">
        <v>73</v>
      </c>
      <c r="AL414" s="113">
        <v>0</v>
      </c>
      <c r="AM414" s="80" t="s">
        <v>73</v>
      </c>
      <c r="AN414" s="80" t="s">
        <v>73</v>
      </c>
      <c r="AO414" s="80" t="s">
        <v>73</v>
      </c>
      <c r="AP414" s="111">
        <f t="shared" si="32"/>
        <v>0</v>
      </c>
      <c r="AQ414" s="111">
        <f>+L414+AD414-AI414</f>
        <v>9676000</v>
      </c>
      <c r="AR414" s="61" t="s">
        <v>65</v>
      </c>
      <c r="AS414" s="111">
        <v>9676000</v>
      </c>
      <c r="AT414" s="113" t="s">
        <v>162</v>
      </c>
      <c r="AU414" s="79">
        <v>0</v>
      </c>
      <c r="AV414" s="82" t="s">
        <v>73</v>
      </c>
      <c r="AW414" s="117">
        <v>0</v>
      </c>
      <c r="AX414" s="116">
        <f t="shared" si="33"/>
        <v>9676000</v>
      </c>
      <c r="AY414" s="219">
        <f t="shared" si="34"/>
        <v>0</v>
      </c>
      <c r="AZ414" s="67">
        <v>0</v>
      </c>
      <c r="BA414" s="82" t="s">
        <v>73</v>
      </c>
      <c r="BB414" s="61" t="s">
        <v>163</v>
      </c>
      <c r="BC414" s="112" t="s">
        <v>2186</v>
      </c>
      <c r="BD414" s="111" t="s">
        <v>162</v>
      </c>
      <c r="BE414" s="113" t="s">
        <v>65</v>
      </c>
    </row>
    <row r="415" spans="2:57" x14ac:dyDescent="0.2">
      <c r="B415" s="44">
        <v>2026</v>
      </c>
      <c r="C415" s="44">
        <v>891780111</v>
      </c>
      <c r="D415" s="44" t="s">
        <v>63</v>
      </c>
      <c r="E415" s="119" t="s">
        <v>2185</v>
      </c>
      <c r="F415" s="113" t="s">
        <v>2184</v>
      </c>
      <c r="G415" s="61">
        <v>0</v>
      </c>
      <c r="H415" s="61" t="s">
        <v>71</v>
      </c>
      <c r="I415" s="44" t="s">
        <v>64</v>
      </c>
      <c r="J415" s="76" t="s">
        <v>81</v>
      </c>
      <c r="K415" s="111" t="s">
        <v>2183</v>
      </c>
      <c r="L415" s="111">
        <v>13320000</v>
      </c>
      <c r="M415" s="44" t="s">
        <v>66</v>
      </c>
      <c r="N415" s="111" t="s">
        <v>2182</v>
      </c>
      <c r="O415" s="111">
        <v>4981247</v>
      </c>
      <c r="P415" s="111">
        <v>30</v>
      </c>
      <c r="Q415" s="137">
        <v>46027</v>
      </c>
      <c r="R415" s="112">
        <v>5872564000</v>
      </c>
      <c r="S415" s="220">
        <v>46044</v>
      </c>
      <c r="T415" s="111">
        <v>13320000</v>
      </c>
      <c r="U415" s="61" t="s">
        <v>65</v>
      </c>
      <c r="V415" s="111">
        <v>57461216</v>
      </c>
      <c r="W415" s="111" t="s">
        <v>576</v>
      </c>
      <c r="X415" s="351">
        <v>46044</v>
      </c>
      <c r="Y415" s="351">
        <v>46055</v>
      </c>
      <c r="Z415" s="69" t="s">
        <v>73</v>
      </c>
      <c r="AA415" s="351">
        <v>46173</v>
      </c>
      <c r="AB415" s="47">
        <f t="shared" si="30"/>
        <v>118</v>
      </c>
      <c r="AC415" s="113">
        <v>0</v>
      </c>
      <c r="AD415" s="118">
        <v>0</v>
      </c>
      <c r="AE415" s="113">
        <v>0</v>
      </c>
      <c r="AF415" s="80" t="s">
        <v>73</v>
      </c>
      <c r="AG415" s="111">
        <f t="shared" si="31"/>
        <v>0</v>
      </c>
      <c r="AH415" s="118">
        <v>0</v>
      </c>
      <c r="AI415" s="118">
        <v>0</v>
      </c>
      <c r="AJ415" s="80" t="s">
        <v>73</v>
      </c>
      <c r="AK415" s="80" t="s">
        <v>73</v>
      </c>
      <c r="AL415" s="113">
        <v>0</v>
      </c>
      <c r="AM415" s="80" t="s">
        <v>73</v>
      </c>
      <c r="AN415" s="80" t="s">
        <v>73</v>
      </c>
      <c r="AO415" s="80" t="s">
        <v>73</v>
      </c>
      <c r="AP415" s="111">
        <f t="shared" si="32"/>
        <v>0</v>
      </c>
      <c r="AQ415" s="111">
        <f>+L415+AD415-AI415</f>
        <v>13320000</v>
      </c>
      <c r="AR415" s="61" t="s">
        <v>65</v>
      </c>
      <c r="AS415" s="111">
        <v>13320000</v>
      </c>
      <c r="AT415" s="113" t="s">
        <v>162</v>
      </c>
      <c r="AU415" s="79">
        <v>0</v>
      </c>
      <c r="AV415" s="82" t="s">
        <v>73</v>
      </c>
      <c r="AW415" s="117">
        <v>0</v>
      </c>
      <c r="AX415" s="116">
        <f t="shared" si="33"/>
        <v>13320000</v>
      </c>
      <c r="AY415" s="219">
        <f t="shared" si="34"/>
        <v>0</v>
      </c>
      <c r="AZ415" s="67">
        <v>0</v>
      </c>
      <c r="BA415" s="82" t="s">
        <v>73</v>
      </c>
      <c r="BB415" s="61" t="s">
        <v>163</v>
      </c>
      <c r="BC415" s="112" t="s">
        <v>2181</v>
      </c>
      <c r="BD415" s="111" t="s">
        <v>162</v>
      </c>
      <c r="BE415" s="113" t="s">
        <v>65</v>
      </c>
    </row>
    <row r="416" spans="2:57" x14ac:dyDescent="0.2">
      <c r="B416" s="44">
        <v>2026</v>
      </c>
      <c r="C416" s="44">
        <v>891780111</v>
      </c>
      <c r="D416" s="44" t="s">
        <v>63</v>
      </c>
      <c r="E416" s="119" t="s">
        <v>2180</v>
      </c>
      <c r="F416" s="113" t="s">
        <v>2179</v>
      </c>
      <c r="G416" s="61">
        <v>0</v>
      </c>
      <c r="H416" s="61" t="s">
        <v>71</v>
      </c>
      <c r="I416" s="44" t="s">
        <v>64</v>
      </c>
      <c r="J416" s="76" t="s">
        <v>81</v>
      </c>
      <c r="K416" s="111" t="s">
        <v>2178</v>
      </c>
      <c r="L416" s="111">
        <v>13231000</v>
      </c>
      <c r="M416" s="44" t="s">
        <v>66</v>
      </c>
      <c r="N416" s="111" t="s">
        <v>2177</v>
      </c>
      <c r="O416" s="111">
        <v>1083015401</v>
      </c>
      <c r="P416" s="111">
        <v>30</v>
      </c>
      <c r="Q416" s="137">
        <v>46027</v>
      </c>
      <c r="R416" s="112">
        <v>5872564000</v>
      </c>
      <c r="S416" s="220">
        <v>46044</v>
      </c>
      <c r="T416" s="111">
        <v>13231000</v>
      </c>
      <c r="U416" s="61" t="s">
        <v>65</v>
      </c>
      <c r="V416" s="111">
        <v>7633817</v>
      </c>
      <c r="W416" s="111" t="s">
        <v>365</v>
      </c>
      <c r="X416" s="351">
        <v>46044</v>
      </c>
      <c r="Y416" s="351">
        <v>46044</v>
      </c>
      <c r="Z416" s="69" t="s">
        <v>73</v>
      </c>
      <c r="AA416" s="351">
        <v>46173</v>
      </c>
      <c r="AB416" s="47">
        <f t="shared" si="30"/>
        <v>129</v>
      </c>
      <c r="AC416" s="113">
        <v>0</v>
      </c>
      <c r="AD416" s="118">
        <v>0</v>
      </c>
      <c r="AE416" s="113">
        <v>0</v>
      </c>
      <c r="AF416" s="80" t="s">
        <v>73</v>
      </c>
      <c r="AG416" s="111">
        <f t="shared" si="31"/>
        <v>0</v>
      </c>
      <c r="AH416" s="118">
        <v>0</v>
      </c>
      <c r="AI416" s="118">
        <v>0</v>
      </c>
      <c r="AJ416" s="80" t="s">
        <v>73</v>
      </c>
      <c r="AK416" s="80" t="s">
        <v>73</v>
      </c>
      <c r="AL416" s="113">
        <v>0</v>
      </c>
      <c r="AM416" s="80" t="s">
        <v>73</v>
      </c>
      <c r="AN416" s="80" t="s">
        <v>73</v>
      </c>
      <c r="AO416" s="80" t="s">
        <v>73</v>
      </c>
      <c r="AP416" s="111">
        <f t="shared" si="32"/>
        <v>0</v>
      </c>
      <c r="AQ416" s="111">
        <f>+L416+AD416-AI416</f>
        <v>13231000</v>
      </c>
      <c r="AR416" s="61" t="s">
        <v>65</v>
      </c>
      <c r="AS416" s="111">
        <v>13231000</v>
      </c>
      <c r="AT416" s="113" t="s">
        <v>162</v>
      </c>
      <c r="AU416" s="79">
        <v>0</v>
      </c>
      <c r="AV416" s="82" t="s">
        <v>73</v>
      </c>
      <c r="AW416" s="117">
        <v>0</v>
      </c>
      <c r="AX416" s="116">
        <f t="shared" si="33"/>
        <v>13231000</v>
      </c>
      <c r="AY416" s="219">
        <f t="shared" si="34"/>
        <v>0</v>
      </c>
      <c r="AZ416" s="67">
        <v>0</v>
      </c>
      <c r="BA416" s="82" t="s">
        <v>73</v>
      </c>
      <c r="BB416" s="61" t="s">
        <v>85</v>
      </c>
      <c r="BC416" s="112" t="s">
        <v>2176</v>
      </c>
      <c r="BD416" s="113" t="s">
        <v>65</v>
      </c>
      <c r="BE416" s="113" t="s">
        <v>65</v>
      </c>
    </row>
    <row r="417" spans="2:57" x14ac:dyDescent="0.2">
      <c r="B417" s="44">
        <v>2026</v>
      </c>
      <c r="C417" s="44">
        <v>891780111</v>
      </c>
      <c r="D417" s="44" t="s">
        <v>63</v>
      </c>
      <c r="E417" s="119" t="s">
        <v>2175</v>
      </c>
      <c r="F417" s="113" t="s">
        <v>2174</v>
      </c>
      <c r="G417" s="61">
        <v>0</v>
      </c>
      <c r="H417" s="61" t="s">
        <v>71</v>
      </c>
      <c r="I417" s="44" t="s">
        <v>64</v>
      </c>
      <c r="J417" s="76" t="s">
        <v>81</v>
      </c>
      <c r="K417" s="111" t="s">
        <v>2173</v>
      </c>
      <c r="L417" s="111">
        <v>12028000</v>
      </c>
      <c r="M417" s="44" t="s">
        <v>66</v>
      </c>
      <c r="N417" s="111" t="s">
        <v>2172</v>
      </c>
      <c r="O417" s="111">
        <v>1082961990</v>
      </c>
      <c r="P417" s="111">
        <v>30</v>
      </c>
      <c r="Q417" s="137">
        <v>46027</v>
      </c>
      <c r="R417" s="112">
        <v>5872564000</v>
      </c>
      <c r="S417" s="220">
        <v>46044</v>
      </c>
      <c r="T417" s="111">
        <v>12028000</v>
      </c>
      <c r="U417" s="61" t="s">
        <v>65</v>
      </c>
      <c r="V417" s="111">
        <v>79738530</v>
      </c>
      <c r="W417" s="111" t="s">
        <v>371</v>
      </c>
      <c r="X417" s="351">
        <v>46044</v>
      </c>
      <c r="Y417" s="351">
        <v>46055</v>
      </c>
      <c r="Z417" s="69" t="s">
        <v>73</v>
      </c>
      <c r="AA417" s="351">
        <v>46173</v>
      </c>
      <c r="AB417" s="47">
        <f t="shared" si="30"/>
        <v>118</v>
      </c>
      <c r="AC417" s="113">
        <v>0</v>
      </c>
      <c r="AD417" s="118">
        <v>0</v>
      </c>
      <c r="AE417" s="113">
        <v>0</v>
      </c>
      <c r="AF417" s="80" t="s">
        <v>73</v>
      </c>
      <c r="AG417" s="111">
        <f t="shared" si="31"/>
        <v>0</v>
      </c>
      <c r="AH417" s="118">
        <v>0</v>
      </c>
      <c r="AI417" s="118">
        <v>0</v>
      </c>
      <c r="AJ417" s="80" t="s">
        <v>73</v>
      </c>
      <c r="AK417" s="80" t="s">
        <v>73</v>
      </c>
      <c r="AL417" s="113">
        <v>0</v>
      </c>
      <c r="AM417" s="80" t="s">
        <v>73</v>
      </c>
      <c r="AN417" s="80" t="s">
        <v>73</v>
      </c>
      <c r="AO417" s="80" t="s">
        <v>73</v>
      </c>
      <c r="AP417" s="111">
        <f t="shared" si="32"/>
        <v>0</v>
      </c>
      <c r="AQ417" s="111">
        <f>+L417+AD417-AI417</f>
        <v>12028000</v>
      </c>
      <c r="AR417" s="61" t="s">
        <v>65</v>
      </c>
      <c r="AS417" s="111">
        <v>12028000</v>
      </c>
      <c r="AT417" s="113" t="s">
        <v>162</v>
      </c>
      <c r="AU417" s="79">
        <v>0</v>
      </c>
      <c r="AV417" s="82" t="s">
        <v>73</v>
      </c>
      <c r="AW417" s="117">
        <v>0</v>
      </c>
      <c r="AX417" s="116">
        <f t="shared" si="33"/>
        <v>12028000</v>
      </c>
      <c r="AY417" s="219">
        <f t="shared" si="34"/>
        <v>0</v>
      </c>
      <c r="AZ417" s="67">
        <v>0</v>
      </c>
      <c r="BA417" s="82" t="s">
        <v>73</v>
      </c>
      <c r="BB417" s="61" t="s">
        <v>163</v>
      </c>
      <c r="BC417" s="112" t="s">
        <v>2171</v>
      </c>
      <c r="BD417" s="111" t="s">
        <v>162</v>
      </c>
      <c r="BE417" s="113" t="s">
        <v>65</v>
      </c>
    </row>
    <row r="418" spans="2:57" x14ac:dyDescent="0.2">
      <c r="B418" s="44">
        <v>2026</v>
      </c>
      <c r="C418" s="44">
        <v>891780111</v>
      </c>
      <c r="D418" s="44" t="s">
        <v>63</v>
      </c>
      <c r="E418" s="119" t="s">
        <v>2170</v>
      </c>
      <c r="F418" s="113" t="s">
        <v>2169</v>
      </c>
      <c r="G418" s="61">
        <v>0</v>
      </c>
      <c r="H418" s="61" t="s">
        <v>71</v>
      </c>
      <c r="I418" s="44" t="s">
        <v>64</v>
      </c>
      <c r="J418" s="76" t="s">
        <v>81</v>
      </c>
      <c r="K418" s="111" t="s">
        <v>2168</v>
      </c>
      <c r="L418" s="111">
        <v>9676000</v>
      </c>
      <c r="M418" s="44" t="s">
        <v>66</v>
      </c>
      <c r="N418" s="111" t="s">
        <v>2167</v>
      </c>
      <c r="O418" s="111">
        <v>1082896425</v>
      </c>
      <c r="P418" s="111">
        <v>53</v>
      </c>
      <c r="Q418" s="137">
        <v>46030</v>
      </c>
      <c r="R418" s="112">
        <v>2567899000</v>
      </c>
      <c r="S418" s="220">
        <v>46044</v>
      </c>
      <c r="T418" s="111">
        <v>9676000</v>
      </c>
      <c r="U418" s="61" t="s">
        <v>65</v>
      </c>
      <c r="V418" s="111">
        <v>7601831</v>
      </c>
      <c r="W418" s="111" t="s">
        <v>2166</v>
      </c>
      <c r="X418" s="351">
        <v>46044</v>
      </c>
      <c r="Y418" s="351">
        <v>46055</v>
      </c>
      <c r="Z418" s="69" t="s">
        <v>73</v>
      </c>
      <c r="AA418" s="351">
        <v>46173</v>
      </c>
      <c r="AB418" s="47">
        <f t="shared" si="30"/>
        <v>118</v>
      </c>
      <c r="AC418" s="113">
        <v>0</v>
      </c>
      <c r="AD418" s="118">
        <v>0</v>
      </c>
      <c r="AE418" s="113">
        <v>0</v>
      </c>
      <c r="AF418" s="80" t="s">
        <v>73</v>
      </c>
      <c r="AG418" s="111">
        <f t="shared" si="31"/>
        <v>0</v>
      </c>
      <c r="AH418" s="118">
        <v>0</v>
      </c>
      <c r="AI418" s="118">
        <v>0</v>
      </c>
      <c r="AJ418" s="80" t="s">
        <v>73</v>
      </c>
      <c r="AK418" s="80" t="s">
        <v>73</v>
      </c>
      <c r="AL418" s="113">
        <v>0</v>
      </c>
      <c r="AM418" s="80" t="s">
        <v>73</v>
      </c>
      <c r="AN418" s="80" t="s">
        <v>73</v>
      </c>
      <c r="AO418" s="80" t="s">
        <v>73</v>
      </c>
      <c r="AP418" s="111">
        <f t="shared" si="32"/>
        <v>0</v>
      </c>
      <c r="AQ418" s="111">
        <f>+L418+AD418-AI418</f>
        <v>9676000</v>
      </c>
      <c r="AR418" s="61" t="s">
        <v>65</v>
      </c>
      <c r="AS418" s="111">
        <v>9676000</v>
      </c>
      <c r="AT418" s="113" t="s">
        <v>162</v>
      </c>
      <c r="AU418" s="79">
        <v>0</v>
      </c>
      <c r="AV418" s="82" t="s">
        <v>73</v>
      </c>
      <c r="AW418" s="117">
        <v>0</v>
      </c>
      <c r="AX418" s="116">
        <f t="shared" si="33"/>
        <v>9676000</v>
      </c>
      <c r="AY418" s="219">
        <f t="shared" si="34"/>
        <v>0</v>
      </c>
      <c r="AZ418" s="67">
        <v>0</v>
      </c>
      <c r="BA418" s="82" t="s">
        <v>73</v>
      </c>
      <c r="BB418" s="61" t="s">
        <v>163</v>
      </c>
      <c r="BC418" s="112" t="s">
        <v>2165</v>
      </c>
      <c r="BD418" s="111" t="s">
        <v>162</v>
      </c>
      <c r="BE418" s="113" t="s">
        <v>65</v>
      </c>
    </row>
    <row r="419" spans="2:57" x14ac:dyDescent="0.2">
      <c r="B419" s="44">
        <v>2026</v>
      </c>
      <c r="C419" s="44">
        <v>891780111</v>
      </c>
      <c r="D419" s="44" t="s">
        <v>63</v>
      </c>
      <c r="E419" s="119" t="s">
        <v>2164</v>
      </c>
      <c r="F419" s="113" t="s">
        <v>2163</v>
      </c>
      <c r="G419" s="61">
        <v>0</v>
      </c>
      <c r="H419" s="61" t="s">
        <v>71</v>
      </c>
      <c r="I419" s="44" t="s">
        <v>64</v>
      </c>
      <c r="J419" s="76" t="s">
        <v>81</v>
      </c>
      <c r="K419" s="111" t="s">
        <v>2162</v>
      </c>
      <c r="L419" s="111">
        <v>21508000</v>
      </c>
      <c r="M419" s="44" t="s">
        <v>66</v>
      </c>
      <c r="N419" s="111" t="s">
        <v>2161</v>
      </c>
      <c r="O419" s="111">
        <v>1082920567</v>
      </c>
      <c r="P419" s="111">
        <v>30</v>
      </c>
      <c r="Q419" s="137">
        <v>46027</v>
      </c>
      <c r="R419" s="112">
        <v>5872564000</v>
      </c>
      <c r="S419" s="220">
        <v>46044</v>
      </c>
      <c r="T419" s="111">
        <v>21508000</v>
      </c>
      <c r="U419" s="61" t="s">
        <v>65</v>
      </c>
      <c r="V419" s="111">
        <v>93400727</v>
      </c>
      <c r="W419" s="111" t="s">
        <v>547</v>
      </c>
      <c r="X419" s="351">
        <v>46044</v>
      </c>
      <c r="Y419" s="351">
        <v>46044</v>
      </c>
      <c r="Z419" s="69" t="s">
        <v>73</v>
      </c>
      <c r="AA419" s="351">
        <v>46173</v>
      </c>
      <c r="AB419" s="47">
        <f t="shared" si="30"/>
        <v>129</v>
      </c>
      <c r="AC419" s="113">
        <v>0</v>
      </c>
      <c r="AD419" s="118">
        <v>0</v>
      </c>
      <c r="AE419" s="113">
        <v>0</v>
      </c>
      <c r="AF419" s="80" t="s">
        <v>73</v>
      </c>
      <c r="AG419" s="111">
        <f t="shared" si="31"/>
        <v>0</v>
      </c>
      <c r="AH419" s="118">
        <v>0</v>
      </c>
      <c r="AI419" s="118">
        <v>0</v>
      </c>
      <c r="AJ419" s="80" t="s">
        <v>73</v>
      </c>
      <c r="AK419" s="80" t="s">
        <v>73</v>
      </c>
      <c r="AL419" s="113">
        <v>0</v>
      </c>
      <c r="AM419" s="80" t="s">
        <v>73</v>
      </c>
      <c r="AN419" s="80" t="s">
        <v>73</v>
      </c>
      <c r="AO419" s="80" t="s">
        <v>73</v>
      </c>
      <c r="AP419" s="111">
        <f t="shared" si="32"/>
        <v>0</v>
      </c>
      <c r="AQ419" s="111">
        <f>+L419+AD419-AI419</f>
        <v>21508000</v>
      </c>
      <c r="AR419" s="61" t="s">
        <v>65</v>
      </c>
      <c r="AS419" s="111">
        <v>21508000</v>
      </c>
      <c r="AT419" s="113" t="s">
        <v>162</v>
      </c>
      <c r="AU419" s="79">
        <v>0</v>
      </c>
      <c r="AV419" s="82" t="s">
        <v>73</v>
      </c>
      <c r="AW419" s="117">
        <v>0</v>
      </c>
      <c r="AX419" s="116">
        <f t="shared" si="33"/>
        <v>21508000</v>
      </c>
      <c r="AY419" s="219">
        <f t="shared" si="34"/>
        <v>0</v>
      </c>
      <c r="AZ419" s="67">
        <v>0</v>
      </c>
      <c r="BA419" s="82" t="s">
        <v>73</v>
      </c>
      <c r="BB419" s="61" t="s">
        <v>85</v>
      </c>
      <c r="BC419" s="112" t="s">
        <v>2160</v>
      </c>
      <c r="BD419" s="113" t="s">
        <v>65</v>
      </c>
      <c r="BE419" s="113" t="s">
        <v>65</v>
      </c>
    </row>
    <row r="420" spans="2:57" x14ac:dyDescent="0.2">
      <c r="B420" s="44">
        <v>2026</v>
      </c>
      <c r="C420" s="44">
        <v>891780111</v>
      </c>
      <c r="D420" s="44" t="s">
        <v>63</v>
      </c>
      <c r="E420" s="119" t="s">
        <v>2159</v>
      </c>
      <c r="F420" s="113" t="s">
        <v>2158</v>
      </c>
      <c r="G420" s="61">
        <v>0</v>
      </c>
      <c r="H420" s="61" t="s">
        <v>71</v>
      </c>
      <c r="I420" s="44" t="s">
        <v>64</v>
      </c>
      <c r="J420" s="76" t="s">
        <v>81</v>
      </c>
      <c r="K420" s="111" t="s">
        <v>2157</v>
      </c>
      <c r="L420" s="111">
        <v>14652000</v>
      </c>
      <c r="M420" s="44" t="s">
        <v>66</v>
      </c>
      <c r="N420" s="111" t="s">
        <v>2156</v>
      </c>
      <c r="O420" s="111">
        <v>1082953501</v>
      </c>
      <c r="P420" s="111">
        <v>30</v>
      </c>
      <c r="Q420" s="137">
        <v>46027</v>
      </c>
      <c r="R420" s="112">
        <v>5872564000</v>
      </c>
      <c r="S420" s="220">
        <v>46044</v>
      </c>
      <c r="T420" s="111">
        <v>14652000</v>
      </c>
      <c r="U420" s="61" t="s">
        <v>65</v>
      </c>
      <c r="V420" s="111">
        <v>30766322</v>
      </c>
      <c r="W420" s="111" t="s">
        <v>2155</v>
      </c>
      <c r="X420" s="351">
        <v>46044</v>
      </c>
      <c r="Y420" s="351">
        <v>46044</v>
      </c>
      <c r="Z420" s="69" t="s">
        <v>73</v>
      </c>
      <c r="AA420" s="351">
        <v>46173</v>
      </c>
      <c r="AB420" s="47">
        <f t="shared" si="30"/>
        <v>129</v>
      </c>
      <c r="AC420" s="113">
        <v>0</v>
      </c>
      <c r="AD420" s="118">
        <v>0</v>
      </c>
      <c r="AE420" s="113">
        <v>0</v>
      </c>
      <c r="AF420" s="80" t="s">
        <v>73</v>
      </c>
      <c r="AG420" s="111">
        <f t="shared" si="31"/>
        <v>0</v>
      </c>
      <c r="AH420" s="118">
        <v>0</v>
      </c>
      <c r="AI420" s="118">
        <v>0</v>
      </c>
      <c r="AJ420" s="80" t="s">
        <v>73</v>
      </c>
      <c r="AK420" s="80" t="s">
        <v>73</v>
      </c>
      <c r="AL420" s="113">
        <v>0</v>
      </c>
      <c r="AM420" s="80" t="s">
        <v>73</v>
      </c>
      <c r="AN420" s="80" t="s">
        <v>73</v>
      </c>
      <c r="AO420" s="80" t="s">
        <v>73</v>
      </c>
      <c r="AP420" s="111">
        <f t="shared" si="32"/>
        <v>0</v>
      </c>
      <c r="AQ420" s="111">
        <f>+L420+AD420-AI420</f>
        <v>14652000</v>
      </c>
      <c r="AR420" s="61" t="s">
        <v>65</v>
      </c>
      <c r="AS420" s="111">
        <v>14652000</v>
      </c>
      <c r="AT420" s="113" t="s">
        <v>162</v>
      </c>
      <c r="AU420" s="79">
        <v>0</v>
      </c>
      <c r="AV420" s="82" t="s">
        <v>73</v>
      </c>
      <c r="AW420" s="117">
        <v>0</v>
      </c>
      <c r="AX420" s="116">
        <f t="shared" si="33"/>
        <v>14652000</v>
      </c>
      <c r="AY420" s="219">
        <f t="shared" si="34"/>
        <v>0</v>
      </c>
      <c r="AZ420" s="67">
        <v>0</v>
      </c>
      <c r="BA420" s="82" t="s">
        <v>73</v>
      </c>
      <c r="BB420" s="61" t="s">
        <v>85</v>
      </c>
      <c r="BC420" s="112" t="s">
        <v>2154</v>
      </c>
      <c r="BD420" s="113" t="s">
        <v>65</v>
      </c>
      <c r="BE420" s="113" t="s">
        <v>65</v>
      </c>
    </row>
    <row r="421" spans="2:57" x14ac:dyDescent="0.2">
      <c r="B421" s="44">
        <v>2026</v>
      </c>
      <c r="C421" s="44">
        <v>891780111</v>
      </c>
      <c r="D421" s="44" t="s">
        <v>63</v>
      </c>
      <c r="E421" s="119" t="s">
        <v>2153</v>
      </c>
      <c r="F421" s="113" t="s">
        <v>2152</v>
      </c>
      <c r="G421" s="61">
        <v>0</v>
      </c>
      <c r="H421" s="61" t="s">
        <v>71</v>
      </c>
      <c r="I421" s="44" t="s">
        <v>64</v>
      </c>
      <c r="J421" s="76" t="s">
        <v>81</v>
      </c>
      <c r="K421" s="111" t="s">
        <v>2151</v>
      </c>
      <c r="L421" s="111">
        <v>11648000</v>
      </c>
      <c r="M421" s="44" t="s">
        <v>66</v>
      </c>
      <c r="N421" s="111" t="s">
        <v>2150</v>
      </c>
      <c r="O421" s="111">
        <v>1085038618</v>
      </c>
      <c r="P421" s="111">
        <v>118</v>
      </c>
      <c r="Q421" s="220">
        <v>46038</v>
      </c>
      <c r="R421" s="111">
        <v>23296000</v>
      </c>
      <c r="S421" s="220">
        <v>46044</v>
      </c>
      <c r="T421" s="111">
        <v>11648000</v>
      </c>
      <c r="U421" s="61" t="s">
        <v>65</v>
      </c>
      <c r="V421" s="111">
        <v>57461216</v>
      </c>
      <c r="W421" s="111" t="s">
        <v>576</v>
      </c>
      <c r="X421" s="351">
        <v>46044</v>
      </c>
      <c r="Y421" s="351">
        <v>46055</v>
      </c>
      <c r="Z421" s="69" t="s">
        <v>73</v>
      </c>
      <c r="AA421" s="351">
        <v>46173</v>
      </c>
      <c r="AB421" s="47">
        <f t="shared" si="30"/>
        <v>118</v>
      </c>
      <c r="AC421" s="113">
        <v>0</v>
      </c>
      <c r="AD421" s="118">
        <v>0</v>
      </c>
      <c r="AE421" s="113">
        <v>0</v>
      </c>
      <c r="AF421" s="80" t="s">
        <v>73</v>
      </c>
      <c r="AG421" s="111">
        <f t="shared" si="31"/>
        <v>0</v>
      </c>
      <c r="AH421" s="118">
        <v>0</v>
      </c>
      <c r="AI421" s="118">
        <v>0</v>
      </c>
      <c r="AJ421" s="80" t="s">
        <v>73</v>
      </c>
      <c r="AK421" s="80" t="s">
        <v>73</v>
      </c>
      <c r="AL421" s="113">
        <v>0</v>
      </c>
      <c r="AM421" s="80" t="s">
        <v>73</v>
      </c>
      <c r="AN421" s="80" t="s">
        <v>73</v>
      </c>
      <c r="AO421" s="80" t="s">
        <v>73</v>
      </c>
      <c r="AP421" s="111">
        <f t="shared" si="32"/>
        <v>0</v>
      </c>
      <c r="AQ421" s="111">
        <f>+L421+AD421-AI421</f>
        <v>11648000</v>
      </c>
      <c r="AR421" s="61" t="s">
        <v>65</v>
      </c>
      <c r="AS421" s="111">
        <v>11648000</v>
      </c>
      <c r="AT421" s="113" t="s">
        <v>162</v>
      </c>
      <c r="AU421" s="79">
        <v>0</v>
      </c>
      <c r="AV421" s="82" t="s">
        <v>73</v>
      </c>
      <c r="AW421" s="117">
        <v>0</v>
      </c>
      <c r="AX421" s="116">
        <f t="shared" si="33"/>
        <v>11648000</v>
      </c>
      <c r="AY421" s="219">
        <f t="shared" si="34"/>
        <v>0</v>
      </c>
      <c r="AZ421" s="67">
        <v>0</v>
      </c>
      <c r="BA421" s="82" t="s">
        <v>73</v>
      </c>
      <c r="BB421" s="61" t="s">
        <v>163</v>
      </c>
      <c r="BC421" s="112" t="s">
        <v>2149</v>
      </c>
      <c r="BD421" s="111" t="s">
        <v>162</v>
      </c>
      <c r="BE421" s="113" t="s">
        <v>65</v>
      </c>
    </row>
    <row r="422" spans="2:57" x14ac:dyDescent="0.2">
      <c r="B422" s="44">
        <v>2026</v>
      </c>
      <c r="C422" s="44">
        <v>891780111</v>
      </c>
      <c r="D422" s="44" t="s">
        <v>63</v>
      </c>
      <c r="E422" s="119" t="s">
        <v>2148</v>
      </c>
      <c r="F422" s="113" t="s">
        <v>2147</v>
      </c>
      <c r="G422" s="61">
        <v>0</v>
      </c>
      <c r="H422" s="61" t="s">
        <v>71</v>
      </c>
      <c r="I422" s="44" t="s">
        <v>64</v>
      </c>
      <c r="J422" s="76" t="s">
        <v>81</v>
      </c>
      <c r="K422" s="111" t="s">
        <v>2146</v>
      </c>
      <c r="L422" s="111">
        <v>15984000</v>
      </c>
      <c r="M422" s="44" t="s">
        <v>66</v>
      </c>
      <c r="N422" s="111" t="s">
        <v>2145</v>
      </c>
      <c r="O422" s="111">
        <v>57297861</v>
      </c>
      <c r="P422" s="111">
        <v>30</v>
      </c>
      <c r="Q422" s="137">
        <v>46027</v>
      </c>
      <c r="R422" s="112">
        <v>5872564000</v>
      </c>
      <c r="S422" s="220">
        <v>46044</v>
      </c>
      <c r="T422" s="111">
        <v>15984000</v>
      </c>
      <c r="U422" s="61" t="s">
        <v>65</v>
      </c>
      <c r="V422" s="111">
        <v>85449357</v>
      </c>
      <c r="W422" s="111" t="s">
        <v>530</v>
      </c>
      <c r="X422" s="351">
        <v>46044</v>
      </c>
      <c r="Y422" s="351">
        <v>46055</v>
      </c>
      <c r="Z422" s="69" t="s">
        <v>73</v>
      </c>
      <c r="AA422" s="351">
        <v>46173</v>
      </c>
      <c r="AB422" s="47">
        <f t="shared" si="30"/>
        <v>118</v>
      </c>
      <c r="AC422" s="113">
        <v>0</v>
      </c>
      <c r="AD422" s="118">
        <v>0</v>
      </c>
      <c r="AE422" s="113">
        <v>0</v>
      </c>
      <c r="AF422" s="80" t="s">
        <v>73</v>
      </c>
      <c r="AG422" s="111">
        <f t="shared" si="31"/>
        <v>0</v>
      </c>
      <c r="AH422" s="118">
        <v>0</v>
      </c>
      <c r="AI422" s="118">
        <v>0</v>
      </c>
      <c r="AJ422" s="80" t="s">
        <v>73</v>
      </c>
      <c r="AK422" s="80" t="s">
        <v>73</v>
      </c>
      <c r="AL422" s="113">
        <v>0</v>
      </c>
      <c r="AM422" s="80" t="s">
        <v>73</v>
      </c>
      <c r="AN422" s="80" t="s">
        <v>73</v>
      </c>
      <c r="AO422" s="80" t="s">
        <v>73</v>
      </c>
      <c r="AP422" s="111">
        <f t="shared" si="32"/>
        <v>0</v>
      </c>
      <c r="AQ422" s="111">
        <f>+L422+AD422-AI422</f>
        <v>15984000</v>
      </c>
      <c r="AR422" s="61" t="s">
        <v>65</v>
      </c>
      <c r="AS422" s="111">
        <v>15984000</v>
      </c>
      <c r="AT422" s="113" t="s">
        <v>162</v>
      </c>
      <c r="AU422" s="79">
        <v>0</v>
      </c>
      <c r="AV422" s="82" t="s">
        <v>73</v>
      </c>
      <c r="AW422" s="117">
        <v>0</v>
      </c>
      <c r="AX422" s="116">
        <f t="shared" si="33"/>
        <v>15984000</v>
      </c>
      <c r="AY422" s="219">
        <f t="shared" si="34"/>
        <v>0</v>
      </c>
      <c r="AZ422" s="67">
        <v>0</v>
      </c>
      <c r="BA422" s="82" t="s">
        <v>73</v>
      </c>
      <c r="BB422" s="61" t="s">
        <v>163</v>
      </c>
      <c r="BC422" s="112" t="s">
        <v>2144</v>
      </c>
      <c r="BD422" s="111" t="s">
        <v>162</v>
      </c>
      <c r="BE422" s="113" t="s">
        <v>65</v>
      </c>
    </row>
    <row r="423" spans="2:57" x14ac:dyDescent="0.2">
      <c r="B423" s="44">
        <v>2026</v>
      </c>
      <c r="C423" s="44">
        <v>891780111</v>
      </c>
      <c r="D423" s="44" t="s">
        <v>63</v>
      </c>
      <c r="E423" s="119" t="s">
        <v>2143</v>
      </c>
      <c r="F423" s="113" t="s">
        <v>2142</v>
      </c>
      <c r="G423" s="61">
        <v>0</v>
      </c>
      <c r="H423" s="61" t="s">
        <v>71</v>
      </c>
      <c r="I423" s="44" t="s">
        <v>64</v>
      </c>
      <c r="J423" s="76" t="s">
        <v>81</v>
      </c>
      <c r="K423" s="111" t="s">
        <v>2141</v>
      </c>
      <c r="L423" s="111">
        <v>13320000</v>
      </c>
      <c r="M423" s="44" t="s">
        <v>66</v>
      </c>
      <c r="N423" s="111" t="s">
        <v>2140</v>
      </c>
      <c r="O423" s="111">
        <v>57290378</v>
      </c>
      <c r="P423" s="111">
        <v>30</v>
      </c>
      <c r="Q423" s="137">
        <v>46027</v>
      </c>
      <c r="R423" s="112">
        <v>5872564000</v>
      </c>
      <c r="S423" s="220">
        <v>46044</v>
      </c>
      <c r="T423" s="111">
        <v>13320000</v>
      </c>
      <c r="U423" s="61" t="s">
        <v>65</v>
      </c>
      <c r="V423" s="111">
        <v>85449357</v>
      </c>
      <c r="W423" s="111" t="s">
        <v>530</v>
      </c>
      <c r="X423" s="351">
        <v>46044</v>
      </c>
      <c r="Y423" s="351">
        <v>46055</v>
      </c>
      <c r="Z423" s="69" t="s">
        <v>73</v>
      </c>
      <c r="AA423" s="351">
        <v>46173</v>
      </c>
      <c r="AB423" s="47">
        <f t="shared" si="30"/>
        <v>118</v>
      </c>
      <c r="AC423" s="113">
        <v>0</v>
      </c>
      <c r="AD423" s="118">
        <v>0</v>
      </c>
      <c r="AE423" s="113">
        <v>0</v>
      </c>
      <c r="AF423" s="80" t="s">
        <v>73</v>
      </c>
      <c r="AG423" s="111">
        <f t="shared" si="31"/>
        <v>0</v>
      </c>
      <c r="AH423" s="118">
        <v>0</v>
      </c>
      <c r="AI423" s="118">
        <v>0</v>
      </c>
      <c r="AJ423" s="80" t="s">
        <v>73</v>
      </c>
      <c r="AK423" s="80" t="s">
        <v>73</v>
      </c>
      <c r="AL423" s="113">
        <v>0</v>
      </c>
      <c r="AM423" s="80" t="s">
        <v>73</v>
      </c>
      <c r="AN423" s="80" t="s">
        <v>73</v>
      </c>
      <c r="AO423" s="80" t="s">
        <v>73</v>
      </c>
      <c r="AP423" s="111">
        <f t="shared" si="32"/>
        <v>0</v>
      </c>
      <c r="AQ423" s="111">
        <f>+L423+AD423-AI423</f>
        <v>13320000</v>
      </c>
      <c r="AR423" s="61" t="s">
        <v>65</v>
      </c>
      <c r="AS423" s="111">
        <v>13320000</v>
      </c>
      <c r="AT423" s="113" t="s">
        <v>162</v>
      </c>
      <c r="AU423" s="79">
        <v>0</v>
      </c>
      <c r="AV423" s="82" t="s">
        <v>73</v>
      </c>
      <c r="AW423" s="117">
        <v>0</v>
      </c>
      <c r="AX423" s="116">
        <f t="shared" si="33"/>
        <v>13320000</v>
      </c>
      <c r="AY423" s="219">
        <f t="shared" si="34"/>
        <v>0</v>
      </c>
      <c r="AZ423" s="67">
        <v>0</v>
      </c>
      <c r="BA423" s="82" t="s">
        <v>73</v>
      </c>
      <c r="BB423" s="61" t="s">
        <v>163</v>
      </c>
      <c r="BC423" s="112" t="s">
        <v>2139</v>
      </c>
      <c r="BD423" s="111" t="s">
        <v>162</v>
      </c>
      <c r="BE423" s="113" t="s">
        <v>65</v>
      </c>
    </row>
    <row r="424" spans="2:57" x14ac:dyDescent="0.2">
      <c r="B424" s="44">
        <v>2026</v>
      </c>
      <c r="C424" s="44">
        <v>891780111</v>
      </c>
      <c r="D424" s="44" t="s">
        <v>63</v>
      </c>
      <c r="E424" s="119" t="s">
        <v>2138</v>
      </c>
      <c r="F424" s="113" t="s">
        <v>2137</v>
      </c>
      <c r="G424" s="61">
        <v>0</v>
      </c>
      <c r="H424" s="61" t="s">
        <v>71</v>
      </c>
      <c r="I424" s="44" t="s">
        <v>64</v>
      </c>
      <c r="J424" s="76" t="s">
        <v>81</v>
      </c>
      <c r="K424" s="111" t="s">
        <v>2136</v>
      </c>
      <c r="L424" s="111">
        <v>13231000</v>
      </c>
      <c r="M424" s="44" t="s">
        <v>66</v>
      </c>
      <c r="N424" s="111" t="s">
        <v>2135</v>
      </c>
      <c r="O424" s="111">
        <v>1026256729</v>
      </c>
      <c r="P424" s="111">
        <v>30</v>
      </c>
      <c r="Q424" s="137">
        <v>46027</v>
      </c>
      <c r="R424" s="112">
        <v>5872564000</v>
      </c>
      <c r="S424" s="220">
        <v>46044</v>
      </c>
      <c r="T424" s="111">
        <v>13231000</v>
      </c>
      <c r="U424" s="61" t="s">
        <v>65</v>
      </c>
      <c r="V424" s="111">
        <v>85463513</v>
      </c>
      <c r="W424" s="111" t="s">
        <v>1858</v>
      </c>
      <c r="X424" s="351">
        <v>46044</v>
      </c>
      <c r="Y424" s="351">
        <v>46044</v>
      </c>
      <c r="Z424" s="69" t="s">
        <v>73</v>
      </c>
      <c r="AA424" s="351">
        <v>46173</v>
      </c>
      <c r="AB424" s="47">
        <f t="shared" si="30"/>
        <v>129</v>
      </c>
      <c r="AC424" s="113">
        <v>0</v>
      </c>
      <c r="AD424" s="118">
        <v>0</v>
      </c>
      <c r="AE424" s="113">
        <v>0</v>
      </c>
      <c r="AF424" s="80" t="s">
        <v>73</v>
      </c>
      <c r="AG424" s="111">
        <f t="shared" si="31"/>
        <v>0</v>
      </c>
      <c r="AH424" s="118">
        <v>0</v>
      </c>
      <c r="AI424" s="118">
        <v>0</v>
      </c>
      <c r="AJ424" s="80" t="s">
        <v>73</v>
      </c>
      <c r="AK424" s="80" t="s">
        <v>73</v>
      </c>
      <c r="AL424" s="113">
        <v>0</v>
      </c>
      <c r="AM424" s="80" t="s">
        <v>73</v>
      </c>
      <c r="AN424" s="80" t="s">
        <v>73</v>
      </c>
      <c r="AO424" s="80" t="s">
        <v>73</v>
      </c>
      <c r="AP424" s="111">
        <f t="shared" si="32"/>
        <v>0</v>
      </c>
      <c r="AQ424" s="111">
        <f>+L424+AD424-AI424</f>
        <v>13231000</v>
      </c>
      <c r="AR424" s="61" t="s">
        <v>65</v>
      </c>
      <c r="AS424" s="111">
        <v>13231000</v>
      </c>
      <c r="AT424" s="113" t="s">
        <v>162</v>
      </c>
      <c r="AU424" s="79">
        <v>0</v>
      </c>
      <c r="AV424" s="82" t="s">
        <v>73</v>
      </c>
      <c r="AW424" s="117">
        <v>0</v>
      </c>
      <c r="AX424" s="116">
        <f t="shared" si="33"/>
        <v>13231000</v>
      </c>
      <c r="AY424" s="219">
        <f t="shared" si="34"/>
        <v>0</v>
      </c>
      <c r="AZ424" s="67">
        <v>0</v>
      </c>
      <c r="BA424" s="82" t="s">
        <v>73</v>
      </c>
      <c r="BB424" s="61" t="s">
        <v>85</v>
      </c>
      <c r="BC424" s="112" t="s">
        <v>2134</v>
      </c>
      <c r="BD424" s="113" t="s">
        <v>65</v>
      </c>
      <c r="BE424" s="113" t="s">
        <v>65</v>
      </c>
    </row>
    <row r="425" spans="2:57" x14ac:dyDescent="0.2">
      <c r="B425" s="44">
        <v>2026</v>
      </c>
      <c r="C425" s="44">
        <v>891780111</v>
      </c>
      <c r="D425" s="44" t="s">
        <v>63</v>
      </c>
      <c r="E425" s="119" t="s">
        <v>2133</v>
      </c>
      <c r="F425" s="113" t="s">
        <v>2132</v>
      </c>
      <c r="G425" s="61">
        <v>0</v>
      </c>
      <c r="H425" s="61" t="s">
        <v>71</v>
      </c>
      <c r="I425" s="44" t="s">
        <v>64</v>
      </c>
      <c r="J425" s="76" t="s">
        <v>81</v>
      </c>
      <c r="K425" s="111" t="s">
        <v>2131</v>
      </c>
      <c r="L425" s="111">
        <v>9676000</v>
      </c>
      <c r="M425" s="44" t="s">
        <v>66</v>
      </c>
      <c r="N425" s="111" t="s">
        <v>2130</v>
      </c>
      <c r="O425" s="111">
        <v>12558870</v>
      </c>
      <c r="P425" s="111">
        <v>53</v>
      </c>
      <c r="Q425" s="137">
        <v>46030</v>
      </c>
      <c r="R425" s="112">
        <v>2567899000</v>
      </c>
      <c r="S425" s="220">
        <v>46044</v>
      </c>
      <c r="T425" s="111">
        <v>9676000</v>
      </c>
      <c r="U425" s="61" t="s">
        <v>65</v>
      </c>
      <c r="V425" s="111">
        <v>85459497</v>
      </c>
      <c r="W425" s="111" t="s">
        <v>503</v>
      </c>
      <c r="X425" s="351">
        <v>46044</v>
      </c>
      <c r="Y425" s="351">
        <v>46055</v>
      </c>
      <c r="Z425" s="69" t="s">
        <v>73</v>
      </c>
      <c r="AA425" s="351">
        <v>46173</v>
      </c>
      <c r="AB425" s="47">
        <f t="shared" si="30"/>
        <v>118</v>
      </c>
      <c r="AC425" s="113">
        <v>0</v>
      </c>
      <c r="AD425" s="118">
        <v>0</v>
      </c>
      <c r="AE425" s="113">
        <v>0</v>
      </c>
      <c r="AF425" s="80" t="s">
        <v>73</v>
      </c>
      <c r="AG425" s="111">
        <f t="shared" si="31"/>
        <v>0</v>
      </c>
      <c r="AH425" s="118">
        <v>0</v>
      </c>
      <c r="AI425" s="118">
        <v>0</v>
      </c>
      <c r="AJ425" s="80" t="s">
        <v>73</v>
      </c>
      <c r="AK425" s="80" t="s">
        <v>73</v>
      </c>
      <c r="AL425" s="113">
        <v>0</v>
      </c>
      <c r="AM425" s="80" t="s">
        <v>73</v>
      </c>
      <c r="AN425" s="80" t="s">
        <v>73</v>
      </c>
      <c r="AO425" s="80" t="s">
        <v>73</v>
      </c>
      <c r="AP425" s="111">
        <f t="shared" si="32"/>
        <v>0</v>
      </c>
      <c r="AQ425" s="111">
        <f>+L425+AD425-AI425</f>
        <v>9676000</v>
      </c>
      <c r="AR425" s="61" t="s">
        <v>65</v>
      </c>
      <c r="AS425" s="111">
        <v>9676000</v>
      </c>
      <c r="AT425" s="113" t="s">
        <v>162</v>
      </c>
      <c r="AU425" s="79">
        <v>0</v>
      </c>
      <c r="AV425" s="82" t="s">
        <v>73</v>
      </c>
      <c r="AW425" s="117">
        <v>0</v>
      </c>
      <c r="AX425" s="116">
        <f t="shared" si="33"/>
        <v>9676000</v>
      </c>
      <c r="AY425" s="219">
        <f t="shared" si="34"/>
        <v>0</v>
      </c>
      <c r="AZ425" s="67">
        <v>0</v>
      </c>
      <c r="BA425" s="82" t="s">
        <v>73</v>
      </c>
      <c r="BB425" s="61" t="s">
        <v>163</v>
      </c>
      <c r="BC425" s="112" t="s">
        <v>2129</v>
      </c>
      <c r="BD425" s="111" t="s">
        <v>162</v>
      </c>
      <c r="BE425" s="113" t="s">
        <v>65</v>
      </c>
    </row>
    <row r="426" spans="2:57" x14ac:dyDescent="0.2">
      <c r="B426" s="44">
        <v>2026</v>
      </c>
      <c r="C426" s="44">
        <v>891780111</v>
      </c>
      <c r="D426" s="44" t="s">
        <v>63</v>
      </c>
      <c r="E426" s="119" t="s">
        <v>2128</v>
      </c>
      <c r="F426" s="113" t="s">
        <v>2127</v>
      </c>
      <c r="G426" s="61">
        <v>0</v>
      </c>
      <c r="H426" s="61" t="s">
        <v>71</v>
      </c>
      <c r="I426" s="44" t="s">
        <v>64</v>
      </c>
      <c r="J426" s="76" t="s">
        <v>81</v>
      </c>
      <c r="K426" s="111" t="s">
        <v>2126</v>
      </c>
      <c r="L426" s="111">
        <v>9676000</v>
      </c>
      <c r="M426" s="44" t="s">
        <v>66</v>
      </c>
      <c r="N426" s="111" t="s">
        <v>2125</v>
      </c>
      <c r="O426" s="111">
        <v>1082900540</v>
      </c>
      <c r="P426" s="111">
        <v>53</v>
      </c>
      <c r="Q426" s="137">
        <v>46030</v>
      </c>
      <c r="R426" s="112">
        <v>2567899000</v>
      </c>
      <c r="S426" s="220">
        <v>46044</v>
      </c>
      <c r="T426" s="111">
        <v>9676000</v>
      </c>
      <c r="U426" s="61" t="s">
        <v>65</v>
      </c>
      <c r="V426" s="111">
        <v>45476408</v>
      </c>
      <c r="W426" s="111" t="s">
        <v>1303</v>
      </c>
      <c r="X426" s="351">
        <v>46044</v>
      </c>
      <c r="Y426" s="351">
        <v>46055</v>
      </c>
      <c r="Z426" s="69" t="s">
        <v>73</v>
      </c>
      <c r="AA426" s="351">
        <v>46173</v>
      </c>
      <c r="AB426" s="47">
        <f t="shared" si="30"/>
        <v>118</v>
      </c>
      <c r="AC426" s="113">
        <v>0</v>
      </c>
      <c r="AD426" s="118">
        <v>0</v>
      </c>
      <c r="AE426" s="113">
        <v>0</v>
      </c>
      <c r="AF426" s="80" t="s">
        <v>73</v>
      </c>
      <c r="AG426" s="111">
        <f t="shared" si="31"/>
        <v>0</v>
      </c>
      <c r="AH426" s="118">
        <v>0</v>
      </c>
      <c r="AI426" s="118">
        <v>0</v>
      </c>
      <c r="AJ426" s="80" t="s">
        <v>73</v>
      </c>
      <c r="AK426" s="80" t="s">
        <v>73</v>
      </c>
      <c r="AL426" s="113">
        <v>0</v>
      </c>
      <c r="AM426" s="80" t="s">
        <v>73</v>
      </c>
      <c r="AN426" s="80" t="s">
        <v>73</v>
      </c>
      <c r="AO426" s="80" t="s">
        <v>73</v>
      </c>
      <c r="AP426" s="111">
        <f t="shared" si="32"/>
        <v>0</v>
      </c>
      <c r="AQ426" s="111">
        <f>+L426+AD426-AI426</f>
        <v>9676000</v>
      </c>
      <c r="AR426" s="61" t="s">
        <v>65</v>
      </c>
      <c r="AS426" s="111">
        <v>9676000</v>
      </c>
      <c r="AT426" s="113" t="s">
        <v>162</v>
      </c>
      <c r="AU426" s="79">
        <v>0</v>
      </c>
      <c r="AV426" s="82" t="s">
        <v>73</v>
      </c>
      <c r="AW426" s="117">
        <v>0</v>
      </c>
      <c r="AX426" s="116">
        <f t="shared" si="33"/>
        <v>9676000</v>
      </c>
      <c r="AY426" s="219">
        <f t="shared" si="34"/>
        <v>0</v>
      </c>
      <c r="AZ426" s="67">
        <v>0</v>
      </c>
      <c r="BA426" s="82" t="s">
        <v>73</v>
      </c>
      <c r="BB426" s="61" t="s">
        <v>163</v>
      </c>
      <c r="BC426" s="112" t="s">
        <v>2124</v>
      </c>
      <c r="BD426" s="111" t="s">
        <v>162</v>
      </c>
      <c r="BE426" s="113" t="s">
        <v>65</v>
      </c>
    </row>
    <row r="427" spans="2:57" x14ac:dyDescent="0.2">
      <c r="B427" s="44">
        <v>2026</v>
      </c>
      <c r="C427" s="44">
        <v>891780111</v>
      </c>
      <c r="D427" s="44" t="s">
        <v>63</v>
      </c>
      <c r="E427" s="119" t="s">
        <v>2123</v>
      </c>
      <c r="F427" s="113" t="s">
        <v>2122</v>
      </c>
      <c r="G427" s="61">
        <v>0</v>
      </c>
      <c r="H427" s="61" t="s">
        <v>71</v>
      </c>
      <c r="I427" s="44" t="s">
        <v>64</v>
      </c>
      <c r="J427" s="76" t="s">
        <v>81</v>
      </c>
      <c r="K427" s="111" t="s">
        <v>2121</v>
      </c>
      <c r="L427" s="111">
        <v>9676000</v>
      </c>
      <c r="M427" s="44" t="s">
        <v>66</v>
      </c>
      <c r="N427" s="111" t="s">
        <v>2120</v>
      </c>
      <c r="O427" s="111">
        <v>1129534741</v>
      </c>
      <c r="P427" s="111">
        <v>53</v>
      </c>
      <c r="Q427" s="137">
        <v>46030</v>
      </c>
      <c r="R427" s="112">
        <v>2567899000</v>
      </c>
      <c r="S427" s="220">
        <v>46044</v>
      </c>
      <c r="T427" s="111">
        <v>9676000</v>
      </c>
      <c r="U427" s="61" t="s">
        <v>65</v>
      </c>
      <c r="V427" s="111">
        <v>45476408</v>
      </c>
      <c r="W427" s="111" t="s">
        <v>1303</v>
      </c>
      <c r="X427" s="351">
        <v>46044</v>
      </c>
      <c r="Y427" s="351">
        <v>46055</v>
      </c>
      <c r="Z427" s="69" t="s">
        <v>73</v>
      </c>
      <c r="AA427" s="351">
        <v>46173</v>
      </c>
      <c r="AB427" s="47">
        <f t="shared" si="30"/>
        <v>118</v>
      </c>
      <c r="AC427" s="113">
        <v>0</v>
      </c>
      <c r="AD427" s="118">
        <v>0</v>
      </c>
      <c r="AE427" s="113">
        <v>0</v>
      </c>
      <c r="AF427" s="80" t="s">
        <v>73</v>
      </c>
      <c r="AG427" s="111">
        <f t="shared" si="31"/>
        <v>0</v>
      </c>
      <c r="AH427" s="118">
        <v>0</v>
      </c>
      <c r="AI427" s="118">
        <v>0</v>
      </c>
      <c r="AJ427" s="80" t="s">
        <v>73</v>
      </c>
      <c r="AK427" s="80" t="s">
        <v>73</v>
      </c>
      <c r="AL427" s="113">
        <v>0</v>
      </c>
      <c r="AM427" s="80" t="s">
        <v>73</v>
      </c>
      <c r="AN427" s="80" t="s">
        <v>73</v>
      </c>
      <c r="AO427" s="80" t="s">
        <v>73</v>
      </c>
      <c r="AP427" s="111">
        <f t="shared" si="32"/>
        <v>0</v>
      </c>
      <c r="AQ427" s="111">
        <f>+L427+AD427-AI427</f>
        <v>9676000</v>
      </c>
      <c r="AR427" s="61" t="s">
        <v>65</v>
      </c>
      <c r="AS427" s="111">
        <v>9676000</v>
      </c>
      <c r="AT427" s="113" t="s">
        <v>162</v>
      </c>
      <c r="AU427" s="79">
        <v>0</v>
      </c>
      <c r="AV427" s="82" t="s">
        <v>73</v>
      </c>
      <c r="AW427" s="117">
        <v>0</v>
      </c>
      <c r="AX427" s="116">
        <f t="shared" si="33"/>
        <v>9676000</v>
      </c>
      <c r="AY427" s="219">
        <f t="shared" si="34"/>
        <v>0</v>
      </c>
      <c r="AZ427" s="67">
        <v>0</v>
      </c>
      <c r="BA427" s="82" t="s">
        <v>73</v>
      </c>
      <c r="BB427" s="61" t="s">
        <v>163</v>
      </c>
      <c r="BC427" s="112" t="s">
        <v>2119</v>
      </c>
      <c r="BD427" s="111" t="s">
        <v>162</v>
      </c>
      <c r="BE427" s="113" t="s">
        <v>65</v>
      </c>
    </row>
    <row r="428" spans="2:57" x14ac:dyDescent="0.2">
      <c r="B428" s="44">
        <v>2026</v>
      </c>
      <c r="C428" s="44">
        <v>891780111</v>
      </c>
      <c r="D428" s="44" t="s">
        <v>63</v>
      </c>
      <c r="E428" s="119" t="s">
        <v>2118</v>
      </c>
      <c r="F428" s="113" t="s">
        <v>2117</v>
      </c>
      <c r="G428" s="61">
        <v>0</v>
      </c>
      <c r="H428" s="61" t="s">
        <v>71</v>
      </c>
      <c r="I428" s="44" t="s">
        <v>64</v>
      </c>
      <c r="J428" s="76" t="s">
        <v>81</v>
      </c>
      <c r="K428" s="111" t="s">
        <v>2116</v>
      </c>
      <c r="L428" s="111">
        <v>9676000</v>
      </c>
      <c r="M428" s="44" t="s">
        <v>66</v>
      </c>
      <c r="N428" s="111" t="s">
        <v>2115</v>
      </c>
      <c r="O428" s="111">
        <v>84455698</v>
      </c>
      <c r="P428" s="111">
        <v>53</v>
      </c>
      <c r="Q428" s="137">
        <v>46030</v>
      </c>
      <c r="R428" s="112">
        <v>2567899000</v>
      </c>
      <c r="S428" s="220">
        <v>46044</v>
      </c>
      <c r="T428" s="111">
        <v>9676000</v>
      </c>
      <c r="U428" s="61" t="s">
        <v>65</v>
      </c>
      <c r="V428" s="111">
        <v>85459497</v>
      </c>
      <c r="W428" s="111" t="s">
        <v>503</v>
      </c>
      <c r="X428" s="351">
        <v>46044</v>
      </c>
      <c r="Y428" s="351">
        <v>46055</v>
      </c>
      <c r="Z428" s="69" t="s">
        <v>73</v>
      </c>
      <c r="AA428" s="351">
        <v>46173</v>
      </c>
      <c r="AB428" s="47">
        <f t="shared" si="30"/>
        <v>118</v>
      </c>
      <c r="AC428" s="113">
        <v>0</v>
      </c>
      <c r="AD428" s="118">
        <v>0</v>
      </c>
      <c r="AE428" s="113">
        <v>0</v>
      </c>
      <c r="AF428" s="80" t="s">
        <v>73</v>
      </c>
      <c r="AG428" s="111">
        <f t="shared" si="31"/>
        <v>0</v>
      </c>
      <c r="AH428" s="118">
        <v>0</v>
      </c>
      <c r="AI428" s="118">
        <v>0</v>
      </c>
      <c r="AJ428" s="80" t="s">
        <v>73</v>
      </c>
      <c r="AK428" s="80" t="s">
        <v>73</v>
      </c>
      <c r="AL428" s="113">
        <v>0</v>
      </c>
      <c r="AM428" s="80" t="s">
        <v>73</v>
      </c>
      <c r="AN428" s="80" t="s">
        <v>73</v>
      </c>
      <c r="AO428" s="80" t="s">
        <v>73</v>
      </c>
      <c r="AP428" s="111">
        <f t="shared" si="32"/>
        <v>0</v>
      </c>
      <c r="AQ428" s="111">
        <f>+L428+AD428-AI428</f>
        <v>9676000</v>
      </c>
      <c r="AR428" s="61" t="s">
        <v>65</v>
      </c>
      <c r="AS428" s="111">
        <v>9676000</v>
      </c>
      <c r="AT428" s="113" t="s">
        <v>162</v>
      </c>
      <c r="AU428" s="79">
        <v>0</v>
      </c>
      <c r="AV428" s="82" t="s">
        <v>73</v>
      </c>
      <c r="AW428" s="117">
        <v>0</v>
      </c>
      <c r="AX428" s="116">
        <f t="shared" si="33"/>
        <v>9676000</v>
      </c>
      <c r="AY428" s="219">
        <f t="shared" si="34"/>
        <v>0</v>
      </c>
      <c r="AZ428" s="67">
        <v>0</v>
      </c>
      <c r="BA428" s="82" t="s">
        <v>73</v>
      </c>
      <c r="BB428" s="61" t="s">
        <v>163</v>
      </c>
      <c r="BC428" s="112" t="s">
        <v>2114</v>
      </c>
      <c r="BD428" s="111" t="s">
        <v>162</v>
      </c>
      <c r="BE428" s="113" t="s">
        <v>65</v>
      </c>
    </row>
    <row r="429" spans="2:57" x14ac:dyDescent="0.2">
      <c r="B429" s="44">
        <v>2026</v>
      </c>
      <c r="C429" s="44">
        <v>891780111</v>
      </c>
      <c r="D429" s="44" t="s">
        <v>63</v>
      </c>
      <c r="E429" s="119" t="s">
        <v>2113</v>
      </c>
      <c r="F429" s="113" t="s">
        <v>2112</v>
      </c>
      <c r="G429" s="61">
        <v>0</v>
      </c>
      <c r="H429" s="61" t="s">
        <v>71</v>
      </c>
      <c r="I429" s="44" t="s">
        <v>64</v>
      </c>
      <c r="J429" s="76" t="s">
        <v>81</v>
      </c>
      <c r="K429" s="111" t="s">
        <v>2070</v>
      </c>
      <c r="L429" s="111">
        <v>9676000</v>
      </c>
      <c r="M429" s="44" t="s">
        <v>66</v>
      </c>
      <c r="N429" s="111" t="s">
        <v>2111</v>
      </c>
      <c r="O429" s="111">
        <v>84092041</v>
      </c>
      <c r="P429" s="111">
        <v>53</v>
      </c>
      <c r="Q429" s="137">
        <v>46030</v>
      </c>
      <c r="R429" s="112">
        <v>2567899000</v>
      </c>
      <c r="S429" s="220">
        <v>46044</v>
      </c>
      <c r="T429" s="111">
        <v>9676000</v>
      </c>
      <c r="U429" s="61" t="s">
        <v>65</v>
      </c>
      <c r="V429" s="111">
        <v>85459497</v>
      </c>
      <c r="W429" s="111" t="s">
        <v>503</v>
      </c>
      <c r="X429" s="351">
        <v>46044</v>
      </c>
      <c r="Y429" s="351">
        <v>46055</v>
      </c>
      <c r="Z429" s="69" t="s">
        <v>73</v>
      </c>
      <c r="AA429" s="351">
        <v>46173</v>
      </c>
      <c r="AB429" s="47">
        <f t="shared" si="30"/>
        <v>118</v>
      </c>
      <c r="AC429" s="113">
        <v>0</v>
      </c>
      <c r="AD429" s="118">
        <v>0</v>
      </c>
      <c r="AE429" s="113">
        <v>0</v>
      </c>
      <c r="AF429" s="80" t="s">
        <v>73</v>
      </c>
      <c r="AG429" s="111">
        <f t="shared" si="31"/>
        <v>0</v>
      </c>
      <c r="AH429" s="118">
        <v>0</v>
      </c>
      <c r="AI429" s="118">
        <v>0</v>
      </c>
      <c r="AJ429" s="80" t="s">
        <v>73</v>
      </c>
      <c r="AK429" s="80" t="s">
        <v>73</v>
      </c>
      <c r="AL429" s="113">
        <v>0</v>
      </c>
      <c r="AM429" s="80" t="s">
        <v>73</v>
      </c>
      <c r="AN429" s="80" t="s">
        <v>73</v>
      </c>
      <c r="AO429" s="80" t="s">
        <v>73</v>
      </c>
      <c r="AP429" s="111">
        <f t="shared" si="32"/>
        <v>0</v>
      </c>
      <c r="AQ429" s="111">
        <f>+L429+AD429-AI429</f>
        <v>9676000</v>
      </c>
      <c r="AR429" s="61" t="s">
        <v>65</v>
      </c>
      <c r="AS429" s="111">
        <v>9676000</v>
      </c>
      <c r="AT429" s="113" t="s">
        <v>162</v>
      </c>
      <c r="AU429" s="79">
        <v>0</v>
      </c>
      <c r="AV429" s="82" t="s">
        <v>73</v>
      </c>
      <c r="AW429" s="117">
        <v>0</v>
      </c>
      <c r="AX429" s="116">
        <f t="shared" si="33"/>
        <v>9676000</v>
      </c>
      <c r="AY429" s="219">
        <f t="shared" si="34"/>
        <v>0</v>
      </c>
      <c r="AZ429" s="67">
        <v>0</v>
      </c>
      <c r="BA429" s="82" t="s">
        <v>73</v>
      </c>
      <c r="BB429" s="61" t="s">
        <v>163</v>
      </c>
      <c r="BC429" s="112" t="s">
        <v>2110</v>
      </c>
      <c r="BD429" s="111" t="s">
        <v>162</v>
      </c>
      <c r="BE429" s="113" t="s">
        <v>65</v>
      </c>
    </row>
    <row r="430" spans="2:57" x14ac:dyDescent="0.2">
      <c r="B430" s="44">
        <v>2026</v>
      </c>
      <c r="C430" s="44">
        <v>891780111</v>
      </c>
      <c r="D430" s="44" t="s">
        <v>63</v>
      </c>
      <c r="E430" s="119" t="s">
        <v>2109</v>
      </c>
      <c r="F430" s="113" t="s">
        <v>2108</v>
      </c>
      <c r="G430" s="61">
        <v>0</v>
      </c>
      <c r="H430" s="61" t="s">
        <v>71</v>
      </c>
      <c r="I430" s="44" t="s">
        <v>64</v>
      </c>
      <c r="J430" s="76" t="s">
        <v>81</v>
      </c>
      <c r="K430" s="111" t="s">
        <v>2070</v>
      </c>
      <c r="L430" s="111">
        <v>9676000</v>
      </c>
      <c r="M430" s="44" t="s">
        <v>66</v>
      </c>
      <c r="N430" s="111" t="s">
        <v>2107</v>
      </c>
      <c r="O430" s="111">
        <v>1082944952</v>
      </c>
      <c r="P430" s="111">
        <v>53</v>
      </c>
      <c r="Q430" s="137">
        <v>46030</v>
      </c>
      <c r="R430" s="112">
        <v>2567899000</v>
      </c>
      <c r="S430" s="220">
        <v>46044</v>
      </c>
      <c r="T430" s="111">
        <v>9676000</v>
      </c>
      <c r="U430" s="61" t="s">
        <v>65</v>
      </c>
      <c r="V430" s="111">
        <v>85459497</v>
      </c>
      <c r="W430" s="111" t="s">
        <v>503</v>
      </c>
      <c r="X430" s="351">
        <v>46044</v>
      </c>
      <c r="Y430" s="351">
        <v>46055</v>
      </c>
      <c r="Z430" s="69" t="s">
        <v>73</v>
      </c>
      <c r="AA430" s="351">
        <v>46173</v>
      </c>
      <c r="AB430" s="47">
        <f t="shared" si="30"/>
        <v>118</v>
      </c>
      <c r="AC430" s="113">
        <v>0</v>
      </c>
      <c r="AD430" s="118">
        <v>0</v>
      </c>
      <c r="AE430" s="113">
        <v>0</v>
      </c>
      <c r="AF430" s="80" t="s">
        <v>73</v>
      </c>
      <c r="AG430" s="111">
        <f t="shared" si="31"/>
        <v>0</v>
      </c>
      <c r="AH430" s="118">
        <v>0</v>
      </c>
      <c r="AI430" s="118">
        <v>0</v>
      </c>
      <c r="AJ430" s="80" t="s">
        <v>73</v>
      </c>
      <c r="AK430" s="80" t="s">
        <v>73</v>
      </c>
      <c r="AL430" s="113">
        <v>0</v>
      </c>
      <c r="AM430" s="80" t="s">
        <v>73</v>
      </c>
      <c r="AN430" s="80" t="s">
        <v>73</v>
      </c>
      <c r="AO430" s="80" t="s">
        <v>73</v>
      </c>
      <c r="AP430" s="111">
        <f t="shared" si="32"/>
        <v>0</v>
      </c>
      <c r="AQ430" s="111">
        <f>+L430+AD430-AI430</f>
        <v>9676000</v>
      </c>
      <c r="AR430" s="61" t="s">
        <v>65</v>
      </c>
      <c r="AS430" s="111">
        <v>9676000</v>
      </c>
      <c r="AT430" s="113" t="s">
        <v>162</v>
      </c>
      <c r="AU430" s="79">
        <v>0</v>
      </c>
      <c r="AV430" s="82" t="s">
        <v>73</v>
      </c>
      <c r="AW430" s="117">
        <v>0</v>
      </c>
      <c r="AX430" s="116">
        <f t="shared" si="33"/>
        <v>9676000</v>
      </c>
      <c r="AY430" s="219">
        <f t="shared" si="34"/>
        <v>0</v>
      </c>
      <c r="AZ430" s="67">
        <v>0</v>
      </c>
      <c r="BA430" s="82" t="s">
        <v>73</v>
      </c>
      <c r="BB430" s="61" t="s">
        <v>163</v>
      </c>
      <c r="BC430" s="112" t="s">
        <v>2106</v>
      </c>
      <c r="BD430" s="111" t="s">
        <v>162</v>
      </c>
      <c r="BE430" s="113" t="s">
        <v>65</v>
      </c>
    </row>
    <row r="431" spans="2:57" x14ac:dyDescent="0.2">
      <c r="B431" s="44">
        <v>2026</v>
      </c>
      <c r="C431" s="44">
        <v>891780111</v>
      </c>
      <c r="D431" s="44" t="s">
        <v>63</v>
      </c>
      <c r="E431" s="119" t="s">
        <v>2105</v>
      </c>
      <c r="F431" s="113" t="s">
        <v>2104</v>
      </c>
      <c r="G431" s="61">
        <v>0</v>
      </c>
      <c r="H431" s="61" t="s">
        <v>71</v>
      </c>
      <c r="I431" s="44" t="s">
        <v>64</v>
      </c>
      <c r="J431" s="76" t="s">
        <v>81</v>
      </c>
      <c r="K431" s="111" t="s">
        <v>2103</v>
      </c>
      <c r="L431" s="111">
        <v>9676000</v>
      </c>
      <c r="M431" s="44" t="s">
        <v>66</v>
      </c>
      <c r="N431" s="111" t="s">
        <v>2102</v>
      </c>
      <c r="O431" s="111">
        <v>1080424312</v>
      </c>
      <c r="P431" s="111">
        <v>53</v>
      </c>
      <c r="Q431" s="137">
        <v>46030</v>
      </c>
      <c r="R431" s="112">
        <v>2567899000</v>
      </c>
      <c r="S431" s="220">
        <v>46044</v>
      </c>
      <c r="T431" s="111">
        <v>9676000</v>
      </c>
      <c r="U431" s="61" t="s">
        <v>65</v>
      </c>
      <c r="V431" s="111">
        <v>45476408</v>
      </c>
      <c r="W431" s="111" t="s">
        <v>1303</v>
      </c>
      <c r="X431" s="351">
        <v>46044</v>
      </c>
      <c r="Y431" s="351">
        <v>46055</v>
      </c>
      <c r="Z431" s="69" t="s">
        <v>73</v>
      </c>
      <c r="AA431" s="351">
        <v>46173</v>
      </c>
      <c r="AB431" s="47">
        <f t="shared" si="30"/>
        <v>118</v>
      </c>
      <c r="AC431" s="113">
        <v>0</v>
      </c>
      <c r="AD431" s="118">
        <v>0</v>
      </c>
      <c r="AE431" s="113">
        <v>0</v>
      </c>
      <c r="AF431" s="80" t="s">
        <v>73</v>
      </c>
      <c r="AG431" s="111">
        <f t="shared" si="31"/>
        <v>0</v>
      </c>
      <c r="AH431" s="118">
        <v>0</v>
      </c>
      <c r="AI431" s="118">
        <v>0</v>
      </c>
      <c r="AJ431" s="80" t="s">
        <v>73</v>
      </c>
      <c r="AK431" s="80" t="s">
        <v>73</v>
      </c>
      <c r="AL431" s="113">
        <v>0</v>
      </c>
      <c r="AM431" s="80" t="s">
        <v>73</v>
      </c>
      <c r="AN431" s="80" t="s">
        <v>73</v>
      </c>
      <c r="AO431" s="80" t="s">
        <v>73</v>
      </c>
      <c r="AP431" s="111">
        <f t="shared" si="32"/>
        <v>0</v>
      </c>
      <c r="AQ431" s="111">
        <f>+L431+AD431-AI431</f>
        <v>9676000</v>
      </c>
      <c r="AR431" s="61" t="s">
        <v>65</v>
      </c>
      <c r="AS431" s="111">
        <v>9676000</v>
      </c>
      <c r="AT431" s="113" t="s">
        <v>162</v>
      </c>
      <c r="AU431" s="79">
        <v>0</v>
      </c>
      <c r="AV431" s="82" t="s">
        <v>73</v>
      </c>
      <c r="AW431" s="117">
        <v>0</v>
      </c>
      <c r="AX431" s="116">
        <f t="shared" si="33"/>
        <v>9676000</v>
      </c>
      <c r="AY431" s="219">
        <f t="shared" si="34"/>
        <v>0</v>
      </c>
      <c r="AZ431" s="67">
        <v>0</v>
      </c>
      <c r="BA431" s="82" t="s">
        <v>73</v>
      </c>
      <c r="BB431" s="61" t="s">
        <v>163</v>
      </c>
      <c r="BC431" s="112" t="s">
        <v>2101</v>
      </c>
      <c r="BD431" s="111" t="s">
        <v>162</v>
      </c>
      <c r="BE431" s="113" t="s">
        <v>65</v>
      </c>
    </row>
    <row r="432" spans="2:57" x14ac:dyDescent="0.2">
      <c r="B432" s="44">
        <v>2026</v>
      </c>
      <c r="C432" s="44">
        <v>891780111</v>
      </c>
      <c r="D432" s="44" t="s">
        <v>63</v>
      </c>
      <c r="E432" s="119" t="s">
        <v>2100</v>
      </c>
      <c r="F432" s="113" t="s">
        <v>2099</v>
      </c>
      <c r="G432" s="61">
        <v>0</v>
      </c>
      <c r="H432" s="61" t="s">
        <v>71</v>
      </c>
      <c r="I432" s="44" t="s">
        <v>64</v>
      </c>
      <c r="J432" s="76" t="s">
        <v>81</v>
      </c>
      <c r="K432" s="111" t="s">
        <v>2098</v>
      </c>
      <c r="L432" s="111">
        <v>14652000</v>
      </c>
      <c r="M432" s="44" t="s">
        <v>66</v>
      </c>
      <c r="N432" s="111" t="s">
        <v>2097</v>
      </c>
      <c r="O432" s="111">
        <v>57428847</v>
      </c>
      <c r="P432" s="111">
        <v>30</v>
      </c>
      <c r="Q432" s="137">
        <v>46027</v>
      </c>
      <c r="R432" s="112">
        <v>5872564000</v>
      </c>
      <c r="S432" s="220">
        <v>46044</v>
      </c>
      <c r="T432" s="111">
        <v>14652000</v>
      </c>
      <c r="U432" s="61" t="s">
        <v>65</v>
      </c>
      <c r="V432" s="111">
        <v>45476408</v>
      </c>
      <c r="W432" s="111" t="s">
        <v>1303</v>
      </c>
      <c r="X432" s="351">
        <v>46044</v>
      </c>
      <c r="Y432" s="351">
        <v>46055</v>
      </c>
      <c r="Z432" s="69" t="s">
        <v>73</v>
      </c>
      <c r="AA432" s="351">
        <v>46173</v>
      </c>
      <c r="AB432" s="47">
        <f t="shared" si="30"/>
        <v>118</v>
      </c>
      <c r="AC432" s="113">
        <v>0</v>
      </c>
      <c r="AD432" s="118">
        <v>0</v>
      </c>
      <c r="AE432" s="113">
        <v>0</v>
      </c>
      <c r="AF432" s="80" t="s">
        <v>73</v>
      </c>
      <c r="AG432" s="111">
        <f t="shared" si="31"/>
        <v>0</v>
      </c>
      <c r="AH432" s="118">
        <v>0</v>
      </c>
      <c r="AI432" s="118">
        <v>0</v>
      </c>
      <c r="AJ432" s="80" t="s">
        <v>73</v>
      </c>
      <c r="AK432" s="80" t="s">
        <v>73</v>
      </c>
      <c r="AL432" s="113">
        <v>0</v>
      </c>
      <c r="AM432" s="80" t="s">
        <v>73</v>
      </c>
      <c r="AN432" s="80" t="s">
        <v>73</v>
      </c>
      <c r="AO432" s="80" t="s">
        <v>73</v>
      </c>
      <c r="AP432" s="111">
        <f t="shared" si="32"/>
        <v>0</v>
      </c>
      <c r="AQ432" s="111">
        <f>+L432+AD432-AI432</f>
        <v>14652000</v>
      </c>
      <c r="AR432" s="61" t="s">
        <v>65</v>
      </c>
      <c r="AS432" s="111">
        <v>14652000</v>
      </c>
      <c r="AT432" s="113" t="s">
        <v>162</v>
      </c>
      <c r="AU432" s="79">
        <v>0</v>
      </c>
      <c r="AV432" s="82" t="s">
        <v>73</v>
      </c>
      <c r="AW432" s="117">
        <v>0</v>
      </c>
      <c r="AX432" s="116">
        <f t="shared" si="33"/>
        <v>14652000</v>
      </c>
      <c r="AY432" s="219">
        <f t="shared" si="34"/>
        <v>0</v>
      </c>
      <c r="AZ432" s="67">
        <v>0</v>
      </c>
      <c r="BA432" s="82" t="s">
        <v>73</v>
      </c>
      <c r="BB432" s="61" t="s">
        <v>163</v>
      </c>
      <c r="BC432" s="112" t="s">
        <v>2096</v>
      </c>
      <c r="BD432" s="111" t="s">
        <v>162</v>
      </c>
      <c r="BE432" s="113" t="s">
        <v>65</v>
      </c>
    </row>
    <row r="433" spans="2:57" x14ac:dyDescent="0.2">
      <c r="B433" s="44">
        <v>2026</v>
      </c>
      <c r="C433" s="44">
        <v>891780111</v>
      </c>
      <c r="D433" s="44" t="s">
        <v>63</v>
      </c>
      <c r="E433" s="119" t="s">
        <v>2095</v>
      </c>
      <c r="F433" s="113" t="s">
        <v>2094</v>
      </c>
      <c r="G433" s="61">
        <v>0</v>
      </c>
      <c r="H433" s="61" t="s">
        <v>71</v>
      </c>
      <c r="I433" s="44" t="s">
        <v>64</v>
      </c>
      <c r="J433" s="76" t="s">
        <v>81</v>
      </c>
      <c r="K433" s="111" t="s">
        <v>2070</v>
      </c>
      <c r="L433" s="111">
        <v>9676000</v>
      </c>
      <c r="M433" s="44" t="s">
        <v>66</v>
      </c>
      <c r="N433" s="111" t="s">
        <v>2093</v>
      </c>
      <c r="O433" s="111">
        <v>85455874</v>
      </c>
      <c r="P433" s="111">
        <v>53</v>
      </c>
      <c r="Q433" s="137">
        <v>46030</v>
      </c>
      <c r="R433" s="112">
        <v>2567899000</v>
      </c>
      <c r="S433" s="220">
        <v>46044</v>
      </c>
      <c r="T433" s="111">
        <v>9676000</v>
      </c>
      <c r="U433" s="61" t="s">
        <v>65</v>
      </c>
      <c r="V433" s="111">
        <v>85459497</v>
      </c>
      <c r="W433" s="111" t="s">
        <v>503</v>
      </c>
      <c r="X433" s="351">
        <v>46044</v>
      </c>
      <c r="Y433" s="351">
        <v>46055</v>
      </c>
      <c r="Z433" s="69" t="s">
        <v>73</v>
      </c>
      <c r="AA433" s="351">
        <v>46173</v>
      </c>
      <c r="AB433" s="47">
        <f t="shared" si="30"/>
        <v>118</v>
      </c>
      <c r="AC433" s="113">
        <v>0</v>
      </c>
      <c r="AD433" s="118">
        <v>0</v>
      </c>
      <c r="AE433" s="113">
        <v>0</v>
      </c>
      <c r="AF433" s="80" t="s">
        <v>73</v>
      </c>
      <c r="AG433" s="111">
        <f t="shared" si="31"/>
        <v>0</v>
      </c>
      <c r="AH433" s="118">
        <v>0</v>
      </c>
      <c r="AI433" s="118">
        <v>0</v>
      </c>
      <c r="AJ433" s="80" t="s">
        <v>73</v>
      </c>
      <c r="AK433" s="80" t="s">
        <v>73</v>
      </c>
      <c r="AL433" s="113">
        <v>0</v>
      </c>
      <c r="AM433" s="80" t="s">
        <v>73</v>
      </c>
      <c r="AN433" s="80" t="s">
        <v>73</v>
      </c>
      <c r="AO433" s="80" t="s">
        <v>73</v>
      </c>
      <c r="AP433" s="111">
        <f t="shared" si="32"/>
        <v>0</v>
      </c>
      <c r="AQ433" s="111">
        <f>+L433+AD433-AI433</f>
        <v>9676000</v>
      </c>
      <c r="AR433" s="61" t="s">
        <v>65</v>
      </c>
      <c r="AS433" s="111">
        <v>9676000</v>
      </c>
      <c r="AT433" s="113" t="s">
        <v>162</v>
      </c>
      <c r="AU433" s="79">
        <v>0</v>
      </c>
      <c r="AV433" s="82" t="s">
        <v>73</v>
      </c>
      <c r="AW433" s="117">
        <v>0</v>
      </c>
      <c r="AX433" s="116">
        <f t="shared" si="33"/>
        <v>9676000</v>
      </c>
      <c r="AY433" s="219">
        <f t="shared" si="34"/>
        <v>0</v>
      </c>
      <c r="AZ433" s="67">
        <v>0</v>
      </c>
      <c r="BA433" s="82" t="s">
        <v>73</v>
      </c>
      <c r="BB433" s="61" t="s">
        <v>163</v>
      </c>
      <c r="BC433" s="112" t="s">
        <v>2092</v>
      </c>
      <c r="BD433" s="111" t="s">
        <v>162</v>
      </c>
      <c r="BE433" s="113" t="s">
        <v>65</v>
      </c>
    </row>
    <row r="434" spans="2:57" x14ac:dyDescent="0.2">
      <c r="B434" s="44">
        <v>2026</v>
      </c>
      <c r="C434" s="44">
        <v>891780111</v>
      </c>
      <c r="D434" s="44" t="s">
        <v>63</v>
      </c>
      <c r="E434" s="119" t="s">
        <v>2091</v>
      </c>
      <c r="F434" s="113" t="s">
        <v>2090</v>
      </c>
      <c r="G434" s="61">
        <v>0</v>
      </c>
      <c r="H434" s="61" t="s">
        <v>71</v>
      </c>
      <c r="I434" s="44" t="s">
        <v>64</v>
      </c>
      <c r="J434" s="76" t="s">
        <v>81</v>
      </c>
      <c r="K434" s="111" t="s">
        <v>2089</v>
      </c>
      <c r="L434" s="111">
        <v>34604000</v>
      </c>
      <c r="M434" s="44" t="s">
        <v>66</v>
      </c>
      <c r="N434" s="111" t="s">
        <v>2088</v>
      </c>
      <c r="O434" s="111">
        <v>53051271</v>
      </c>
      <c r="P434" s="111">
        <v>30</v>
      </c>
      <c r="Q434" s="137">
        <v>46027</v>
      </c>
      <c r="R434" s="112">
        <v>5872564000</v>
      </c>
      <c r="S434" s="220">
        <v>46044</v>
      </c>
      <c r="T434" s="111">
        <v>34604000</v>
      </c>
      <c r="U434" s="61" t="s">
        <v>65</v>
      </c>
      <c r="V434" s="111">
        <v>36669284</v>
      </c>
      <c r="W434" s="111" t="s">
        <v>2087</v>
      </c>
      <c r="X434" s="351">
        <v>46044</v>
      </c>
      <c r="Y434" s="351">
        <v>46055</v>
      </c>
      <c r="Z434" s="69" t="s">
        <v>73</v>
      </c>
      <c r="AA434" s="351">
        <v>46173</v>
      </c>
      <c r="AB434" s="47">
        <f t="shared" si="30"/>
        <v>118</v>
      </c>
      <c r="AC434" s="113">
        <v>0</v>
      </c>
      <c r="AD434" s="118">
        <v>0</v>
      </c>
      <c r="AE434" s="113">
        <v>0</v>
      </c>
      <c r="AF434" s="80" t="s">
        <v>73</v>
      </c>
      <c r="AG434" s="111">
        <f t="shared" si="31"/>
        <v>0</v>
      </c>
      <c r="AH434" s="118">
        <v>0</v>
      </c>
      <c r="AI434" s="118">
        <v>0</v>
      </c>
      <c r="AJ434" s="80" t="s">
        <v>73</v>
      </c>
      <c r="AK434" s="80" t="s">
        <v>73</v>
      </c>
      <c r="AL434" s="113">
        <v>0</v>
      </c>
      <c r="AM434" s="80" t="s">
        <v>73</v>
      </c>
      <c r="AN434" s="80" t="s">
        <v>73</v>
      </c>
      <c r="AO434" s="80" t="s">
        <v>73</v>
      </c>
      <c r="AP434" s="111">
        <f t="shared" si="32"/>
        <v>0</v>
      </c>
      <c r="AQ434" s="111">
        <f>+L434+AD434-AI434</f>
        <v>34604000</v>
      </c>
      <c r="AR434" s="61" t="s">
        <v>65</v>
      </c>
      <c r="AS434" s="111">
        <v>34604000</v>
      </c>
      <c r="AT434" s="113" t="s">
        <v>162</v>
      </c>
      <c r="AU434" s="79">
        <v>0</v>
      </c>
      <c r="AV434" s="82" t="s">
        <v>73</v>
      </c>
      <c r="AW434" s="117">
        <v>0</v>
      </c>
      <c r="AX434" s="116">
        <f t="shared" si="33"/>
        <v>34604000</v>
      </c>
      <c r="AY434" s="219">
        <f t="shared" si="34"/>
        <v>0</v>
      </c>
      <c r="AZ434" s="67">
        <v>0</v>
      </c>
      <c r="BA434" s="82" t="s">
        <v>73</v>
      </c>
      <c r="BB434" s="61" t="s">
        <v>163</v>
      </c>
      <c r="BC434" s="112" t="s">
        <v>2086</v>
      </c>
      <c r="BD434" s="111" t="s">
        <v>162</v>
      </c>
      <c r="BE434" s="113" t="s">
        <v>65</v>
      </c>
    </row>
    <row r="435" spans="2:57" x14ac:dyDescent="0.2">
      <c r="B435" s="44">
        <v>2026</v>
      </c>
      <c r="C435" s="44">
        <v>891780111</v>
      </c>
      <c r="D435" s="44" t="s">
        <v>63</v>
      </c>
      <c r="E435" s="119" t="s">
        <v>2085</v>
      </c>
      <c r="F435" s="113" t="s">
        <v>2084</v>
      </c>
      <c r="G435" s="61">
        <v>0</v>
      </c>
      <c r="H435" s="61" t="s">
        <v>71</v>
      </c>
      <c r="I435" s="44" t="s">
        <v>64</v>
      </c>
      <c r="J435" s="76" t="s">
        <v>81</v>
      </c>
      <c r="K435" s="111" t="s">
        <v>2070</v>
      </c>
      <c r="L435" s="111">
        <v>9676000</v>
      </c>
      <c r="M435" s="44" t="s">
        <v>66</v>
      </c>
      <c r="N435" s="111" t="s">
        <v>2083</v>
      </c>
      <c r="O435" s="111">
        <v>12550715</v>
      </c>
      <c r="P435" s="111">
        <v>53</v>
      </c>
      <c r="Q435" s="137">
        <v>46030</v>
      </c>
      <c r="R435" s="112">
        <v>2567899000</v>
      </c>
      <c r="S435" s="220">
        <v>46044</v>
      </c>
      <c r="T435" s="111">
        <v>9676000</v>
      </c>
      <c r="U435" s="61" t="s">
        <v>65</v>
      </c>
      <c r="V435" s="111">
        <v>85459497</v>
      </c>
      <c r="W435" s="111" t="s">
        <v>503</v>
      </c>
      <c r="X435" s="351">
        <v>46044</v>
      </c>
      <c r="Y435" s="351">
        <v>46055</v>
      </c>
      <c r="Z435" s="69" t="s">
        <v>73</v>
      </c>
      <c r="AA435" s="351">
        <v>46173</v>
      </c>
      <c r="AB435" s="47">
        <f t="shared" si="30"/>
        <v>118</v>
      </c>
      <c r="AC435" s="113">
        <v>0</v>
      </c>
      <c r="AD435" s="118">
        <v>0</v>
      </c>
      <c r="AE435" s="113">
        <v>0</v>
      </c>
      <c r="AF435" s="80" t="s">
        <v>73</v>
      </c>
      <c r="AG435" s="111">
        <f t="shared" si="31"/>
        <v>0</v>
      </c>
      <c r="AH435" s="118">
        <v>0</v>
      </c>
      <c r="AI435" s="118">
        <v>0</v>
      </c>
      <c r="AJ435" s="80" t="s">
        <v>73</v>
      </c>
      <c r="AK435" s="80" t="s">
        <v>73</v>
      </c>
      <c r="AL435" s="113">
        <v>0</v>
      </c>
      <c r="AM435" s="80" t="s">
        <v>73</v>
      </c>
      <c r="AN435" s="80" t="s">
        <v>73</v>
      </c>
      <c r="AO435" s="80" t="s">
        <v>73</v>
      </c>
      <c r="AP435" s="111">
        <f t="shared" si="32"/>
        <v>0</v>
      </c>
      <c r="AQ435" s="111">
        <f>+L435+AD435-AI435</f>
        <v>9676000</v>
      </c>
      <c r="AR435" s="61" t="s">
        <v>65</v>
      </c>
      <c r="AS435" s="111">
        <v>9676000</v>
      </c>
      <c r="AT435" s="113" t="s">
        <v>162</v>
      </c>
      <c r="AU435" s="79">
        <v>0</v>
      </c>
      <c r="AV435" s="82" t="s">
        <v>73</v>
      </c>
      <c r="AW435" s="117">
        <v>0</v>
      </c>
      <c r="AX435" s="116">
        <f t="shared" si="33"/>
        <v>9676000</v>
      </c>
      <c r="AY435" s="219">
        <f t="shared" si="34"/>
        <v>0</v>
      </c>
      <c r="AZ435" s="67">
        <v>0</v>
      </c>
      <c r="BA435" s="82" t="s">
        <v>73</v>
      </c>
      <c r="BB435" s="61" t="s">
        <v>163</v>
      </c>
      <c r="BC435" s="112" t="s">
        <v>2082</v>
      </c>
      <c r="BD435" s="111" t="s">
        <v>162</v>
      </c>
      <c r="BE435" s="113" t="s">
        <v>65</v>
      </c>
    </row>
    <row r="436" spans="2:57" x14ac:dyDescent="0.2">
      <c r="B436" s="44">
        <v>2026</v>
      </c>
      <c r="C436" s="44">
        <v>891780111</v>
      </c>
      <c r="D436" s="44" t="s">
        <v>63</v>
      </c>
      <c r="E436" s="119" t="s">
        <v>2081</v>
      </c>
      <c r="F436" s="113" t="s">
        <v>2080</v>
      </c>
      <c r="G436" s="61">
        <v>0</v>
      </c>
      <c r="H436" s="61" t="s">
        <v>71</v>
      </c>
      <c r="I436" s="44" t="s">
        <v>64</v>
      </c>
      <c r="J436" s="76" t="s">
        <v>81</v>
      </c>
      <c r="K436" s="111" t="s">
        <v>2079</v>
      </c>
      <c r="L436" s="111">
        <v>12028000</v>
      </c>
      <c r="M436" s="44" t="s">
        <v>66</v>
      </c>
      <c r="N436" s="111" t="s">
        <v>2078</v>
      </c>
      <c r="O436" s="111">
        <v>1082888690</v>
      </c>
      <c r="P436" s="111">
        <v>30</v>
      </c>
      <c r="Q436" s="137">
        <v>46027</v>
      </c>
      <c r="R436" s="112">
        <v>5872564000</v>
      </c>
      <c r="S436" s="220">
        <v>46044</v>
      </c>
      <c r="T436" s="111">
        <v>12028000</v>
      </c>
      <c r="U436" s="61" t="s">
        <v>65</v>
      </c>
      <c r="V436" s="111">
        <v>57299363</v>
      </c>
      <c r="W436" s="111" t="s">
        <v>1890</v>
      </c>
      <c r="X436" s="351">
        <v>46044</v>
      </c>
      <c r="Y436" s="351">
        <v>46055</v>
      </c>
      <c r="Z436" s="69" t="s">
        <v>73</v>
      </c>
      <c r="AA436" s="351">
        <v>46173</v>
      </c>
      <c r="AB436" s="47">
        <f t="shared" si="30"/>
        <v>118</v>
      </c>
      <c r="AC436" s="113">
        <v>0</v>
      </c>
      <c r="AD436" s="118">
        <v>0</v>
      </c>
      <c r="AE436" s="113">
        <v>0</v>
      </c>
      <c r="AF436" s="80" t="s">
        <v>73</v>
      </c>
      <c r="AG436" s="111">
        <f t="shared" si="31"/>
        <v>0</v>
      </c>
      <c r="AH436" s="118">
        <v>0</v>
      </c>
      <c r="AI436" s="118">
        <v>0</v>
      </c>
      <c r="AJ436" s="80" t="s">
        <v>73</v>
      </c>
      <c r="AK436" s="80" t="s">
        <v>73</v>
      </c>
      <c r="AL436" s="113">
        <v>0</v>
      </c>
      <c r="AM436" s="80" t="s">
        <v>73</v>
      </c>
      <c r="AN436" s="80" t="s">
        <v>73</v>
      </c>
      <c r="AO436" s="80" t="s">
        <v>73</v>
      </c>
      <c r="AP436" s="111">
        <f t="shared" si="32"/>
        <v>0</v>
      </c>
      <c r="AQ436" s="111">
        <f>+L436+AD436-AI436</f>
        <v>12028000</v>
      </c>
      <c r="AR436" s="61" t="s">
        <v>65</v>
      </c>
      <c r="AS436" s="111">
        <v>12028000</v>
      </c>
      <c r="AT436" s="113" t="s">
        <v>162</v>
      </c>
      <c r="AU436" s="79">
        <v>0</v>
      </c>
      <c r="AV436" s="82" t="s">
        <v>73</v>
      </c>
      <c r="AW436" s="117">
        <v>0</v>
      </c>
      <c r="AX436" s="116">
        <f t="shared" si="33"/>
        <v>12028000</v>
      </c>
      <c r="AY436" s="219">
        <f t="shared" si="34"/>
        <v>0</v>
      </c>
      <c r="AZ436" s="67">
        <v>0</v>
      </c>
      <c r="BA436" s="82" t="s">
        <v>73</v>
      </c>
      <c r="BB436" s="61" t="s">
        <v>163</v>
      </c>
      <c r="BC436" s="112" t="s">
        <v>2077</v>
      </c>
      <c r="BD436" s="111" t="s">
        <v>162</v>
      </c>
      <c r="BE436" s="113" t="s">
        <v>65</v>
      </c>
    </row>
    <row r="437" spans="2:57" x14ac:dyDescent="0.2">
      <c r="B437" s="44">
        <v>2026</v>
      </c>
      <c r="C437" s="44">
        <v>891780111</v>
      </c>
      <c r="D437" s="44" t="s">
        <v>63</v>
      </c>
      <c r="E437" s="119" t="s">
        <v>2076</v>
      </c>
      <c r="F437" s="113" t="s">
        <v>2075</v>
      </c>
      <c r="G437" s="61">
        <v>0</v>
      </c>
      <c r="H437" s="61" t="s">
        <v>71</v>
      </c>
      <c r="I437" s="44" t="s">
        <v>64</v>
      </c>
      <c r="J437" s="76" t="s">
        <v>81</v>
      </c>
      <c r="K437" s="111" t="s">
        <v>1151</v>
      </c>
      <c r="L437" s="111">
        <v>10967000</v>
      </c>
      <c r="M437" s="44" t="s">
        <v>66</v>
      </c>
      <c r="N437" s="111" t="s">
        <v>2074</v>
      </c>
      <c r="O437" s="111">
        <v>57435172</v>
      </c>
      <c r="P437" s="111">
        <v>53</v>
      </c>
      <c r="Q437" s="137">
        <v>46030</v>
      </c>
      <c r="R437" s="112">
        <v>2567899000</v>
      </c>
      <c r="S437" s="220">
        <v>46044</v>
      </c>
      <c r="T437" s="111">
        <v>10967000</v>
      </c>
      <c r="U437" s="61" t="s">
        <v>65</v>
      </c>
      <c r="V437" s="111">
        <v>57444673</v>
      </c>
      <c r="W437" s="111" t="s">
        <v>977</v>
      </c>
      <c r="X437" s="351">
        <v>46044</v>
      </c>
      <c r="Y437" s="351">
        <v>46044</v>
      </c>
      <c r="Z437" s="69" t="s">
        <v>73</v>
      </c>
      <c r="AA437" s="351">
        <v>46173</v>
      </c>
      <c r="AB437" s="47">
        <f t="shared" si="30"/>
        <v>129</v>
      </c>
      <c r="AC437" s="113">
        <v>0</v>
      </c>
      <c r="AD437" s="118">
        <v>0</v>
      </c>
      <c r="AE437" s="113">
        <v>0</v>
      </c>
      <c r="AF437" s="80" t="s">
        <v>73</v>
      </c>
      <c r="AG437" s="111">
        <f t="shared" si="31"/>
        <v>0</v>
      </c>
      <c r="AH437" s="118">
        <v>0</v>
      </c>
      <c r="AI437" s="118">
        <v>0</v>
      </c>
      <c r="AJ437" s="80" t="s">
        <v>73</v>
      </c>
      <c r="AK437" s="80" t="s">
        <v>73</v>
      </c>
      <c r="AL437" s="113">
        <v>0</v>
      </c>
      <c r="AM437" s="80" t="s">
        <v>73</v>
      </c>
      <c r="AN437" s="80" t="s">
        <v>73</v>
      </c>
      <c r="AO437" s="80" t="s">
        <v>73</v>
      </c>
      <c r="AP437" s="111">
        <f t="shared" si="32"/>
        <v>0</v>
      </c>
      <c r="AQ437" s="111">
        <f>+L437+AD437-AI437</f>
        <v>10967000</v>
      </c>
      <c r="AR437" s="61" t="s">
        <v>65</v>
      </c>
      <c r="AS437" s="111">
        <v>10967000</v>
      </c>
      <c r="AT437" s="113" t="s">
        <v>162</v>
      </c>
      <c r="AU437" s="79">
        <v>0</v>
      </c>
      <c r="AV437" s="82" t="s">
        <v>73</v>
      </c>
      <c r="AW437" s="117">
        <v>0</v>
      </c>
      <c r="AX437" s="116">
        <f t="shared" si="33"/>
        <v>10967000</v>
      </c>
      <c r="AY437" s="219">
        <f t="shared" si="34"/>
        <v>0</v>
      </c>
      <c r="AZ437" s="67">
        <v>0</v>
      </c>
      <c r="BA437" s="82" t="s">
        <v>73</v>
      </c>
      <c r="BB437" s="61" t="s">
        <v>85</v>
      </c>
      <c r="BC437" s="112" t="s">
        <v>2073</v>
      </c>
      <c r="BD437" s="113" t="s">
        <v>65</v>
      </c>
      <c r="BE437" s="113" t="s">
        <v>65</v>
      </c>
    </row>
    <row r="438" spans="2:57" x14ac:dyDescent="0.2">
      <c r="B438" s="44">
        <v>2026</v>
      </c>
      <c r="C438" s="44">
        <v>891780111</v>
      </c>
      <c r="D438" s="44" t="s">
        <v>63</v>
      </c>
      <c r="E438" s="119" t="s">
        <v>2072</v>
      </c>
      <c r="F438" s="113" t="s">
        <v>2071</v>
      </c>
      <c r="G438" s="61">
        <v>0</v>
      </c>
      <c r="H438" s="61" t="s">
        <v>71</v>
      </c>
      <c r="I438" s="44" t="s">
        <v>64</v>
      </c>
      <c r="J438" s="76" t="s">
        <v>81</v>
      </c>
      <c r="K438" s="111" t="s">
        <v>2070</v>
      </c>
      <c r="L438" s="111">
        <v>9676000</v>
      </c>
      <c r="M438" s="44" t="s">
        <v>66</v>
      </c>
      <c r="N438" s="111" t="s">
        <v>2069</v>
      </c>
      <c r="O438" s="111">
        <v>19612853</v>
      </c>
      <c r="P438" s="111">
        <v>53</v>
      </c>
      <c r="Q438" s="137">
        <v>46030</v>
      </c>
      <c r="R438" s="112">
        <v>2567899000</v>
      </c>
      <c r="S438" s="220">
        <v>46044</v>
      </c>
      <c r="T438" s="111">
        <v>9676000</v>
      </c>
      <c r="U438" s="61" t="s">
        <v>65</v>
      </c>
      <c r="V438" s="111">
        <v>85459497</v>
      </c>
      <c r="W438" s="111" t="s">
        <v>503</v>
      </c>
      <c r="X438" s="351">
        <v>46044</v>
      </c>
      <c r="Y438" s="351">
        <v>46055</v>
      </c>
      <c r="Z438" s="69" t="s">
        <v>73</v>
      </c>
      <c r="AA438" s="351">
        <v>46173</v>
      </c>
      <c r="AB438" s="47">
        <f t="shared" si="30"/>
        <v>118</v>
      </c>
      <c r="AC438" s="113">
        <v>0</v>
      </c>
      <c r="AD438" s="118">
        <v>0</v>
      </c>
      <c r="AE438" s="113">
        <v>0</v>
      </c>
      <c r="AF438" s="80" t="s">
        <v>73</v>
      </c>
      <c r="AG438" s="111">
        <f t="shared" si="31"/>
        <v>0</v>
      </c>
      <c r="AH438" s="118">
        <v>0</v>
      </c>
      <c r="AI438" s="118">
        <v>0</v>
      </c>
      <c r="AJ438" s="80" t="s">
        <v>73</v>
      </c>
      <c r="AK438" s="80" t="s">
        <v>73</v>
      </c>
      <c r="AL438" s="113">
        <v>0</v>
      </c>
      <c r="AM438" s="80" t="s">
        <v>73</v>
      </c>
      <c r="AN438" s="80" t="s">
        <v>73</v>
      </c>
      <c r="AO438" s="80" t="s">
        <v>73</v>
      </c>
      <c r="AP438" s="111">
        <f t="shared" si="32"/>
        <v>0</v>
      </c>
      <c r="AQ438" s="111">
        <f>+L438+AD438-AI438</f>
        <v>9676000</v>
      </c>
      <c r="AR438" s="61" t="s">
        <v>65</v>
      </c>
      <c r="AS438" s="111">
        <v>9676000</v>
      </c>
      <c r="AT438" s="113" t="s">
        <v>162</v>
      </c>
      <c r="AU438" s="79">
        <v>0</v>
      </c>
      <c r="AV438" s="82" t="s">
        <v>73</v>
      </c>
      <c r="AW438" s="117">
        <v>0</v>
      </c>
      <c r="AX438" s="116">
        <f t="shared" si="33"/>
        <v>9676000</v>
      </c>
      <c r="AY438" s="219">
        <f t="shared" si="34"/>
        <v>0</v>
      </c>
      <c r="AZ438" s="67">
        <v>0</v>
      </c>
      <c r="BA438" s="82" t="s">
        <v>73</v>
      </c>
      <c r="BB438" s="61" t="s">
        <v>163</v>
      </c>
      <c r="BC438" s="112" t="s">
        <v>2068</v>
      </c>
      <c r="BD438" s="111" t="s">
        <v>162</v>
      </c>
      <c r="BE438" s="113" t="s">
        <v>65</v>
      </c>
    </row>
    <row r="439" spans="2:57" x14ac:dyDescent="0.2">
      <c r="B439" s="44">
        <v>2026</v>
      </c>
      <c r="C439" s="44">
        <v>891780111</v>
      </c>
      <c r="D439" s="44" t="s">
        <v>63</v>
      </c>
      <c r="E439" s="119" t="s">
        <v>2067</v>
      </c>
      <c r="F439" s="113" t="s">
        <v>2066</v>
      </c>
      <c r="G439" s="61">
        <v>0</v>
      </c>
      <c r="H439" s="61" t="s">
        <v>71</v>
      </c>
      <c r="I439" s="44" t="s">
        <v>111</v>
      </c>
      <c r="J439" s="76" t="s">
        <v>81</v>
      </c>
      <c r="K439" s="111" t="s">
        <v>2065</v>
      </c>
      <c r="L439" s="111">
        <v>7500000</v>
      </c>
      <c r="M439" s="44" t="s">
        <v>66</v>
      </c>
      <c r="N439" s="111" t="s">
        <v>2064</v>
      </c>
      <c r="O439" s="111">
        <v>1056688337</v>
      </c>
      <c r="P439" s="111">
        <v>334</v>
      </c>
      <c r="Q439" s="220">
        <v>46044</v>
      </c>
      <c r="R439" s="111">
        <v>43259200</v>
      </c>
      <c r="S439" s="220">
        <v>46044</v>
      </c>
      <c r="T439" s="111">
        <v>7500000</v>
      </c>
      <c r="U439" s="61" t="s">
        <v>65</v>
      </c>
      <c r="V439" s="111">
        <v>79738530</v>
      </c>
      <c r="W439" s="111" t="s">
        <v>371</v>
      </c>
      <c r="X439" s="351">
        <v>46044</v>
      </c>
      <c r="Y439" s="351">
        <v>46055</v>
      </c>
      <c r="Z439" s="69" t="s">
        <v>73</v>
      </c>
      <c r="AA439" s="351">
        <v>46142</v>
      </c>
      <c r="AB439" s="47">
        <f t="shared" si="30"/>
        <v>87</v>
      </c>
      <c r="AC439" s="113">
        <v>0</v>
      </c>
      <c r="AD439" s="118">
        <v>0</v>
      </c>
      <c r="AE439" s="113">
        <v>0</v>
      </c>
      <c r="AF439" s="80" t="s">
        <v>73</v>
      </c>
      <c r="AG439" s="111">
        <f t="shared" si="31"/>
        <v>0</v>
      </c>
      <c r="AH439" s="118">
        <v>0</v>
      </c>
      <c r="AI439" s="118">
        <v>0</v>
      </c>
      <c r="AJ439" s="80" t="s">
        <v>73</v>
      </c>
      <c r="AK439" s="80" t="s">
        <v>73</v>
      </c>
      <c r="AL439" s="113">
        <v>0</v>
      </c>
      <c r="AM439" s="80" t="s">
        <v>73</v>
      </c>
      <c r="AN439" s="80" t="s">
        <v>73</v>
      </c>
      <c r="AO439" s="80" t="s">
        <v>73</v>
      </c>
      <c r="AP439" s="111">
        <f t="shared" si="32"/>
        <v>0</v>
      </c>
      <c r="AQ439" s="111">
        <f>+L439+AD439-AI439</f>
        <v>7500000</v>
      </c>
      <c r="AR439" s="61" t="s">
        <v>65</v>
      </c>
      <c r="AS439" s="111">
        <v>7500000</v>
      </c>
      <c r="AT439" s="113" t="s">
        <v>162</v>
      </c>
      <c r="AU439" s="79">
        <v>0</v>
      </c>
      <c r="AV439" s="82" t="s">
        <v>73</v>
      </c>
      <c r="AW439" s="117">
        <v>0</v>
      </c>
      <c r="AX439" s="116">
        <f t="shared" si="33"/>
        <v>7500000</v>
      </c>
      <c r="AY439" s="219">
        <f t="shared" si="34"/>
        <v>0</v>
      </c>
      <c r="AZ439" s="67">
        <v>0</v>
      </c>
      <c r="BA439" s="82" t="s">
        <v>73</v>
      </c>
      <c r="BB439" s="61" t="s">
        <v>163</v>
      </c>
      <c r="BC439" s="112" t="s">
        <v>2063</v>
      </c>
      <c r="BD439" s="111" t="s">
        <v>162</v>
      </c>
      <c r="BE439" s="113" t="s">
        <v>65</v>
      </c>
    </row>
    <row r="440" spans="2:57" x14ac:dyDescent="0.2">
      <c r="B440" s="44">
        <v>2026</v>
      </c>
      <c r="C440" s="44">
        <v>891780111</v>
      </c>
      <c r="D440" s="44" t="s">
        <v>63</v>
      </c>
      <c r="E440" s="119" t="s">
        <v>2062</v>
      </c>
      <c r="F440" s="113" t="s">
        <v>2061</v>
      </c>
      <c r="G440" s="61">
        <v>0</v>
      </c>
      <c r="H440" s="61" t="s">
        <v>71</v>
      </c>
      <c r="I440" s="44" t="s">
        <v>64</v>
      </c>
      <c r="J440" s="76" t="s">
        <v>81</v>
      </c>
      <c r="K440" s="111" t="s">
        <v>2060</v>
      </c>
      <c r="L440" s="111">
        <v>11396000</v>
      </c>
      <c r="M440" s="44" t="s">
        <v>66</v>
      </c>
      <c r="N440" s="111" t="s">
        <v>2059</v>
      </c>
      <c r="O440" s="111">
        <v>57290162</v>
      </c>
      <c r="P440" s="111">
        <v>53</v>
      </c>
      <c r="Q440" s="137">
        <v>46030</v>
      </c>
      <c r="R440" s="112">
        <v>2567899000</v>
      </c>
      <c r="S440" s="220">
        <v>46044</v>
      </c>
      <c r="T440" s="111">
        <v>11396000</v>
      </c>
      <c r="U440" s="61" t="s">
        <v>65</v>
      </c>
      <c r="V440" s="111">
        <v>79738530</v>
      </c>
      <c r="W440" s="111" t="s">
        <v>371</v>
      </c>
      <c r="X440" s="351">
        <v>46044</v>
      </c>
      <c r="Y440" s="351">
        <v>46055</v>
      </c>
      <c r="Z440" s="69" t="s">
        <v>73</v>
      </c>
      <c r="AA440" s="351">
        <v>46173</v>
      </c>
      <c r="AB440" s="47">
        <f t="shared" si="30"/>
        <v>118</v>
      </c>
      <c r="AC440" s="113">
        <v>0</v>
      </c>
      <c r="AD440" s="118">
        <v>0</v>
      </c>
      <c r="AE440" s="113">
        <v>0</v>
      </c>
      <c r="AF440" s="80" t="s">
        <v>73</v>
      </c>
      <c r="AG440" s="111">
        <f t="shared" si="31"/>
        <v>0</v>
      </c>
      <c r="AH440" s="118">
        <v>0</v>
      </c>
      <c r="AI440" s="118">
        <v>0</v>
      </c>
      <c r="AJ440" s="80" t="s">
        <v>73</v>
      </c>
      <c r="AK440" s="80" t="s">
        <v>73</v>
      </c>
      <c r="AL440" s="113">
        <v>0</v>
      </c>
      <c r="AM440" s="80" t="s">
        <v>73</v>
      </c>
      <c r="AN440" s="80" t="s">
        <v>73</v>
      </c>
      <c r="AO440" s="80" t="s">
        <v>73</v>
      </c>
      <c r="AP440" s="111">
        <f t="shared" si="32"/>
        <v>0</v>
      </c>
      <c r="AQ440" s="111">
        <f>+L440+AD440-AI440</f>
        <v>11396000</v>
      </c>
      <c r="AR440" s="61" t="s">
        <v>65</v>
      </c>
      <c r="AS440" s="111">
        <v>11396000</v>
      </c>
      <c r="AT440" s="113" t="s">
        <v>162</v>
      </c>
      <c r="AU440" s="79">
        <v>0</v>
      </c>
      <c r="AV440" s="82" t="s">
        <v>73</v>
      </c>
      <c r="AW440" s="117">
        <v>0</v>
      </c>
      <c r="AX440" s="116">
        <f t="shared" si="33"/>
        <v>11396000</v>
      </c>
      <c r="AY440" s="219">
        <f t="shared" si="34"/>
        <v>0</v>
      </c>
      <c r="AZ440" s="67">
        <v>0</v>
      </c>
      <c r="BA440" s="82" t="s">
        <v>73</v>
      </c>
      <c r="BB440" s="61" t="s">
        <v>163</v>
      </c>
      <c r="BC440" s="112" t="s">
        <v>2058</v>
      </c>
      <c r="BD440" s="111" t="s">
        <v>162</v>
      </c>
      <c r="BE440" s="113" t="s">
        <v>65</v>
      </c>
    </row>
    <row r="441" spans="2:57" x14ac:dyDescent="0.2">
      <c r="B441" s="44">
        <v>2026</v>
      </c>
      <c r="C441" s="44">
        <v>891780111</v>
      </c>
      <c r="D441" s="44" t="s">
        <v>63</v>
      </c>
      <c r="E441" s="119" t="s">
        <v>2057</v>
      </c>
      <c r="F441" s="113" t="s">
        <v>2056</v>
      </c>
      <c r="G441" s="61">
        <v>0</v>
      </c>
      <c r="H441" s="61" t="s">
        <v>71</v>
      </c>
      <c r="I441" s="44" t="s">
        <v>111</v>
      </c>
      <c r="J441" s="76" t="s">
        <v>81</v>
      </c>
      <c r="K441" s="111" t="s">
        <v>2055</v>
      </c>
      <c r="L441" s="111">
        <v>14834000</v>
      </c>
      <c r="M441" s="44" t="s">
        <v>66</v>
      </c>
      <c r="N441" s="111" t="s">
        <v>2054</v>
      </c>
      <c r="O441" s="111">
        <v>1083041326</v>
      </c>
      <c r="P441" s="111">
        <v>334</v>
      </c>
      <c r="Q441" s="220">
        <v>46044</v>
      </c>
      <c r="R441" s="111">
        <v>43259200</v>
      </c>
      <c r="S441" s="220">
        <v>46044</v>
      </c>
      <c r="T441" s="111">
        <v>14834000</v>
      </c>
      <c r="U441" s="61" t="s">
        <v>65</v>
      </c>
      <c r="V441" s="111">
        <v>79738530</v>
      </c>
      <c r="W441" s="111" t="s">
        <v>371</v>
      </c>
      <c r="X441" s="351">
        <v>46044</v>
      </c>
      <c r="Y441" s="351">
        <v>46044</v>
      </c>
      <c r="Z441" s="69" t="s">
        <v>73</v>
      </c>
      <c r="AA441" s="351">
        <v>46173</v>
      </c>
      <c r="AB441" s="47">
        <f t="shared" si="30"/>
        <v>129</v>
      </c>
      <c r="AC441" s="113">
        <v>0</v>
      </c>
      <c r="AD441" s="118">
        <v>0</v>
      </c>
      <c r="AE441" s="113">
        <v>0</v>
      </c>
      <c r="AF441" s="80" t="s">
        <v>73</v>
      </c>
      <c r="AG441" s="111">
        <f t="shared" si="31"/>
        <v>0</v>
      </c>
      <c r="AH441" s="118">
        <v>0</v>
      </c>
      <c r="AI441" s="118">
        <v>0</v>
      </c>
      <c r="AJ441" s="80" t="s">
        <v>73</v>
      </c>
      <c r="AK441" s="80" t="s">
        <v>73</v>
      </c>
      <c r="AL441" s="113">
        <v>0</v>
      </c>
      <c r="AM441" s="80" t="s">
        <v>73</v>
      </c>
      <c r="AN441" s="80" t="s">
        <v>73</v>
      </c>
      <c r="AO441" s="80" t="s">
        <v>73</v>
      </c>
      <c r="AP441" s="111">
        <f t="shared" si="32"/>
        <v>0</v>
      </c>
      <c r="AQ441" s="111">
        <f>+L441+AD441-AI441</f>
        <v>14834000</v>
      </c>
      <c r="AR441" s="61" t="s">
        <v>65</v>
      </c>
      <c r="AS441" s="111">
        <v>14834000</v>
      </c>
      <c r="AT441" s="113" t="s">
        <v>162</v>
      </c>
      <c r="AU441" s="79">
        <v>0</v>
      </c>
      <c r="AV441" s="82" t="s">
        <v>73</v>
      </c>
      <c r="AW441" s="117">
        <v>0</v>
      </c>
      <c r="AX441" s="116">
        <f t="shared" si="33"/>
        <v>14834000</v>
      </c>
      <c r="AY441" s="219">
        <f t="shared" si="34"/>
        <v>0</v>
      </c>
      <c r="AZ441" s="67">
        <v>0</v>
      </c>
      <c r="BA441" s="82" t="s">
        <v>73</v>
      </c>
      <c r="BB441" s="61" t="s">
        <v>85</v>
      </c>
      <c r="BC441" s="112" t="s">
        <v>2053</v>
      </c>
      <c r="BD441" s="113" t="s">
        <v>65</v>
      </c>
      <c r="BE441" s="113" t="s">
        <v>65</v>
      </c>
    </row>
    <row r="442" spans="2:57" x14ac:dyDescent="0.2">
      <c r="B442" s="44">
        <v>2026</v>
      </c>
      <c r="C442" s="44">
        <v>891780111</v>
      </c>
      <c r="D442" s="44" t="s">
        <v>63</v>
      </c>
      <c r="E442" s="119" t="s">
        <v>2052</v>
      </c>
      <c r="F442" s="113" t="s">
        <v>2051</v>
      </c>
      <c r="G442" s="61">
        <v>0</v>
      </c>
      <c r="H442" s="61" t="s">
        <v>71</v>
      </c>
      <c r="I442" s="44" t="s">
        <v>64</v>
      </c>
      <c r="J442" s="76" t="s">
        <v>81</v>
      </c>
      <c r="K442" s="111" t="s">
        <v>2050</v>
      </c>
      <c r="L442" s="111">
        <v>16606000</v>
      </c>
      <c r="M442" s="44" t="s">
        <v>66</v>
      </c>
      <c r="N442" s="111" t="s">
        <v>2049</v>
      </c>
      <c r="O442" s="111">
        <v>1082848824</v>
      </c>
      <c r="P442" s="111">
        <v>30</v>
      </c>
      <c r="Q442" s="137">
        <v>46027</v>
      </c>
      <c r="R442" s="112">
        <v>5872564000</v>
      </c>
      <c r="S442" s="220">
        <v>46044</v>
      </c>
      <c r="T442" s="111">
        <v>16606000</v>
      </c>
      <c r="U442" s="61" t="s">
        <v>65</v>
      </c>
      <c r="V442" s="111">
        <v>12548945</v>
      </c>
      <c r="W442" s="111" t="s">
        <v>1134</v>
      </c>
      <c r="X442" s="351">
        <v>46044</v>
      </c>
      <c r="Y442" s="351">
        <v>46044</v>
      </c>
      <c r="Z442" s="69" t="s">
        <v>73</v>
      </c>
      <c r="AA442" s="351">
        <v>46173</v>
      </c>
      <c r="AB442" s="47">
        <f t="shared" si="30"/>
        <v>129</v>
      </c>
      <c r="AC442" s="113">
        <v>0</v>
      </c>
      <c r="AD442" s="118">
        <v>0</v>
      </c>
      <c r="AE442" s="113">
        <v>0</v>
      </c>
      <c r="AF442" s="80" t="s">
        <v>73</v>
      </c>
      <c r="AG442" s="111">
        <f t="shared" si="31"/>
        <v>0</v>
      </c>
      <c r="AH442" s="118">
        <v>0</v>
      </c>
      <c r="AI442" s="118">
        <v>0</v>
      </c>
      <c r="AJ442" s="80" t="s">
        <v>73</v>
      </c>
      <c r="AK442" s="80" t="s">
        <v>73</v>
      </c>
      <c r="AL442" s="113">
        <v>0</v>
      </c>
      <c r="AM442" s="80" t="s">
        <v>73</v>
      </c>
      <c r="AN442" s="80" t="s">
        <v>73</v>
      </c>
      <c r="AO442" s="80" t="s">
        <v>73</v>
      </c>
      <c r="AP442" s="111">
        <f t="shared" si="32"/>
        <v>0</v>
      </c>
      <c r="AQ442" s="111">
        <f>+L442+AD442-AI442</f>
        <v>16606000</v>
      </c>
      <c r="AR442" s="61" t="s">
        <v>65</v>
      </c>
      <c r="AS442" s="111">
        <v>16606000</v>
      </c>
      <c r="AT442" s="113" t="s">
        <v>162</v>
      </c>
      <c r="AU442" s="79">
        <v>0</v>
      </c>
      <c r="AV442" s="82" t="s">
        <v>73</v>
      </c>
      <c r="AW442" s="117">
        <v>0</v>
      </c>
      <c r="AX442" s="116">
        <f t="shared" si="33"/>
        <v>16606000</v>
      </c>
      <c r="AY442" s="219">
        <f t="shared" si="34"/>
        <v>0</v>
      </c>
      <c r="AZ442" s="67">
        <v>0</v>
      </c>
      <c r="BA442" s="82" t="s">
        <v>73</v>
      </c>
      <c r="BB442" s="61" t="s">
        <v>85</v>
      </c>
      <c r="BC442" s="112" t="s">
        <v>2048</v>
      </c>
      <c r="BD442" s="113" t="s">
        <v>65</v>
      </c>
      <c r="BE442" s="113" t="s">
        <v>65</v>
      </c>
    </row>
    <row r="443" spans="2:57" x14ac:dyDescent="0.2">
      <c r="B443" s="44">
        <v>2026</v>
      </c>
      <c r="C443" s="44">
        <v>891780111</v>
      </c>
      <c r="D443" s="44" t="s">
        <v>63</v>
      </c>
      <c r="E443" s="119" t="s">
        <v>2047</v>
      </c>
      <c r="F443" s="113" t="s">
        <v>2046</v>
      </c>
      <c r="G443" s="61">
        <v>0</v>
      </c>
      <c r="H443" s="61" t="s">
        <v>71</v>
      </c>
      <c r="I443" s="44" t="s">
        <v>111</v>
      </c>
      <c r="J443" s="76" t="s">
        <v>81</v>
      </c>
      <c r="K443" s="111" t="s">
        <v>2045</v>
      </c>
      <c r="L443" s="111">
        <v>11250000</v>
      </c>
      <c r="M443" s="44" t="s">
        <v>66</v>
      </c>
      <c r="N443" s="111" t="s">
        <v>2044</v>
      </c>
      <c r="O443" s="111">
        <v>1004360561</v>
      </c>
      <c r="P443" s="111">
        <v>334</v>
      </c>
      <c r="Q443" s="220">
        <v>46044</v>
      </c>
      <c r="R443" s="111">
        <v>43259200</v>
      </c>
      <c r="S443" s="220">
        <v>46045</v>
      </c>
      <c r="T443" s="111">
        <v>11250000</v>
      </c>
      <c r="U443" s="61" t="s">
        <v>65</v>
      </c>
      <c r="V443" s="111">
        <v>79738530</v>
      </c>
      <c r="W443" s="111" t="s">
        <v>371</v>
      </c>
      <c r="X443" s="351">
        <v>46045</v>
      </c>
      <c r="Y443" s="351">
        <v>46045</v>
      </c>
      <c r="Z443" s="69" t="s">
        <v>73</v>
      </c>
      <c r="AA443" s="351">
        <v>46173</v>
      </c>
      <c r="AB443" s="47">
        <f t="shared" si="30"/>
        <v>128</v>
      </c>
      <c r="AC443" s="113">
        <v>0</v>
      </c>
      <c r="AD443" s="118">
        <v>0</v>
      </c>
      <c r="AE443" s="113">
        <v>0</v>
      </c>
      <c r="AF443" s="80" t="s">
        <v>73</v>
      </c>
      <c r="AG443" s="111">
        <f t="shared" si="31"/>
        <v>0</v>
      </c>
      <c r="AH443" s="118">
        <v>0</v>
      </c>
      <c r="AI443" s="118">
        <v>0</v>
      </c>
      <c r="AJ443" s="80" t="s">
        <v>73</v>
      </c>
      <c r="AK443" s="80" t="s">
        <v>73</v>
      </c>
      <c r="AL443" s="113">
        <v>0</v>
      </c>
      <c r="AM443" s="80" t="s">
        <v>73</v>
      </c>
      <c r="AN443" s="80" t="s">
        <v>73</v>
      </c>
      <c r="AO443" s="80" t="s">
        <v>73</v>
      </c>
      <c r="AP443" s="111">
        <f t="shared" si="32"/>
        <v>0</v>
      </c>
      <c r="AQ443" s="111">
        <f>+L443+AD443-AI443</f>
        <v>11250000</v>
      </c>
      <c r="AR443" s="61" t="s">
        <v>65</v>
      </c>
      <c r="AS443" s="111">
        <v>11250000</v>
      </c>
      <c r="AT443" s="113" t="s">
        <v>162</v>
      </c>
      <c r="AU443" s="79">
        <v>0</v>
      </c>
      <c r="AV443" s="82" t="s">
        <v>73</v>
      </c>
      <c r="AW443" s="117">
        <v>0</v>
      </c>
      <c r="AX443" s="116">
        <f t="shared" si="33"/>
        <v>11250000</v>
      </c>
      <c r="AY443" s="219">
        <f t="shared" si="34"/>
        <v>0</v>
      </c>
      <c r="AZ443" s="67">
        <v>0</v>
      </c>
      <c r="BA443" s="82" t="s">
        <v>73</v>
      </c>
      <c r="BB443" s="61" t="s">
        <v>85</v>
      </c>
      <c r="BC443" s="112" t="s">
        <v>2043</v>
      </c>
      <c r="BD443" s="113" t="s">
        <v>65</v>
      </c>
      <c r="BE443" s="113" t="s">
        <v>65</v>
      </c>
    </row>
    <row r="444" spans="2:57" x14ac:dyDescent="0.2">
      <c r="B444" s="44">
        <v>2026</v>
      </c>
      <c r="C444" s="44">
        <v>891780111</v>
      </c>
      <c r="D444" s="44" t="s">
        <v>63</v>
      </c>
      <c r="E444" s="119" t="s">
        <v>2042</v>
      </c>
      <c r="F444" s="113" t="s">
        <v>2041</v>
      </c>
      <c r="G444" s="61">
        <v>0</v>
      </c>
      <c r="H444" s="61" t="s">
        <v>71</v>
      </c>
      <c r="I444" s="44" t="s">
        <v>64</v>
      </c>
      <c r="J444" s="76" t="s">
        <v>81</v>
      </c>
      <c r="K444" s="111" t="s">
        <v>2040</v>
      </c>
      <c r="L444" s="111">
        <v>14652000</v>
      </c>
      <c r="M444" s="44" t="s">
        <v>66</v>
      </c>
      <c r="N444" s="111" t="s">
        <v>2039</v>
      </c>
      <c r="O444" s="111">
        <v>1082925821</v>
      </c>
      <c r="P444" s="111">
        <v>30</v>
      </c>
      <c r="Q444" s="137">
        <v>46027</v>
      </c>
      <c r="R444" s="112">
        <v>5872564000</v>
      </c>
      <c r="S444" s="220">
        <v>46045</v>
      </c>
      <c r="T444" s="111">
        <v>14652000</v>
      </c>
      <c r="U444" s="61" t="s">
        <v>65</v>
      </c>
      <c r="V444" s="111">
        <v>72175281</v>
      </c>
      <c r="W444" s="111" t="s">
        <v>988</v>
      </c>
      <c r="X444" s="351">
        <v>46045</v>
      </c>
      <c r="Y444" s="351">
        <v>46055</v>
      </c>
      <c r="Z444" s="69" t="s">
        <v>73</v>
      </c>
      <c r="AA444" s="351">
        <v>46173</v>
      </c>
      <c r="AB444" s="47">
        <f t="shared" si="30"/>
        <v>118</v>
      </c>
      <c r="AC444" s="113">
        <v>0</v>
      </c>
      <c r="AD444" s="118">
        <v>0</v>
      </c>
      <c r="AE444" s="113">
        <v>0</v>
      </c>
      <c r="AF444" s="80" t="s">
        <v>73</v>
      </c>
      <c r="AG444" s="111">
        <f t="shared" si="31"/>
        <v>0</v>
      </c>
      <c r="AH444" s="118">
        <v>0</v>
      </c>
      <c r="AI444" s="118">
        <v>0</v>
      </c>
      <c r="AJ444" s="80" t="s">
        <v>73</v>
      </c>
      <c r="AK444" s="80" t="s">
        <v>73</v>
      </c>
      <c r="AL444" s="113">
        <v>0</v>
      </c>
      <c r="AM444" s="80" t="s">
        <v>73</v>
      </c>
      <c r="AN444" s="80" t="s">
        <v>73</v>
      </c>
      <c r="AO444" s="80" t="s">
        <v>73</v>
      </c>
      <c r="AP444" s="111">
        <f t="shared" si="32"/>
        <v>0</v>
      </c>
      <c r="AQ444" s="111">
        <f>+L444+AD444-AI444</f>
        <v>14652000</v>
      </c>
      <c r="AR444" s="61" t="s">
        <v>65</v>
      </c>
      <c r="AS444" s="111">
        <v>14652000</v>
      </c>
      <c r="AT444" s="113" t="s">
        <v>162</v>
      </c>
      <c r="AU444" s="79">
        <v>0</v>
      </c>
      <c r="AV444" s="82" t="s">
        <v>73</v>
      </c>
      <c r="AW444" s="117">
        <v>0</v>
      </c>
      <c r="AX444" s="116">
        <f t="shared" si="33"/>
        <v>14652000</v>
      </c>
      <c r="AY444" s="219">
        <f t="shared" si="34"/>
        <v>0</v>
      </c>
      <c r="AZ444" s="67">
        <v>0</v>
      </c>
      <c r="BA444" s="82" t="s">
        <v>73</v>
      </c>
      <c r="BB444" s="61" t="s">
        <v>163</v>
      </c>
      <c r="BC444" s="112" t="s">
        <v>2038</v>
      </c>
      <c r="BD444" s="111" t="s">
        <v>162</v>
      </c>
      <c r="BE444" s="113" t="s">
        <v>65</v>
      </c>
    </row>
    <row r="445" spans="2:57" x14ac:dyDescent="0.2">
      <c r="B445" s="44">
        <v>2026</v>
      </c>
      <c r="C445" s="44">
        <v>891780111</v>
      </c>
      <c r="D445" s="44" t="s">
        <v>63</v>
      </c>
      <c r="E445" s="119" t="s">
        <v>2037</v>
      </c>
      <c r="F445" s="113" t="s">
        <v>2036</v>
      </c>
      <c r="G445" s="61">
        <v>0</v>
      </c>
      <c r="H445" s="61" t="s">
        <v>71</v>
      </c>
      <c r="I445" s="44" t="s">
        <v>64</v>
      </c>
      <c r="J445" s="76" t="s">
        <v>81</v>
      </c>
      <c r="K445" s="111" t="s">
        <v>1617</v>
      </c>
      <c r="L445" s="111">
        <v>14652000</v>
      </c>
      <c r="M445" s="44" t="s">
        <v>66</v>
      </c>
      <c r="N445" s="111" t="s">
        <v>2035</v>
      </c>
      <c r="O445" s="111">
        <v>85152633</v>
      </c>
      <c r="P445" s="111">
        <v>53</v>
      </c>
      <c r="Q445" s="137">
        <v>46030</v>
      </c>
      <c r="R445" s="112">
        <v>2567899000</v>
      </c>
      <c r="S445" s="220">
        <v>46045</v>
      </c>
      <c r="T445" s="111">
        <v>14652000</v>
      </c>
      <c r="U445" s="61" t="s">
        <v>65</v>
      </c>
      <c r="V445" s="111">
        <v>1082990998</v>
      </c>
      <c r="W445" s="111" t="s">
        <v>683</v>
      </c>
      <c r="X445" s="351">
        <v>46045</v>
      </c>
      <c r="Y445" s="351">
        <v>46055</v>
      </c>
      <c r="Z445" s="69" t="s">
        <v>73</v>
      </c>
      <c r="AA445" s="351">
        <v>46173</v>
      </c>
      <c r="AB445" s="47">
        <f t="shared" si="30"/>
        <v>118</v>
      </c>
      <c r="AC445" s="113">
        <v>0</v>
      </c>
      <c r="AD445" s="118">
        <v>0</v>
      </c>
      <c r="AE445" s="113">
        <v>0</v>
      </c>
      <c r="AF445" s="80" t="s">
        <v>73</v>
      </c>
      <c r="AG445" s="111">
        <f t="shared" si="31"/>
        <v>0</v>
      </c>
      <c r="AH445" s="118">
        <v>0</v>
      </c>
      <c r="AI445" s="118">
        <v>0</v>
      </c>
      <c r="AJ445" s="80" t="s">
        <v>73</v>
      </c>
      <c r="AK445" s="80" t="s">
        <v>73</v>
      </c>
      <c r="AL445" s="113">
        <v>0</v>
      </c>
      <c r="AM445" s="80" t="s">
        <v>73</v>
      </c>
      <c r="AN445" s="80" t="s">
        <v>73</v>
      </c>
      <c r="AO445" s="80" t="s">
        <v>73</v>
      </c>
      <c r="AP445" s="111">
        <f t="shared" si="32"/>
        <v>0</v>
      </c>
      <c r="AQ445" s="111">
        <f>+L445+AD445-AI445</f>
        <v>14652000</v>
      </c>
      <c r="AR445" s="61" t="s">
        <v>65</v>
      </c>
      <c r="AS445" s="111">
        <v>14652000</v>
      </c>
      <c r="AT445" s="113" t="s">
        <v>162</v>
      </c>
      <c r="AU445" s="79">
        <v>0</v>
      </c>
      <c r="AV445" s="82" t="s">
        <v>73</v>
      </c>
      <c r="AW445" s="117">
        <v>0</v>
      </c>
      <c r="AX445" s="116">
        <f t="shared" si="33"/>
        <v>14652000</v>
      </c>
      <c r="AY445" s="219">
        <f t="shared" si="34"/>
        <v>0</v>
      </c>
      <c r="AZ445" s="67">
        <v>0</v>
      </c>
      <c r="BA445" s="82" t="s">
        <v>73</v>
      </c>
      <c r="BB445" s="61" t="s">
        <v>163</v>
      </c>
      <c r="BC445" s="112" t="s">
        <v>2034</v>
      </c>
      <c r="BD445" s="111" t="s">
        <v>162</v>
      </c>
      <c r="BE445" s="113" t="s">
        <v>65</v>
      </c>
    </row>
    <row r="446" spans="2:57" x14ac:dyDescent="0.2">
      <c r="B446" s="44">
        <v>2026</v>
      </c>
      <c r="C446" s="44">
        <v>891780111</v>
      </c>
      <c r="D446" s="44" t="s">
        <v>63</v>
      </c>
      <c r="E446" s="119" t="s">
        <v>2033</v>
      </c>
      <c r="F446" s="113" t="s">
        <v>2032</v>
      </c>
      <c r="G446" s="61">
        <v>0</v>
      </c>
      <c r="H446" s="61" t="s">
        <v>71</v>
      </c>
      <c r="I446" s="44" t="s">
        <v>64</v>
      </c>
      <c r="J446" s="76" t="s">
        <v>81</v>
      </c>
      <c r="K446" s="111" t="s">
        <v>2031</v>
      </c>
      <c r="L446" s="111">
        <v>11396000</v>
      </c>
      <c r="M446" s="44" t="s">
        <v>66</v>
      </c>
      <c r="N446" s="111" t="s">
        <v>2030</v>
      </c>
      <c r="O446" s="111">
        <v>1082891294</v>
      </c>
      <c r="P446" s="111">
        <v>53</v>
      </c>
      <c r="Q446" s="137">
        <v>46030</v>
      </c>
      <c r="R446" s="112">
        <v>2567899000</v>
      </c>
      <c r="S446" s="220">
        <v>46045</v>
      </c>
      <c r="T446" s="111">
        <v>11396000</v>
      </c>
      <c r="U446" s="61" t="s">
        <v>65</v>
      </c>
      <c r="V446" s="111">
        <v>72175281</v>
      </c>
      <c r="W446" s="111" t="s">
        <v>988</v>
      </c>
      <c r="X446" s="351">
        <v>46045</v>
      </c>
      <c r="Y446" s="351">
        <v>46055</v>
      </c>
      <c r="Z446" s="69" t="s">
        <v>73</v>
      </c>
      <c r="AA446" s="351">
        <v>46173</v>
      </c>
      <c r="AB446" s="47">
        <f t="shared" si="30"/>
        <v>118</v>
      </c>
      <c r="AC446" s="113">
        <v>0</v>
      </c>
      <c r="AD446" s="118">
        <v>0</v>
      </c>
      <c r="AE446" s="113">
        <v>0</v>
      </c>
      <c r="AF446" s="80" t="s">
        <v>73</v>
      </c>
      <c r="AG446" s="111">
        <f t="shared" si="31"/>
        <v>0</v>
      </c>
      <c r="AH446" s="118">
        <v>0</v>
      </c>
      <c r="AI446" s="118">
        <v>0</v>
      </c>
      <c r="AJ446" s="80" t="s">
        <v>73</v>
      </c>
      <c r="AK446" s="80" t="s">
        <v>73</v>
      </c>
      <c r="AL446" s="113">
        <v>0</v>
      </c>
      <c r="AM446" s="80" t="s">
        <v>73</v>
      </c>
      <c r="AN446" s="80" t="s">
        <v>73</v>
      </c>
      <c r="AO446" s="80" t="s">
        <v>73</v>
      </c>
      <c r="AP446" s="111">
        <f t="shared" si="32"/>
        <v>0</v>
      </c>
      <c r="AQ446" s="111">
        <f>+L446+AD446-AI446</f>
        <v>11396000</v>
      </c>
      <c r="AR446" s="61" t="s">
        <v>65</v>
      </c>
      <c r="AS446" s="111">
        <v>11396000</v>
      </c>
      <c r="AT446" s="113" t="s">
        <v>162</v>
      </c>
      <c r="AU446" s="79">
        <v>0</v>
      </c>
      <c r="AV446" s="82" t="s">
        <v>73</v>
      </c>
      <c r="AW446" s="117">
        <v>0</v>
      </c>
      <c r="AX446" s="116">
        <f t="shared" si="33"/>
        <v>11396000</v>
      </c>
      <c r="AY446" s="219">
        <f t="shared" si="34"/>
        <v>0</v>
      </c>
      <c r="AZ446" s="67">
        <v>0</v>
      </c>
      <c r="BA446" s="82" t="s">
        <v>73</v>
      </c>
      <c r="BB446" s="61" t="s">
        <v>163</v>
      </c>
      <c r="BC446" s="112" t="s">
        <v>2029</v>
      </c>
      <c r="BD446" s="111" t="s">
        <v>162</v>
      </c>
      <c r="BE446" s="113" t="s">
        <v>65</v>
      </c>
    </row>
    <row r="447" spans="2:57" x14ac:dyDescent="0.2">
      <c r="B447" s="44">
        <v>2026</v>
      </c>
      <c r="C447" s="44">
        <v>891780111</v>
      </c>
      <c r="D447" s="44" t="s">
        <v>63</v>
      </c>
      <c r="E447" s="119" t="s">
        <v>2028</v>
      </c>
      <c r="F447" s="113" t="s">
        <v>2027</v>
      </c>
      <c r="G447" s="61">
        <v>0</v>
      </c>
      <c r="H447" s="61" t="s">
        <v>71</v>
      </c>
      <c r="I447" s="44" t="s">
        <v>64</v>
      </c>
      <c r="J447" s="76" t="s">
        <v>81</v>
      </c>
      <c r="K447" s="111" t="s">
        <v>1617</v>
      </c>
      <c r="L447" s="111">
        <v>14652000</v>
      </c>
      <c r="M447" s="44" t="s">
        <v>66</v>
      </c>
      <c r="N447" s="111" t="s">
        <v>2026</v>
      </c>
      <c r="O447" s="111">
        <v>1082848177</v>
      </c>
      <c r="P447" s="111">
        <v>53</v>
      </c>
      <c r="Q447" s="137">
        <v>46030</v>
      </c>
      <c r="R447" s="112">
        <v>2567899000</v>
      </c>
      <c r="S447" s="220">
        <v>46045</v>
      </c>
      <c r="T447" s="111">
        <v>14652000</v>
      </c>
      <c r="U447" s="61" t="s">
        <v>65</v>
      </c>
      <c r="V447" s="111">
        <v>1082990998</v>
      </c>
      <c r="W447" s="111" t="s">
        <v>683</v>
      </c>
      <c r="X447" s="351">
        <v>46045</v>
      </c>
      <c r="Y447" s="351">
        <v>46055</v>
      </c>
      <c r="Z447" s="69" t="s">
        <v>73</v>
      </c>
      <c r="AA447" s="351">
        <v>46173</v>
      </c>
      <c r="AB447" s="47">
        <f t="shared" si="30"/>
        <v>118</v>
      </c>
      <c r="AC447" s="113">
        <v>0</v>
      </c>
      <c r="AD447" s="118">
        <v>0</v>
      </c>
      <c r="AE447" s="113">
        <v>0</v>
      </c>
      <c r="AF447" s="80" t="s">
        <v>73</v>
      </c>
      <c r="AG447" s="111">
        <f t="shared" si="31"/>
        <v>0</v>
      </c>
      <c r="AH447" s="118">
        <v>0</v>
      </c>
      <c r="AI447" s="118">
        <v>0</v>
      </c>
      <c r="AJ447" s="80" t="s">
        <v>73</v>
      </c>
      <c r="AK447" s="80" t="s">
        <v>73</v>
      </c>
      <c r="AL447" s="113">
        <v>0</v>
      </c>
      <c r="AM447" s="80" t="s">
        <v>73</v>
      </c>
      <c r="AN447" s="80" t="s">
        <v>73</v>
      </c>
      <c r="AO447" s="80" t="s">
        <v>73</v>
      </c>
      <c r="AP447" s="111">
        <f t="shared" si="32"/>
        <v>0</v>
      </c>
      <c r="AQ447" s="111">
        <f>+L447+AD447-AI447</f>
        <v>14652000</v>
      </c>
      <c r="AR447" s="61" t="s">
        <v>65</v>
      </c>
      <c r="AS447" s="111">
        <v>14652000</v>
      </c>
      <c r="AT447" s="113" t="s">
        <v>162</v>
      </c>
      <c r="AU447" s="79">
        <v>0</v>
      </c>
      <c r="AV447" s="82" t="s">
        <v>73</v>
      </c>
      <c r="AW447" s="117">
        <v>0</v>
      </c>
      <c r="AX447" s="116">
        <f t="shared" si="33"/>
        <v>14652000</v>
      </c>
      <c r="AY447" s="219">
        <f t="shared" si="34"/>
        <v>0</v>
      </c>
      <c r="AZ447" s="67">
        <v>0</v>
      </c>
      <c r="BA447" s="82" t="s">
        <v>73</v>
      </c>
      <c r="BB447" s="61" t="s">
        <v>163</v>
      </c>
      <c r="BC447" s="112" t="s">
        <v>2025</v>
      </c>
      <c r="BD447" s="111" t="s">
        <v>162</v>
      </c>
      <c r="BE447" s="113" t="s">
        <v>65</v>
      </c>
    </row>
    <row r="448" spans="2:57" x14ac:dyDescent="0.2">
      <c r="B448" s="44">
        <v>2026</v>
      </c>
      <c r="C448" s="44">
        <v>891780111</v>
      </c>
      <c r="D448" s="44" t="s">
        <v>63</v>
      </c>
      <c r="E448" s="119" t="s">
        <v>2024</v>
      </c>
      <c r="F448" s="113" t="s">
        <v>2023</v>
      </c>
      <c r="G448" s="61">
        <v>0</v>
      </c>
      <c r="H448" s="61" t="s">
        <v>71</v>
      </c>
      <c r="I448" s="44" t="s">
        <v>64</v>
      </c>
      <c r="J448" s="76" t="s">
        <v>81</v>
      </c>
      <c r="K448" s="111" t="s">
        <v>1576</v>
      </c>
      <c r="L448" s="111">
        <v>11396000</v>
      </c>
      <c r="M448" s="44" t="s">
        <v>66</v>
      </c>
      <c r="N448" s="111" t="s">
        <v>2022</v>
      </c>
      <c r="O448" s="111">
        <v>1235240254</v>
      </c>
      <c r="P448" s="111">
        <v>53</v>
      </c>
      <c r="Q448" s="137">
        <v>46030</v>
      </c>
      <c r="R448" s="112">
        <v>2567899000</v>
      </c>
      <c r="S448" s="220">
        <v>46045</v>
      </c>
      <c r="T448" s="111">
        <v>11396000</v>
      </c>
      <c r="U448" s="61" t="s">
        <v>65</v>
      </c>
      <c r="V448" s="111">
        <v>1082990998</v>
      </c>
      <c r="W448" s="111" t="s">
        <v>683</v>
      </c>
      <c r="X448" s="351">
        <v>46045</v>
      </c>
      <c r="Y448" s="351">
        <v>46055</v>
      </c>
      <c r="Z448" s="69" t="s">
        <v>73</v>
      </c>
      <c r="AA448" s="351">
        <v>46173</v>
      </c>
      <c r="AB448" s="47">
        <f t="shared" si="30"/>
        <v>118</v>
      </c>
      <c r="AC448" s="113">
        <v>0</v>
      </c>
      <c r="AD448" s="118">
        <v>0</v>
      </c>
      <c r="AE448" s="113">
        <v>0</v>
      </c>
      <c r="AF448" s="80" t="s">
        <v>73</v>
      </c>
      <c r="AG448" s="111">
        <f t="shared" si="31"/>
        <v>0</v>
      </c>
      <c r="AH448" s="118">
        <v>0</v>
      </c>
      <c r="AI448" s="118">
        <v>0</v>
      </c>
      <c r="AJ448" s="80" t="s">
        <v>73</v>
      </c>
      <c r="AK448" s="80" t="s">
        <v>73</v>
      </c>
      <c r="AL448" s="113">
        <v>0</v>
      </c>
      <c r="AM448" s="80" t="s">
        <v>73</v>
      </c>
      <c r="AN448" s="80" t="s">
        <v>73</v>
      </c>
      <c r="AO448" s="80" t="s">
        <v>73</v>
      </c>
      <c r="AP448" s="111">
        <f t="shared" si="32"/>
        <v>0</v>
      </c>
      <c r="AQ448" s="111">
        <f>+L448+AD448-AI448</f>
        <v>11396000</v>
      </c>
      <c r="AR448" s="61" t="s">
        <v>65</v>
      </c>
      <c r="AS448" s="111">
        <v>11396000</v>
      </c>
      <c r="AT448" s="113" t="s">
        <v>162</v>
      </c>
      <c r="AU448" s="79">
        <v>0</v>
      </c>
      <c r="AV448" s="82" t="s">
        <v>73</v>
      </c>
      <c r="AW448" s="117">
        <v>0</v>
      </c>
      <c r="AX448" s="116">
        <f t="shared" si="33"/>
        <v>11396000</v>
      </c>
      <c r="AY448" s="219">
        <f t="shared" si="34"/>
        <v>0</v>
      </c>
      <c r="AZ448" s="67">
        <v>0</v>
      </c>
      <c r="BA448" s="82" t="s">
        <v>73</v>
      </c>
      <c r="BB448" s="61" t="s">
        <v>163</v>
      </c>
      <c r="BC448" s="112" t="s">
        <v>2021</v>
      </c>
      <c r="BD448" s="111" t="s">
        <v>162</v>
      </c>
      <c r="BE448" s="113" t="s">
        <v>65</v>
      </c>
    </row>
    <row r="449" spans="2:57" x14ac:dyDescent="0.2">
      <c r="B449" s="44">
        <v>2026</v>
      </c>
      <c r="C449" s="44">
        <v>891780111</v>
      </c>
      <c r="D449" s="44" t="s">
        <v>63</v>
      </c>
      <c r="E449" s="119" t="s">
        <v>2020</v>
      </c>
      <c r="F449" s="113" t="s">
        <v>2019</v>
      </c>
      <c r="G449" s="61">
        <v>0</v>
      </c>
      <c r="H449" s="61" t="s">
        <v>71</v>
      </c>
      <c r="I449" s="44" t="s">
        <v>64</v>
      </c>
      <c r="J449" s="76" t="s">
        <v>81</v>
      </c>
      <c r="K449" s="111" t="s">
        <v>2018</v>
      </c>
      <c r="L449" s="111">
        <v>13320000</v>
      </c>
      <c r="M449" s="44" t="s">
        <v>66</v>
      </c>
      <c r="N449" s="111" t="s">
        <v>2017</v>
      </c>
      <c r="O449" s="111">
        <v>12541041</v>
      </c>
      <c r="P449" s="111">
        <v>53</v>
      </c>
      <c r="Q449" s="137">
        <v>46030</v>
      </c>
      <c r="R449" s="112">
        <v>2567899000</v>
      </c>
      <c r="S449" s="220">
        <v>46045</v>
      </c>
      <c r="T449" s="111">
        <v>13320000</v>
      </c>
      <c r="U449" s="61" t="s">
        <v>65</v>
      </c>
      <c r="V449" s="111">
        <v>85468846</v>
      </c>
      <c r="W449" s="111" t="s">
        <v>1166</v>
      </c>
      <c r="X449" s="351">
        <v>46045</v>
      </c>
      <c r="Y449" s="351">
        <v>46055</v>
      </c>
      <c r="Z449" s="69" t="s">
        <v>73</v>
      </c>
      <c r="AA449" s="351">
        <v>46173</v>
      </c>
      <c r="AB449" s="47">
        <f t="shared" si="30"/>
        <v>118</v>
      </c>
      <c r="AC449" s="113">
        <v>0</v>
      </c>
      <c r="AD449" s="118">
        <v>0</v>
      </c>
      <c r="AE449" s="113">
        <v>0</v>
      </c>
      <c r="AF449" s="80" t="s">
        <v>73</v>
      </c>
      <c r="AG449" s="111">
        <f t="shared" si="31"/>
        <v>0</v>
      </c>
      <c r="AH449" s="118">
        <v>0</v>
      </c>
      <c r="AI449" s="118">
        <v>0</v>
      </c>
      <c r="AJ449" s="80" t="s">
        <v>73</v>
      </c>
      <c r="AK449" s="80" t="s">
        <v>73</v>
      </c>
      <c r="AL449" s="113">
        <v>0</v>
      </c>
      <c r="AM449" s="80" t="s">
        <v>73</v>
      </c>
      <c r="AN449" s="80" t="s">
        <v>73</v>
      </c>
      <c r="AO449" s="80" t="s">
        <v>73</v>
      </c>
      <c r="AP449" s="111">
        <f t="shared" si="32"/>
        <v>0</v>
      </c>
      <c r="AQ449" s="111">
        <f>+L449+AD449-AI449</f>
        <v>13320000</v>
      </c>
      <c r="AR449" s="61" t="s">
        <v>65</v>
      </c>
      <c r="AS449" s="111">
        <v>13320000</v>
      </c>
      <c r="AT449" s="113" t="s">
        <v>162</v>
      </c>
      <c r="AU449" s="79">
        <v>0</v>
      </c>
      <c r="AV449" s="82" t="s">
        <v>73</v>
      </c>
      <c r="AW449" s="117">
        <v>0</v>
      </c>
      <c r="AX449" s="116">
        <f t="shared" si="33"/>
        <v>13320000</v>
      </c>
      <c r="AY449" s="219">
        <f t="shared" si="34"/>
        <v>0</v>
      </c>
      <c r="AZ449" s="67">
        <v>0</v>
      </c>
      <c r="BA449" s="82" t="s">
        <v>73</v>
      </c>
      <c r="BB449" s="61" t="s">
        <v>163</v>
      </c>
      <c r="BC449" s="112" t="s">
        <v>2016</v>
      </c>
      <c r="BD449" s="111" t="s">
        <v>162</v>
      </c>
      <c r="BE449" s="113" t="s">
        <v>65</v>
      </c>
    </row>
    <row r="450" spans="2:57" x14ac:dyDescent="0.2">
      <c r="B450" s="44">
        <v>2026</v>
      </c>
      <c r="C450" s="44">
        <v>891780111</v>
      </c>
      <c r="D450" s="44" t="s">
        <v>63</v>
      </c>
      <c r="E450" s="119" t="s">
        <v>2015</v>
      </c>
      <c r="F450" s="113" t="s">
        <v>2014</v>
      </c>
      <c r="G450" s="61">
        <v>0</v>
      </c>
      <c r="H450" s="61" t="s">
        <v>71</v>
      </c>
      <c r="I450" s="44" t="s">
        <v>64</v>
      </c>
      <c r="J450" s="76" t="s">
        <v>81</v>
      </c>
      <c r="K450" s="111" t="s">
        <v>1178</v>
      </c>
      <c r="L450" s="111">
        <v>13320000</v>
      </c>
      <c r="M450" s="44" t="s">
        <v>66</v>
      </c>
      <c r="N450" s="111" t="s">
        <v>2013</v>
      </c>
      <c r="O450" s="111">
        <v>7601673</v>
      </c>
      <c r="P450" s="111">
        <v>30</v>
      </c>
      <c r="Q450" s="137">
        <v>46027</v>
      </c>
      <c r="R450" s="112">
        <v>5872564000</v>
      </c>
      <c r="S450" s="220">
        <v>46045</v>
      </c>
      <c r="T450" s="111">
        <v>13320000</v>
      </c>
      <c r="U450" s="61" t="s">
        <v>65</v>
      </c>
      <c r="V450" s="111">
        <v>85468846</v>
      </c>
      <c r="W450" s="111" t="s">
        <v>1166</v>
      </c>
      <c r="X450" s="351">
        <v>46045</v>
      </c>
      <c r="Y450" s="351">
        <v>46055</v>
      </c>
      <c r="Z450" s="69" t="s">
        <v>73</v>
      </c>
      <c r="AA450" s="351">
        <v>46173</v>
      </c>
      <c r="AB450" s="47">
        <f t="shared" si="30"/>
        <v>118</v>
      </c>
      <c r="AC450" s="113">
        <v>0</v>
      </c>
      <c r="AD450" s="118">
        <v>0</v>
      </c>
      <c r="AE450" s="113">
        <v>0</v>
      </c>
      <c r="AF450" s="80" t="s">
        <v>73</v>
      </c>
      <c r="AG450" s="111">
        <f t="shared" si="31"/>
        <v>0</v>
      </c>
      <c r="AH450" s="118">
        <v>0</v>
      </c>
      <c r="AI450" s="118">
        <v>0</v>
      </c>
      <c r="AJ450" s="80" t="s">
        <v>73</v>
      </c>
      <c r="AK450" s="80" t="s">
        <v>73</v>
      </c>
      <c r="AL450" s="113">
        <v>0</v>
      </c>
      <c r="AM450" s="80" t="s">
        <v>73</v>
      </c>
      <c r="AN450" s="80" t="s">
        <v>73</v>
      </c>
      <c r="AO450" s="80" t="s">
        <v>73</v>
      </c>
      <c r="AP450" s="111">
        <f t="shared" si="32"/>
        <v>0</v>
      </c>
      <c r="AQ450" s="111">
        <f>+L450+AD450-AI450</f>
        <v>13320000</v>
      </c>
      <c r="AR450" s="61" t="s">
        <v>65</v>
      </c>
      <c r="AS450" s="111">
        <v>13320000</v>
      </c>
      <c r="AT450" s="113" t="s">
        <v>162</v>
      </c>
      <c r="AU450" s="79">
        <v>0</v>
      </c>
      <c r="AV450" s="82" t="s">
        <v>73</v>
      </c>
      <c r="AW450" s="117">
        <v>0</v>
      </c>
      <c r="AX450" s="116">
        <f t="shared" si="33"/>
        <v>13320000</v>
      </c>
      <c r="AY450" s="219">
        <f t="shared" si="34"/>
        <v>0</v>
      </c>
      <c r="AZ450" s="67">
        <v>0</v>
      </c>
      <c r="BA450" s="82" t="s">
        <v>73</v>
      </c>
      <c r="BB450" s="61" t="s">
        <v>163</v>
      </c>
      <c r="BC450" s="112" t="s">
        <v>2012</v>
      </c>
      <c r="BD450" s="111" t="s">
        <v>162</v>
      </c>
      <c r="BE450" s="113" t="s">
        <v>65</v>
      </c>
    </row>
    <row r="451" spans="2:57" x14ac:dyDescent="0.2">
      <c r="B451" s="44">
        <v>2026</v>
      </c>
      <c r="C451" s="44">
        <v>891780111</v>
      </c>
      <c r="D451" s="44" t="s">
        <v>63</v>
      </c>
      <c r="E451" s="119" t="s">
        <v>2011</v>
      </c>
      <c r="F451" s="113" t="s">
        <v>2010</v>
      </c>
      <c r="G451" s="61">
        <v>0</v>
      </c>
      <c r="H451" s="61" t="s">
        <v>71</v>
      </c>
      <c r="I451" s="44" t="s">
        <v>64</v>
      </c>
      <c r="J451" s="76" t="s">
        <v>81</v>
      </c>
      <c r="K451" s="111" t="s">
        <v>1178</v>
      </c>
      <c r="L451" s="111">
        <v>11396000</v>
      </c>
      <c r="M451" s="44" t="s">
        <v>66</v>
      </c>
      <c r="N451" s="111" t="s">
        <v>2009</v>
      </c>
      <c r="O451" s="111">
        <v>1082907201</v>
      </c>
      <c r="P451" s="111">
        <v>53</v>
      </c>
      <c r="Q451" s="137">
        <v>46030</v>
      </c>
      <c r="R451" s="112">
        <v>2567899000</v>
      </c>
      <c r="S451" s="220">
        <v>46045</v>
      </c>
      <c r="T451" s="111">
        <v>11396000</v>
      </c>
      <c r="U451" s="61" t="s">
        <v>65</v>
      </c>
      <c r="V451" s="111">
        <v>85468846</v>
      </c>
      <c r="W451" s="111" t="s">
        <v>1166</v>
      </c>
      <c r="X451" s="351">
        <v>46045</v>
      </c>
      <c r="Y451" s="351">
        <v>46055</v>
      </c>
      <c r="Z451" s="69" t="s">
        <v>73</v>
      </c>
      <c r="AA451" s="351">
        <v>46173</v>
      </c>
      <c r="AB451" s="47">
        <f t="shared" si="30"/>
        <v>118</v>
      </c>
      <c r="AC451" s="113">
        <v>0</v>
      </c>
      <c r="AD451" s="118">
        <v>0</v>
      </c>
      <c r="AE451" s="113">
        <v>0</v>
      </c>
      <c r="AF451" s="80" t="s">
        <v>73</v>
      </c>
      <c r="AG451" s="111">
        <f t="shared" si="31"/>
        <v>0</v>
      </c>
      <c r="AH451" s="118">
        <v>0</v>
      </c>
      <c r="AI451" s="118">
        <v>0</v>
      </c>
      <c r="AJ451" s="80" t="s">
        <v>73</v>
      </c>
      <c r="AK451" s="80" t="s">
        <v>73</v>
      </c>
      <c r="AL451" s="113">
        <v>0</v>
      </c>
      <c r="AM451" s="80" t="s">
        <v>73</v>
      </c>
      <c r="AN451" s="80" t="s">
        <v>73</v>
      </c>
      <c r="AO451" s="80" t="s">
        <v>73</v>
      </c>
      <c r="AP451" s="111">
        <f t="shared" si="32"/>
        <v>0</v>
      </c>
      <c r="AQ451" s="111">
        <f>+L451+AD451-AI451</f>
        <v>11396000</v>
      </c>
      <c r="AR451" s="61" t="s">
        <v>65</v>
      </c>
      <c r="AS451" s="111">
        <v>11396000</v>
      </c>
      <c r="AT451" s="113" t="s">
        <v>162</v>
      </c>
      <c r="AU451" s="79">
        <v>0</v>
      </c>
      <c r="AV451" s="82" t="s">
        <v>73</v>
      </c>
      <c r="AW451" s="117">
        <v>0</v>
      </c>
      <c r="AX451" s="116">
        <f t="shared" si="33"/>
        <v>11396000</v>
      </c>
      <c r="AY451" s="219">
        <f t="shared" si="34"/>
        <v>0</v>
      </c>
      <c r="AZ451" s="67">
        <v>0</v>
      </c>
      <c r="BA451" s="82" t="s">
        <v>73</v>
      </c>
      <c r="BB451" s="61" t="s">
        <v>163</v>
      </c>
      <c r="BC451" s="112" t="s">
        <v>2008</v>
      </c>
      <c r="BD451" s="111" t="s">
        <v>162</v>
      </c>
      <c r="BE451" s="113" t="s">
        <v>65</v>
      </c>
    </row>
    <row r="452" spans="2:57" x14ac:dyDescent="0.2">
      <c r="B452" s="44">
        <v>2026</v>
      </c>
      <c r="C452" s="44">
        <v>891780111</v>
      </c>
      <c r="D452" s="44" t="s">
        <v>63</v>
      </c>
      <c r="E452" s="119" t="s">
        <v>2007</v>
      </c>
      <c r="F452" s="113" t="s">
        <v>2006</v>
      </c>
      <c r="G452" s="61">
        <v>0</v>
      </c>
      <c r="H452" s="61" t="s">
        <v>71</v>
      </c>
      <c r="I452" s="44" t="s">
        <v>64</v>
      </c>
      <c r="J452" s="76" t="s">
        <v>81</v>
      </c>
      <c r="K452" s="111" t="s">
        <v>1576</v>
      </c>
      <c r="L452" s="111">
        <v>13320000</v>
      </c>
      <c r="M452" s="44" t="s">
        <v>66</v>
      </c>
      <c r="N452" s="111" t="s">
        <v>2005</v>
      </c>
      <c r="O452" s="111">
        <v>94504800</v>
      </c>
      <c r="P452" s="111">
        <v>53</v>
      </c>
      <c r="Q452" s="137">
        <v>46030</v>
      </c>
      <c r="R452" s="112">
        <v>2567899000</v>
      </c>
      <c r="S452" s="220">
        <v>46045</v>
      </c>
      <c r="T452" s="111">
        <v>13320000</v>
      </c>
      <c r="U452" s="61" t="s">
        <v>65</v>
      </c>
      <c r="V452" s="111">
        <v>1082990998</v>
      </c>
      <c r="W452" s="111" t="s">
        <v>683</v>
      </c>
      <c r="X452" s="351">
        <v>46045</v>
      </c>
      <c r="Y452" s="351">
        <v>46055</v>
      </c>
      <c r="Z452" s="69" t="s">
        <v>73</v>
      </c>
      <c r="AA452" s="351">
        <v>46173</v>
      </c>
      <c r="AB452" s="47">
        <f t="shared" si="30"/>
        <v>118</v>
      </c>
      <c r="AC452" s="113">
        <v>0</v>
      </c>
      <c r="AD452" s="118">
        <v>0</v>
      </c>
      <c r="AE452" s="113">
        <v>0</v>
      </c>
      <c r="AF452" s="80" t="s">
        <v>73</v>
      </c>
      <c r="AG452" s="111">
        <f t="shared" si="31"/>
        <v>0</v>
      </c>
      <c r="AH452" s="118">
        <v>0</v>
      </c>
      <c r="AI452" s="118">
        <v>0</v>
      </c>
      <c r="AJ452" s="80" t="s">
        <v>73</v>
      </c>
      <c r="AK452" s="80" t="s">
        <v>73</v>
      </c>
      <c r="AL452" s="113">
        <v>0</v>
      </c>
      <c r="AM452" s="80" t="s">
        <v>73</v>
      </c>
      <c r="AN452" s="80" t="s">
        <v>73</v>
      </c>
      <c r="AO452" s="80" t="s">
        <v>73</v>
      </c>
      <c r="AP452" s="111">
        <f t="shared" si="32"/>
        <v>0</v>
      </c>
      <c r="AQ452" s="111">
        <f>+L452+AD452-AI452</f>
        <v>13320000</v>
      </c>
      <c r="AR452" s="61" t="s">
        <v>65</v>
      </c>
      <c r="AS452" s="111">
        <v>13320000</v>
      </c>
      <c r="AT452" s="113" t="s">
        <v>162</v>
      </c>
      <c r="AU452" s="79">
        <v>0</v>
      </c>
      <c r="AV452" s="82" t="s">
        <v>73</v>
      </c>
      <c r="AW452" s="117">
        <v>0</v>
      </c>
      <c r="AX452" s="116">
        <f t="shared" si="33"/>
        <v>13320000</v>
      </c>
      <c r="AY452" s="219">
        <f t="shared" si="34"/>
        <v>0</v>
      </c>
      <c r="AZ452" s="67">
        <v>0</v>
      </c>
      <c r="BA452" s="82" t="s">
        <v>73</v>
      </c>
      <c r="BB452" s="61" t="s">
        <v>163</v>
      </c>
      <c r="BC452" s="112" t="s">
        <v>2004</v>
      </c>
      <c r="BD452" s="111" t="s">
        <v>162</v>
      </c>
      <c r="BE452" s="113" t="s">
        <v>65</v>
      </c>
    </row>
    <row r="453" spans="2:57" x14ac:dyDescent="0.2">
      <c r="B453" s="44">
        <v>2026</v>
      </c>
      <c r="C453" s="44">
        <v>891780111</v>
      </c>
      <c r="D453" s="44" t="s">
        <v>63</v>
      </c>
      <c r="E453" s="119" t="s">
        <v>2003</v>
      </c>
      <c r="F453" s="113" t="s">
        <v>2002</v>
      </c>
      <c r="G453" s="61">
        <v>0</v>
      </c>
      <c r="H453" s="61" t="s">
        <v>71</v>
      </c>
      <c r="I453" s="44" t="s">
        <v>64</v>
      </c>
      <c r="J453" s="76" t="s">
        <v>81</v>
      </c>
      <c r="K453" s="111" t="s">
        <v>1617</v>
      </c>
      <c r="L453" s="111">
        <v>11396000</v>
      </c>
      <c r="M453" s="44" t="s">
        <v>66</v>
      </c>
      <c r="N453" s="111" t="s">
        <v>2001</v>
      </c>
      <c r="O453" s="111">
        <v>73076579</v>
      </c>
      <c r="P453" s="111">
        <v>53</v>
      </c>
      <c r="Q453" s="137">
        <v>46030</v>
      </c>
      <c r="R453" s="112">
        <v>2567899000</v>
      </c>
      <c r="S453" s="220">
        <v>46045</v>
      </c>
      <c r="T453" s="111">
        <v>11396000</v>
      </c>
      <c r="U453" s="61" t="s">
        <v>65</v>
      </c>
      <c r="V453" s="111">
        <v>1082990998</v>
      </c>
      <c r="W453" s="111" t="s">
        <v>683</v>
      </c>
      <c r="X453" s="351">
        <v>46045</v>
      </c>
      <c r="Y453" s="351">
        <v>46055</v>
      </c>
      <c r="Z453" s="69" t="s">
        <v>73</v>
      </c>
      <c r="AA453" s="351">
        <v>46173</v>
      </c>
      <c r="AB453" s="47">
        <f t="shared" si="30"/>
        <v>118</v>
      </c>
      <c r="AC453" s="113">
        <v>0</v>
      </c>
      <c r="AD453" s="118">
        <v>0</v>
      </c>
      <c r="AE453" s="113">
        <v>0</v>
      </c>
      <c r="AF453" s="80" t="s">
        <v>73</v>
      </c>
      <c r="AG453" s="111">
        <f t="shared" si="31"/>
        <v>0</v>
      </c>
      <c r="AH453" s="118">
        <v>0</v>
      </c>
      <c r="AI453" s="118">
        <v>0</v>
      </c>
      <c r="AJ453" s="80" t="s">
        <v>73</v>
      </c>
      <c r="AK453" s="80" t="s">
        <v>73</v>
      </c>
      <c r="AL453" s="113">
        <v>0</v>
      </c>
      <c r="AM453" s="80" t="s">
        <v>73</v>
      </c>
      <c r="AN453" s="80" t="s">
        <v>73</v>
      </c>
      <c r="AO453" s="80" t="s">
        <v>73</v>
      </c>
      <c r="AP453" s="111">
        <f t="shared" si="32"/>
        <v>0</v>
      </c>
      <c r="AQ453" s="111">
        <f>+L453+AD453-AI453</f>
        <v>11396000</v>
      </c>
      <c r="AR453" s="61" t="s">
        <v>65</v>
      </c>
      <c r="AS453" s="111">
        <v>11396000</v>
      </c>
      <c r="AT453" s="113" t="s">
        <v>162</v>
      </c>
      <c r="AU453" s="79">
        <v>0</v>
      </c>
      <c r="AV453" s="82" t="s">
        <v>73</v>
      </c>
      <c r="AW453" s="117">
        <v>0</v>
      </c>
      <c r="AX453" s="116">
        <f t="shared" si="33"/>
        <v>11396000</v>
      </c>
      <c r="AY453" s="219">
        <f t="shared" si="34"/>
        <v>0</v>
      </c>
      <c r="AZ453" s="67">
        <v>0</v>
      </c>
      <c r="BA453" s="82" t="s">
        <v>73</v>
      </c>
      <c r="BB453" s="61" t="s">
        <v>163</v>
      </c>
      <c r="BC453" s="112" t="s">
        <v>2000</v>
      </c>
      <c r="BD453" s="111" t="s">
        <v>162</v>
      </c>
      <c r="BE453" s="113" t="s">
        <v>65</v>
      </c>
    </row>
    <row r="454" spans="2:57" x14ac:dyDescent="0.2">
      <c r="B454" s="44">
        <v>2026</v>
      </c>
      <c r="C454" s="44">
        <v>891780111</v>
      </c>
      <c r="D454" s="44" t="s">
        <v>63</v>
      </c>
      <c r="E454" s="119" t="s">
        <v>1999</v>
      </c>
      <c r="F454" s="113" t="s">
        <v>1998</v>
      </c>
      <c r="G454" s="61">
        <v>0</v>
      </c>
      <c r="H454" s="61" t="s">
        <v>71</v>
      </c>
      <c r="I454" s="44" t="s">
        <v>64</v>
      </c>
      <c r="J454" s="76" t="s">
        <v>81</v>
      </c>
      <c r="K454" s="111" t="s">
        <v>1997</v>
      </c>
      <c r="L454" s="111">
        <v>13320000</v>
      </c>
      <c r="M454" s="44" t="s">
        <v>66</v>
      </c>
      <c r="N454" s="111" t="s">
        <v>1996</v>
      </c>
      <c r="O454" s="111">
        <v>1083025159</v>
      </c>
      <c r="P454" s="111">
        <v>30</v>
      </c>
      <c r="Q454" s="137">
        <v>46027</v>
      </c>
      <c r="R454" s="112">
        <v>5872564000</v>
      </c>
      <c r="S454" s="220">
        <v>46045</v>
      </c>
      <c r="T454" s="111">
        <v>13320000</v>
      </c>
      <c r="U454" s="61" t="s">
        <v>65</v>
      </c>
      <c r="V454" s="111">
        <v>79738530</v>
      </c>
      <c r="W454" s="111" t="s">
        <v>371</v>
      </c>
      <c r="X454" s="351">
        <v>46045</v>
      </c>
      <c r="Y454" s="351">
        <v>46055</v>
      </c>
      <c r="Z454" s="69" t="s">
        <v>73</v>
      </c>
      <c r="AA454" s="351">
        <v>46173</v>
      </c>
      <c r="AB454" s="47">
        <f t="shared" si="30"/>
        <v>118</v>
      </c>
      <c r="AC454" s="113">
        <v>0</v>
      </c>
      <c r="AD454" s="118">
        <v>0</v>
      </c>
      <c r="AE454" s="113">
        <v>0</v>
      </c>
      <c r="AF454" s="80" t="s">
        <v>73</v>
      </c>
      <c r="AG454" s="111">
        <f t="shared" si="31"/>
        <v>0</v>
      </c>
      <c r="AH454" s="118">
        <v>0</v>
      </c>
      <c r="AI454" s="118">
        <v>0</v>
      </c>
      <c r="AJ454" s="80" t="s">
        <v>73</v>
      </c>
      <c r="AK454" s="80" t="s">
        <v>73</v>
      </c>
      <c r="AL454" s="113">
        <v>0</v>
      </c>
      <c r="AM454" s="80" t="s">
        <v>73</v>
      </c>
      <c r="AN454" s="80" t="s">
        <v>73</v>
      </c>
      <c r="AO454" s="80" t="s">
        <v>73</v>
      </c>
      <c r="AP454" s="111">
        <f t="shared" si="32"/>
        <v>0</v>
      </c>
      <c r="AQ454" s="111">
        <f>+L454+AD454-AI454</f>
        <v>13320000</v>
      </c>
      <c r="AR454" s="61" t="s">
        <v>65</v>
      </c>
      <c r="AS454" s="111">
        <v>13320000</v>
      </c>
      <c r="AT454" s="113" t="s">
        <v>162</v>
      </c>
      <c r="AU454" s="79">
        <v>0</v>
      </c>
      <c r="AV454" s="82" t="s">
        <v>73</v>
      </c>
      <c r="AW454" s="117">
        <v>0</v>
      </c>
      <c r="AX454" s="116">
        <f t="shared" si="33"/>
        <v>13320000</v>
      </c>
      <c r="AY454" s="219">
        <f t="shared" si="34"/>
        <v>0</v>
      </c>
      <c r="AZ454" s="67">
        <v>0</v>
      </c>
      <c r="BA454" s="82" t="s">
        <v>73</v>
      </c>
      <c r="BB454" s="61" t="s">
        <v>163</v>
      </c>
      <c r="BC454" s="112" t="s">
        <v>1995</v>
      </c>
      <c r="BD454" s="111" t="s">
        <v>162</v>
      </c>
      <c r="BE454" s="113" t="s">
        <v>65</v>
      </c>
    </row>
    <row r="455" spans="2:57" x14ac:dyDescent="0.2">
      <c r="B455" s="44">
        <v>2026</v>
      </c>
      <c r="C455" s="44">
        <v>891780111</v>
      </c>
      <c r="D455" s="44" t="s">
        <v>63</v>
      </c>
      <c r="E455" s="119" t="s">
        <v>1994</v>
      </c>
      <c r="F455" s="113" t="s">
        <v>1993</v>
      </c>
      <c r="G455" s="61">
        <v>0</v>
      </c>
      <c r="H455" s="61" t="s">
        <v>71</v>
      </c>
      <c r="I455" s="44" t="s">
        <v>64</v>
      </c>
      <c r="J455" s="76" t="s">
        <v>81</v>
      </c>
      <c r="K455" s="111" t="s">
        <v>1992</v>
      </c>
      <c r="L455" s="111">
        <v>9676000</v>
      </c>
      <c r="M455" s="44" t="s">
        <v>66</v>
      </c>
      <c r="N455" s="111" t="s">
        <v>1991</v>
      </c>
      <c r="O455" s="111">
        <v>1221975183</v>
      </c>
      <c r="P455" s="111">
        <v>53</v>
      </c>
      <c r="Q455" s="137">
        <v>46030</v>
      </c>
      <c r="R455" s="112">
        <v>2567899000</v>
      </c>
      <c r="S455" s="220">
        <v>46045</v>
      </c>
      <c r="T455" s="111">
        <v>9676000</v>
      </c>
      <c r="U455" s="61" t="s">
        <v>65</v>
      </c>
      <c r="V455" s="111">
        <v>12560219</v>
      </c>
      <c r="W455" s="111" t="s">
        <v>486</v>
      </c>
      <c r="X455" s="351">
        <v>46045</v>
      </c>
      <c r="Y455" s="351">
        <v>46055</v>
      </c>
      <c r="Z455" s="69" t="s">
        <v>73</v>
      </c>
      <c r="AA455" s="351">
        <v>46173</v>
      </c>
      <c r="AB455" s="47">
        <f t="shared" si="30"/>
        <v>118</v>
      </c>
      <c r="AC455" s="113">
        <v>0</v>
      </c>
      <c r="AD455" s="118">
        <v>0</v>
      </c>
      <c r="AE455" s="113">
        <v>0</v>
      </c>
      <c r="AF455" s="80" t="s">
        <v>73</v>
      </c>
      <c r="AG455" s="111">
        <f t="shared" si="31"/>
        <v>0</v>
      </c>
      <c r="AH455" s="118">
        <v>0</v>
      </c>
      <c r="AI455" s="118">
        <v>0</v>
      </c>
      <c r="AJ455" s="80" t="s">
        <v>73</v>
      </c>
      <c r="AK455" s="80" t="s">
        <v>73</v>
      </c>
      <c r="AL455" s="113">
        <v>0</v>
      </c>
      <c r="AM455" s="80" t="s">
        <v>73</v>
      </c>
      <c r="AN455" s="80" t="s">
        <v>73</v>
      </c>
      <c r="AO455" s="80" t="s">
        <v>73</v>
      </c>
      <c r="AP455" s="111">
        <f t="shared" si="32"/>
        <v>0</v>
      </c>
      <c r="AQ455" s="111">
        <f>+L455+AD455-AI455</f>
        <v>9676000</v>
      </c>
      <c r="AR455" s="61" t="s">
        <v>65</v>
      </c>
      <c r="AS455" s="111">
        <v>9676000</v>
      </c>
      <c r="AT455" s="113" t="s">
        <v>162</v>
      </c>
      <c r="AU455" s="79">
        <v>0</v>
      </c>
      <c r="AV455" s="82" t="s">
        <v>73</v>
      </c>
      <c r="AW455" s="117">
        <v>0</v>
      </c>
      <c r="AX455" s="116">
        <f t="shared" si="33"/>
        <v>9676000</v>
      </c>
      <c r="AY455" s="219">
        <f t="shared" si="34"/>
        <v>0</v>
      </c>
      <c r="AZ455" s="67">
        <v>0</v>
      </c>
      <c r="BA455" s="82" t="s">
        <v>73</v>
      </c>
      <c r="BB455" s="61" t="s">
        <v>163</v>
      </c>
      <c r="BC455" s="112" t="s">
        <v>1990</v>
      </c>
      <c r="BD455" s="111" t="s">
        <v>162</v>
      </c>
      <c r="BE455" s="113" t="s">
        <v>65</v>
      </c>
    </row>
    <row r="456" spans="2:57" x14ac:dyDescent="0.2">
      <c r="B456" s="44">
        <v>2026</v>
      </c>
      <c r="C456" s="44">
        <v>891780111</v>
      </c>
      <c r="D456" s="44" t="s">
        <v>63</v>
      </c>
      <c r="E456" s="119" t="s">
        <v>1989</v>
      </c>
      <c r="F456" s="113" t="s">
        <v>1988</v>
      </c>
      <c r="G456" s="61">
        <v>0</v>
      </c>
      <c r="H456" s="61" t="s">
        <v>71</v>
      </c>
      <c r="I456" s="44" t="s">
        <v>64</v>
      </c>
      <c r="J456" s="76" t="s">
        <v>81</v>
      </c>
      <c r="K456" s="111" t="s">
        <v>1987</v>
      </c>
      <c r="L456" s="111">
        <v>14652000</v>
      </c>
      <c r="M456" s="44" t="s">
        <v>66</v>
      </c>
      <c r="N456" s="111" t="s">
        <v>1986</v>
      </c>
      <c r="O456" s="111">
        <v>1082945995</v>
      </c>
      <c r="P456" s="111">
        <v>30</v>
      </c>
      <c r="Q456" s="137">
        <v>46027</v>
      </c>
      <c r="R456" s="112">
        <v>5872564000</v>
      </c>
      <c r="S456" s="220">
        <v>46045</v>
      </c>
      <c r="T456" s="111">
        <v>14652000</v>
      </c>
      <c r="U456" s="61" t="s">
        <v>65</v>
      </c>
      <c r="V456" s="111">
        <v>12560219</v>
      </c>
      <c r="W456" s="111" t="s">
        <v>486</v>
      </c>
      <c r="X456" s="351">
        <v>46045</v>
      </c>
      <c r="Y456" s="351">
        <v>46055</v>
      </c>
      <c r="Z456" s="69" t="s">
        <v>73</v>
      </c>
      <c r="AA456" s="351">
        <v>46173</v>
      </c>
      <c r="AB456" s="47">
        <f t="shared" ref="AB456:AB519" si="35">+IF(Z456="1800-01-01",AA456-Y456,AA456-Z456)</f>
        <v>118</v>
      </c>
      <c r="AC456" s="113">
        <v>0</v>
      </c>
      <c r="AD456" s="118">
        <v>0</v>
      </c>
      <c r="AE456" s="113">
        <v>0</v>
      </c>
      <c r="AF456" s="80" t="s">
        <v>73</v>
      </c>
      <c r="AG456" s="111">
        <f t="shared" ref="AG456:AG519" si="36">+IF(AF456="1800-01-01",0,AF456-AA456)</f>
        <v>0</v>
      </c>
      <c r="AH456" s="118">
        <v>0</v>
      </c>
      <c r="AI456" s="118">
        <v>0</v>
      </c>
      <c r="AJ456" s="80" t="s">
        <v>73</v>
      </c>
      <c r="AK456" s="80" t="s">
        <v>73</v>
      </c>
      <c r="AL456" s="113">
        <v>0</v>
      </c>
      <c r="AM456" s="80" t="s">
        <v>73</v>
      </c>
      <c r="AN456" s="80" t="s">
        <v>73</v>
      </c>
      <c r="AO456" s="80" t="s">
        <v>73</v>
      </c>
      <c r="AP456" s="111">
        <f t="shared" ref="AP456:AP519" si="37">+IF(AM456="1800-01-01",0,AN456-AM456)</f>
        <v>0</v>
      </c>
      <c r="AQ456" s="111">
        <f>+L456+AD456-AI456</f>
        <v>14652000</v>
      </c>
      <c r="AR456" s="61" t="s">
        <v>65</v>
      </c>
      <c r="AS456" s="111">
        <v>14652000</v>
      </c>
      <c r="AT456" s="113" t="s">
        <v>162</v>
      </c>
      <c r="AU456" s="79">
        <v>0</v>
      </c>
      <c r="AV456" s="82" t="s">
        <v>73</v>
      </c>
      <c r="AW456" s="117">
        <v>0</v>
      </c>
      <c r="AX456" s="116">
        <f t="shared" ref="AX456:AX519" si="38">AQ456-AW456</f>
        <v>14652000</v>
      </c>
      <c r="AY456" s="219">
        <f t="shared" ref="AY456:AY519" si="39">+IFERROR(AW456/AQ456,"_")</f>
        <v>0</v>
      </c>
      <c r="AZ456" s="67">
        <v>0</v>
      </c>
      <c r="BA456" s="82" t="s">
        <v>73</v>
      </c>
      <c r="BB456" s="61" t="s">
        <v>163</v>
      </c>
      <c r="BC456" s="112" t="s">
        <v>1985</v>
      </c>
      <c r="BD456" s="111" t="s">
        <v>162</v>
      </c>
      <c r="BE456" s="113" t="s">
        <v>65</v>
      </c>
    </row>
    <row r="457" spans="2:57" x14ac:dyDescent="0.2">
      <c r="B457" s="44">
        <v>2026</v>
      </c>
      <c r="C457" s="44">
        <v>891780111</v>
      </c>
      <c r="D457" s="44" t="s">
        <v>63</v>
      </c>
      <c r="E457" s="119" t="s">
        <v>1984</v>
      </c>
      <c r="F457" s="113" t="s">
        <v>1983</v>
      </c>
      <c r="G457" s="61">
        <v>0</v>
      </c>
      <c r="H457" s="61" t="s">
        <v>71</v>
      </c>
      <c r="I457" s="44" t="s">
        <v>64</v>
      </c>
      <c r="J457" s="76" t="s">
        <v>81</v>
      </c>
      <c r="K457" s="111" t="s">
        <v>1617</v>
      </c>
      <c r="L457" s="111">
        <v>11396000</v>
      </c>
      <c r="M457" s="44" t="s">
        <v>66</v>
      </c>
      <c r="N457" s="111" t="s">
        <v>1982</v>
      </c>
      <c r="O457" s="111">
        <v>1082984727</v>
      </c>
      <c r="P457" s="111">
        <v>53</v>
      </c>
      <c r="Q457" s="137">
        <v>46030</v>
      </c>
      <c r="R457" s="112">
        <v>2567899000</v>
      </c>
      <c r="S457" s="220">
        <v>46045</v>
      </c>
      <c r="T457" s="111">
        <v>11396000</v>
      </c>
      <c r="U457" s="61" t="s">
        <v>65</v>
      </c>
      <c r="V457" s="111">
        <v>1082990998</v>
      </c>
      <c r="W457" s="111" t="s">
        <v>683</v>
      </c>
      <c r="X457" s="351">
        <v>46045</v>
      </c>
      <c r="Y457" s="351">
        <v>46055</v>
      </c>
      <c r="Z457" s="69" t="s">
        <v>73</v>
      </c>
      <c r="AA457" s="351">
        <v>46173</v>
      </c>
      <c r="AB457" s="47">
        <f t="shared" si="35"/>
        <v>118</v>
      </c>
      <c r="AC457" s="113">
        <v>0</v>
      </c>
      <c r="AD457" s="118">
        <v>0</v>
      </c>
      <c r="AE457" s="113">
        <v>0</v>
      </c>
      <c r="AF457" s="80" t="s">
        <v>73</v>
      </c>
      <c r="AG457" s="111">
        <f t="shared" si="36"/>
        <v>0</v>
      </c>
      <c r="AH457" s="118">
        <v>0</v>
      </c>
      <c r="AI457" s="118">
        <v>0</v>
      </c>
      <c r="AJ457" s="80" t="s">
        <v>73</v>
      </c>
      <c r="AK457" s="80" t="s">
        <v>73</v>
      </c>
      <c r="AL457" s="113">
        <v>0</v>
      </c>
      <c r="AM457" s="80" t="s">
        <v>73</v>
      </c>
      <c r="AN457" s="80" t="s">
        <v>73</v>
      </c>
      <c r="AO457" s="80" t="s">
        <v>73</v>
      </c>
      <c r="AP457" s="111">
        <f t="shared" si="37"/>
        <v>0</v>
      </c>
      <c r="AQ457" s="111">
        <f>+L457+AD457-AI457</f>
        <v>11396000</v>
      </c>
      <c r="AR457" s="61" t="s">
        <v>65</v>
      </c>
      <c r="AS457" s="111">
        <v>11396000</v>
      </c>
      <c r="AT457" s="113" t="s">
        <v>162</v>
      </c>
      <c r="AU457" s="79">
        <v>0</v>
      </c>
      <c r="AV457" s="82" t="s">
        <v>73</v>
      </c>
      <c r="AW457" s="117">
        <v>0</v>
      </c>
      <c r="AX457" s="116">
        <f t="shared" si="38"/>
        <v>11396000</v>
      </c>
      <c r="AY457" s="219">
        <f t="shared" si="39"/>
        <v>0</v>
      </c>
      <c r="AZ457" s="67">
        <v>0</v>
      </c>
      <c r="BA457" s="82" t="s">
        <v>73</v>
      </c>
      <c r="BB457" s="61" t="s">
        <v>163</v>
      </c>
      <c r="BC457" s="112" t="s">
        <v>1981</v>
      </c>
      <c r="BD457" s="111" t="s">
        <v>162</v>
      </c>
      <c r="BE457" s="113" t="s">
        <v>65</v>
      </c>
    </row>
    <row r="458" spans="2:57" x14ac:dyDescent="0.2">
      <c r="B458" s="44">
        <v>2026</v>
      </c>
      <c r="C458" s="44">
        <v>891780111</v>
      </c>
      <c r="D458" s="44" t="s">
        <v>63</v>
      </c>
      <c r="E458" s="119" t="s">
        <v>1980</v>
      </c>
      <c r="F458" s="113" t="s">
        <v>1979</v>
      </c>
      <c r="G458" s="61">
        <v>0</v>
      </c>
      <c r="H458" s="61" t="s">
        <v>71</v>
      </c>
      <c r="I458" s="44" t="s">
        <v>64</v>
      </c>
      <c r="J458" s="76" t="s">
        <v>81</v>
      </c>
      <c r="K458" s="111" t="s">
        <v>1978</v>
      </c>
      <c r="L458" s="111">
        <v>2000000</v>
      </c>
      <c r="M458" s="44" t="s">
        <v>66</v>
      </c>
      <c r="N458" s="111" t="s">
        <v>1977</v>
      </c>
      <c r="O458" s="111">
        <v>7601477</v>
      </c>
      <c r="P458" s="111">
        <v>30</v>
      </c>
      <c r="Q458" s="137">
        <v>46027</v>
      </c>
      <c r="R458" s="112">
        <v>5872564000</v>
      </c>
      <c r="S458" s="220">
        <v>46045</v>
      </c>
      <c r="T458" s="111">
        <v>2000000</v>
      </c>
      <c r="U458" s="61" t="s">
        <v>65</v>
      </c>
      <c r="V458" s="111">
        <v>45691169</v>
      </c>
      <c r="W458" s="111" t="s">
        <v>608</v>
      </c>
      <c r="X458" s="351">
        <v>46045</v>
      </c>
      <c r="Y458" s="351">
        <v>46045</v>
      </c>
      <c r="Z458" s="69" t="s">
        <v>73</v>
      </c>
      <c r="AA458" s="351">
        <v>46050</v>
      </c>
      <c r="AB458" s="47">
        <f t="shared" si="35"/>
        <v>5</v>
      </c>
      <c r="AC458" s="113">
        <v>0</v>
      </c>
      <c r="AD458" s="118">
        <v>0</v>
      </c>
      <c r="AE458" s="113">
        <v>0</v>
      </c>
      <c r="AF458" s="80" t="s">
        <v>73</v>
      </c>
      <c r="AG458" s="111">
        <f t="shared" si="36"/>
        <v>0</v>
      </c>
      <c r="AH458" s="118">
        <v>0</v>
      </c>
      <c r="AI458" s="118">
        <v>0</v>
      </c>
      <c r="AJ458" s="80" t="s">
        <v>73</v>
      </c>
      <c r="AK458" s="80" t="s">
        <v>73</v>
      </c>
      <c r="AL458" s="113">
        <v>0</v>
      </c>
      <c r="AM458" s="80" t="s">
        <v>73</v>
      </c>
      <c r="AN458" s="80" t="s">
        <v>73</v>
      </c>
      <c r="AO458" s="80" t="s">
        <v>73</v>
      </c>
      <c r="AP458" s="111">
        <f t="shared" si="37"/>
        <v>0</v>
      </c>
      <c r="AQ458" s="111">
        <f>+L458+AD458-AI458</f>
        <v>2000000</v>
      </c>
      <c r="AR458" s="61" t="s">
        <v>65</v>
      </c>
      <c r="AS458" s="111">
        <v>2000000</v>
      </c>
      <c r="AT458" s="113" t="s">
        <v>162</v>
      </c>
      <c r="AU458" s="79">
        <v>0</v>
      </c>
      <c r="AV458" s="82" t="s">
        <v>73</v>
      </c>
      <c r="AW458" s="117">
        <v>0</v>
      </c>
      <c r="AX458" s="116">
        <f t="shared" si="38"/>
        <v>2000000</v>
      </c>
      <c r="AY458" s="219">
        <f t="shared" si="39"/>
        <v>0</v>
      </c>
      <c r="AZ458" s="67">
        <v>0</v>
      </c>
      <c r="BA458" s="82" t="s">
        <v>73</v>
      </c>
      <c r="BB458" s="61" t="s">
        <v>85</v>
      </c>
      <c r="BC458" s="112" t="s">
        <v>1976</v>
      </c>
      <c r="BD458" s="113" t="s">
        <v>65</v>
      </c>
      <c r="BE458" s="113" t="s">
        <v>65</v>
      </c>
    </row>
    <row r="459" spans="2:57" x14ac:dyDescent="0.2">
      <c r="B459" s="44">
        <v>2026</v>
      </c>
      <c r="C459" s="44">
        <v>891780111</v>
      </c>
      <c r="D459" s="44" t="s">
        <v>63</v>
      </c>
      <c r="E459" s="119" t="s">
        <v>1975</v>
      </c>
      <c r="F459" s="113" t="s">
        <v>1974</v>
      </c>
      <c r="G459" s="61">
        <v>0</v>
      </c>
      <c r="H459" s="61" t="s">
        <v>71</v>
      </c>
      <c r="I459" s="44" t="s">
        <v>64</v>
      </c>
      <c r="J459" s="76" t="s">
        <v>81</v>
      </c>
      <c r="K459" s="111" t="s">
        <v>1973</v>
      </c>
      <c r="L459" s="111">
        <v>9676000</v>
      </c>
      <c r="M459" s="44" t="s">
        <v>66</v>
      </c>
      <c r="N459" s="111" t="s">
        <v>1972</v>
      </c>
      <c r="O459" s="111">
        <v>1084731269</v>
      </c>
      <c r="P459" s="111">
        <v>53</v>
      </c>
      <c r="Q459" s="137">
        <v>46030</v>
      </c>
      <c r="R459" s="112">
        <v>2567899000</v>
      </c>
      <c r="S459" s="220">
        <v>46045</v>
      </c>
      <c r="T459" s="111">
        <v>9676000</v>
      </c>
      <c r="U459" s="61" t="s">
        <v>65</v>
      </c>
      <c r="V459" s="111">
        <v>85467461</v>
      </c>
      <c r="W459" s="111" t="s">
        <v>587</v>
      </c>
      <c r="X459" s="351">
        <v>46045</v>
      </c>
      <c r="Y459" s="351">
        <v>46055</v>
      </c>
      <c r="Z459" s="69" t="s">
        <v>73</v>
      </c>
      <c r="AA459" s="351">
        <v>46173</v>
      </c>
      <c r="AB459" s="47">
        <f t="shared" si="35"/>
        <v>118</v>
      </c>
      <c r="AC459" s="113">
        <v>0</v>
      </c>
      <c r="AD459" s="118">
        <v>0</v>
      </c>
      <c r="AE459" s="113">
        <v>0</v>
      </c>
      <c r="AF459" s="80" t="s">
        <v>73</v>
      </c>
      <c r="AG459" s="111">
        <f t="shared" si="36"/>
        <v>0</v>
      </c>
      <c r="AH459" s="118">
        <v>0</v>
      </c>
      <c r="AI459" s="118">
        <v>0</v>
      </c>
      <c r="AJ459" s="80" t="s">
        <v>73</v>
      </c>
      <c r="AK459" s="80" t="s">
        <v>73</v>
      </c>
      <c r="AL459" s="113">
        <v>0</v>
      </c>
      <c r="AM459" s="80" t="s">
        <v>73</v>
      </c>
      <c r="AN459" s="80" t="s">
        <v>73</v>
      </c>
      <c r="AO459" s="80" t="s">
        <v>73</v>
      </c>
      <c r="AP459" s="111">
        <f t="shared" si="37"/>
        <v>0</v>
      </c>
      <c r="AQ459" s="111">
        <f>+L459+AD459-AI459</f>
        <v>9676000</v>
      </c>
      <c r="AR459" s="61" t="s">
        <v>65</v>
      </c>
      <c r="AS459" s="111">
        <v>9676000</v>
      </c>
      <c r="AT459" s="113" t="s">
        <v>162</v>
      </c>
      <c r="AU459" s="79">
        <v>0</v>
      </c>
      <c r="AV459" s="82" t="s">
        <v>73</v>
      </c>
      <c r="AW459" s="117">
        <v>0</v>
      </c>
      <c r="AX459" s="116">
        <f t="shared" si="38"/>
        <v>9676000</v>
      </c>
      <c r="AY459" s="219">
        <f t="shared" si="39"/>
        <v>0</v>
      </c>
      <c r="AZ459" s="67">
        <v>0</v>
      </c>
      <c r="BA459" s="82" t="s">
        <v>73</v>
      </c>
      <c r="BB459" s="61" t="s">
        <v>163</v>
      </c>
      <c r="BC459" s="112" t="s">
        <v>1971</v>
      </c>
      <c r="BD459" s="111" t="s">
        <v>162</v>
      </c>
      <c r="BE459" s="113" t="s">
        <v>65</v>
      </c>
    </row>
    <row r="460" spans="2:57" x14ac:dyDescent="0.2">
      <c r="B460" s="44">
        <v>2026</v>
      </c>
      <c r="C460" s="44">
        <v>891780111</v>
      </c>
      <c r="D460" s="44" t="s">
        <v>63</v>
      </c>
      <c r="E460" s="119" t="s">
        <v>1970</v>
      </c>
      <c r="F460" s="113" t="s">
        <v>1969</v>
      </c>
      <c r="G460" s="61">
        <v>0</v>
      </c>
      <c r="H460" s="61" t="s">
        <v>71</v>
      </c>
      <c r="I460" s="44" t="s">
        <v>64</v>
      </c>
      <c r="J460" s="76" t="s">
        <v>81</v>
      </c>
      <c r="K460" s="111" t="s">
        <v>1968</v>
      </c>
      <c r="L460" s="111">
        <v>15984000</v>
      </c>
      <c r="M460" s="44" t="s">
        <v>66</v>
      </c>
      <c r="N460" s="111" t="s">
        <v>1967</v>
      </c>
      <c r="O460" s="111">
        <v>7631214</v>
      </c>
      <c r="P460" s="111">
        <v>30</v>
      </c>
      <c r="Q460" s="137">
        <v>46027</v>
      </c>
      <c r="R460" s="112">
        <v>5872564000</v>
      </c>
      <c r="S460" s="220">
        <v>46045</v>
      </c>
      <c r="T460" s="111">
        <v>15984000</v>
      </c>
      <c r="U460" s="61" t="s">
        <v>65</v>
      </c>
      <c r="V460" s="111">
        <v>85154788</v>
      </c>
      <c r="W460" s="111" t="s">
        <v>894</v>
      </c>
      <c r="X460" s="351">
        <v>46045</v>
      </c>
      <c r="Y460" s="351">
        <v>46055</v>
      </c>
      <c r="Z460" s="69" t="s">
        <v>73</v>
      </c>
      <c r="AA460" s="351">
        <v>46173</v>
      </c>
      <c r="AB460" s="47">
        <f t="shared" si="35"/>
        <v>118</v>
      </c>
      <c r="AC460" s="113">
        <v>0</v>
      </c>
      <c r="AD460" s="118">
        <v>0</v>
      </c>
      <c r="AE460" s="113">
        <v>0</v>
      </c>
      <c r="AF460" s="80" t="s">
        <v>73</v>
      </c>
      <c r="AG460" s="111">
        <f t="shared" si="36"/>
        <v>0</v>
      </c>
      <c r="AH460" s="118">
        <v>0</v>
      </c>
      <c r="AI460" s="118">
        <v>0</v>
      </c>
      <c r="AJ460" s="80" t="s">
        <v>73</v>
      </c>
      <c r="AK460" s="80" t="s">
        <v>73</v>
      </c>
      <c r="AL460" s="113">
        <v>0</v>
      </c>
      <c r="AM460" s="80" t="s">
        <v>73</v>
      </c>
      <c r="AN460" s="80" t="s">
        <v>73</v>
      </c>
      <c r="AO460" s="80" t="s">
        <v>73</v>
      </c>
      <c r="AP460" s="111">
        <f t="shared" si="37"/>
        <v>0</v>
      </c>
      <c r="AQ460" s="111">
        <f>+L460+AD460-AI460</f>
        <v>15984000</v>
      </c>
      <c r="AR460" s="61" t="s">
        <v>65</v>
      </c>
      <c r="AS460" s="111">
        <v>15984000</v>
      </c>
      <c r="AT460" s="113" t="s">
        <v>162</v>
      </c>
      <c r="AU460" s="79">
        <v>0</v>
      </c>
      <c r="AV460" s="82" t="s">
        <v>73</v>
      </c>
      <c r="AW460" s="117">
        <v>0</v>
      </c>
      <c r="AX460" s="116">
        <f t="shared" si="38"/>
        <v>15984000</v>
      </c>
      <c r="AY460" s="219">
        <f t="shared" si="39"/>
        <v>0</v>
      </c>
      <c r="AZ460" s="67">
        <v>0</v>
      </c>
      <c r="BA460" s="82" t="s">
        <v>73</v>
      </c>
      <c r="BB460" s="61" t="s">
        <v>163</v>
      </c>
      <c r="BC460" s="112" t="s">
        <v>1966</v>
      </c>
      <c r="BD460" s="111" t="s">
        <v>162</v>
      </c>
      <c r="BE460" s="113" t="s">
        <v>65</v>
      </c>
    </row>
    <row r="461" spans="2:57" x14ac:dyDescent="0.2">
      <c r="B461" s="44">
        <v>2026</v>
      </c>
      <c r="C461" s="44">
        <v>891780111</v>
      </c>
      <c r="D461" s="44" t="s">
        <v>63</v>
      </c>
      <c r="E461" s="119" t="s">
        <v>1965</v>
      </c>
      <c r="F461" s="113" t="s">
        <v>1964</v>
      </c>
      <c r="G461" s="61">
        <v>0</v>
      </c>
      <c r="H461" s="61" t="s">
        <v>71</v>
      </c>
      <c r="I461" s="44" t="s">
        <v>64</v>
      </c>
      <c r="J461" s="76" t="s">
        <v>81</v>
      </c>
      <c r="K461" s="111" t="s">
        <v>1963</v>
      </c>
      <c r="L461" s="111">
        <v>21944000</v>
      </c>
      <c r="M461" s="44" t="s">
        <v>66</v>
      </c>
      <c r="N461" s="111" t="s">
        <v>1962</v>
      </c>
      <c r="O461" s="111">
        <v>1082249640</v>
      </c>
      <c r="P461" s="111">
        <v>30</v>
      </c>
      <c r="Q461" s="137">
        <v>46027</v>
      </c>
      <c r="R461" s="112">
        <v>5872564000</v>
      </c>
      <c r="S461" s="220">
        <v>46045</v>
      </c>
      <c r="T461" s="111">
        <v>21944000</v>
      </c>
      <c r="U461" s="61" t="s">
        <v>65</v>
      </c>
      <c r="V461" s="111">
        <v>57464638</v>
      </c>
      <c r="W461" s="111" t="s">
        <v>657</v>
      </c>
      <c r="X461" s="351">
        <v>46045</v>
      </c>
      <c r="Y461" s="351">
        <v>46055</v>
      </c>
      <c r="Z461" s="69" t="s">
        <v>73</v>
      </c>
      <c r="AA461" s="351">
        <v>46173</v>
      </c>
      <c r="AB461" s="47">
        <f t="shared" si="35"/>
        <v>118</v>
      </c>
      <c r="AC461" s="113">
        <v>0</v>
      </c>
      <c r="AD461" s="118">
        <v>0</v>
      </c>
      <c r="AE461" s="113">
        <v>0</v>
      </c>
      <c r="AF461" s="80" t="s">
        <v>73</v>
      </c>
      <c r="AG461" s="111">
        <f t="shared" si="36"/>
        <v>0</v>
      </c>
      <c r="AH461" s="118">
        <v>0</v>
      </c>
      <c r="AI461" s="118">
        <v>0</v>
      </c>
      <c r="AJ461" s="80" t="s">
        <v>73</v>
      </c>
      <c r="AK461" s="80" t="s">
        <v>73</v>
      </c>
      <c r="AL461" s="113">
        <v>0</v>
      </c>
      <c r="AM461" s="80" t="s">
        <v>73</v>
      </c>
      <c r="AN461" s="80" t="s">
        <v>73</v>
      </c>
      <c r="AO461" s="80" t="s">
        <v>73</v>
      </c>
      <c r="AP461" s="111">
        <f t="shared" si="37"/>
        <v>0</v>
      </c>
      <c r="AQ461" s="111">
        <f>+L461+AD461-AI461</f>
        <v>21944000</v>
      </c>
      <c r="AR461" s="61" t="s">
        <v>65</v>
      </c>
      <c r="AS461" s="111">
        <v>21944000</v>
      </c>
      <c r="AT461" s="113" t="s">
        <v>162</v>
      </c>
      <c r="AU461" s="79">
        <v>0</v>
      </c>
      <c r="AV461" s="82" t="s">
        <v>73</v>
      </c>
      <c r="AW461" s="117">
        <v>0</v>
      </c>
      <c r="AX461" s="116">
        <f t="shared" si="38"/>
        <v>21944000</v>
      </c>
      <c r="AY461" s="219">
        <f t="shared" si="39"/>
        <v>0</v>
      </c>
      <c r="AZ461" s="67">
        <v>0</v>
      </c>
      <c r="BA461" s="82" t="s">
        <v>73</v>
      </c>
      <c r="BB461" s="61" t="s">
        <v>163</v>
      </c>
      <c r="BC461" s="112" t="s">
        <v>1961</v>
      </c>
      <c r="BD461" s="111" t="s">
        <v>162</v>
      </c>
      <c r="BE461" s="113" t="s">
        <v>65</v>
      </c>
    </row>
    <row r="462" spans="2:57" x14ac:dyDescent="0.2">
      <c r="B462" s="44">
        <v>2026</v>
      </c>
      <c r="C462" s="44">
        <v>891780111</v>
      </c>
      <c r="D462" s="44" t="s">
        <v>63</v>
      </c>
      <c r="E462" s="119" t="s">
        <v>1960</v>
      </c>
      <c r="F462" s="113" t="s">
        <v>1959</v>
      </c>
      <c r="G462" s="61">
        <v>0</v>
      </c>
      <c r="H462" s="61" t="s">
        <v>71</v>
      </c>
      <c r="I462" s="44" t="s">
        <v>64</v>
      </c>
      <c r="J462" s="76" t="s">
        <v>81</v>
      </c>
      <c r="K462" s="111" t="s">
        <v>1958</v>
      </c>
      <c r="L462" s="111">
        <v>15984000</v>
      </c>
      <c r="M462" s="44" t="s">
        <v>66</v>
      </c>
      <c r="N462" s="111" t="s">
        <v>1957</v>
      </c>
      <c r="O462" s="111">
        <v>85472780</v>
      </c>
      <c r="P462" s="111">
        <v>30</v>
      </c>
      <c r="Q462" s="137">
        <v>46027</v>
      </c>
      <c r="R462" s="112">
        <v>5872564000</v>
      </c>
      <c r="S462" s="220">
        <v>46045</v>
      </c>
      <c r="T462" s="111">
        <v>15984000</v>
      </c>
      <c r="U462" s="61" t="s">
        <v>65</v>
      </c>
      <c r="V462" s="111">
        <v>57441846</v>
      </c>
      <c r="W462" s="111" t="s">
        <v>1063</v>
      </c>
      <c r="X462" s="351">
        <v>46045</v>
      </c>
      <c r="Y462" s="351">
        <v>46055</v>
      </c>
      <c r="Z462" s="69" t="s">
        <v>73</v>
      </c>
      <c r="AA462" s="351">
        <v>46173</v>
      </c>
      <c r="AB462" s="47">
        <f t="shared" si="35"/>
        <v>118</v>
      </c>
      <c r="AC462" s="113">
        <v>0</v>
      </c>
      <c r="AD462" s="118">
        <v>0</v>
      </c>
      <c r="AE462" s="113">
        <v>0</v>
      </c>
      <c r="AF462" s="80" t="s">
        <v>73</v>
      </c>
      <c r="AG462" s="111">
        <f t="shared" si="36"/>
        <v>0</v>
      </c>
      <c r="AH462" s="118">
        <v>0</v>
      </c>
      <c r="AI462" s="118">
        <v>0</v>
      </c>
      <c r="AJ462" s="80" t="s">
        <v>73</v>
      </c>
      <c r="AK462" s="80" t="s">
        <v>73</v>
      </c>
      <c r="AL462" s="113">
        <v>0</v>
      </c>
      <c r="AM462" s="80" t="s">
        <v>73</v>
      </c>
      <c r="AN462" s="80" t="s">
        <v>73</v>
      </c>
      <c r="AO462" s="80" t="s">
        <v>73</v>
      </c>
      <c r="AP462" s="111">
        <f t="shared" si="37"/>
        <v>0</v>
      </c>
      <c r="AQ462" s="111">
        <f>+L462+AD462-AI462</f>
        <v>15984000</v>
      </c>
      <c r="AR462" s="61" t="s">
        <v>65</v>
      </c>
      <c r="AS462" s="111">
        <v>15984000</v>
      </c>
      <c r="AT462" s="113" t="s">
        <v>162</v>
      </c>
      <c r="AU462" s="79">
        <v>0</v>
      </c>
      <c r="AV462" s="82" t="s">
        <v>73</v>
      </c>
      <c r="AW462" s="117">
        <v>0</v>
      </c>
      <c r="AX462" s="116">
        <f t="shared" si="38"/>
        <v>15984000</v>
      </c>
      <c r="AY462" s="219">
        <f t="shared" si="39"/>
        <v>0</v>
      </c>
      <c r="AZ462" s="67">
        <v>0</v>
      </c>
      <c r="BA462" s="82" t="s">
        <v>73</v>
      </c>
      <c r="BB462" s="61" t="s">
        <v>163</v>
      </c>
      <c r="BC462" s="112" t="s">
        <v>1956</v>
      </c>
      <c r="BD462" s="111" t="s">
        <v>162</v>
      </c>
      <c r="BE462" s="113" t="s">
        <v>65</v>
      </c>
    </row>
    <row r="463" spans="2:57" x14ac:dyDescent="0.2">
      <c r="B463" s="44">
        <v>2026</v>
      </c>
      <c r="C463" s="44">
        <v>891780111</v>
      </c>
      <c r="D463" s="44" t="s">
        <v>63</v>
      </c>
      <c r="E463" s="119" t="s">
        <v>1955</v>
      </c>
      <c r="F463" s="113" t="s">
        <v>1954</v>
      </c>
      <c r="G463" s="61">
        <v>0</v>
      </c>
      <c r="H463" s="61" t="s">
        <v>71</v>
      </c>
      <c r="I463" s="44" t="s">
        <v>64</v>
      </c>
      <c r="J463" s="76" t="s">
        <v>81</v>
      </c>
      <c r="K463" s="111" t="s">
        <v>716</v>
      </c>
      <c r="L463" s="111">
        <v>10483000</v>
      </c>
      <c r="M463" s="44" t="s">
        <v>66</v>
      </c>
      <c r="N463" s="111" t="s">
        <v>1953</v>
      </c>
      <c r="O463" s="111">
        <v>36726128</v>
      </c>
      <c r="P463" s="111">
        <v>53</v>
      </c>
      <c r="Q463" s="137">
        <v>46030</v>
      </c>
      <c r="R463" s="112">
        <v>2567899000</v>
      </c>
      <c r="S463" s="220">
        <v>46045</v>
      </c>
      <c r="T463" s="111">
        <v>10483000</v>
      </c>
      <c r="U463" s="61" t="s">
        <v>65</v>
      </c>
      <c r="V463" s="111">
        <v>7633817</v>
      </c>
      <c r="W463" s="111" t="s">
        <v>365</v>
      </c>
      <c r="X463" s="351">
        <v>46045</v>
      </c>
      <c r="Y463" s="351">
        <v>46045</v>
      </c>
      <c r="Z463" s="69" t="s">
        <v>73</v>
      </c>
      <c r="AA463" s="351">
        <v>46173</v>
      </c>
      <c r="AB463" s="47">
        <f t="shared" si="35"/>
        <v>128</v>
      </c>
      <c r="AC463" s="113">
        <v>0</v>
      </c>
      <c r="AD463" s="118">
        <v>0</v>
      </c>
      <c r="AE463" s="113">
        <v>0</v>
      </c>
      <c r="AF463" s="80" t="s">
        <v>73</v>
      </c>
      <c r="AG463" s="111">
        <f t="shared" si="36"/>
        <v>0</v>
      </c>
      <c r="AH463" s="118">
        <v>0</v>
      </c>
      <c r="AI463" s="118">
        <v>0</v>
      </c>
      <c r="AJ463" s="80" t="s">
        <v>73</v>
      </c>
      <c r="AK463" s="80" t="s">
        <v>73</v>
      </c>
      <c r="AL463" s="113">
        <v>0</v>
      </c>
      <c r="AM463" s="80" t="s">
        <v>73</v>
      </c>
      <c r="AN463" s="80" t="s">
        <v>73</v>
      </c>
      <c r="AO463" s="80" t="s">
        <v>73</v>
      </c>
      <c r="AP463" s="111">
        <f t="shared" si="37"/>
        <v>0</v>
      </c>
      <c r="AQ463" s="111">
        <f>+L463+AD463-AI463</f>
        <v>10483000</v>
      </c>
      <c r="AR463" s="61" t="s">
        <v>65</v>
      </c>
      <c r="AS463" s="111">
        <v>10483000</v>
      </c>
      <c r="AT463" s="113" t="s">
        <v>162</v>
      </c>
      <c r="AU463" s="79">
        <v>0</v>
      </c>
      <c r="AV463" s="82" t="s">
        <v>73</v>
      </c>
      <c r="AW463" s="117">
        <v>0</v>
      </c>
      <c r="AX463" s="116">
        <f t="shared" si="38"/>
        <v>10483000</v>
      </c>
      <c r="AY463" s="219">
        <f t="shared" si="39"/>
        <v>0</v>
      </c>
      <c r="AZ463" s="67">
        <v>0</v>
      </c>
      <c r="BA463" s="82" t="s">
        <v>73</v>
      </c>
      <c r="BB463" s="61" t="s">
        <v>85</v>
      </c>
      <c r="BC463" s="112" t="s">
        <v>1952</v>
      </c>
      <c r="BD463" s="113" t="s">
        <v>65</v>
      </c>
      <c r="BE463" s="113" t="s">
        <v>65</v>
      </c>
    </row>
    <row r="464" spans="2:57" x14ac:dyDescent="0.2">
      <c r="B464" s="44">
        <v>2026</v>
      </c>
      <c r="C464" s="44">
        <v>891780111</v>
      </c>
      <c r="D464" s="44" t="s">
        <v>63</v>
      </c>
      <c r="E464" s="119" t="s">
        <v>1951</v>
      </c>
      <c r="F464" s="113" t="s">
        <v>1950</v>
      </c>
      <c r="G464" s="61">
        <v>0</v>
      </c>
      <c r="H464" s="61" t="s">
        <v>71</v>
      </c>
      <c r="I464" s="44" t="s">
        <v>64</v>
      </c>
      <c r="J464" s="76" t="s">
        <v>81</v>
      </c>
      <c r="K464" s="111" t="s">
        <v>1949</v>
      </c>
      <c r="L464" s="111">
        <v>10967000</v>
      </c>
      <c r="M464" s="44" t="s">
        <v>66</v>
      </c>
      <c r="N464" s="111" t="s">
        <v>1948</v>
      </c>
      <c r="O464" s="111">
        <v>1082990620</v>
      </c>
      <c r="P464" s="111">
        <v>53</v>
      </c>
      <c r="Q464" s="137">
        <v>46030</v>
      </c>
      <c r="R464" s="112">
        <v>2567899000</v>
      </c>
      <c r="S464" s="220">
        <v>46045</v>
      </c>
      <c r="T464" s="111">
        <v>10967000</v>
      </c>
      <c r="U464" s="61" t="s">
        <v>65</v>
      </c>
      <c r="V464" s="111">
        <v>12627451</v>
      </c>
      <c r="W464" s="111" t="s">
        <v>1928</v>
      </c>
      <c r="X464" s="351">
        <v>46045</v>
      </c>
      <c r="Y464" s="351">
        <v>46045</v>
      </c>
      <c r="Z464" s="69" t="s">
        <v>73</v>
      </c>
      <c r="AA464" s="351">
        <v>46173</v>
      </c>
      <c r="AB464" s="47">
        <f t="shared" si="35"/>
        <v>128</v>
      </c>
      <c r="AC464" s="113">
        <v>0</v>
      </c>
      <c r="AD464" s="118">
        <v>0</v>
      </c>
      <c r="AE464" s="113">
        <v>0</v>
      </c>
      <c r="AF464" s="80" t="s">
        <v>73</v>
      </c>
      <c r="AG464" s="111">
        <f t="shared" si="36"/>
        <v>0</v>
      </c>
      <c r="AH464" s="118">
        <v>0</v>
      </c>
      <c r="AI464" s="118">
        <v>0</v>
      </c>
      <c r="AJ464" s="80" t="s">
        <v>73</v>
      </c>
      <c r="AK464" s="80" t="s">
        <v>73</v>
      </c>
      <c r="AL464" s="113">
        <v>0</v>
      </c>
      <c r="AM464" s="80" t="s">
        <v>73</v>
      </c>
      <c r="AN464" s="80" t="s">
        <v>73</v>
      </c>
      <c r="AO464" s="80" t="s">
        <v>73</v>
      </c>
      <c r="AP464" s="111">
        <f t="shared" si="37"/>
        <v>0</v>
      </c>
      <c r="AQ464" s="111">
        <f>+L464+AD464-AI464</f>
        <v>10967000</v>
      </c>
      <c r="AR464" s="61" t="s">
        <v>65</v>
      </c>
      <c r="AS464" s="111">
        <v>10967000</v>
      </c>
      <c r="AT464" s="113" t="s">
        <v>162</v>
      </c>
      <c r="AU464" s="79">
        <v>0</v>
      </c>
      <c r="AV464" s="82" t="s">
        <v>73</v>
      </c>
      <c r="AW464" s="117">
        <v>0</v>
      </c>
      <c r="AX464" s="116">
        <f t="shared" si="38"/>
        <v>10967000</v>
      </c>
      <c r="AY464" s="219">
        <f t="shared" si="39"/>
        <v>0</v>
      </c>
      <c r="AZ464" s="67">
        <v>0</v>
      </c>
      <c r="BA464" s="82" t="s">
        <v>73</v>
      </c>
      <c r="BB464" s="61" t="s">
        <v>85</v>
      </c>
      <c r="BC464" s="112" t="s">
        <v>1947</v>
      </c>
      <c r="BD464" s="113" t="s">
        <v>65</v>
      </c>
      <c r="BE464" s="113" t="s">
        <v>65</v>
      </c>
    </row>
    <row r="465" spans="2:57" x14ac:dyDescent="0.2">
      <c r="B465" s="44">
        <v>2026</v>
      </c>
      <c r="C465" s="44">
        <v>891780111</v>
      </c>
      <c r="D465" s="44" t="s">
        <v>63</v>
      </c>
      <c r="E465" s="119" t="s">
        <v>1946</v>
      </c>
      <c r="F465" s="113" t="s">
        <v>1945</v>
      </c>
      <c r="G465" s="61">
        <v>0</v>
      </c>
      <c r="H465" s="61" t="s">
        <v>71</v>
      </c>
      <c r="I465" s="44" t="s">
        <v>64</v>
      </c>
      <c r="J465" s="76" t="s">
        <v>81</v>
      </c>
      <c r="K465" s="111" t="s">
        <v>1944</v>
      </c>
      <c r="L465" s="111">
        <v>16606000</v>
      </c>
      <c r="M465" s="44" t="s">
        <v>66</v>
      </c>
      <c r="N465" s="111" t="s">
        <v>1943</v>
      </c>
      <c r="O465" s="111">
        <v>1082973181</v>
      </c>
      <c r="P465" s="111">
        <v>30</v>
      </c>
      <c r="Q465" s="137">
        <v>46027</v>
      </c>
      <c r="R465" s="112">
        <v>5872564000</v>
      </c>
      <c r="S465" s="220">
        <v>46045</v>
      </c>
      <c r="T465" s="111">
        <v>16606000</v>
      </c>
      <c r="U465" s="61" t="s">
        <v>65</v>
      </c>
      <c r="V465" s="111">
        <v>12548945</v>
      </c>
      <c r="W465" s="111" t="s">
        <v>1134</v>
      </c>
      <c r="X465" s="351">
        <v>46045</v>
      </c>
      <c r="Y465" s="351">
        <v>46045</v>
      </c>
      <c r="Z465" s="69" t="s">
        <v>73</v>
      </c>
      <c r="AA465" s="351">
        <v>46173</v>
      </c>
      <c r="AB465" s="47">
        <f t="shared" si="35"/>
        <v>128</v>
      </c>
      <c r="AC465" s="113">
        <v>0</v>
      </c>
      <c r="AD465" s="118">
        <v>0</v>
      </c>
      <c r="AE465" s="113">
        <v>0</v>
      </c>
      <c r="AF465" s="80" t="s">
        <v>73</v>
      </c>
      <c r="AG465" s="111">
        <f t="shared" si="36"/>
        <v>0</v>
      </c>
      <c r="AH465" s="118">
        <v>0</v>
      </c>
      <c r="AI465" s="118">
        <v>0</v>
      </c>
      <c r="AJ465" s="80" t="s">
        <v>73</v>
      </c>
      <c r="AK465" s="80" t="s">
        <v>73</v>
      </c>
      <c r="AL465" s="113">
        <v>0</v>
      </c>
      <c r="AM465" s="80" t="s">
        <v>73</v>
      </c>
      <c r="AN465" s="80" t="s">
        <v>73</v>
      </c>
      <c r="AO465" s="80" t="s">
        <v>73</v>
      </c>
      <c r="AP465" s="111">
        <f t="shared" si="37"/>
        <v>0</v>
      </c>
      <c r="AQ465" s="111">
        <f>+L465+AD465-AI465</f>
        <v>16606000</v>
      </c>
      <c r="AR465" s="61" t="s">
        <v>65</v>
      </c>
      <c r="AS465" s="111">
        <v>16606000</v>
      </c>
      <c r="AT465" s="113" t="s">
        <v>162</v>
      </c>
      <c r="AU465" s="79">
        <v>0</v>
      </c>
      <c r="AV465" s="82" t="s">
        <v>73</v>
      </c>
      <c r="AW465" s="117">
        <v>0</v>
      </c>
      <c r="AX465" s="116">
        <f t="shared" si="38"/>
        <v>16606000</v>
      </c>
      <c r="AY465" s="219">
        <f t="shared" si="39"/>
        <v>0</v>
      </c>
      <c r="AZ465" s="67">
        <v>0</v>
      </c>
      <c r="BA465" s="82" t="s">
        <v>73</v>
      </c>
      <c r="BB465" s="61" t="s">
        <v>85</v>
      </c>
      <c r="BC465" s="112" t="s">
        <v>1942</v>
      </c>
      <c r="BD465" s="113" t="s">
        <v>65</v>
      </c>
      <c r="BE465" s="113" t="s">
        <v>65</v>
      </c>
    </row>
    <row r="466" spans="2:57" x14ac:dyDescent="0.2">
      <c r="B466" s="44">
        <v>2026</v>
      </c>
      <c r="C466" s="44">
        <v>891780111</v>
      </c>
      <c r="D466" s="44" t="s">
        <v>63</v>
      </c>
      <c r="E466" s="119" t="s">
        <v>1941</v>
      </c>
      <c r="F466" s="113" t="s">
        <v>1940</v>
      </c>
      <c r="G466" s="61">
        <v>0</v>
      </c>
      <c r="H466" s="61" t="s">
        <v>71</v>
      </c>
      <c r="I466" s="44" t="s">
        <v>64</v>
      </c>
      <c r="J466" s="76" t="s">
        <v>81</v>
      </c>
      <c r="K466" s="111" t="s">
        <v>1576</v>
      </c>
      <c r="L466" s="111">
        <v>13320000</v>
      </c>
      <c r="M466" s="44" t="s">
        <v>66</v>
      </c>
      <c r="N466" s="111" t="s">
        <v>1939</v>
      </c>
      <c r="O466" s="111">
        <v>85475573</v>
      </c>
      <c r="P466" s="111">
        <v>30</v>
      </c>
      <c r="Q466" s="137">
        <v>46027</v>
      </c>
      <c r="R466" s="112">
        <v>5872564000</v>
      </c>
      <c r="S466" s="220">
        <v>46045</v>
      </c>
      <c r="T466" s="111">
        <v>13320000</v>
      </c>
      <c r="U466" s="61" t="s">
        <v>65</v>
      </c>
      <c r="V466" s="111">
        <v>1082990998</v>
      </c>
      <c r="W466" s="111" t="s">
        <v>683</v>
      </c>
      <c r="X466" s="351">
        <v>46045</v>
      </c>
      <c r="Y466" s="351">
        <v>46055</v>
      </c>
      <c r="Z466" s="69" t="s">
        <v>73</v>
      </c>
      <c r="AA466" s="351">
        <v>46173</v>
      </c>
      <c r="AB466" s="47">
        <f t="shared" si="35"/>
        <v>118</v>
      </c>
      <c r="AC466" s="113">
        <v>0</v>
      </c>
      <c r="AD466" s="118">
        <v>0</v>
      </c>
      <c r="AE466" s="113">
        <v>0</v>
      </c>
      <c r="AF466" s="80" t="s">
        <v>73</v>
      </c>
      <c r="AG466" s="111">
        <f t="shared" si="36"/>
        <v>0</v>
      </c>
      <c r="AH466" s="118">
        <v>0</v>
      </c>
      <c r="AI466" s="118">
        <v>0</v>
      </c>
      <c r="AJ466" s="80" t="s">
        <v>73</v>
      </c>
      <c r="AK466" s="80" t="s">
        <v>73</v>
      </c>
      <c r="AL466" s="113">
        <v>0</v>
      </c>
      <c r="AM466" s="80" t="s">
        <v>73</v>
      </c>
      <c r="AN466" s="80" t="s">
        <v>73</v>
      </c>
      <c r="AO466" s="80" t="s">
        <v>73</v>
      </c>
      <c r="AP466" s="111">
        <f t="shared" si="37"/>
        <v>0</v>
      </c>
      <c r="AQ466" s="111">
        <f>+L466+AD466-AI466</f>
        <v>13320000</v>
      </c>
      <c r="AR466" s="61" t="s">
        <v>65</v>
      </c>
      <c r="AS466" s="111">
        <v>13320000</v>
      </c>
      <c r="AT466" s="113" t="s">
        <v>162</v>
      </c>
      <c r="AU466" s="79">
        <v>0</v>
      </c>
      <c r="AV466" s="82" t="s">
        <v>73</v>
      </c>
      <c r="AW466" s="117">
        <v>0</v>
      </c>
      <c r="AX466" s="116">
        <f t="shared" si="38"/>
        <v>13320000</v>
      </c>
      <c r="AY466" s="219">
        <f t="shared" si="39"/>
        <v>0</v>
      </c>
      <c r="AZ466" s="67">
        <v>0</v>
      </c>
      <c r="BA466" s="82" t="s">
        <v>73</v>
      </c>
      <c r="BB466" s="61" t="s">
        <v>163</v>
      </c>
      <c r="BC466" s="112" t="s">
        <v>1938</v>
      </c>
      <c r="BD466" s="111" t="s">
        <v>162</v>
      </c>
      <c r="BE466" s="113" t="s">
        <v>65</v>
      </c>
    </row>
    <row r="467" spans="2:57" x14ac:dyDescent="0.2">
      <c r="B467" s="44">
        <v>2026</v>
      </c>
      <c r="C467" s="44">
        <v>891780111</v>
      </c>
      <c r="D467" s="44" t="s">
        <v>63</v>
      </c>
      <c r="E467" s="119" t="s">
        <v>1937</v>
      </c>
      <c r="F467" s="113" t="s">
        <v>1936</v>
      </c>
      <c r="G467" s="61">
        <v>0</v>
      </c>
      <c r="H467" s="61" t="s">
        <v>71</v>
      </c>
      <c r="I467" s="44" t="s">
        <v>64</v>
      </c>
      <c r="J467" s="76" t="s">
        <v>81</v>
      </c>
      <c r="K467" s="111" t="s">
        <v>1935</v>
      </c>
      <c r="L467" s="111">
        <v>16000000</v>
      </c>
      <c r="M467" s="44" t="s">
        <v>66</v>
      </c>
      <c r="N467" s="111" t="s">
        <v>1934</v>
      </c>
      <c r="O467" s="111">
        <v>1007499629</v>
      </c>
      <c r="P467" s="111">
        <v>30</v>
      </c>
      <c r="Q467" s="137">
        <v>46027</v>
      </c>
      <c r="R467" s="112">
        <v>5872564000</v>
      </c>
      <c r="S467" s="220">
        <v>46045</v>
      </c>
      <c r="T467" s="111">
        <v>16000000</v>
      </c>
      <c r="U467" s="61" t="s">
        <v>65</v>
      </c>
      <c r="V467" s="111">
        <v>79738530</v>
      </c>
      <c r="W467" s="111" t="s">
        <v>371</v>
      </c>
      <c r="X467" s="351">
        <v>46045</v>
      </c>
      <c r="Y467" s="351">
        <v>46055</v>
      </c>
      <c r="Z467" s="69" t="s">
        <v>73</v>
      </c>
      <c r="AA467" s="351">
        <v>46173</v>
      </c>
      <c r="AB467" s="47">
        <f t="shared" si="35"/>
        <v>118</v>
      </c>
      <c r="AC467" s="113">
        <v>0</v>
      </c>
      <c r="AD467" s="118">
        <v>0</v>
      </c>
      <c r="AE467" s="113">
        <v>0</v>
      </c>
      <c r="AF467" s="80" t="s">
        <v>73</v>
      </c>
      <c r="AG467" s="111">
        <f t="shared" si="36"/>
        <v>0</v>
      </c>
      <c r="AH467" s="118">
        <v>0</v>
      </c>
      <c r="AI467" s="118">
        <v>0</v>
      </c>
      <c r="AJ467" s="80" t="s">
        <v>73</v>
      </c>
      <c r="AK467" s="80" t="s">
        <v>73</v>
      </c>
      <c r="AL467" s="113">
        <v>0</v>
      </c>
      <c r="AM467" s="80" t="s">
        <v>73</v>
      </c>
      <c r="AN467" s="80" t="s">
        <v>73</v>
      </c>
      <c r="AO467" s="80" t="s">
        <v>73</v>
      </c>
      <c r="AP467" s="111">
        <f t="shared" si="37"/>
        <v>0</v>
      </c>
      <c r="AQ467" s="111">
        <f>+L467+AD467-AI467</f>
        <v>16000000</v>
      </c>
      <c r="AR467" s="61" t="s">
        <v>65</v>
      </c>
      <c r="AS467" s="111">
        <v>16000000</v>
      </c>
      <c r="AT467" s="113" t="s">
        <v>162</v>
      </c>
      <c r="AU467" s="79">
        <v>0</v>
      </c>
      <c r="AV467" s="82" t="s">
        <v>73</v>
      </c>
      <c r="AW467" s="117">
        <v>0</v>
      </c>
      <c r="AX467" s="116">
        <f t="shared" si="38"/>
        <v>16000000</v>
      </c>
      <c r="AY467" s="219">
        <f t="shared" si="39"/>
        <v>0</v>
      </c>
      <c r="AZ467" s="67">
        <v>0</v>
      </c>
      <c r="BA467" s="82" t="s">
        <v>73</v>
      </c>
      <c r="BB467" s="61" t="s">
        <v>163</v>
      </c>
      <c r="BC467" s="112" t="s">
        <v>1933</v>
      </c>
      <c r="BD467" s="111" t="s">
        <v>162</v>
      </c>
      <c r="BE467" s="113" t="s">
        <v>65</v>
      </c>
    </row>
    <row r="468" spans="2:57" x14ac:dyDescent="0.2">
      <c r="B468" s="44">
        <v>2026</v>
      </c>
      <c r="C468" s="44">
        <v>891780111</v>
      </c>
      <c r="D468" s="44" t="s">
        <v>63</v>
      </c>
      <c r="E468" s="119" t="s">
        <v>1932</v>
      </c>
      <c r="F468" s="113" t="s">
        <v>1931</v>
      </c>
      <c r="G468" s="61">
        <v>0</v>
      </c>
      <c r="H468" s="61" t="s">
        <v>71</v>
      </c>
      <c r="I468" s="44" t="s">
        <v>64</v>
      </c>
      <c r="J468" s="76" t="s">
        <v>81</v>
      </c>
      <c r="K468" s="111" t="s">
        <v>1930</v>
      </c>
      <c r="L468" s="111">
        <v>10967000</v>
      </c>
      <c r="M468" s="44" t="s">
        <v>66</v>
      </c>
      <c r="N468" s="111" t="s">
        <v>1929</v>
      </c>
      <c r="O468" s="111">
        <v>1083036058</v>
      </c>
      <c r="P468" s="111">
        <v>53</v>
      </c>
      <c r="Q468" s="137">
        <v>46030</v>
      </c>
      <c r="R468" s="112">
        <v>2567899000</v>
      </c>
      <c r="S468" s="220">
        <v>46045</v>
      </c>
      <c r="T468" s="111">
        <v>10967000</v>
      </c>
      <c r="U468" s="61" t="s">
        <v>65</v>
      </c>
      <c r="V468" s="111">
        <v>12627451</v>
      </c>
      <c r="W468" s="111" t="s">
        <v>1928</v>
      </c>
      <c r="X468" s="351">
        <v>46045</v>
      </c>
      <c r="Y468" s="351">
        <v>46045</v>
      </c>
      <c r="Z468" s="69" t="s">
        <v>73</v>
      </c>
      <c r="AA468" s="351">
        <v>46173</v>
      </c>
      <c r="AB468" s="47">
        <f t="shared" si="35"/>
        <v>128</v>
      </c>
      <c r="AC468" s="113">
        <v>0</v>
      </c>
      <c r="AD468" s="118">
        <v>0</v>
      </c>
      <c r="AE468" s="113">
        <v>0</v>
      </c>
      <c r="AF468" s="80" t="s">
        <v>73</v>
      </c>
      <c r="AG468" s="111">
        <f t="shared" si="36"/>
        <v>0</v>
      </c>
      <c r="AH468" s="118">
        <v>0</v>
      </c>
      <c r="AI468" s="118">
        <v>0</v>
      </c>
      <c r="AJ468" s="80" t="s">
        <v>73</v>
      </c>
      <c r="AK468" s="80" t="s">
        <v>73</v>
      </c>
      <c r="AL468" s="113">
        <v>0</v>
      </c>
      <c r="AM468" s="80" t="s">
        <v>73</v>
      </c>
      <c r="AN468" s="80" t="s">
        <v>73</v>
      </c>
      <c r="AO468" s="80" t="s">
        <v>73</v>
      </c>
      <c r="AP468" s="111">
        <f t="shared" si="37"/>
        <v>0</v>
      </c>
      <c r="AQ468" s="111">
        <f>+L468+AD468-AI468</f>
        <v>10967000</v>
      </c>
      <c r="AR468" s="61" t="s">
        <v>65</v>
      </c>
      <c r="AS468" s="111">
        <v>10967000</v>
      </c>
      <c r="AT468" s="113" t="s">
        <v>162</v>
      </c>
      <c r="AU468" s="79">
        <v>0</v>
      </c>
      <c r="AV468" s="82" t="s">
        <v>73</v>
      </c>
      <c r="AW468" s="117">
        <v>0</v>
      </c>
      <c r="AX468" s="116">
        <f t="shared" si="38"/>
        <v>10967000</v>
      </c>
      <c r="AY468" s="219">
        <f t="shared" si="39"/>
        <v>0</v>
      </c>
      <c r="AZ468" s="67">
        <v>0</v>
      </c>
      <c r="BA468" s="82" t="s">
        <v>73</v>
      </c>
      <c r="BB468" s="61" t="s">
        <v>85</v>
      </c>
      <c r="BC468" s="112" t="s">
        <v>1927</v>
      </c>
      <c r="BD468" s="113" t="s">
        <v>65</v>
      </c>
      <c r="BE468" s="113" t="s">
        <v>65</v>
      </c>
    </row>
    <row r="469" spans="2:57" x14ac:dyDescent="0.2">
      <c r="B469" s="44">
        <v>2026</v>
      </c>
      <c r="C469" s="44">
        <v>891780111</v>
      </c>
      <c r="D469" s="44" t="s">
        <v>63</v>
      </c>
      <c r="E469" s="119" t="s">
        <v>1926</v>
      </c>
      <c r="F469" s="113" t="s">
        <v>1925</v>
      </c>
      <c r="G469" s="61">
        <v>0</v>
      </c>
      <c r="H469" s="61" t="s">
        <v>71</v>
      </c>
      <c r="I469" s="44" t="s">
        <v>64</v>
      </c>
      <c r="J469" s="76" t="s">
        <v>81</v>
      </c>
      <c r="K469" s="111" t="s">
        <v>1335</v>
      </c>
      <c r="L469" s="111">
        <v>17724000</v>
      </c>
      <c r="M469" s="44" t="s">
        <v>66</v>
      </c>
      <c r="N469" s="111" t="s">
        <v>1924</v>
      </c>
      <c r="O469" s="111">
        <v>1081920976</v>
      </c>
      <c r="P469" s="111">
        <v>30</v>
      </c>
      <c r="Q469" s="137">
        <v>46027</v>
      </c>
      <c r="R469" s="112">
        <v>5872564000</v>
      </c>
      <c r="S469" s="220">
        <v>46045</v>
      </c>
      <c r="T469" s="111">
        <v>17724000</v>
      </c>
      <c r="U469" s="61" t="s">
        <v>65</v>
      </c>
      <c r="V469" s="111">
        <v>37511267</v>
      </c>
      <c r="W469" s="111" t="s">
        <v>553</v>
      </c>
      <c r="X469" s="351">
        <v>46045</v>
      </c>
      <c r="Y469" s="351">
        <v>46055</v>
      </c>
      <c r="Z469" s="69" t="s">
        <v>73</v>
      </c>
      <c r="AA469" s="351">
        <v>46173</v>
      </c>
      <c r="AB469" s="47">
        <f t="shared" si="35"/>
        <v>118</v>
      </c>
      <c r="AC469" s="113">
        <v>0</v>
      </c>
      <c r="AD469" s="118">
        <v>0</v>
      </c>
      <c r="AE469" s="113">
        <v>0</v>
      </c>
      <c r="AF469" s="80" t="s">
        <v>73</v>
      </c>
      <c r="AG469" s="111">
        <f t="shared" si="36"/>
        <v>0</v>
      </c>
      <c r="AH469" s="118">
        <v>0</v>
      </c>
      <c r="AI469" s="118">
        <v>0</v>
      </c>
      <c r="AJ469" s="80" t="s">
        <v>73</v>
      </c>
      <c r="AK469" s="80" t="s">
        <v>73</v>
      </c>
      <c r="AL469" s="113">
        <v>0</v>
      </c>
      <c r="AM469" s="80" t="s">
        <v>73</v>
      </c>
      <c r="AN469" s="80" t="s">
        <v>73</v>
      </c>
      <c r="AO469" s="80" t="s">
        <v>73</v>
      </c>
      <c r="AP469" s="111">
        <f t="shared" si="37"/>
        <v>0</v>
      </c>
      <c r="AQ469" s="111">
        <f>+L469+AD469-AI469</f>
        <v>17724000</v>
      </c>
      <c r="AR469" s="61" t="s">
        <v>65</v>
      </c>
      <c r="AS469" s="111">
        <v>17724000</v>
      </c>
      <c r="AT469" s="113" t="s">
        <v>162</v>
      </c>
      <c r="AU469" s="79">
        <v>0</v>
      </c>
      <c r="AV469" s="82" t="s">
        <v>73</v>
      </c>
      <c r="AW469" s="117">
        <v>0</v>
      </c>
      <c r="AX469" s="116">
        <f t="shared" si="38"/>
        <v>17724000</v>
      </c>
      <c r="AY469" s="219">
        <f t="shared" si="39"/>
        <v>0</v>
      </c>
      <c r="AZ469" s="67">
        <v>0</v>
      </c>
      <c r="BA469" s="82" t="s">
        <v>73</v>
      </c>
      <c r="BB469" s="61" t="s">
        <v>163</v>
      </c>
      <c r="BC469" s="112" t="s">
        <v>1923</v>
      </c>
      <c r="BD469" s="111" t="s">
        <v>162</v>
      </c>
      <c r="BE469" s="113" t="s">
        <v>65</v>
      </c>
    </row>
    <row r="470" spans="2:57" x14ac:dyDescent="0.2">
      <c r="B470" s="44">
        <v>2026</v>
      </c>
      <c r="C470" s="44">
        <v>891780111</v>
      </c>
      <c r="D470" s="44" t="s">
        <v>63</v>
      </c>
      <c r="E470" s="119" t="s">
        <v>1922</v>
      </c>
      <c r="F470" s="113" t="s">
        <v>1921</v>
      </c>
      <c r="G470" s="61">
        <v>0</v>
      </c>
      <c r="H470" s="61" t="s">
        <v>71</v>
      </c>
      <c r="I470" s="44" t="s">
        <v>64</v>
      </c>
      <c r="J470" s="76" t="s">
        <v>81</v>
      </c>
      <c r="K470" s="111" t="s">
        <v>1920</v>
      </c>
      <c r="L470" s="111">
        <v>12028000</v>
      </c>
      <c r="M470" s="44" t="s">
        <v>66</v>
      </c>
      <c r="N470" s="111" t="s">
        <v>684</v>
      </c>
      <c r="O470" s="111">
        <v>1003241053</v>
      </c>
      <c r="P470" s="111">
        <v>30</v>
      </c>
      <c r="Q470" s="137">
        <v>46027</v>
      </c>
      <c r="R470" s="112">
        <v>5872564000</v>
      </c>
      <c r="S470" s="220">
        <v>46045</v>
      </c>
      <c r="T470" s="111">
        <v>12028000</v>
      </c>
      <c r="U470" s="61" t="s">
        <v>65</v>
      </c>
      <c r="V470" s="111">
        <v>7632967</v>
      </c>
      <c r="W470" s="111" t="s">
        <v>619</v>
      </c>
      <c r="X470" s="351">
        <v>46045</v>
      </c>
      <c r="Y470" s="351">
        <v>46055</v>
      </c>
      <c r="Z470" s="69" t="s">
        <v>73</v>
      </c>
      <c r="AA470" s="351">
        <v>46173</v>
      </c>
      <c r="AB470" s="47">
        <f t="shared" si="35"/>
        <v>118</v>
      </c>
      <c r="AC470" s="113">
        <v>0</v>
      </c>
      <c r="AD470" s="118">
        <v>0</v>
      </c>
      <c r="AE470" s="113">
        <v>0</v>
      </c>
      <c r="AF470" s="80" t="s">
        <v>73</v>
      </c>
      <c r="AG470" s="111">
        <f t="shared" si="36"/>
        <v>0</v>
      </c>
      <c r="AH470" s="391">
        <v>1</v>
      </c>
      <c r="AI470" s="111">
        <v>12028000</v>
      </c>
      <c r="AJ470" s="415" t="s">
        <v>73</v>
      </c>
      <c r="AK470" s="80" t="s">
        <v>73</v>
      </c>
      <c r="AL470" s="113">
        <v>0</v>
      </c>
      <c r="AM470" s="80" t="s">
        <v>73</v>
      </c>
      <c r="AN470" s="80" t="s">
        <v>73</v>
      </c>
      <c r="AO470" s="80" t="s">
        <v>73</v>
      </c>
      <c r="AP470" s="111">
        <f t="shared" si="37"/>
        <v>0</v>
      </c>
      <c r="AQ470" s="111">
        <f>+L470+AD470-AI470</f>
        <v>0</v>
      </c>
      <c r="AR470" s="61" t="s">
        <v>65</v>
      </c>
      <c r="AS470" s="111">
        <v>12028000</v>
      </c>
      <c r="AT470" s="113" t="s">
        <v>162</v>
      </c>
      <c r="AU470" s="79">
        <v>0</v>
      </c>
      <c r="AV470" s="82" t="s">
        <v>73</v>
      </c>
      <c r="AW470" s="117">
        <v>0</v>
      </c>
      <c r="AX470" s="116">
        <f t="shared" si="38"/>
        <v>0</v>
      </c>
      <c r="AY470" s="219" t="str">
        <f t="shared" si="39"/>
        <v>_</v>
      </c>
      <c r="AZ470" s="67">
        <v>0</v>
      </c>
      <c r="BA470" s="82" t="s">
        <v>73</v>
      </c>
      <c r="BB470" s="61" t="s">
        <v>163</v>
      </c>
      <c r="BC470" s="112" t="s">
        <v>1919</v>
      </c>
      <c r="BD470" s="111" t="s">
        <v>162</v>
      </c>
      <c r="BE470" s="113" t="s">
        <v>65</v>
      </c>
    </row>
    <row r="471" spans="2:57" x14ac:dyDescent="0.2">
      <c r="B471" s="44">
        <v>2026</v>
      </c>
      <c r="C471" s="44">
        <v>891780111</v>
      </c>
      <c r="D471" s="44" t="s">
        <v>63</v>
      </c>
      <c r="E471" s="119" t="s">
        <v>1918</v>
      </c>
      <c r="F471" s="113" t="s">
        <v>1917</v>
      </c>
      <c r="G471" s="61">
        <v>0</v>
      </c>
      <c r="H471" s="61" t="s">
        <v>71</v>
      </c>
      <c r="I471" s="44" t="s">
        <v>64</v>
      </c>
      <c r="J471" s="76" t="s">
        <v>81</v>
      </c>
      <c r="K471" s="111" t="s">
        <v>1916</v>
      </c>
      <c r="L471" s="111">
        <v>9676000</v>
      </c>
      <c r="M471" s="44" t="s">
        <v>66</v>
      </c>
      <c r="N471" s="111" t="s">
        <v>1915</v>
      </c>
      <c r="O471" s="111">
        <v>1083570360</v>
      </c>
      <c r="P471" s="111">
        <v>53</v>
      </c>
      <c r="Q471" s="137">
        <v>46030</v>
      </c>
      <c r="R471" s="112">
        <v>2567899000</v>
      </c>
      <c r="S471" s="220">
        <v>46045</v>
      </c>
      <c r="T471" s="111">
        <v>9676000</v>
      </c>
      <c r="U471" s="61" t="s">
        <v>65</v>
      </c>
      <c r="V471" s="111">
        <v>85467461</v>
      </c>
      <c r="W471" s="111" t="s">
        <v>587</v>
      </c>
      <c r="X471" s="351">
        <v>46045</v>
      </c>
      <c r="Y471" s="351">
        <v>46055</v>
      </c>
      <c r="Z471" s="69" t="s">
        <v>73</v>
      </c>
      <c r="AA471" s="351">
        <v>46173</v>
      </c>
      <c r="AB471" s="47">
        <f t="shared" si="35"/>
        <v>118</v>
      </c>
      <c r="AC471" s="113">
        <v>0</v>
      </c>
      <c r="AD471" s="118">
        <v>0</v>
      </c>
      <c r="AE471" s="113">
        <v>0</v>
      </c>
      <c r="AF471" s="80" t="s">
        <v>73</v>
      </c>
      <c r="AG471" s="111">
        <f t="shared" si="36"/>
        <v>0</v>
      </c>
      <c r="AH471" s="118">
        <v>0</v>
      </c>
      <c r="AI471" s="118">
        <v>0</v>
      </c>
      <c r="AJ471" s="80" t="s">
        <v>73</v>
      </c>
      <c r="AK471" s="80" t="s">
        <v>73</v>
      </c>
      <c r="AL471" s="113">
        <v>0</v>
      </c>
      <c r="AM471" s="80" t="s">
        <v>73</v>
      </c>
      <c r="AN471" s="80" t="s">
        <v>73</v>
      </c>
      <c r="AO471" s="80" t="s">
        <v>73</v>
      </c>
      <c r="AP471" s="111">
        <f t="shared" si="37"/>
        <v>0</v>
      </c>
      <c r="AQ471" s="111">
        <f>+L471+AD471-AI471</f>
        <v>9676000</v>
      </c>
      <c r="AR471" s="61" t="s">
        <v>65</v>
      </c>
      <c r="AS471" s="111">
        <v>9676000</v>
      </c>
      <c r="AT471" s="113" t="s">
        <v>162</v>
      </c>
      <c r="AU471" s="79">
        <v>0</v>
      </c>
      <c r="AV471" s="82" t="s">
        <v>73</v>
      </c>
      <c r="AW471" s="117">
        <v>0</v>
      </c>
      <c r="AX471" s="116">
        <f t="shared" si="38"/>
        <v>9676000</v>
      </c>
      <c r="AY471" s="219">
        <f t="shared" si="39"/>
        <v>0</v>
      </c>
      <c r="AZ471" s="67">
        <v>0</v>
      </c>
      <c r="BA471" s="82" t="s">
        <v>73</v>
      </c>
      <c r="BB471" s="61" t="s">
        <v>163</v>
      </c>
      <c r="BC471" s="112" t="s">
        <v>1914</v>
      </c>
      <c r="BD471" s="111" t="s">
        <v>162</v>
      </c>
      <c r="BE471" s="113" t="s">
        <v>65</v>
      </c>
    </row>
    <row r="472" spans="2:57" x14ac:dyDescent="0.2">
      <c r="B472" s="44">
        <v>2026</v>
      </c>
      <c r="C472" s="44">
        <v>891780111</v>
      </c>
      <c r="D472" s="44" t="s">
        <v>63</v>
      </c>
      <c r="E472" s="119" t="s">
        <v>1913</v>
      </c>
      <c r="F472" s="113" t="s">
        <v>1912</v>
      </c>
      <c r="G472" s="61">
        <v>0</v>
      </c>
      <c r="H472" s="61" t="s">
        <v>71</v>
      </c>
      <c r="I472" s="44" t="s">
        <v>64</v>
      </c>
      <c r="J472" s="76" t="s">
        <v>81</v>
      </c>
      <c r="K472" s="111" t="s">
        <v>990</v>
      </c>
      <c r="L472" s="111">
        <v>13320000</v>
      </c>
      <c r="M472" s="44" t="s">
        <v>66</v>
      </c>
      <c r="N472" s="111" t="s">
        <v>1911</v>
      </c>
      <c r="O472" s="111">
        <v>1082997911</v>
      </c>
      <c r="P472" s="111">
        <v>30</v>
      </c>
      <c r="Q472" s="137">
        <v>46027</v>
      </c>
      <c r="R472" s="112">
        <v>5872564000</v>
      </c>
      <c r="S472" s="220">
        <v>46045</v>
      </c>
      <c r="T472" s="111">
        <v>13320000</v>
      </c>
      <c r="U472" s="61" t="s">
        <v>65</v>
      </c>
      <c r="V472" s="111">
        <v>72175281</v>
      </c>
      <c r="W472" s="111" t="s">
        <v>988</v>
      </c>
      <c r="X472" s="351">
        <v>46045</v>
      </c>
      <c r="Y472" s="351">
        <v>46055</v>
      </c>
      <c r="Z472" s="69" t="s">
        <v>73</v>
      </c>
      <c r="AA472" s="351">
        <v>46173</v>
      </c>
      <c r="AB472" s="47">
        <f t="shared" si="35"/>
        <v>118</v>
      </c>
      <c r="AC472" s="113">
        <v>0</v>
      </c>
      <c r="AD472" s="118">
        <v>0</v>
      </c>
      <c r="AE472" s="113">
        <v>0</v>
      </c>
      <c r="AF472" s="80" t="s">
        <v>73</v>
      </c>
      <c r="AG472" s="111">
        <f t="shared" si="36"/>
        <v>0</v>
      </c>
      <c r="AH472" s="118">
        <v>0</v>
      </c>
      <c r="AI472" s="118">
        <v>0</v>
      </c>
      <c r="AJ472" s="80" t="s">
        <v>73</v>
      </c>
      <c r="AK472" s="80" t="s">
        <v>73</v>
      </c>
      <c r="AL472" s="113">
        <v>0</v>
      </c>
      <c r="AM472" s="80" t="s">
        <v>73</v>
      </c>
      <c r="AN472" s="80" t="s">
        <v>73</v>
      </c>
      <c r="AO472" s="80" t="s">
        <v>73</v>
      </c>
      <c r="AP472" s="111">
        <f t="shared" si="37"/>
        <v>0</v>
      </c>
      <c r="AQ472" s="111">
        <f>+L472+AD472-AI472</f>
        <v>13320000</v>
      </c>
      <c r="AR472" s="61" t="s">
        <v>65</v>
      </c>
      <c r="AS472" s="111">
        <v>13320000</v>
      </c>
      <c r="AT472" s="113" t="s">
        <v>162</v>
      </c>
      <c r="AU472" s="79">
        <v>0</v>
      </c>
      <c r="AV472" s="82" t="s">
        <v>73</v>
      </c>
      <c r="AW472" s="117">
        <v>0</v>
      </c>
      <c r="AX472" s="116">
        <f t="shared" si="38"/>
        <v>13320000</v>
      </c>
      <c r="AY472" s="219">
        <f t="shared" si="39"/>
        <v>0</v>
      </c>
      <c r="AZ472" s="67">
        <v>0</v>
      </c>
      <c r="BA472" s="82" t="s">
        <v>73</v>
      </c>
      <c r="BB472" s="61" t="s">
        <v>163</v>
      </c>
      <c r="BC472" s="112" t="s">
        <v>1910</v>
      </c>
      <c r="BD472" s="111" t="s">
        <v>162</v>
      </c>
      <c r="BE472" s="113" t="s">
        <v>65</v>
      </c>
    </row>
    <row r="473" spans="2:57" x14ac:dyDescent="0.2">
      <c r="B473" s="44">
        <v>2026</v>
      </c>
      <c r="C473" s="44">
        <v>891780111</v>
      </c>
      <c r="D473" s="44" t="s">
        <v>63</v>
      </c>
      <c r="E473" s="119" t="s">
        <v>1909</v>
      </c>
      <c r="F473" s="113" t="s">
        <v>1908</v>
      </c>
      <c r="G473" s="61">
        <v>0</v>
      </c>
      <c r="H473" s="61" t="s">
        <v>71</v>
      </c>
      <c r="I473" s="44" t="s">
        <v>64</v>
      </c>
      <c r="J473" s="76" t="s">
        <v>81</v>
      </c>
      <c r="K473" s="111" t="s">
        <v>1907</v>
      </c>
      <c r="L473" s="111">
        <v>13320000</v>
      </c>
      <c r="M473" s="44" t="s">
        <v>66</v>
      </c>
      <c r="N473" s="111" t="s">
        <v>1906</v>
      </c>
      <c r="O473" s="111">
        <v>1004279329</v>
      </c>
      <c r="P473" s="111">
        <v>30</v>
      </c>
      <c r="Q473" s="137">
        <v>46027</v>
      </c>
      <c r="R473" s="112">
        <v>5872564000</v>
      </c>
      <c r="S473" s="220">
        <v>46045</v>
      </c>
      <c r="T473" s="111">
        <v>13320000</v>
      </c>
      <c r="U473" s="61" t="s">
        <v>65</v>
      </c>
      <c r="V473" s="111">
        <v>84452087</v>
      </c>
      <c r="W473" s="111" t="s">
        <v>651</v>
      </c>
      <c r="X473" s="351">
        <v>46045</v>
      </c>
      <c r="Y473" s="351">
        <v>46055</v>
      </c>
      <c r="Z473" s="69" t="s">
        <v>73</v>
      </c>
      <c r="AA473" s="351">
        <v>46173</v>
      </c>
      <c r="AB473" s="47">
        <f t="shared" si="35"/>
        <v>118</v>
      </c>
      <c r="AC473" s="113">
        <v>0</v>
      </c>
      <c r="AD473" s="118">
        <v>0</v>
      </c>
      <c r="AE473" s="113">
        <v>0</v>
      </c>
      <c r="AF473" s="80" t="s">
        <v>73</v>
      </c>
      <c r="AG473" s="111">
        <f t="shared" si="36"/>
        <v>0</v>
      </c>
      <c r="AH473" s="118">
        <v>0</v>
      </c>
      <c r="AI473" s="118">
        <v>0</v>
      </c>
      <c r="AJ473" s="80" t="s">
        <v>73</v>
      </c>
      <c r="AK473" s="80" t="s">
        <v>73</v>
      </c>
      <c r="AL473" s="113">
        <v>0</v>
      </c>
      <c r="AM473" s="80" t="s">
        <v>73</v>
      </c>
      <c r="AN473" s="80" t="s">
        <v>73</v>
      </c>
      <c r="AO473" s="80" t="s">
        <v>73</v>
      </c>
      <c r="AP473" s="111">
        <f t="shared" si="37"/>
        <v>0</v>
      </c>
      <c r="AQ473" s="111">
        <f>+L473+AD473-AI473</f>
        <v>13320000</v>
      </c>
      <c r="AR473" s="61" t="s">
        <v>65</v>
      </c>
      <c r="AS473" s="111">
        <v>13320000</v>
      </c>
      <c r="AT473" s="113" t="s">
        <v>162</v>
      </c>
      <c r="AU473" s="79">
        <v>0</v>
      </c>
      <c r="AV473" s="82" t="s">
        <v>73</v>
      </c>
      <c r="AW473" s="117">
        <v>0</v>
      </c>
      <c r="AX473" s="116">
        <f t="shared" si="38"/>
        <v>13320000</v>
      </c>
      <c r="AY473" s="219">
        <f t="shared" si="39"/>
        <v>0</v>
      </c>
      <c r="AZ473" s="67">
        <v>0</v>
      </c>
      <c r="BA473" s="82" t="s">
        <v>73</v>
      </c>
      <c r="BB473" s="61" t="s">
        <v>163</v>
      </c>
      <c r="BC473" s="112" t="s">
        <v>1905</v>
      </c>
      <c r="BD473" s="111" t="s">
        <v>162</v>
      </c>
      <c r="BE473" s="113" t="s">
        <v>65</v>
      </c>
    </row>
    <row r="474" spans="2:57" x14ac:dyDescent="0.2">
      <c r="B474" s="44">
        <v>2026</v>
      </c>
      <c r="C474" s="44">
        <v>891780111</v>
      </c>
      <c r="D474" s="44" t="s">
        <v>63</v>
      </c>
      <c r="E474" s="119" t="s">
        <v>1904</v>
      </c>
      <c r="F474" s="113" t="s">
        <v>1903</v>
      </c>
      <c r="G474" s="61">
        <v>0</v>
      </c>
      <c r="H474" s="61" t="s">
        <v>71</v>
      </c>
      <c r="I474" s="44" t="s">
        <v>64</v>
      </c>
      <c r="J474" s="76" t="s">
        <v>81</v>
      </c>
      <c r="K474" s="111" t="s">
        <v>1902</v>
      </c>
      <c r="L474" s="111">
        <v>18134000</v>
      </c>
      <c r="M474" s="44" t="s">
        <v>66</v>
      </c>
      <c r="N474" s="111" t="s">
        <v>1901</v>
      </c>
      <c r="O474" s="111">
        <v>39143698</v>
      </c>
      <c r="P474" s="111">
        <v>30</v>
      </c>
      <c r="Q474" s="137">
        <v>46027</v>
      </c>
      <c r="R474" s="112">
        <v>5872564000</v>
      </c>
      <c r="S474" s="220">
        <v>46045</v>
      </c>
      <c r="T474" s="111">
        <v>18134000</v>
      </c>
      <c r="U474" s="61" t="s">
        <v>65</v>
      </c>
      <c r="V474" s="111">
        <v>39049050</v>
      </c>
      <c r="W474" s="111" t="s">
        <v>960</v>
      </c>
      <c r="X474" s="351">
        <v>46045</v>
      </c>
      <c r="Y474" s="351">
        <v>46045</v>
      </c>
      <c r="Z474" s="69" t="s">
        <v>73</v>
      </c>
      <c r="AA474" s="351">
        <v>46173</v>
      </c>
      <c r="AB474" s="47">
        <f t="shared" si="35"/>
        <v>128</v>
      </c>
      <c r="AC474" s="113">
        <v>0</v>
      </c>
      <c r="AD474" s="118">
        <v>0</v>
      </c>
      <c r="AE474" s="113">
        <v>0</v>
      </c>
      <c r="AF474" s="80" t="s">
        <v>73</v>
      </c>
      <c r="AG474" s="111">
        <f t="shared" si="36"/>
        <v>0</v>
      </c>
      <c r="AH474" s="118">
        <v>0</v>
      </c>
      <c r="AI474" s="118">
        <v>0</v>
      </c>
      <c r="AJ474" s="80" t="s">
        <v>73</v>
      </c>
      <c r="AK474" s="80" t="s">
        <v>73</v>
      </c>
      <c r="AL474" s="113">
        <v>0</v>
      </c>
      <c r="AM474" s="80" t="s">
        <v>73</v>
      </c>
      <c r="AN474" s="80" t="s">
        <v>73</v>
      </c>
      <c r="AO474" s="80" t="s">
        <v>73</v>
      </c>
      <c r="AP474" s="111">
        <f t="shared" si="37"/>
        <v>0</v>
      </c>
      <c r="AQ474" s="111">
        <f>+L474+AD474-AI474</f>
        <v>18134000</v>
      </c>
      <c r="AR474" s="61" t="s">
        <v>65</v>
      </c>
      <c r="AS474" s="111">
        <v>18134000</v>
      </c>
      <c r="AT474" s="113" t="s">
        <v>162</v>
      </c>
      <c r="AU474" s="79">
        <v>0</v>
      </c>
      <c r="AV474" s="82" t="s">
        <v>73</v>
      </c>
      <c r="AW474" s="117">
        <v>0</v>
      </c>
      <c r="AX474" s="116">
        <f t="shared" si="38"/>
        <v>18134000</v>
      </c>
      <c r="AY474" s="219">
        <f t="shared" si="39"/>
        <v>0</v>
      </c>
      <c r="AZ474" s="67">
        <v>0</v>
      </c>
      <c r="BA474" s="82" t="s">
        <v>73</v>
      </c>
      <c r="BB474" s="61" t="s">
        <v>85</v>
      </c>
      <c r="BC474" s="112" t="s">
        <v>1900</v>
      </c>
      <c r="BD474" s="113" t="s">
        <v>65</v>
      </c>
      <c r="BE474" s="113" t="s">
        <v>65</v>
      </c>
    </row>
    <row r="475" spans="2:57" x14ac:dyDescent="0.2">
      <c r="B475" s="44">
        <v>2026</v>
      </c>
      <c r="C475" s="44">
        <v>891780111</v>
      </c>
      <c r="D475" s="44" t="s">
        <v>63</v>
      </c>
      <c r="E475" s="119" t="s">
        <v>1899</v>
      </c>
      <c r="F475" s="113" t="s">
        <v>1898</v>
      </c>
      <c r="G475" s="61">
        <v>0</v>
      </c>
      <c r="H475" s="61" t="s">
        <v>71</v>
      </c>
      <c r="I475" s="44" t="s">
        <v>64</v>
      </c>
      <c r="J475" s="76" t="s">
        <v>81</v>
      </c>
      <c r="K475" s="111" t="s">
        <v>1897</v>
      </c>
      <c r="L475" s="111">
        <v>12028000</v>
      </c>
      <c r="M475" s="44" t="s">
        <v>66</v>
      </c>
      <c r="N475" s="111" t="s">
        <v>1896</v>
      </c>
      <c r="O475" s="111">
        <v>1083012229</v>
      </c>
      <c r="P475" s="111">
        <v>30</v>
      </c>
      <c r="Q475" s="137">
        <v>46027</v>
      </c>
      <c r="R475" s="112">
        <v>5872564000</v>
      </c>
      <c r="S475" s="220">
        <v>46045</v>
      </c>
      <c r="T475" s="111">
        <v>12028000</v>
      </c>
      <c r="U475" s="61" t="s">
        <v>65</v>
      </c>
      <c r="V475" s="111">
        <v>7632967</v>
      </c>
      <c r="W475" s="111" t="s">
        <v>619</v>
      </c>
      <c r="X475" s="351">
        <v>46045</v>
      </c>
      <c r="Y475" s="351">
        <v>46055</v>
      </c>
      <c r="Z475" s="69" t="s">
        <v>73</v>
      </c>
      <c r="AA475" s="351">
        <v>46173</v>
      </c>
      <c r="AB475" s="47">
        <f t="shared" si="35"/>
        <v>118</v>
      </c>
      <c r="AC475" s="113">
        <v>0</v>
      </c>
      <c r="AD475" s="118">
        <v>0</v>
      </c>
      <c r="AE475" s="113">
        <v>0</v>
      </c>
      <c r="AF475" s="80" t="s">
        <v>73</v>
      </c>
      <c r="AG475" s="111">
        <f t="shared" si="36"/>
        <v>0</v>
      </c>
      <c r="AH475" s="118">
        <v>0</v>
      </c>
      <c r="AI475" s="118">
        <v>0</v>
      </c>
      <c r="AJ475" s="80" t="s">
        <v>73</v>
      </c>
      <c r="AK475" s="80" t="s">
        <v>73</v>
      </c>
      <c r="AL475" s="113">
        <v>0</v>
      </c>
      <c r="AM475" s="80" t="s">
        <v>73</v>
      </c>
      <c r="AN475" s="80" t="s">
        <v>73</v>
      </c>
      <c r="AO475" s="80" t="s">
        <v>73</v>
      </c>
      <c r="AP475" s="111">
        <f t="shared" si="37"/>
        <v>0</v>
      </c>
      <c r="AQ475" s="111">
        <f>+L475+AD475-AI475</f>
        <v>12028000</v>
      </c>
      <c r="AR475" s="61" t="s">
        <v>65</v>
      </c>
      <c r="AS475" s="111">
        <v>12028000</v>
      </c>
      <c r="AT475" s="113" t="s">
        <v>162</v>
      </c>
      <c r="AU475" s="79">
        <v>0</v>
      </c>
      <c r="AV475" s="82" t="s">
        <v>73</v>
      </c>
      <c r="AW475" s="117">
        <v>0</v>
      </c>
      <c r="AX475" s="116">
        <f t="shared" si="38"/>
        <v>12028000</v>
      </c>
      <c r="AY475" s="219">
        <f t="shared" si="39"/>
        <v>0</v>
      </c>
      <c r="AZ475" s="67">
        <v>0</v>
      </c>
      <c r="BA475" s="82" t="s">
        <v>73</v>
      </c>
      <c r="BB475" s="61" t="s">
        <v>163</v>
      </c>
      <c r="BC475" s="112" t="s">
        <v>1895</v>
      </c>
      <c r="BD475" s="111" t="s">
        <v>162</v>
      </c>
      <c r="BE475" s="113" t="s">
        <v>65</v>
      </c>
    </row>
    <row r="476" spans="2:57" x14ac:dyDescent="0.2">
      <c r="B476" s="44">
        <v>2026</v>
      </c>
      <c r="C476" s="44">
        <v>891780111</v>
      </c>
      <c r="D476" s="44" t="s">
        <v>63</v>
      </c>
      <c r="E476" s="119" t="s">
        <v>1894</v>
      </c>
      <c r="F476" s="113" t="s">
        <v>1893</v>
      </c>
      <c r="G476" s="61">
        <v>0</v>
      </c>
      <c r="H476" s="61" t="s">
        <v>71</v>
      </c>
      <c r="I476" s="44" t="s">
        <v>64</v>
      </c>
      <c r="J476" s="76" t="s">
        <v>81</v>
      </c>
      <c r="K476" s="111" t="s">
        <v>1892</v>
      </c>
      <c r="L476" s="111">
        <v>9676000</v>
      </c>
      <c r="M476" s="44" t="s">
        <v>66</v>
      </c>
      <c r="N476" s="111" t="s">
        <v>1891</v>
      </c>
      <c r="O476" s="111">
        <v>1007445451</v>
      </c>
      <c r="P476" s="111">
        <v>53</v>
      </c>
      <c r="Q476" s="137">
        <v>46030</v>
      </c>
      <c r="R476" s="112">
        <v>2567899000</v>
      </c>
      <c r="S476" s="220">
        <v>46045</v>
      </c>
      <c r="T476" s="111">
        <v>9676000</v>
      </c>
      <c r="U476" s="61" t="s">
        <v>65</v>
      </c>
      <c r="V476" s="111">
        <v>57299363</v>
      </c>
      <c r="W476" s="111" t="s">
        <v>1890</v>
      </c>
      <c r="X476" s="351">
        <v>46045</v>
      </c>
      <c r="Y476" s="351">
        <v>46055</v>
      </c>
      <c r="Z476" s="69" t="s">
        <v>73</v>
      </c>
      <c r="AA476" s="351">
        <v>46173</v>
      </c>
      <c r="AB476" s="47">
        <f t="shared" si="35"/>
        <v>118</v>
      </c>
      <c r="AC476" s="113">
        <v>0</v>
      </c>
      <c r="AD476" s="118">
        <v>0</v>
      </c>
      <c r="AE476" s="113">
        <v>0</v>
      </c>
      <c r="AF476" s="80" t="s">
        <v>73</v>
      </c>
      <c r="AG476" s="111">
        <f t="shared" si="36"/>
        <v>0</v>
      </c>
      <c r="AH476" s="118">
        <v>0</v>
      </c>
      <c r="AI476" s="118">
        <v>0</v>
      </c>
      <c r="AJ476" s="80" t="s">
        <v>73</v>
      </c>
      <c r="AK476" s="80" t="s">
        <v>73</v>
      </c>
      <c r="AL476" s="113">
        <v>0</v>
      </c>
      <c r="AM476" s="80" t="s">
        <v>73</v>
      </c>
      <c r="AN476" s="80" t="s">
        <v>73</v>
      </c>
      <c r="AO476" s="80" t="s">
        <v>73</v>
      </c>
      <c r="AP476" s="111">
        <f t="shared" si="37"/>
        <v>0</v>
      </c>
      <c r="AQ476" s="111">
        <f>+L476+AD476-AI476</f>
        <v>9676000</v>
      </c>
      <c r="AR476" s="61" t="s">
        <v>65</v>
      </c>
      <c r="AS476" s="111">
        <v>9676000</v>
      </c>
      <c r="AT476" s="113" t="s">
        <v>162</v>
      </c>
      <c r="AU476" s="79">
        <v>0</v>
      </c>
      <c r="AV476" s="82" t="s">
        <v>73</v>
      </c>
      <c r="AW476" s="117">
        <v>0</v>
      </c>
      <c r="AX476" s="116">
        <f t="shared" si="38"/>
        <v>9676000</v>
      </c>
      <c r="AY476" s="219">
        <f t="shared" si="39"/>
        <v>0</v>
      </c>
      <c r="AZ476" s="67">
        <v>0</v>
      </c>
      <c r="BA476" s="82" t="s">
        <v>73</v>
      </c>
      <c r="BB476" s="61" t="s">
        <v>163</v>
      </c>
      <c r="BC476" s="112" t="s">
        <v>1889</v>
      </c>
      <c r="BD476" s="111" t="s">
        <v>162</v>
      </c>
      <c r="BE476" s="113" t="s">
        <v>65</v>
      </c>
    </row>
    <row r="477" spans="2:57" x14ac:dyDescent="0.2">
      <c r="B477" s="44">
        <v>2026</v>
      </c>
      <c r="C477" s="44">
        <v>891780111</v>
      </c>
      <c r="D477" s="44" t="s">
        <v>63</v>
      </c>
      <c r="E477" s="119" t="s">
        <v>1888</v>
      </c>
      <c r="F477" s="113" t="s">
        <v>1887</v>
      </c>
      <c r="G477" s="61">
        <v>0</v>
      </c>
      <c r="H477" s="61" t="s">
        <v>71</v>
      </c>
      <c r="I477" s="44" t="s">
        <v>64</v>
      </c>
      <c r="J477" s="76" t="s">
        <v>81</v>
      </c>
      <c r="K477" s="111" t="s">
        <v>1886</v>
      </c>
      <c r="L477" s="111">
        <v>12028000</v>
      </c>
      <c r="M477" s="44" t="s">
        <v>66</v>
      </c>
      <c r="N477" s="111" t="s">
        <v>1885</v>
      </c>
      <c r="O477" s="111">
        <v>1083039302</v>
      </c>
      <c r="P477" s="111">
        <v>30</v>
      </c>
      <c r="Q477" s="137">
        <v>46027</v>
      </c>
      <c r="R477" s="112">
        <v>5872564000</v>
      </c>
      <c r="S477" s="220">
        <v>46045</v>
      </c>
      <c r="T477" s="111">
        <v>12028000</v>
      </c>
      <c r="U477" s="61" t="s">
        <v>65</v>
      </c>
      <c r="V477" s="111">
        <v>19516224</v>
      </c>
      <c r="W477" s="111" t="s">
        <v>1521</v>
      </c>
      <c r="X477" s="351">
        <v>46045</v>
      </c>
      <c r="Y477" s="351">
        <v>46055</v>
      </c>
      <c r="Z477" s="69" t="s">
        <v>73</v>
      </c>
      <c r="AA477" s="351">
        <v>46173</v>
      </c>
      <c r="AB477" s="47">
        <f t="shared" si="35"/>
        <v>118</v>
      </c>
      <c r="AC477" s="113">
        <v>0</v>
      </c>
      <c r="AD477" s="118">
        <v>0</v>
      </c>
      <c r="AE477" s="113">
        <v>0</v>
      </c>
      <c r="AF477" s="80" t="s">
        <v>73</v>
      </c>
      <c r="AG477" s="111">
        <f t="shared" si="36"/>
        <v>0</v>
      </c>
      <c r="AH477" s="118">
        <v>0</v>
      </c>
      <c r="AI477" s="118">
        <v>0</v>
      </c>
      <c r="AJ477" s="80" t="s">
        <v>73</v>
      </c>
      <c r="AK477" s="80" t="s">
        <v>73</v>
      </c>
      <c r="AL477" s="113">
        <v>0</v>
      </c>
      <c r="AM477" s="80" t="s">
        <v>73</v>
      </c>
      <c r="AN477" s="80" t="s">
        <v>73</v>
      </c>
      <c r="AO477" s="80" t="s">
        <v>73</v>
      </c>
      <c r="AP477" s="111">
        <f t="shared" si="37"/>
        <v>0</v>
      </c>
      <c r="AQ477" s="111">
        <f>+L477+AD477-AI477</f>
        <v>12028000</v>
      </c>
      <c r="AR477" s="61" t="s">
        <v>65</v>
      </c>
      <c r="AS477" s="111">
        <v>12028000</v>
      </c>
      <c r="AT477" s="113" t="s">
        <v>162</v>
      </c>
      <c r="AU477" s="79">
        <v>0</v>
      </c>
      <c r="AV477" s="82" t="s">
        <v>73</v>
      </c>
      <c r="AW477" s="117">
        <v>0</v>
      </c>
      <c r="AX477" s="116">
        <f t="shared" si="38"/>
        <v>12028000</v>
      </c>
      <c r="AY477" s="219">
        <f t="shared" si="39"/>
        <v>0</v>
      </c>
      <c r="AZ477" s="67">
        <v>0</v>
      </c>
      <c r="BA477" s="82" t="s">
        <v>73</v>
      </c>
      <c r="BB477" s="61" t="s">
        <v>163</v>
      </c>
      <c r="BC477" s="112" t="s">
        <v>1884</v>
      </c>
      <c r="BD477" s="111" t="s">
        <v>162</v>
      </c>
      <c r="BE477" s="113" t="s">
        <v>65</v>
      </c>
    </row>
    <row r="478" spans="2:57" x14ac:dyDescent="0.2">
      <c r="B478" s="44">
        <v>2026</v>
      </c>
      <c r="C478" s="44">
        <v>891780111</v>
      </c>
      <c r="D478" s="44" t="s">
        <v>63</v>
      </c>
      <c r="E478" s="119" t="s">
        <v>1883</v>
      </c>
      <c r="F478" s="113" t="s">
        <v>1882</v>
      </c>
      <c r="G478" s="61">
        <v>0</v>
      </c>
      <c r="H478" s="61" t="s">
        <v>71</v>
      </c>
      <c r="I478" s="44" t="s">
        <v>64</v>
      </c>
      <c r="J478" s="76" t="s">
        <v>81</v>
      </c>
      <c r="K478" s="111" t="s">
        <v>1417</v>
      </c>
      <c r="L478" s="111">
        <v>9676000</v>
      </c>
      <c r="M478" s="44" t="s">
        <v>66</v>
      </c>
      <c r="N478" s="111" t="s">
        <v>1881</v>
      </c>
      <c r="O478" s="111">
        <v>1082940901</v>
      </c>
      <c r="P478" s="111">
        <v>53</v>
      </c>
      <c r="Q478" s="137">
        <v>46030</v>
      </c>
      <c r="R478" s="112">
        <v>2567899000</v>
      </c>
      <c r="S478" s="220">
        <v>46045</v>
      </c>
      <c r="T478" s="111">
        <v>9676000</v>
      </c>
      <c r="U478" s="61" t="s">
        <v>65</v>
      </c>
      <c r="V478" s="111">
        <v>85459497</v>
      </c>
      <c r="W478" s="111" t="s">
        <v>503</v>
      </c>
      <c r="X478" s="351">
        <v>46045</v>
      </c>
      <c r="Y478" s="351">
        <v>46055</v>
      </c>
      <c r="Z478" s="69" t="s">
        <v>73</v>
      </c>
      <c r="AA478" s="351">
        <v>46173</v>
      </c>
      <c r="AB478" s="47">
        <f t="shared" si="35"/>
        <v>118</v>
      </c>
      <c r="AC478" s="113">
        <v>0</v>
      </c>
      <c r="AD478" s="118">
        <v>0</v>
      </c>
      <c r="AE478" s="113">
        <v>0</v>
      </c>
      <c r="AF478" s="80" t="s">
        <v>73</v>
      </c>
      <c r="AG478" s="111">
        <f t="shared" si="36"/>
        <v>0</v>
      </c>
      <c r="AH478" s="118">
        <v>0</v>
      </c>
      <c r="AI478" s="118">
        <v>0</v>
      </c>
      <c r="AJ478" s="80" t="s">
        <v>73</v>
      </c>
      <c r="AK478" s="80" t="s">
        <v>73</v>
      </c>
      <c r="AL478" s="113">
        <v>0</v>
      </c>
      <c r="AM478" s="80" t="s">
        <v>73</v>
      </c>
      <c r="AN478" s="80" t="s">
        <v>73</v>
      </c>
      <c r="AO478" s="80" t="s">
        <v>73</v>
      </c>
      <c r="AP478" s="111">
        <f t="shared" si="37"/>
        <v>0</v>
      </c>
      <c r="AQ478" s="111">
        <f>+L478+AD478-AI478</f>
        <v>9676000</v>
      </c>
      <c r="AR478" s="61" t="s">
        <v>65</v>
      </c>
      <c r="AS478" s="111">
        <v>9676000</v>
      </c>
      <c r="AT478" s="113" t="s">
        <v>162</v>
      </c>
      <c r="AU478" s="79">
        <v>0</v>
      </c>
      <c r="AV478" s="82" t="s">
        <v>73</v>
      </c>
      <c r="AW478" s="117">
        <v>0</v>
      </c>
      <c r="AX478" s="116">
        <f t="shared" si="38"/>
        <v>9676000</v>
      </c>
      <c r="AY478" s="219">
        <f t="shared" si="39"/>
        <v>0</v>
      </c>
      <c r="AZ478" s="67">
        <v>0</v>
      </c>
      <c r="BA478" s="82" t="s">
        <v>73</v>
      </c>
      <c r="BB478" s="61" t="s">
        <v>163</v>
      </c>
      <c r="BC478" s="112" t="s">
        <v>1880</v>
      </c>
      <c r="BD478" s="111" t="s">
        <v>162</v>
      </c>
      <c r="BE478" s="113" t="s">
        <v>65</v>
      </c>
    </row>
    <row r="479" spans="2:57" x14ac:dyDescent="0.2">
      <c r="B479" s="44">
        <v>2026</v>
      </c>
      <c r="C479" s="44">
        <v>891780111</v>
      </c>
      <c r="D479" s="44" t="s">
        <v>63</v>
      </c>
      <c r="E479" s="119" t="s">
        <v>1879</v>
      </c>
      <c r="F479" s="113" t="s">
        <v>1878</v>
      </c>
      <c r="G479" s="61">
        <v>0</v>
      </c>
      <c r="H479" s="61" t="s">
        <v>71</v>
      </c>
      <c r="I479" s="44" t="s">
        <v>64</v>
      </c>
      <c r="J479" s="76" t="s">
        <v>81</v>
      </c>
      <c r="K479" s="111" t="s">
        <v>1877</v>
      </c>
      <c r="L479" s="111">
        <v>13320000</v>
      </c>
      <c r="M479" s="44" t="s">
        <v>66</v>
      </c>
      <c r="N479" s="111" t="s">
        <v>1876</v>
      </c>
      <c r="O479" s="111">
        <v>85462932</v>
      </c>
      <c r="P479" s="111">
        <v>30</v>
      </c>
      <c r="Q479" s="137">
        <v>46027</v>
      </c>
      <c r="R479" s="112">
        <v>5872564000</v>
      </c>
      <c r="S479" s="220">
        <v>46045</v>
      </c>
      <c r="T479" s="111">
        <v>13320000</v>
      </c>
      <c r="U479" s="61" t="s">
        <v>65</v>
      </c>
      <c r="V479" s="111">
        <v>72175281</v>
      </c>
      <c r="W479" s="111" t="s">
        <v>988</v>
      </c>
      <c r="X479" s="351">
        <v>46045</v>
      </c>
      <c r="Y479" s="351">
        <v>46055</v>
      </c>
      <c r="Z479" s="69" t="s">
        <v>73</v>
      </c>
      <c r="AA479" s="351">
        <v>46173</v>
      </c>
      <c r="AB479" s="47">
        <f t="shared" si="35"/>
        <v>118</v>
      </c>
      <c r="AC479" s="113">
        <v>0</v>
      </c>
      <c r="AD479" s="118">
        <v>0</v>
      </c>
      <c r="AE479" s="113">
        <v>0</v>
      </c>
      <c r="AF479" s="80" t="s">
        <v>73</v>
      </c>
      <c r="AG479" s="111">
        <f t="shared" si="36"/>
        <v>0</v>
      </c>
      <c r="AH479" s="118">
        <v>0</v>
      </c>
      <c r="AI479" s="118">
        <v>0</v>
      </c>
      <c r="AJ479" s="80" t="s">
        <v>73</v>
      </c>
      <c r="AK479" s="80" t="s">
        <v>73</v>
      </c>
      <c r="AL479" s="113">
        <v>0</v>
      </c>
      <c r="AM479" s="80" t="s">
        <v>73</v>
      </c>
      <c r="AN479" s="80" t="s">
        <v>73</v>
      </c>
      <c r="AO479" s="80" t="s">
        <v>73</v>
      </c>
      <c r="AP479" s="111">
        <f t="shared" si="37"/>
        <v>0</v>
      </c>
      <c r="AQ479" s="111">
        <f>+L479+AD479-AI479</f>
        <v>13320000</v>
      </c>
      <c r="AR479" s="61" t="s">
        <v>65</v>
      </c>
      <c r="AS479" s="111">
        <v>13320000</v>
      </c>
      <c r="AT479" s="113" t="s">
        <v>162</v>
      </c>
      <c r="AU479" s="79">
        <v>0</v>
      </c>
      <c r="AV479" s="82" t="s">
        <v>73</v>
      </c>
      <c r="AW479" s="117">
        <v>0</v>
      </c>
      <c r="AX479" s="116">
        <f t="shared" si="38"/>
        <v>13320000</v>
      </c>
      <c r="AY479" s="219">
        <f t="shared" si="39"/>
        <v>0</v>
      </c>
      <c r="AZ479" s="67">
        <v>0</v>
      </c>
      <c r="BA479" s="82" t="s">
        <v>73</v>
      </c>
      <c r="BB479" s="61" t="s">
        <v>163</v>
      </c>
      <c r="BC479" s="112" t="s">
        <v>1875</v>
      </c>
      <c r="BD479" s="111" t="s">
        <v>162</v>
      </c>
      <c r="BE479" s="113" t="s">
        <v>65</v>
      </c>
    </row>
    <row r="480" spans="2:57" x14ac:dyDescent="0.2">
      <c r="B480" s="44">
        <v>2026</v>
      </c>
      <c r="C480" s="44">
        <v>891780111</v>
      </c>
      <c r="D480" s="44" t="s">
        <v>63</v>
      </c>
      <c r="E480" s="119" t="s">
        <v>1874</v>
      </c>
      <c r="F480" s="113" t="s">
        <v>1873</v>
      </c>
      <c r="G480" s="61">
        <v>0</v>
      </c>
      <c r="H480" s="61" t="s">
        <v>71</v>
      </c>
      <c r="I480" s="44" t="s">
        <v>64</v>
      </c>
      <c r="J480" s="76" t="s">
        <v>81</v>
      </c>
      <c r="K480" s="111" t="s">
        <v>1872</v>
      </c>
      <c r="L480" s="111">
        <v>9676000</v>
      </c>
      <c r="M480" s="44" t="s">
        <v>66</v>
      </c>
      <c r="N480" s="111" t="s">
        <v>1871</v>
      </c>
      <c r="O480" s="111">
        <v>1151185571</v>
      </c>
      <c r="P480" s="111">
        <v>53</v>
      </c>
      <c r="Q480" s="137">
        <v>46030</v>
      </c>
      <c r="R480" s="112">
        <v>2567899000</v>
      </c>
      <c r="S480" s="220">
        <v>46045</v>
      </c>
      <c r="T480" s="111">
        <v>9676000</v>
      </c>
      <c r="U480" s="61" t="s">
        <v>65</v>
      </c>
      <c r="V480" s="111" t="s">
        <v>1870</v>
      </c>
      <c r="W480" s="111" t="s">
        <v>1869</v>
      </c>
      <c r="X480" s="351">
        <v>46045</v>
      </c>
      <c r="Y480" s="351">
        <v>46055</v>
      </c>
      <c r="Z480" s="69" t="s">
        <v>73</v>
      </c>
      <c r="AA480" s="351">
        <v>46173</v>
      </c>
      <c r="AB480" s="47">
        <f t="shared" si="35"/>
        <v>118</v>
      </c>
      <c r="AC480" s="113">
        <v>0</v>
      </c>
      <c r="AD480" s="118">
        <v>0</v>
      </c>
      <c r="AE480" s="113">
        <v>0</v>
      </c>
      <c r="AF480" s="80" t="s">
        <v>73</v>
      </c>
      <c r="AG480" s="111">
        <f t="shared" si="36"/>
        <v>0</v>
      </c>
      <c r="AH480" s="118">
        <v>0</v>
      </c>
      <c r="AI480" s="118">
        <v>0</v>
      </c>
      <c r="AJ480" s="80" t="s">
        <v>73</v>
      </c>
      <c r="AK480" s="80" t="s">
        <v>73</v>
      </c>
      <c r="AL480" s="113">
        <v>0</v>
      </c>
      <c r="AM480" s="80" t="s">
        <v>73</v>
      </c>
      <c r="AN480" s="80" t="s">
        <v>73</v>
      </c>
      <c r="AO480" s="80" t="s">
        <v>73</v>
      </c>
      <c r="AP480" s="111">
        <f t="shared" si="37"/>
        <v>0</v>
      </c>
      <c r="AQ480" s="111">
        <f>+L480+AD480-AI480</f>
        <v>9676000</v>
      </c>
      <c r="AR480" s="61" t="s">
        <v>65</v>
      </c>
      <c r="AS480" s="111">
        <v>9676000</v>
      </c>
      <c r="AT480" s="113" t="s">
        <v>162</v>
      </c>
      <c r="AU480" s="79">
        <v>0</v>
      </c>
      <c r="AV480" s="82" t="s">
        <v>73</v>
      </c>
      <c r="AW480" s="117">
        <v>0</v>
      </c>
      <c r="AX480" s="116">
        <f t="shared" si="38"/>
        <v>9676000</v>
      </c>
      <c r="AY480" s="219">
        <f t="shared" si="39"/>
        <v>0</v>
      </c>
      <c r="AZ480" s="67">
        <v>0</v>
      </c>
      <c r="BA480" s="82" t="s">
        <v>73</v>
      </c>
      <c r="BB480" s="61" t="s">
        <v>163</v>
      </c>
      <c r="BC480" s="112" t="s">
        <v>1868</v>
      </c>
      <c r="BD480" s="111" t="s">
        <v>162</v>
      </c>
      <c r="BE480" s="113" t="s">
        <v>65</v>
      </c>
    </row>
    <row r="481" spans="2:57" x14ac:dyDescent="0.2">
      <c r="B481" s="44">
        <v>2026</v>
      </c>
      <c r="C481" s="44">
        <v>891780111</v>
      </c>
      <c r="D481" s="44" t="s">
        <v>63</v>
      </c>
      <c r="E481" s="119" t="s">
        <v>1867</v>
      </c>
      <c r="F481" s="113" t="s">
        <v>1866</v>
      </c>
      <c r="G481" s="61">
        <v>0</v>
      </c>
      <c r="H481" s="61" t="s">
        <v>71</v>
      </c>
      <c r="I481" s="44" t="s">
        <v>64</v>
      </c>
      <c r="J481" s="76" t="s">
        <v>81</v>
      </c>
      <c r="K481" s="111" t="s">
        <v>1865</v>
      </c>
      <c r="L481" s="111">
        <v>13320000</v>
      </c>
      <c r="M481" s="44" t="s">
        <v>66</v>
      </c>
      <c r="N481" s="111" t="s">
        <v>1864</v>
      </c>
      <c r="O481" s="111">
        <v>1083012712</v>
      </c>
      <c r="P481" s="111">
        <v>30</v>
      </c>
      <c r="Q481" s="137">
        <v>46027</v>
      </c>
      <c r="R481" s="112">
        <v>5872564000</v>
      </c>
      <c r="S481" s="220">
        <v>46045</v>
      </c>
      <c r="T481" s="111">
        <v>13320000</v>
      </c>
      <c r="U481" s="61" t="s">
        <v>65</v>
      </c>
      <c r="V481" s="111">
        <v>79738530</v>
      </c>
      <c r="W481" s="111" t="s">
        <v>371</v>
      </c>
      <c r="X481" s="351">
        <v>46045</v>
      </c>
      <c r="Y481" s="351">
        <v>46055</v>
      </c>
      <c r="Z481" s="69" t="s">
        <v>73</v>
      </c>
      <c r="AA481" s="351">
        <v>46173</v>
      </c>
      <c r="AB481" s="47">
        <f t="shared" si="35"/>
        <v>118</v>
      </c>
      <c r="AC481" s="113">
        <v>0</v>
      </c>
      <c r="AD481" s="118">
        <v>0</v>
      </c>
      <c r="AE481" s="113">
        <v>0</v>
      </c>
      <c r="AF481" s="80" t="s">
        <v>73</v>
      </c>
      <c r="AG481" s="111">
        <f t="shared" si="36"/>
        <v>0</v>
      </c>
      <c r="AH481" s="118">
        <v>0</v>
      </c>
      <c r="AI481" s="118">
        <v>0</v>
      </c>
      <c r="AJ481" s="80" t="s">
        <v>73</v>
      </c>
      <c r="AK481" s="80" t="s">
        <v>73</v>
      </c>
      <c r="AL481" s="113">
        <v>0</v>
      </c>
      <c r="AM481" s="80" t="s">
        <v>73</v>
      </c>
      <c r="AN481" s="80" t="s">
        <v>73</v>
      </c>
      <c r="AO481" s="80" t="s">
        <v>73</v>
      </c>
      <c r="AP481" s="111">
        <f t="shared" si="37"/>
        <v>0</v>
      </c>
      <c r="AQ481" s="111">
        <f>+L481+AD481-AI481</f>
        <v>13320000</v>
      </c>
      <c r="AR481" s="61" t="s">
        <v>65</v>
      </c>
      <c r="AS481" s="111">
        <v>13320000</v>
      </c>
      <c r="AT481" s="113" t="s">
        <v>162</v>
      </c>
      <c r="AU481" s="79">
        <v>0</v>
      </c>
      <c r="AV481" s="82" t="s">
        <v>73</v>
      </c>
      <c r="AW481" s="117">
        <v>0</v>
      </c>
      <c r="AX481" s="116">
        <f t="shared" si="38"/>
        <v>13320000</v>
      </c>
      <c r="AY481" s="219">
        <f t="shared" si="39"/>
        <v>0</v>
      </c>
      <c r="AZ481" s="67">
        <v>0</v>
      </c>
      <c r="BA481" s="82" t="s">
        <v>73</v>
      </c>
      <c r="BB481" s="61" t="s">
        <v>163</v>
      </c>
      <c r="BC481" s="112" t="s">
        <v>1863</v>
      </c>
      <c r="BD481" s="111" t="s">
        <v>162</v>
      </c>
      <c r="BE481" s="113" t="s">
        <v>65</v>
      </c>
    </row>
    <row r="482" spans="2:57" x14ac:dyDescent="0.2">
      <c r="B482" s="44">
        <v>2026</v>
      </c>
      <c r="C482" s="44">
        <v>891780111</v>
      </c>
      <c r="D482" s="44" t="s">
        <v>63</v>
      </c>
      <c r="E482" s="119" t="s">
        <v>1862</v>
      </c>
      <c r="F482" s="113" t="s">
        <v>1861</v>
      </c>
      <c r="G482" s="61">
        <v>0</v>
      </c>
      <c r="H482" s="61" t="s">
        <v>71</v>
      </c>
      <c r="I482" s="44" t="s">
        <v>64</v>
      </c>
      <c r="J482" s="76" t="s">
        <v>81</v>
      </c>
      <c r="K482" s="111" t="s">
        <v>1860</v>
      </c>
      <c r="L482" s="111">
        <v>11396000</v>
      </c>
      <c r="M482" s="44" t="s">
        <v>66</v>
      </c>
      <c r="N482" s="111" t="s">
        <v>1859</v>
      </c>
      <c r="O482" s="111">
        <v>1085168115</v>
      </c>
      <c r="P482" s="111">
        <v>53</v>
      </c>
      <c r="Q482" s="137">
        <v>46030</v>
      </c>
      <c r="R482" s="112">
        <v>2567899000</v>
      </c>
      <c r="S482" s="220">
        <v>46045</v>
      </c>
      <c r="T482" s="111">
        <v>11396000</v>
      </c>
      <c r="U482" s="61" t="s">
        <v>65</v>
      </c>
      <c r="V482" s="111">
        <v>85463513</v>
      </c>
      <c r="W482" s="111" t="s">
        <v>1858</v>
      </c>
      <c r="X482" s="351">
        <v>46045</v>
      </c>
      <c r="Y482" s="351">
        <v>46055</v>
      </c>
      <c r="Z482" s="69" t="s">
        <v>73</v>
      </c>
      <c r="AA482" s="351">
        <v>46173</v>
      </c>
      <c r="AB482" s="47">
        <f t="shared" si="35"/>
        <v>118</v>
      </c>
      <c r="AC482" s="113">
        <v>0</v>
      </c>
      <c r="AD482" s="118">
        <v>0</v>
      </c>
      <c r="AE482" s="113">
        <v>0</v>
      </c>
      <c r="AF482" s="80" t="s">
        <v>73</v>
      </c>
      <c r="AG482" s="111">
        <f t="shared" si="36"/>
        <v>0</v>
      </c>
      <c r="AH482" s="118">
        <v>0</v>
      </c>
      <c r="AI482" s="118">
        <v>0</v>
      </c>
      <c r="AJ482" s="80" t="s">
        <v>73</v>
      </c>
      <c r="AK482" s="80" t="s">
        <v>73</v>
      </c>
      <c r="AL482" s="113">
        <v>0</v>
      </c>
      <c r="AM482" s="80" t="s">
        <v>73</v>
      </c>
      <c r="AN482" s="80" t="s">
        <v>73</v>
      </c>
      <c r="AO482" s="80" t="s">
        <v>73</v>
      </c>
      <c r="AP482" s="111">
        <f t="shared" si="37"/>
        <v>0</v>
      </c>
      <c r="AQ482" s="111">
        <f>+L482+AD482-AI482</f>
        <v>11396000</v>
      </c>
      <c r="AR482" s="61" t="s">
        <v>65</v>
      </c>
      <c r="AS482" s="111">
        <v>11396000</v>
      </c>
      <c r="AT482" s="113" t="s">
        <v>162</v>
      </c>
      <c r="AU482" s="79">
        <v>0</v>
      </c>
      <c r="AV482" s="82" t="s">
        <v>73</v>
      </c>
      <c r="AW482" s="117">
        <v>0</v>
      </c>
      <c r="AX482" s="116">
        <f t="shared" si="38"/>
        <v>11396000</v>
      </c>
      <c r="AY482" s="219">
        <f t="shared" si="39"/>
        <v>0</v>
      </c>
      <c r="AZ482" s="67">
        <v>0</v>
      </c>
      <c r="BA482" s="82" t="s">
        <v>73</v>
      </c>
      <c r="BB482" s="61" t="s">
        <v>163</v>
      </c>
      <c r="BC482" s="112" t="s">
        <v>1857</v>
      </c>
      <c r="BD482" s="111" t="s">
        <v>162</v>
      </c>
      <c r="BE482" s="113" t="s">
        <v>65</v>
      </c>
    </row>
    <row r="483" spans="2:57" x14ac:dyDescent="0.2">
      <c r="B483" s="44">
        <v>2026</v>
      </c>
      <c r="C483" s="44">
        <v>891780111</v>
      </c>
      <c r="D483" s="44" t="s">
        <v>63</v>
      </c>
      <c r="E483" s="119" t="s">
        <v>1856</v>
      </c>
      <c r="F483" s="113" t="s">
        <v>1855</v>
      </c>
      <c r="G483" s="61">
        <v>0</v>
      </c>
      <c r="H483" s="61" t="s">
        <v>71</v>
      </c>
      <c r="I483" s="44" t="s">
        <v>64</v>
      </c>
      <c r="J483" s="76" t="s">
        <v>81</v>
      </c>
      <c r="K483" s="111" t="s">
        <v>1854</v>
      </c>
      <c r="L483" s="111">
        <v>14541000</v>
      </c>
      <c r="M483" s="44" t="s">
        <v>66</v>
      </c>
      <c r="N483" s="111" t="s">
        <v>1853</v>
      </c>
      <c r="O483" s="111">
        <v>1083038270</v>
      </c>
      <c r="P483" s="111">
        <v>30</v>
      </c>
      <c r="Q483" s="137">
        <v>46027</v>
      </c>
      <c r="R483" s="112">
        <v>5872564000</v>
      </c>
      <c r="S483" s="220">
        <v>46045</v>
      </c>
      <c r="T483" s="111">
        <v>14541000</v>
      </c>
      <c r="U483" s="61" t="s">
        <v>65</v>
      </c>
      <c r="V483" s="111">
        <v>36557666</v>
      </c>
      <c r="W483" s="111" t="s">
        <v>559</v>
      </c>
      <c r="X483" s="351">
        <v>46045</v>
      </c>
      <c r="Y483" s="351">
        <v>46045</v>
      </c>
      <c r="Z483" s="69" t="s">
        <v>73</v>
      </c>
      <c r="AA483" s="351">
        <v>46173</v>
      </c>
      <c r="AB483" s="47">
        <f t="shared" si="35"/>
        <v>128</v>
      </c>
      <c r="AC483" s="113">
        <v>0</v>
      </c>
      <c r="AD483" s="118">
        <v>0</v>
      </c>
      <c r="AE483" s="113">
        <v>0</v>
      </c>
      <c r="AF483" s="80" t="s">
        <v>73</v>
      </c>
      <c r="AG483" s="111">
        <f t="shared" si="36"/>
        <v>0</v>
      </c>
      <c r="AH483" s="118">
        <v>0</v>
      </c>
      <c r="AI483" s="118">
        <v>0</v>
      </c>
      <c r="AJ483" s="80" t="s">
        <v>73</v>
      </c>
      <c r="AK483" s="80" t="s">
        <v>73</v>
      </c>
      <c r="AL483" s="113">
        <v>0</v>
      </c>
      <c r="AM483" s="80" t="s">
        <v>73</v>
      </c>
      <c r="AN483" s="80" t="s">
        <v>73</v>
      </c>
      <c r="AO483" s="80" t="s">
        <v>73</v>
      </c>
      <c r="AP483" s="111">
        <f t="shared" si="37"/>
        <v>0</v>
      </c>
      <c r="AQ483" s="111">
        <f>+L483+AD483-AI483</f>
        <v>14541000</v>
      </c>
      <c r="AR483" s="61" t="s">
        <v>65</v>
      </c>
      <c r="AS483" s="111">
        <v>14541000</v>
      </c>
      <c r="AT483" s="113" t="s">
        <v>162</v>
      </c>
      <c r="AU483" s="79">
        <v>0</v>
      </c>
      <c r="AV483" s="82" t="s">
        <v>73</v>
      </c>
      <c r="AW483" s="117">
        <v>0</v>
      </c>
      <c r="AX483" s="116">
        <f t="shared" si="38"/>
        <v>14541000</v>
      </c>
      <c r="AY483" s="219">
        <f t="shared" si="39"/>
        <v>0</v>
      </c>
      <c r="AZ483" s="67">
        <v>0</v>
      </c>
      <c r="BA483" s="82" t="s">
        <v>73</v>
      </c>
      <c r="BB483" s="61" t="s">
        <v>85</v>
      </c>
      <c r="BC483" s="112" t="s">
        <v>1852</v>
      </c>
      <c r="BD483" s="113" t="s">
        <v>65</v>
      </c>
      <c r="BE483" s="113" t="s">
        <v>65</v>
      </c>
    </row>
    <row r="484" spans="2:57" x14ac:dyDescent="0.2">
      <c r="B484" s="44">
        <v>2026</v>
      </c>
      <c r="C484" s="44">
        <v>891780111</v>
      </c>
      <c r="D484" s="44" t="s">
        <v>63</v>
      </c>
      <c r="E484" s="119" t="s">
        <v>1851</v>
      </c>
      <c r="F484" s="113" t="s">
        <v>1850</v>
      </c>
      <c r="G484" s="61">
        <v>0</v>
      </c>
      <c r="H484" s="61" t="s">
        <v>71</v>
      </c>
      <c r="I484" s="44" t="s">
        <v>64</v>
      </c>
      <c r="J484" s="76" t="s">
        <v>81</v>
      </c>
      <c r="K484" s="111" t="s">
        <v>1849</v>
      </c>
      <c r="L484" s="111">
        <v>11396000</v>
      </c>
      <c r="M484" s="44" t="s">
        <v>66</v>
      </c>
      <c r="N484" s="111" t="s">
        <v>1848</v>
      </c>
      <c r="O484" s="111">
        <v>85450183</v>
      </c>
      <c r="P484" s="111">
        <v>53</v>
      </c>
      <c r="Q484" s="137">
        <v>46030</v>
      </c>
      <c r="R484" s="112">
        <v>2567899000</v>
      </c>
      <c r="S484" s="220">
        <v>46045</v>
      </c>
      <c r="T484" s="111">
        <v>11396000</v>
      </c>
      <c r="U484" s="61" t="s">
        <v>65</v>
      </c>
      <c r="V484" s="111">
        <v>57461216</v>
      </c>
      <c r="W484" s="111" t="s">
        <v>576</v>
      </c>
      <c r="X484" s="351">
        <v>46045</v>
      </c>
      <c r="Y484" s="351">
        <v>46055</v>
      </c>
      <c r="Z484" s="69" t="s">
        <v>73</v>
      </c>
      <c r="AA484" s="351">
        <v>46173</v>
      </c>
      <c r="AB484" s="47">
        <f t="shared" si="35"/>
        <v>118</v>
      </c>
      <c r="AC484" s="113">
        <v>0</v>
      </c>
      <c r="AD484" s="118">
        <v>0</v>
      </c>
      <c r="AE484" s="113">
        <v>0</v>
      </c>
      <c r="AF484" s="80" t="s">
        <v>73</v>
      </c>
      <c r="AG484" s="111">
        <f t="shared" si="36"/>
        <v>0</v>
      </c>
      <c r="AH484" s="118">
        <v>0</v>
      </c>
      <c r="AI484" s="118">
        <v>0</v>
      </c>
      <c r="AJ484" s="80" t="s">
        <v>73</v>
      </c>
      <c r="AK484" s="80" t="s">
        <v>73</v>
      </c>
      <c r="AL484" s="113">
        <v>0</v>
      </c>
      <c r="AM484" s="80" t="s">
        <v>73</v>
      </c>
      <c r="AN484" s="80" t="s">
        <v>73</v>
      </c>
      <c r="AO484" s="80" t="s">
        <v>73</v>
      </c>
      <c r="AP484" s="111">
        <f t="shared" si="37"/>
        <v>0</v>
      </c>
      <c r="AQ484" s="111">
        <f>+L484+AD484-AI484</f>
        <v>11396000</v>
      </c>
      <c r="AR484" s="61" t="s">
        <v>65</v>
      </c>
      <c r="AS484" s="111">
        <v>11396000</v>
      </c>
      <c r="AT484" s="113" t="s">
        <v>162</v>
      </c>
      <c r="AU484" s="79">
        <v>0</v>
      </c>
      <c r="AV484" s="82" t="s">
        <v>73</v>
      </c>
      <c r="AW484" s="117">
        <v>0</v>
      </c>
      <c r="AX484" s="116">
        <f t="shared" si="38"/>
        <v>11396000</v>
      </c>
      <c r="AY484" s="219">
        <f t="shared" si="39"/>
        <v>0</v>
      </c>
      <c r="AZ484" s="67">
        <v>0</v>
      </c>
      <c r="BA484" s="82" t="s">
        <v>73</v>
      </c>
      <c r="BB484" s="61" t="s">
        <v>163</v>
      </c>
      <c r="BC484" s="112" t="s">
        <v>1847</v>
      </c>
      <c r="BD484" s="111" t="s">
        <v>162</v>
      </c>
      <c r="BE484" s="113" t="s">
        <v>65</v>
      </c>
    </row>
    <row r="485" spans="2:57" x14ac:dyDescent="0.2">
      <c r="B485" s="44">
        <v>2026</v>
      </c>
      <c r="C485" s="44">
        <v>891780111</v>
      </c>
      <c r="D485" s="44" t="s">
        <v>63</v>
      </c>
      <c r="E485" s="119" t="s">
        <v>1846</v>
      </c>
      <c r="F485" s="113" t="s">
        <v>1845</v>
      </c>
      <c r="G485" s="61">
        <v>0</v>
      </c>
      <c r="H485" s="61" t="s">
        <v>71</v>
      </c>
      <c r="I485" s="44" t="s">
        <v>64</v>
      </c>
      <c r="J485" s="76" t="s">
        <v>81</v>
      </c>
      <c r="K485" s="111" t="s">
        <v>1844</v>
      </c>
      <c r="L485" s="111">
        <v>11396000</v>
      </c>
      <c r="M485" s="44" t="s">
        <v>66</v>
      </c>
      <c r="N485" s="111" t="s">
        <v>1843</v>
      </c>
      <c r="O485" s="111">
        <v>85467592</v>
      </c>
      <c r="P485" s="111">
        <v>53</v>
      </c>
      <c r="Q485" s="137">
        <v>46030</v>
      </c>
      <c r="R485" s="112">
        <v>2567899000</v>
      </c>
      <c r="S485" s="220">
        <v>46045</v>
      </c>
      <c r="T485" s="111">
        <v>11396000</v>
      </c>
      <c r="U485" s="61" t="s">
        <v>65</v>
      </c>
      <c r="V485" s="111">
        <v>85467461</v>
      </c>
      <c r="W485" s="111" t="s">
        <v>587</v>
      </c>
      <c r="X485" s="351">
        <v>46045</v>
      </c>
      <c r="Y485" s="351">
        <v>46055</v>
      </c>
      <c r="Z485" s="69" t="s">
        <v>73</v>
      </c>
      <c r="AA485" s="351">
        <v>46173</v>
      </c>
      <c r="AB485" s="47">
        <f t="shared" si="35"/>
        <v>118</v>
      </c>
      <c r="AC485" s="113">
        <v>0</v>
      </c>
      <c r="AD485" s="118">
        <v>0</v>
      </c>
      <c r="AE485" s="113">
        <v>0</v>
      </c>
      <c r="AF485" s="80" t="s">
        <v>73</v>
      </c>
      <c r="AG485" s="111">
        <f t="shared" si="36"/>
        <v>0</v>
      </c>
      <c r="AH485" s="118">
        <v>0</v>
      </c>
      <c r="AI485" s="118">
        <v>0</v>
      </c>
      <c r="AJ485" s="80" t="s">
        <v>73</v>
      </c>
      <c r="AK485" s="80" t="s">
        <v>73</v>
      </c>
      <c r="AL485" s="113">
        <v>0</v>
      </c>
      <c r="AM485" s="80" t="s">
        <v>73</v>
      </c>
      <c r="AN485" s="80" t="s">
        <v>73</v>
      </c>
      <c r="AO485" s="80" t="s">
        <v>73</v>
      </c>
      <c r="AP485" s="111">
        <f t="shared" si="37"/>
        <v>0</v>
      </c>
      <c r="AQ485" s="111">
        <f>+L485+AD485-AI485</f>
        <v>11396000</v>
      </c>
      <c r="AR485" s="61" t="s">
        <v>65</v>
      </c>
      <c r="AS485" s="111">
        <v>11396000</v>
      </c>
      <c r="AT485" s="113" t="s">
        <v>162</v>
      </c>
      <c r="AU485" s="79">
        <v>0</v>
      </c>
      <c r="AV485" s="82" t="s">
        <v>73</v>
      </c>
      <c r="AW485" s="117">
        <v>0</v>
      </c>
      <c r="AX485" s="116">
        <f t="shared" si="38"/>
        <v>11396000</v>
      </c>
      <c r="AY485" s="219">
        <f t="shared" si="39"/>
        <v>0</v>
      </c>
      <c r="AZ485" s="67">
        <v>0</v>
      </c>
      <c r="BA485" s="82" t="s">
        <v>73</v>
      </c>
      <c r="BB485" s="61" t="s">
        <v>163</v>
      </c>
      <c r="BC485" s="112" t="s">
        <v>1842</v>
      </c>
      <c r="BD485" s="111" t="s">
        <v>162</v>
      </c>
      <c r="BE485" s="113" t="s">
        <v>65</v>
      </c>
    </row>
    <row r="486" spans="2:57" x14ac:dyDescent="0.2">
      <c r="B486" s="44">
        <v>2026</v>
      </c>
      <c r="C486" s="44">
        <v>891780111</v>
      </c>
      <c r="D486" s="44" t="s">
        <v>63</v>
      </c>
      <c r="E486" s="119" t="s">
        <v>1841</v>
      </c>
      <c r="F486" s="113" t="s">
        <v>1840</v>
      </c>
      <c r="G486" s="61">
        <v>0</v>
      </c>
      <c r="H486" s="61" t="s">
        <v>71</v>
      </c>
      <c r="I486" s="44" t="s">
        <v>64</v>
      </c>
      <c r="J486" s="76" t="s">
        <v>81</v>
      </c>
      <c r="K486" s="111" t="s">
        <v>1576</v>
      </c>
      <c r="L486" s="111">
        <v>11396000</v>
      </c>
      <c r="M486" s="44" t="s">
        <v>66</v>
      </c>
      <c r="N486" s="111" t="s">
        <v>1839</v>
      </c>
      <c r="O486" s="111">
        <v>32208778</v>
      </c>
      <c r="P486" s="111">
        <v>53</v>
      </c>
      <c r="Q486" s="137">
        <v>46030</v>
      </c>
      <c r="R486" s="112">
        <v>2567899000</v>
      </c>
      <c r="S486" s="220">
        <v>46045</v>
      </c>
      <c r="T486" s="111">
        <v>11396000</v>
      </c>
      <c r="U486" s="61" t="s">
        <v>65</v>
      </c>
      <c r="V486" s="111">
        <v>1082990998</v>
      </c>
      <c r="W486" s="111" t="s">
        <v>683</v>
      </c>
      <c r="X486" s="351">
        <v>46045</v>
      </c>
      <c r="Y486" s="351">
        <v>46055</v>
      </c>
      <c r="Z486" s="69" t="s">
        <v>73</v>
      </c>
      <c r="AA486" s="351">
        <v>46173</v>
      </c>
      <c r="AB486" s="47">
        <f t="shared" si="35"/>
        <v>118</v>
      </c>
      <c r="AC486" s="113">
        <v>0</v>
      </c>
      <c r="AD486" s="118">
        <v>0</v>
      </c>
      <c r="AE486" s="113">
        <v>0</v>
      </c>
      <c r="AF486" s="80" t="s">
        <v>73</v>
      </c>
      <c r="AG486" s="111">
        <f t="shared" si="36"/>
        <v>0</v>
      </c>
      <c r="AH486" s="118">
        <v>0</v>
      </c>
      <c r="AI486" s="118">
        <v>0</v>
      </c>
      <c r="AJ486" s="80" t="s">
        <v>73</v>
      </c>
      <c r="AK486" s="80" t="s">
        <v>73</v>
      </c>
      <c r="AL486" s="113">
        <v>0</v>
      </c>
      <c r="AM486" s="80" t="s">
        <v>73</v>
      </c>
      <c r="AN486" s="80" t="s">
        <v>73</v>
      </c>
      <c r="AO486" s="80" t="s">
        <v>73</v>
      </c>
      <c r="AP486" s="111">
        <f t="shared" si="37"/>
        <v>0</v>
      </c>
      <c r="AQ486" s="111">
        <f>+L486+AD486-AI486</f>
        <v>11396000</v>
      </c>
      <c r="AR486" s="61" t="s">
        <v>65</v>
      </c>
      <c r="AS486" s="111">
        <v>11396000</v>
      </c>
      <c r="AT486" s="113" t="s">
        <v>162</v>
      </c>
      <c r="AU486" s="79">
        <v>0</v>
      </c>
      <c r="AV486" s="82" t="s">
        <v>73</v>
      </c>
      <c r="AW486" s="117">
        <v>0</v>
      </c>
      <c r="AX486" s="116">
        <f t="shared" si="38"/>
        <v>11396000</v>
      </c>
      <c r="AY486" s="219">
        <f t="shared" si="39"/>
        <v>0</v>
      </c>
      <c r="AZ486" s="67">
        <v>0</v>
      </c>
      <c r="BA486" s="82" t="s">
        <v>73</v>
      </c>
      <c r="BB486" s="61" t="s">
        <v>163</v>
      </c>
      <c r="BC486" s="112" t="s">
        <v>1838</v>
      </c>
      <c r="BD486" s="111" t="s">
        <v>162</v>
      </c>
      <c r="BE486" s="113" t="s">
        <v>65</v>
      </c>
    </row>
    <row r="487" spans="2:57" x14ac:dyDescent="0.2">
      <c r="B487" s="44">
        <v>2026</v>
      </c>
      <c r="C487" s="44">
        <v>891780111</v>
      </c>
      <c r="D487" s="44" t="s">
        <v>63</v>
      </c>
      <c r="E487" s="119" t="s">
        <v>1837</v>
      </c>
      <c r="F487" s="113" t="s">
        <v>1836</v>
      </c>
      <c r="G487" s="61">
        <v>0</v>
      </c>
      <c r="H487" s="61" t="s">
        <v>71</v>
      </c>
      <c r="I487" s="44" t="s">
        <v>64</v>
      </c>
      <c r="J487" s="76" t="s">
        <v>81</v>
      </c>
      <c r="K487" s="111" t="s">
        <v>1835</v>
      </c>
      <c r="L487" s="111">
        <v>13320000</v>
      </c>
      <c r="M487" s="44" t="s">
        <v>66</v>
      </c>
      <c r="N487" s="111" t="s">
        <v>1834</v>
      </c>
      <c r="O487" s="111">
        <v>1002371870</v>
      </c>
      <c r="P487" s="111">
        <v>30</v>
      </c>
      <c r="Q487" s="137">
        <v>46027</v>
      </c>
      <c r="R487" s="112">
        <v>5872564000</v>
      </c>
      <c r="S487" s="220">
        <v>46045</v>
      </c>
      <c r="T487" s="111">
        <v>13320000</v>
      </c>
      <c r="U487" s="61" t="s">
        <v>65</v>
      </c>
      <c r="V487" s="111">
        <v>36665858</v>
      </c>
      <c r="W487" s="111" t="s">
        <v>1595</v>
      </c>
      <c r="X487" s="351">
        <v>46045</v>
      </c>
      <c r="Y487" s="351">
        <v>46055</v>
      </c>
      <c r="Z487" s="69" t="s">
        <v>73</v>
      </c>
      <c r="AA487" s="351">
        <v>46173</v>
      </c>
      <c r="AB487" s="47">
        <f t="shared" si="35"/>
        <v>118</v>
      </c>
      <c r="AC487" s="113">
        <v>0</v>
      </c>
      <c r="AD487" s="118">
        <v>0</v>
      </c>
      <c r="AE487" s="113">
        <v>0</v>
      </c>
      <c r="AF487" s="80" t="s">
        <v>73</v>
      </c>
      <c r="AG487" s="111">
        <f t="shared" si="36"/>
        <v>0</v>
      </c>
      <c r="AH487" s="118">
        <v>0</v>
      </c>
      <c r="AI487" s="118">
        <v>0</v>
      </c>
      <c r="AJ487" s="80" t="s">
        <v>73</v>
      </c>
      <c r="AK487" s="80" t="s">
        <v>73</v>
      </c>
      <c r="AL487" s="113">
        <v>0</v>
      </c>
      <c r="AM487" s="80" t="s">
        <v>73</v>
      </c>
      <c r="AN487" s="80" t="s">
        <v>73</v>
      </c>
      <c r="AO487" s="80" t="s">
        <v>73</v>
      </c>
      <c r="AP487" s="111">
        <f t="shared" si="37"/>
        <v>0</v>
      </c>
      <c r="AQ487" s="111">
        <f>+L487+AD487-AI487</f>
        <v>13320000</v>
      </c>
      <c r="AR487" s="61" t="s">
        <v>65</v>
      </c>
      <c r="AS487" s="111">
        <v>13320000</v>
      </c>
      <c r="AT487" s="113" t="s">
        <v>162</v>
      </c>
      <c r="AU487" s="79">
        <v>0</v>
      </c>
      <c r="AV487" s="82" t="s">
        <v>73</v>
      </c>
      <c r="AW487" s="117">
        <v>0</v>
      </c>
      <c r="AX487" s="116">
        <f t="shared" si="38"/>
        <v>13320000</v>
      </c>
      <c r="AY487" s="219">
        <f t="shared" si="39"/>
        <v>0</v>
      </c>
      <c r="AZ487" s="67">
        <v>0</v>
      </c>
      <c r="BA487" s="82" t="s">
        <v>73</v>
      </c>
      <c r="BB487" s="61" t="s">
        <v>163</v>
      </c>
      <c r="BC487" s="112" t="s">
        <v>1833</v>
      </c>
      <c r="BD487" s="111" t="s">
        <v>162</v>
      </c>
      <c r="BE487" s="113" t="s">
        <v>65</v>
      </c>
    </row>
    <row r="488" spans="2:57" x14ac:dyDescent="0.2">
      <c r="B488" s="44">
        <v>2026</v>
      </c>
      <c r="C488" s="44">
        <v>891780111</v>
      </c>
      <c r="D488" s="44" t="s">
        <v>63</v>
      </c>
      <c r="E488" s="119" t="s">
        <v>1832</v>
      </c>
      <c r="F488" s="113" t="s">
        <v>1831</v>
      </c>
      <c r="G488" s="61">
        <v>0</v>
      </c>
      <c r="H488" s="61" t="s">
        <v>71</v>
      </c>
      <c r="I488" s="44" t="s">
        <v>64</v>
      </c>
      <c r="J488" s="76" t="s">
        <v>81</v>
      </c>
      <c r="K488" s="111" t="s">
        <v>1617</v>
      </c>
      <c r="L488" s="111">
        <v>9676000</v>
      </c>
      <c r="M488" s="44" t="s">
        <v>66</v>
      </c>
      <c r="N488" s="111" t="s">
        <v>1830</v>
      </c>
      <c r="O488" s="111">
        <v>1082854715</v>
      </c>
      <c r="P488" s="111">
        <v>53</v>
      </c>
      <c r="Q488" s="137">
        <v>46030</v>
      </c>
      <c r="R488" s="112">
        <v>2567899000</v>
      </c>
      <c r="S488" s="220">
        <v>46045</v>
      </c>
      <c r="T488" s="111">
        <v>9676000</v>
      </c>
      <c r="U488" s="61" t="s">
        <v>65</v>
      </c>
      <c r="V488" s="111">
        <v>1082990998</v>
      </c>
      <c r="W488" s="111" t="s">
        <v>683</v>
      </c>
      <c r="X488" s="351">
        <v>46045</v>
      </c>
      <c r="Y488" s="351">
        <v>46055</v>
      </c>
      <c r="Z488" s="69" t="s">
        <v>73</v>
      </c>
      <c r="AA488" s="351">
        <v>46173</v>
      </c>
      <c r="AB488" s="47">
        <f t="shared" si="35"/>
        <v>118</v>
      </c>
      <c r="AC488" s="113">
        <v>0</v>
      </c>
      <c r="AD488" s="118">
        <v>0</v>
      </c>
      <c r="AE488" s="113">
        <v>0</v>
      </c>
      <c r="AF488" s="80" t="s">
        <v>73</v>
      </c>
      <c r="AG488" s="111">
        <f t="shared" si="36"/>
        <v>0</v>
      </c>
      <c r="AH488" s="118">
        <v>0</v>
      </c>
      <c r="AI488" s="118">
        <v>0</v>
      </c>
      <c r="AJ488" s="80" t="s">
        <v>73</v>
      </c>
      <c r="AK488" s="80" t="s">
        <v>73</v>
      </c>
      <c r="AL488" s="113">
        <v>0</v>
      </c>
      <c r="AM488" s="80" t="s">
        <v>73</v>
      </c>
      <c r="AN488" s="80" t="s">
        <v>73</v>
      </c>
      <c r="AO488" s="80" t="s">
        <v>73</v>
      </c>
      <c r="AP488" s="111">
        <f t="shared" si="37"/>
        <v>0</v>
      </c>
      <c r="AQ488" s="111">
        <f>+L488+AD488-AI488</f>
        <v>9676000</v>
      </c>
      <c r="AR488" s="61" t="s">
        <v>65</v>
      </c>
      <c r="AS488" s="111">
        <v>9676000</v>
      </c>
      <c r="AT488" s="113" t="s">
        <v>162</v>
      </c>
      <c r="AU488" s="79">
        <v>0</v>
      </c>
      <c r="AV488" s="82" t="s">
        <v>73</v>
      </c>
      <c r="AW488" s="117">
        <v>0</v>
      </c>
      <c r="AX488" s="116">
        <f t="shared" si="38"/>
        <v>9676000</v>
      </c>
      <c r="AY488" s="219">
        <f t="shared" si="39"/>
        <v>0</v>
      </c>
      <c r="AZ488" s="67">
        <v>0</v>
      </c>
      <c r="BA488" s="82" t="s">
        <v>73</v>
      </c>
      <c r="BB488" s="61" t="s">
        <v>163</v>
      </c>
      <c r="BC488" s="112" t="s">
        <v>1829</v>
      </c>
      <c r="BD488" s="111" t="s">
        <v>162</v>
      </c>
      <c r="BE488" s="113" t="s">
        <v>65</v>
      </c>
    </row>
    <row r="489" spans="2:57" x14ac:dyDescent="0.2">
      <c r="B489" s="44">
        <v>2026</v>
      </c>
      <c r="C489" s="44">
        <v>891780111</v>
      </c>
      <c r="D489" s="44" t="s">
        <v>63</v>
      </c>
      <c r="E489" s="119" t="s">
        <v>1828</v>
      </c>
      <c r="F489" s="113" t="s">
        <v>1827</v>
      </c>
      <c r="G489" s="61">
        <v>0</v>
      </c>
      <c r="H489" s="61" t="s">
        <v>71</v>
      </c>
      <c r="I489" s="44" t="s">
        <v>64</v>
      </c>
      <c r="J489" s="76" t="s">
        <v>81</v>
      </c>
      <c r="K489" s="111" t="s">
        <v>1826</v>
      </c>
      <c r="L489" s="111">
        <v>13320000</v>
      </c>
      <c r="M489" s="44" t="s">
        <v>66</v>
      </c>
      <c r="N489" s="111" t="s">
        <v>1825</v>
      </c>
      <c r="O489" s="111">
        <v>1083035620</v>
      </c>
      <c r="P489" s="111">
        <v>30</v>
      </c>
      <c r="Q489" s="137">
        <v>46027</v>
      </c>
      <c r="R489" s="112">
        <v>5872564000</v>
      </c>
      <c r="S489" s="220">
        <v>46045</v>
      </c>
      <c r="T489" s="111">
        <v>13320000</v>
      </c>
      <c r="U489" s="61" t="s">
        <v>65</v>
      </c>
      <c r="V489" s="111">
        <v>84452087</v>
      </c>
      <c r="W489" s="111" t="s">
        <v>651</v>
      </c>
      <c r="X489" s="351">
        <v>46045</v>
      </c>
      <c r="Y489" s="351">
        <v>46055</v>
      </c>
      <c r="Z489" s="69" t="s">
        <v>73</v>
      </c>
      <c r="AA489" s="351">
        <v>46173</v>
      </c>
      <c r="AB489" s="47">
        <f t="shared" si="35"/>
        <v>118</v>
      </c>
      <c r="AC489" s="113">
        <v>0</v>
      </c>
      <c r="AD489" s="118">
        <v>0</v>
      </c>
      <c r="AE489" s="113">
        <v>0</v>
      </c>
      <c r="AF489" s="80" t="s">
        <v>73</v>
      </c>
      <c r="AG489" s="111">
        <f t="shared" si="36"/>
        <v>0</v>
      </c>
      <c r="AH489" s="118">
        <v>0</v>
      </c>
      <c r="AI489" s="118">
        <v>0</v>
      </c>
      <c r="AJ489" s="80" t="s">
        <v>73</v>
      </c>
      <c r="AK489" s="80" t="s">
        <v>73</v>
      </c>
      <c r="AL489" s="113">
        <v>0</v>
      </c>
      <c r="AM489" s="80" t="s">
        <v>73</v>
      </c>
      <c r="AN489" s="80" t="s">
        <v>73</v>
      </c>
      <c r="AO489" s="80" t="s">
        <v>73</v>
      </c>
      <c r="AP489" s="111">
        <f t="shared" si="37"/>
        <v>0</v>
      </c>
      <c r="AQ489" s="111">
        <f>+L489+AD489-AI489</f>
        <v>13320000</v>
      </c>
      <c r="AR489" s="61" t="s">
        <v>65</v>
      </c>
      <c r="AS489" s="111">
        <v>13320000</v>
      </c>
      <c r="AT489" s="113" t="s">
        <v>162</v>
      </c>
      <c r="AU489" s="79">
        <v>0</v>
      </c>
      <c r="AV489" s="82" t="s">
        <v>73</v>
      </c>
      <c r="AW489" s="117">
        <v>0</v>
      </c>
      <c r="AX489" s="116">
        <f t="shared" si="38"/>
        <v>13320000</v>
      </c>
      <c r="AY489" s="219">
        <f t="shared" si="39"/>
        <v>0</v>
      </c>
      <c r="AZ489" s="67">
        <v>0</v>
      </c>
      <c r="BA489" s="82" t="s">
        <v>73</v>
      </c>
      <c r="BB489" s="61" t="s">
        <v>163</v>
      </c>
      <c r="BC489" s="112" t="s">
        <v>1824</v>
      </c>
      <c r="BD489" s="111" t="s">
        <v>162</v>
      </c>
      <c r="BE489" s="113" t="s">
        <v>65</v>
      </c>
    </row>
    <row r="490" spans="2:57" x14ac:dyDescent="0.2">
      <c r="B490" s="44">
        <v>2026</v>
      </c>
      <c r="C490" s="44">
        <v>891780111</v>
      </c>
      <c r="D490" s="44" t="s">
        <v>63</v>
      </c>
      <c r="E490" s="119" t="s">
        <v>1823</v>
      </c>
      <c r="F490" s="113" t="s">
        <v>1822</v>
      </c>
      <c r="G490" s="61">
        <v>0</v>
      </c>
      <c r="H490" s="61" t="s">
        <v>71</v>
      </c>
      <c r="I490" s="44" t="s">
        <v>64</v>
      </c>
      <c r="J490" s="76" t="s">
        <v>81</v>
      </c>
      <c r="K490" s="111" t="s">
        <v>1821</v>
      </c>
      <c r="L490" s="111">
        <v>14652000</v>
      </c>
      <c r="M490" s="44" t="s">
        <v>66</v>
      </c>
      <c r="N490" s="111" t="s">
        <v>1820</v>
      </c>
      <c r="O490" s="111">
        <v>1082961732</v>
      </c>
      <c r="P490" s="111">
        <v>30</v>
      </c>
      <c r="Q490" s="137">
        <v>46027</v>
      </c>
      <c r="R490" s="112">
        <v>5872564000</v>
      </c>
      <c r="S490" s="220">
        <v>46045</v>
      </c>
      <c r="T490" s="111">
        <v>14652000</v>
      </c>
      <c r="U490" s="61" t="s">
        <v>65</v>
      </c>
      <c r="V490" s="111">
        <v>1082868728</v>
      </c>
      <c r="W490" s="111" t="s">
        <v>284</v>
      </c>
      <c r="X490" s="351">
        <v>46045</v>
      </c>
      <c r="Y490" s="351">
        <v>46055</v>
      </c>
      <c r="Z490" s="69" t="s">
        <v>73</v>
      </c>
      <c r="AA490" s="351">
        <v>46173</v>
      </c>
      <c r="AB490" s="47">
        <f t="shared" si="35"/>
        <v>118</v>
      </c>
      <c r="AC490" s="113">
        <v>0</v>
      </c>
      <c r="AD490" s="118">
        <v>0</v>
      </c>
      <c r="AE490" s="113">
        <v>0</v>
      </c>
      <c r="AF490" s="80" t="s">
        <v>73</v>
      </c>
      <c r="AG490" s="111">
        <f t="shared" si="36"/>
        <v>0</v>
      </c>
      <c r="AH490" s="118">
        <v>0</v>
      </c>
      <c r="AI490" s="118">
        <v>0</v>
      </c>
      <c r="AJ490" s="80" t="s">
        <v>73</v>
      </c>
      <c r="AK490" s="80" t="s">
        <v>73</v>
      </c>
      <c r="AL490" s="113">
        <v>0</v>
      </c>
      <c r="AM490" s="80" t="s">
        <v>73</v>
      </c>
      <c r="AN490" s="80" t="s">
        <v>73</v>
      </c>
      <c r="AO490" s="80" t="s">
        <v>73</v>
      </c>
      <c r="AP490" s="111">
        <f t="shared" si="37"/>
        <v>0</v>
      </c>
      <c r="AQ490" s="111">
        <f>+L490+AD490-AI490</f>
        <v>14652000</v>
      </c>
      <c r="AR490" s="61" t="s">
        <v>65</v>
      </c>
      <c r="AS490" s="111">
        <v>14652000</v>
      </c>
      <c r="AT490" s="113" t="s">
        <v>162</v>
      </c>
      <c r="AU490" s="79">
        <v>0</v>
      </c>
      <c r="AV490" s="82" t="s">
        <v>73</v>
      </c>
      <c r="AW490" s="117">
        <v>0</v>
      </c>
      <c r="AX490" s="116">
        <f t="shared" si="38"/>
        <v>14652000</v>
      </c>
      <c r="AY490" s="219">
        <f t="shared" si="39"/>
        <v>0</v>
      </c>
      <c r="AZ490" s="67">
        <v>0</v>
      </c>
      <c r="BA490" s="82" t="s">
        <v>73</v>
      </c>
      <c r="BB490" s="61" t="s">
        <v>163</v>
      </c>
      <c r="BC490" s="112" t="s">
        <v>1819</v>
      </c>
      <c r="BD490" s="111" t="s">
        <v>162</v>
      </c>
      <c r="BE490" s="113" t="s">
        <v>65</v>
      </c>
    </row>
    <row r="491" spans="2:57" x14ac:dyDescent="0.2">
      <c r="B491" s="44">
        <v>2026</v>
      </c>
      <c r="C491" s="44">
        <v>891780111</v>
      </c>
      <c r="D491" s="44" t="s">
        <v>63</v>
      </c>
      <c r="E491" s="119" t="s">
        <v>1818</v>
      </c>
      <c r="F491" s="113" t="s">
        <v>1817</v>
      </c>
      <c r="G491" s="61">
        <v>0</v>
      </c>
      <c r="H491" s="61" t="s">
        <v>71</v>
      </c>
      <c r="I491" s="44" t="s">
        <v>64</v>
      </c>
      <c r="J491" s="76" t="s">
        <v>81</v>
      </c>
      <c r="K491" s="111" t="s">
        <v>1816</v>
      </c>
      <c r="L491" s="111">
        <v>13320000</v>
      </c>
      <c r="M491" s="44" t="s">
        <v>66</v>
      </c>
      <c r="N491" s="111" t="s">
        <v>1815</v>
      </c>
      <c r="O491" s="111">
        <v>1045742739</v>
      </c>
      <c r="P491" s="111">
        <v>30</v>
      </c>
      <c r="Q491" s="137">
        <v>46027</v>
      </c>
      <c r="R491" s="112">
        <v>5872564000</v>
      </c>
      <c r="S491" s="220">
        <v>46045</v>
      </c>
      <c r="T491" s="111">
        <v>13320000</v>
      </c>
      <c r="U491" s="61" t="s">
        <v>65</v>
      </c>
      <c r="V491" s="111">
        <v>72175281</v>
      </c>
      <c r="W491" s="111" t="s">
        <v>988</v>
      </c>
      <c r="X491" s="351">
        <v>46045</v>
      </c>
      <c r="Y491" s="351">
        <v>46055</v>
      </c>
      <c r="Z491" s="69" t="s">
        <v>73</v>
      </c>
      <c r="AA491" s="351">
        <v>46173</v>
      </c>
      <c r="AB491" s="47">
        <f t="shared" si="35"/>
        <v>118</v>
      </c>
      <c r="AC491" s="113">
        <v>0</v>
      </c>
      <c r="AD491" s="118">
        <v>0</v>
      </c>
      <c r="AE491" s="113">
        <v>0</v>
      </c>
      <c r="AF491" s="80" t="s">
        <v>73</v>
      </c>
      <c r="AG491" s="111">
        <f t="shared" si="36"/>
        <v>0</v>
      </c>
      <c r="AH491" s="118">
        <v>0</v>
      </c>
      <c r="AI491" s="118">
        <v>0</v>
      </c>
      <c r="AJ491" s="80" t="s">
        <v>73</v>
      </c>
      <c r="AK491" s="80" t="s">
        <v>73</v>
      </c>
      <c r="AL491" s="113">
        <v>0</v>
      </c>
      <c r="AM491" s="80" t="s">
        <v>73</v>
      </c>
      <c r="AN491" s="80" t="s">
        <v>73</v>
      </c>
      <c r="AO491" s="80" t="s">
        <v>73</v>
      </c>
      <c r="AP491" s="111">
        <f t="shared" si="37"/>
        <v>0</v>
      </c>
      <c r="AQ491" s="111">
        <f>+L491+AD491-AI491</f>
        <v>13320000</v>
      </c>
      <c r="AR491" s="61" t="s">
        <v>65</v>
      </c>
      <c r="AS491" s="111">
        <v>13320000</v>
      </c>
      <c r="AT491" s="113" t="s">
        <v>162</v>
      </c>
      <c r="AU491" s="79">
        <v>0</v>
      </c>
      <c r="AV491" s="82" t="s">
        <v>73</v>
      </c>
      <c r="AW491" s="117">
        <v>0</v>
      </c>
      <c r="AX491" s="116">
        <f t="shared" si="38"/>
        <v>13320000</v>
      </c>
      <c r="AY491" s="219">
        <f t="shared" si="39"/>
        <v>0</v>
      </c>
      <c r="AZ491" s="67">
        <v>0</v>
      </c>
      <c r="BA491" s="82" t="s">
        <v>73</v>
      </c>
      <c r="BB491" s="61" t="s">
        <v>163</v>
      </c>
      <c r="BC491" s="112" t="s">
        <v>1814</v>
      </c>
      <c r="BD491" s="111" t="s">
        <v>162</v>
      </c>
      <c r="BE491" s="113" t="s">
        <v>65</v>
      </c>
    </row>
    <row r="492" spans="2:57" x14ac:dyDescent="0.2">
      <c r="B492" s="44">
        <v>2026</v>
      </c>
      <c r="C492" s="44">
        <v>891780111</v>
      </c>
      <c r="D492" s="44" t="s">
        <v>63</v>
      </c>
      <c r="E492" s="119" t="s">
        <v>1813</v>
      </c>
      <c r="F492" s="113" t="s">
        <v>1812</v>
      </c>
      <c r="G492" s="61">
        <v>0</v>
      </c>
      <c r="H492" s="61" t="s">
        <v>71</v>
      </c>
      <c r="I492" s="44" t="s">
        <v>64</v>
      </c>
      <c r="J492" s="76" t="s">
        <v>81</v>
      </c>
      <c r="K492" s="111" t="s">
        <v>1811</v>
      </c>
      <c r="L492" s="111">
        <v>14652000</v>
      </c>
      <c r="M492" s="44" t="s">
        <v>66</v>
      </c>
      <c r="N492" s="111" t="s">
        <v>1810</v>
      </c>
      <c r="O492" s="111">
        <v>1082897811</v>
      </c>
      <c r="P492" s="111">
        <v>30</v>
      </c>
      <c r="Q492" s="137">
        <v>46027</v>
      </c>
      <c r="R492" s="112">
        <v>5872564000</v>
      </c>
      <c r="S492" s="220">
        <v>46045</v>
      </c>
      <c r="T492" s="111">
        <v>14652000</v>
      </c>
      <c r="U492" s="61" t="s">
        <v>65</v>
      </c>
      <c r="V492" s="111">
        <v>39058006</v>
      </c>
      <c r="W492" s="111" t="s">
        <v>1475</v>
      </c>
      <c r="X492" s="351">
        <v>46045</v>
      </c>
      <c r="Y492" s="351">
        <v>46055</v>
      </c>
      <c r="Z492" s="69" t="s">
        <v>73</v>
      </c>
      <c r="AA492" s="351">
        <v>46173</v>
      </c>
      <c r="AB492" s="47">
        <f t="shared" si="35"/>
        <v>118</v>
      </c>
      <c r="AC492" s="113">
        <v>0</v>
      </c>
      <c r="AD492" s="118">
        <v>0</v>
      </c>
      <c r="AE492" s="113">
        <v>0</v>
      </c>
      <c r="AF492" s="80" t="s">
        <v>73</v>
      </c>
      <c r="AG492" s="111">
        <f t="shared" si="36"/>
        <v>0</v>
      </c>
      <c r="AH492" s="118">
        <v>0</v>
      </c>
      <c r="AI492" s="118">
        <v>0</v>
      </c>
      <c r="AJ492" s="80" t="s">
        <v>73</v>
      </c>
      <c r="AK492" s="80" t="s">
        <v>73</v>
      </c>
      <c r="AL492" s="113">
        <v>0</v>
      </c>
      <c r="AM492" s="80" t="s">
        <v>73</v>
      </c>
      <c r="AN492" s="80" t="s">
        <v>73</v>
      </c>
      <c r="AO492" s="80" t="s">
        <v>73</v>
      </c>
      <c r="AP492" s="111">
        <f t="shared" si="37"/>
        <v>0</v>
      </c>
      <c r="AQ492" s="111">
        <f>+L492+AD492-AI492</f>
        <v>14652000</v>
      </c>
      <c r="AR492" s="61" t="s">
        <v>65</v>
      </c>
      <c r="AS492" s="111">
        <v>14652000</v>
      </c>
      <c r="AT492" s="113" t="s">
        <v>162</v>
      </c>
      <c r="AU492" s="79">
        <v>0</v>
      </c>
      <c r="AV492" s="82" t="s">
        <v>73</v>
      </c>
      <c r="AW492" s="117">
        <v>0</v>
      </c>
      <c r="AX492" s="116">
        <f t="shared" si="38"/>
        <v>14652000</v>
      </c>
      <c r="AY492" s="219">
        <f t="shared" si="39"/>
        <v>0</v>
      </c>
      <c r="AZ492" s="67">
        <v>0</v>
      </c>
      <c r="BA492" s="82" t="s">
        <v>73</v>
      </c>
      <c r="BB492" s="61" t="s">
        <v>163</v>
      </c>
      <c r="BC492" s="112" t="s">
        <v>1809</v>
      </c>
      <c r="BD492" s="111" t="s">
        <v>162</v>
      </c>
      <c r="BE492" s="113" t="s">
        <v>65</v>
      </c>
    </row>
    <row r="493" spans="2:57" x14ac:dyDescent="0.2">
      <c r="B493" s="44">
        <v>2026</v>
      </c>
      <c r="C493" s="44">
        <v>891780111</v>
      </c>
      <c r="D493" s="44" t="s">
        <v>63</v>
      </c>
      <c r="E493" s="119" t="s">
        <v>1808</v>
      </c>
      <c r="F493" s="113" t="s">
        <v>1807</v>
      </c>
      <c r="G493" s="61">
        <v>0</v>
      </c>
      <c r="H493" s="61" t="s">
        <v>71</v>
      </c>
      <c r="I493" s="44" t="s">
        <v>64</v>
      </c>
      <c r="J493" s="76" t="s">
        <v>81</v>
      </c>
      <c r="K493" s="111" t="s">
        <v>1806</v>
      </c>
      <c r="L493" s="111">
        <v>16000000</v>
      </c>
      <c r="M493" s="44" t="s">
        <v>66</v>
      </c>
      <c r="N493" s="111" t="s">
        <v>1805</v>
      </c>
      <c r="O493" s="111">
        <v>1004358155</v>
      </c>
      <c r="P493" s="111">
        <v>30</v>
      </c>
      <c r="Q493" s="137">
        <v>46027</v>
      </c>
      <c r="R493" s="112">
        <v>5872564000</v>
      </c>
      <c r="S493" s="220">
        <v>46045</v>
      </c>
      <c r="T493" s="111">
        <v>16000000</v>
      </c>
      <c r="U493" s="61" t="s">
        <v>65</v>
      </c>
      <c r="V493" s="111">
        <v>79738530</v>
      </c>
      <c r="W493" s="111" t="s">
        <v>371</v>
      </c>
      <c r="X493" s="351">
        <v>46045</v>
      </c>
      <c r="Y493" s="351">
        <v>46055</v>
      </c>
      <c r="Z493" s="69" t="s">
        <v>73</v>
      </c>
      <c r="AA493" s="351">
        <v>46173</v>
      </c>
      <c r="AB493" s="47">
        <f t="shared" si="35"/>
        <v>118</v>
      </c>
      <c r="AC493" s="113">
        <v>0</v>
      </c>
      <c r="AD493" s="118">
        <v>0</v>
      </c>
      <c r="AE493" s="113">
        <v>0</v>
      </c>
      <c r="AF493" s="80" t="s">
        <v>73</v>
      </c>
      <c r="AG493" s="111">
        <f t="shared" si="36"/>
        <v>0</v>
      </c>
      <c r="AH493" s="118">
        <v>0</v>
      </c>
      <c r="AI493" s="118">
        <v>0</v>
      </c>
      <c r="AJ493" s="80" t="s">
        <v>73</v>
      </c>
      <c r="AK493" s="80" t="s">
        <v>73</v>
      </c>
      <c r="AL493" s="113">
        <v>0</v>
      </c>
      <c r="AM493" s="80" t="s">
        <v>73</v>
      </c>
      <c r="AN493" s="80" t="s">
        <v>73</v>
      </c>
      <c r="AO493" s="80" t="s">
        <v>73</v>
      </c>
      <c r="AP493" s="111">
        <f t="shared" si="37"/>
        <v>0</v>
      </c>
      <c r="AQ493" s="111">
        <f>+L493+AD493-AI493</f>
        <v>16000000</v>
      </c>
      <c r="AR493" s="61" t="s">
        <v>65</v>
      </c>
      <c r="AS493" s="111">
        <v>16000000</v>
      </c>
      <c r="AT493" s="113" t="s">
        <v>162</v>
      </c>
      <c r="AU493" s="79">
        <v>0</v>
      </c>
      <c r="AV493" s="82" t="s">
        <v>73</v>
      </c>
      <c r="AW493" s="117">
        <v>0</v>
      </c>
      <c r="AX493" s="116">
        <f t="shared" si="38"/>
        <v>16000000</v>
      </c>
      <c r="AY493" s="219">
        <f t="shared" si="39"/>
        <v>0</v>
      </c>
      <c r="AZ493" s="67">
        <v>0</v>
      </c>
      <c r="BA493" s="82" t="s">
        <v>73</v>
      </c>
      <c r="BB493" s="61" t="s">
        <v>163</v>
      </c>
      <c r="BC493" s="112" t="s">
        <v>1804</v>
      </c>
      <c r="BD493" s="111" t="s">
        <v>162</v>
      </c>
      <c r="BE493" s="113" t="s">
        <v>65</v>
      </c>
    </row>
    <row r="494" spans="2:57" x14ac:dyDescent="0.2">
      <c r="B494" s="44">
        <v>2026</v>
      </c>
      <c r="C494" s="44">
        <v>891780111</v>
      </c>
      <c r="D494" s="44" t="s">
        <v>63</v>
      </c>
      <c r="E494" s="119" t="s">
        <v>1803</v>
      </c>
      <c r="F494" s="113" t="s">
        <v>1802</v>
      </c>
      <c r="G494" s="61">
        <v>0</v>
      </c>
      <c r="H494" s="61" t="s">
        <v>71</v>
      </c>
      <c r="I494" s="44" t="s">
        <v>64</v>
      </c>
      <c r="J494" s="76" t="s">
        <v>81</v>
      </c>
      <c r="K494" s="111" t="s">
        <v>1801</v>
      </c>
      <c r="L494" s="111">
        <v>13320000</v>
      </c>
      <c r="M494" s="44" t="s">
        <v>66</v>
      </c>
      <c r="N494" s="111" t="s">
        <v>1800</v>
      </c>
      <c r="O494" s="111">
        <v>1083039210</v>
      </c>
      <c r="P494" s="111">
        <v>30</v>
      </c>
      <c r="Q494" s="137">
        <v>46027</v>
      </c>
      <c r="R494" s="112">
        <v>5872564000</v>
      </c>
      <c r="S494" s="220">
        <v>46045</v>
      </c>
      <c r="T494" s="111">
        <v>13320000</v>
      </c>
      <c r="U494" s="61" t="s">
        <v>65</v>
      </c>
      <c r="V494" s="111">
        <v>85154788</v>
      </c>
      <c r="W494" s="111" t="s">
        <v>894</v>
      </c>
      <c r="X494" s="351">
        <v>46045</v>
      </c>
      <c r="Y494" s="351">
        <v>46055</v>
      </c>
      <c r="Z494" s="69" t="s">
        <v>73</v>
      </c>
      <c r="AA494" s="351">
        <v>46173</v>
      </c>
      <c r="AB494" s="47">
        <f t="shared" si="35"/>
        <v>118</v>
      </c>
      <c r="AC494" s="113">
        <v>0</v>
      </c>
      <c r="AD494" s="118">
        <v>0</v>
      </c>
      <c r="AE494" s="113">
        <v>0</v>
      </c>
      <c r="AF494" s="80" t="s">
        <v>73</v>
      </c>
      <c r="AG494" s="111">
        <f t="shared" si="36"/>
        <v>0</v>
      </c>
      <c r="AH494" s="118">
        <v>0</v>
      </c>
      <c r="AI494" s="118">
        <v>0</v>
      </c>
      <c r="AJ494" s="80" t="s">
        <v>73</v>
      </c>
      <c r="AK494" s="80" t="s">
        <v>73</v>
      </c>
      <c r="AL494" s="113">
        <v>0</v>
      </c>
      <c r="AM494" s="80" t="s">
        <v>73</v>
      </c>
      <c r="AN494" s="80" t="s">
        <v>73</v>
      </c>
      <c r="AO494" s="80" t="s">
        <v>73</v>
      </c>
      <c r="AP494" s="111">
        <f t="shared" si="37"/>
        <v>0</v>
      </c>
      <c r="AQ494" s="111">
        <f>+L494+AD494-AI494</f>
        <v>13320000</v>
      </c>
      <c r="AR494" s="61" t="s">
        <v>65</v>
      </c>
      <c r="AS494" s="111">
        <v>13320000</v>
      </c>
      <c r="AT494" s="113" t="s">
        <v>162</v>
      </c>
      <c r="AU494" s="79">
        <v>0</v>
      </c>
      <c r="AV494" s="82" t="s">
        <v>73</v>
      </c>
      <c r="AW494" s="117">
        <v>0</v>
      </c>
      <c r="AX494" s="116">
        <f t="shared" si="38"/>
        <v>13320000</v>
      </c>
      <c r="AY494" s="219">
        <f t="shared" si="39"/>
        <v>0</v>
      </c>
      <c r="AZ494" s="67">
        <v>0</v>
      </c>
      <c r="BA494" s="82" t="s">
        <v>73</v>
      </c>
      <c r="BB494" s="61" t="s">
        <v>163</v>
      </c>
      <c r="BC494" s="112" t="s">
        <v>1799</v>
      </c>
      <c r="BD494" s="111" t="s">
        <v>162</v>
      </c>
      <c r="BE494" s="113" t="s">
        <v>65</v>
      </c>
    </row>
    <row r="495" spans="2:57" x14ac:dyDescent="0.2">
      <c r="B495" s="44">
        <v>2026</v>
      </c>
      <c r="C495" s="44">
        <v>891780111</v>
      </c>
      <c r="D495" s="44" t="s">
        <v>63</v>
      </c>
      <c r="E495" s="119" t="s">
        <v>1798</v>
      </c>
      <c r="F495" s="113" t="s">
        <v>1797</v>
      </c>
      <c r="G495" s="61">
        <v>0</v>
      </c>
      <c r="H495" s="61" t="s">
        <v>71</v>
      </c>
      <c r="I495" s="44" t="s">
        <v>64</v>
      </c>
      <c r="J495" s="76" t="s">
        <v>81</v>
      </c>
      <c r="K495" s="111" t="s">
        <v>1796</v>
      </c>
      <c r="L495" s="111">
        <v>9676000</v>
      </c>
      <c r="M495" s="44" t="s">
        <v>66</v>
      </c>
      <c r="N495" s="111" t="s">
        <v>1795</v>
      </c>
      <c r="O495" s="111">
        <v>1140892998</v>
      </c>
      <c r="P495" s="111">
        <v>53</v>
      </c>
      <c r="Q495" s="137">
        <v>46030</v>
      </c>
      <c r="R495" s="112">
        <v>2567899000</v>
      </c>
      <c r="S495" s="220">
        <v>46045</v>
      </c>
      <c r="T495" s="111">
        <v>9676000</v>
      </c>
      <c r="U495" s="61" t="s">
        <v>65</v>
      </c>
      <c r="V495" s="111">
        <v>85459497</v>
      </c>
      <c r="W495" s="111" t="s">
        <v>503</v>
      </c>
      <c r="X495" s="351">
        <v>46045</v>
      </c>
      <c r="Y495" s="351">
        <v>46055</v>
      </c>
      <c r="Z495" s="69" t="s">
        <v>73</v>
      </c>
      <c r="AA495" s="351">
        <v>46173</v>
      </c>
      <c r="AB495" s="47">
        <f t="shared" si="35"/>
        <v>118</v>
      </c>
      <c r="AC495" s="113">
        <v>0</v>
      </c>
      <c r="AD495" s="118">
        <v>0</v>
      </c>
      <c r="AE495" s="113">
        <v>0</v>
      </c>
      <c r="AF495" s="80" t="s">
        <v>73</v>
      </c>
      <c r="AG495" s="111">
        <f t="shared" si="36"/>
        <v>0</v>
      </c>
      <c r="AH495" s="118">
        <v>0</v>
      </c>
      <c r="AI495" s="118">
        <v>0</v>
      </c>
      <c r="AJ495" s="80" t="s">
        <v>73</v>
      </c>
      <c r="AK495" s="80" t="s">
        <v>73</v>
      </c>
      <c r="AL495" s="113">
        <v>0</v>
      </c>
      <c r="AM495" s="80" t="s">
        <v>73</v>
      </c>
      <c r="AN495" s="80" t="s">
        <v>73</v>
      </c>
      <c r="AO495" s="80" t="s">
        <v>73</v>
      </c>
      <c r="AP495" s="111">
        <f t="shared" si="37"/>
        <v>0</v>
      </c>
      <c r="AQ495" s="111">
        <f>+L495+AD495-AI495</f>
        <v>9676000</v>
      </c>
      <c r="AR495" s="61" t="s">
        <v>65</v>
      </c>
      <c r="AS495" s="111">
        <v>9676000</v>
      </c>
      <c r="AT495" s="113" t="s">
        <v>162</v>
      </c>
      <c r="AU495" s="79">
        <v>0</v>
      </c>
      <c r="AV495" s="82" t="s">
        <v>73</v>
      </c>
      <c r="AW495" s="117">
        <v>0</v>
      </c>
      <c r="AX495" s="116">
        <f t="shared" si="38"/>
        <v>9676000</v>
      </c>
      <c r="AY495" s="219">
        <f t="shared" si="39"/>
        <v>0</v>
      </c>
      <c r="AZ495" s="67">
        <v>0</v>
      </c>
      <c r="BA495" s="82" t="s">
        <v>73</v>
      </c>
      <c r="BB495" s="61" t="s">
        <v>163</v>
      </c>
      <c r="BC495" s="112" t="s">
        <v>1794</v>
      </c>
      <c r="BD495" s="111" t="s">
        <v>162</v>
      </c>
      <c r="BE495" s="113" t="s">
        <v>65</v>
      </c>
    </row>
    <row r="496" spans="2:57" x14ac:dyDescent="0.2">
      <c r="B496" s="44">
        <v>2026</v>
      </c>
      <c r="C496" s="44">
        <v>891780111</v>
      </c>
      <c r="D496" s="44" t="s">
        <v>63</v>
      </c>
      <c r="E496" s="119" t="s">
        <v>1793</v>
      </c>
      <c r="F496" s="113" t="s">
        <v>1792</v>
      </c>
      <c r="G496" s="61">
        <v>0</v>
      </c>
      <c r="H496" s="61" t="s">
        <v>71</v>
      </c>
      <c r="I496" s="44" t="s">
        <v>64</v>
      </c>
      <c r="J496" s="76" t="s">
        <v>81</v>
      </c>
      <c r="K496" s="111" t="s">
        <v>1417</v>
      </c>
      <c r="L496" s="111">
        <v>9676000</v>
      </c>
      <c r="M496" s="44" t="s">
        <v>66</v>
      </c>
      <c r="N496" s="111" t="s">
        <v>1791</v>
      </c>
      <c r="O496" s="111">
        <v>1083047056</v>
      </c>
      <c r="P496" s="111">
        <v>53</v>
      </c>
      <c r="Q496" s="137">
        <v>46030</v>
      </c>
      <c r="R496" s="112">
        <v>2567899000</v>
      </c>
      <c r="S496" s="220">
        <v>46045</v>
      </c>
      <c r="T496" s="111">
        <v>9676000</v>
      </c>
      <c r="U496" s="61" t="s">
        <v>65</v>
      </c>
      <c r="V496" s="111">
        <v>85459497</v>
      </c>
      <c r="W496" s="111" t="s">
        <v>503</v>
      </c>
      <c r="X496" s="351">
        <v>46045</v>
      </c>
      <c r="Y496" s="351">
        <v>46055</v>
      </c>
      <c r="Z496" s="69" t="s">
        <v>73</v>
      </c>
      <c r="AA496" s="351">
        <v>46173</v>
      </c>
      <c r="AB496" s="47">
        <f t="shared" si="35"/>
        <v>118</v>
      </c>
      <c r="AC496" s="113">
        <v>0</v>
      </c>
      <c r="AD496" s="118">
        <v>0</v>
      </c>
      <c r="AE496" s="113">
        <v>0</v>
      </c>
      <c r="AF496" s="80" t="s">
        <v>73</v>
      </c>
      <c r="AG496" s="111">
        <f t="shared" si="36"/>
        <v>0</v>
      </c>
      <c r="AH496" s="118">
        <v>0</v>
      </c>
      <c r="AI496" s="118">
        <v>0</v>
      </c>
      <c r="AJ496" s="80" t="s">
        <v>73</v>
      </c>
      <c r="AK496" s="80" t="s">
        <v>73</v>
      </c>
      <c r="AL496" s="113">
        <v>0</v>
      </c>
      <c r="AM496" s="80" t="s">
        <v>73</v>
      </c>
      <c r="AN496" s="80" t="s">
        <v>73</v>
      </c>
      <c r="AO496" s="80" t="s">
        <v>73</v>
      </c>
      <c r="AP496" s="111">
        <f t="shared" si="37"/>
        <v>0</v>
      </c>
      <c r="AQ496" s="111">
        <f>+L496+AD496-AI496</f>
        <v>9676000</v>
      </c>
      <c r="AR496" s="61" t="s">
        <v>65</v>
      </c>
      <c r="AS496" s="111">
        <v>9676000</v>
      </c>
      <c r="AT496" s="113" t="s">
        <v>162</v>
      </c>
      <c r="AU496" s="79">
        <v>0</v>
      </c>
      <c r="AV496" s="82" t="s">
        <v>73</v>
      </c>
      <c r="AW496" s="117">
        <v>0</v>
      </c>
      <c r="AX496" s="116">
        <f t="shared" si="38"/>
        <v>9676000</v>
      </c>
      <c r="AY496" s="219">
        <f t="shared" si="39"/>
        <v>0</v>
      </c>
      <c r="AZ496" s="67">
        <v>0</v>
      </c>
      <c r="BA496" s="82" t="s">
        <v>73</v>
      </c>
      <c r="BB496" s="61" t="s">
        <v>163</v>
      </c>
      <c r="BC496" s="112" t="s">
        <v>1790</v>
      </c>
      <c r="BD496" s="111" t="s">
        <v>162</v>
      </c>
      <c r="BE496" s="113" t="s">
        <v>65</v>
      </c>
    </row>
    <row r="497" spans="2:57" x14ac:dyDescent="0.2">
      <c r="B497" s="44">
        <v>2026</v>
      </c>
      <c r="C497" s="44">
        <v>891780111</v>
      </c>
      <c r="D497" s="44" t="s">
        <v>63</v>
      </c>
      <c r="E497" s="119" t="s">
        <v>1789</v>
      </c>
      <c r="F497" s="113" t="s">
        <v>1788</v>
      </c>
      <c r="G497" s="61">
        <v>0</v>
      </c>
      <c r="H497" s="61" t="s">
        <v>71</v>
      </c>
      <c r="I497" s="44" t="s">
        <v>64</v>
      </c>
      <c r="J497" s="76" t="s">
        <v>81</v>
      </c>
      <c r="K497" s="111" t="s">
        <v>1787</v>
      </c>
      <c r="L497" s="111">
        <v>20531000</v>
      </c>
      <c r="M497" s="44" t="s">
        <v>66</v>
      </c>
      <c r="N497" s="111" t="s">
        <v>1786</v>
      </c>
      <c r="O497" s="111">
        <v>40935289</v>
      </c>
      <c r="P497" s="111">
        <v>30</v>
      </c>
      <c r="Q497" s="137">
        <v>46027</v>
      </c>
      <c r="R497" s="112">
        <v>5872564000</v>
      </c>
      <c r="S497" s="220">
        <v>46045</v>
      </c>
      <c r="T497" s="111">
        <v>20531000</v>
      </c>
      <c r="U497" s="61" t="s">
        <v>65</v>
      </c>
      <c r="V497" s="111">
        <v>15443332</v>
      </c>
      <c r="W497" s="111" t="s">
        <v>625</v>
      </c>
      <c r="X497" s="351">
        <v>46045</v>
      </c>
      <c r="Y497" s="351">
        <v>46045</v>
      </c>
      <c r="Z497" s="69" t="s">
        <v>73</v>
      </c>
      <c r="AA497" s="351">
        <v>46173</v>
      </c>
      <c r="AB497" s="47">
        <f t="shared" si="35"/>
        <v>128</v>
      </c>
      <c r="AC497" s="113">
        <v>0</v>
      </c>
      <c r="AD497" s="118">
        <v>0</v>
      </c>
      <c r="AE497" s="113">
        <v>0</v>
      </c>
      <c r="AF497" s="80" t="s">
        <v>73</v>
      </c>
      <c r="AG497" s="111">
        <f t="shared" si="36"/>
        <v>0</v>
      </c>
      <c r="AH497" s="118">
        <v>0</v>
      </c>
      <c r="AI497" s="118">
        <v>0</v>
      </c>
      <c r="AJ497" s="80" t="s">
        <v>73</v>
      </c>
      <c r="AK497" s="80" t="s">
        <v>73</v>
      </c>
      <c r="AL497" s="113">
        <v>0</v>
      </c>
      <c r="AM497" s="80" t="s">
        <v>73</v>
      </c>
      <c r="AN497" s="80" t="s">
        <v>73</v>
      </c>
      <c r="AO497" s="80" t="s">
        <v>73</v>
      </c>
      <c r="AP497" s="111">
        <f t="shared" si="37"/>
        <v>0</v>
      </c>
      <c r="AQ497" s="111">
        <f>+L497+AD497-AI497</f>
        <v>20531000</v>
      </c>
      <c r="AR497" s="61" t="s">
        <v>65</v>
      </c>
      <c r="AS497" s="111">
        <v>20531000</v>
      </c>
      <c r="AT497" s="113" t="s">
        <v>162</v>
      </c>
      <c r="AU497" s="79">
        <v>0</v>
      </c>
      <c r="AV497" s="82" t="s">
        <v>73</v>
      </c>
      <c r="AW497" s="117">
        <v>0</v>
      </c>
      <c r="AX497" s="116">
        <f t="shared" si="38"/>
        <v>20531000</v>
      </c>
      <c r="AY497" s="219">
        <f t="shared" si="39"/>
        <v>0</v>
      </c>
      <c r="AZ497" s="67">
        <v>0</v>
      </c>
      <c r="BA497" s="82" t="s">
        <v>73</v>
      </c>
      <c r="BB497" s="61" t="s">
        <v>85</v>
      </c>
      <c r="BC497" s="112" t="s">
        <v>1785</v>
      </c>
      <c r="BD497" s="113" t="s">
        <v>65</v>
      </c>
      <c r="BE497" s="113" t="s">
        <v>65</v>
      </c>
    </row>
    <row r="498" spans="2:57" x14ac:dyDescent="0.2">
      <c r="B498" s="44">
        <v>2026</v>
      </c>
      <c r="C498" s="44">
        <v>891780111</v>
      </c>
      <c r="D498" s="44" t="s">
        <v>63</v>
      </c>
      <c r="E498" s="119" t="s">
        <v>1784</v>
      </c>
      <c r="F498" s="113" t="s">
        <v>1783</v>
      </c>
      <c r="G498" s="61">
        <v>0</v>
      </c>
      <c r="H498" s="61" t="s">
        <v>71</v>
      </c>
      <c r="I498" s="44" t="s">
        <v>64</v>
      </c>
      <c r="J498" s="76" t="s">
        <v>81</v>
      </c>
      <c r="K498" s="111" t="s">
        <v>1162</v>
      </c>
      <c r="L498" s="111">
        <v>9676000</v>
      </c>
      <c r="M498" s="44" t="s">
        <v>66</v>
      </c>
      <c r="N498" s="111" t="s">
        <v>1782</v>
      </c>
      <c r="O498" s="111">
        <v>85451015</v>
      </c>
      <c r="P498" s="111">
        <v>53</v>
      </c>
      <c r="Q498" s="137">
        <v>46030</v>
      </c>
      <c r="R498" s="112">
        <v>2567899000</v>
      </c>
      <c r="S498" s="220">
        <v>46045</v>
      </c>
      <c r="T498" s="111">
        <v>9676000</v>
      </c>
      <c r="U498" s="61" t="s">
        <v>65</v>
      </c>
      <c r="V498" s="111">
        <v>85459497</v>
      </c>
      <c r="W498" s="111" t="s">
        <v>503</v>
      </c>
      <c r="X498" s="351">
        <v>46045</v>
      </c>
      <c r="Y498" s="351">
        <v>46055</v>
      </c>
      <c r="Z498" s="69" t="s">
        <v>73</v>
      </c>
      <c r="AA498" s="351">
        <v>46173</v>
      </c>
      <c r="AB498" s="47">
        <f t="shared" si="35"/>
        <v>118</v>
      </c>
      <c r="AC498" s="113">
        <v>0</v>
      </c>
      <c r="AD498" s="118">
        <v>0</v>
      </c>
      <c r="AE498" s="113">
        <v>0</v>
      </c>
      <c r="AF498" s="80" t="s">
        <v>73</v>
      </c>
      <c r="AG498" s="111">
        <f t="shared" si="36"/>
        <v>0</v>
      </c>
      <c r="AH498" s="118">
        <v>0</v>
      </c>
      <c r="AI498" s="118">
        <v>0</v>
      </c>
      <c r="AJ498" s="80" t="s">
        <v>73</v>
      </c>
      <c r="AK498" s="80" t="s">
        <v>73</v>
      </c>
      <c r="AL498" s="113">
        <v>0</v>
      </c>
      <c r="AM498" s="80" t="s">
        <v>73</v>
      </c>
      <c r="AN498" s="80" t="s">
        <v>73</v>
      </c>
      <c r="AO498" s="80" t="s">
        <v>73</v>
      </c>
      <c r="AP498" s="111">
        <f t="shared" si="37"/>
        <v>0</v>
      </c>
      <c r="AQ498" s="111">
        <f>+L498+AD498-AI498</f>
        <v>9676000</v>
      </c>
      <c r="AR498" s="61" t="s">
        <v>65</v>
      </c>
      <c r="AS498" s="111">
        <v>9676000</v>
      </c>
      <c r="AT498" s="113" t="s">
        <v>162</v>
      </c>
      <c r="AU498" s="79">
        <v>0</v>
      </c>
      <c r="AV498" s="82" t="s">
        <v>73</v>
      </c>
      <c r="AW498" s="117">
        <v>0</v>
      </c>
      <c r="AX498" s="116">
        <f t="shared" si="38"/>
        <v>9676000</v>
      </c>
      <c r="AY498" s="219">
        <f t="shared" si="39"/>
        <v>0</v>
      </c>
      <c r="AZ498" s="67">
        <v>0</v>
      </c>
      <c r="BA498" s="82" t="s">
        <v>73</v>
      </c>
      <c r="BB498" s="61" t="s">
        <v>163</v>
      </c>
      <c r="BC498" s="112" t="s">
        <v>1781</v>
      </c>
      <c r="BD498" s="111" t="s">
        <v>162</v>
      </c>
      <c r="BE498" s="113" t="s">
        <v>65</v>
      </c>
    </row>
    <row r="499" spans="2:57" x14ac:dyDescent="0.2">
      <c r="B499" s="44">
        <v>2026</v>
      </c>
      <c r="C499" s="44">
        <v>891780111</v>
      </c>
      <c r="D499" s="44" t="s">
        <v>63</v>
      </c>
      <c r="E499" s="119" t="s">
        <v>1780</v>
      </c>
      <c r="F499" s="113" t="s">
        <v>1779</v>
      </c>
      <c r="G499" s="61">
        <v>0</v>
      </c>
      <c r="H499" s="61" t="s">
        <v>71</v>
      </c>
      <c r="I499" s="44" t="s">
        <v>64</v>
      </c>
      <c r="J499" s="76" t="s">
        <v>81</v>
      </c>
      <c r="K499" s="111" t="s">
        <v>1461</v>
      </c>
      <c r="L499" s="111">
        <v>11396000</v>
      </c>
      <c r="M499" s="44" t="s">
        <v>66</v>
      </c>
      <c r="N499" s="111" t="s">
        <v>1778</v>
      </c>
      <c r="O499" s="111">
        <v>1082987614</v>
      </c>
      <c r="P499" s="111">
        <v>53</v>
      </c>
      <c r="Q499" s="137">
        <v>46030</v>
      </c>
      <c r="R499" s="112">
        <v>2567899000</v>
      </c>
      <c r="S499" s="220">
        <v>46045</v>
      </c>
      <c r="T499" s="111">
        <v>11396000</v>
      </c>
      <c r="U499" s="61" t="s">
        <v>65</v>
      </c>
      <c r="V499" s="111">
        <v>1082990998</v>
      </c>
      <c r="W499" s="111" t="s">
        <v>683</v>
      </c>
      <c r="X499" s="351">
        <v>46045</v>
      </c>
      <c r="Y499" s="351">
        <v>46055</v>
      </c>
      <c r="Z499" s="69" t="s">
        <v>73</v>
      </c>
      <c r="AA499" s="351">
        <v>46173</v>
      </c>
      <c r="AB499" s="47">
        <f t="shared" si="35"/>
        <v>118</v>
      </c>
      <c r="AC499" s="113">
        <v>0</v>
      </c>
      <c r="AD499" s="118">
        <v>0</v>
      </c>
      <c r="AE499" s="113">
        <v>0</v>
      </c>
      <c r="AF499" s="80" t="s">
        <v>73</v>
      </c>
      <c r="AG499" s="111">
        <f t="shared" si="36"/>
        <v>0</v>
      </c>
      <c r="AH499" s="118">
        <v>0</v>
      </c>
      <c r="AI499" s="118">
        <v>0</v>
      </c>
      <c r="AJ499" s="80" t="s">
        <v>73</v>
      </c>
      <c r="AK499" s="80" t="s">
        <v>73</v>
      </c>
      <c r="AL499" s="113">
        <v>0</v>
      </c>
      <c r="AM499" s="80" t="s">
        <v>73</v>
      </c>
      <c r="AN499" s="80" t="s">
        <v>73</v>
      </c>
      <c r="AO499" s="80" t="s">
        <v>73</v>
      </c>
      <c r="AP499" s="111">
        <f t="shared" si="37"/>
        <v>0</v>
      </c>
      <c r="AQ499" s="111">
        <f>+L499+AD499-AI499</f>
        <v>11396000</v>
      </c>
      <c r="AR499" s="61" t="s">
        <v>65</v>
      </c>
      <c r="AS499" s="111">
        <v>11396000</v>
      </c>
      <c r="AT499" s="113" t="s">
        <v>162</v>
      </c>
      <c r="AU499" s="79">
        <v>0</v>
      </c>
      <c r="AV499" s="82" t="s">
        <v>73</v>
      </c>
      <c r="AW499" s="117">
        <v>0</v>
      </c>
      <c r="AX499" s="116">
        <f t="shared" si="38"/>
        <v>11396000</v>
      </c>
      <c r="AY499" s="219">
        <f t="shared" si="39"/>
        <v>0</v>
      </c>
      <c r="AZ499" s="67">
        <v>0</v>
      </c>
      <c r="BA499" s="82" t="s">
        <v>73</v>
      </c>
      <c r="BB499" s="61" t="s">
        <v>163</v>
      </c>
      <c r="BC499" s="112" t="s">
        <v>1777</v>
      </c>
      <c r="BD499" s="111" t="s">
        <v>162</v>
      </c>
      <c r="BE499" s="113" t="s">
        <v>65</v>
      </c>
    </row>
    <row r="500" spans="2:57" x14ac:dyDescent="0.2">
      <c r="B500" s="44">
        <v>2026</v>
      </c>
      <c r="C500" s="44">
        <v>891780111</v>
      </c>
      <c r="D500" s="44" t="s">
        <v>63</v>
      </c>
      <c r="E500" s="119" t="s">
        <v>1776</v>
      </c>
      <c r="F500" s="113" t="s">
        <v>1775</v>
      </c>
      <c r="G500" s="61">
        <v>0</v>
      </c>
      <c r="H500" s="61" t="s">
        <v>71</v>
      </c>
      <c r="I500" s="44" t="s">
        <v>64</v>
      </c>
      <c r="J500" s="76" t="s">
        <v>81</v>
      </c>
      <c r="K500" s="111" t="s">
        <v>1774</v>
      </c>
      <c r="L500" s="111">
        <v>12028000</v>
      </c>
      <c r="M500" s="44" t="s">
        <v>66</v>
      </c>
      <c r="N500" s="111" t="s">
        <v>1773</v>
      </c>
      <c r="O500" s="111">
        <v>1128149649</v>
      </c>
      <c r="P500" s="111">
        <v>30</v>
      </c>
      <c r="Q500" s="137">
        <v>46027</v>
      </c>
      <c r="R500" s="112">
        <v>5872564000</v>
      </c>
      <c r="S500" s="220">
        <v>46045</v>
      </c>
      <c r="T500" s="111">
        <v>12028000</v>
      </c>
      <c r="U500" s="61" t="s">
        <v>65</v>
      </c>
      <c r="V500" s="111">
        <v>57441846</v>
      </c>
      <c r="W500" s="111" t="s">
        <v>1063</v>
      </c>
      <c r="X500" s="351">
        <v>46045</v>
      </c>
      <c r="Y500" s="351">
        <v>46055</v>
      </c>
      <c r="Z500" s="69" t="s">
        <v>73</v>
      </c>
      <c r="AA500" s="351">
        <v>46173</v>
      </c>
      <c r="AB500" s="47">
        <f t="shared" si="35"/>
        <v>118</v>
      </c>
      <c r="AC500" s="113">
        <v>0</v>
      </c>
      <c r="AD500" s="118">
        <v>0</v>
      </c>
      <c r="AE500" s="113">
        <v>0</v>
      </c>
      <c r="AF500" s="80" t="s">
        <v>73</v>
      </c>
      <c r="AG500" s="111">
        <f t="shared" si="36"/>
        <v>0</v>
      </c>
      <c r="AH500" s="118">
        <v>0</v>
      </c>
      <c r="AI500" s="118">
        <v>0</v>
      </c>
      <c r="AJ500" s="80" t="s">
        <v>73</v>
      </c>
      <c r="AK500" s="80" t="s">
        <v>73</v>
      </c>
      <c r="AL500" s="113">
        <v>0</v>
      </c>
      <c r="AM500" s="80" t="s">
        <v>73</v>
      </c>
      <c r="AN500" s="80" t="s">
        <v>73</v>
      </c>
      <c r="AO500" s="80" t="s">
        <v>73</v>
      </c>
      <c r="AP500" s="111">
        <f t="shared" si="37"/>
        <v>0</v>
      </c>
      <c r="AQ500" s="111">
        <f>+L500+AD500-AI500</f>
        <v>12028000</v>
      </c>
      <c r="AR500" s="61" t="s">
        <v>65</v>
      </c>
      <c r="AS500" s="111">
        <v>12028000</v>
      </c>
      <c r="AT500" s="113" t="s">
        <v>162</v>
      </c>
      <c r="AU500" s="79">
        <v>0</v>
      </c>
      <c r="AV500" s="82" t="s">
        <v>73</v>
      </c>
      <c r="AW500" s="117">
        <v>0</v>
      </c>
      <c r="AX500" s="116">
        <f t="shared" si="38"/>
        <v>12028000</v>
      </c>
      <c r="AY500" s="219">
        <f t="shared" si="39"/>
        <v>0</v>
      </c>
      <c r="AZ500" s="67">
        <v>0</v>
      </c>
      <c r="BA500" s="82" t="s">
        <v>73</v>
      </c>
      <c r="BB500" s="61" t="s">
        <v>163</v>
      </c>
      <c r="BC500" s="112" t="s">
        <v>1772</v>
      </c>
      <c r="BD500" s="111" t="s">
        <v>162</v>
      </c>
      <c r="BE500" s="113" t="s">
        <v>65</v>
      </c>
    </row>
    <row r="501" spans="2:57" x14ac:dyDescent="0.2">
      <c r="B501" s="44">
        <v>2026</v>
      </c>
      <c r="C501" s="44">
        <v>891780111</v>
      </c>
      <c r="D501" s="44" t="s">
        <v>63</v>
      </c>
      <c r="E501" s="119" t="s">
        <v>1771</v>
      </c>
      <c r="F501" s="113" t="s">
        <v>1770</v>
      </c>
      <c r="G501" s="61">
        <v>0</v>
      </c>
      <c r="H501" s="61" t="s">
        <v>71</v>
      </c>
      <c r="I501" s="44" t="s">
        <v>64</v>
      </c>
      <c r="J501" s="76" t="s">
        <v>81</v>
      </c>
      <c r="K501" s="111" t="s">
        <v>1769</v>
      </c>
      <c r="L501" s="111">
        <v>17982000</v>
      </c>
      <c r="M501" s="44" t="s">
        <v>66</v>
      </c>
      <c r="N501" s="111" t="s">
        <v>1768</v>
      </c>
      <c r="O501" s="111">
        <v>1048936224</v>
      </c>
      <c r="P501" s="111">
        <v>30</v>
      </c>
      <c r="Q501" s="137">
        <v>46027</v>
      </c>
      <c r="R501" s="112">
        <v>5872564000</v>
      </c>
      <c r="S501" s="220">
        <v>46045</v>
      </c>
      <c r="T501" s="111">
        <v>17982000</v>
      </c>
      <c r="U501" s="61" t="s">
        <v>65</v>
      </c>
      <c r="V501" s="111">
        <v>57464638</v>
      </c>
      <c r="W501" s="111" t="s">
        <v>657</v>
      </c>
      <c r="X501" s="351">
        <v>46045</v>
      </c>
      <c r="Y501" s="351">
        <v>46045</v>
      </c>
      <c r="Z501" s="69" t="s">
        <v>73</v>
      </c>
      <c r="AA501" s="351">
        <v>46173</v>
      </c>
      <c r="AB501" s="47">
        <f t="shared" si="35"/>
        <v>128</v>
      </c>
      <c r="AC501" s="113">
        <v>0</v>
      </c>
      <c r="AD501" s="118">
        <v>0</v>
      </c>
      <c r="AE501" s="113">
        <v>0</v>
      </c>
      <c r="AF501" s="80" t="s">
        <v>73</v>
      </c>
      <c r="AG501" s="111">
        <f t="shared" si="36"/>
        <v>0</v>
      </c>
      <c r="AH501" s="118">
        <v>0</v>
      </c>
      <c r="AI501" s="118">
        <v>0</v>
      </c>
      <c r="AJ501" s="80" t="s">
        <v>73</v>
      </c>
      <c r="AK501" s="80" t="s">
        <v>73</v>
      </c>
      <c r="AL501" s="113">
        <v>0</v>
      </c>
      <c r="AM501" s="80" t="s">
        <v>73</v>
      </c>
      <c r="AN501" s="80" t="s">
        <v>73</v>
      </c>
      <c r="AO501" s="80" t="s">
        <v>73</v>
      </c>
      <c r="AP501" s="111">
        <f t="shared" si="37"/>
        <v>0</v>
      </c>
      <c r="AQ501" s="111">
        <f>+L501+AD501-AI501</f>
        <v>17982000</v>
      </c>
      <c r="AR501" s="61" t="s">
        <v>65</v>
      </c>
      <c r="AS501" s="111">
        <v>17982000</v>
      </c>
      <c r="AT501" s="113" t="s">
        <v>162</v>
      </c>
      <c r="AU501" s="79">
        <v>0</v>
      </c>
      <c r="AV501" s="82" t="s">
        <v>73</v>
      </c>
      <c r="AW501" s="117">
        <v>0</v>
      </c>
      <c r="AX501" s="116">
        <f t="shared" si="38"/>
        <v>17982000</v>
      </c>
      <c r="AY501" s="219">
        <f t="shared" si="39"/>
        <v>0</v>
      </c>
      <c r="AZ501" s="67">
        <v>0</v>
      </c>
      <c r="BA501" s="82" t="s">
        <v>73</v>
      </c>
      <c r="BB501" s="61" t="s">
        <v>85</v>
      </c>
      <c r="BC501" s="112" t="s">
        <v>1767</v>
      </c>
      <c r="BD501" s="113" t="s">
        <v>65</v>
      </c>
      <c r="BE501" s="113" t="s">
        <v>65</v>
      </c>
    </row>
    <row r="502" spans="2:57" x14ac:dyDescent="0.2">
      <c r="B502" s="44">
        <v>2026</v>
      </c>
      <c r="C502" s="44">
        <v>891780111</v>
      </c>
      <c r="D502" s="44" t="s">
        <v>63</v>
      </c>
      <c r="E502" s="119" t="s">
        <v>1766</v>
      </c>
      <c r="F502" s="113" t="s">
        <v>1765</v>
      </c>
      <c r="G502" s="61">
        <v>0</v>
      </c>
      <c r="H502" s="61" t="s">
        <v>71</v>
      </c>
      <c r="I502" s="44" t="s">
        <v>64</v>
      </c>
      <c r="J502" s="76" t="s">
        <v>81</v>
      </c>
      <c r="K502" s="111" t="s">
        <v>1764</v>
      </c>
      <c r="L502" s="111">
        <v>11396000</v>
      </c>
      <c r="M502" s="44" t="s">
        <v>66</v>
      </c>
      <c r="N502" s="111" t="s">
        <v>1763</v>
      </c>
      <c r="O502" s="111">
        <v>36694724</v>
      </c>
      <c r="P502" s="111">
        <v>53</v>
      </c>
      <c r="Q502" s="137">
        <v>46030</v>
      </c>
      <c r="R502" s="112">
        <v>2567899000</v>
      </c>
      <c r="S502" s="220">
        <v>46045</v>
      </c>
      <c r="T502" s="111">
        <v>11396000</v>
      </c>
      <c r="U502" s="61" t="s">
        <v>65</v>
      </c>
      <c r="V502" s="111">
        <v>85468846</v>
      </c>
      <c r="W502" s="111" t="s">
        <v>1166</v>
      </c>
      <c r="X502" s="351">
        <v>46045</v>
      </c>
      <c r="Y502" s="351">
        <v>46055</v>
      </c>
      <c r="Z502" s="69" t="s">
        <v>73</v>
      </c>
      <c r="AA502" s="351">
        <v>46173</v>
      </c>
      <c r="AB502" s="47">
        <f t="shared" si="35"/>
        <v>118</v>
      </c>
      <c r="AC502" s="113">
        <v>0</v>
      </c>
      <c r="AD502" s="118">
        <v>0</v>
      </c>
      <c r="AE502" s="113">
        <v>0</v>
      </c>
      <c r="AF502" s="80" t="s">
        <v>73</v>
      </c>
      <c r="AG502" s="111">
        <f t="shared" si="36"/>
        <v>0</v>
      </c>
      <c r="AH502" s="118">
        <v>0</v>
      </c>
      <c r="AI502" s="118">
        <v>0</v>
      </c>
      <c r="AJ502" s="80" t="s">
        <v>73</v>
      </c>
      <c r="AK502" s="80" t="s">
        <v>73</v>
      </c>
      <c r="AL502" s="113">
        <v>0</v>
      </c>
      <c r="AM502" s="80" t="s">
        <v>73</v>
      </c>
      <c r="AN502" s="80" t="s">
        <v>73</v>
      </c>
      <c r="AO502" s="80" t="s">
        <v>73</v>
      </c>
      <c r="AP502" s="111">
        <f t="shared" si="37"/>
        <v>0</v>
      </c>
      <c r="AQ502" s="111">
        <f>+L502+AD502-AI502</f>
        <v>11396000</v>
      </c>
      <c r="AR502" s="61" t="s">
        <v>65</v>
      </c>
      <c r="AS502" s="111">
        <v>11396000</v>
      </c>
      <c r="AT502" s="113" t="s">
        <v>162</v>
      </c>
      <c r="AU502" s="79">
        <v>0</v>
      </c>
      <c r="AV502" s="82" t="s">
        <v>73</v>
      </c>
      <c r="AW502" s="117">
        <v>0</v>
      </c>
      <c r="AX502" s="116">
        <f t="shared" si="38"/>
        <v>11396000</v>
      </c>
      <c r="AY502" s="219">
        <f t="shared" si="39"/>
        <v>0</v>
      </c>
      <c r="AZ502" s="67">
        <v>0</v>
      </c>
      <c r="BA502" s="82" t="s">
        <v>73</v>
      </c>
      <c r="BB502" s="61" t="s">
        <v>163</v>
      </c>
      <c r="BC502" s="112" t="s">
        <v>1762</v>
      </c>
      <c r="BD502" s="111" t="s">
        <v>162</v>
      </c>
      <c r="BE502" s="113" t="s">
        <v>65</v>
      </c>
    </row>
    <row r="503" spans="2:57" x14ac:dyDescent="0.2">
      <c r="B503" s="44">
        <v>2026</v>
      </c>
      <c r="C503" s="44">
        <v>891780111</v>
      </c>
      <c r="D503" s="44" t="s">
        <v>63</v>
      </c>
      <c r="E503" s="119" t="s">
        <v>1761</v>
      </c>
      <c r="F503" s="113" t="s">
        <v>1760</v>
      </c>
      <c r="G503" s="61">
        <v>0</v>
      </c>
      <c r="H503" s="61" t="s">
        <v>71</v>
      </c>
      <c r="I503" s="44" t="s">
        <v>64</v>
      </c>
      <c r="J503" s="76" t="s">
        <v>81</v>
      </c>
      <c r="K503" s="111" t="s">
        <v>1576</v>
      </c>
      <c r="L503" s="111">
        <v>11396000</v>
      </c>
      <c r="M503" s="44" t="s">
        <v>66</v>
      </c>
      <c r="N503" s="111" t="s">
        <v>1759</v>
      </c>
      <c r="O503" s="111">
        <v>65775723</v>
      </c>
      <c r="P503" s="111">
        <v>53</v>
      </c>
      <c r="Q503" s="137">
        <v>46030</v>
      </c>
      <c r="R503" s="112">
        <v>2567899000</v>
      </c>
      <c r="S503" s="220">
        <v>46045</v>
      </c>
      <c r="T503" s="111">
        <v>11396000</v>
      </c>
      <c r="U503" s="61" t="s">
        <v>65</v>
      </c>
      <c r="V503" s="111">
        <v>1082990998</v>
      </c>
      <c r="W503" s="111" t="s">
        <v>683</v>
      </c>
      <c r="X503" s="351">
        <v>46045</v>
      </c>
      <c r="Y503" s="351">
        <v>46055</v>
      </c>
      <c r="Z503" s="69" t="s">
        <v>73</v>
      </c>
      <c r="AA503" s="351">
        <v>46173</v>
      </c>
      <c r="AB503" s="47">
        <f t="shared" si="35"/>
        <v>118</v>
      </c>
      <c r="AC503" s="113">
        <v>0</v>
      </c>
      <c r="AD503" s="118">
        <v>0</v>
      </c>
      <c r="AE503" s="113">
        <v>0</v>
      </c>
      <c r="AF503" s="80" t="s">
        <v>73</v>
      </c>
      <c r="AG503" s="111">
        <f t="shared" si="36"/>
        <v>0</v>
      </c>
      <c r="AH503" s="118">
        <v>0</v>
      </c>
      <c r="AI503" s="118">
        <v>0</v>
      </c>
      <c r="AJ503" s="80" t="s">
        <v>73</v>
      </c>
      <c r="AK503" s="80" t="s">
        <v>73</v>
      </c>
      <c r="AL503" s="113">
        <v>0</v>
      </c>
      <c r="AM503" s="80" t="s">
        <v>73</v>
      </c>
      <c r="AN503" s="80" t="s">
        <v>73</v>
      </c>
      <c r="AO503" s="80" t="s">
        <v>73</v>
      </c>
      <c r="AP503" s="111">
        <f t="shared" si="37"/>
        <v>0</v>
      </c>
      <c r="AQ503" s="111">
        <f>+L503+AD503-AI503</f>
        <v>11396000</v>
      </c>
      <c r="AR503" s="61" t="s">
        <v>65</v>
      </c>
      <c r="AS503" s="111">
        <v>11396000</v>
      </c>
      <c r="AT503" s="113" t="s">
        <v>162</v>
      </c>
      <c r="AU503" s="79">
        <v>0</v>
      </c>
      <c r="AV503" s="82" t="s">
        <v>73</v>
      </c>
      <c r="AW503" s="117">
        <v>0</v>
      </c>
      <c r="AX503" s="116">
        <f t="shared" si="38"/>
        <v>11396000</v>
      </c>
      <c r="AY503" s="219">
        <f t="shared" si="39"/>
        <v>0</v>
      </c>
      <c r="AZ503" s="67">
        <v>0</v>
      </c>
      <c r="BA503" s="82" t="s">
        <v>73</v>
      </c>
      <c r="BB503" s="61" t="s">
        <v>163</v>
      </c>
      <c r="BC503" s="112" t="s">
        <v>1758</v>
      </c>
      <c r="BD503" s="111" t="s">
        <v>162</v>
      </c>
      <c r="BE503" s="113" t="s">
        <v>65</v>
      </c>
    </row>
    <row r="504" spans="2:57" x14ac:dyDescent="0.2">
      <c r="B504" s="44">
        <v>2026</v>
      </c>
      <c r="C504" s="44">
        <v>891780111</v>
      </c>
      <c r="D504" s="44" t="s">
        <v>63</v>
      </c>
      <c r="E504" s="119" t="s">
        <v>1757</v>
      </c>
      <c r="F504" s="113" t="s">
        <v>1756</v>
      </c>
      <c r="G504" s="61">
        <v>0</v>
      </c>
      <c r="H504" s="61" t="s">
        <v>71</v>
      </c>
      <c r="I504" s="44" t="s">
        <v>64</v>
      </c>
      <c r="J504" s="76" t="s">
        <v>81</v>
      </c>
      <c r="K504" s="111" t="s">
        <v>1576</v>
      </c>
      <c r="L504" s="111">
        <v>11396000</v>
      </c>
      <c r="M504" s="44" t="s">
        <v>66</v>
      </c>
      <c r="N504" s="111" t="s">
        <v>1755</v>
      </c>
      <c r="O504" s="111">
        <v>84452687</v>
      </c>
      <c r="P504" s="111">
        <v>53</v>
      </c>
      <c r="Q504" s="137">
        <v>46030</v>
      </c>
      <c r="R504" s="112">
        <v>2567899000</v>
      </c>
      <c r="S504" s="220">
        <v>46045</v>
      </c>
      <c r="T504" s="111">
        <v>11396000</v>
      </c>
      <c r="U504" s="61" t="s">
        <v>65</v>
      </c>
      <c r="V504" s="111">
        <v>1082990998</v>
      </c>
      <c r="W504" s="111" t="s">
        <v>683</v>
      </c>
      <c r="X504" s="351">
        <v>46045</v>
      </c>
      <c r="Y504" s="351">
        <v>46055</v>
      </c>
      <c r="Z504" s="69" t="s">
        <v>73</v>
      </c>
      <c r="AA504" s="351">
        <v>46173</v>
      </c>
      <c r="AB504" s="47">
        <f t="shared" si="35"/>
        <v>118</v>
      </c>
      <c r="AC504" s="113">
        <v>0</v>
      </c>
      <c r="AD504" s="118">
        <v>0</v>
      </c>
      <c r="AE504" s="113">
        <v>0</v>
      </c>
      <c r="AF504" s="80" t="s">
        <v>73</v>
      </c>
      <c r="AG504" s="111">
        <f t="shared" si="36"/>
        <v>0</v>
      </c>
      <c r="AH504" s="118">
        <v>0</v>
      </c>
      <c r="AI504" s="118">
        <v>0</v>
      </c>
      <c r="AJ504" s="80" t="s">
        <v>73</v>
      </c>
      <c r="AK504" s="80" t="s">
        <v>73</v>
      </c>
      <c r="AL504" s="113">
        <v>0</v>
      </c>
      <c r="AM504" s="80" t="s">
        <v>73</v>
      </c>
      <c r="AN504" s="80" t="s">
        <v>73</v>
      </c>
      <c r="AO504" s="80" t="s">
        <v>73</v>
      </c>
      <c r="AP504" s="111">
        <f t="shared" si="37"/>
        <v>0</v>
      </c>
      <c r="AQ504" s="111">
        <f>+L504+AD504-AI504</f>
        <v>11396000</v>
      </c>
      <c r="AR504" s="61" t="s">
        <v>65</v>
      </c>
      <c r="AS504" s="111">
        <v>11396000</v>
      </c>
      <c r="AT504" s="113" t="s">
        <v>162</v>
      </c>
      <c r="AU504" s="79">
        <v>0</v>
      </c>
      <c r="AV504" s="82" t="s">
        <v>73</v>
      </c>
      <c r="AW504" s="117">
        <v>0</v>
      </c>
      <c r="AX504" s="116">
        <f t="shared" si="38"/>
        <v>11396000</v>
      </c>
      <c r="AY504" s="219">
        <f t="shared" si="39"/>
        <v>0</v>
      </c>
      <c r="AZ504" s="67">
        <v>0</v>
      </c>
      <c r="BA504" s="82" t="s">
        <v>73</v>
      </c>
      <c r="BB504" s="61" t="s">
        <v>163</v>
      </c>
      <c r="BC504" s="112" t="s">
        <v>1754</v>
      </c>
      <c r="BD504" s="111" t="s">
        <v>162</v>
      </c>
      <c r="BE504" s="113" t="s">
        <v>65</v>
      </c>
    </row>
    <row r="505" spans="2:57" x14ac:dyDescent="0.2">
      <c r="B505" s="44">
        <v>2026</v>
      </c>
      <c r="C505" s="44">
        <v>891780111</v>
      </c>
      <c r="D505" s="44" t="s">
        <v>63</v>
      </c>
      <c r="E505" s="119" t="s">
        <v>1753</v>
      </c>
      <c r="F505" s="113" t="s">
        <v>1752</v>
      </c>
      <c r="G505" s="61">
        <v>0</v>
      </c>
      <c r="H505" s="61" t="s">
        <v>71</v>
      </c>
      <c r="I505" s="44" t="s">
        <v>64</v>
      </c>
      <c r="J505" s="76" t="s">
        <v>81</v>
      </c>
      <c r="K505" s="111" t="s">
        <v>1751</v>
      </c>
      <c r="L505" s="111">
        <v>11396000</v>
      </c>
      <c r="M505" s="44" t="s">
        <v>66</v>
      </c>
      <c r="N505" s="111" t="s">
        <v>1750</v>
      </c>
      <c r="O505" s="111">
        <v>26670276</v>
      </c>
      <c r="P505" s="111">
        <v>30</v>
      </c>
      <c r="Q505" s="137">
        <v>46027</v>
      </c>
      <c r="R505" s="112">
        <v>5872564000</v>
      </c>
      <c r="S505" s="220">
        <v>46045</v>
      </c>
      <c r="T505" s="111">
        <v>11396000</v>
      </c>
      <c r="U505" s="61" t="s">
        <v>65</v>
      </c>
      <c r="V505" s="111">
        <v>36557666</v>
      </c>
      <c r="W505" s="111" t="s">
        <v>559</v>
      </c>
      <c r="X505" s="351">
        <v>46045</v>
      </c>
      <c r="Y505" s="351">
        <v>46055</v>
      </c>
      <c r="Z505" s="69" t="s">
        <v>73</v>
      </c>
      <c r="AA505" s="351">
        <v>46173</v>
      </c>
      <c r="AB505" s="47">
        <f t="shared" si="35"/>
        <v>118</v>
      </c>
      <c r="AC505" s="113">
        <v>0</v>
      </c>
      <c r="AD505" s="118">
        <v>0</v>
      </c>
      <c r="AE505" s="113">
        <v>0</v>
      </c>
      <c r="AF505" s="80" t="s">
        <v>73</v>
      </c>
      <c r="AG505" s="111">
        <f t="shared" si="36"/>
        <v>0</v>
      </c>
      <c r="AH505" s="118">
        <v>0</v>
      </c>
      <c r="AI505" s="118">
        <v>0</v>
      </c>
      <c r="AJ505" s="80" t="s">
        <v>73</v>
      </c>
      <c r="AK505" s="80" t="s">
        <v>73</v>
      </c>
      <c r="AL505" s="113">
        <v>0</v>
      </c>
      <c r="AM505" s="80" t="s">
        <v>73</v>
      </c>
      <c r="AN505" s="80" t="s">
        <v>73</v>
      </c>
      <c r="AO505" s="80" t="s">
        <v>73</v>
      </c>
      <c r="AP505" s="111">
        <f t="shared" si="37"/>
        <v>0</v>
      </c>
      <c r="AQ505" s="111">
        <f>+L505+AD505-AI505</f>
        <v>11396000</v>
      </c>
      <c r="AR505" s="61" t="s">
        <v>65</v>
      </c>
      <c r="AS505" s="111">
        <v>11396000</v>
      </c>
      <c r="AT505" s="113" t="s">
        <v>162</v>
      </c>
      <c r="AU505" s="79">
        <v>0</v>
      </c>
      <c r="AV505" s="82" t="s">
        <v>73</v>
      </c>
      <c r="AW505" s="117">
        <v>0</v>
      </c>
      <c r="AX505" s="116">
        <f t="shared" si="38"/>
        <v>11396000</v>
      </c>
      <c r="AY505" s="219">
        <f t="shared" si="39"/>
        <v>0</v>
      </c>
      <c r="AZ505" s="67">
        <v>0</v>
      </c>
      <c r="BA505" s="82" t="s">
        <v>73</v>
      </c>
      <c r="BB505" s="61" t="s">
        <v>163</v>
      </c>
      <c r="BC505" s="112" t="s">
        <v>1749</v>
      </c>
      <c r="BD505" s="111" t="s">
        <v>162</v>
      </c>
      <c r="BE505" s="113" t="s">
        <v>65</v>
      </c>
    </row>
    <row r="506" spans="2:57" x14ac:dyDescent="0.2">
      <c r="B506" s="44">
        <v>2026</v>
      </c>
      <c r="C506" s="44">
        <v>891780111</v>
      </c>
      <c r="D506" s="44" t="s">
        <v>63</v>
      </c>
      <c r="E506" s="119" t="s">
        <v>1748</v>
      </c>
      <c r="F506" s="113" t="s">
        <v>1747</v>
      </c>
      <c r="G506" s="61">
        <v>0</v>
      </c>
      <c r="H506" s="61" t="s">
        <v>71</v>
      </c>
      <c r="I506" s="44" t="s">
        <v>64</v>
      </c>
      <c r="J506" s="76" t="s">
        <v>81</v>
      </c>
      <c r="K506" s="111" t="s">
        <v>1746</v>
      </c>
      <c r="L506" s="111">
        <v>12028000</v>
      </c>
      <c r="M506" s="44" t="s">
        <v>66</v>
      </c>
      <c r="N506" s="111" t="s">
        <v>1745</v>
      </c>
      <c r="O506" s="111">
        <v>85151290</v>
      </c>
      <c r="P506" s="111">
        <v>30</v>
      </c>
      <c r="Q506" s="137">
        <v>46027</v>
      </c>
      <c r="R506" s="112">
        <v>5872564000</v>
      </c>
      <c r="S506" s="220">
        <v>46045</v>
      </c>
      <c r="T506" s="111">
        <v>12028000</v>
      </c>
      <c r="U506" s="61" t="s">
        <v>65</v>
      </c>
      <c r="V506" s="111">
        <v>85468846</v>
      </c>
      <c r="W506" s="111" t="s">
        <v>1166</v>
      </c>
      <c r="X506" s="351">
        <v>46045</v>
      </c>
      <c r="Y506" s="351">
        <v>46055</v>
      </c>
      <c r="Z506" s="69" t="s">
        <v>73</v>
      </c>
      <c r="AA506" s="351">
        <v>46173</v>
      </c>
      <c r="AB506" s="47">
        <f t="shared" si="35"/>
        <v>118</v>
      </c>
      <c r="AC506" s="113">
        <v>0</v>
      </c>
      <c r="AD506" s="118">
        <v>0</v>
      </c>
      <c r="AE506" s="113">
        <v>0</v>
      </c>
      <c r="AF506" s="80" t="s">
        <v>73</v>
      </c>
      <c r="AG506" s="111">
        <f t="shared" si="36"/>
        <v>0</v>
      </c>
      <c r="AH506" s="118">
        <v>0</v>
      </c>
      <c r="AI506" s="118">
        <v>0</v>
      </c>
      <c r="AJ506" s="80" t="s">
        <v>73</v>
      </c>
      <c r="AK506" s="80" t="s">
        <v>73</v>
      </c>
      <c r="AL506" s="113">
        <v>0</v>
      </c>
      <c r="AM506" s="80" t="s">
        <v>73</v>
      </c>
      <c r="AN506" s="80" t="s">
        <v>73</v>
      </c>
      <c r="AO506" s="80" t="s">
        <v>73</v>
      </c>
      <c r="AP506" s="111">
        <f t="shared" si="37"/>
        <v>0</v>
      </c>
      <c r="AQ506" s="111">
        <f>+L506+AD506-AI506</f>
        <v>12028000</v>
      </c>
      <c r="AR506" s="61" t="s">
        <v>65</v>
      </c>
      <c r="AS506" s="111">
        <v>12028000</v>
      </c>
      <c r="AT506" s="113" t="s">
        <v>162</v>
      </c>
      <c r="AU506" s="79">
        <v>0</v>
      </c>
      <c r="AV506" s="82" t="s">
        <v>73</v>
      </c>
      <c r="AW506" s="117">
        <v>0</v>
      </c>
      <c r="AX506" s="116">
        <f t="shared" si="38"/>
        <v>12028000</v>
      </c>
      <c r="AY506" s="219">
        <f t="shared" si="39"/>
        <v>0</v>
      </c>
      <c r="AZ506" s="67">
        <v>0</v>
      </c>
      <c r="BA506" s="82" t="s">
        <v>73</v>
      </c>
      <c r="BB506" s="61" t="s">
        <v>163</v>
      </c>
      <c r="BC506" s="112" t="s">
        <v>1744</v>
      </c>
      <c r="BD506" s="111" t="s">
        <v>162</v>
      </c>
      <c r="BE506" s="113" t="s">
        <v>65</v>
      </c>
    </row>
    <row r="507" spans="2:57" x14ac:dyDescent="0.2">
      <c r="B507" s="44">
        <v>2026</v>
      </c>
      <c r="C507" s="44">
        <v>891780111</v>
      </c>
      <c r="D507" s="44" t="s">
        <v>63</v>
      </c>
      <c r="E507" s="119" t="s">
        <v>1743</v>
      </c>
      <c r="F507" s="113" t="s">
        <v>1742</v>
      </c>
      <c r="G507" s="61">
        <v>0</v>
      </c>
      <c r="H507" s="61" t="s">
        <v>71</v>
      </c>
      <c r="I507" s="44" t="s">
        <v>111</v>
      </c>
      <c r="J507" s="76" t="s">
        <v>81</v>
      </c>
      <c r="K507" s="111" t="s">
        <v>1741</v>
      </c>
      <c r="L507" s="111">
        <v>13320000</v>
      </c>
      <c r="M507" s="44" t="s">
        <v>66</v>
      </c>
      <c r="N507" s="111" t="s">
        <v>1740</v>
      </c>
      <c r="O507" s="111">
        <v>1083558601</v>
      </c>
      <c r="P507" s="111">
        <v>128</v>
      </c>
      <c r="Q507" s="220">
        <v>46038</v>
      </c>
      <c r="R507" s="111">
        <v>55056000</v>
      </c>
      <c r="S507" s="220">
        <v>46045</v>
      </c>
      <c r="T507" s="111">
        <v>13320000</v>
      </c>
      <c r="U507" s="61" t="s">
        <v>65</v>
      </c>
      <c r="V507" s="111">
        <v>72175281</v>
      </c>
      <c r="W507" s="111" t="s">
        <v>988</v>
      </c>
      <c r="X507" s="351">
        <v>46045</v>
      </c>
      <c r="Y507" s="351">
        <v>46055</v>
      </c>
      <c r="Z507" s="69" t="s">
        <v>73</v>
      </c>
      <c r="AA507" s="351">
        <v>46173</v>
      </c>
      <c r="AB507" s="47">
        <f t="shared" si="35"/>
        <v>118</v>
      </c>
      <c r="AC507" s="113">
        <v>0</v>
      </c>
      <c r="AD507" s="118">
        <v>0</v>
      </c>
      <c r="AE507" s="113">
        <v>0</v>
      </c>
      <c r="AF507" s="80" t="s">
        <v>73</v>
      </c>
      <c r="AG507" s="111">
        <f t="shared" si="36"/>
        <v>0</v>
      </c>
      <c r="AH507" s="118">
        <v>0</v>
      </c>
      <c r="AI507" s="118">
        <v>0</v>
      </c>
      <c r="AJ507" s="80" t="s">
        <v>73</v>
      </c>
      <c r="AK507" s="80" t="s">
        <v>73</v>
      </c>
      <c r="AL507" s="113">
        <v>0</v>
      </c>
      <c r="AM507" s="80" t="s">
        <v>73</v>
      </c>
      <c r="AN507" s="80" t="s">
        <v>73</v>
      </c>
      <c r="AO507" s="80" t="s">
        <v>73</v>
      </c>
      <c r="AP507" s="111">
        <f t="shared" si="37"/>
        <v>0</v>
      </c>
      <c r="AQ507" s="111">
        <f>+L507+AD507-AI507</f>
        <v>13320000</v>
      </c>
      <c r="AR507" s="61" t="s">
        <v>65</v>
      </c>
      <c r="AS507" s="111">
        <v>13320000</v>
      </c>
      <c r="AT507" s="113" t="s">
        <v>162</v>
      </c>
      <c r="AU507" s="79">
        <v>0</v>
      </c>
      <c r="AV507" s="82" t="s">
        <v>73</v>
      </c>
      <c r="AW507" s="117">
        <v>0</v>
      </c>
      <c r="AX507" s="116">
        <f t="shared" si="38"/>
        <v>13320000</v>
      </c>
      <c r="AY507" s="219">
        <f t="shared" si="39"/>
        <v>0</v>
      </c>
      <c r="AZ507" s="67">
        <v>0</v>
      </c>
      <c r="BA507" s="82" t="s">
        <v>73</v>
      </c>
      <c r="BB507" s="61" t="s">
        <v>163</v>
      </c>
      <c r="BC507" s="112" t="s">
        <v>1739</v>
      </c>
      <c r="BD507" s="111" t="s">
        <v>162</v>
      </c>
      <c r="BE507" s="113" t="s">
        <v>65</v>
      </c>
    </row>
    <row r="508" spans="2:57" x14ac:dyDescent="0.2">
      <c r="B508" s="44">
        <v>2026</v>
      </c>
      <c r="C508" s="44">
        <v>891780111</v>
      </c>
      <c r="D508" s="44" t="s">
        <v>63</v>
      </c>
      <c r="E508" s="119" t="s">
        <v>1738</v>
      </c>
      <c r="F508" s="113" t="s">
        <v>1737</v>
      </c>
      <c r="G508" s="61">
        <v>0</v>
      </c>
      <c r="H508" s="61" t="s">
        <v>71</v>
      </c>
      <c r="I508" s="44" t="s">
        <v>64</v>
      </c>
      <c r="J508" s="76" t="s">
        <v>81</v>
      </c>
      <c r="K508" s="111" t="s">
        <v>1736</v>
      </c>
      <c r="L508" s="111">
        <v>12028000</v>
      </c>
      <c r="M508" s="44" t="s">
        <v>66</v>
      </c>
      <c r="N508" s="111" t="s">
        <v>1735</v>
      </c>
      <c r="O508" s="111">
        <v>57426227</v>
      </c>
      <c r="P508" s="111">
        <v>30</v>
      </c>
      <c r="Q508" s="137">
        <v>46027</v>
      </c>
      <c r="R508" s="112">
        <v>5872564000</v>
      </c>
      <c r="S508" s="220">
        <v>46045</v>
      </c>
      <c r="T508" s="111">
        <v>12028000</v>
      </c>
      <c r="U508" s="61" t="s">
        <v>65</v>
      </c>
      <c r="V508" s="111">
        <v>36557666</v>
      </c>
      <c r="W508" s="111" t="s">
        <v>559</v>
      </c>
      <c r="X508" s="351">
        <v>46045</v>
      </c>
      <c r="Y508" s="351">
        <v>46055</v>
      </c>
      <c r="Z508" s="69" t="s">
        <v>73</v>
      </c>
      <c r="AA508" s="351">
        <v>46173</v>
      </c>
      <c r="AB508" s="47">
        <f t="shared" si="35"/>
        <v>118</v>
      </c>
      <c r="AC508" s="113">
        <v>0</v>
      </c>
      <c r="AD508" s="118">
        <v>0</v>
      </c>
      <c r="AE508" s="113">
        <v>0</v>
      </c>
      <c r="AF508" s="80" t="s">
        <v>73</v>
      </c>
      <c r="AG508" s="111">
        <f t="shared" si="36"/>
        <v>0</v>
      </c>
      <c r="AH508" s="118">
        <v>0</v>
      </c>
      <c r="AI508" s="118">
        <v>0</v>
      </c>
      <c r="AJ508" s="80" t="s">
        <v>73</v>
      </c>
      <c r="AK508" s="80" t="s">
        <v>73</v>
      </c>
      <c r="AL508" s="113">
        <v>0</v>
      </c>
      <c r="AM508" s="80" t="s">
        <v>73</v>
      </c>
      <c r="AN508" s="80" t="s">
        <v>73</v>
      </c>
      <c r="AO508" s="80" t="s">
        <v>73</v>
      </c>
      <c r="AP508" s="111">
        <f t="shared" si="37"/>
        <v>0</v>
      </c>
      <c r="AQ508" s="111">
        <f>+L508+AD508-AI508</f>
        <v>12028000</v>
      </c>
      <c r="AR508" s="61" t="s">
        <v>65</v>
      </c>
      <c r="AS508" s="111">
        <v>12028000</v>
      </c>
      <c r="AT508" s="113" t="s">
        <v>162</v>
      </c>
      <c r="AU508" s="79">
        <v>0</v>
      </c>
      <c r="AV508" s="82" t="s">
        <v>73</v>
      </c>
      <c r="AW508" s="117">
        <v>0</v>
      </c>
      <c r="AX508" s="116">
        <f t="shared" si="38"/>
        <v>12028000</v>
      </c>
      <c r="AY508" s="219">
        <f t="shared" si="39"/>
        <v>0</v>
      </c>
      <c r="AZ508" s="67">
        <v>0</v>
      </c>
      <c r="BA508" s="82" t="s">
        <v>73</v>
      </c>
      <c r="BB508" s="61" t="s">
        <v>163</v>
      </c>
      <c r="BC508" s="112" t="s">
        <v>1734</v>
      </c>
      <c r="BD508" s="111" t="s">
        <v>162</v>
      </c>
      <c r="BE508" s="113" t="s">
        <v>65</v>
      </c>
    </row>
    <row r="509" spans="2:57" x14ac:dyDescent="0.2">
      <c r="B509" s="44">
        <v>2026</v>
      </c>
      <c r="C509" s="44">
        <v>891780111</v>
      </c>
      <c r="D509" s="44" t="s">
        <v>63</v>
      </c>
      <c r="E509" s="119" t="s">
        <v>1733</v>
      </c>
      <c r="F509" s="113" t="s">
        <v>1732</v>
      </c>
      <c r="G509" s="61">
        <v>0</v>
      </c>
      <c r="H509" s="61" t="s">
        <v>71</v>
      </c>
      <c r="I509" s="44" t="s">
        <v>64</v>
      </c>
      <c r="J509" s="76" t="s">
        <v>81</v>
      </c>
      <c r="K509" s="111" t="s">
        <v>1731</v>
      </c>
      <c r="L509" s="111">
        <v>12028000</v>
      </c>
      <c r="M509" s="44" t="s">
        <v>66</v>
      </c>
      <c r="N509" s="111" t="s">
        <v>1730</v>
      </c>
      <c r="O509" s="111">
        <v>1083045454</v>
      </c>
      <c r="P509" s="111">
        <v>30</v>
      </c>
      <c r="Q509" s="137">
        <v>46027</v>
      </c>
      <c r="R509" s="112">
        <v>5872564000</v>
      </c>
      <c r="S509" s="220">
        <v>46045</v>
      </c>
      <c r="T509" s="111">
        <v>12028000</v>
      </c>
      <c r="U509" s="61" t="s">
        <v>65</v>
      </c>
      <c r="V509" s="111">
        <v>36557666</v>
      </c>
      <c r="W509" s="111" t="s">
        <v>559</v>
      </c>
      <c r="X509" s="351">
        <v>46045</v>
      </c>
      <c r="Y509" s="351">
        <v>46055</v>
      </c>
      <c r="Z509" s="69" t="s">
        <v>73</v>
      </c>
      <c r="AA509" s="351">
        <v>46173</v>
      </c>
      <c r="AB509" s="47">
        <f t="shared" si="35"/>
        <v>118</v>
      </c>
      <c r="AC509" s="113">
        <v>0</v>
      </c>
      <c r="AD509" s="118">
        <v>0</v>
      </c>
      <c r="AE509" s="113">
        <v>0</v>
      </c>
      <c r="AF509" s="80" t="s">
        <v>73</v>
      </c>
      <c r="AG509" s="111">
        <f t="shared" si="36"/>
        <v>0</v>
      </c>
      <c r="AH509" s="118">
        <v>0</v>
      </c>
      <c r="AI509" s="118">
        <v>0</v>
      </c>
      <c r="AJ509" s="80" t="s">
        <v>73</v>
      </c>
      <c r="AK509" s="80" t="s">
        <v>73</v>
      </c>
      <c r="AL509" s="113">
        <v>0</v>
      </c>
      <c r="AM509" s="80" t="s">
        <v>73</v>
      </c>
      <c r="AN509" s="80" t="s">
        <v>73</v>
      </c>
      <c r="AO509" s="80" t="s">
        <v>73</v>
      </c>
      <c r="AP509" s="111">
        <f t="shared" si="37"/>
        <v>0</v>
      </c>
      <c r="AQ509" s="111">
        <f>+L509+AD509-AI509</f>
        <v>12028000</v>
      </c>
      <c r="AR509" s="61" t="s">
        <v>65</v>
      </c>
      <c r="AS509" s="111">
        <v>12028000</v>
      </c>
      <c r="AT509" s="113" t="s">
        <v>162</v>
      </c>
      <c r="AU509" s="79">
        <v>0</v>
      </c>
      <c r="AV509" s="82" t="s">
        <v>73</v>
      </c>
      <c r="AW509" s="117">
        <v>0</v>
      </c>
      <c r="AX509" s="116">
        <f t="shared" si="38"/>
        <v>12028000</v>
      </c>
      <c r="AY509" s="219">
        <f t="shared" si="39"/>
        <v>0</v>
      </c>
      <c r="AZ509" s="67">
        <v>0</v>
      </c>
      <c r="BA509" s="82" t="s">
        <v>73</v>
      </c>
      <c r="BB509" s="61" t="s">
        <v>163</v>
      </c>
      <c r="BC509" s="112" t="s">
        <v>1729</v>
      </c>
      <c r="BD509" s="111" t="s">
        <v>162</v>
      </c>
      <c r="BE509" s="113" t="s">
        <v>65</v>
      </c>
    </row>
    <row r="510" spans="2:57" x14ac:dyDescent="0.2">
      <c r="B510" s="44">
        <v>2026</v>
      </c>
      <c r="C510" s="44">
        <v>891780111</v>
      </c>
      <c r="D510" s="44" t="s">
        <v>63</v>
      </c>
      <c r="E510" s="119" t="s">
        <v>1728</v>
      </c>
      <c r="F510" s="113" t="s">
        <v>1727</v>
      </c>
      <c r="G510" s="61">
        <v>0</v>
      </c>
      <c r="H510" s="61" t="s">
        <v>71</v>
      </c>
      <c r="I510" s="44" t="s">
        <v>64</v>
      </c>
      <c r="J510" s="76" t="s">
        <v>81</v>
      </c>
      <c r="K510" s="111" t="s">
        <v>1726</v>
      </c>
      <c r="L510" s="111">
        <v>9676000</v>
      </c>
      <c r="M510" s="44" t="s">
        <v>66</v>
      </c>
      <c r="N510" s="111" t="s">
        <v>1725</v>
      </c>
      <c r="O510" s="111">
        <v>84456714</v>
      </c>
      <c r="P510" s="111">
        <v>53</v>
      </c>
      <c r="Q510" s="137">
        <v>46030</v>
      </c>
      <c r="R510" s="112">
        <v>2567899000</v>
      </c>
      <c r="S510" s="220">
        <v>46045</v>
      </c>
      <c r="T510" s="111">
        <v>9676000</v>
      </c>
      <c r="U510" s="61" t="s">
        <v>65</v>
      </c>
      <c r="V510" s="111">
        <v>84452426</v>
      </c>
      <c r="W510" s="111" t="s">
        <v>1656</v>
      </c>
      <c r="X510" s="351">
        <v>46045</v>
      </c>
      <c r="Y510" s="351">
        <v>46055</v>
      </c>
      <c r="Z510" s="69" t="s">
        <v>73</v>
      </c>
      <c r="AA510" s="351">
        <v>46173</v>
      </c>
      <c r="AB510" s="47">
        <f t="shared" si="35"/>
        <v>118</v>
      </c>
      <c r="AC510" s="113">
        <v>0</v>
      </c>
      <c r="AD510" s="118">
        <v>0</v>
      </c>
      <c r="AE510" s="113">
        <v>0</v>
      </c>
      <c r="AF510" s="80" t="s">
        <v>73</v>
      </c>
      <c r="AG510" s="111">
        <f t="shared" si="36"/>
        <v>0</v>
      </c>
      <c r="AH510" s="118">
        <v>0</v>
      </c>
      <c r="AI510" s="118">
        <v>0</v>
      </c>
      <c r="AJ510" s="80" t="s">
        <v>73</v>
      </c>
      <c r="AK510" s="80" t="s">
        <v>73</v>
      </c>
      <c r="AL510" s="113">
        <v>0</v>
      </c>
      <c r="AM510" s="80" t="s">
        <v>73</v>
      </c>
      <c r="AN510" s="80" t="s">
        <v>73</v>
      </c>
      <c r="AO510" s="80" t="s">
        <v>73</v>
      </c>
      <c r="AP510" s="111">
        <f t="shared" si="37"/>
        <v>0</v>
      </c>
      <c r="AQ510" s="111">
        <f>+L510+AD510-AI510</f>
        <v>9676000</v>
      </c>
      <c r="AR510" s="61" t="s">
        <v>65</v>
      </c>
      <c r="AS510" s="111">
        <v>9676000</v>
      </c>
      <c r="AT510" s="113" t="s">
        <v>162</v>
      </c>
      <c r="AU510" s="79">
        <v>0</v>
      </c>
      <c r="AV510" s="82" t="s">
        <v>73</v>
      </c>
      <c r="AW510" s="117">
        <v>0</v>
      </c>
      <c r="AX510" s="116">
        <f t="shared" si="38"/>
        <v>9676000</v>
      </c>
      <c r="AY510" s="219">
        <f t="shared" si="39"/>
        <v>0</v>
      </c>
      <c r="AZ510" s="67">
        <v>0</v>
      </c>
      <c r="BA510" s="82" t="s">
        <v>73</v>
      </c>
      <c r="BB510" s="61" t="s">
        <v>163</v>
      </c>
      <c r="BC510" s="112" t="s">
        <v>1724</v>
      </c>
      <c r="BD510" s="111" t="s">
        <v>162</v>
      </c>
      <c r="BE510" s="113" t="s">
        <v>65</v>
      </c>
    </row>
    <row r="511" spans="2:57" x14ac:dyDescent="0.2">
      <c r="B511" s="44">
        <v>2026</v>
      </c>
      <c r="C511" s="44">
        <v>891780111</v>
      </c>
      <c r="D511" s="44" t="s">
        <v>63</v>
      </c>
      <c r="E511" s="119" t="s">
        <v>1723</v>
      </c>
      <c r="F511" s="113" t="s">
        <v>1722</v>
      </c>
      <c r="G511" s="61">
        <v>0</v>
      </c>
      <c r="H511" s="61" t="s">
        <v>71</v>
      </c>
      <c r="I511" s="44" t="s">
        <v>64</v>
      </c>
      <c r="J511" s="76" t="s">
        <v>81</v>
      </c>
      <c r="K511" s="111" t="s">
        <v>1721</v>
      </c>
      <c r="L511" s="111">
        <v>13320000</v>
      </c>
      <c r="M511" s="44" t="s">
        <v>66</v>
      </c>
      <c r="N511" s="111" t="s">
        <v>1720</v>
      </c>
      <c r="O511" s="111">
        <v>1083024033</v>
      </c>
      <c r="P511" s="111">
        <v>30</v>
      </c>
      <c r="Q511" s="137">
        <v>46027</v>
      </c>
      <c r="R511" s="112">
        <v>5872564000</v>
      </c>
      <c r="S511" s="220">
        <v>46045</v>
      </c>
      <c r="T511" s="111">
        <v>13320000</v>
      </c>
      <c r="U511" s="61" t="s">
        <v>65</v>
      </c>
      <c r="V511" s="111">
        <v>36557666</v>
      </c>
      <c r="W511" s="111" t="s">
        <v>559</v>
      </c>
      <c r="X511" s="351">
        <v>46045</v>
      </c>
      <c r="Y511" s="351">
        <v>46055</v>
      </c>
      <c r="Z511" s="69" t="s">
        <v>73</v>
      </c>
      <c r="AA511" s="351">
        <v>46173</v>
      </c>
      <c r="AB511" s="47">
        <f t="shared" si="35"/>
        <v>118</v>
      </c>
      <c r="AC511" s="113">
        <v>0</v>
      </c>
      <c r="AD511" s="118">
        <v>0</v>
      </c>
      <c r="AE511" s="113">
        <v>0</v>
      </c>
      <c r="AF511" s="80" t="s">
        <v>73</v>
      </c>
      <c r="AG511" s="111">
        <f t="shared" si="36"/>
        <v>0</v>
      </c>
      <c r="AH511" s="118">
        <v>0</v>
      </c>
      <c r="AI511" s="118">
        <v>0</v>
      </c>
      <c r="AJ511" s="80" t="s">
        <v>73</v>
      </c>
      <c r="AK511" s="80" t="s">
        <v>73</v>
      </c>
      <c r="AL511" s="113">
        <v>0</v>
      </c>
      <c r="AM511" s="80" t="s">
        <v>73</v>
      </c>
      <c r="AN511" s="80" t="s">
        <v>73</v>
      </c>
      <c r="AO511" s="80" t="s">
        <v>73</v>
      </c>
      <c r="AP511" s="111">
        <f t="shared" si="37"/>
        <v>0</v>
      </c>
      <c r="AQ511" s="111">
        <f>+L511+AD511-AI511</f>
        <v>13320000</v>
      </c>
      <c r="AR511" s="61" t="s">
        <v>65</v>
      </c>
      <c r="AS511" s="111">
        <v>13320000</v>
      </c>
      <c r="AT511" s="113" t="s">
        <v>162</v>
      </c>
      <c r="AU511" s="79">
        <v>0</v>
      </c>
      <c r="AV511" s="82" t="s">
        <v>73</v>
      </c>
      <c r="AW511" s="117">
        <v>0</v>
      </c>
      <c r="AX511" s="116">
        <f t="shared" si="38"/>
        <v>13320000</v>
      </c>
      <c r="AY511" s="219">
        <f t="shared" si="39"/>
        <v>0</v>
      </c>
      <c r="AZ511" s="67">
        <v>0</v>
      </c>
      <c r="BA511" s="82" t="s">
        <v>73</v>
      </c>
      <c r="BB511" s="61" t="s">
        <v>163</v>
      </c>
      <c r="BC511" s="112" t="s">
        <v>1719</v>
      </c>
      <c r="BD511" s="111" t="s">
        <v>162</v>
      </c>
      <c r="BE511" s="113" t="s">
        <v>65</v>
      </c>
    </row>
    <row r="512" spans="2:57" x14ac:dyDescent="0.2">
      <c r="B512" s="44">
        <v>2026</v>
      </c>
      <c r="C512" s="44">
        <v>891780111</v>
      </c>
      <c r="D512" s="44" t="s">
        <v>63</v>
      </c>
      <c r="E512" s="119" t="s">
        <v>1718</v>
      </c>
      <c r="F512" s="113" t="s">
        <v>1717</v>
      </c>
      <c r="G512" s="61">
        <v>0</v>
      </c>
      <c r="H512" s="61" t="s">
        <v>71</v>
      </c>
      <c r="I512" s="44" t="s">
        <v>64</v>
      </c>
      <c r="J512" s="76" t="s">
        <v>81</v>
      </c>
      <c r="K512" s="111" t="s">
        <v>1716</v>
      </c>
      <c r="L512" s="111">
        <v>13320000</v>
      </c>
      <c r="M512" s="44" t="s">
        <v>66</v>
      </c>
      <c r="N512" s="111" t="s">
        <v>1715</v>
      </c>
      <c r="O512" s="111">
        <v>1082982432</v>
      </c>
      <c r="P512" s="111">
        <v>30</v>
      </c>
      <c r="Q512" s="137">
        <v>46027</v>
      </c>
      <c r="R512" s="112">
        <v>5872564000</v>
      </c>
      <c r="S512" s="220">
        <v>46045</v>
      </c>
      <c r="T512" s="111">
        <v>13320000</v>
      </c>
      <c r="U512" s="61" t="s">
        <v>65</v>
      </c>
      <c r="V512" s="111">
        <v>72175281</v>
      </c>
      <c r="W512" s="111" t="s">
        <v>988</v>
      </c>
      <c r="X512" s="351">
        <v>46045</v>
      </c>
      <c r="Y512" s="351">
        <v>46055</v>
      </c>
      <c r="Z512" s="69" t="s">
        <v>73</v>
      </c>
      <c r="AA512" s="351">
        <v>46173</v>
      </c>
      <c r="AB512" s="47">
        <f t="shared" si="35"/>
        <v>118</v>
      </c>
      <c r="AC512" s="113">
        <v>0</v>
      </c>
      <c r="AD512" s="118">
        <v>0</v>
      </c>
      <c r="AE512" s="113">
        <v>0</v>
      </c>
      <c r="AF512" s="80" t="s">
        <v>73</v>
      </c>
      <c r="AG512" s="111">
        <f t="shared" si="36"/>
        <v>0</v>
      </c>
      <c r="AH512" s="118">
        <v>0</v>
      </c>
      <c r="AI512" s="118">
        <v>0</v>
      </c>
      <c r="AJ512" s="80" t="s">
        <v>73</v>
      </c>
      <c r="AK512" s="80" t="s">
        <v>73</v>
      </c>
      <c r="AL512" s="113">
        <v>0</v>
      </c>
      <c r="AM512" s="80" t="s">
        <v>73</v>
      </c>
      <c r="AN512" s="80" t="s">
        <v>73</v>
      </c>
      <c r="AO512" s="80" t="s">
        <v>73</v>
      </c>
      <c r="AP512" s="111">
        <f t="shared" si="37"/>
        <v>0</v>
      </c>
      <c r="AQ512" s="111">
        <f>+L512+AD512-AI512</f>
        <v>13320000</v>
      </c>
      <c r="AR512" s="61" t="s">
        <v>65</v>
      </c>
      <c r="AS512" s="111">
        <v>13320000</v>
      </c>
      <c r="AT512" s="113" t="s">
        <v>162</v>
      </c>
      <c r="AU512" s="79">
        <v>0</v>
      </c>
      <c r="AV512" s="82" t="s">
        <v>73</v>
      </c>
      <c r="AW512" s="117">
        <v>0</v>
      </c>
      <c r="AX512" s="116">
        <f t="shared" si="38"/>
        <v>13320000</v>
      </c>
      <c r="AY512" s="219">
        <f t="shared" si="39"/>
        <v>0</v>
      </c>
      <c r="AZ512" s="67">
        <v>0</v>
      </c>
      <c r="BA512" s="82" t="s">
        <v>73</v>
      </c>
      <c r="BB512" s="61" t="s">
        <v>163</v>
      </c>
      <c r="BC512" s="112" t="s">
        <v>1714</v>
      </c>
      <c r="BD512" s="111" t="s">
        <v>162</v>
      </c>
      <c r="BE512" s="113" t="s">
        <v>65</v>
      </c>
    </row>
    <row r="513" spans="2:57" x14ac:dyDescent="0.2">
      <c r="B513" s="44">
        <v>2026</v>
      </c>
      <c r="C513" s="44">
        <v>891780111</v>
      </c>
      <c r="D513" s="44" t="s">
        <v>63</v>
      </c>
      <c r="E513" s="119" t="s">
        <v>1713</v>
      </c>
      <c r="F513" s="113" t="s">
        <v>1712</v>
      </c>
      <c r="G513" s="61">
        <v>0</v>
      </c>
      <c r="H513" s="61" t="s">
        <v>71</v>
      </c>
      <c r="I513" s="44" t="s">
        <v>64</v>
      </c>
      <c r="J513" s="76" t="s">
        <v>81</v>
      </c>
      <c r="K513" s="111" t="s">
        <v>1711</v>
      </c>
      <c r="L513" s="111">
        <v>13320000</v>
      </c>
      <c r="M513" s="44" t="s">
        <v>66</v>
      </c>
      <c r="N513" s="111" t="s">
        <v>1710</v>
      </c>
      <c r="O513" s="111">
        <v>1007698184</v>
      </c>
      <c r="P513" s="111">
        <v>30</v>
      </c>
      <c r="Q513" s="137">
        <v>46027</v>
      </c>
      <c r="R513" s="112">
        <v>5872564000</v>
      </c>
      <c r="S513" s="220">
        <v>46045</v>
      </c>
      <c r="T513" s="111">
        <v>13320000</v>
      </c>
      <c r="U513" s="61" t="s">
        <v>65</v>
      </c>
      <c r="V513" s="111">
        <v>72175281</v>
      </c>
      <c r="W513" s="111" t="s">
        <v>988</v>
      </c>
      <c r="X513" s="351">
        <v>46045</v>
      </c>
      <c r="Y513" s="351">
        <v>46055</v>
      </c>
      <c r="Z513" s="69" t="s">
        <v>73</v>
      </c>
      <c r="AA513" s="351">
        <v>46173</v>
      </c>
      <c r="AB513" s="47">
        <f t="shared" si="35"/>
        <v>118</v>
      </c>
      <c r="AC513" s="113">
        <v>0</v>
      </c>
      <c r="AD513" s="118">
        <v>0</v>
      </c>
      <c r="AE513" s="113">
        <v>0</v>
      </c>
      <c r="AF513" s="80" t="s">
        <v>73</v>
      </c>
      <c r="AG513" s="111">
        <f t="shared" si="36"/>
        <v>0</v>
      </c>
      <c r="AH513" s="118">
        <v>0</v>
      </c>
      <c r="AI513" s="118">
        <v>0</v>
      </c>
      <c r="AJ513" s="80" t="s">
        <v>73</v>
      </c>
      <c r="AK513" s="80" t="s">
        <v>73</v>
      </c>
      <c r="AL513" s="113">
        <v>0</v>
      </c>
      <c r="AM513" s="80" t="s">
        <v>73</v>
      </c>
      <c r="AN513" s="80" t="s">
        <v>73</v>
      </c>
      <c r="AO513" s="80" t="s">
        <v>73</v>
      </c>
      <c r="AP513" s="111">
        <f t="shared" si="37"/>
        <v>0</v>
      </c>
      <c r="AQ513" s="111">
        <f>+L513+AD513-AI513</f>
        <v>13320000</v>
      </c>
      <c r="AR513" s="61" t="s">
        <v>65</v>
      </c>
      <c r="AS513" s="111">
        <v>13320000</v>
      </c>
      <c r="AT513" s="113" t="s">
        <v>162</v>
      </c>
      <c r="AU513" s="79">
        <v>0</v>
      </c>
      <c r="AV513" s="82" t="s">
        <v>73</v>
      </c>
      <c r="AW513" s="117">
        <v>0</v>
      </c>
      <c r="AX513" s="116">
        <f t="shared" si="38"/>
        <v>13320000</v>
      </c>
      <c r="AY513" s="219">
        <f t="shared" si="39"/>
        <v>0</v>
      </c>
      <c r="AZ513" s="67">
        <v>0</v>
      </c>
      <c r="BA513" s="82" t="s">
        <v>73</v>
      </c>
      <c r="BB513" s="61" t="s">
        <v>163</v>
      </c>
      <c r="BC513" s="112" t="s">
        <v>1709</v>
      </c>
      <c r="BD513" s="111" t="s">
        <v>162</v>
      </c>
      <c r="BE513" s="113" t="s">
        <v>65</v>
      </c>
    </row>
    <row r="514" spans="2:57" x14ac:dyDescent="0.2">
      <c r="B514" s="44">
        <v>2026</v>
      </c>
      <c r="C514" s="44">
        <v>891780111</v>
      </c>
      <c r="D514" s="44" t="s">
        <v>63</v>
      </c>
      <c r="E514" s="119" t="s">
        <v>1708</v>
      </c>
      <c r="F514" s="113" t="s">
        <v>1707</v>
      </c>
      <c r="G514" s="61">
        <v>0</v>
      </c>
      <c r="H514" s="61" t="s">
        <v>71</v>
      </c>
      <c r="I514" s="44" t="s">
        <v>111</v>
      </c>
      <c r="J514" s="76" t="s">
        <v>81</v>
      </c>
      <c r="K514" s="111" t="s">
        <v>1706</v>
      </c>
      <c r="L514" s="111">
        <v>10989000</v>
      </c>
      <c r="M514" s="44" t="s">
        <v>66</v>
      </c>
      <c r="N514" s="111" t="s">
        <v>1705</v>
      </c>
      <c r="O514" s="111">
        <v>1083040354</v>
      </c>
      <c r="P514" s="111">
        <v>403</v>
      </c>
      <c r="Q514" s="220">
        <v>46048</v>
      </c>
      <c r="R514" s="111">
        <v>137189000</v>
      </c>
      <c r="S514" s="220">
        <v>46048</v>
      </c>
      <c r="T514" s="111">
        <v>10989000</v>
      </c>
      <c r="U514" s="61" t="s">
        <v>65</v>
      </c>
      <c r="V514" s="111">
        <v>1082870070</v>
      </c>
      <c r="W514" s="111" t="s">
        <v>509</v>
      </c>
      <c r="X514" s="351">
        <v>46048</v>
      </c>
      <c r="Y514" s="351">
        <v>46083</v>
      </c>
      <c r="Z514" s="69" t="s">
        <v>73</v>
      </c>
      <c r="AA514" s="351">
        <v>46173</v>
      </c>
      <c r="AB514" s="47">
        <f t="shared" si="35"/>
        <v>90</v>
      </c>
      <c r="AC514" s="113">
        <v>0</v>
      </c>
      <c r="AD514" s="118">
        <v>0</v>
      </c>
      <c r="AE514" s="113">
        <v>0</v>
      </c>
      <c r="AF514" s="80" t="s">
        <v>73</v>
      </c>
      <c r="AG514" s="111">
        <f t="shared" si="36"/>
        <v>0</v>
      </c>
      <c r="AH514" s="118">
        <v>0</v>
      </c>
      <c r="AI514" s="118">
        <v>0</v>
      </c>
      <c r="AJ514" s="80" t="s">
        <v>73</v>
      </c>
      <c r="AK514" s="80" t="s">
        <v>73</v>
      </c>
      <c r="AL514" s="113">
        <v>0</v>
      </c>
      <c r="AM514" s="80" t="s">
        <v>73</v>
      </c>
      <c r="AN514" s="80" t="s">
        <v>73</v>
      </c>
      <c r="AO514" s="80" t="s">
        <v>73</v>
      </c>
      <c r="AP514" s="111">
        <f t="shared" si="37"/>
        <v>0</v>
      </c>
      <c r="AQ514" s="111">
        <f>+L514+AD514-AI514</f>
        <v>10989000</v>
      </c>
      <c r="AR514" s="61" t="s">
        <v>65</v>
      </c>
      <c r="AS514" s="111">
        <v>10989000</v>
      </c>
      <c r="AT514" s="113" t="s">
        <v>162</v>
      </c>
      <c r="AU514" s="79">
        <v>0</v>
      </c>
      <c r="AV514" s="82" t="s">
        <v>73</v>
      </c>
      <c r="AW514" s="117">
        <v>0</v>
      </c>
      <c r="AX514" s="116">
        <f t="shared" si="38"/>
        <v>10989000</v>
      </c>
      <c r="AY514" s="219">
        <f t="shared" si="39"/>
        <v>0</v>
      </c>
      <c r="AZ514" s="67">
        <v>0</v>
      </c>
      <c r="BA514" s="82" t="s">
        <v>73</v>
      </c>
      <c r="BB514" s="61" t="s">
        <v>163</v>
      </c>
      <c r="BC514" s="112" t="s">
        <v>1704</v>
      </c>
      <c r="BD514" s="111" t="s">
        <v>162</v>
      </c>
      <c r="BE514" s="113" t="s">
        <v>65</v>
      </c>
    </row>
    <row r="515" spans="2:57" x14ac:dyDescent="0.2">
      <c r="B515" s="44">
        <v>2026</v>
      </c>
      <c r="C515" s="44">
        <v>891780111</v>
      </c>
      <c r="D515" s="44" t="s">
        <v>63</v>
      </c>
      <c r="E515" s="119" t="s">
        <v>1703</v>
      </c>
      <c r="F515" s="113" t="s">
        <v>1702</v>
      </c>
      <c r="G515" s="61">
        <v>0</v>
      </c>
      <c r="H515" s="61" t="s">
        <v>71</v>
      </c>
      <c r="I515" s="44" t="s">
        <v>111</v>
      </c>
      <c r="J515" s="76" t="s">
        <v>81</v>
      </c>
      <c r="K515" s="111" t="s">
        <v>1701</v>
      </c>
      <c r="L515" s="111">
        <v>13293000</v>
      </c>
      <c r="M515" s="44" t="s">
        <v>66</v>
      </c>
      <c r="N515" s="111" t="s">
        <v>1700</v>
      </c>
      <c r="O515" s="111">
        <v>1140901073</v>
      </c>
      <c r="P515" s="111">
        <v>403</v>
      </c>
      <c r="Q515" s="220">
        <v>46048</v>
      </c>
      <c r="R515" s="111">
        <v>137189000</v>
      </c>
      <c r="S515" s="220">
        <v>46048</v>
      </c>
      <c r="T515" s="111">
        <v>13293000</v>
      </c>
      <c r="U515" s="61" t="s">
        <v>65</v>
      </c>
      <c r="V515" s="111">
        <v>1082870070</v>
      </c>
      <c r="W515" s="111" t="s">
        <v>509</v>
      </c>
      <c r="X515" s="351">
        <v>46048</v>
      </c>
      <c r="Y515" s="351">
        <v>46083</v>
      </c>
      <c r="Z515" s="69" t="s">
        <v>73</v>
      </c>
      <c r="AA515" s="351">
        <v>46173</v>
      </c>
      <c r="AB515" s="47">
        <f t="shared" si="35"/>
        <v>90</v>
      </c>
      <c r="AC515" s="113">
        <v>0</v>
      </c>
      <c r="AD515" s="118">
        <v>0</v>
      </c>
      <c r="AE515" s="113">
        <v>0</v>
      </c>
      <c r="AF515" s="80" t="s">
        <v>73</v>
      </c>
      <c r="AG515" s="111">
        <f t="shared" si="36"/>
        <v>0</v>
      </c>
      <c r="AH515" s="118">
        <v>0</v>
      </c>
      <c r="AI515" s="118">
        <v>0</v>
      </c>
      <c r="AJ515" s="80" t="s">
        <v>73</v>
      </c>
      <c r="AK515" s="80" t="s">
        <v>73</v>
      </c>
      <c r="AL515" s="113">
        <v>0</v>
      </c>
      <c r="AM515" s="80" t="s">
        <v>73</v>
      </c>
      <c r="AN515" s="80" t="s">
        <v>73</v>
      </c>
      <c r="AO515" s="80" t="s">
        <v>73</v>
      </c>
      <c r="AP515" s="111">
        <f t="shared" si="37"/>
        <v>0</v>
      </c>
      <c r="AQ515" s="111">
        <f>+L515+AD515-AI515</f>
        <v>13293000</v>
      </c>
      <c r="AR515" s="61" t="s">
        <v>65</v>
      </c>
      <c r="AS515" s="111">
        <v>13293000</v>
      </c>
      <c r="AT515" s="113" t="s">
        <v>162</v>
      </c>
      <c r="AU515" s="79">
        <v>0</v>
      </c>
      <c r="AV515" s="82" t="s">
        <v>73</v>
      </c>
      <c r="AW515" s="117">
        <v>0</v>
      </c>
      <c r="AX515" s="116">
        <f t="shared" si="38"/>
        <v>13293000</v>
      </c>
      <c r="AY515" s="219">
        <f t="shared" si="39"/>
        <v>0</v>
      </c>
      <c r="AZ515" s="67">
        <v>0</v>
      </c>
      <c r="BA515" s="82" t="s">
        <v>73</v>
      </c>
      <c r="BB515" s="61" t="s">
        <v>163</v>
      </c>
      <c r="BC515" s="112" t="s">
        <v>1699</v>
      </c>
      <c r="BD515" s="111" t="s">
        <v>162</v>
      </c>
      <c r="BE515" s="113" t="s">
        <v>65</v>
      </c>
    </row>
    <row r="516" spans="2:57" x14ac:dyDescent="0.2">
      <c r="B516" s="44">
        <v>2026</v>
      </c>
      <c r="C516" s="44">
        <v>891780111</v>
      </c>
      <c r="D516" s="44" t="s">
        <v>63</v>
      </c>
      <c r="E516" s="119" t="s">
        <v>1698</v>
      </c>
      <c r="F516" s="113" t="s">
        <v>1697</v>
      </c>
      <c r="G516" s="61">
        <v>0</v>
      </c>
      <c r="H516" s="61" t="s">
        <v>71</v>
      </c>
      <c r="I516" s="44" t="s">
        <v>111</v>
      </c>
      <c r="J516" s="76" t="s">
        <v>81</v>
      </c>
      <c r="K516" s="111" t="s">
        <v>1696</v>
      </c>
      <c r="L516" s="111">
        <v>16458000</v>
      </c>
      <c r="M516" s="44" t="s">
        <v>66</v>
      </c>
      <c r="N516" s="111" t="s">
        <v>1695</v>
      </c>
      <c r="O516" s="111">
        <v>1083034205</v>
      </c>
      <c r="P516" s="111">
        <v>403</v>
      </c>
      <c r="Q516" s="220">
        <v>46048</v>
      </c>
      <c r="R516" s="111">
        <v>137189000</v>
      </c>
      <c r="S516" s="220">
        <v>46048</v>
      </c>
      <c r="T516" s="111">
        <v>16458000</v>
      </c>
      <c r="U516" s="61" t="s">
        <v>65</v>
      </c>
      <c r="V516" s="111">
        <v>1082870070</v>
      </c>
      <c r="W516" s="111" t="s">
        <v>509</v>
      </c>
      <c r="X516" s="351">
        <v>46048</v>
      </c>
      <c r="Y516" s="351">
        <v>46083</v>
      </c>
      <c r="Z516" s="69" t="s">
        <v>73</v>
      </c>
      <c r="AA516" s="351">
        <v>46173</v>
      </c>
      <c r="AB516" s="47">
        <f t="shared" si="35"/>
        <v>90</v>
      </c>
      <c r="AC516" s="113">
        <v>0</v>
      </c>
      <c r="AD516" s="118">
        <v>0</v>
      </c>
      <c r="AE516" s="113">
        <v>0</v>
      </c>
      <c r="AF516" s="80" t="s">
        <v>73</v>
      </c>
      <c r="AG516" s="111">
        <f t="shared" si="36"/>
        <v>0</v>
      </c>
      <c r="AH516" s="118">
        <v>0</v>
      </c>
      <c r="AI516" s="118">
        <v>0</v>
      </c>
      <c r="AJ516" s="80" t="s">
        <v>73</v>
      </c>
      <c r="AK516" s="80" t="s">
        <v>73</v>
      </c>
      <c r="AL516" s="113">
        <v>0</v>
      </c>
      <c r="AM516" s="80" t="s">
        <v>73</v>
      </c>
      <c r="AN516" s="80" t="s">
        <v>73</v>
      </c>
      <c r="AO516" s="80" t="s">
        <v>73</v>
      </c>
      <c r="AP516" s="111">
        <f t="shared" si="37"/>
        <v>0</v>
      </c>
      <c r="AQ516" s="111">
        <f>+L516+AD516-AI516</f>
        <v>16458000</v>
      </c>
      <c r="AR516" s="61" t="s">
        <v>65</v>
      </c>
      <c r="AS516" s="111">
        <v>16458000</v>
      </c>
      <c r="AT516" s="113" t="s">
        <v>162</v>
      </c>
      <c r="AU516" s="79">
        <v>0</v>
      </c>
      <c r="AV516" s="82" t="s">
        <v>73</v>
      </c>
      <c r="AW516" s="117">
        <v>0</v>
      </c>
      <c r="AX516" s="116">
        <f t="shared" si="38"/>
        <v>16458000</v>
      </c>
      <c r="AY516" s="219">
        <f t="shared" si="39"/>
        <v>0</v>
      </c>
      <c r="AZ516" s="67">
        <v>0</v>
      </c>
      <c r="BA516" s="82" t="s">
        <v>73</v>
      </c>
      <c r="BB516" s="61" t="s">
        <v>163</v>
      </c>
      <c r="BC516" s="112" t="s">
        <v>1694</v>
      </c>
      <c r="BD516" s="111" t="s">
        <v>162</v>
      </c>
      <c r="BE516" s="113" t="s">
        <v>65</v>
      </c>
    </row>
    <row r="517" spans="2:57" x14ac:dyDescent="0.2">
      <c r="B517" s="44">
        <v>2026</v>
      </c>
      <c r="C517" s="44">
        <v>891780111</v>
      </c>
      <c r="D517" s="44" t="s">
        <v>63</v>
      </c>
      <c r="E517" s="119" t="s">
        <v>1693</v>
      </c>
      <c r="F517" s="113" t="s">
        <v>1692</v>
      </c>
      <c r="G517" s="61">
        <v>0</v>
      </c>
      <c r="H517" s="61" t="s">
        <v>71</v>
      </c>
      <c r="I517" s="44" t="s">
        <v>64</v>
      </c>
      <c r="J517" s="76" t="s">
        <v>81</v>
      </c>
      <c r="K517" s="111" t="s">
        <v>1691</v>
      </c>
      <c r="L517" s="111">
        <v>33499000</v>
      </c>
      <c r="M517" s="44" t="s">
        <v>66</v>
      </c>
      <c r="N517" s="111" t="s">
        <v>1690</v>
      </c>
      <c r="O517" s="111">
        <v>1082903773</v>
      </c>
      <c r="P517" s="111">
        <v>30</v>
      </c>
      <c r="Q517" s="137">
        <v>46027</v>
      </c>
      <c r="R517" s="112">
        <v>5872564000</v>
      </c>
      <c r="S517" s="220">
        <v>46048</v>
      </c>
      <c r="T517" s="111">
        <v>33499000</v>
      </c>
      <c r="U517" s="61" t="s">
        <v>65</v>
      </c>
      <c r="V517" s="111">
        <v>1082977841</v>
      </c>
      <c r="W517" s="111" t="s">
        <v>1689</v>
      </c>
      <c r="X517" s="351">
        <v>46048</v>
      </c>
      <c r="Y517" s="351">
        <v>46048</v>
      </c>
      <c r="Z517" s="69" t="s">
        <v>73</v>
      </c>
      <c r="AA517" s="351">
        <v>46173</v>
      </c>
      <c r="AB517" s="47">
        <f t="shared" si="35"/>
        <v>125</v>
      </c>
      <c r="AC517" s="113">
        <v>0</v>
      </c>
      <c r="AD517" s="118">
        <v>0</v>
      </c>
      <c r="AE517" s="113">
        <v>0</v>
      </c>
      <c r="AF517" s="80" t="s">
        <v>73</v>
      </c>
      <c r="AG517" s="111">
        <f t="shared" si="36"/>
        <v>0</v>
      </c>
      <c r="AH517" s="118">
        <v>0</v>
      </c>
      <c r="AI517" s="118">
        <v>0</v>
      </c>
      <c r="AJ517" s="80" t="s">
        <v>73</v>
      </c>
      <c r="AK517" s="80" t="s">
        <v>73</v>
      </c>
      <c r="AL517" s="113">
        <v>0</v>
      </c>
      <c r="AM517" s="80" t="s">
        <v>73</v>
      </c>
      <c r="AN517" s="80" t="s">
        <v>73</v>
      </c>
      <c r="AO517" s="80" t="s">
        <v>73</v>
      </c>
      <c r="AP517" s="111">
        <f t="shared" si="37"/>
        <v>0</v>
      </c>
      <c r="AQ517" s="111">
        <f>+L517+AD517-AI517</f>
        <v>33499000</v>
      </c>
      <c r="AR517" s="61" t="s">
        <v>65</v>
      </c>
      <c r="AS517" s="111">
        <v>33499000</v>
      </c>
      <c r="AT517" s="113" t="s">
        <v>162</v>
      </c>
      <c r="AU517" s="79">
        <v>0</v>
      </c>
      <c r="AV517" s="82" t="s">
        <v>73</v>
      </c>
      <c r="AW517" s="117">
        <v>0</v>
      </c>
      <c r="AX517" s="116">
        <f t="shared" si="38"/>
        <v>33499000</v>
      </c>
      <c r="AY517" s="219">
        <f t="shared" si="39"/>
        <v>0</v>
      </c>
      <c r="AZ517" s="67">
        <v>0</v>
      </c>
      <c r="BA517" s="82" t="s">
        <v>73</v>
      </c>
      <c r="BB517" s="61" t="s">
        <v>85</v>
      </c>
      <c r="BC517" s="112" t="s">
        <v>1688</v>
      </c>
      <c r="BD517" s="113" t="s">
        <v>65</v>
      </c>
      <c r="BE517" s="113" t="s">
        <v>65</v>
      </c>
    </row>
    <row r="518" spans="2:57" x14ac:dyDescent="0.2">
      <c r="B518" s="44">
        <v>2026</v>
      </c>
      <c r="C518" s="44">
        <v>891780111</v>
      </c>
      <c r="D518" s="44" t="s">
        <v>63</v>
      </c>
      <c r="E518" s="119" t="s">
        <v>1687</v>
      </c>
      <c r="F518" s="113" t="s">
        <v>1686</v>
      </c>
      <c r="G518" s="61">
        <v>0</v>
      </c>
      <c r="H518" s="61" t="s">
        <v>71</v>
      </c>
      <c r="I518" s="44" t="s">
        <v>64</v>
      </c>
      <c r="J518" s="76" t="s">
        <v>81</v>
      </c>
      <c r="K518" s="111" t="s">
        <v>1685</v>
      </c>
      <c r="L518" s="111">
        <v>13320000</v>
      </c>
      <c r="M518" s="44" t="s">
        <v>66</v>
      </c>
      <c r="N518" s="111" t="s">
        <v>1684</v>
      </c>
      <c r="O518" s="111">
        <v>1082905227</v>
      </c>
      <c r="P518" s="111">
        <v>30</v>
      </c>
      <c r="Q518" s="137">
        <v>46027</v>
      </c>
      <c r="R518" s="112">
        <v>5872564000</v>
      </c>
      <c r="S518" s="220">
        <v>46048</v>
      </c>
      <c r="T518" s="111">
        <v>13320000</v>
      </c>
      <c r="U518" s="61" t="s">
        <v>65</v>
      </c>
      <c r="V518" s="111">
        <v>72175281</v>
      </c>
      <c r="W518" s="111" t="s">
        <v>988</v>
      </c>
      <c r="X518" s="351">
        <v>46048</v>
      </c>
      <c r="Y518" s="351">
        <v>46055</v>
      </c>
      <c r="Z518" s="69" t="s">
        <v>73</v>
      </c>
      <c r="AA518" s="351">
        <v>46173</v>
      </c>
      <c r="AB518" s="47">
        <f t="shared" si="35"/>
        <v>118</v>
      </c>
      <c r="AC518" s="113">
        <v>0</v>
      </c>
      <c r="AD518" s="118">
        <v>0</v>
      </c>
      <c r="AE518" s="113">
        <v>0</v>
      </c>
      <c r="AF518" s="80" t="s">
        <v>73</v>
      </c>
      <c r="AG518" s="111">
        <f t="shared" si="36"/>
        <v>0</v>
      </c>
      <c r="AH518" s="118">
        <v>0</v>
      </c>
      <c r="AI518" s="118">
        <v>0</v>
      </c>
      <c r="AJ518" s="80" t="s">
        <v>73</v>
      </c>
      <c r="AK518" s="80" t="s">
        <v>73</v>
      </c>
      <c r="AL518" s="113">
        <v>0</v>
      </c>
      <c r="AM518" s="80" t="s">
        <v>73</v>
      </c>
      <c r="AN518" s="80" t="s">
        <v>73</v>
      </c>
      <c r="AO518" s="80" t="s">
        <v>73</v>
      </c>
      <c r="AP518" s="111">
        <f t="shared" si="37"/>
        <v>0</v>
      </c>
      <c r="AQ518" s="111">
        <f>+L518+AD518-AI518</f>
        <v>13320000</v>
      </c>
      <c r="AR518" s="61" t="s">
        <v>65</v>
      </c>
      <c r="AS518" s="111">
        <v>13320000</v>
      </c>
      <c r="AT518" s="113" t="s">
        <v>162</v>
      </c>
      <c r="AU518" s="79">
        <v>0</v>
      </c>
      <c r="AV518" s="82" t="s">
        <v>73</v>
      </c>
      <c r="AW518" s="117">
        <v>0</v>
      </c>
      <c r="AX518" s="116">
        <f t="shared" si="38"/>
        <v>13320000</v>
      </c>
      <c r="AY518" s="219">
        <f t="shared" si="39"/>
        <v>0</v>
      </c>
      <c r="AZ518" s="67">
        <v>0</v>
      </c>
      <c r="BA518" s="82" t="s">
        <v>73</v>
      </c>
      <c r="BB518" s="61" t="s">
        <v>163</v>
      </c>
      <c r="BC518" s="112" t="s">
        <v>1683</v>
      </c>
      <c r="BD518" s="111" t="s">
        <v>162</v>
      </c>
      <c r="BE518" s="113" t="s">
        <v>65</v>
      </c>
    </row>
    <row r="519" spans="2:57" x14ac:dyDescent="0.2">
      <c r="B519" s="44">
        <v>2026</v>
      </c>
      <c r="C519" s="44">
        <v>891780111</v>
      </c>
      <c r="D519" s="44" t="s">
        <v>63</v>
      </c>
      <c r="E519" s="119" t="s">
        <v>1682</v>
      </c>
      <c r="F519" s="113" t="s">
        <v>1681</v>
      </c>
      <c r="G519" s="61">
        <v>0</v>
      </c>
      <c r="H519" s="61" t="s">
        <v>71</v>
      </c>
      <c r="I519" s="44" t="s">
        <v>64</v>
      </c>
      <c r="J519" s="76" t="s">
        <v>81</v>
      </c>
      <c r="K519" s="111" t="s">
        <v>1680</v>
      </c>
      <c r="L519" s="111">
        <v>11648000</v>
      </c>
      <c r="M519" s="44" t="s">
        <v>66</v>
      </c>
      <c r="N519" s="111" t="s">
        <v>1679</v>
      </c>
      <c r="O519" s="111">
        <v>57296345</v>
      </c>
      <c r="P519" s="111">
        <v>118</v>
      </c>
      <c r="Q519" s="220">
        <v>46038</v>
      </c>
      <c r="R519" s="111">
        <v>23296000</v>
      </c>
      <c r="S519" s="220">
        <v>46048</v>
      </c>
      <c r="T519" s="111">
        <v>11648000</v>
      </c>
      <c r="U519" s="61" t="s">
        <v>65</v>
      </c>
      <c r="V519" s="111">
        <v>57461216</v>
      </c>
      <c r="W519" s="111" t="s">
        <v>576</v>
      </c>
      <c r="X519" s="351">
        <v>46048</v>
      </c>
      <c r="Y519" s="351">
        <v>46055</v>
      </c>
      <c r="Z519" s="69" t="s">
        <v>73</v>
      </c>
      <c r="AA519" s="351">
        <v>46173</v>
      </c>
      <c r="AB519" s="47">
        <f t="shared" si="35"/>
        <v>118</v>
      </c>
      <c r="AC519" s="113">
        <v>0</v>
      </c>
      <c r="AD519" s="118">
        <v>0</v>
      </c>
      <c r="AE519" s="113">
        <v>0</v>
      </c>
      <c r="AF519" s="80" t="s">
        <v>73</v>
      </c>
      <c r="AG519" s="111">
        <f t="shared" si="36"/>
        <v>0</v>
      </c>
      <c r="AH519" s="118">
        <v>0</v>
      </c>
      <c r="AI519" s="118">
        <v>0</v>
      </c>
      <c r="AJ519" s="80" t="s">
        <v>73</v>
      </c>
      <c r="AK519" s="80" t="s">
        <v>73</v>
      </c>
      <c r="AL519" s="113">
        <v>0</v>
      </c>
      <c r="AM519" s="80" t="s">
        <v>73</v>
      </c>
      <c r="AN519" s="80" t="s">
        <v>73</v>
      </c>
      <c r="AO519" s="80" t="s">
        <v>73</v>
      </c>
      <c r="AP519" s="111">
        <f t="shared" si="37"/>
        <v>0</v>
      </c>
      <c r="AQ519" s="111">
        <f>+L519+AD519-AI519</f>
        <v>11648000</v>
      </c>
      <c r="AR519" s="61" t="s">
        <v>65</v>
      </c>
      <c r="AS519" s="111">
        <v>11648000</v>
      </c>
      <c r="AT519" s="113" t="s">
        <v>162</v>
      </c>
      <c r="AU519" s="79">
        <v>0</v>
      </c>
      <c r="AV519" s="82" t="s">
        <v>73</v>
      </c>
      <c r="AW519" s="117">
        <v>0</v>
      </c>
      <c r="AX519" s="116">
        <f t="shared" si="38"/>
        <v>11648000</v>
      </c>
      <c r="AY519" s="219">
        <f t="shared" si="39"/>
        <v>0</v>
      </c>
      <c r="AZ519" s="67">
        <v>0</v>
      </c>
      <c r="BA519" s="82" t="s">
        <v>73</v>
      </c>
      <c r="BB519" s="61" t="s">
        <v>163</v>
      </c>
      <c r="BC519" s="112" t="s">
        <v>1678</v>
      </c>
      <c r="BD519" s="111" t="s">
        <v>162</v>
      </c>
      <c r="BE519" s="113" t="s">
        <v>65</v>
      </c>
    </row>
    <row r="520" spans="2:57" x14ac:dyDescent="0.2">
      <c r="B520" s="44">
        <v>2026</v>
      </c>
      <c r="C520" s="44">
        <v>891780111</v>
      </c>
      <c r="D520" s="44" t="s">
        <v>63</v>
      </c>
      <c r="E520" s="119" t="s">
        <v>1677</v>
      </c>
      <c r="F520" s="113" t="s">
        <v>1676</v>
      </c>
      <c r="G520" s="61">
        <v>0</v>
      </c>
      <c r="H520" s="61" t="s">
        <v>71</v>
      </c>
      <c r="I520" s="44" t="s">
        <v>64</v>
      </c>
      <c r="J520" s="76" t="s">
        <v>81</v>
      </c>
      <c r="K520" s="111" t="s">
        <v>1675</v>
      </c>
      <c r="L520" s="111">
        <v>9972000</v>
      </c>
      <c r="M520" s="44" t="s">
        <v>66</v>
      </c>
      <c r="N520" s="111" t="s">
        <v>1674</v>
      </c>
      <c r="O520" s="111">
        <v>1083027840</v>
      </c>
      <c r="P520" s="111">
        <v>53</v>
      </c>
      <c r="Q520" s="137">
        <v>46030</v>
      </c>
      <c r="R520" s="112">
        <v>2567899000</v>
      </c>
      <c r="S520" s="220">
        <v>46048</v>
      </c>
      <c r="T520" s="111">
        <v>9972000</v>
      </c>
      <c r="U520" s="61" t="s">
        <v>65</v>
      </c>
      <c r="V520" s="111">
        <v>7634027</v>
      </c>
      <c r="W520" s="111" t="s">
        <v>1079</v>
      </c>
      <c r="X520" s="351">
        <v>46048</v>
      </c>
      <c r="Y520" s="351">
        <v>46069</v>
      </c>
      <c r="Z520" s="69" t="s">
        <v>73</v>
      </c>
      <c r="AA520" s="351">
        <v>46173</v>
      </c>
      <c r="AB520" s="47">
        <f t="shared" ref="AB520:AB583" si="40">+IF(Z520="1800-01-01",AA520-Y520,AA520-Z520)</f>
        <v>104</v>
      </c>
      <c r="AC520" s="113">
        <v>0</v>
      </c>
      <c r="AD520" s="118">
        <v>0</v>
      </c>
      <c r="AE520" s="113">
        <v>0</v>
      </c>
      <c r="AF520" s="80" t="s">
        <v>73</v>
      </c>
      <c r="AG520" s="111">
        <f t="shared" ref="AG520:AG583" si="41">+IF(AF520="1800-01-01",0,AF520-AA520)</f>
        <v>0</v>
      </c>
      <c r="AH520" s="118">
        <v>0</v>
      </c>
      <c r="AI520" s="118">
        <v>0</v>
      </c>
      <c r="AJ520" s="80" t="s">
        <v>73</v>
      </c>
      <c r="AK520" s="80" t="s">
        <v>73</v>
      </c>
      <c r="AL520" s="113">
        <v>0</v>
      </c>
      <c r="AM520" s="80" t="s">
        <v>73</v>
      </c>
      <c r="AN520" s="80" t="s">
        <v>73</v>
      </c>
      <c r="AO520" s="80" t="s">
        <v>73</v>
      </c>
      <c r="AP520" s="111">
        <f t="shared" ref="AP520:AP583" si="42">+IF(AM520="1800-01-01",0,AN520-AM520)</f>
        <v>0</v>
      </c>
      <c r="AQ520" s="111">
        <f>+L520+AD520-AI520</f>
        <v>9972000</v>
      </c>
      <c r="AR520" s="61" t="s">
        <v>65</v>
      </c>
      <c r="AS520" s="111">
        <v>9972000</v>
      </c>
      <c r="AT520" s="113" t="s">
        <v>162</v>
      </c>
      <c r="AU520" s="79">
        <v>0</v>
      </c>
      <c r="AV520" s="82" t="s">
        <v>73</v>
      </c>
      <c r="AW520" s="117">
        <v>0</v>
      </c>
      <c r="AX520" s="116">
        <f t="shared" ref="AX520:AX583" si="43">AQ520-AW520</f>
        <v>9972000</v>
      </c>
      <c r="AY520" s="219">
        <f t="shared" ref="AY520:AY583" si="44">+IFERROR(AW520/AQ520,"_")</f>
        <v>0</v>
      </c>
      <c r="AZ520" s="67">
        <v>0</v>
      </c>
      <c r="BA520" s="82" t="s">
        <v>73</v>
      </c>
      <c r="BB520" s="61" t="s">
        <v>163</v>
      </c>
      <c r="BC520" s="112" t="s">
        <v>1673</v>
      </c>
      <c r="BD520" s="111" t="s">
        <v>162</v>
      </c>
      <c r="BE520" s="113" t="s">
        <v>65</v>
      </c>
    </row>
    <row r="521" spans="2:57" x14ac:dyDescent="0.2">
      <c r="B521" s="44">
        <v>2026</v>
      </c>
      <c r="C521" s="44">
        <v>891780111</v>
      </c>
      <c r="D521" s="44" t="s">
        <v>63</v>
      </c>
      <c r="E521" s="119" t="s">
        <v>1672</v>
      </c>
      <c r="F521" s="113" t="s">
        <v>1671</v>
      </c>
      <c r="G521" s="61">
        <v>0</v>
      </c>
      <c r="H521" s="61" t="s">
        <v>71</v>
      </c>
      <c r="I521" s="44" t="s">
        <v>64</v>
      </c>
      <c r="J521" s="76" t="s">
        <v>81</v>
      </c>
      <c r="K521" s="111" t="s">
        <v>1670</v>
      </c>
      <c r="L521" s="111">
        <v>18992000</v>
      </c>
      <c r="M521" s="44" t="s">
        <v>66</v>
      </c>
      <c r="N521" s="111" t="s">
        <v>1669</v>
      </c>
      <c r="O521" s="111">
        <v>57461691</v>
      </c>
      <c r="P521" s="111">
        <v>30</v>
      </c>
      <c r="Q521" s="137">
        <v>46027</v>
      </c>
      <c r="R521" s="112">
        <v>5872564000</v>
      </c>
      <c r="S521" s="220">
        <v>46048</v>
      </c>
      <c r="T521" s="111">
        <v>18992000</v>
      </c>
      <c r="U521" s="61" t="s">
        <v>65</v>
      </c>
      <c r="V521" s="111">
        <v>32697737</v>
      </c>
      <c r="W521" s="111" t="s">
        <v>1668</v>
      </c>
      <c r="X521" s="351">
        <v>46048</v>
      </c>
      <c r="Y521" s="351">
        <v>46055</v>
      </c>
      <c r="Z521" s="69" t="s">
        <v>73</v>
      </c>
      <c r="AA521" s="351">
        <v>46173</v>
      </c>
      <c r="AB521" s="47">
        <f t="shared" si="40"/>
        <v>118</v>
      </c>
      <c r="AC521" s="113">
        <v>0</v>
      </c>
      <c r="AD521" s="118">
        <v>0</v>
      </c>
      <c r="AE521" s="113">
        <v>0</v>
      </c>
      <c r="AF521" s="80" t="s">
        <v>73</v>
      </c>
      <c r="AG521" s="111">
        <f t="shared" si="41"/>
        <v>0</v>
      </c>
      <c r="AH521" s="118">
        <v>0</v>
      </c>
      <c r="AI521" s="118">
        <v>0</v>
      </c>
      <c r="AJ521" s="80" t="s">
        <v>73</v>
      </c>
      <c r="AK521" s="80" t="s">
        <v>73</v>
      </c>
      <c r="AL521" s="113">
        <v>0</v>
      </c>
      <c r="AM521" s="80" t="s">
        <v>73</v>
      </c>
      <c r="AN521" s="80" t="s">
        <v>73</v>
      </c>
      <c r="AO521" s="80" t="s">
        <v>73</v>
      </c>
      <c r="AP521" s="111">
        <f t="shared" si="42"/>
        <v>0</v>
      </c>
      <c r="AQ521" s="111">
        <f>+L521+AD521-AI521</f>
        <v>18992000</v>
      </c>
      <c r="AR521" s="61" t="s">
        <v>65</v>
      </c>
      <c r="AS521" s="111">
        <v>18992000</v>
      </c>
      <c r="AT521" s="113" t="s">
        <v>162</v>
      </c>
      <c r="AU521" s="79">
        <v>0</v>
      </c>
      <c r="AV521" s="82" t="s">
        <v>73</v>
      </c>
      <c r="AW521" s="117">
        <v>0</v>
      </c>
      <c r="AX521" s="116">
        <f t="shared" si="43"/>
        <v>18992000</v>
      </c>
      <c r="AY521" s="219">
        <f t="shared" si="44"/>
        <v>0</v>
      </c>
      <c r="AZ521" s="67">
        <v>0</v>
      </c>
      <c r="BA521" s="82" t="s">
        <v>73</v>
      </c>
      <c r="BB521" s="61" t="s">
        <v>163</v>
      </c>
      <c r="BC521" s="112" t="s">
        <v>1667</v>
      </c>
      <c r="BD521" s="111" t="s">
        <v>162</v>
      </c>
      <c r="BE521" s="113" t="s">
        <v>65</v>
      </c>
    </row>
    <row r="522" spans="2:57" x14ac:dyDescent="0.2">
      <c r="B522" s="44">
        <v>2026</v>
      </c>
      <c r="C522" s="44">
        <v>891780111</v>
      </c>
      <c r="D522" s="44" t="s">
        <v>63</v>
      </c>
      <c r="E522" s="119" t="s">
        <v>1666</v>
      </c>
      <c r="F522" s="113" t="s">
        <v>1665</v>
      </c>
      <c r="G522" s="61">
        <v>0</v>
      </c>
      <c r="H522" s="61" t="s">
        <v>71</v>
      </c>
      <c r="I522" s="44" t="s">
        <v>64</v>
      </c>
      <c r="J522" s="76" t="s">
        <v>81</v>
      </c>
      <c r="K522" s="111" t="s">
        <v>1664</v>
      </c>
      <c r="L522" s="111">
        <v>12028000</v>
      </c>
      <c r="M522" s="44" t="s">
        <v>66</v>
      </c>
      <c r="N522" s="111" t="s">
        <v>1663</v>
      </c>
      <c r="O522" s="111">
        <v>1007870479</v>
      </c>
      <c r="P522" s="111">
        <v>30</v>
      </c>
      <c r="Q522" s="137">
        <v>46027</v>
      </c>
      <c r="R522" s="112">
        <v>5872564000</v>
      </c>
      <c r="S522" s="220">
        <v>46048</v>
      </c>
      <c r="T522" s="111">
        <v>12028000</v>
      </c>
      <c r="U522" s="61" t="s">
        <v>65</v>
      </c>
      <c r="V522" s="111">
        <v>84450555</v>
      </c>
      <c r="W522" s="111" t="s">
        <v>1662</v>
      </c>
      <c r="X522" s="351">
        <v>46048</v>
      </c>
      <c r="Y522" s="351">
        <v>46055</v>
      </c>
      <c r="Z522" s="69" t="s">
        <v>73</v>
      </c>
      <c r="AA522" s="351">
        <v>46173</v>
      </c>
      <c r="AB522" s="47">
        <f t="shared" si="40"/>
        <v>118</v>
      </c>
      <c r="AC522" s="113">
        <v>0</v>
      </c>
      <c r="AD522" s="118">
        <v>0</v>
      </c>
      <c r="AE522" s="113">
        <v>0</v>
      </c>
      <c r="AF522" s="80" t="s">
        <v>73</v>
      </c>
      <c r="AG522" s="111">
        <f t="shared" si="41"/>
        <v>0</v>
      </c>
      <c r="AH522" s="118">
        <v>0</v>
      </c>
      <c r="AI522" s="118">
        <v>0</v>
      </c>
      <c r="AJ522" s="80" t="s">
        <v>73</v>
      </c>
      <c r="AK522" s="80" t="s">
        <v>73</v>
      </c>
      <c r="AL522" s="113">
        <v>0</v>
      </c>
      <c r="AM522" s="80" t="s">
        <v>73</v>
      </c>
      <c r="AN522" s="80" t="s">
        <v>73</v>
      </c>
      <c r="AO522" s="80" t="s">
        <v>73</v>
      </c>
      <c r="AP522" s="111">
        <f t="shared" si="42"/>
        <v>0</v>
      </c>
      <c r="AQ522" s="111">
        <f>+L522+AD522-AI522</f>
        <v>12028000</v>
      </c>
      <c r="AR522" s="61" t="s">
        <v>65</v>
      </c>
      <c r="AS522" s="111">
        <v>12028000</v>
      </c>
      <c r="AT522" s="113" t="s">
        <v>162</v>
      </c>
      <c r="AU522" s="79">
        <v>0</v>
      </c>
      <c r="AV522" s="82" t="s">
        <v>73</v>
      </c>
      <c r="AW522" s="117">
        <v>0</v>
      </c>
      <c r="AX522" s="116">
        <f t="shared" si="43"/>
        <v>12028000</v>
      </c>
      <c r="AY522" s="219">
        <f t="shared" si="44"/>
        <v>0</v>
      </c>
      <c r="AZ522" s="67">
        <v>0</v>
      </c>
      <c r="BA522" s="82" t="s">
        <v>73</v>
      </c>
      <c r="BB522" s="61" t="s">
        <v>163</v>
      </c>
      <c r="BC522" s="112" t="s">
        <v>1661</v>
      </c>
      <c r="BD522" s="111" t="s">
        <v>162</v>
      </c>
      <c r="BE522" s="113" t="s">
        <v>65</v>
      </c>
    </row>
    <row r="523" spans="2:57" x14ac:dyDescent="0.2">
      <c r="B523" s="44">
        <v>2026</v>
      </c>
      <c r="C523" s="44">
        <v>891780111</v>
      </c>
      <c r="D523" s="44" t="s">
        <v>63</v>
      </c>
      <c r="E523" s="119" t="s">
        <v>1660</v>
      </c>
      <c r="F523" s="113" t="s">
        <v>1659</v>
      </c>
      <c r="G523" s="61">
        <v>0</v>
      </c>
      <c r="H523" s="61" t="s">
        <v>71</v>
      </c>
      <c r="I523" s="44" t="s">
        <v>64</v>
      </c>
      <c r="J523" s="76" t="s">
        <v>81</v>
      </c>
      <c r="K523" s="111" t="s">
        <v>1658</v>
      </c>
      <c r="L523" s="111">
        <v>12028000</v>
      </c>
      <c r="M523" s="44" t="s">
        <v>66</v>
      </c>
      <c r="N523" s="111" t="s">
        <v>1657</v>
      </c>
      <c r="O523" s="111">
        <v>57299240</v>
      </c>
      <c r="P523" s="111">
        <v>30</v>
      </c>
      <c r="Q523" s="137">
        <v>46027</v>
      </c>
      <c r="R523" s="112">
        <v>5872564000</v>
      </c>
      <c r="S523" s="220">
        <v>46048</v>
      </c>
      <c r="T523" s="111">
        <v>12028000</v>
      </c>
      <c r="U523" s="61" t="s">
        <v>65</v>
      </c>
      <c r="V523" s="111">
        <v>84452426</v>
      </c>
      <c r="W523" s="111" t="s">
        <v>1656</v>
      </c>
      <c r="X523" s="351">
        <v>46048</v>
      </c>
      <c r="Y523" s="351">
        <v>46055</v>
      </c>
      <c r="Z523" s="69" t="s">
        <v>73</v>
      </c>
      <c r="AA523" s="351">
        <v>46173</v>
      </c>
      <c r="AB523" s="47">
        <f t="shared" si="40"/>
        <v>118</v>
      </c>
      <c r="AC523" s="113">
        <v>0</v>
      </c>
      <c r="AD523" s="118">
        <v>0</v>
      </c>
      <c r="AE523" s="113">
        <v>0</v>
      </c>
      <c r="AF523" s="80" t="s">
        <v>73</v>
      </c>
      <c r="AG523" s="111">
        <f t="shared" si="41"/>
        <v>0</v>
      </c>
      <c r="AH523" s="118">
        <v>0</v>
      </c>
      <c r="AI523" s="118">
        <v>0</v>
      </c>
      <c r="AJ523" s="80" t="s">
        <v>73</v>
      </c>
      <c r="AK523" s="80" t="s">
        <v>73</v>
      </c>
      <c r="AL523" s="113">
        <v>0</v>
      </c>
      <c r="AM523" s="80" t="s">
        <v>73</v>
      </c>
      <c r="AN523" s="80" t="s">
        <v>73</v>
      </c>
      <c r="AO523" s="80" t="s">
        <v>73</v>
      </c>
      <c r="AP523" s="111">
        <f t="shared" si="42"/>
        <v>0</v>
      </c>
      <c r="AQ523" s="111">
        <f>+L523+AD523-AI523</f>
        <v>12028000</v>
      </c>
      <c r="AR523" s="61" t="s">
        <v>65</v>
      </c>
      <c r="AS523" s="111">
        <v>12028000</v>
      </c>
      <c r="AT523" s="113" t="s">
        <v>162</v>
      </c>
      <c r="AU523" s="79">
        <v>0</v>
      </c>
      <c r="AV523" s="82" t="s">
        <v>73</v>
      </c>
      <c r="AW523" s="117">
        <v>0</v>
      </c>
      <c r="AX523" s="116">
        <f t="shared" si="43"/>
        <v>12028000</v>
      </c>
      <c r="AY523" s="219">
        <f t="shared" si="44"/>
        <v>0</v>
      </c>
      <c r="AZ523" s="67">
        <v>0</v>
      </c>
      <c r="BA523" s="82" t="s">
        <v>73</v>
      </c>
      <c r="BB523" s="61" t="s">
        <v>163</v>
      </c>
      <c r="BC523" s="112" t="s">
        <v>1655</v>
      </c>
      <c r="BD523" s="111" t="s">
        <v>162</v>
      </c>
      <c r="BE523" s="113" t="s">
        <v>65</v>
      </c>
    </row>
    <row r="524" spans="2:57" x14ac:dyDescent="0.2">
      <c r="B524" s="44">
        <v>2026</v>
      </c>
      <c r="C524" s="44">
        <v>891780111</v>
      </c>
      <c r="D524" s="44" t="s">
        <v>63</v>
      </c>
      <c r="E524" s="119" t="s">
        <v>1654</v>
      </c>
      <c r="F524" s="113" t="s">
        <v>1653</v>
      </c>
      <c r="G524" s="61">
        <v>0</v>
      </c>
      <c r="H524" s="61" t="s">
        <v>71</v>
      </c>
      <c r="I524" s="44" t="s">
        <v>64</v>
      </c>
      <c r="J524" s="76" t="s">
        <v>81</v>
      </c>
      <c r="K524" s="111" t="s">
        <v>1652</v>
      </c>
      <c r="L524" s="111">
        <v>15096000</v>
      </c>
      <c r="M524" s="44" t="s">
        <v>66</v>
      </c>
      <c r="N524" s="111" t="s">
        <v>1651</v>
      </c>
      <c r="O524" s="111">
        <v>57462117</v>
      </c>
      <c r="P524" s="111">
        <v>30</v>
      </c>
      <c r="Q524" s="137">
        <v>46027</v>
      </c>
      <c r="R524" s="112">
        <v>5872564000</v>
      </c>
      <c r="S524" s="220">
        <v>46048</v>
      </c>
      <c r="T524" s="111">
        <v>15096000</v>
      </c>
      <c r="U524" s="61" t="s">
        <v>65</v>
      </c>
      <c r="V524" s="111">
        <v>19619250</v>
      </c>
      <c r="W524" s="111" t="s">
        <v>1650</v>
      </c>
      <c r="X524" s="351">
        <v>46048</v>
      </c>
      <c r="Y524" s="351">
        <v>46048</v>
      </c>
      <c r="Z524" s="69" t="s">
        <v>73</v>
      </c>
      <c r="AA524" s="351">
        <v>46173</v>
      </c>
      <c r="AB524" s="47">
        <f t="shared" si="40"/>
        <v>125</v>
      </c>
      <c r="AC524" s="113">
        <v>0</v>
      </c>
      <c r="AD524" s="118">
        <v>0</v>
      </c>
      <c r="AE524" s="113">
        <v>0</v>
      </c>
      <c r="AF524" s="80" t="s">
        <v>73</v>
      </c>
      <c r="AG524" s="111">
        <f t="shared" si="41"/>
        <v>0</v>
      </c>
      <c r="AH524" s="118">
        <v>0</v>
      </c>
      <c r="AI524" s="118">
        <v>0</v>
      </c>
      <c r="AJ524" s="80" t="s">
        <v>73</v>
      </c>
      <c r="AK524" s="80" t="s">
        <v>73</v>
      </c>
      <c r="AL524" s="113">
        <v>0</v>
      </c>
      <c r="AM524" s="80" t="s">
        <v>73</v>
      </c>
      <c r="AN524" s="80" t="s">
        <v>73</v>
      </c>
      <c r="AO524" s="80" t="s">
        <v>73</v>
      </c>
      <c r="AP524" s="111">
        <f t="shared" si="42"/>
        <v>0</v>
      </c>
      <c r="AQ524" s="111">
        <f>+L524+AD524-AI524</f>
        <v>15096000</v>
      </c>
      <c r="AR524" s="61" t="s">
        <v>65</v>
      </c>
      <c r="AS524" s="111">
        <v>15096000</v>
      </c>
      <c r="AT524" s="113" t="s">
        <v>162</v>
      </c>
      <c r="AU524" s="79">
        <v>0</v>
      </c>
      <c r="AV524" s="82" t="s">
        <v>73</v>
      </c>
      <c r="AW524" s="117">
        <v>0</v>
      </c>
      <c r="AX524" s="116">
        <f t="shared" si="43"/>
        <v>15096000</v>
      </c>
      <c r="AY524" s="219">
        <f t="shared" si="44"/>
        <v>0</v>
      </c>
      <c r="AZ524" s="67">
        <v>0</v>
      </c>
      <c r="BA524" s="82" t="s">
        <v>73</v>
      </c>
      <c r="BB524" s="61" t="s">
        <v>85</v>
      </c>
      <c r="BC524" s="112" t="s">
        <v>1649</v>
      </c>
      <c r="BD524" s="113" t="s">
        <v>65</v>
      </c>
      <c r="BE524" s="113" t="s">
        <v>65</v>
      </c>
    </row>
    <row r="525" spans="2:57" x14ac:dyDescent="0.2">
      <c r="B525" s="44">
        <v>2026</v>
      </c>
      <c r="C525" s="44">
        <v>891780111</v>
      </c>
      <c r="D525" s="44" t="s">
        <v>63</v>
      </c>
      <c r="E525" s="119" t="s">
        <v>1648</v>
      </c>
      <c r="F525" s="113" t="s">
        <v>1647</v>
      </c>
      <c r="G525" s="61">
        <v>0</v>
      </c>
      <c r="H525" s="61" t="s">
        <v>71</v>
      </c>
      <c r="I525" s="44" t="s">
        <v>64</v>
      </c>
      <c r="J525" s="76" t="s">
        <v>81</v>
      </c>
      <c r="K525" s="111" t="s">
        <v>1646</v>
      </c>
      <c r="L525" s="111">
        <v>15873000</v>
      </c>
      <c r="M525" s="44" t="s">
        <v>66</v>
      </c>
      <c r="N525" s="111" t="s">
        <v>1645</v>
      </c>
      <c r="O525" s="111">
        <v>36563913</v>
      </c>
      <c r="P525" s="111">
        <v>30</v>
      </c>
      <c r="Q525" s="137">
        <v>46027</v>
      </c>
      <c r="R525" s="112">
        <v>5872564000</v>
      </c>
      <c r="S525" s="220">
        <v>46048</v>
      </c>
      <c r="T525" s="111">
        <v>15873000</v>
      </c>
      <c r="U525" s="61" t="s">
        <v>65</v>
      </c>
      <c r="V525" s="111">
        <v>57461216</v>
      </c>
      <c r="W525" s="111" t="s">
        <v>576</v>
      </c>
      <c r="X525" s="351">
        <v>46048</v>
      </c>
      <c r="Y525" s="351">
        <v>46048</v>
      </c>
      <c r="Z525" s="69" t="s">
        <v>73</v>
      </c>
      <c r="AA525" s="351">
        <v>46173</v>
      </c>
      <c r="AB525" s="47">
        <f t="shared" si="40"/>
        <v>125</v>
      </c>
      <c r="AC525" s="113">
        <v>0</v>
      </c>
      <c r="AD525" s="118">
        <v>0</v>
      </c>
      <c r="AE525" s="113">
        <v>0</v>
      </c>
      <c r="AF525" s="80" t="s">
        <v>73</v>
      </c>
      <c r="AG525" s="111">
        <f t="shared" si="41"/>
        <v>0</v>
      </c>
      <c r="AH525" s="118">
        <v>0</v>
      </c>
      <c r="AI525" s="118">
        <v>0</v>
      </c>
      <c r="AJ525" s="80" t="s">
        <v>73</v>
      </c>
      <c r="AK525" s="80" t="s">
        <v>73</v>
      </c>
      <c r="AL525" s="113">
        <v>0</v>
      </c>
      <c r="AM525" s="80" t="s">
        <v>73</v>
      </c>
      <c r="AN525" s="80" t="s">
        <v>73</v>
      </c>
      <c r="AO525" s="80" t="s">
        <v>73</v>
      </c>
      <c r="AP525" s="111">
        <f t="shared" si="42"/>
        <v>0</v>
      </c>
      <c r="AQ525" s="111">
        <f>+L525+AD525-AI525</f>
        <v>15873000</v>
      </c>
      <c r="AR525" s="61" t="s">
        <v>65</v>
      </c>
      <c r="AS525" s="111">
        <v>15873000</v>
      </c>
      <c r="AT525" s="113" t="s">
        <v>162</v>
      </c>
      <c r="AU525" s="79">
        <v>0</v>
      </c>
      <c r="AV525" s="82" t="s">
        <v>73</v>
      </c>
      <c r="AW525" s="117">
        <v>0</v>
      </c>
      <c r="AX525" s="116">
        <f t="shared" si="43"/>
        <v>15873000</v>
      </c>
      <c r="AY525" s="219">
        <f t="shared" si="44"/>
        <v>0</v>
      </c>
      <c r="AZ525" s="67">
        <v>0</v>
      </c>
      <c r="BA525" s="82" t="s">
        <v>73</v>
      </c>
      <c r="BB525" s="61" t="s">
        <v>85</v>
      </c>
      <c r="BC525" s="112" t="s">
        <v>1644</v>
      </c>
      <c r="BD525" s="113" t="s">
        <v>65</v>
      </c>
      <c r="BE525" s="113" t="s">
        <v>65</v>
      </c>
    </row>
    <row r="526" spans="2:57" x14ac:dyDescent="0.2">
      <c r="B526" s="44">
        <v>2026</v>
      </c>
      <c r="C526" s="44">
        <v>891780111</v>
      </c>
      <c r="D526" s="44" t="s">
        <v>63</v>
      </c>
      <c r="E526" s="119" t="s">
        <v>1643</v>
      </c>
      <c r="F526" s="113" t="s">
        <v>1642</v>
      </c>
      <c r="G526" s="61">
        <v>0</v>
      </c>
      <c r="H526" s="61" t="s">
        <v>71</v>
      </c>
      <c r="I526" s="44" t="s">
        <v>64</v>
      </c>
      <c r="J526" s="76" t="s">
        <v>81</v>
      </c>
      <c r="K526" s="111" t="s">
        <v>1641</v>
      </c>
      <c r="L526" s="111">
        <v>27255000</v>
      </c>
      <c r="M526" s="44" t="s">
        <v>66</v>
      </c>
      <c r="N526" s="111" t="s">
        <v>1640</v>
      </c>
      <c r="O526" s="111">
        <v>22487230</v>
      </c>
      <c r="P526" s="111">
        <v>30</v>
      </c>
      <c r="Q526" s="137">
        <v>46027</v>
      </c>
      <c r="R526" s="112">
        <v>5872564000</v>
      </c>
      <c r="S526" s="220">
        <v>46048</v>
      </c>
      <c r="T526" s="111">
        <v>27255000</v>
      </c>
      <c r="U526" s="61" t="s">
        <v>65</v>
      </c>
      <c r="V526" s="111">
        <v>36695048</v>
      </c>
      <c r="W526" s="111" t="s">
        <v>900</v>
      </c>
      <c r="X526" s="351">
        <v>46048</v>
      </c>
      <c r="Y526" s="351">
        <v>46048</v>
      </c>
      <c r="Z526" s="69" t="s">
        <v>73</v>
      </c>
      <c r="AA526" s="351">
        <v>46173</v>
      </c>
      <c r="AB526" s="47">
        <f t="shared" si="40"/>
        <v>125</v>
      </c>
      <c r="AC526" s="113">
        <v>0</v>
      </c>
      <c r="AD526" s="118">
        <v>0</v>
      </c>
      <c r="AE526" s="113">
        <v>0</v>
      </c>
      <c r="AF526" s="80" t="s">
        <v>73</v>
      </c>
      <c r="AG526" s="111">
        <f t="shared" si="41"/>
        <v>0</v>
      </c>
      <c r="AH526" s="118">
        <v>0</v>
      </c>
      <c r="AI526" s="118">
        <v>0</v>
      </c>
      <c r="AJ526" s="80" t="s">
        <v>73</v>
      </c>
      <c r="AK526" s="80" t="s">
        <v>73</v>
      </c>
      <c r="AL526" s="113">
        <v>0</v>
      </c>
      <c r="AM526" s="80" t="s">
        <v>73</v>
      </c>
      <c r="AN526" s="80" t="s">
        <v>73</v>
      </c>
      <c r="AO526" s="80" t="s">
        <v>73</v>
      </c>
      <c r="AP526" s="111">
        <f t="shared" si="42"/>
        <v>0</v>
      </c>
      <c r="AQ526" s="111">
        <f>+L526+AD526-AI526</f>
        <v>27255000</v>
      </c>
      <c r="AR526" s="61" t="s">
        <v>65</v>
      </c>
      <c r="AS526" s="111">
        <v>27255000</v>
      </c>
      <c r="AT526" s="113" t="s">
        <v>162</v>
      </c>
      <c r="AU526" s="79">
        <v>0</v>
      </c>
      <c r="AV526" s="82" t="s">
        <v>73</v>
      </c>
      <c r="AW526" s="117">
        <v>0</v>
      </c>
      <c r="AX526" s="116">
        <f t="shared" si="43"/>
        <v>27255000</v>
      </c>
      <c r="AY526" s="219">
        <f t="shared" si="44"/>
        <v>0</v>
      </c>
      <c r="AZ526" s="67">
        <v>0</v>
      </c>
      <c r="BA526" s="82" t="s">
        <v>73</v>
      </c>
      <c r="BB526" s="61" t="s">
        <v>85</v>
      </c>
      <c r="BC526" s="112" t="s">
        <v>1639</v>
      </c>
      <c r="BD526" s="113" t="s">
        <v>65</v>
      </c>
      <c r="BE526" s="113" t="s">
        <v>65</v>
      </c>
    </row>
    <row r="527" spans="2:57" x14ac:dyDescent="0.2">
      <c r="B527" s="44">
        <v>2026</v>
      </c>
      <c r="C527" s="44">
        <v>891780111</v>
      </c>
      <c r="D527" s="44" t="s">
        <v>63</v>
      </c>
      <c r="E527" s="119" t="s">
        <v>1638</v>
      </c>
      <c r="F527" s="113" t="s">
        <v>1637</v>
      </c>
      <c r="G527" s="61">
        <v>0</v>
      </c>
      <c r="H527" s="61" t="s">
        <v>71</v>
      </c>
      <c r="I527" s="44" t="s">
        <v>64</v>
      </c>
      <c r="J527" s="76" t="s">
        <v>81</v>
      </c>
      <c r="K527" s="111" t="s">
        <v>1636</v>
      </c>
      <c r="L527" s="111">
        <v>2000000</v>
      </c>
      <c r="M527" s="44" t="s">
        <v>66</v>
      </c>
      <c r="N527" s="111" t="s">
        <v>1635</v>
      </c>
      <c r="O527" s="111">
        <v>1083029557</v>
      </c>
      <c r="P527" s="111">
        <v>30</v>
      </c>
      <c r="Q527" s="137">
        <v>46027</v>
      </c>
      <c r="R527" s="112">
        <v>5872564000</v>
      </c>
      <c r="S527" s="220">
        <v>46048</v>
      </c>
      <c r="T527" s="111">
        <v>2000000</v>
      </c>
      <c r="U527" s="61" t="s">
        <v>65</v>
      </c>
      <c r="V527" s="111">
        <v>45691169</v>
      </c>
      <c r="W527" s="111" t="s">
        <v>608</v>
      </c>
      <c r="X527" s="351">
        <v>46048</v>
      </c>
      <c r="Y527" s="351">
        <v>46048</v>
      </c>
      <c r="Z527" s="69" t="s">
        <v>73</v>
      </c>
      <c r="AA527" s="351">
        <v>46050</v>
      </c>
      <c r="AB527" s="47">
        <f t="shared" si="40"/>
        <v>2</v>
      </c>
      <c r="AC527" s="113">
        <v>0</v>
      </c>
      <c r="AD527" s="118">
        <v>0</v>
      </c>
      <c r="AE527" s="113">
        <v>0</v>
      </c>
      <c r="AF527" s="80" t="s">
        <v>73</v>
      </c>
      <c r="AG527" s="111">
        <f t="shared" si="41"/>
        <v>0</v>
      </c>
      <c r="AH527" s="118">
        <v>0</v>
      </c>
      <c r="AI527" s="118">
        <v>0</v>
      </c>
      <c r="AJ527" s="80" t="s">
        <v>73</v>
      </c>
      <c r="AK527" s="80" t="s">
        <v>73</v>
      </c>
      <c r="AL527" s="113">
        <v>0</v>
      </c>
      <c r="AM527" s="80" t="s">
        <v>73</v>
      </c>
      <c r="AN527" s="80" t="s">
        <v>73</v>
      </c>
      <c r="AO527" s="80" t="s">
        <v>73</v>
      </c>
      <c r="AP527" s="111">
        <f t="shared" si="42"/>
        <v>0</v>
      </c>
      <c r="AQ527" s="111">
        <f>+L527+AD527-AI527</f>
        <v>2000000</v>
      </c>
      <c r="AR527" s="61" t="s">
        <v>65</v>
      </c>
      <c r="AS527" s="111">
        <v>2000000</v>
      </c>
      <c r="AT527" s="113" t="s">
        <v>162</v>
      </c>
      <c r="AU527" s="79">
        <v>0</v>
      </c>
      <c r="AV527" s="82" t="s">
        <v>73</v>
      </c>
      <c r="AW527" s="117">
        <v>0</v>
      </c>
      <c r="AX527" s="116">
        <f t="shared" si="43"/>
        <v>2000000</v>
      </c>
      <c r="AY527" s="219">
        <f t="shared" si="44"/>
        <v>0</v>
      </c>
      <c r="AZ527" s="67">
        <v>0</v>
      </c>
      <c r="BA527" s="82" t="s">
        <v>73</v>
      </c>
      <c r="BB527" s="61" t="s">
        <v>85</v>
      </c>
      <c r="BC527" s="112" t="s">
        <v>1634</v>
      </c>
      <c r="BD527" s="113" t="s">
        <v>65</v>
      </c>
      <c r="BE527" s="113" t="s">
        <v>65</v>
      </c>
    </row>
    <row r="528" spans="2:57" x14ac:dyDescent="0.2">
      <c r="B528" s="44">
        <v>2026</v>
      </c>
      <c r="C528" s="44">
        <v>891780111</v>
      </c>
      <c r="D528" s="44" t="s">
        <v>63</v>
      </c>
      <c r="E528" s="119" t="s">
        <v>1633</v>
      </c>
      <c r="F528" s="113" t="s">
        <v>1632</v>
      </c>
      <c r="G528" s="61">
        <v>0</v>
      </c>
      <c r="H528" s="61" t="s">
        <v>71</v>
      </c>
      <c r="I528" s="44" t="s">
        <v>64</v>
      </c>
      <c r="J528" s="76" t="s">
        <v>81</v>
      </c>
      <c r="K528" s="111" t="s">
        <v>1631</v>
      </c>
      <c r="L528" s="111">
        <v>12028000</v>
      </c>
      <c r="M528" s="44" t="s">
        <v>66</v>
      </c>
      <c r="N528" s="111" t="s">
        <v>1630</v>
      </c>
      <c r="O528" s="111">
        <v>1083048682</v>
      </c>
      <c r="P528" s="111">
        <v>30</v>
      </c>
      <c r="Q528" s="137">
        <v>46027</v>
      </c>
      <c r="R528" s="112">
        <v>5872564000</v>
      </c>
      <c r="S528" s="220">
        <v>46048</v>
      </c>
      <c r="T528" s="111">
        <v>12028000</v>
      </c>
      <c r="U528" s="61" t="s">
        <v>65</v>
      </c>
      <c r="V528" s="111">
        <v>79738530</v>
      </c>
      <c r="W528" s="111" t="s">
        <v>371</v>
      </c>
      <c r="X528" s="351">
        <v>46048</v>
      </c>
      <c r="Y528" s="351">
        <v>46055</v>
      </c>
      <c r="Z528" s="69" t="s">
        <v>73</v>
      </c>
      <c r="AA528" s="351">
        <v>46173</v>
      </c>
      <c r="AB528" s="47">
        <f t="shared" si="40"/>
        <v>118</v>
      </c>
      <c r="AC528" s="113">
        <v>0</v>
      </c>
      <c r="AD528" s="118">
        <v>0</v>
      </c>
      <c r="AE528" s="113">
        <v>0</v>
      </c>
      <c r="AF528" s="80" t="s">
        <v>73</v>
      </c>
      <c r="AG528" s="111">
        <f t="shared" si="41"/>
        <v>0</v>
      </c>
      <c r="AH528" s="118">
        <v>0</v>
      </c>
      <c r="AI528" s="118">
        <v>0</v>
      </c>
      <c r="AJ528" s="80" t="s">
        <v>73</v>
      </c>
      <c r="AK528" s="80" t="s">
        <v>73</v>
      </c>
      <c r="AL528" s="113">
        <v>0</v>
      </c>
      <c r="AM528" s="80" t="s">
        <v>73</v>
      </c>
      <c r="AN528" s="80" t="s">
        <v>73</v>
      </c>
      <c r="AO528" s="80" t="s">
        <v>73</v>
      </c>
      <c r="AP528" s="111">
        <f t="shared" si="42"/>
        <v>0</v>
      </c>
      <c r="AQ528" s="111">
        <f>+L528+AD528-AI528</f>
        <v>12028000</v>
      </c>
      <c r="AR528" s="61" t="s">
        <v>65</v>
      </c>
      <c r="AS528" s="111">
        <v>12028000</v>
      </c>
      <c r="AT528" s="113" t="s">
        <v>162</v>
      </c>
      <c r="AU528" s="79">
        <v>0</v>
      </c>
      <c r="AV528" s="82" t="s">
        <v>73</v>
      </c>
      <c r="AW528" s="117">
        <v>0</v>
      </c>
      <c r="AX528" s="116">
        <f t="shared" si="43"/>
        <v>12028000</v>
      </c>
      <c r="AY528" s="219">
        <f t="shared" si="44"/>
        <v>0</v>
      </c>
      <c r="AZ528" s="67">
        <v>0</v>
      </c>
      <c r="BA528" s="82" t="s">
        <v>73</v>
      </c>
      <c r="BB528" s="61" t="s">
        <v>163</v>
      </c>
      <c r="BC528" s="112" t="s">
        <v>1629</v>
      </c>
      <c r="BD528" s="111" t="s">
        <v>162</v>
      </c>
      <c r="BE528" s="113" t="s">
        <v>65</v>
      </c>
    </row>
    <row r="529" spans="2:57" x14ac:dyDescent="0.2">
      <c r="B529" s="44">
        <v>2026</v>
      </c>
      <c r="C529" s="44">
        <v>891780111</v>
      </c>
      <c r="D529" s="44" t="s">
        <v>63</v>
      </c>
      <c r="E529" s="119" t="s">
        <v>1628</v>
      </c>
      <c r="F529" s="113" t="s">
        <v>1627</v>
      </c>
      <c r="G529" s="61">
        <v>0</v>
      </c>
      <c r="H529" s="61" t="s">
        <v>71</v>
      </c>
      <c r="I529" s="44" t="s">
        <v>64</v>
      </c>
      <c r="J529" s="76" t="s">
        <v>81</v>
      </c>
      <c r="K529" s="111" t="s">
        <v>1617</v>
      </c>
      <c r="L529" s="111">
        <v>11396000</v>
      </c>
      <c r="M529" s="44" t="s">
        <v>66</v>
      </c>
      <c r="N529" s="111" t="s">
        <v>1626</v>
      </c>
      <c r="O529" s="111">
        <v>56086232</v>
      </c>
      <c r="P529" s="111">
        <v>53</v>
      </c>
      <c r="Q529" s="137">
        <v>46030</v>
      </c>
      <c r="R529" s="112">
        <v>2567899000</v>
      </c>
      <c r="S529" s="220">
        <v>46048</v>
      </c>
      <c r="T529" s="111">
        <v>11396000</v>
      </c>
      <c r="U529" s="61" t="s">
        <v>65</v>
      </c>
      <c r="V529" s="111">
        <v>1082990998</v>
      </c>
      <c r="W529" s="111" t="s">
        <v>683</v>
      </c>
      <c r="X529" s="351">
        <v>46048</v>
      </c>
      <c r="Y529" s="351">
        <v>46055</v>
      </c>
      <c r="Z529" s="69" t="s">
        <v>73</v>
      </c>
      <c r="AA529" s="351">
        <v>46173</v>
      </c>
      <c r="AB529" s="47">
        <f t="shared" si="40"/>
        <v>118</v>
      </c>
      <c r="AC529" s="113">
        <v>0</v>
      </c>
      <c r="AD529" s="118">
        <v>0</v>
      </c>
      <c r="AE529" s="113">
        <v>0</v>
      </c>
      <c r="AF529" s="80" t="s">
        <v>73</v>
      </c>
      <c r="AG529" s="111">
        <f t="shared" si="41"/>
        <v>0</v>
      </c>
      <c r="AH529" s="118">
        <v>0</v>
      </c>
      <c r="AI529" s="118">
        <v>0</v>
      </c>
      <c r="AJ529" s="80" t="s">
        <v>73</v>
      </c>
      <c r="AK529" s="80" t="s">
        <v>73</v>
      </c>
      <c r="AL529" s="113">
        <v>0</v>
      </c>
      <c r="AM529" s="80" t="s">
        <v>73</v>
      </c>
      <c r="AN529" s="80" t="s">
        <v>73</v>
      </c>
      <c r="AO529" s="80" t="s">
        <v>73</v>
      </c>
      <c r="AP529" s="111">
        <f t="shared" si="42"/>
        <v>0</v>
      </c>
      <c r="AQ529" s="111">
        <f>+L529+AD529-AI529</f>
        <v>11396000</v>
      </c>
      <c r="AR529" s="61" t="s">
        <v>65</v>
      </c>
      <c r="AS529" s="111">
        <v>11396000</v>
      </c>
      <c r="AT529" s="113" t="s">
        <v>162</v>
      </c>
      <c r="AU529" s="79">
        <v>0</v>
      </c>
      <c r="AV529" s="82" t="s">
        <v>73</v>
      </c>
      <c r="AW529" s="117">
        <v>0</v>
      </c>
      <c r="AX529" s="116">
        <f t="shared" si="43"/>
        <v>11396000</v>
      </c>
      <c r="AY529" s="219">
        <f t="shared" si="44"/>
        <v>0</v>
      </c>
      <c r="AZ529" s="67">
        <v>0</v>
      </c>
      <c r="BA529" s="82" t="s">
        <v>73</v>
      </c>
      <c r="BB529" s="61" t="s">
        <v>163</v>
      </c>
      <c r="BC529" s="112" t="s">
        <v>1625</v>
      </c>
      <c r="BD529" s="111" t="s">
        <v>162</v>
      </c>
      <c r="BE529" s="113" t="s">
        <v>65</v>
      </c>
    </row>
    <row r="530" spans="2:57" x14ac:dyDescent="0.2">
      <c r="B530" s="44">
        <v>2026</v>
      </c>
      <c r="C530" s="44">
        <v>891780111</v>
      </c>
      <c r="D530" s="44" t="s">
        <v>63</v>
      </c>
      <c r="E530" s="119" t="s">
        <v>1624</v>
      </c>
      <c r="F530" s="113" t="s">
        <v>1623</v>
      </c>
      <c r="G530" s="61">
        <v>0</v>
      </c>
      <c r="H530" s="61" t="s">
        <v>71</v>
      </c>
      <c r="I530" s="44" t="s">
        <v>64</v>
      </c>
      <c r="J530" s="76" t="s">
        <v>81</v>
      </c>
      <c r="K530" s="111" t="s">
        <v>1622</v>
      </c>
      <c r="L530" s="111">
        <v>12530000</v>
      </c>
      <c r="M530" s="44" t="s">
        <v>66</v>
      </c>
      <c r="N530" s="111" t="s">
        <v>1621</v>
      </c>
      <c r="O530" s="111">
        <v>1082887356</v>
      </c>
      <c r="P530" s="111">
        <v>30</v>
      </c>
      <c r="Q530" s="137">
        <v>46027</v>
      </c>
      <c r="R530" s="112">
        <v>5872564000</v>
      </c>
      <c r="S530" s="220">
        <v>46048</v>
      </c>
      <c r="T530" s="111">
        <v>12530000</v>
      </c>
      <c r="U530" s="61" t="s">
        <v>65</v>
      </c>
      <c r="V530" s="111">
        <v>85466528</v>
      </c>
      <c r="W530" s="111" t="s">
        <v>353</v>
      </c>
      <c r="X530" s="351">
        <v>46048</v>
      </c>
      <c r="Y530" s="351">
        <v>46048</v>
      </c>
      <c r="Z530" s="69" t="s">
        <v>73</v>
      </c>
      <c r="AA530" s="351">
        <v>46173</v>
      </c>
      <c r="AB530" s="47">
        <f t="shared" si="40"/>
        <v>125</v>
      </c>
      <c r="AC530" s="113">
        <v>0</v>
      </c>
      <c r="AD530" s="118">
        <v>0</v>
      </c>
      <c r="AE530" s="113">
        <v>0</v>
      </c>
      <c r="AF530" s="80" t="s">
        <v>73</v>
      </c>
      <c r="AG530" s="111">
        <f t="shared" si="41"/>
        <v>0</v>
      </c>
      <c r="AH530" s="118">
        <v>0</v>
      </c>
      <c r="AI530" s="118">
        <v>0</v>
      </c>
      <c r="AJ530" s="80" t="s">
        <v>73</v>
      </c>
      <c r="AK530" s="80" t="s">
        <v>73</v>
      </c>
      <c r="AL530" s="113">
        <v>0</v>
      </c>
      <c r="AM530" s="80" t="s">
        <v>73</v>
      </c>
      <c r="AN530" s="80" t="s">
        <v>73</v>
      </c>
      <c r="AO530" s="80" t="s">
        <v>73</v>
      </c>
      <c r="AP530" s="111">
        <f t="shared" si="42"/>
        <v>0</v>
      </c>
      <c r="AQ530" s="111">
        <f>+L530+AD530-AI530</f>
        <v>12530000</v>
      </c>
      <c r="AR530" s="61" t="s">
        <v>65</v>
      </c>
      <c r="AS530" s="111">
        <v>12530000</v>
      </c>
      <c r="AT530" s="113" t="s">
        <v>162</v>
      </c>
      <c r="AU530" s="79">
        <v>0</v>
      </c>
      <c r="AV530" s="82" t="s">
        <v>73</v>
      </c>
      <c r="AW530" s="117">
        <v>0</v>
      </c>
      <c r="AX530" s="116">
        <f t="shared" si="43"/>
        <v>12530000</v>
      </c>
      <c r="AY530" s="219">
        <f t="shared" si="44"/>
        <v>0</v>
      </c>
      <c r="AZ530" s="67">
        <v>0</v>
      </c>
      <c r="BA530" s="82" t="s">
        <v>73</v>
      </c>
      <c r="BB530" s="61" t="s">
        <v>85</v>
      </c>
      <c r="BC530" s="112" t="s">
        <v>1620</v>
      </c>
      <c r="BD530" s="113" t="s">
        <v>65</v>
      </c>
      <c r="BE530" s="113" t="s">
        <v>65</v>
      </c>
    </row>
    <row r="531" spans="2:57" x14ac:dyDescent="0.2">
      <c r="B531" s="44">
        <v>2026</v>
      </c>
      <c r="C531" s="44">
        <v>891780111</v>
      </c>
      <c r="D531" s="44" t="s">
        <v>63</v>
      </c>
      <c r="E531" s="119" t="s">
        <v>1619</v>
      </c>
      <c r="F531" s="113" t="s">
        <v>1618</v>
      </c>
      <c r="G531" s="61">
        <v>0</v>
      </c>
      <c r="H531" s="61" t="s">
        <v>71</v>
      </c>
      <c r="I531" s="44" t="s">
        <v>64</v>
      </c>
      <c r="J531" s="76" t="s">
        <v>81</v>
      </c>
      <c r="K531" s="111" t="s">
        <v>1617</v>
      </c>
      <c r="L531" s="111">
        <v>11396000</v>
      </c>
      <c r="M531" s="44" t="s">
        <v>66</v>
      </c>
      <c r="N531" s="111" t="s">
        <v>1616</v>
      </c>
      <c r="O531" s="111">
        <v>72258990</v>
      </c>
      <c r="P531" s="111">
        <v>53</v>
      </c>
      <c r="Q531" s="137">
        <v>46030</v>
      </c>
      <c r="R531" s="112">
        <v>2567899000</v>
      </c>
      <c r="S531" s="220">
        <v>46048</v>
      </c>
      <c r="T531" s="111">
        <v>11396000</v>
      </c>
      <c r="U531" s="61" t="s">
        <v>65</v>
      </c>
      <c r="V531" s="111">
        <v>1082990998</v>
      </c>
      <c r="W531" s="111" t="s">
        <v>683</v>
      </c>
      <c r="X531" s="351">
        <v>46048</v>
      </c>
      <c r="Y531" s="351">
        <v>46055</v>
      </c>
      <c r="Z531" s="69" t="s">
        <v>73</v>
      </c>
      <c r="AA531" s="351">
        <v>46173</v>
      </c>
      <c r="AB531" s="47">
        <f t="shared" si="40"/>
        <v>118</v>
      </c>
      <c r="AC531" s="113">
        <v>0</v>
      </c>
      <c r="AD531" s="118">
        <v>0</v>
      </c>
      <c r="AE531" s="113">
        <v>0</v>
      </c>
      <c r="AF531" s="80" t="s">
        <v>73</v>
      </c>
      <c r="AG531" s="111">
        <f t="shared" si="41"/>
        <v>0</v>
      </c>
      <c r="AH531" s="118">
        <v>0</v>
      </c>
      <c r="AI531" s="118">
        <v>0</v>
      </c>
      <c r="AJ531" s="80" t="s">
        <v>73</v>
      </c>
      <c r="AK531" s="80" t="s">
        <v>73</v>
      </c>
      <c r="AL531" s="113">
        <v>0</v>
      </c>
      <c r="AM531" s="80" t="s">
        <v>73</v>
      </c>
      <c r="AN531" s="80" t="s">
        <v>73</v>
      </c>
      <c r="AO531" s="80" t="s">
        <v>73</v>
      </c>
      <c r="AP531" s="111">
        <f t="shared" si="42"/>
        <v>0</v>
      </c>
      <c r="AQ531" s="111">
        <f>+L531+AD531-AI531</f>
        <v>11396000</v>
      </c>
      <c r="AR531" s="61" t="s">
        <v>65</v>
      </c>
      <c r="AS531" s="111">
        <v>11396000</v>
      </c>
      <c r="AT531" s="113" t="s">
        <v>162</v>
      </c>
      <c r="AU531" s="79">
        <v>0</v>
      </c>
      <c r="AV531" s="82" t="s">
        <v>73</v>
      </c>
      <c r="AW531" s="117">
        <v>0</v>
      </c>
      <c r="AX531" s="116">
        <f t="shared" si="43"/>
        <v>11396000</v>
      </c>
      <c r="AY531" s="219">
        <f t="shared" si="44"/>
        <v>0</v>
      </c>
      <c r="AZ531" s="67">
        <v>0</v>
      </c>
      <c r="BA531" s="82" t="s">
        <v>73</v>
      </c>
      <c r="BB531" s="61" t="s">
        <v>163</v>
      </c>
      <c r="BC531" s="112" t="s">
        <v>1615</v>
      </c>
      <c r="BD531" s="111" t="s">
        <v>162</v>
      </c>
      <c r="BE531" s="113" t="s">
        <v>65</v>
      </c>
    </row>
    <row r="532" spans="2:57" x14ac:dyDescent="0.2">
      <c r="B532" s="44">
        <v>2026</v>
      </c>
      <c r="C532" s="44">
        <v>891780111</v>
      </c>
      <c r="D532" s="44" t="s">
        <v>63</v>
      </c>
      <c r="E532" s="119" t="s">
        <v>1614</v>
      </c>
      <c r="F532" s="113" t="s">
        <v>1613</v>
      </c>
      <c r="G532" s="61">
        <v>0</v>
      </c>
      <c r="H532" s="61" t="s">
        <v>71</v>
      </c>
      <c r="I532" s="44" t="s">
        <v>64</v>
      </c>
      <c r="J532" s="76" t="s">
        <v>81</v>
      </c>
      <c r="K532" s="111" t="s">
        <v>1612</v>
      </c>
      <c r="L532" s="111">
        <v>15096000</v>
      </c>
      <c r="M532" s="44" t="s">
        <v>66</v>
      </c>
      <c r="N532" s="111" t="s">
        <v>1611</v>
      </c>
      <c r="O532" s="111">
        <v>1007834086</v>
      </c>
      <c r="P532" s="111">
        <v>30</v>
      </c>
      <c r="Q532" s="137">
        <v>46027</v>
      </c>
      <c r="R532" s="112">
        <v>5872564000</v>
      </c>
      <c r="S532" s="220">
        <v>46048</v>
      </c>
      <c r="T532" s="111">
        <v>15096000</v>
      </c>
      <c r="U532" s="61" t="s">
        <v>65</v>
      </c>
      <c r="V532" s="111">
        <v>1082990998</v>
      </c>
      <c r="W532" s="111" t="s">
        <v>683</v>
      </c>
      <c r="X532" s="351">
        <v>46048</v>
      </c>
      <c r="Y532" s="351">
        <v>46048</v>
      </c>
      <c r="Z532" s="69" t="s">
        <v>73</v>
      </c>
      <c r="AA532" s="351">
        <v>46173</v>
      </c>
      <c r="AB532" s="47">
        <f t="shared" si="40"/>
        <v>125</v>
      </c>
      <c r="AC532" s="113">
        <v>0</v>
      </c>
      <c r="AD532" s="118">
        <v>0</v>
      </c>
      <c r="AE532" s="113">
        <v>0</v>
      </c>
      <c r="AF532" s="80" t="s">
        <v>73</v>
      </c>
      <c r="AG532" s="111">
        <f t="shared" si="41"/>
        <v>0</v>
      </c>
      <c r="AH532" s="118">
        <v>0</v>
      </c>
      <c r="AI532" s="118">
        <v>0</v>
      </c>
      <c r="AJ532" s="80" t="s">
        <v>73</v>
      </c>
      <c r="AK532" s="80" t="s">
        <v>73</v>
      </c>
      <c r="AL532" s="113">
        <v>0</v>
      </c>
      <c r="AM532" s="80" t="s">
        <v>73</v>
      </c>
      <c r="AN532" s="80" t="s">
        <v>73</v>
      </c>
      <c r="AO532" s="80" t="s">
        <v>73</v>
      </c>
      <c r="AP532" s="111">
        <f t="shared" si="42"/>
        <v>0</v>
      </c>
      <c r="AQ532" s="111">
        <f>+L532+AD532-AI532</f>
        <v>15096000</v>
      </c>
      <c r="AR532" s="61" t="s">
        <v>65</v>
      </c>
      <c r="AS532" s="111">
        <v>15096000</v>
      </c>
      <c r="AT532" s="113" t="s">
        <v>162</v>
      </c>
      <c r="AU532" s="79">
        <v>0</v>
      </c>
      <c r="AV532" s="82" t="s">
        <v>73</v>
      </c>
      <c r="AW532" s="117">
        <v>0</v>
      </c>
      <c r="AX532" s="116">
        <f t="shared" si="43"/>
        <v>15096000</v>
      </c>
      <c r="AY532" s="219">
        <f t="shared" si="44"/>
        <v>0</v>
      </c>
      <c r="AZ532" s="67">
        <v>0</v>
      </c>
      <c r="BA532" s="82" t="s">
        <v>73</v>
      </c>
      <c r="BB532" s="61" t="s">
        <v>85</v>
      </c>
      <c r="BC532" s="112" t="s">
        <v>1610</v>
      </c>
      <c r="BD532" s="113" t="s">
        <v>65</v>
      </c>
      <c r="BE532" s="113" t="s">
        <v>65</v>
      </c>
    </row>
    <row r="533" spans="2:57" x14ac:dyDescent="0.2">
      <c r="B533" s="44">
        <v>2026</v>
      </c>
      <c r="C533" s="44">
        <v>891780111</v>
      </c>
      <c r="D533" s="44" t="s">
        <v>63</v>
      </c>
      <c r="E533" s="119" t="s">
        <v>1609</v>
      </c>
      <c r="F533" s="113" t="s">
        <v>1608</v>
      </c>
      <c r="G533" s="61">
        <v>0</v>
      </c>
      <c r="H533" s="61" t="s">
        <v>71</v>
      </c>
      <c r="I533" s="44" t="s">
        <v>64</v>
      </c>
      <c r="J533" s="76" t="s">
        <v>81</v>
      </c>
      <c r="K533" s="111" t="s">
        <v>1607</v>
      </c>
      <c r="L533" s="111">
        <v>13320000</v>
      </c>
      <c r="M533" s="44" t="s">
        <v>66</v>
      </c>
      <c r="N533" s="111" t="s">
        <v>1606</v>
      </c>
      <c r="O533" s="111">
        <v>1082921312</v>
      </c>
      <c r="P533" s="111">
        <v>30</v>
      </c>
      <c r="Q533" s="137">
        <v>46027</v>
      </c>
      <c r="R533" s="112">
        <v>5872564000</v>
      </c>
      <c r="S533" s="220">
        <v>46048</v>
      </c>
      <c r="T533" s="111">
        <v>13320000</v>
      </c>
      <c r="U533" s="61" t="s">
        <v>65</v>
      </c>
      <c r="V533" s="111">
        <v>36557666</v>
      </c>
      <c r="W533" s="111" t="s">
        <v>559</v>
      </c>
      <c r="X533" s="351">
        <v>46048</v>
      </c>
      <c r="Y533" s="351">
        <v>46055</v>
      </c>
      <c r="Z533" s="69" t="s">
        <v>73</v>
      </c>
      <c r="AA533" s="351">
        <v>46173</v>
      </c>
      <c r="AB533" s="47">
        <f t="shared" si="40"/>
        <v>118</v>
      </c>
      <c r="AC533" s="113">
        <v>0</v>
      </c>
      <c r="AD533" s="118">
        <v>0</v>
      </c>
      <c r="AE533" s="113">
        <v>0</v>
      </c>
      <c r="AF533" s="80" t="s">
        <v>73</v>
      </c>
      <c r="AG533" s="111">
        <f t="shared" si="41"/>
        <v>0</v>
      </c>
      <c r="AH533" s="118">
        <v>0</v>
      </c>
      <c r="AI533" s="118">
        <v>0</v>
      </c>
      <c r="AJ533" s="80" t="s">
        <v>73</v>
      </c>
      <c r="AK533" s="80" t="s">
        <v>73</v>
      </c>
      <c r="AL533" s="113">
        <v>0</v>
      </c>
      <c r="AM533" s="80" t="s">
        <v>73</v>
      </c>
      <c r="AN533" s="80" t="s">
        <v>73</v>
      </c>
      <c r="AO533" s="80" t="s">
        <v>73</v>
      </c>
      <c r="AP533" s="111">
        <f t="shared" si="42"/>
        <v>0</v>
      </c>
      <c r="AQ533" s="111">
        <f>+L533+AD533-AI533</f>
        <v>13320000</v>
      </c>
      <c r="AR533" s="61" t="s">
        <v>65</v>
      </c>
      <c r="AS533" s="111">
        <v>13320000</v>
      </c>
      <c r="AT533" s="113" t="s">
        <v>162</v>
      </c>
      <c r="AU533" s="79">
        <v>0</v>
      </c>
      <c r="AV533" s="82" t="s">
        <v>73</v>
      </c>
      <c r="AW533" s="117">
        <v>0</v>
      </c>
      <c r="AX533" s="116">
        <f t="shared" si="43"/>
        <v>13320000</v>
      </c>
      <c r="AY533" s="219">
        <f t="shared" si="44"/>
        <v>0</v>
      </c>
      <c r="AZ533" s="67">
        <v>0</v>
      </c>
      <c r="BA533" s="82" t="s">
        <v>73</v>
      </c>
      <c r="BB533" s="61" t="s">
        <v>163</v>
      </c>
      <c r="BC533" s="112" t="s">
        <v>1605</v>
      </c>
      <c r="BD533" s="111" t="s">
        <v>162</v>
      </c>
      <c r="BE533" s="113" t="s">
        <v>65</v>
      </c>
    </row>
    <row r="534" spans="2:57" x14ac:dyDescent="0.2">
      <c r="B534" s="44">
        <v>2026</v>
      </c>
      <c r="C534" s="44">
        <v>891780111</v>
      </c>
      <c r="D534" s="44" t="s">
        <v>63</v>
      </c>
      <c r="E534" s="119" t="s">
        <v>1604</v>
      </c>
      <c r="F534" s="113" t="s">
        <v>1603</v>
      </c>
      <c r="G534" s="61">
        <v>0</v>
      </c>
      <c r="H534" s="61" t="s">
        <v>71</v>
      </c>
      <c r="I534" s="44" t="s">
        <v>64</v>
      </c>
      <c r="J534" s="76" t="s">
        <v>81</v>
      </c>
      <c r="K534" s="111" t="s">
        <v>1602</v>
      </c>
      <c r="L534" s="111">
        <v>13320000</v>
      </c>
      <c r="M534" s="44" t="s">
        <v>66</v>
      </c>
      <c r="N534" s="111" t="s">
        <v>1601</v>
      </c>
      <c r="O534" s="111">
        <v>57432322</v>
      </c>
      <c r="P534" s="111">
        <v>30</v>
      </c>
      <c r="Q534" s="137">
        <v>46027</v>
      </c>
      <c r="R534" s="112">
        <v>5872564000</v>
      </c>
      <c r="S534" s="220">
        <v>46048</v>
      </c>
      <c r="T534" s="111">
        <v>13320000</v>
      </c>
      <c r="U534" s="61" t="s">
        <v>65</v>
      </c>
      <c r="V534" s="111">
        <v>72221403</v>
      </c>
      <c r="W534" s="111" t="s">
        <v>359</v>
      </c>
      <c r="X534" s="351">
        <v>46048</v>
      </c>
      <c r="Y534" s="351">
        <v>46056</v>
      </c>
      <c r="Z534" s="69" t="s">
        <v>73</v>
      </c>
      <c r="AA534" s="351">
        <v>46173</v>
      </c>
      <c r="AB534" s="47">
        <f t="shared" si="40"/>
        <v>117</v>
      </c>
      <c r="AC534" s="113">
        <v>0</v>
      </c>
      <c r="AD534" s="118">
        <v>0</v>
      </c>
      <c r="AE534" s="113">
        <v>0</v>
      </c>
      <c r="AF534" s="80" t="s">
        <v>73</v>
      </c>
      <c r="AG534" s="111">
        <f t="shared" si="41"/>
        <v>0</v>
      </c>
      <c r="AH534" s="118">
        <v>0</v>
      </c>
      <c r="AI534" s="118">
        <v>0</v>
      </c>
      <c r="AJ534" s="80" t="s">
        <v>73</v>
      </c>
      <c r="AK534" s="80" t="s">
        <v>73</v>
      </c>
      <c r="AL534" s="113">
        <v>0</v>
      </c>
      <c r="AM534" s="80" t="s">
        <v>73</v>
      </c>
      <c r="AN534" s="80" t="s">
        <v>73</v>
      </c>
      <c r="AO534" s="80" t="s">
        <v>73</v>
      </c>
      <c r="AP534" s="111">
        <f t="shared" si="42"/>
        <v>0</v>
      </c>
      <c r="AQ534" s="111">
        <f>+L534+AD534-AI534</f>
        <v>13320000</v>
      </c>
      <c r="AR534" s="61" t="s">
        <v>65</v>
      </c>
      <c r="AS534" s="111">
        <v>13320000</v>
      </c>
      <c r="AT534" s="113" t="s">
        <v>162</v>
      </c>
      <c r="AU534" s="79">
        <v>0</v>
      </c>
      <c r="AV534" s="82" t="s">
        <v>73</v>
      </c>
      <c r="AW534" s="117">
        <v>0</v>
      </c>
      <c r="AX534" s="116">
        <f t="shared" si="43"/>
        <v>13320000</v>
      </c>
      <c r="AY534" s="219">
        <f t="shared" si="44"/>
        <v>0</v>
      </c>
      <c r="AZ534" s="67">
        <v>0</v>
      </c>
      <c r="BA534" s="82" t="s">
        <v>73</v>
      </c>
      <c r="BB534" s="61" t="s">
        <v>163</v>
      </c>
      <c r="BC534" s="112" t="s">
        <v>1600</v>
      </c>
      <c r="BD534" s="111" t="s">
        <v>162</v>
      </c>
      <c r="BE534" s="113" t="s">
        <v>65</v>
      </c>
    </row>
    <row r="535" spans="2:57" x14ac:dyDescent="0.2">
      <c r="B535" s="44">
        <v>2026</v>
      </c>
      <c r="C535" s="44">
        <v>891780111</v>
      </c>
      <c r="D535" s="44" t="s">
        <v>63</v>
      </c>
      <c r="E535" s="119" t="s">
        <v>1599</v>
      </c>
      <c r="F535" s="113" t="s">
        <v>1598</v>
      </c>
      <c r="G535" s="61">
        <v>0</v>
      </c>
      <c r="H535" s="61" t="s">
        <v>71</v>
      </c>
      <c r="I535" s="44" t="s">
        <v>64</v>
      </c>
      <c r="J535" s="76" t="s">
        <v>81</v>
      </c>
      <c r="K535" s="111" t="s">
        <v>1597</v>
      </c>
      <c r="L535" s="111">
        <v>13320000</v>
      </c>
      <c r="M535" s="44" t="s">
        <v>66</v>
      </c>
      <c r="N535" s="111" t="s">
        <v>1596</v>
      </c>
      <c r="O535" s="111">
        <v>57436179</v>
      </c>
      <c r="P535" s="111">
        <v>30</v>
      </c>
      <c r="Q535" s="137">
        <v>46027</v>
      </c>
      <c r="R535" s="112">
        <v>5872564000</v>
      </c>
      <c r="S535" s="220">
        <v>46048</v>
      </c>
      <c r="T535" s="111">
        <v>13320000</v>
      </c>
      <c r="U535" s="61" t="s">
        <v>65</v>
      </c>
      <c r="V535" s="111">
        <v>36665858</v>
      </c>
      <c r="W535" s="111" t="s">
        <v>1595</v>
      </c>
      <c r="X535" s="351">
        <v>46048</v>
      </c>
      <c r="Y535" s="351">
        <v>46055</v>
      </c>
      <c r="Z535" s="69" t="s">
        <v>73</v>
      </c>
      <c r="AA535" s="351">
        <v>46173</v>
      </c>
      <c r="AB535" s="47">
        <f t="shared" si="40"/>
        <v>118</v>
      </c>
      <c r="AC535" s="113">
        <v>0</v>
      </c>
      <c r="AD535" s="118">
        <v>0</v>
      </c>
      <c r="AE535" s="113">
        <v>0</v>
      </c>
      <c r="AF535" s="80" t="s">
        <v>73</v>
      </c>
      <c r="AG535" s="111">
        <f t="shared" si="41"/>
        <v>0</v>
      </c>
      <c r="AH535" s="118">
        <v>0</v>
      </c>
      <c r="AI535" s="118">
        <v>0</v>
      </c>
      <c r="AJ535" s="80" t="s">
        <v>73</v>
      </c>
      <c r="AK535" s="80" t="s">
        <v>73</v>
      </c>
      <c r="AL535" s="113">
        <v>0</v>
      </c>
      <c r="AM535" s="80" t="s">
        <v>73</v>
      </c>
      <c r="AN535" s="80" t="s">
        <v>73</v>
      </c>
      <c r="AO535" s="80" t="s">
        <v>73</v>
      </c>
      <c r="AP535" s="111">
        <f t="shared" si="42"/>
        <v>0</v>
      </c>
      <c r="AQ535" s="111">
        <f>+L535+AD535-AI535</f>
        <v>13320000</v>
      </c>
      <c r="AR535" s="61" t="s">
        <v>65</v>
      </c>
      <c r="AS535" s="111">
        <v>13320000</v>
      </c>
      <c r="AT535" s="113" t="s">
        <v>162</v>
      </c>
      <c r="AU535" s="79">
        <v>0</v>
      </c>
      <c r="AV535" s="82" t="s">
        <v>73</v>
      </c>
      <c r="AW535" s="117">
        <v>0</v>
      </c>
      <c r="AX535" s="116">
        <f t="shared" si="43"/>
        <v>13320000</v>
      </c>
      <c r="AY535" s="219">
        <f t="shared" si="44"/>
        <v>0</v>
      </c>
      <c r="AZ535" s="67">
        <v>0</v>
      </c>
      <c r="BA535" s="82" t="s">
        <v>73</v>
      </c>
      <c r="BB535" s="61" t="s">
        <v>163</v>
      </c>
      <c r="BC535" s="112" t="s">
        <v>1594</v>
      </c>
      <c r="BD535" s="111" t="s">
        <v>162</v>
      </c>
      <c r="BE535" s="113" t="s">
        <v>65</v>
      </c>
    </row>
    <row r="536" spans="2:57" x14ac:dyDescent="0.2">
      <c r="B536" s="44">
        <v>2026</v>
      </c>
      <c r="C536" s="44">
        <v>891780111</v>
      </c>
      <c r="D536" s="44" t="s">
        <v>63</v>
      </c>
      <c r="E536" s="119" t="s">
        <v>1593</v>
      </c>
      <c r="F536" s="113" t="s">
        <v>1592</v>
      </c>
      <c r="G536" s="61">
        <v>0</v>
      </c>
      <c r="H536" s="61" t="s">
        <v>71</v>
      </c>
      <c r="I536" s="44" t="s">
        <v>64</v>
      </c>
      <c r="J536" s="76" t="s">
        <v>81</v>
      </c>
      <c r="K536" s="111" t="s">
        <v>1591</v>
      </c>
      <c r="L536" s="111">
        <v>14652000</v>
      </c>
      <c r="M536" s="44" t="s">
        <v>66</v>
      </c>
      <c r="N536" s="111" t="s">
        <v>1590</v>
      </c>
      <c r="O536" s="111">
        <v>7601915</v>
      </c>
      <c r="P536" s="111">
        <v>30</v>
      </c>
      <c r="Q536" s="137">
        <v>46027</v>
      </c>
      <c r="R536" s="112">
        <v>5872564000</v>
      </c>
      <c r="S536" s="220">
        <v>46048</v>
      </c>
      <c r="T536" s="111">
        <v>14652000</v>
      </c>
      <c r="U536" s="61" t="s">
        <v>65</v>
      </c>
      <c r="V536" s="111">
        <v>39058006</v>
      </c>
      <c r="W536" s="111" t="s">
        <v>1475</v>
      </c>
      <c r="X536" s="351">
        <v>46048</v>
      </c>
      <c r="Y536" s="351">
        <v>46055</v>
      </c>
      <c r="Z536" s="69" t="s">
        <v>73</v>
      </c>
      <c r="AA536" s="351">
        <v>46173</v>
      </c>
      <c r="AB536" s="47">
        <f t="shared" si="40"/>
        <v>118</v>
      </c>
      <c r="AC536" s="113">
        <v>0</v>
      </c>
      <c r="AD536" s="118">
        <v>0</v>
      </c>
      <c r="AE536" s="113">
        <v>0</v>
      </c>
      <c r="AF536" s="80" t="s">
        <v>73</v>
      </c>
      <c r="AG536" s="111">
        <f t="shared" si="41"/>
        <v>0</v>
      </c>
      <c r="AH536" s="118">
        <v>0</v>
      </c>
      <c r="AI536" s="118">
        <v>0</v>
      </c>
      <c r="AJ536" s="80" t="s">
        <v>73</v>
      </c>
      <c r="AK536" s="80" t="s">
        <v>73</v>
      </c>
      <c r="AL536" s="113">
        <v>0</v>
      </c>
      <c r="AM536" s="80" t="s">
        <v>73</v>
      </c>
      <c r="AN536" s="80" t="s">
        <v>73</v>
      </c>
      <c r="AO536" s="80" t="s">
        <v>73</v>
      </c>
      <c r="AP536" s="111">
        <f t="shared" si="42"/>
        <v>0</v>
      </c>
      <c r="AQ536" s="111">
        <f>+L536+AD536-AI536</f>
        <v>14652000</v>
      </c>
      <c r="AR536" s="61" t="s">
        <v>65</v>
      </c>
      <c r="AS536" s="111">
        <v>14652000</v>
      </c>
      <c r="AT536" s="113" t="s">
        <v>162</v>
      </c>
      <c r="AU536" s="79">
        <v>0</v>
      </c>
      <c r="AV536" s="82" t="s">
        <v>73</v>
      </c>
      <c r="AW536" s="117">
        <v>0</v>
      </c>
      <c r="AX536" s="116">
        <f t="shared" si="43"/>
        <v>14652000</v>
      </c>
      <c r="AY536" s="219">
        <f t="shared" si="44"/>
        <v>0</v>
      </c>
      <c r="AZ536" s="67">
        <v>0</v>
      </c>
      <c r="BA536" s="82" t="s">
        <v>73</v>
      </c>
      <c r="BB536" s="61" t="s">
        <v>163</v>
      </c>
      <c r="BC536" s="112" t="s">
        <v>1589</v>
      </c>
      <c r="BD536" s="111" t="s">
        <v>162</v>
      </c>
      <c r="BE536" s="113" t="s">
        <v>65</v>
      </c>
    </row>
    <row r="537" spans="2:57" x14ac:dyDescent="0.2">
      <c r="B537" s="44">
        <v>2026</v>
      </c>
      <c r="C537" s="44">
        <v>891780111</v>
      </c>
      <c r="D537" s="44" t="s">
        <v>63</v>
      </c>
      <c r="E537" s="119" t="s">
        <v>1588</v>
      </c>
      <c r="F537" s="113" t="s">
        <v>1587</v>
      </c>
      <c r="G537" s="61">
        <v>0</v>
      </c>
      <c r="H537" s="61" t="s">
        <v>71</v>
      </c>
      <c r="I537" s="44" t="s">
        <v>64</v>
      </c>
      <c r="J537" s="76" t="s">
        <v>81</v>
      </c>
      <c r="K537" s="111" t="s">
        <v>1586</v>
      </c>
      <c r="L537" s="111">
        <v>11396000</v>
      </c>
      <c r="M537" s="44" t="s">
        <v>66</v>
      </c>
      <c r="N537" s="111" t="s">
        <v>1585</v>
      </c>
      <c r="O537" s="111">
        <v>1084054100</v>
      </c>
      <c r="P537" s="111">
        <v>53</v>
      </c>
      <c r="Q537" s="137">
        <v>46030</v>
      </c>
      <c r="R537" s="112">
        <v>2567899000</v>
      </c>
      <c r="S537" s="220">
        <v>46048</v>
      </c>
      <c r="T537" s="111">
        <v>11396000</v>
      </c>
      <c r="U537" s="61" t="s">
        <v>65</v>
      </c>
      <c r="V537" s="111">
        <v>85475141</v>
      </c>
      <c r="W537" s="111" t="s">
        <v>1584</v>
      </c>
      <c r="X537" s="351">
        <v>46048</v>
      </c>
      <c r="Y537" s="351">
        <v>46055</v>
      </c>
      <c r="Z537" s="69" t="s">
        <v>73</v>
      </c>
      <c r="AA537" s="351">
        <v>46173</v>
      </c>
      <c r="AB537" s="47">
        <f t="shared" si="40"/>
        <v>118</v>
      </c>
      <c r="AC537" s="113">
        <v>0</v>
      </c>
      <c r="AD537" s="118">
        <v>0</v>
      </c>
      <c r="AE537" s="113">
        <v>0</v>
      </c>
      <c r="AF537" s="80" t="s">
        <v>73</v>
      </c>
      <c r="AG537" s="111">
        <f t="shared" si="41"/>
        <v>0</v>
      </c>
      <c r="AH537" s="118">
        <v>0</v>
      </c>
      <c r="AI537" s="118">
        <v>0</v>
      </c>
      <c r="AJ537" s="80" t="s">
        <v>73</v>
      </c>
      <c r="AK537" s="80" t="s">
        <v>73</v>
      </c>
      <c r="AL537" s="113">
        <v>0</v>
      </c>
      <c r="AM537" s="80" t="s">
        <v>73</v>
      </c>
      <c r="AN537" s="80" t="s">
        <v>73</v>
      </c>
      <c r="AO537" s="80" t="s">
        <v>73</v>
      </c>
      <c r="AP537" s="111">
        <f t="shared" si="42"/>
        <v>0</v>
      </c>
      <c r="AQ537" s="111">
        <f>+L537+AD537-AI537</f>
        <v>11396000</v>
      </c>
      <c r="AR537" s="61" t="s">
        <v>65</v>
      </c>
      <c r="AS537" s="111">
        <v>11396000</v>
      </c>
      <c r="AT537" s="113" t="s">
        <v>162</v>
      </c>
      <c r="AU537" s="79">
        <v>0</v>
      </c>
      <c r="AV537" s="82" t="s">
        <v>73</v>
      </c>
      <c r="AW537" s="117">
        <v>0</v>
      </c>
      <c r="AX537" s="116">
        <f t="shared" si="43"/>
        <v>11396000</v>
      </c>
      <c r="AY537" s="219">
        <f t="shared" si="44"/>
        <v>0</v>
      </c>
      <c r="AZ537" s="67">
        <v>0</v>
      </c>
      <c r="BA537" s="82" t="s">
        <v>73</v>
      </c>
      <c r="BB537" s="61" t="s">
        <v>163</v>
      </c>
      <c r="BC537" s="112" t="s">
        <v>1583</v>
      </c>
      <c r="BD537" s="111" t="s">
        <v>162</v>
      </c>
      <c r="BE537" s="113" t="s">
        <v>65</v>
      </c>
    </row>
    <row r="538" spans="2:57" x14ac:dyDescent="0.2">
      <c r="B538" s="44">
        <v>2026</v>
      </c>
      <c r="C538" s="44">
        <v>891780111</v>
      </c>
      <c r="D538" s="44" t="s">
        <v>63</v>
      </c>
      <c r="E538" s="119" t="s">
        <v>1582</v>
      </c>
      <c r="F538" s="113" t="s">
        <v>1581</v>
      </c>
      <c r="G538" s="61">
        <v>0</v>
      </c>
      <c r="H538" s="61" t="s">
        <v>71</v>
      </c>
      <c r="I538" s="44" t="s">
        <v>64</v>
      </c>
      <c r="J538" s="76" t="s">
        <v>81</v>
      </c>
      <c r="K538" s="111" t="s">
        <v>1576</v>
      </c>
      <c r="L538" s="111">
        <v>11396000</v>
      </c>
      <c r="M538" s="44" t="s">
        <v>66</v>
      </c>
      <c r="N538" s="111" t="s">
        <v>1580</v>
      </c>
      <c r="O538" s="111">
        <v>1082893812</v>
      </c>
      <c r="P538" s="111">
        <v>53</v>
      </c>
      <c r="Q538" s="137">
        <v>46030</v>
      </c>
      <c r="R538" s="112">
        <v>2567899000</v>
      </c>
      <c r="S538" s="220">
        <v>46048</v>
      </c>
      <c r="T538" s="111">
        <v>11396000</v>
      </c>
      <c r="U538" s="61" t="s">
        <v>65</v>
      </c>
      <c r="V538" s="111">
        <v>1082990998</v>
      </c>
      <c r="W538" s="111" t="s">
        <v>683</v>
      </c>
      <c r="X538" s="351">
        <v>46048</v>
      </c>
      <c r="Y538" s="351">
        <v>46055</v>
      </c>
      <c r="Z538" s="69" t="s">
        <v>73</v>
      </c>
      <c r="AA538" s="351">
        <v>46173</v>
      </c>
      <c r="AB538" s="47">
        <f t="shared" si="40"/>
        <v>118</v>
      </c>
      <c r="AC538" s="113">
        <v>0</v>
      </c>
      <c r="AD538" s="118">
        <v>0</v>
      </c>
      <c r="AE538" s="113">
        <v>0</v>
      </c>
      <c r="AF538" s="80" t="s">
        <v>73</v>
      </c>
      <c r="AG538" s="111">
        <f t="shared" si="41"/>
        <v>0</v>
      </c>
      <c r="AH538" s="118">
        <v>0</v>
      </c>
      <c r="AI538" s="118">
        <v>0</v>
      </c>
      <c r="AJ538" s="80" t="s">
        <v>73</v>
      </c>
      <c r="AK538" s="80" t="s">
        <v>73</v>
      </c>
      <c r="AL538" s="113">
        <v>0</v>
      </c>
      <c r="AM538" s="80" t="s">
        <v>73</v>
      </c>
      <c r="AN538" s="80" t="s">
        <v>73</v>
      </c>
      <c r="AO538" s="80" t="s">
        <v>73</v>
      </c>
      <c r="AP538" s="111">
        <f t="shared" si="42"/>
        <v>0</v>
      </c>
      <c r="AQ538" s="111">
        <f>+L538+AD538-AI538</f>
        <v>11396000</v>
      </c>
      <c r="AR538" s="61" t="s">
        <v>65</v>
      </c>
      <c r="AS538" s="111">
        <v>11396000</v>
      </c>
      <c r="AT538" s="113" t="s">
        <v>162</v>
      </c>
      <c r="AU538" s="79">
        <v>0</v>
      </c>
      <c r="AV538" s="82" t="s">
        <v>73</v>
      </c>
      <c r="AW538" s="117">
        <v>0</v>
      </c>
      <c r="AX538" s="116">
        <f t="shared" si="43"/>
        <v>11396000</v>
      </c>
      <c r="AY538" s="219">
        <f t="shared" si="44"/>
        <v>0</v>
      </c>
      <c r="AZ538" s="67">
        <v>0</v>
      </c>
      <c r="BA538" s="82" t="s">
        <v>73</v>
      </c>
      <c r="BB538" s="61" t="s">
        <v>163</v>
      </c>
      <c r="BC538" s="112" t="s">
        <v>1579</v>
      </c>
      <c r="BD538" s="111" t="s">
        <v>162</v>
      </c>
      <c r="BE538" s="113" t="s">
        <v>65</v>
      </c>
    </row>
    <row r="539" spans="2:57" x14ac:dyDescent="0.2">
      <c r="B539" s="44">
        <v>2026</v>
      </c>
      <c r="C539" s="44">
        <v>891780111</v>
      </c>
      <c r="D539" s="44" t="s">
        <v>63</v>
      </c>
      <c r="E539" s="119" t="s">
        <v>1578</v>
      </c>
      <c r="F539" s="113" t="s">
        <v>1577</v>
      </c>
      <c r="G539" s="61">
        <v>0</v>
      </c>
      <c r="H539" s="61" t="s">
        <v>71</v>
      </c>
      <c r="I539" s="44" t="s">
        <v>64</v>
      </c>
      <c r="J539" s="76" t="s">
        <v>81</v>
      </c>
      <c r="K539" s="111" t="s">
        <v>1576</v>
      </c>
      <c r="L539" s="111">
        <v>12028000</v>
      </c>
      <c r="M539" s="44" t="s">
        <v>66</v>
      </c>
      <c r="N539" s="111" t="s">
        <v>1575</v>
      </c>
      <c r="O539" s="111">
        <v>1082922756</v>
      </c>
      <c r="P539" s="111">
        <v>30</v>
      </c>
      <c r="Q539" s="137">
        <v>46027</v>
      </c>
      <c r="R539" s="112">
        <v>5872564000</v>
      </c>
      <c r="S539" s="220">
        <v>46048</v>
      </c>
      <c r="T539" s="111">
        <v>12028000</v>
      </c>
      <c r="U539" s="61" t="s">
        <v>65</v>
      </c>
      <c r="V539" s="111">
        <v>1082990998</v>
      </c>
      <c r="W539" s="111" t="s">
        <v>683</v>
      </c>
      <c r="X539" s="351">
        <v>46048</v>
      </c>
      <c r="Y539" s="351">
        <v>46055</v>
      </c>
      <c r="Z539" s="69" t="s">
        <v>73</v>
      </c>
      <c r="AA539" s="351">
        <v>46173</v>
      </c>
      <c r="AB539" s="47">
        <f t="shared" si="40"/>
        <v>118</v>
      </c>
      <c r="AC539" s="113">
        <v>0</v>
      </c>
      <c r="AD539" s="118">
        <v>0</v>
      </c>
      <c r="AE539" s="113">
        <v>0</v>
      </c>
      <c r="AF539" s="80" t="s">
        <v>73</v>
      </c>
      <c r="AG539" s="111">
        <f t="shared" si="41"/>
        <v>0</v>
      </c>
      <c r="AH539" s="118">
        <v>0</v>
      </c>
      <c r="AI539" s="118">
        <v>0</v>
      </c>
      <c r="AJ539" s="80" t="s">
        <v>73</v>
      </c>
      <c r="AK539" s="80" t="s">
        <v>73</v>
      </c>
      <c r="AL539" s="113">
        <v>0</v>
      </c>
      <c r="AM539" s="80" t="s">
        <v>73</v>
      </c>
      <c r="AN539" s="80" t="s">
        <v>73</v>
      </c>
      <c r="AO539" s="80" t="s">
        <v>73</v>
      </c>
      <c r="AP539" s="111">
        <f t="shared" si="42"/>
        <v>0</v>
      </c>
      <c r="AQ539" s="111">
        <f>+L539+AD539-AI539</f>
        <v>12028000</v>
      </c>
      <c r="AR539" s="61" t="s">
        <v>65</v>
      </c>
      <c r="AS539" s="111">
        <v>12028000</v>
      </c>
      <c r="AT539" s="113" t="s">
        <v>162</v>
      </c>
      <c r="AU539" s="79">
        <v>0</v>
      </c>
      <c r="AV539" s="82" t="s">
        <v>73</v>
      </c>
      <c r="AW539" s="117">
        <v>0</v>
      </c>
      <c r="AX539" s="116">
        <f t="shared" si="43"/>
        <v>12028000</v>
      </c>
      <c r="AY539" s="219">
        <f t="shared" si="44"/>
        <v>0</v>
      </c>
      <c r="AZ539" s="67">
        <v>0</v>
      </c>
      <c r="BA539" s="82" t="s">
        <v>73</v>
      </c>
      <c r="BB539" s="61" t="s">
        <v>163</v>
      </c>
      <c r="BC539" s="112" t="s">
        <v>1574</v>
      </c>
      <c r="BD539" s="111" t="s">
        <v>162</v>
      </c>
      <c r="BE539" s="113" t="s">
        <v>65</v>
      </c>
    </row>
    <row r="540" spans="2:57" x14ac:dyDescent="0.2">
      <c r="B540" s="44">
        <v>2026</v>
      </c>
      <c r="C540" s="44">
        <v>891780111</v>
      </c>
      <c r="D540" s="44" t="s">
        <v>63</v>
      </c>
      <c r="E540" s="119" t="s">
        <v>1573</v>
      </c>
      <c r="F540" s="113" t="s">
        <v>1572</v>
      </c>
      <c r="G540" s="61">
        <v>0</v>
      </c>
      <c r="H540" s="61" t="s">
        <v>71</v>
      </c>
      <c r="I540" s="44" t="s">
        <v>64</v>
      </c>
      <c r="J540" s="76" t="s">
        <v>81</v>
      </c>
      <c r="K540" s="111" t="s">
        <v>716</v>
      </c>
      <c r="L540" s="111">
        <v>9676000</v>
      </c>
      <c r="M540" s="44" t="s">
        <v>66</v>
      </c>
      <c r="N540" s="111" t="s">
        <v>1571</v>
      </c>
      <c r="O540" s="111">
        <v>1004347619</v>
      </c>
      <c r="P540" s="111">
        <v>53</v>
      </c>
      <c r="Q540" s="137">
        <v>46030</v>
      </c>
      <c r="R540" s="112">
        <v>2567899000</v>
      </c>
      <c r="S540" s="220">
        <v>46048</v>
      </c>
      <c r="T540" s="111">
        <v>9676000</v>
      </c>
      <c r="U540" s="61" t="s">
        <v>65</v>
      </c>
      <c r="V540" s="111">
        <v>7633817</v>
      </c>
      <c r="W540" s="111" t="s">
        <v>365</v>
      </c>
      <c r="X540" s="351">
        <v>46048</v>
      </c>
      <c r="Y540" s="351">
        <v>46055</v>
      </c>
      <c r="Z540" s="69" t="s">
        <v>73</v>
      </c>
      <c r="AA540" s="351">
        <v>46173</v>
      </c>
      <c r="AB540" s="47">
        <f t="shared" si="40"/>
        <v>118</v>
      </c>
      <c r="AC540" s="113">
        <v>0</v>
      </c>
      <c r="AD540" s="118">
        <v>0</v>
      </c>
      <c r="AE540" s="113">
        <v>0</v>
      </c>
      <c r="AF540" s="80" t="s">
        <v>73</v>
      </c>
      <c r="AG540" s="111">
        <f t="shared" si="41"/>
        <v>0</v>
      </c>
      <c r="AH540" s="118">
        <v>0</v>
      </c>
      <c r="AI540" s="118">
        <v>0</v>
      </c>
      <c r="AJ540" s="80" t="s">
        <v>73</v>
      </c>
      <c r="AK540" s="80" t="s">
        <v>73</v>
      </c>
      <c r="AL540" s="113">
        <v>0</v>
      </c>
      <c r="AM540" s="80" t="s">
        <v>73</v>
      </c>
      <c r="AN540" s="80" t="s">
        <v>73</v>
      </c>
      <c r="AO540" s="80" t="s">
        <v>73</v>
      </c>
      <c r="AP540" s="111">
        <f t="shared" si="42"/>
        <v>0</v>
      </c>
      <c r="AQ540" s="111">
        <f>+L540+AD540-AI540</f>
        <v>9676000</v>
      </c>
      <c r="AR540" s="61" t="s">
        <v>65</v>
      </c>
      <c r="AS540" s="111">
        <v>9676000</v>
      </c>
      <c r="AT540" s="113" t="s">
        <v>162</v>
      </c>
      <c r="AU540" s="79">
        <v>0</v>
      </c>
      <c r="AV540" s="82" t="s">
        <v>73</v>
      </c>
      <c r="AW540" s="117">
        <v>0</v>
      </c>
      <c r="AX540" s="116">
        <f t="shared" si="43"/>
        <v>9676000</v>
      </c>
      <c r="AY540" s="219">
        <f t="shared" si="44"/>
        <v>0</v>
      </c>
      <c r="AZ540" s="67">
        <v>0</v>
      </c>
      <c r="BA540" s="82" t="s">
        <v>73</v>
      </c>
      <c r="BB540" s="61" t="s">
        <v>163</v>
      </c>
      <c r="BC540" s="112" t="s">
        <v>1570</v>
      </c>
      <c r="BD540" s="111" t="s">
        <v>162</v>
      </c>
      <c r="BE540" s="113" t="s">
        <v>65</v>
      </c>
    </row>
    <row r="541" spans="2:57" x14ac:dyDescent="0.2">
      <c r="B541" s="44">
        <v>2026</v>
      </c>
      <c r="C541" s="44">
        <v>891780111</v>
      </c>
      <c r="D541" s="44" t="s">
        <v>63</v>
      </c>
      <c r="E541" s="119" t="s">
        <v>1569</v>
      </c>
      <c r="F541" s="113" t="s">
        <v>1568</v>
      </c>
      <c r="G541" s="61">
        <v>0</v>
      </c>
      <c r="H541" s="61" t="s">
        <v>71</v>
      </c>
      <c r="I541" s="44" t="s">
        <v>64</v>
      </c>
      <c r="J541" s="76" t="s">
        <v>81</v>
      </c>
      <c r="K541" s="111" t="s">
        <v>674</v>
      </c>
      <c r="L541" s="111">
        <v>9676000</v>
      </c>
      <c r="M541" s="44" t="s">
        <v>66</v>
      </c>
      <c r="N541" s="111" t="s">
        <v>1567</v>
      </c>
      <c r="O541" s="111">
        <v>1082889469</v>
      </c>
      <c r="P541" s="111">
        <v>53</v>
      </c>
      <c r="Q541" s="137">
        <v>46030</v>
      </c>
      <c r="R541" s="112">
        <v>2567899000</v>
      </c>
      <c r="S541" s="220">
        <v>46048</v>
      </c>
      <c r="T541" s="111">
        <v>9676000</v>
      </c>
      <c r="U541" s="61" t="s">
        <v>65</v>
      </c>
      <c r="V541" s="111">
        <v>7633817</v>
      </c>
      <c r="W541" s="111" t="s">
        <v>365</v>
      </c>
      <c r="X541" s="351">
        <v>46048</v>
      </c>
      <c r="Y541" s="351">
        <v>46055</v>
      </c>
      <c r="Z541" s="69" t="s">
        <v>73</v>
      </c>
      <c r="AA541" s="351">
        <v>46173</v>
      </c>
      <c r="AB541" s="47">
        <f t="shared" si="40"/>
        <v>118</v>
      </c>
      <c r="AC541" s="113">
        <v>0</v>
      </c>
      <c r="AD541" s="118">
        <v>0</v>
      </c>
      <c r="AE541" s="113">
        <v>0</v>
      </c>
      <c r="AF541" s="80" t="s">
        <v>73</v>
      </c>
      <c r="AG541" s="111">
        <f t="shared" si="41"/>
        <v>0</v>
      </c>
      <c r="AH541" s="118">
        <v>0</v>
      </c>
      <c r="AI541" s="118">
        <v>0</v>
      </c>
      <c r="AJ541" s="80" t="s">
        <v>73</v>
      </c>
      <c r="AK541" s="80" t="s">
        <v>73</v>
      </c>
      <c r="AL541" s="113">
        <v>0</v>
      </c>
      <c r="AM541" s="80" t="s">
        <v>73</v>
      </c>
      <c r="AN541" s="80" t="s">
        <v>73</v>
      </c>
      <c r="AO541" s="80" t="s">
        <v>73</v>
      </c>
      <c r="AP541" s="111">
        <f t="shared" si="42"/>
        <v>0</v>
      </c>
      <c r="AQ541" s="111">
        <f>+L541+AD541-AI541</f>
        <v>9676000</v>
      </c>
      <c r="AR541" s="61" t="s">
        <v>65</v>
      </c>
      <c r="AS541" s="111">
        <v>9676000</v>
      </c>
      <c r="AT541" s="113" t="s">
        <v>162</v>
      </c>
      <c r="AU541" s="79">
        <v>0</v>
      </c>
      <c r="AV541" s="82" t="s">
        <v>73</v>
      </c>
      <c r="AW541" s="117">
        <v>0</v>
      </c>
      <c r="AX541" s="116">
        <f t="shared" si="43"/>
        <v>9676000</v>
      </c>
      <c r="AY541" s="219">
        <f t="shared" si="44"/>
        <v>0</v>
      </c>
      <c r="AZ541" s="67">
        <v>0</v>
      </c>
      <c r="BA541" s="82" t="s">
        <v>73</v>
      </c>
      <c r="BB541" s="61" t="s">
        <v>163</v>
      </c>
      <c r="BC541" s="112" t="s">
        <v>1566</v>
      </c>
      <c r="BD541" s="111" t="s">
        <v>162</v>
      </c>
      <c r="BE541" s="113" t="s">
        <v>65</v>
      </c>
    </row>
    <row r="542" spans="2:57" x14ac:dyDescent="0.2">
      <c r="B542" s="44">
        <v>2026</v>
      </c>
      <c r="C542" s="44">
        <v>891780111</v>
      </c>
      <c r="D542" s="44" t="s">
        <v>63</v>
      </c>
      <c r="E542" s="119" t="s">
        <v>1565</v>
      </c>
      <c r="F542" s="113" t="s">
        <v>1564</v>
      </c>
      <c r="G542" s="61">
        <v>0</v>
      </c>
      <c r="H542" s="61" t="s">
        <v>71</v>
      </c>
      <c r="I542" s="44" t="s">
        <v>64</v>
      </c>
      <c r="J542" s="76" t="s">
        <v>81</v>
      </c>
      <c r="K542" s="111" t="s">
        <v>1178</v>
      </c>
      <c r="L542" s="111">
        <v>14652000</v>
      </c>
      <c r="M542" s="44" t="s">
        <v>66</v>
      </c>
      <c r="N542" s="111" t="s">
        <v>1563</v>
      </c>
      <c r="O542" s="111">
        <v>3743095</v>
      </c>
      <c r="P542" s="111">
        <v>53</v>
      </c>
      <c r="Q542" s="137">
        <v>46030</v>
      </c>
      <c r="R542" s="112">
        <v>2567899000</v>
      </c>
      <c r="S542" s="220">
        <v>46048</v>
      </c>
      <c r="T542" s="111">
        <v>14652000</v>
      </c>
      <c r="U542" s="61" t="s">
        <v>65</v>
      </c>
      <c r="V542" s="111">
        <v>85468846</v>
      </c>
      <c r="W542" s="111" t="s">
        <v>1166</v>
      </c>
      <c r="X542" s="351">
        <v>46048</v>
      </c>
      <c r="Y542" s="351">
        <v>46055</v>
      </c>
      <c r="Z542" s="69" t="s">
        <v>73</v>
      </c>
      <c r="AA542" s="351">
        <v>46173</v>
      </c>
      <c r="AB542" s="47">
        <f t="shared" si="40"/>
        <v>118</v>
      </c>
      <c r="AC542" s="113">
        <v>0</v>
      </c>
      <c r="AD542" s="118">
        <v>0</v>
      </c>
      <c r="AE542" s="113">
        <v>0</v>
      </c>
      <c r="AF542" s="80" t="s">
        <v>73</v>
      </c>
      <c r="AG542" s="111">
        <f t="shared" si="41"/>
        <v>0</v>
      </c>
      <c r="AH542" s="118">
        <v>0</v>
      </c>
      <c r="AI542" s="118">
        <v>0</v>
      </c>
      <c r="AJ542" s="80" t="s">
        <v>73</v>
      </c>
      <c r="AK542" s="80" t="s">
        <v>73</v>
      </c>
      <c r="AL542" s="113">
        <v>0</v>
      </c>
      <c r="AM542" s="80" t="s">
        <v>73</v>
      </c>
      <c r="AN542" s="80" t="s">
        <v>73</v>
      </c>
      <c r="AO542" s="80" t="s">
        <v>73</v>
      </c>
      <c r="AP542" s="111">
        <f t="shared" si="42"/>
        <v>0</v>
      </c>
      <c r="AQ542" s="111">
        <f>+L542+AD542-AI542</f>
        <v>14652000</v>
      </c>
      <c r="AR542" s="61" t="s">
        <v>65</v>
      </c>
      <c r="AS542" s="111">
        <v>14652000</v>
      </c>
      <c r="AT542" s="113" t="s">
        <v>162</v>
      </c>
      <c r="AU542" s="79">
        <v>0</v>
      </c>
      <c r="AV542" s="82" t="s">
        <v>73</v>
      </c>
      <c r="AW542" s="117">
        <v>0</v>
      </c>
      <c r="AX542" s="116">
        <f t="shared" si="43"/>
        <v>14652000</v>
      </c>
      <c r="AY542" s="219">
        <f t="shared" si="44"/>
        <v>0</v>
      </c>
      <c r="AZ542" s="67">
        <v>0</v>
      </c>
      <c r="BA542" s="82" t="s">
        <v>73</v>
      </c>
      <c r="BB542" s="61" t="s">
        <v>163</v>
      </c>
      <c r="BC542" s="112" t="s">
        <v>1562</v>
      </c>
      <c r="BD542" s="111" t="s">
        <v>162</v>
      </c>
      <c r="BE542" s="113" t="s">
        <v>65</v>
      </c>
    </row>
    <row r="543" spans="2:57" x14ac:dyDescent="0.2">
      <c r="B543" s="44">
        <v>2026</v>
      </c>
      <c r="C543" s="44">
        <v>891780111</v>
      </c>
      <c r="D543" s="44" t="s">
        <v>63</v>
      </c>
      <c r="E543" s="119" t="s">
        <v>1561</v>
      </c>
      <c r="F543" s="113" t="s">
        <v>1560</v>
      </c>
      <c r="G543" s="61">
        <v>0</v>
      </c>
      <c r="H543" s="61" t="s">
        <v>71</v>
      </c>
      <c r="I543" s="44" t="s">
        <v>64</v>
      </c>
      <c r="J543" s="76" t="s">
        <v>81</v>
      </c>
      <c r="K543" s="111" t="s">
        <v>1559</v>
      </c>
      <c r="L543" s="111">
        <v>11396000</v>
      </c>
      <c r="M543" s="44" t="s">
        <v>66</v>
      </c>
      <c r="N543" s="111" t="s">
        <v>1558</v>
      </c>
      <c r="O543" s="111">
        <v>1003241055</v>
      </c>
      <c r="P543" s="111">
        <v>53</v>
      </c>
      <c r="Q543" s="137">
        <v>46030</v>
      </c>
      <c r="R543" s="112">
        <v>2567899000</v>
      </c>
      <c r="S543" s="220">
        <v>46048</v>
      </c>
      <c r="T543" s="111">
        <v>11396000</v>
      </c>
      <c r="U543" s="61" t="s">
        <v>65</v>
      </c>
      <c r="V543" s="111">
        <v>1082868728</v>
      </c>
      <c r="W543" s="111" t="s">
        <v>284</v>
      </c>
      <c r="X543" s="351">
        <v>46048</v>
      </c>
      <c r="Y543" s="351">
        <v>46055</v>
      </c>
      <c r="Z543" s="69" t="s">
        <v>73</v>
      </c>
      <c r="AA543" s="351">
        <v>46173</v>
      </c>
      <c r="AB543" s="47">
        <f t="shared" si="40"/>
        <v>118</v>
      </c>
      <c r="AC543" s="113">
        <v>0</v>
      </c>
      <c r="AD543" s="118">
        <v>0</v>
      </c>
      <c r="AE543" s="113">
        <v>0</v>
      </c>
      <c r="AF543" s="80" t="s">
        <v>73</v>
      </c>
      <c r="AG543" s="111">
        <f t="shared" si="41"/>
        <v>0</v>
      </c>
      <c r="AH543" s="118">
        <v>0</v>
      </c>
      <c r="AI543" s="118">
        <v>0</v>
      </c>
      <c r="AJ543" s="80" t="s">
        <v>73</v>
      </c>
      <c r="AK543" s="80" t="s">
        <v>73</v>
      </c>
      <c r="AL543" s="113">
        <v>0</v>
      </c>
      <c r="AM543" s="80" t="s">
        <v>73</v>
      </c>
      <c r="AN543" s="80" t="s">
        <v>73</v>
      </c>
      <c r="AO543" s="80" t="s">
        <v>73</v>
      </c>
      <c r="AP543" s="111">
        <f t="shared" si="42"/>
        <v>0</v>
      </c>
      <c r="AQ543" s="111">
        <f>+L543+AD543-AI543</f>
        <v>11396000</v>
      </c>
      <c r="AR543" s="61" t="s">
        <v>65</v>
      </c>
      <c r="AS543" s="111">
        <v>11396000</v>
      </c>
      <c r="AT543" s="113" t="s">
        <v>162</v>
      </c>
      <c r="AU543" s="79">
        <v>0</v>
      </c>
      <c r="AV543" s="82" t="s">
        <v>73</v>
      </c>
      <c r="AW543" s="117">
        <v>0</v>
      </c>
      <c r="AX543" s="116">
        <f t="shared" si="43"/>
        <v>11396000</v>
      </c>
      <c r="AY543" s="219">
        <f t="shared" si="44"/>
        <v>0</v>
      </c>
      <c r="AZ543" s="67">
        <v>0</v>
      </c>
      <c r="BA543" s="82" t="s">
        <v>73</v>
      </c>
      <c r="BB543" s="61" t="s">
        <v>163</v>
      </c>
      <c r="BC543" s="112" t="s">
        <v>1557</v>
      </c>
      <c r="BD543" s="111" t="s">
        <v>162</v>
      </c>
      <c r="BE543" s="113" t="s">
        <v>65</v>
      </c>
    </row>
    <row r="544" spans="2:57" x14ac:dyDescent="0.2">
      <c r="B544" s="44">
        <v>2026</v>
      </c>
      <c r="C544" s="44">
        <v>891780111</v>
      </c>
      <c r="D544" s="44" t="s">
        <v>63</v>
      </c>
      <c r="E544" s="119" t="s">
        <v>1556</v>
      </c>
      <c r="F544" s="113" t="s">
        <v>1555</v>
      </c>
      <c r="G544" s="61">
        <v>0</v>
      </c>
      <c r="H544" s="61" t="s">
        <v>71</v>
      </c>
      <c r="I544" s="44" t="s">
        <v>64</v>
      </c>
      <c r="J544" s="76" t="s">
        <v>81</v>
      </c>
      <c r="K544" s="111" t="s">
        <v>1554</v>
      </c>
      <c r="L544" s="111">
        <v>13320000</v>
      </c>
      <c r="M544" s="44" t="s">
        <v>66</v>
      </c>
      <c r="N544" s="111" t="s">
        <v>1553</v>
      </c>
      <c r="O544" s="111">
        <v>36551666</v>
      </c>
      <c r="P544" s="111">
        <v>30</v>
      </c>
      <c r="Q544" s="137">
        <v>46027</v>
      </c>
      <c r="R544" s="112">
        <v>5872564000</v>
      </c>
      <c r="S544" s="220">
        <v>46048</v>
      </c>
      <c r="T544" s="111">
        <v>13320000</v>
      </c>
      <c r="U544" s="61" t="s">
        <v>65</v>
      </c>
      <c r="V544" s="111">
        <v>85460625</v>
      </c>
      <c r="W544" s="111" t="s">
        <v>1552</v>
      </c>
      <c r="X544" s="351">
        <v>46048</v>
      </c>
      <c r="Y544" s="351">
        <v>46055</v>
      </c>
      <c r="Z544" s="69" t="s">
        <v>73</v>
      </c>
      <c r="AA544" s="351">
        <v>46173</v>
      </c>
      <c r="AB544" s="47">
        <f t="shared" si="40"/>
        <v>118</v>
      </c>
      <c r="AC544" s="113">
        <v>0</v>
      </c>
      <c r="AD544" s="118">
        <v>0</v>
      </c>
      <c r="AE544" s="113">
        <v>0</v>
      </c>
      <c r="AF544" s="80" t="s">
        <v>73</v>
      </c>
      <c r="AG544" s="111">
        <f t="shared" si="41"/>
        <v>0</v>
      </c>
      <c r="AH544" s="118">
        <v>0</v>
      </c>
      <c r="AI544" s="118">
        <v>0</v>
      </c>
      <c r="AJ544" s="80" t="s">
        <v>73</v>
      </c>
      <c r="AK544" s="80" t="s">
        <v>73</v>
      </c>
      <c r="AL544" s="113">
        <v>0</v>
      </c>
      <c r="AM544" s="80" t="s">
        <v>73</v>
      </c>
      <c r="AN544" s="80" t="s">
        <v>73</v>
      </c>
      <c r="AO544" s="80" t="s">
        <v>73</v>
      </c>
      <c r="AP544" s="111">
        <f t="shared" si="42"/>
        <v>0</v>
      </c>
      <c r="AQ544" s="111">
        <f>+L544+AD544-AI544</f>
        <v>13320000</v>
      </c>
      <c r="AR544" s="61" t="s">
        <v>65</v>
      </c>
      <c r="AS544" s="111">
        <v>13320000</v>
      </c>
      <c r="AT544" s="113" t="s">
        <v>162</v>
      </c>
      <c r="AU544" s="79">
        <v>0</v>
      </c>
      <c r="AV544" s="82" t="s">
        <v>73</v>
      </c>
      <c r="AW544" s="117">
        <v>0</v>
      </c>
      <c r="AX544" s="116">
        <f t="shared" si="43"/>
        <v>13320000</v>
      </c>
      <c r="AY544" s="219">
        <f t="shared" si="44"/>
        <v>0</v>
      </c>
      <c r="AZ544" s="67">
        <v>0</v>
      </c>
      <c r="BA544" s="82" t="s">
        <v>73</v>
      </c>
      <c r="BB544" s="61" t="s">
        <v>163</v>
      </c>
      <c r="BC544" s="112" t="s">
        <v>1551</v>
      </c>
      <c r="BD544" s="111" t="s">
        <v>162</v>
      </c>
      <c r="BE544" s="113" t="s">
        <v>65</v>
      </c>
    </row>
    <row r="545" spans="2:57" x14ac:dyDescent="0.2">
      <c r="B545" s="44">
        <v>2026</v>
      </c>
      <c r="C545" s="44">
        <v>891780111</v>
      </c>
      <c r="D545" s="44" t="s">
        <v>63</v>
      </c>
      <c r="E545" s="119" t="s">
        <v>1550</v>
      </c>
      <c r="F545" s="113" t="s">
        <v>1549</v>
      </c>
      <c r="G545" s="61">
        <v>0</v>
      </c>
      <c r="H545" s="61" t="s">
        <v>71</v>
      </c>
      <c r="I545" s="44" t="s">
        <v>64</v>
      </c>
      <c r="J545" s="76" t="s">
        <v>81</v>
      </c>
      <c r="K545" s="111" t="s">
        <v>1548</v>
      </c>
      <c r="L545" s="111">
        <v>9676000</v>
      </c>
      <c r="M545" s="44" t="s">
        <v>66</v>
      </c>
      <c r="N545" s="111" t="s">
        <v>1547</v>
      </c>
      <c r="O545" s="111">
        <v>1082899340</v>
      </c>
      <c r="P545" s="111">
        <v>53</v>
      </c>
      <c r="Q545" s="137">
        <v>46030</v>
      </c>
      <c r="R545" s="112">
        <v>2567899000</v>
      </c>
      <c r="S545" s="220">
        <v>46048</v>
      </c>
      <c r="T545" s="111">
        <v>9676000</v>
      </c>
      <c r="U545" s="61" t="s">
        <v>65</v>
      </c>
      <c r="V545" s="111">
        <v>7631392</v>
      </c>
      <c r="W545" s="111" t="s">
        <v>867</v>
      </c>
      <c r="X545" s="351">
        <v>46048</v>
      </c>
      <c r="Y545" s="351">
        <v>46055</v>
      </c>
      <c r="Z545" s="69" t="s">
        <v>73</v>
      </c>
      <c r="AA545" s="351">
        <v>46173</v>
      </c>
      <c r="AB545" s="47">
        <f t="shared" si="40"/>
        <v>118</v>
      </c>
      <c r="AC545" s="113">
        <v>0</v>
      </c>
      <c r="AD545" s="118">
        <v>0</v>
      </c>
      <c r="AE545" s="113">
        <v>0</v>
      </c>
      <c r="AF545" s="80" t="s">
        <v>73</v>
      </c>
      <c r="AG545" s="111">
        <f t="shared" si="41"/>
        <v>0</v>
      </c>
      <c r="AH545" s="118">
        <v>0</v>
      </c>
      <c r="AI545" s="118">
        <v>0</v>
      </c>
      <c r="AJ545" s="80" t="s">
        <v>73</v>
      </c>
      <c r="AK545" s="80" t="s">
        <v>73</v>
      </c>
      <c r="AL545" s="113">
        <v>0</v>
      </c>
      <c r="AM545" s="80" t="s">
        <v>73</v>
      </c>
      <c r="AN545" s="80" t="s">
        <v>73</v>
      </c>
      <c r="AO545" s="80" t="s">
        <v>73</v>
      </c>
      <c r="AP545" s="111">
        <f t="shared" si="42"/>
        <v>0</v>
      </c>
      <c r="AQ545" s="111">
        <f>+L545+AD545-AI545</f>
        <v>9676000</v>
      </c>
      <c r="AR545" s="61" t="s">
        <v>65</v>
      </c>
      <c r="AS545" s="111">
        <v>9676000</v>
      </c>
      <c r="AT545" s="113" t="s">
        <v>162</v>
      </c>
      <c r="AU545" s="79">
        <v>0</v>
      </c>
      <c r="AV545" s="82" t="s">
        <v>73</v>
      </c>
      <c r="AW545" s="117">
        <v>0</v>
      </c>
      <c r="AX545" s="116">
        <f t="shared" si="43"/>
        <v>9676000</v>
      </c>
      <c r="AY545" s="219">
        <f t="shared" si="44"/>
        <v>0</v>
      </c>
      <c r="AZ545" s="67">
        <v>0</v>
      </c>
      <c r="BA545" s="82" t="s">
        <v>73</v>
      </c>
      <c r="BB545" s="61" t="s">
        <v>163</v>
      </c>
      <c r="BC545" s="112" t="s">
        <v>1546</v>
      </c>
      <c r="BD545" s="111" t="s">
        <v>162</v>
      </c>
      <c r="BE545" s="113" t="s">
        <v>65</v>
      </c>
    </row>
    <row r="546" spans="2:57" x14ac:dyDescent="0.2">
      <c r="B546" s="44">
        <v>2026</v>
      </c>
      <c r="C546" s="44">
        <v>891780111</v>
      </c>
      <c r="D546" s="44" t="s">
        <v>63</v>
      </c>
      <c r="E546" s="119" t="s">
        <v>1545</v>
      </c>
      <c r="F546" s="113" t="s">
        <v>1544</v>
      </c>
      <c r="G546" s="61">
        <v>0</v>
      </c>
      <c r="H546" s="61" t="s">
        <v>71</v>
      </c>
      <c r="I546" s="44" t="s">
        <v>64</v>
      </c>
      <c r="J546" s="76" t="s">
        <v>81</v>
      </c>
      <c r="K546" s="111" t="s">
        <v>1543</v>
      </c>
      <c r="L546" s="111">
        <v>12028000</v>
      </c>
      <c r="M546" s="44" t="s">
        <v>66</v>
      </c>
      <c r="N546" s="111" t="s">
        <v>1542</v>
      </c>
      <c r="O546" s="111">
        <v>1004355906</v>
      </c>
      <c r="P546" s="111">
        <v>30</v>
      </c>
      <c r="Q546" s="137">
        <v>46027</v>
      </c>
      <c r="R546" s="112">
        <v>5872564000</v>
      </c>
      <c r="S546" s="220">
        <v>46048</v>
      </c>
      <c r="T546" s="111">
        <v>12028000</v>
      </c>
      <c r="U546" s="61" t="s">
        <v>65</v>
      </c>
      <c r="V546" s="111">
        <v>19516224</v>
      </c>
      <c r="W546" s="111" t="s">
        <v>1521</v>
      </c>
      <c r="X546" s="351">
        <v>46048</v>
      </c>
      <c r="Y546" s="351">
        <v>46055</v>
      </c>
      <c r="Z546" s="69" t="s">
        <v>73</v>
      </c>
      <c r="AA546" s="351">
        <v>46173</v>
      </c>
      <c r="AB546" s="47">
        <f t="shared" si="40"/>
        <v>118</v>
      </c>
      <c r="AC546" s="113">
        <v>0</v>
      </c>
      <c r="AD546" s="118">
        <v>0</v>
      </c>
      <c r="AE546" s="113">
        <v>0</v>
      </c>
      <c r="AF546" s="80" t="s">
        <v>73</v>
      </c>
      <c r="AG546" s="111">
        <f t="shared" si="41"/>
        <v>0</v>
      </c>
      <c r="AH546" s="118">
        <v>0</v>
      </c>
      <c r="AI546" s="118">
        <v>0</v>
      </c>
      <c r="AJ546" s="80" t="s">
        <v>73</v>
      </c>
      <c r="AK546" s="80" t="s">
        <v>73</v>
      </c>
      <c r="AL546" s="113">
        <v>0</v>
      </c>
      <c r="AM546" s="80" t="s">
        <v>73</v>
      </c>
      <c r="AN546" s="80" t="s">
        <v>73</v>
      </c>
      <c r="AO546" s="80" t="s">
        <v>73</v>
      </c>
      <c r="AP546" s="111">
        <f t="shared" si="42"/>
        <v>0</v>
      </c>
      <c r="AQ546" s="111">
        <f>+L546+AD546-AI546</f>
        <v>12028000</v>
      </c>
      <c r="AR546" s="61" t="s">
        <v>65</v>
      </c>
      <c r="AS546" s="111">
        <v>12028000</v>
      </c>
      <c r="AT546" s="113" t="s">
        <v>162</v>
      </c>
      <c r="AU546" s="79">
        <v>0</v>
      </c>
      <c r="AV546" s="82" t="s">
        <v>73</v>
      </c>
      <c r="AW546" s="117">
        <v>0</v>
      </c>
      <c r="AX546" s="116">
        <f t="shared" si="43"/>
        <v>12028000</v>
      </c>
      <c r="AY546" s="219">
        <f t="shared" si="44"/>
        <v>0</v>
      </c>
      <c r="AZ546" s="67">
        <v>0</v>
      </c>
      <c r="BA546" s="82" t="s">
        <v>73</v>
      </c>
      <c r="BB546" s="61" t="s">
        <v>163</v>
      </c>
      <c r="BC546" s="112" t="s">
        <v>1541</v>
      </c>
      <c r="BD546" s="111" t="s">
        <v>162</v>
      </c>
      <c r="BE546" s="113" t="s">
        <v>65</v>
      </c>
    </row>
    <row r="547" spans="2:57" x14ac:dyDescent="0.2">
      <c r="B547" s="44">
        <v>2026</v>
      </c>
      <c r="C547" s="44">
        <v>891780111</v>
      </c>
      <c r="D547" s="44" t="s">
        <v>63</v>
      </c>
      <c r="E547" s="119" t="s">
        <v>1540</v>
      </c>
      <c r="F547" s="113" t="s">
        <v>1539</v>
      </c>
      <c r="G547" s="61">
        <v>0</v>
      </c>
      <c r="H547" s="61" t="s">
        <v>71</v>
      </c>
      <c r="I547" s="44" t="s">
        <v>64</v>
      </c>
      <c r="J547" s="76" t="s">
        <v>81</v>
      </c>
      <c r="K547" s="111" t="s">
        <v>1538</v>
      </c>
      <c r="L547" s="111">
        <v>15096000</v>
      </c>
      <c r="M547" s="44" t="s">
        <v>66</v>
      </c>
      <c r="N547" s="111" t="s">
        <v>1537</v>
      </c>
      <c r="O547" s="111">
        <v>1050461549</v>
      </c>
      <c r="P547" s="111">
        <v>30</v>
      </c>
      <c r="Q547" s="137">
        <v>46027</v>
      </c>
      <c r="R547" s="112">
        <v>5872564000</v>
      </c>
      <c r="S547" s="220">
        <v>46048</v>
      </c>
      <c r="T547" s="111">
        <v>15096000</v>
      </c>
      <c r="U547" s="61" t="s">
        <v>65</v>
      </c>
      <c r="V547" s="111">
        <v>36557666</v>
      </c>
      <c r="W547" s="111" t="s">
        <v>559</v>
      </c>
      <c r="X547" s="351">
        <v>46048</v>
      </c>
      <c r="Y547" s="351">
        <v>46048</v>
      </c>
      <c r="Z547" s="69" t="s">
        <v>73</v>
      </c>
      <c r="AA547" s="351">
        <v>46173</v>
      </c>
      <c r="AB547" s="47">
        <f t="shared" si="40"/>
        <v>125</v>
      </c>
      <c r="AC547" s="113">
        <v>0</v>
      </c>
      <c r="AD547" s="118">
        <v>0</v>
      </c>
      <c r="AE547" s="113">
        <v>0</v>
      </c>
      <c r="AF547" s="80" t="s">
        <v>73</v>
      </c>
      <c r="AG547" s="111">
        <f t="shared" si="41"/>
        <v>0</v>
      </c>
      <c r="AH547" s="118">
        <v>0</v>
      </c>
      <c r="AI547" s="118">
        <v>0</v>
      </c>
      <c r="AJ547" s="80" t="s">
        <v>73</v>
      </c>
      <c r="AK547" s="80" t="s">
        <v>73</v>
      </c>
      <c r="AL547" s="113">
        <v>0</v>
      </c>
      <c r="AM547" s="80" t="s">
        <v>73</v>
      </c>
      <c r="AN547" s="80" t="s">
        <v>73</v>
      </c>
      <c r="AO547" s="80" t="s">
        <v>73</v>
      </c>
      <c r="AP547" s="111">
        <f t="shared" si="42"/>
        <v>0</v>
      </c>
      <c r="AQ547" s="111">
        <f>+L547+AD547-AI547</f>
        <v>15096000</v>
      </c>
      <c r="AR547" s="61" t="s">
        <v>65</v>
      </c>
      <c r="AS547" s="111">
        <v>15096000</v>
      </c>
      <c r="AT547" s="113" t="s">
        <v>162</v>
      </c>
      <c r="AU547" s="79">
        <v>0</v>
      </c>
      <c r="AV547" s="82" t="s">
        <v>73</v>
      </c>
      <c r="AW547" s="117">
        <v>0</v>
      </c>
      <c r="AX547" s="116">
        <f t="shared" si="43"/>
        <v>15096000</v>
      </c>
      <c r="AY547" s="219">
        <f t="shared" si="44"/>
        <v>0</v>
      </c>
      <c r="AZ547" s="67">
        <v>0</v>
      </c>
      <c r="BA547" s="82" t="s">
        <v>73</v>
      </c>
      <c r="BB547" s="61" t="s">
        <v>85</v>
      </c>
      <c r="BC547" s="112" t="s">
        <v>1536</v>
      </c>
      <c r="BD547" s="113" t="s">
        <v>65</v>
      </c>
      <c r="BE547" s="113" t="s">
        <v>65</v>
      </c>
    </row>
    <row r="548" spans="2:57" x14ac:dyDescent="0.2">
      <c r="B548" s="44">
        <v>2026</v>
      </c>
      <c r="C548" s="44">
        <v>891780111</v>
      </c>
      <c r="D548" s="44" t="s">
        <v>63</v>
      </c>
      <c r="E548" s="119" t="s">
        <v>1535</v>
      </c>
      <c r="F548" s="113" t="s">
        <v>1534</v>
      </c>
      <c r="G548" s="61">
        <v>0</v>
      </c>
      <c r="H548" s="61" t="s">
        <v>71</v>
      </c>
      <c r="I548" s="44" t="s">
        <v>64</v>
      </c>
      <c r="J548" s="76" t="s">
        <v>81</v>
      </c>
      <c r="K548" s="111" t="s">
        <v>1533</v>
      </c>
      <c r="L548" s="111">
        <v>26164000</v>
      </c>
      <c r="M548" s="44" t="s">
        <v>66</v>
      </c>
      <c r="N548" s="111" t="s">
        <v>1532</v>
      </c>
      <c r="O548" s="111">
        <v>57445089</v>
      </c>
      <c r="P548" s="111">
        <v>30</v>
      </c>
      <c r="Q548" s="137">
        <v>46027</v>
      </c>
      <c r="R548" s="112">
        <v>5872564000</v>
      </c>
      <c r="S548" s="220">
        <v>46048</v>
      </c>
      <c r="T548" s="111">
        <v>26164000</v>
      </c>
      <c r="U548" s="61" t="s">
        <v>65</v>
      </c>
      <c r="V548" s="111">
        <v>36695048</v>
      </c>
      <c r="W548" s="111" t="s">
        <v>900</v>
      </c>
      <c r="X548" s="351">
        <v>46048</v>
      </c>
      <c r="Y548" s="351">
        <v>46055</v>
      </c>
      <c r="Z548" s="69" t="s">
        <v>73</v>
      </c>
      <c r="AA548" s="351">
        <v>46173</v>
      </c>
      <c r="AB548" s="47">
        <f t="shared" si="40"/>
        <v>118</v>
      </c>
      <c r="AC548" s="113">
        <v>0</v>
      </c>
      <c r="AD548" s="118">
        <v>0</v>
      </c>
      <c r="AE548" s="113">
        <v>0</v>
      </c>
      <c r="AF548" s="80" t="s">
        <v>73</v>
      </c>
      <c r="AG548" s="111">
        <f t="shared" si="41"/>
        <v>0</v>
      </c>
      <c r="AH548" s="118">
        <v>0</v>
      </c>
      <c r="AI548" s="118">
        <v>0</v>
      </c>
      <c r="AJ548" s="80" t="s">
        <v>73</v>
      </c>
      <c r="AK548" s="80" t="s">
        <v>73</v>
      </c>
      <c r="AL548" s="113">
        <v>0</v>
      </c>
      <c r="AM548" s="80" t="s">
        <v>73</v>
      </c>
      <c r="AN548" s="80" t="s">
        <v>73</v>
      </c>
      <c r="AO548" s="80" t="s">
        <v>73</v>
      </c>
      <c r="AP548" s="111">
        <f t="shared" si="42"/>
        <v>0</v>
      </c>
      <c r="AQ548" s="111">
        <f>+L548+AD548-AI548</f>
        <v>26164000</v>
      </c>
      <c r="AR548" s="61" t="s">
        <v>65</v>
      </c>
      <c r="AS548" s="111">
        <v>26164000</v>
      </c>
      <c r="AT548" s="113" t="s">
        <v>162</v>
      </c>
      <c r="AU548" s="79">
        <v>0</v>
      </c>
      <c r="AV548" s="82" t="s">
        <v>73</v>
      </c>
      <c r="AW548" s="117">
        <v>0</v>
      </c>
      <c r="AX548" s="116">
        <f t="shared" si="43"/>
        <v>26164000</v>
      </c>
      <c r="AY548" s="219">
        <f t="shared" si="44"/>
        <v>0</v>
      </c>
      <c r="AZ548" s="67">
        <v>0</v>
      </c>
      <c r="BA548" s="82" t="s">
        <v>73</v>
      </c>
      <c r="BB548" s="61" t="s">
        <v>163</v>
      </c>
      <c r="BC548" s="112" t="s">
        <v>1531</v>
      </c>
      <c r="BD548" s="111" t="s">
        <v>162</v>
      </c>
      <c r="BE548" s="113" t="s">
        <v>65</v>
      </c>
    </row>
    <row r="549" spans="2:57" x14ac:dyDescent="0.2">
      <c r="B549" s="44">
        <v>2026</v>
      </c>
      <c r="C549" s="44">
        <v>891780111</v>
      </c>
      <c r="D549" s="44" t="s">
        <v>63</v>
      </c>
      <c r="E549" s="119" t="s">
        <v>1530</v>
      </c>
      <c r="F549" s="113" t="s">
        <v>1529</v>
      </c>
      <c r="G549" s="61">
        <v>0</v>
      </c>
      <c r="H549" s="61" t="s">
        <v>71</v>
      </c>
      <c r="I549" s="44" t="s">
        <v>64</v>
      </c>
      <c r="J549" s="76" t="s">
        <v>81</v>
      </c>
      <c r="K549" s="111" t="s">
        <v>1528</v>
      </c>
      <c r="L549" s="111">
        <v>9676000</v>
      </c>
      <c r="M549" s="44" t="s">
        <v>66</v>
      </c>
      <c r="N549" s="111" t="s">
        <v>1527</v>
      </c>
      <c r="O549" s="111">
        <v>1082889446</v>
      </c>
      <c r="P549" s="111">
        <v>53</v>
      </c>
      <c r="Q549" s="137">
        <v>46030</v>
      </c>
      <c r="R549" s="112">
        <v>2567899000</v>
      </c>
      <c r="S549" s="220">
        <v>46048</v>
      </c>
      <c r="T549" s="111">
        <v>9676000</v>
      </c>
      <c r="U549" s="61" t="s">
        <v>65</v>
      </c>
      <c r="V549" s="111">
        <v>85467461</v>
      </c>
      <c r="W549" s="111" t="s">
        <v>587</v>
      </c>
      <c r="X549" s="351">
        <v>46048</v>
      </c>
      <c r="Y549" s="351">
        <v>46055</v>
      </c>
      <c r="Z549" s="69" t="s">
        <v>73</v>
      </c>
      <c r="AA549" s="351">
        <v>46173</v>
      </c>
      <c r="AB549" s="47">
        <f t="shared" si="40"/>
        <v>118</v>
      </c>
      <c r="AC549" s="113">
        <v>0</v>
      </c>
      <c r="AD549" s="118">
        <v>0</v>
      </c>
      <c r="AE549" s="113">
        <v>0</v>
      </c>
      <c r="AF549" s="80" t="s">
        <v>73</v>
      </c>
      <c r="AG549" s="111">
        <f t="shared" si="41"/>
        <v>0</v>
      </c>
      <c r="AH549" s="118">
        <v>0</v>
      </c>
      <c r="AI549" s="118">
        <v>0</v>
      </c>
      <c r="AJ549" s="80" t="s">
        <v>73</v>
      </c>
      <c r="AK549" s="80" t="s">
        <v>73</v>
      </c>
      <c r="AL549" s="113">
        <v>0</v>
      </c>
      <c r="AM549" s="80" t="s">
        <v>73</v>
      </c>
      <c r="AN549" s="80" t="s">
        <v>73</v>
      </c>
      <c r="AO549" s="80" t="s">
        <v>73</v>
      </c>
      <c r="AP549" s="111">
        <f t="shared" si="42"/>
        <v>0</v>
      </c>
      <c r="AQ549" s="111">
        <f>+L549+AD549-AI549</f>
        <v>9676000</v>
      </c>
      <c r="AR549" s="61" t="s">
        <v>65</v>
      </c>
      <c r="AS549" s="111">
        <v>9676000</v>
      </c>
      <c r="AT549" s="113" t="s">
        <v>162</v>
      </c>
      <c r="AU549" s="79">
        <v>0</v>
      </c>
      <c r="AV549" s="82" t="s">
        <v>73</v>
      </c>
      <c r="AW549" s="117">
        <v>0</v>
      </c>
      <c r="AX549" s="116">
        <f t="shared" si="43"/>
        <v>9676000</v>
      </c>
      <c r="AY549" s="219">
        <f t="shared" si="44"/>
        <v>0</v>
      </c>
      <c r="AZ549" s="67">
        <v>0</v>
      </c>
      <c r="BA549" s="82" t="s">
        <v>73</v>
      </c>
      <c r="BB549" s="61" t="s">
        <v>163</v>
      </c>
      <c r="BC549" s="112" t="s">
        <v>1526</v>
      </c>
      <c r="BD549" s="111" t="s">
        <v>162</v>
      </c>
      <c r="BE549" s="113" t="s">
        <v>65</v>
      </c>
    </row>
    <row r="550" spans="2:57" x14ac:dyDescent="0.2">
      <c r="B550" s="44">
        <v>2026</v>
      </c>
      <c r="C550" s="44">
        <v>891780111</v>
      </c>
      <c r="D550" s="44" t="s">
        <v>63</v>
      </c>
      <c r="E550" s="119" t="s">
        <v>1525</v>
      </c>
      <c r="F550" s="113" t="s">
        <v>1524</v>
      </c>
      <c r="G550" s="61">
        <v>0</v>
      </c>
      <c r="H550" s="61" t="s">
        <v>71</v>
      </c>
      <c r="I550" s="44" t="s">
        <v>64</v>
      </c>
      <c r="J550" s="76" t="s">
        <v>81</v>
      </c>
      <c r="K550" s="111" t="s">
        <v>1523</v>
      </c>
      <c r="L550" s="111">
        <v>13320000</v>
      </c>
      <c r="M550" s="44" t="s">
        <v>66</v>
      </c>
      <c r="N550" s="111" t="s">
        <v>1522</v>
      </c>
      <c r="O550" s="111">
        <v>1080420645</v>
      </c>
      <c r="P550" s="111">
        <v>30</v>
      </c>
      <c r="Q550" s="137">
        <v>46027</v>
      </c>
      <c r="R550" s="112">
        <v>5872564000</v>
      </c>
      <c r="S550" s="220">
        <v>46048</v>
      </c>
      <c r="T550" s="111">
        <v>13320000</v>
      </c>
      <c r="U550" s="61" t="s">
        <v>65</v>
      </c>
      <c r="V550" s="111">
        <v>19516224</v>
      </c>
      <c r="W550" s="111" t="s">
        <v>1521</v>
      </c>
      <c r="X550" s="351">
        <v>46048</v>
      </c>
      <c r="Y550" s="351">
        <v>46055</v>
      </c>
      <c r="Z550" s="69" t="s">
        <v>73</v>
      </c>
      <c r="AA550" s="351">
        <v>46173</v>
      </c>
      <c r="AB550" s="47">
        <f t="shared" si="40"/>
        <v>118</v>
      </c>
      <c r="AC550" s="113">
        <v>0</v>
      </c>
      <c r="AD550" s="118">
        <v>0</v>
      </c>
      <c r="AE550" s="113">
        <v>0</v>
      </c>
      <c r="AF550" s="80" t="s">
        <v>73</v>
      </c>
      <c r="AG550" s="111">
        <f t="shared" si="41"/>
        <v>0</v>
      </c>
      <c r="AH550" s="118">
        <v>0</v>
      </c>
      <c r="AI550" s="118">
        <v>0</v>
      </c>
      <c r="AJ550" s="80" t="s">
        <v>73</v>
      </c>
      <c r="AK550" s="80" t="s">
        <v>73</v>
      </c>
      <c r="AL550" s="113">
        <v>0</v>
      </c>
      <c r="AM550" s="80" t="s">
        <v>73</v>
      </c>
      <c r="AN550" s="80" t="s">
        <v>73</v>
      </c>
      <c r="AO550" s="80" t="s">
        <v>73</v>
      </c>
      <c r="AP550" s="111">
        <f t="shared" si="42"/>
        <v>0</v>
      </c>
      <c r="AQ550" s="111">
        <f>+L550+AD550-AI550</f>
        <v>13320000</v>
      </c>
      <c r="AR550" s="61" t="s">
        <v>65</v>
      </c>
      <c r="AS550" s="111">
        <v>13320000</v>
      </c>
      <c r="AT550" s="113" t="s">
        <v>162</v>
      </c>
      <c r="AU550" s="79">
        <v>0</v>
      </c>
      <c r="AV550" s="82" t="s">
        <v>73</v>
      </c>
      <c r="AW550" s="117">
        <v>0</v>
      </c>
      <c r="AX550" s="116">
        <f t="shared" si="43"/>
        <v>13320000</v>
      </c>
      <c r="AY550" s="219">
        <f t="shared" si="44"/>
        <v>0</v>
      </c>
      <c r="AZ550" s="67">
        <v>0</v>
      </c>
      <c r="BA550" s="82" t="s">
        <v>73</v>
      </c>
      <c r="BB550" s="61" t="s">
        <v>163</v>
      </c>
      <c r="BC550" s="112" t="s">
        <v>1520</v>
      </c>
      <c r="BD550" s="111" t="s">
        <v>162</v>
      </c>
      <c r="BE550" s="113" t="s">
        <v>65</v>
      </c>
    </row>
    <row r="551" spans="2:57" x14ac:dyDescent="0.2">
      <c r="B551" s="44">
        <v>2026</v>
      </c>
      <c r="C551" s="44">
        <v>891780111</v>
      </c>
      <c r="D551" s="44" t="s">
        <v>63</v>
      </c>
      <c r="E551" s="119" t="s">
        <v>1519</v>
      </c>
      <c r="F551" s="113" t="s">
        <v>1518</v>
      </c>
      <c r="G551" s="61">
        <v>0</v>
      </c>
      <c r="H551" s="61" t="s">
        <v>71</v>
      </c>
      <c r="I551" s="44" t="s">
        <v>64</v>
      </c>
      <c r="J551" s="76" t="s">
        <v>81</v>
      </c>
      <c r="K551" s="111" t="s">
        <v>1517</v>
      </c>
      <c r="L551" s="111">
        <v>14652000</v>
      </c>
      <c r="M551" s="44" t="s">
        <v>66</v>
      </c>
      <c r="N551" s="111" t="s">
        <v>1516</v>
      </c>
      <c r="O551" s="111">
        <v>1082885782</v>
      </c>
      <c r="P551" s="111">
        <v>30</v>
      </c>
      <c r="Q551" s="137">
        <v>46027</v>
      </c>
      <c r="R551" s="112">
        <v>5872564000</v>
      </c>
      <c r="S551" s="220">
        <v>46048</v>
      </c>
      <c r="T551" s="111">
        <v>14652000</v>
      </c>
      <c r="U551" s="61" t="s">
        <v>65</v>
      </c>
      <c r="V551" s="111">
        <v>57464638</v>
      </c>
      <c r="W551" s="111" t="s">
        <v>657</v>
      </c>
      <c r="X551" s="351">
        <v>46048</v>
      </c>
      <c r="Y551" s="351">
        <v>46055</v>
      </c>
      <c r="Z551" s="69" t="s">
        <v>73</v>
      </c>
      <c r="AA551" s="351">
        <v>46173</v>
      </c>
      <c r="AB551" s="47">
        <f t="shared" si="40"/>
        <v>118</v>
      </c>
      <c r="AC551" s="113">
        <v>0</v>
      </c>
      <c r="AD551" s="118">
        <v>0</v>
      </c>
      <c r="AE551" s="113">
        <v>0</v>
      </c>
      <c r="AF551" s="80" t="s">
        <v>73</v>
      </c>
      <c r="AG551" s="111">
        <f t="shared" si="41"/>
        <v>0</v>
      </c>
      <c r="AH551" s="118">
        <v>0</v>
      </c>
      <c r="AI551" s="118">
        <v>0</v>
      </c>
      <c r="AJ551" s="80" t="s">
        <v>73</v>
      </c>
      <c r="AK551" s="80" t="s">
        <v>73</v>
      </c>
      <c r="AL551" s="113">
        <v>0</v>
      </c>
      <c r="AM551" s="80" t="s">
        <v>73</v>
      </c>
      <c r="AN551" s="80" t="s">
        <v>73</v>
      </c>
      <c r="AO551" s="80" t="s">
        <v>73</v>
      </c>
      <c r="AP551" s="111">
        <f t="shared" si="42"/>
        <v>0</v>
      </c>
      <c r="AQ551" s="111">
        <f>+L551+AD551-AI551</f>
        <v>14652000</v>
      </c>
      <c r="AR551" s="61" t="s">
        <v>65</v>
      </c>
      <c r="AS551" s="111">
        <v>14652000</v>
      </c>
      <c r="AT551" s="113" t="s">
        <v>162</v>
      </c>
      <c r="AU551" s="79">
        <v>0</v>
      </c>
      <c r="AV551" s="82" t="s">
        <v>73</v>
      </c>
      <c r="AW551" s="117">
        <v>0</v>
      </c>
      <c r="AX551" s="116">
        <f t="shared" si="43"/>
        <v>14652000</v>
      </c>
      <c r="AY551" s="219">
        <f t="shared" si="44"/>
        <v>0</v>
      </c>
      <c r="AZ551" s="67">
        <v>0</v>
      </c>
      <c r="BA551" s="82" t="s">
        <v>73</v>
      </c>
      <c r="BB551" s="61" t="s">
        <v>163</v>
      </c>
      <c r="BC551" s="112" t="s">
        <v>1515</v>
      </c>
      <c r="BD551" s="111" t="s">
        <v>162</v>
      </c>
      <c r="BE551" s="113" t="s">
        <v>65</v>
      </c>
    </row>
    <row r="552" spans="2:57" x14ac:dyDescent="0.2">
      <c r="B552" s="44">
        <v>2026</v>
      </c>
      <c r="C552" s="44">
        <v>891780111</v>
      </c>
      <c r="D552" s="44" t="s">
        <v>63</v>
      </c>
      <c r="E552" s="119" t="s">
        <v>1514</v>
      </c>
      <c r="F552" s="113" t="s">
        <v>1513</v>
      </c>
      <c r="G552" s="61">
        <v>0</v>
      </c>
      <c r="H552" s="61" t="s">
        <v>71</v>
      </c>
      <c r="I552" s="44" t="s">
        <v>64</v>
      </c>
      <c r="J552" s="76" t="s">
        <v>81</v>
      </c>
      <c r="K552" s="111" t="s">
        <v>1512</v>
      </c>
      <c r="L552" s="111">
        <v>14541000</v>
      </c>
      <c r="M552" s="44" t="s">
        <v>66</v>
      </c>
      <c r="N552" s="111" t="s">
        <v>1511</v>
      </c>
      <c r="O552" s="111">
        <v>1005282404</v>
      </c>
      <c r="P552" s="111">
        <v>30</v>
      </c>
      <c r="Q552" s="137">
        <v>46027</v>
      </c>
      <c r="R552" s="112">
        <v>5872564000</v>
      </c>
      <c r="S552" s="220">
        <v>46048</v>
      </c>
      <c r="T552" s="111">
        <v>14541000</v>
      </c>
      <c r="U552" s="61" t="s">
        <v>65</v>
      </c>
      <c r="V552" s="111">
        <v>39049050</v>
      </c>
      <c r="W552" s="111" t="s">
        <v>960</v>
      </c>
      <c r="X552" s="351">
        <v>46048</v>
      </c>
      <c r="Y552" s="351">
        <v>46048</v>
      </c>
      <c r="Z552" s="69" t="s">
        <v>73</v>
      </c>
      <c r="AA552" s="351">
        <v>46173</v>
      </c>
      <c r="AB552" s="47">
        <f t="shared" si="40"/>
        <v>125</v>
      </c>
      <c r="AC552" s="113">
        <v>0</v>
      </c>
      <c r="AD552" s="118">
        <v>0</v>
      </c>
      <c r="AE552" s="113">
        <v>0</v>
      </c>
      <c r="AF552" s="80" t="s">
        <v>73</v>
      </c>
      <c r="AG552" s="111">
        <f t="shared" si="41"/>
        <v>0</v>
      </c>
      <c r="AH552" s="118">
        <v>0</v>
      </c>
      <c r="AI552" s="118">
        <v>0</v>
      </c>
      <c r="AJ552" s="80" t="s">
        <v>73</v>
      </c>
      <c r="AK552" s="80" t="s">
        <v>73</v>
      </c>
      <c r="AL552" s="113">
        <v>0</v>
      </c>
      <c r="AM552" s="80" t="s">
        <v>73</v>
      </c>
      <c r="AN552" s="80" t="s">
        <v>73</v>
      </c>
      <c r="AO552" s="80" t="s">
        <v>73</v>
      </c>
      <c r="AP552" s="111">
        <f t="shared" si="42"/>
        <v>0</v>
      </c>
      <c r="AQ552" s="111">
        <f>+L552+AD552-AI552</f>
        <v>14541000</v>
      </c>
      <c r="AR552" s="61" t="s">
        <v>65</v>
      </c>
      <c r="AS552" s="111">
        <v>14541000</v>
      </c>
      <c r="AT552" s="113" t="s">
        <v>162</v>
      </c>
      <c r="AU552" s="79">
        <v>0</v>
      </c>
      <c r="AV552" s="82" t="s">
        <v>73</v>
      </c>
      <c r="AW552" s="117">
        <v>0</v>
      </c>
      <c r="AX552" s="116">
        <f t="shared" si="43"/>
        <v>14541000</v>
      </c>
      <c r="AY552" s="219">
        <f t="shared" si="44"/>
        <v>0</v>
      </c>
      <c r="AZ552" s="67">
        <v>0</v>
      </c>
      <c r="BA552" s="82" t="s">
        <v>73</v>
      </c>
      <c r="BB552" s="61" t="s">
        <v>85</v>
      </c>
      <c r="BC552" s="112" t="s">
        <v>1510</v>
      </c>
      <c r="BD552" s="113" t="s">
        <v>65</v>
      </c>
      <c r="BE552" s="113" t="s">
        <v>65</v>
      </c>
    </row>
    <row r="553" spans="2:57" x14ac:dyDescent="0.2">
      <c r="B553" s="44">
        <v>2026</v>
      </c>
      <c r="C553" s="44">
        <v>891780111</v>
      </c>
      <c r="D553" s="44" t="s">
        <v>63</v>
      </c>
      <c r="E553" s="119" t="s">
        <v>1509</v>
      </c>
      <c r="F553" s="113" t="s">
        <v>1508</v>
      </c>
      <c r="G553" s="61">
        <v>0</v>
      </c>
      <c r="H553" s="61" t="s">
        <v>71</v>
      </c>
      <c r="I553" s="44" t="s">
        <v>64</v>
      </c>
      <c r="J553" s="76" t="s">
        <v>81</v>
      </c>
      <c r="K553" s="111" t="s">
        <v>1461</v>
      </c>
      <c r="L553" s="111">
        <v>11396000</v>
      </c>
      <c r="M553" s="44" t="s">
        <v>66</v>
      </c>
      <c r="N553" s="111" t="s">
        <v>1507</v>
      </c>
      <c r="O553" s="111">
        <v>85152958</v>
      </c>
      <c r="P553" s="111">
        <v>53</v>
      </c>
      <c r="Q553" s="137">
        <v>46030</v>
      </c>
      <c r="R553" s="112">
        <v>2567899000</v>
      </c>
      <c r="S553" s="220">
        <v>46048</v>
      </c>
      <c r="T553" s="111">
        <v>11396000</v>
      </c>
      <c r="U553" s="61" t="s">
        <v>65</v>
      </c>
      <c r="V553" s="111">
        <v>1082990998</v>
      </c>
      <c r="W553" s="111" t="s">
        <v>683</v>
      </c>
      <c r="X553" s="351">
        <v>46048</v>
      </c>
      <c r="Y553" s="351">
        <v>46055</v>
      </c>
      <c r="Z553" s="69" t="s">
        <v>73</v>
      </c>
      <c r="AA553" s="351">
        <v>46173</v>
      </c>
      <c r="AB553" s="47">
        <f t="shared" si="40"/>
        <v>118</v>
      </c>
      <c r="AC553" s="113">
        <v>0</v>
      </c>
      <c r="AD553" s="118">
        <v>0</v>
      </c>
      <c r="AE553" s="113">
        <v>0</v>
      </c>
      <c r="AF553" s="80" t="s">
        <v>73</v>
      </c>
      <c r="AG553" s="111">
        <f t="shared" si="41"/>
        <v>0</v>
      </c>
      <c r="AH553" s="118">
        <v>0</v>
      </c>
      <c r="AI553" s="118">
        <v>0</v>
      </c>
      <c r="AJ553" s="80" t="s">
        <v>73</v>
      </c>
      <c r="AK553" s="80" t="s">
        <v>73</v>
      </c>
      <c r="AL553" s="113">
        <v>0</v>
      </c>
      <c r="AM553" s="80" t="s">
        <v>73</v>
      </c>
      <c r="AN553" s="80" t="s">
        <v>73</v>
      </c>
      <c r="AO553" s="80" t="s">
        <v>73</v>
      </c>
      <c r="AP553" s="111">
        <f t="shared" si="42"/>
        <v>0</v>
      </c>
      <c r="AQ553" s="111">
        <f>+L553+AD553-AI553</f>
        <v>11396000</v>
      </c>
      <c r="AR553" s="61" t="s">
        <v>65</v>
      </c>
      <c r="AS553" s="111">
        <v>11396000</v>
      </c>
      <c r="AT553" s="113" t="s">
        <v>162</v>
      </c>
      <c r="AU553" s="79">
        <v>0</v>
      </c>
      <c r="AV553" s="82" t="s">
        <v>73</v>
      </c>
      <c r="AW553" s="117">
        <v>0</v>
      </c>
      <c r="AX553" s="116">
        <f t="shared" si="43"/>
        <v>11396000</v>
      </c>
      <c r="AY553" s="219">
        <f t="shared" si="44"/>
        <v>0</v>
      </c>
      <c r="AZ553" s="67">
        <v>0</v>
      </c>
      <c r="BA553" s="82" t="s">
        <v>73</v>
      </c>
      <c r="BB553" s="61" t="s">
        <v>163</v>
      </c>
      <c r="BC553" s="112" t="s">
        <v>1506</v>
      </c>
      <c r="BD553" s="111" t="s">
        <v>162</v>
      </c>
      <c r="BE553" s="113" t="s">
        <v>65</v>
      </c>
    </row>
    <row r="554" spans="2:57" x14ac:dyDescent="0.2">
      <c r="B554" s="44">
        <v>2026</v>
      </c>
      <c r="C554" s="44">
        <v>891780111</v>
      </c>
      <c r="D554" s="44" t="s">
        <v>63</v>
      </c>
      <c r="E554" s="119" t="s">
        <v>1505</v>
      </c>
      <c r="F554" s="113" t="s">
        <v>1504</v>
      </c>
      <c r="G554" s="61">
        <v>0</v>
      </c>
      <c r="H554" s="61" t="s">
        <v>71</v>
      </c>
      <c r="I554" s="44" t="s">
        <v>64</v>
      </c>
      <c r="J554" s="76" t="s">
        <v>81</v>
      </c>
      <c r="K554" s="111" t="s">
        <v>1503</v>
      </c>
      <c r="L554" s="111">
        <v>13031000</v>
      </c>
      <c r="M554" s="44" t="s">
        <v>66</v>
      </c>
      <c r="N554" s="111" t="s">
        <v>1502</v>
      </c>
      <c r="O554" s="111">
        <v>1193147690</v>
      </c>
      <c r="P554" s="111">
        <v>30</v>
      </c>
      <c r="Q554" s="137">
        <v>46027</v>
      </c>
      <c r="R554" s="112">
        <v>5872564000</v>
      </c>
      <c r="S554" s="220">
        <v>46048</v>
      </c>
      <c r="T554" s="111">
        <v>13031000</v>
      </c>
      <c r="U554" s="61" t="s">
        <v>65</v>
      </c>
      <c r="V554" s="111">
        <v>7634885</v>
      </c>
      <c r="W554" s="111" t="s">
        <v>1501</v>
      </c>
      <c r="X554" s="351">
        <v>46048</v>
      </c>
      <c r="Y554" s="351">
        <v>46048</v>
      </c>
      <c r="Z554" s="69" t="s">
        <v>73</v>
      </c>
      <c r="AA554" s="351">
        <v>46173</v>
      </c>
      <c r="AB554" s="47">
        <f t="shared" si="40"/>
        <v>125</v>
      </c>
      <c r="AC554" s="113">
        <v>0</v>
      </c>
      <c r="AD554" s="118">
        <v>0</v>
      </c>
      <c r="AE554" s="113">
        <v>0</v>
      </c>
      <c r="AF554" s="80" t="s">
        <v>73</v>
      </c>
      <c r="AG554" s="111">
        <f t="shared" si="41"/>
        <v>0</v>
      </c>
      <c r="AH554" s="118">
        <v>0</v>
      </c>
      <c r="AI554" s="118">
        <v>0</v>
      </c>
      <c r="AJ554" s="80" t="s">
        <v>73</v>
      </c>
      <c r="AK554" s="80" t="s">
        <v>73</v>
      </c>
      <c r="AL554" s="113">
        <v>0</v>
      </c>
      <c r="AM554" s="80" t="s">
        <v>73</v>
      </c>
      <c r="AN554" s="80" t="s">
        <v>73</v>
      </c>
      <c r="AO554" s="80" t="s">
        <v>73</v>
      </c>
      <c r="AP554" s="111">
        <f t="shared" si="42"/>
        <v>0</v>
      </c>
      <c r="AQ554" s="111">
        <f>+L554+AD554-AI554</f>
        <v>13031000</v>
      </c>
      <c r="AR554" s="61" t="s">
        <v>65</v>
      </c>
      <c r="AS554" s="111">
        <v>13031000</v>
      </c>
      <c r="AT554" s="113" t="s">
        <v>162</v>
      </c>
      <c r="AU554" s="79">
        <v>0</v>
      </c>
      <c r="AV554" s="82" t="s">
        <v>73</v>
      </c>
      <c r="AW554" s="117">
        <v>0</v>
      </c>
      <c r="AX554" s="116">
        <f t="shared" si="43"/>
        <v>13031000</v>
      </c>
      <c r="AY554" s="219">
        <f t="shared" si="44"/>
        <v>0</v>
      </c>
      <c r="AZ554" s="67">
        <v>0</v>
      </c>
      <c r="BA554" s="82" t="s">
        <v>73</v>
      </c>
      <c r="BB554" s="61" t="s">
        <v>85</v>
      </c>
      <c r="BC554" s="112" t="s">
        <v>1500</v>
      </c>
      <c r="BD554" s="113" t="s">
        <v>65</v>
      </c>
      <c r="BE554" s="113" t="s">
        <v>65</v>
      </c>
    </row>
    <row r="555" spans="2:57" x14ac:dyDescent="0.2">
      <c r="B555" s="44">
        <v>2026</v>
      </c>
      <c r="C555" s="44">
        <v>891780111</v>
      </c>
      <c r="D555" s="44" t="s">
        <v>63</v>
      </c>
      <c r="E555" s="119" t="s">
        <v>1499</v>
      </c>
      <c r="F555" s="113" t="s">
        <v>1498</v>
      </c>
      <c r="G555" s="61">
        <v>0</v>
      </c>
      <c r="H555" s="61" t="s">
        <v>71</v>
      </c>
      <c r="I555" s="44" t="s">
        <v>64</v>
      </c>
      <c r="J555" s="76" t="s">
        <v>81</v>
      </c>
      <c r="K555" s="111" t="s">
        <v>1497</v>
      </c>
      <c r="L555" s="111">
        <v>11396000</v>
      </c>
      <c r="M555" s="44" t="s">
        <v>66</v>
      </c>
      <c r="N555" s="111" t="s">
        <v>1496</v>
      </c>
      <c r="O555" s="111">
        <v>85153365</v>
      </c>
      <c r="P555" s="111">
        <v>53</v>
      </c>
      <c r="Q555" s="137">
        <v>46030</v>
      </c>
      <c r="R555" s="112">
        <v>2567899000</v>
      </c>
      <c r="S555" s="220">
        <v>46048</v>
      </c>
      <c r="T555" s="111">
        <v>11396000</v>
      </c>
      <c r="U555" s="61" t="s">
        <v>65</v>
      </c>
      <c r="V555" s="111">
        <v>1082990998</v>
      </c>
      <c r="W555" s="111" t="s">
        <v>683</v>
      </c>
      <c r="X555" s="351">
        <v>46048</v>
      </c>
      <c r="Y555" s="351">
        <v>46055</v>
      </c>
      <c r="Z555" s="69" t="s">
        <v>73</v>
      </c>
      <c r="AA555" s="351">
        <v>46173</v>
      </c>
      <c r="AB555" s="47">
        <f t="shared" si="40"/>
        <v>118</v>
      </c>
      <c r="AC555" s="113">
        <v>0</v>
      </c>
      <c r="AD555" s="118">
        <v>0</v>
      </c>
      <c r="AE555" s="113">
        <v>0</v>
      </c>
      <c r="AF555" s="80" t="s">
        <v>73</v>
      </c>
      <c r="AG555" s="111">
        <f t="shared" si="41"/>
        <v>0</v>
      </c>
      <c r="AH555" s="118">
        <v>0</v>
      </c>
      <c r="AI555" s="118">
        <v>0</v>
      </c>
      <c r="AJ555" s="80" t="s">
        <v>73</v>
      </c>
      <c r="AK555" s="80" t="s">
        <v>73</v>
      </c>
      <c r="AL555" s="113">
        <v>0</v>
      </c>
      <c r="AM555" s="80" t="s">
        <v>73</v>
      </c>
      <c r="AN555" s="80" t="s">
        <v>73</v>
      </c>
      <c r="AO555" s="80" t="s">
        <v>73</v>
      </c>
      <c r="AP555" s="111">
        <f t="shared" si="42"/>
        <v>0</v>
      </c>
      <c r="AQ555" s="111">
        <f>+L555+AD555-AI555</f>
        <v>11396000</v>
      </c>
      <c r="AR555" s="61" t="s">
        <v>65</v>
      </c>
      <c r="AS555" s="111">
        <v>11396000</v>
      </c>
      <c r="AT555" s="113" t="s">
        <v>162</v>
      </c>
      <c r="AU555" s="79">
        <v>0</v>
      </c>
      <c r="AV555" s="82" t="s">
        <v>73</v>
      </c>
      <c r="AW555" s="117">
        <v>0</v>
      </c>
      <c r="AX555" s="116">
        <f t="shared" si="43"/>
        <v>11396000</v>
      </c>
      <c r="AY555" s="219">
        <f t="shared" si="44"/>
        <v>0</v>
      </c>
      <c r="AZ555" s="67">
        <v>0</v>
      </c>
      <c r="BA555" s="82" t="s">
        <v>73</v>
      </c>
      <c r="BB555" s="61" t="s">
        <v>163</v>
      </c>
      <c r="BC555" s="112" t="s">
        <v>1495</v>
      </c>
      <c r="BD555" s="111" t="s">
        <v>162</v>
      </c>
      <c r="BE555" s="113" t="s">
        <v>65</v>
      </c>
    </row>
    <row r="556" spans="2:57" x14ac:dyDescent="0.2">
      <c r="B556" s="44">
        <v>2026</v>
      </c>
      <c r="C556" s="44">
        <v>891780111</v>
      </c>
      <c r="D556" s="44" t="s">
        <v>63</v>
      </c>
      <c r="E556" s="119" t="s">
        <v>1494</v>
      </c>
      <c r="F556" s="113" t="s">
        <v>1493</v>
      </c>
      <c r="G556" s="61">
        <v>0</v>
      </c>
      <c r="H556" s="61" t="s">
        <v>71</v>
      </c>
      <c r="I556" s="44" t="s">
        <v>64</v>
      </c>
      <c r="J556" s="76" t="s">
        <v>81</v>
      </c>
      <c r="K556" s="111" t="s">
        <v>1492</v>
      </c>
      <c r="L556" s="111">
        <v>13320000</v>
      </c>
      <c r="M556" s="44" t="s">
        <v>66</v>
      </c>
      <c r="N556" s="111" t="s">
        <v>1491</v>
      </c>
      <c r="O556" s="111">
        <v>1082983493</v>
      </c>
      <c r="P556" s="111">
        <v>30</v>
      </c>
      <c r="Q556" s="137">
        <v>46027</v>
      </c>
      <c r="R556" s="112">
        <v>5872564000</v>
      </c>
      <c r="S556" s="220">
        <v>46048</v>
      </c>
      <c r="T556" s="111">
        <v>13320000</v>
      </c>
      <c r="U556" s="61" t="s">
        <v>65</v>
      </c>
      <c r="V556" s="111">
        <v>36557666</v>
      </c>
      <c r="W556" s="111" t="s">
        <v>559</v>
      </c>
      <c r="X556" s="351">
        <v>46048</v>
      </c>
      <c r="Y556" s="351">
        <v>46055</v>
      </c>
      <c r="Z556" s="69" t="s">
        <v>73</v>
      </c>
      <c r="AA556" s="351">
        <v>46173</v>
      </c>
      <c r="AB556" s="47">
        <f t="shared" si="40"/>
        <v>118</v>
      </c>
      <c r="AC556" s="113">
        <v>0</v>
      </c>
      <c r="AD556" s="118">
        <v>0</v>
      </c>
      <c r="AE556" s="113">
        <v>0</v>
      </c>
      <c r="AF556" s="80" t="s">
        <v>73</v>
      </c>
      <c r="AG556" s="111">
        <f t="shared" si="41"/>
        <v>0</v>
      </c>
      <c r="AH556" s="118">
        <v>0</v>
      </c>
      <c r="AI556" s="118">
        <v>0</v>
      </c>
      <c r="AJ556" s="80" t="s">
        <v>73</v>
      </c>
      <c r="AK556" s="80" t="s">
        <v>73</v>
      </c>
      <c r="AL556" s="113">
        <v>0</v>
      </c>
      <c r="AM556" s="80" t="s">
        <v>73</v>
      </c>
      <c r="AN556" s="80" t="s">
        <v>73</v>
      </c>
      <c r="AO556" s="80" t="s">
        <v>73</v>
      </c>
      <c r="AP556" s="111">
        <f t="shared" si="42"/>
        <v>0</v>
      </c>
      <c r="AQ556" s="111">
        <f>+L556+AD556-AI556</f>
        <v>13320000</v>
      </c>
      <c r="AR556" s="61" t="s">
        <v>65</v>
      </c>
      <c r="AS556" s="111">
        <v>13320000</v>
      </c>
      <c r="AT556" s="113" t="s">
        <v>162</v>
      </c>
      <c r="AU556" s="79">
        <v>0</v>
      </c>
      <c r="AV556" s="82" t="s">
        <v>73</v>
      </c>
      <c r="AW556" s="117">
        <v>0</v>
      </c>
      <c r="AX556" s="116">
        <f t="shared" si="43"/>
        <v>13320000</v>
      </c>
      <c r="AY556" s="219">
        <f t="shared" si="44"/>
        <v>0</v>
      </c>
      <c r="AZ556" s="67">
        <v>0</v>
      </c>
      <c r="BA556" s="82" t="s">
        <v>73</v>
      </c>
      <c r="BB556" s="61" t="s">
        <v>163</v>
      </c>
      <c r="BC556" s="112" t="s">
        <v>1490</v>
      </c>
      <c r="BD556" s="111" t="s">
        <v>162</v>
      </c>
      <c r="BE556" s="113" t="s">
        <v>65</v>
      </c>
    </row>
    <row r="557" spans="2:57" x14ac:dyDescent="0.2">
      <c r="B557" s="44">
        <v>2026</v>
      </c>
      <c r="C557" s="44">
        <v>891780111</v>
      </c>
      <c r="D557" s="44" t="s">
        <v>63</v>
      </c>
      <c r="E557" s="119" t="s">
        <v>1489</v>
      </c>
      <c r="F557" s="113" t="s">
        <v>1488</v>
      </c>
      <c r="G557" s="61">
        <v>0</v>
      </c>
      <c r="H557" s="61" t="s">
        <v>71</v>
      </c>
      <c r="I557" s="44" t="s">
        <v>64</v>
      </c>
      <c r="J557" s="76" t="s">
        <v>81</v>
      </c>
      <c r="K557" s="111" t="s">
        <v>1487</v>
      </c>
      <c r="L557" s="111">
        <v>13320000</v>
      </c>
      <c r="M557" s="44" t="s">
        <v>66</v>
      </c>
      <c r="N557" s="111" t="s">
        <v>1486</v>
      </c>
      <c r="O557" s="111">
        <v>1103122639</v>
      </c>
      <c r="P557" s="111">
        <v>30</v>
      </c>
      <c r="Q557" s="137">
        <v>46027</v>
      </c>
      <c r="R557" s="112">
        <v>5872564000</v>
      </c>
      <c r="S557" s="220">
        <v>46048</v>
      </c>
      <c r="T557" s="111">
        <v>13320000</v>
      </c>
      <c r="U557" s="61" t="s">
        <v>65</v>
      </c>
      <c r="V557" s="111">
        <v>36557666</v>
      </c>
      <c r="W557" s="111" t="s">
        <v>559</v>
      </c>
      <c r="X557" s="351">
        <v>46048</v>
      </c>
      <c r="Y557" s="351">
        <v>46055</v>
      </c>
      <c r="Z557" s="69" t="s">
        <v>73</v>
      </c>
      <c r="AA557" s="351">
        <v>46173</v>
      </c>
      <c r="AB557" s="47">
        <f t="shared" si="40"/>
        <v>118</v>
      </c>
      <c r="AC557" s="113">
        <v>0</v>
      </c>
      <c r="AD557" s="118">
        <v>0</v>
      </c>
      <c r="AE557" s="113">
        <v>0</v>
      </c>
      <c r="AF557" s="80" t="s">
        <v>73</v>
      </c>
      <c r="AG557" s="111">
        <f t="shared" si="41"/>
        <v>0</v>
      </c>
      <c r="AH557" s="118">
        <v>0</v>
      </c>
      <c r="AI557" s="118">
        <v>0</v>
      </c>
      <c r="AJ557" s="80" t="s">
        <v>73</v>
      </c>
      <c r="AK557" s="80" t="s">
        <v>73</v>
      </c>
      <c r="AL557" s="113">
        <v>0</v>
      </c>
      <c r="AM557" s="80" t="s">
        <v>73</v>
      </c>
      <c r="AN557" s="80" t="s">
        <v>73</v>
      </c>
      <c r="AO557" s="80" t="s">
        <v>73</v>
      </c>
      <c r="AP557" s="111">
        <f t="shared" si="42"/>
        <v>0</v>
      </c>
      <c r="AQ557" s="111">
        <f>+L557+AD557-AI557</f>
        <v>13320000</v>
      </c>
      <c r="AR557" s="61" t="s">
        <v>65</v>
      </c>
      <c r="AS557" s="111">
        <v>13320000</v>
      </c>
      <c r="AT557" s="113" t="s">
        <v>162</v>
      </c>
      <c r="AU557" s="79">
        <v>0</v>
      </c>
      <c r="AV557" s="82" t="s">
        <v>73</v>
      </c>
      <c r="AW557" s="117">
        <v>0</v>
      </c>
      <c r="AX557" s="116">
        <f t="shared" si="43"/>
        <v>13320000</v>
      </c>
      <c r="AY557" s="219">
        <f t="shared" si="44"/>
        <v>0</v>
      </c>
      <c r="AZ557" s="67">
        <v>0</v>
      </c>
      <c r="BA557" s="82" t="s">
        <v>73</v>
      </c>
      <c r="BB557" s="61" t="s">
        <v>163</v>
      </c>
      <c r="BC557" s="112" t="s">
        <v>1485</v>
      </c>
      <c r="BD557" s="111" t="s">
        <v>162</v>
      </c>
      <c r="BE557" s="113" t="s">
        <v>65</v>
      </c>
    </row>
    <row r="558" spans="2:57" x14ac:dyDescent="0.2">
      <c r="B558" s="44">
        <v>2026</v>
      </c>
      <c r="C558" s="44">
        <v>891780111</v>
      </c>
      <c r="D558" s="44" t="s">
        <v>63</v>
      </c>
      <c r="E558" s="119" t="s">
        <v>1484</v>
      </c>
      <c r="F558" s="113" t="s">
        <v>1483</v>
      </c>
      <c r="G558" s="61">
        <v>0</v>
      </c>
      <c r="H558" s="61" t="s">
        <v>71</v>
      </c>
      <c r="I558" s="44" t="s">
        <v>64</v>
      </c>
      <c r="J558" s="76" t="s">
        <v>81</v>
      </c>
      <c r="K558" s="111" t="s">
        <v>1482</v>
      </c>
      <c r="L558" s="111">
        <v>13320000</v>
      </c>
      <c r="M558" s="44" t="s">
        <v>66</v>
      </c>
      <c r="N558" s="111" t="s">
        <v>1481</v>
      </c>
      <c r="O558" s="111">
        <v>1082961721</v>
      </c>
      <c r="P558" s="111">
        <v>30</v>
      </c>
      <c r="Q558" s="137">
        <v>46027</v>
      </c>
      <c r="R558" s="112">
        <v>5872564000</v>
      </c>
      <c r="S558" s="220">
        <v>46048</v>
      </c>
      <c r="T558" s="111">
        <v>13320000</v>
      </c>
      <c r="U558" s="61" t="s">
        <v>65</v>
      </c>
      <c r="V558" s="111">
        <v>36557666</v>
      </c>
      <c r="W558" s="111" t="s">
        <v>559</v>
      </c>
      <c r="X558" s="351">
        <v>46048</v>
      </c>
      <c r="Y558" s="351">
        <v>46055</v>
      </c>
      <c r="Z558" s="69" t="s">
        <v>73</v>
      </c>
      <c r="AA558" s="351">
        <v>46173</v>
      </c>
      <c r="AB558" s="47">
        <f t="shared" si="40"/>
        <v>118</v>
      </c>
      <c r="AC558" s="113">
        <v>0</v>
      </c>
      <c r="AD558" s="118">
        <v>0</v>
      </c>
      <c r="AE558" s="113">
        <v>0</v>
      </c>
      <c r="AF558" s="80" t="s">
        <v>73</v>
      </c>
      <c r="AG558" s="111">
        <f t="shared" si="41"/>
        <v>0</v>
      </c>
      <c r="AH558" s="118">
        <v>0</v>
      </c>
      <c r="AI558" s="118">
        <v>0</v>
      </c>
      <c r="AJ558" s="80" t="s">
        <v>73</v>
      </c>
      <c r="AK558" s="80" t="s">
        <v>73</v>
      </c>
      <c r="AL558" s="113">
        <v>0</v>
      </c>
      <c r="AM558" s="80" t="s">
        <v>73</v>
      </c>
      <c r="AN558" s="80" t="s">
        <v>73</v>
      </c>
      <c r="AO558" s="80" t="s">
        <v>73</v>
      </c>
      <c r="AP558" s="111">
        <f t="shared" si="42"/>
        <v>0</v>
      </c>
      <c r="AQ558" s="111">
        <f>+L558+AD558-AI558</f>
        <v>13320000</v>
      </c>
      <c r="AR558" s="61" t="s">
        <v>65</v>
      </c>
      <c r="AS558" s="111">
        <v>13320000</v>
      </c>
      <c r="AT558" s="113" t="s">
        <v>162</v>
      </c>
      <c r="AU558" s="79">
        <v>0</v>
      </c>
      <c r="AV558" s="82" t="s">
        <v>73</v>
      </c>
      <c r="AW558" s="117">
        <v>0</v>
      </c>
      <c r="AX558" s="116">
        <f t="shared" si="43"/>
        <v>13320000</v>
      </c>
      <c r="AY558" s="219">
        <f t="shared" si="44"/>
        <v>0</v>
      </c>
      <c r="AZ558" s="67">
        <v>0</v>
      </c>
      <c r="BA558" s="82" t="s">
        <v>73</v>
      </c>
      <c r="BB558" s="61" t="s">
        <v>163</v>
      </c>
      <c r="BC558" s="112" t="s">
        <v>1480</v>
      </c>
      <c r="BD558" s="111" t="s">
        <v>162</v>
      </c>
      <c r="BE558" s="113" t="s">
        <v>65</v>
      </c>
    </row>
    <row r="559" spans="2:57" x14ac:dyDescent="0.2">
      <c r="B559" s="44">
        <v>2026</v>
      </c>
      <c r="C559" s="44">
        <v>891780111</v>
      </c>
      <c r="D559" s="44" t="s">
        <v>63</v>
      </c>
      <c r="E559" s="119" t="s">
        <v>1479</v>
      </c>
      <c r="F559" s="113" t="s">
        <v>1478</v>
      </c>
      <c r="G559" s="61">
        <v>0</v>
      </c>
      <c r="H559" s="61" t="s">
        <v>71</v>
      </c>
      <c r="I559" s="44" t="s">
        <v>64</v>
      </c>
      <c r="J559" s="76" t="s">
        <v>81</v>
      </c>
      <c r="K559" s="111" t="s">
        <v>1477</v>
      </c>
      <c r="L559" s="111">
        <v>14652000</v>
      </c>
      <c r="M559" s="44" t="s">
        <v>66</v>
      </c>
      <c r="N559" s="111" t="s">
        <v>1476</v>
      </c>
      <c r="O559" s="111">
        <v>85465875</v>
      </c>
      <c r="P559" s="111">
        <v>30</v>
      </c>
      <c r="Q559" s="137">
        <v>46027</v>
      </c>
      <c r="R559" s="112">
        <v>5872564000</v>
      </c>
      <c r="S559" s="220">
        <v>46048</v>
      </c>
      <c r="T559" s="111">
        <v>14652000</v>
      </c>
      <c r="U559" s="61" t="s">
        <v>65</v>
      </c>
      <c r="V559" s="111">
        <v>39058006</v>
      </c>
      <c r="W559" s="111" t="s">
        <v>1475</v>
      </c>
      <c r="X559" s="351">
        <v>46048</v>
      </c>
      <c r="Y559" s="351">
        <v>46055</v>
      </c>
      <c r="Z559" s="69" t="s">
        <v>73</v>
      </c>
      <c r="AA559" s="351">
        <v>46173</v>
      </c>
      <c r="AB559" s="47">
        <f t="shared" si="40"/>
        <v>118</v>
      </c>
      <c r="AC559" s="113">
        <v>0</v>
      </c>
      <c r="AD559" s="118">
        <v>0</v>
      </c>
      <c r="AE559" s="113">
        <v>0</v>
      </c>
      <c r="AF559" s="80" t="s">
        <v>73</v>
      </c>
      <c r="AG559" s="111">
        <f t="shared" si="41"/>
        <v>0</v>
      </c>
      <c r="AH559" s="118">
        <v>0</v>
      </c>
      <c r="AI559" s="118">
        <v>0</v>
      </c>
      <c r="AJ559" s="80" t="s">
        <v>73</v>
      </c>
      <c r="AK559" s="80" t="s">
        <v>73</v>
      </c>
      <c r="AL559" s="113">
        <v>0</v>
      </c>
      <c r="AM559" s="80" t="s">
        <v>73</v>
      </c>
      <c r="AN559" s="80" t="s">
        <v>73</v>
      </c>
      <c r="AO559" s="80" t="s">
        <v>73</v>
      </c>
      <c r="AP559" s="111">
        <f t="shared" si="42"/>
        <v>0</v>
      </c>
      <c r="AQ559" s="111">
        <f>+L559+AD559-AI559</f>
        <v>14652000</v>
      </c>
      <c r="AR559" s="61" t="s">
        <v>65</v>
      </c>
      <c r="AS559" s="111">
        <v>14652000</v>
      </c>
      <c r="AT559" s="113" t="s">
        <v>162</v>
      </c>
      <c r="AU559" s="79">
        <v>0</v>
      </c>
      <c r="AV559" s="82" t="s">
        <v>73</v>
      </c>
      <c r="AW559" s="117">
        <v>0</v>
      </c>
      <c r="AX559" s="116">
        <f t="shared" si="43"/>
        <v>14652000</v>
      </c>
      <c r="AY559" s="219">
        <f t="shared" si="44"/>
        <v>0</v>
      </c>
      <c r="AZ559" s="67">
        <v>0</v>
      </c>
      <c r="BA559" s="82" t="s">
        <v>73</v>
      </c>
      <c r="BB559" s="61" t="s">
        <v>163</v>
      </c>
      <c r="BC559" s="112" t="s">
        <v>1474</v>
      </c>
      <c r="BD559" s="111" t="s">
        <v>162</v>
      </c>
      <c r="BE559" s="113" t="s">
        <v>65</v>
      </c>
    </row>
    <row r="560" spans="2:57" x14ac:dyDescent="0.2">
      <c r="B560" s="44">
        <v>2026</v>
      </c>
      <c r="C560" s="44">
        <v>891780111</v>
      </c>
      <c r="D560" s="44" t="s">
        <v>63</v>
      </c>
      <c r="E560" s="119" t="s">
        <v>1473</v>
      </c>
      <c r="F560" s="113" t="s">
        <v>1472</v>
      </c>
      <c r="G560" s="61">
        <v>0</v>
      </c>
      <c r="H560" s="61" t="s">
        <v>71</v>
      </c>
      <c r="I560" s="44" t="s">
        <v>64</v>
      </c>
      <c r="J560" s="76" t="s">
        <v>81</v>
      </c>
      <c r="K560" s="111" t="s">
        <v>1471</v>
      </c>
      <c r="L560" s="111">
        <v>15751000</v>
      </c>
      <c r="M560" s="44" t="s">
        <v>66</v>
      </c>
      <c r="N560" s="111" t="s">
        <v>1470</v>
      </c>
      <c r="O560" s="111">
        <v>1083029651</v>
      </c>
      <c r="P560" s="111">
        <v>30</v>
      </c>
      <c r="Q560" s="137">
        <v>46027</v>
      </c>
      <c r="R560" s="112">
        <v>5872564000</v>
      </c>
      <c r="S560" s="220">
        <v>46048</v>
      </c>
      <c r="T560" s="111">
        <v>15751000</v>
      </c>
      <c r="U560" s="61" t="s">
        <v>65</v>
      </c>
      <c r="V560" s="111">
        <v>1082870070</v>
      </c>
      <c r="W560" s="111" t="s">
        <v>509</v>
      </c>
      <c r="X560" s="351">
        <v>46048</v>
      </c>
      <c r="Y560" s="351">
        <v>46048</v>
      </c>
      <c r="Z560" s="69" t="s">
        <v>73</v>
      </c>
      <c r="AA560" s="351">
        <v>46173</v>
      </c>
      <c r="AB560" s="47">
        <f t="shared" si="40"/>
        <v>125</v>
      </c>
      <c r="AC560" s="113">
        <v>0</v>
      </c>
      <c r="AD560" s="118">
        <v>0</v>
      </c>
      <c r="AE560" s="113">
        <v>0</v>
      </c>
      <c r="AF560" s="80" t="s">
        <v>73</v>
      </c>
      <c r="AG560" s="111">
        <f t="shared" si="41"/>
        <v>0</v>
      </c>
      <c r="AH560" s="118">
        <v>0</v>
      </c>
      <c r="AI560" s="118">
        <v>0</v>
      </c>
      <c r="AJ560" s="80" t="s">
        <v>73</v>
      </c>
      <c r="AK560" s="80" t="s">
        <v>73</v>
      </c>
      <c r="AL560" s="113">
        <v>0</v>
      </c>
      <c r="AM560" s="80" t="s">
        <v>73</v>
      </c>
      <c r="AN560" s="80" t="s">
        <v>73</v>
      </c>
      <c r="AO560" s="80" t="s">
        <v>73</v>
      </c>
      <c r="AP560" s="111">
        <f t="shared" si="42"/>
        <v>0</v>
      </c>
      <c r="AQ560" s="111">
        <f>+L560+AD560-AI560</f>
        <v>15751000</v>
      </c>
      <c r="AR560" s="61" t="s">
        <v>65</v>
      </c>
      <c r="AS560" s="111">
        <v>15751000</v>
      </c>
      <c r="AT560" s="113" t="s">
        <v>162</v>
      </c>
      <c r="AU560" s="79">
        <v>0</v>
      </c>
      <c r="AV560" s="82" t="s">
        <v>73</v>
      </c>
      <c r="AW560" s="117">
        <v>0</v>
      </c>
      <c r="AX560" s="116">
        <f t="shared" si="43"/>
        <v>15751000</v>
      </c>
      <c r="AY560" s="219">
        <f t="shared" si="44"/>
        <v>0</v>
      </c>
      <c r="AZ560" s="67">
        <v>0</v>
      </c>
      <c r="BA560" s="82" t="s">
        <v>73</v>
      </c>
      <c r="BB560" s="61" t="s">
        <v>85</v>
      </c>
      <c r="BC560" s="112" t="s">
        <v>1469</v>
      </c>
      <c r="BD560" s="113" t="s">
        <v>65</v>
      </c>
      <c r="BE560" s="113" t="s">
        <v>65</v>
      </c>
    </row>
    <row r="561" spans="2:57" x14ac:dyDescent="0.2">
      <c r="B561" s="44">
        <v>2026</v>
      </c>
      <c r="C561" s="44">
        <v>891780111</v>
      </c>
      <c r="D561" s="44" t="s">
        <v>63</v>
      </c>
      <c r="E561" s="119" t="s">
        <v>1468</v>
      </c>
      <c r="F561" s="113" t="s">
        <v>1467</v>
      </c>
      <c r="G561" s="61">
        <v>0</v>
      </c>
      <c r="H561" s="61" t="s">
        <v>71</v>
      </c>
      <c r="I561" s="44" t="s">
        <v>64</v>
      </c>
      <c r="J561" s="76" t="s">
        <v>81</v>
      </c>
      <c r="K561" s="111" t="s">
        <v>1466</v>
      </c>
      <c r="L561" s="111">
        <v>16416000</v>
      </c>
      <c r="M561" s="44" t="s">
        <v>66</v>
      </c>
      <c r="N561" s="111" t="s">
        <v>1465</v>
      </c>
      <c r="O561" s="111">
        <v>1033750053</v>
      </c>
      <c r="P561" s="111">
        <v>30</v>
      </c>
      <c r="Q561" s="137">
        <v>46027</v>
      </c>
      <c r="R561" s="112">
        <v>5872564000</v>
      </c>
      <c r="S561" s="220">
        <v>46048</v>
      </c>
      <c r="T561" s="111">
        <v>16416000</v>
      </c>
      <c r="U561" s="61" t="s">
        <v>65</v>
      </c>
      <c r="V561" s="111">
        <v>7633817</v>
      </c>
      <c r="W561" s="111" t="s">
        <v>365</v>
      </c>
      <c r="X561" s="351">
        <v>46048</v>
      </c>
      <c r="Y561" s="351">
        <v>46055</v>
      </c>
      <c r="Z561" s="69" t="s">
        <v>73</v>
      </c>
      <c r="AA561" s="351">
        <v>46173</v>
      </c>
      <c r="AB561" s="47">
        <f t="shared" si="40"/>
        <v>118</v>
      </c>
      <c r="AC561" s="113">
        <v>0</v>
      </c>
      <c r="AD561" s="118">
        <v>0</v>
      </c>
      <c r="AE561" s="113">
        <v>0</v>
      </c>
      <c r="AF561" s="80" t="s">
        <v>73</v>
      </c>
      <c r="AG561" s="111">
        <f t="shared" si="41"/>
        <v>0</v>
      </c>
      <c r="AH561" s="118">
        <v>0</v>
      </c>
      <c r="AI561" s="118">
        <v>0</v>
      </c>
      <c r="AJ561" s="80" t="s">
        <v>73</v>
      </c>
      <c r="AK561" s="80" t="s">
        <v>73</v>
      </c>
      <c r="AL561" s="113">
        <v>0</v>
      </c>
      <c r="AM561" s="80" t="s">
        <v>73</v>
      </c>
      <c r="AN561" s="80" t="s">
        <v>73</v>
      </c>
      <c r="AO561" s="80" t="s">
        <v>73</v>
      </c>
      <c r="AP561" s="111">
        <f t="shared" si="42"/>
        <v>0</v>
      </c>
      <c r="AQ561" s="111">
        <f>+L561+AD561-AI561</f>
        <v>16416000</v>
      </c>
      <c r="AR561" s="61" t="s">
        <v>65</v>
      </c>
      <c r="AS561" s="111">
        <v>16416000</v>
      </c>
      <c r="AT561" s="113" t="s">
        <v>162</v>
      </c>
      <c r="AU561" s="79">
        <v>0</v>
      </c>
      <c r="AV561" s="82" t="s">
        <v>73</v>
      </c>
      <c r="AW561" s="117">
        <v>0</v>
      </c>
      <c r="AX561" s="116">
        <f t="shared" si="43"/>
        <v>16416000</v>
      </c>
      <c r="AY561" s="219">
        <f t="shared" si="44"/>
        <v>0</v>
      </c>
      <c r="AZ561" s="67">
        <v>0</v>
      </c>
      <c r="BA561" s="82" t="s">
        <v>73</v>
      </c>
      <c r="BB561" s="61" t="s">
        <v>163</v>
      </c>
      <c r="BC561" s="112" t="s">
        <v>1464</v>
      </c>
      <c r="BD561" s="111" t="s">
        <v>162</v>
      </c>
      <c r="BE561" s="113" t="s">
        <v>65</v>
      </c>
    </row>
    <row r="562" spans="2:57" x14ac:dyDescent="0.2">
      <c r="B562" s="44">
        <v>2026</v>
      </c>
      <c r="C562" s="44">
        <v>891780111</v>
      </c>
      <c r="D562" s="44" t="s">
        <v>63</v>
      </c>
      <c r="E562" s="119" t="s">
        <v>1463</v>
      </c>
      <c r="F562" s="113" t="s">
        <v>1462</v>
      </c>
      <c r="G562" s="61">
        <v>0</v>
      </c>
      <c r="H562" s="61" t="s">
        <v>71</v>
      </c>
      <c r="I562" s="44" t="s">
        <v>64</v>
      </c>
      <c r="J562" s="76" t="s">
        <v>81</v>
      </c>
      <c r="K562" s="111" t="s">
        <v>1461</v>
      </c>
      <c r="L562" s="111">
        <v>11396000</v>
      </c>
      <c r="M562" s="44" t="s">
        <v>66</v>
      </c>
      <c r="N562" s="111" t="s">
        <v>1460</v>
      </c>
      <c r="O562" s="111">
        <v>4978989</v>
      </c>
      <c r="P562" s="111">
        <v>53</v>
      </c>
      <c r="Q562" s="137">
        <v>46030</v>
      </c>
      <c r="R562" s="112">
        <v>2567899000</v>
      </c>
      <c r="S562" s="220">
        <v>46048</v>
      </c>
      <c r="T562" s="111">
        <v>11396000</v>
      </c>
      <c r="U562" s="61" t="s">
        <v>65</v>
      </c>
      <c r="V562" s="111">
        <v>1082990998</v>
      </c>
      <c r="W562" s="111" t="s">
        <v>683</v>
      </c>
      <c r="X562" s="351">
        <v>46048</v>
      </c>
      <c r="Y562" s="351">
        <v>46055</v>
      </c>
      <c r="Z562" s="69" t="s">
        <v>73</v>
      </c>
      <c r="AA562" s="351">
        <v>46173</v>
      </c>
      <c r="AB562" s="47">
        <f t="shared" si="40"/>
        <v>118</v>
      </c>
      <c r="AC562" s="113">
        <v>0</v>
      </c>
      <c r="AD562" s="118">
        <v>0</v>
      </c>
      <c r="AE562" s="113">
        <v>0</v>
      </c>
      <c r="AF562" s="80" t="s">
        <v>73</v>
      </c>
      <c r="AG562" s="111">
        <f t="shared" si="41"/>
        <v>0</v>
      </c>
      <c r="AH562" s="118">
        <v>0</v>
      </c>
      <c r="AI562" s="118">
        <v>0</v>
      </c>
      <c r="AJ562" s="80" t="s">
        <v>73</v>
      </c>
      <c r="AK562" s="80" t="s">
        <v>73</v>
      </c>
      <c r="AL562" s="113">
        <v>0</v>
      </c>
      <c r="AM562" s="80" t="s">
        <v>73</v>
      </c>
      <c r="AN562" s="80" t="s">
        <v>73</v>
      </c>
      <c r="AO562" s="80" t="s">
        <v>73</v>
      </c>
      <c r="AP562" s="111">
        <f t="shared" si="42"/>
        <v>0</v>
      </c>
      <c r="AQ562" s="111">
        <f>+L562+AD562-AI562</f>
        <v>11396000</v>
      </c>
      <c r="AR562" s="61" t="s">
        <v>65</v>
      </c>
      <c r="AS562" s="111">
        <v>11396000</v>
      </c>
      <c r="AT562" s="113" t="s">
        <v>162</v>
      </c>
      <c r="AU562" s="79">
        <v>0</v>
      </c>
      <c r="AV562" s="82" t="s">
        <v>73</v>
      </c>
      <c r="AW562" s="117">
        <v>0</v>
      </c>
      <c r="AX562" s="116">
        <f t="shared" si="43"/>
        <v>11396000</v>
      </c>
      <c r="AY562" s="219">
        <f t="shared" si="44"/>
        <v>0</v>
      </c>
      <c r="AZ562" s="67">
        <v>0</v>
      </c>
      <c r="BA562" s="82" t="s">
        <v>73</v>
      </c>
      <c r="BB562" s="61" t="s">
        <v>163</v>
      </c>
      <c r="BC562" s="112" t="s">
        <v>1459</v>
      </c>
      <c r="BD562" s="111" t="s">
        <v>162</v>
      </c>
      <c r="BE562" s="113" t="s">
        <v>65</v>
      </c>
    </row>
    <row r="563" spans="2:57" x14ac:dyDescent="0.2">
      <c r="B563" s="44">
        <v>2026</v>
      </c>
      <c r="C563" s="44">
        <v>891780111</v>
      </c>
      <c r="D563" s="44" t="s">
        <v>63</v>
      </c>
      <c r="E563" s="119" t="s">
        <v>1458</v>
      </c>
      <c r="F563" s="113" t="s">
        <v>1457</v>
      </c>
      <c r="G563" s="61">
        <v>0</v>
      </c>
      <c r="H563" s="61" t="s">
        <v>71</v>
      </c>
      <c r="I563" s="44" t="s">
        <v>64</v>
      </c>
      <c r="J563" s="76" t="s">
        <v>81</v>
      </c>
      <c r="K563" s="111" t="s">
        <v>1456</v>
      </c>
      <c r="L563" s="111">
        <v>11396000</v>
      </c>
      <c r="M563" s="44" t="s">
        <v>66</v>
      </c>
      <c r="N563" s="111" t="s">
        <v>1455</v>
      </c>
      <c r="O563" s="111">
        <v>85464881</v>
      </c>
      <c r="P563" s="111">
        <v>53</v>
      </c>
      <c r="Q563" s="137">
        <v>46030</v>
      </c>
      <c r="R563" s="112">
        <v>2567899000</v>
      </c>
      <c r="S563" s="220">
        <v>46048</v>
      </c>
      <c r="T563" s="111">
        <v>11396000</v>
      </c>
      <c r="U563" s="61" t="s">
        <v>65</v>
      </c>
      <c r="V563" s="111">
        <v>1082990998</v>
      </c>
      <c r="W563" s="111" t="s">
        <v>683</v>
      </c>
      <c r="X563" s="351">
        <v>46048</v>
      </c>
      <c r="Y563" s="351">
        <v>46055</v>
      </c>
      <c r="Z563" s="69" t="s">
        <v>73</v>
      </c>
      <c r="AA563" s="351">
        <v>46173</v>
      </c>
      <c r="AB563" s="47">
        <f t="shared" si="40"/>
        <v>118</v>
      </c>
      <c r="AC563" s="113">
        <v>0</v>
      </c>
      <c r="AD563" s="118">
        <v>0</v>
      </c>
      <c r="AE563" s="113">
        <v>0</v>
      </c>
      <c r="AF563" s="80" t="s">
        <v>73</v>
      </c>
      <c r="AG563" s="111">
        <f t="shared" si="41"/>
        <v>0</v>
      </c>
      <c r="AH563" s="118">
        <v>0</v>
      </c>
      <c r="AI563" s="118">
        <v>0</v>
      </c>
      <c r="AJ563" s="80" t="s">
        <v>73</v>
      </c>
      <c r="AK563" s="80" t="s">
        <v>73</v>
      </c>
      <c r="AL563" s="113">
        <v>0</v>
      </c>
      <c r="AM563" s="80" t="s">
        <v>73</v>
      </c>
      <c r="AN563" s="80" t="s">
        <v>73</v>
      </c>
      <c r="AO563" s="80" t="s">
        <v>73</v>
      </c>
      <c r="AP563" s="111">
        <f t="shared" si="42"/>
        <v>0</v>
      </c>
      <c r="AQ563" s="111">
        <f>+L563+AD563-AI563</f>
        <v>11396000</v>
      </c>
      <c r="AR563" s="61" t="s">
        <v>65</v>
      </c>
      <c r="AS563" s="111">
        <v>11396000</v>
      </c>
      <c r="AT563" s="113" t="s">
        <v>162</v>
      </c>
      <c r="AU563" s="79">
        <v>0</v>
      </c>
      <c r="AV563" s="82" t="s">
        <v>73</v>
      </c>
      <c r="AW563" s="117">
        <v>0</v>
      </c>
      <c r="AX563" s="116">
        <f t="shared" si="43"/>
        <v>11396000</v>
      </c>
      <c r="AY563" s="219">
        <f t="shared" si="44"/>
        <v>0</v>
      </c>
      <c r="AZ563" s="67">
        <v>0</v>
      </c>
      <c r="BA563" s="82" t="s">
        <v>73</v>
      </c>
      <c r="BB563" s="61" t="s">
        <v>163</v>
      </c>
      <c r="BC563" s="112" t="s">
        <v>1454</v>
      </c>
      <c r="BD563" s="111" t="s">
        <v>162</v>
      </c>
      <c r="BE563" s="113" t="s">
        <v>65</v>
      </c>
    </row>
    <row r="564" spans="2:57" x14ac:dyDescent="0.2">
      <c r="B564" s="44">
        <v>2026</v>
      </c>
      <c r="C564" s="44">
        <v>891780111</v>
      </c>
      <c r="D564" s="44" t="s">
        <v>63</v>
      </c>
      <c r="E564" s="119" t="s">
        <v>1453</v>
      </c>
      <c r="F564" s="113" t="s">
        <v>1452</v>
      </c>
      <c r="G564" s="61">
        <v>0</v>
      </c>
      <c r="H564" s="61" t="s">
        <v>71</v>
      </c>
      <c r="I564" s="44" t="s">
        <v>64</v>
      </c>
      <c r="J564" s="76" t="s">
        <v>81</v>
      </c>
      <c r="K564" s="111" t="s">
        <v>1451</v>
      </c>
      <c r="L564" s="111">
        <v>9676000</v>
      </c>
      <c r="M564" s="44" t="s">
        <v>66</v>
      </c>
      <c r="N564" s="111" t="s">
        <v>1450</v>
      </c>
      <c r="O564" s="111">
        <v>57437742</v>
      </c>
      <c r="P564" s="111">
        <v>53</v>
      </c>
      <c r="Q564" s="137">
        <v>46030</v>
      </c>
      <c r="R564" s="112">
        <v>2567899000</v>
      </c>
      <c r="S564" s="220">
        <v>46048</v>
      </c>
      <c r="T564" s="111">
        <v>9676000</v>
      </c>
      <c r="U564" s="61" t="s">
        <v>65</v>
      </c>
      <c r="V564" s="111">
        <v>45476408</v>
      </c>
      <c r="W564" s="111" t="s">
        <v>1303</v>
      </c>
      <c r="X564" s="351">
        <v>46048</v>
      </c>
      <c r="Y564" s="351">
        <v>46055</v>
      </c>
      <c r="Z564" s="69" t="s">
        <v>73</v>
      </c>
      <c r="AA564" s="351">
        <v>46173</v>
      </c>
      <c r="AB564" s="47">
        <f t="shared" si="40"/>
        <v>118</v>
      </c>
      <c r="AC564" s="113">
        <v>0</v>
      </c>
      <c r="AD564" s="118">
        <v>0</v>
      </c>
      <c r="AE564" s="113">
        <v>0</v>
      </c>
      <c r="AF564" s="80" t="s">
        <v>73</v>
      </c>
      <c r="AG564" s="111">
        <f t="shared" si="41"/>
        <v>0</v>
      </c>
      <c r="AH564" s="118">
        <v>0</v>
      </c>
      <c r="AI564" s="118">
        <v>0</v>
      </c>
      <c r="AJ564" s="80" t="s">
        <v>73</v>
      </c>
      <c r="AK564" s="80" t="s">
        <v>73</v>
      </c>
      <c r="AL564" s="113">
        <v>0</v>
      </c>
      <c r="AM564" s="80" t="s">
        <v>73</v>
      </c>
      <c r="AN564" s="80" t="s">
        <v>73</v>
      </c>
      <c r="AO564" s="80" t="s">
        <v>73</v>
      </c>
      <c r="AP564" s="111">
        <f t="shared" si="42"/>
        <v>0</v>
      </c>
      <c r="AQ564" s="111">
        <f>+L564+AD564-AI564</f>
        <v>9676000</v>
      </c>
      <c r="AR564" s="61" t="s">
        <v>65</v>
      </c>
      <c r="AS564" s="111">
        <v>9676000</v>
      </c>
      <c r="AT564" s="113" t="s">
        <v>162</v>
      </c>
      <c r="AU564" s="79">
        <v>0</v>
      </c>
      <c r="AV564" s="82" t="s">
        <v>73</v>
      </c>
      <c r="AW564" s="117">
        <v>0</v>
      </c>
      <c r="AX564" s="116">
        <f t="shared" si="43"/>
        <v>9676000</v>
      </c>
      <c r="AY564" s="219">
        <f t="shared" si="44"/>
        <v>0</v>
      </c>
      <c r="AZ564" s="67">
        <v>0</v>
      </c>
      <c r="BA564" s="82" t="s">
        <v>73</v>
      </c>
      <c r="BB564" s="61" t="s">
        <v>163</v>
      </c>
      <c r="BC564" s="112" t="s">
        <v>1449</v>
      </c>
      <c r="BD564" s="111" t="s">
        <v>162</v>
      </c>
      <c r="BE564" s="113" t="s">
        <v>65</v>
      </c>
    </row>
    <row r="565" spans="2:57" x14ac:dyDescent="0.2">
      <c r="B565" s="44">
        <v>2026</v>
      </c>
      <c r="C565" s="44">
        <v>891780111</v>
      </c>
      <c r="D565" s="44" t="s">
        <v>63</v>
      </c>
      <c r="E565" s="119" t="s">
        <v>1448</v>
      </c>
      <c r="F565" s="113" t="s">
        <v>1447</v>
      </c>
      <c r="G565" s="61">
        <v>0</v>
      </c>
      <c r="H565" s="61" t="s">
        <v>71</v>
      </c>
      <c r="I565" s="44" t="s">
        <v>64</v>
      </c>
      <c r="J565" s="76" t="s">
        <v>81</v>
      </c>
      <c r="K565" s="111" t="s">
        <v>674</v>
      </c>
      <c r="L565" s="111">
        <v>9676000</v>
      </c>
      <c r="M565" s="44" t="s">
        <v>66</v>
      </c>
      <c r="N565" s="111" t="s">
        <v>1446</v>
      </c>
      <c r="O565" s="111">
        <v>1193534725</v>
      </c>
      <c r="P565" s="111">
        <v>53</v>
      </c>
      <c r="Q565" s="137">
        <v>46030</v>
      </c>
      <c r="R565" s="112">
        <v>2567899000</v>
      </c>
      <c r="S565" s="220">
        <v>46048</v>
      </c>
      <c r="T565" s="111">
        <v>9676000</v>
      </c>
      <c r="U565" s="61" t="s">
        <v>65</v>
      </c>
      <c r="V565" s="111">
        <v>7633817</v>
      </c>
      <c r="W565" s="111" t="s">
        <v>365</v>
      </c>
      <c r="X565" s="351">
        <v>46048</v>
      </c>
      <c r="Y565" s="351">
        <v>46055</v>
      </c>
      <c r="Z565" s="69" t="s">
        <v>73</v>
      </c>
      <c r="AA565" s="351">
        <v>46173</v>
      </c>
      <c r="AB565" s="47">
        <f t="shared" si="40"/>
        <v>118</v>
      </c>
      <c r="AC565" s="113">
        <v>0</v>
      </c>
      <c r="AD565" s="118">
        <v>0</v>
      </c>
      <c r="AE565" s="113">
        <v>0</v>
      </c>
      <c r="AF565" s="80" t="s">
        <v>73</v>
      </c>
      <c r="AG565" s="111">
        <f t="shared" si="41"/>
        <v>0</v>
      </c>
      <c r="AH565" s="118">
        <v>0</v>
      </c>
      <c r="AI565" s="118">
        <v>0</v>
      </c>
      <c r="AJ565" s="80" t="s">
        <v>73</v>
      </c>
      <c r="AK565" s="80" t="s">
        <v>73</v>
      </c>
      <c r="AL565" s="113">
        <v>0</v>
      </c>
      <c r="AM565" s="80" t="s">
        <v>73</v>
      </c>
      <c r="AN565" s="80" t="s">
        <v>73</v>
      </c>
      <c r="AO565" s="80" t="s">
        <v>73</v>
      </c>
      <c r="AP565" s="111">
        <f t="shared" si="42"/>
        <v>0</v>
      </c>
      <c r="AQ565" s="111">
        <f>+L565+AD565-AI565</f>
        <v>9676000</v>
      </c>
      <c r="AR565" s="61" t="s">
        <v>65</v>
      </c>
      <c r="AS565" s="111">
        <v>9676000</v>
      </c>
      <c r="AT565" s="113" t="s">
        <v>162</v>
      </c>
      <c r="AU565" s="79">
        <v>0</v>
      </c>
      <c r="AV565" s="82" t="s">
        <v>73</v>
      </c>
      <c r="AW565" s="117">
        <v>0</v>
      </c>
      <c r="AX565" s="116">
        <f t="shared" si="43"/>
        <v>9676000</v>
      </c>
      <c r="AY565" s="219">
        <f t="shared" si="44"/>
        <v>0</v>
      </c>
      <c r="AZ565" s="67">
        <v>0</v>
      </c>
      <c r="BA565" s="82" t="s">
        <v>73</v>
      </c>
      <c r="BB565" s="61" t="s">
        <v>163</v>
      </c>
      <c r="BC565" s="112" t="s">
        <v>1445</v>
      </c>
      <c r="BD565" s="111" t="s">
        <v>162</v>
      </c>
      <c r="BE565" s="113" t="s">
        <v>65</v>
      </c>
    </row>
    <row r="566" spans="2:57" x14ac:dyDescent="0.2">
      <c r="B566" s="44">
        <v>2026</v>
      </c>
      <c r="C566" s="44">
        <v>891780111</v>
      </c>
      <c r="D566" s="44" t="s">
        <v>63</v>
      </c>
      <c r="E566" s="119" t="s">
        <v>1444</v>
      </c>
      <c r="F566" s="113" t="s">
        <v>1443</v>
      </c>
      <c r="G566" s="61">
        <v>0</v>
      </c>
      <c r="H566" s="61" t="s">
        <v>71</v>
      </c>
      <c r="I566" s="44" t="s">
        <v>64</v>
      </c>
      <c r="J566" s="76" t="s">
        <v>81</v>
      </c>
      <c r="K566" s="111" t="s">
        <v>935</v>
      </c>
      <c r="L566" s="111">
        <v>11396000</v>
      </c>
      <c r="M566" s="44" t="s">
        <v>66</v>
      </c>
      <c r="N566" s="111" t="s">
        <v>1442</v>
      </c>
      <c r="O566" s="111">
        <v>1083031151</v>
      </c>
      <c r="P566" s="111">
        <v>30</v>
      </c>
      <c r="Q566" s="137">
        <v>46027</v>
      </c>
      <c r="R566" s="112">
        <v>5872564000</v>
      </c>
      <c r="S566" s="220">
        <v>46048</v>
      </c>
      <c r="T566" s="111">
        <v>11396000</v>
      </c>
      <c r="U566" s="61" t="s">
        <v>65</v>
      </c>
      <c r="V566" s="111">
        <v>36557666</v>
      </c>
      <c r="W566" s="111" t="s">
        <v>559</v>
      </c>
      <c r="X566" s="351">
        <v>46048</v>
      </c>
      <c r="Y566" s="351">
        <v>46055</v>
      </c>
      <c r="Z566" s="69" t="s">
        <v>73</v>
      </c>
      <c r="AA566" s="351">
        <v>46173</v>
      </c>
      <c r="AB566" s="47">
        <f t="shared" si="40"/>
        <v>118</v>
      </c>
      <c r="AC566" s="113">
        <v>0</v>
      </c>
      <c r="AD566" s="118">
        <v>0</v>
      </c>
      <c r="AE566" s="113">
        <v>0</v>
      </c>
      <c r="AF566" s="80" t="s">
        <v>73</v>
      </c>
      <c r="AG566" s="111">
        <f t="shared" si="41"/>
        <v>0</v>
      </c>
      <c r="AH566" s="118">
        <v>0</v>
      </c>
      <c r="AI566" s="118">
        <v>0</v>
      </c>
      <c r="AJ566" s="80" t="s">
        <v>73</v>
      </c>
      <c r="AK566" s="80" t="s">
        <v>73</v>
      </c>
      <c r="AL566" s="113">
        <v>0</v>
      </c>
      <c r="AM566" s="80" t="s">
        <v>73</v>
      </c>
      <c r="AN566" s="80" t="s">
        <v>73</v>
      </c>
      <c r="AO566" s="80" t="s">
        <v>73</v>
      </c>
      <c r="AP566" s="111">
        <f t="shared" si="42"/>
        <v>0</v>
      </c>
      <c r="AQ566" s="111">
        <f>+L566+AD566-AI566</f>
        <v>11396000</v>
      </c>
      <c r="AR566" s="61" t="s">
        <v>65</v>
      </c>
      <c r="AS566" s="111">
        <v>11396000</v>
      </c>
      <c r="AT566" s="113" t="s">
        <v>162</v>
      </c>
      <c r="AU566" s="79">
        <v>0</v>
      </c>
      <c r="AV566" s="82" t="s">
        <v>73</v>
      </c>
      <c r="AW566" s="117">
        <v>0</v>
      </c>
      <c r="AX566" s="116">
        <f t="shared" si="43"/>
        <v>11396000</v>
      </c>
      <c r="AY566" s="219">
        <f t="shared" si="44"/>
        <v>0</v>
      </c>
      <c r="AZ566" s="67">
        <v>0</v>
      </c>
      <c r="BA566" s="82" t="s">
        <v>73</v>
      </c>
      <c r="BB566" s="61" t="s">
        <v>163</v>
      </c>
      <c r="BC566" s="112" t="s">
        <v>1441</v>
      </c>
      <c r="BD566" s="111" t="s">
        <v>162</v>
      </c>
      <c r="BE566" s="113" t="s">
        <v>65</v>
      </c>
    </row>
    <row r="567" spans="2:57" x14ac:dyDescent="0.2">
      <c r="B567" s="44">
        <v>2026</v>
      </c>
      <c r="C567" s="44">
        <v>891780111</v>
      </c>
      <c r="D567" s="44" t="s">
        <v>63</v>
      </c>
      <c r="E567" s="119" t="s">
        <v>1440</v>
      </c>
      <c r="F567" s="113" t="s">
        <v>1439</v>
      </c>
      <c r="G567" s="61">
        <v>0</v>
      </c>
      <c r="H567" s="61" t="s">
        <v>71</v>
      </c>
      <c r="I567" s="44" t="s">
        <v>64</v>
      </c>
      <c r="J567" s="76" t="s">
        <v>81</v>
      </c>
      <c r="K567" s="111" t="s">
        <v>1438</v>
      </c>
      <c r="L567" s="111">
        <v>12028000</v>
      </c>
      <c r="M567" s="44" t="s">
        <v>66</v>
      </c>
      <c r="N567" s="111" t="s">
        <v>1437</v>
      </c>
      <c r="O567" s="111">
        <v>1083014226</v>
      </c>
      <c r="P567" s="111">
        <v>30</v>
      </c>
      <c r="Q567" s="137">
        <v>46027</v>
      </c>
      <c r="R567" s="112">
        <v>5872564000</v>
      </c>
      <c r="S567" s="220">
        <v>46048</v>
      </c>
      <c r="T567" s="111">
        <v>12028000</v>
      </c>
      <c r="U567" s="61" t="s">
        <v>65</v>
      </c>
      <c r="V567" s="111">
        <v>5056184</v>
      </c>
      <c r="W567" s="111" t="s">
        <v>1436</v>
      </c>
      <c r="X567" s="351">
        <v>46048</v>
      </c>
      <c r="Y567" s="351">
        <v>46055</v>
      </c>
      <c r="Z567" s="69" t="s">
        <v>73</v>
      </c>
      <c r="AA567" s="351">
        <v>46173</v>
      </c>
      <c r="AB567" s="47">
        <f t="shared" si="40"/>
        <v>118</v>
      </c>
      <c r="AC567" s="113">
        <v>0</v>
      </c>
      <c r="AD567" s="118">
        <v>0</v>
      </c>
      <c r="AE567" s="113">
        <v>0</v>
      </c>
      <c r="AF567" s="80" t="s">
        <v>73</v>
      </c>
      <c r="AG567" s="111">
        <f t="shared" si="41"/>
        <v>0</v>
      </c>
      <c r="AH567" s="118">
        <v>0</v>
      </c>
      <c r="AI567" s="118">
        <v>0</v>
      </c>
      <c r="AJ567" s="80" t="s">
        <v>73</v>
      </c>
      <c r="AK567" s="80" t="s">
        <v>73</v>
      </c>
      <c r="AL567" s="113">
        <v>0</v>
      </c>
      <c r="AM567" s="80" t="s">
        <v>73</v>
      </c>
      <c r="AN567" s="80" t="s">
        <v>73</v>
      </c>
      <c r="AO567" s="80" t="s">
        <v>73</v>
      </c>
      <c r="AP567" s="111">
        <f t="shared" si="42"/>
        <v>0</v>
      </c>
      <c r="AQ567" s="111">
        <f>+L567+AD567-AI567</f>
        <v>12028000</v>
      </c>
      <c r="AR567" s="61" t="s">
        <v>65</v>
      </c>
      <c r="AS567" s="111">
        <v>12028000</v>
      </c>
      <c r="AT567" s="113" t="s">
        <v>162</v>
      </c>
      <c r="AU567" s="79">
        <v>0</v>
      </c>
      <c r="AV567" s="82" t="s">
        <v>73</v>
      </c>
      <c r="AW567" s="117">
        <v>0</v>
      </c>
      <c r="AX567" s="116">
        <f t="shared" si="43"/>
        <v>12028000</v>
      </c>
      <c r="AY567" s="219">
        <f t="shared" si="44"/>
        <v>0</v>
      </c>
      <c r="AZ567" s="67">
        <v>0</v>
      </c>
      <c r="BA567" s="82" t="s">
        <v>73</v>
      </c>
      <c r="BB567" s="61" t="s">
        <v>163</v>
      </c>
      <c r="BC567" s="112" t="s">
        <v>1435</v>
      </c>
      <c r="BD567" s="111" t="s">
        <v>162</v>
      </c>
      <c r="BE567" s="113" t="s">
        <v>65</v>
      </c>
    </row>
    <row r="568" spans="2:57" x14ac:dyDescent="0.2">
      <c r="B568" s="44">
        <v>2026</v>
      </c>
      <c r="C568" s="44">
        <v>891780111</v>
      </c>
      <c r="D568" s="44" t="s">
        <v>63</v>
      </c>
      <c r="E568" s="119" t="s">
        <v>1434</v>
      </c>
      <c r="F568" s="113" t="s">
        <v>1433</v>
      </c>
      <c r="G568" s="61">
        <v>0</v>
      </c>
      <c r="H568" s="61" t="s">
        <v>71</v>
      </c>
      <c r="I568" s="44" t="s">
        <v>64</v>
      </c>
      <c r="J568" s="76" t="s">
        <v>81</v>
      </c>
      <c r="K568" s="111" t="s">
        <v>1432</v>
      </c>
      <c r="L568" s="111">
        <v>13320000</v>
      </c>
      <c r="M568" s="44" t="s">
        <v>66</v>
      </c>
      <c r="N568" s="111" t="s">
        <v>1431</v>
      </c>
      <c r="O568" s="111">
        <v>1102795062</v>
      </c>
      <c r="P568" s="111">
        <v>30</v>
      </c>
      <c r="Q568" s="137">
        <v>46027</v>
      </c>
      <c r="R568" s="112">
        <v>5872564000</v>
      </c>
      <c r="S568" s="220">
        <v>46048</v>
      </c>
      <c r="T568" s="111">
        <v>13320000</v>
      </c>
      <c r="U568" s="61" t="s">
        <v>65</v>
      </c>
      <c r="V568" s="111">
        <v>36557666</v>
      </c>
      <c r="W568" s="111" t="s">
        <v>559</v>
      </c>
      <c r="X568" s="351">
        <v>46048</v>
      </c>
      <c r="Y568" s="351">
        <v>46055</v>
      </c>
      <c r="Z568" s="69" t="s">
        <v>73</v>
      </c>
      <c r="AA568" s="351">
        <v>46173</v>
      </c>
      <c r="AB568" s="47">
        <f t="shared" si="40"/>
        <v>118</v>
      </c>
      <c r="AC568" s="113">
        <v>0</v>
      </c>
      <c r="AD568" s="118">
        <v>0</v>
      </c>
      <c r="AE568" s="113">
        <v>0</v>
      </c>
      <c r="AF568" s="80" t="s">
        <v>73</v>
      </c>
      <c r="AG568" s="111">
        <f t="shared" si="41"/>
        <v>0</v>
      </c>
      <c r="AH568" s="118">
        <v>0</v>
      </c>
      <c r="AI568" s="118">
        <v>0</v>
      </c>
      <c r="AJ568" s="80" t="s">
        <v>73</v>
      </c>
      <c r="AK568" s="80" t="s">
        <v>73</v>
      </c>
      <c r="AL568" s="113">
        <v>0</v>
      </c>
      <c r="AM568" s="80" t="s">
        <v>73</v>
      </c>
      <c r="AN568" s="80" t="s">
        <v>73</v>
      </c>
      <c r="AO568" s="80" t="s">
        <v>73</v>
      </c>
      <c r="AP568" s="111">
        <f t="shared" si="42"/>
        <v>0</v>
      </c>
      <c r="AQ568" s="111">
        <f>+L568+AD568-AI568</f>
        <v>13320000</v>
      </c>
      <c r="AR568" s="61" t="s">
        <v>65</v>
      </c>
      <c r="AS568" s="111">
        <v>13320000</v>
      </c>
      <c r="AT568" s="113" t="s">
        <v>162</v>
      </c>
      <c r="AU568" s="79">
        <v>0</v>
      </c>
      <c r="AV568" s="82" t="s">
        <v>73</v>
      </c>
      <c r="AW568" s="117">
        <v>0</v>
      </c>
      <c r="AX568" s="116">
        <f t="shared" si="43"/>
        <v>13320000</v>
      </c>
      <c r="AY568" s="219">
        <f t="shared" si="44"/>
        <v>0</v>
      </c>
      <c r="AZ568" s="67">
        <v>0</v>
      </c>
      <c r="BA568" s="82" t="s">
        <v>73</v>
      </c>
      <c r="BB568" s="61" t="s">
        <v>163</v>
      </c>
      <c r="BC568" s="112" t="s">
        <v>1430</v>
      </c>
      <c r="BD568" s="111" t="s">
        <v>162</v>
      </c>
      <c r="BE568" s="113" t="s">
        <v>65</v>
      </c>
    </row>
    <row r="569" spans="2:57" x14ac:dyDescent="0.2">
      <c r="B569" s="44">
        <v>2026</v>
      </c>
      <c r="C569" s="44">
        <v>891780111</v>
      </c>
      <c r="D569" s="44" t="s">
        <v>63</v>
      </c>
      <c r="E569" s="119" t="s">
        <v>1429</v>
      </c>
      <c r="F569" s="113" t="s">
        <v>1428</v>
      </c>
      <c r="G569" s="61">
        <v>0</v>
      </c>
      <c r="H569" s="61" t="s">
        <v>71</v>
      </c>
      <c r="I569" s="44" t="s">
        <v>64</v>
      </c>
      <c r="J569" s="76" t="s">
        <v>81</v>
      </c>
      <c r="K569" s="111" t="s">
        <v>1427</v>
      </c>
      <c r="L569" s="111">
        <v>13320000</v>
      </c>
      <c r="M569" s="44" t="s">
        <v>66</v>
      </c>
      <c r="N569" s="111" t="s">
        <v>1426</v>
      </c>
      <c r="O569" s="111">
        <v>1083045179</v>
      </c>
      <c r="P569" s="111">
        <v>30</v>
      </c>
      <c r="Q569" s="137">
        <v>46027</v>
      </c>
      <c r="R569" s="112">
        <v>5872564000</v>
      </c>
      <c r="S569" s="220">
        <v>46048</v>
      </c>
      <c r="T569" s="111">
        <v>13320000</v>
      </c>
      <c r="U569" s="61" t="s">
        <v>65</v>
      </c>
      <c r="V569" s="111">
        <v>36557666</v>
      </c>
      <c r="W569" s="111" t="s">
        <v>559</v>
      </c>
      <c r="X569" s="351">
        <v>46048</v>
      </c>
      <c r="Y569" s="351">
        <v>46055</v>
      </c>
      <c r="Z569" s="69" t="s">
        <v>73</v>
      </c>
      <c r="AA569" s="351">
        <v>46173</v>
      </c>
      <c r="AB569" s="47">
        <f t="shared" si="40"/>
        <v>118</v>
      </c>
      <c r="AC569" s="113">
        <v>0</v>
      </c>
      <c r="AD569" s="118">
        <v>0</v>
      </c>
      <c r="AE569" s="113">
        <v>0</v>
      </c>
      <c r="AF569" s="80" t="s">
        <v>73</v>
      </c>
      <c r="AG569" s="111">
        <f t="shared" si="41"/>
        <v>0</v>
      </c>
      <c r="AH569" s="118">
        <v>0</v>
      </c>
      <c r="AI569" s="118">
        <v>0</v>
      </c>
      <c r="AJ569" s="80" t="s">
        <v>73</v>
      </c>
      <c r="AK569" s="80" t="s">
        <v>73</v>
      </c>
      <c r="AL569" s="113">
        <v>0</v>
      </c>
      <c r="AM569" s="80" t="s">
        <v>73</v>
      </c>
      <c r="AN569" s="80" t="s">
        <v>73</v>
      </c>
      <c r="AO569" s="80" t="s">
        <v>73</v>
      </c>
      <c r="AP569" s="111">
        <f t="shared" si="42"/>
        <v>0</v>
      </c>
      <c r="AQ569" s="111">
        <f>+L569+AD569-AI569</f>
        <v>13320000</v>
      </c>
      <c r="AR569" s="61" t="s">
        <v>65</v>
      </c>
      <c r="AS569" s="111">
        <v>13320000</v>
      </c>
      <c r="AT569" s="113" t="s">
        <v>162</v>
      </c>
      <c r="AU569" s="79">
        <v>0</v>
      </c>
      <c r="AV569" s="82" t="s">
        <v>73</v>
      </c>
      <c r="AW569" s="117">
        <v>0</v>
      </c>
      <c r="AX569" s="116">
        <f t="shared" si="43"/>
        <v>13320000</v>
      </c>
      <c r="AY569" s="219">
        <f t="shared" si="44"/>
        <v>0</v>
      </c>
      <c r="AZ569" s="67">
        <v>0</v>
      </c>
      <c r="BA569" s="82" t="s">
        <v>73</v>
      </c>
      <c r="BB569" s="61" t="s">
        <v>163</v>
      </c>
      <c r="BC569" s="112" t="s">
        <v>1425</v>
      </c>
      <c r="BD569" s="111" t="s">
        <v>162</v>
      </c>
      <c r="BE569" s="113" t="s">
        <v>65</v>
      </c>
    </row>
    <row r="570" spans="2:57" x14ac:dyDescent="0.2">
      <c r="B570" s="44">
        <v>2026</v>
      </c>
      <c r="C570" s="44">
        <v>891780111</v>
      </c>
      <c r="D570" s="44" t="s">
        <v>63</v>
      </c>
      <c r="E570" s="119" t="s">
        <v>1424</v>
      </c>
      <c r="F570" s="113" t="s">
        <v>1423</v>
      </c>
      <c r="G570" s="61">
        <v>0</v>
      </c>
      <c r="H570" s="61" t="s">
        <v>71</v>
      </c>
      <c r="I570" s="44" t="s">
        <v>64</v>
      </c>
      <c r="J570" s="76" t="s">
        <v>81</v>
      </c>
      <c r="K570" s="111" t="s">
        <v>1422</v>
      </c>
      <c r="L570" s="111">
        <v>14652000</v>
      </c>
      <c r="M570" s="44" t="s">
        <v>66</v>
      </c>
      <c r="N570" s="111" t="s">
        <v>1421</v>
      </c>
      <c r="O570" s="111">
        <v>1010215438</v>
      </c>
      <c r="P570" s="111">
        <v>30</v>
      </c>
      <c r="Q570" s="137">
        <v>46027</v>
      </c>
      <c r="R570" s="112">
        <v>5872564000</v>
      </c>
      <c r="S570" s="220">
        <v>46048</v>
      </c>
      <c r="T570" s="111">
        <v>14652000</v>
      </c>
      <c r="U570" s="61" t="s">
        <v>65</v>
      </c>
      <c r="V570" s="111">
        <v>57464638</v>
      </c>
      <c r="W570" s="111" t="s">
        <v>657</v>
      </c>
      <c r="X570" s="351">
        <v>46048</v>
      </c>
      <c r="Y570" s="351">
        <v>46055</v>
      </c>
      <c r="Z570" s="69" t="s">
        <v>73</v>
      </c>
      <c r="AA570" s="351">
        <v>46173</v>
      </c>
      <c r="AB570" s="47">
        <f t="shared" si="40"/>
        <v>118</v>
      </c>
      <c r="AC570" s="113">
        <v>0</v>
      </c>
      <c r="AD570" s="118">
        <v>0</v>
      </c>
      <c r="AE570" s="113">
        <v>0</v>
      </c>
      <c r="AF570" s="80" t="s">
        <v>73</v>
      </c>
      <c r="AG570" s="111">
        <f t="shared" si="41"/>
        <v>0</v>
      </c>
      <c r="AH570" s="118">
        <v>0</v>
      </c>
      <c r="AI570" s="118">
        <v>0</v>
      </c>
      <c r="AJ570" s="80" t="s">
        <v>73</v>
      </c>
      <c r="AK570" s="80" t="s">
        <v>73</v>
      </c>
      <c r="AL570" s="113">
        <v>0</v>
      </c>
      <c r="AM570" s="80" t="s">
        <v>73</v>
      </c>
      <c r="AN570" s="80" t="s">
        <v>73</v>
      </c>
      <c r="AO570" s="80" t="s">
        <v>73</v>
      </c>
      <c r="AP570" s="111">
        <f t="shared" si="42"/>
        <v>0</v>
      </c>
      <c r="AQ570" s="111">
        <f>+L570+AD570-AI570</f>
        <v>14652000</v>
      </c>
      <c r="AR570" s="61" t="s">
        <v>65</v>
      </c>
      <c r="AS570" s="111">
        <v>14652000</v>
      </c>
      <c r="AT570" s="113" t="s">
        <v>162</v>
      </c>
      <c r="AU570" s="79">
        <v>0</v>
      </c>
      <c r="AV570" s="82" t="s">
        <v>73</v>
      </c>
      <c r="AW570" s="117">
        <v>0</v>
      </c>
      <c r="AX570" s="116">
        <f t="shared" si="43"/>
        <v>14652000</v>
      </c>
      <c r="AY570" s="219">
        <f t="shared" si="44"/>
        <v>0</v>
      </c>
      <c r="AZ570" s="67">
        <v>0</v>
      </c>
      <c r="BA570" s="82" t="s">
        <v>73</v>
      </c>
      <c r="BB570" s="61" t="s">
        <v>163</v>
      </c>
      <c r="BC570" s="112" t="s">
        <v>1420</v>
      </c>
      <c r="BD570" s="111" t="s">
        <v>162</v>
      </c>
      <c r="BE570" s="113" t="s">
        <v>65</v>
      </c>
    </row>
    <row r="571" spans="2:57" x14ac:dyDescent="0.2">
      <c r="B571" s="44">
        <v>2026</v>
      </c>
      <c r="C571" s="44">
        <v>891780111</v>
      </c>
      <c r="D571" s="44" t="s">
        <v>63</v>
      </c>
      <c r="E571" s="119" t="s">
        <v>1419</v>
      </c>
      <c r="F571" s="113" t="s">
        <v>1418</v>
      </c>
      <c r="G571" s="61">
        <v>0</v>
      </c>
      <c r="H571" s="61" t="s">
        <v>71</v>
      </c>
      <c r="I571" s="44" t="s">
        <v>64</v>
      </c>
      <c r="J571" s="76" t="s">
        <v>81</v>
      </c>
      <c r="K571" s="111" t="s">
        <v>1417</v>
      </c>
      <c r="L571" s="111">
        <v>9676000</v>
      </c>
      <c r="M571" s="44" t="s">
        <v>66</v>
      </c>
      <c r="N571" s="111" t="s">
        <v>1416</v>
      </c>
      <c r="O571" s="111">
        <v>1083030981</v>
      </c>
      <c r="P571" s="111">
        <v>53</v>
      </c>
      <c r="Q571" s="137">
        <v>46030</v>
      </c>
      <c r="R571" s="112">
        <v>2567899000</v>
      </c>
      <c r="S571" s="220">
        <v>46048</v>
      </c>
      <c r="T571" s="111">
        <v>9676000</v>
      </c>
      <c r="U571" s="61" t="s">
        <v>65</v>
      </c>
      <c r="V571" s="111">
        <v>85459497</v>
      </c>
      <c r="W571" s="111" t="s">
        <v>503</v>
      </c>
      <c r="X571" s="351">
        <v>46048</v>
      </c>
      <c r="Y571" s="351">
        <v>46055</v>
      </c>
      <c r="Z571" s="69" t="s">
        <v>73</v>
      </c>
      <c r="AA571" s="351">
        <v>46173</v>
      </c>
      <c r="AB571" s="47">
        <f t="shared" si="40"/>
        <v>118</v>
      </c>
      <c r="AC571" s="113">
        <v>0</v>
      </c>
      <c r="AD571" s="118">
        <v>0</v>
      </c>
      <c r="AE571" s="113">
        <v>0</v>
      </c>
      <c r="AF571" s="80" t="s">
        <v>73</v>
      </c>
      <c r="AG571" s="111">
        <f t="shared" si="41"/>
        <v>0</v>
      </c>
      <c r="AH571" s="118">
        <v>0</v>
      </c>
      <c r="AI571" s="118">
        <v>0</v>
      </c>
      <c r="AJ571" s="80" t="s">
        <v>73</v>
      </c>
      <c r="AK571" s="80" t="s">
        <v>73</v>
      </c>
      <c r="AL571" s="113">
        <v>0</v>
      </c>
      <c r="AM571" s="80" t="s">
        <v>73</v>
      </c>
      <c r="AN571" s="80" t="s">
        <v>73</v>
      </c>
      <c r="AO571" s="80" t="s">
        <v>73</v>
      </c>
      <c r="AP571" s="111">
        <f t="shared" si="42"/>
        <v>0</v>
      </c>
      <c r="AQ571" s="111">
        <f>+L571+AD571-AI571</f>
        <v>9676000</v>
      </c>
      <c r="AR571" s="61" t="s">
        <v>65</v>
      </c>
      <c r="AS571" s="111">
        <v>9676000</v>
      </c>
      <c r="AT571" s="113" t="s">
        <v>162</v>
      </c>
      <c r="AU571" s="79">
        <v>0</v>
      </c>
      <c r="AV571" s="82" t="s">
        <v>73</v>
      </c>
      <c r="AW571" s="117">
        <v>0</v>
      </c>
      <c r="AX571" s="116">
        <f t="shared" si="43"/>
        <v>9676000</v>
      </c>
      <c r="AY571" s="219">
        <f t="shared" si="44"/>
        <v>0</v>
      </c>
      <c r="AZ571" s="67">
        <v>0</v>
      </c>
      <c r="BA571" s="82" t="s">
        <v>73</v>
      </c>
      <c r="BB571" s="61" t="s">
        <v>163</v>
      </c>
      <c r="BC571" s="112" t="s">
        <v>1415</v>
      </c>
      <c r="BD571" s="111" t="s">
        <v>162</v>
      </c>
      <c r="BE571" s="113" t="s">
        <v>65</v>
      </c>
    </row>
    <row r="572" spans="2:57" x14ac:dyDescent="0.2">
      <c r="B572" s="44">
        <v>2026</v>
      </c>
      <c r="C572" s="44">
        <v>891780111</v>
      </c>
      <c r="D572" s="44" t="s">
        <v>63</v>
      </c>
      <c r="E572" s="119" t="s">
        <v>1414</v>
      </c>
      <c r="F572" s="113" t="s">
        <v>1413</v>
      </c>
      <c r="G572" s="61">
        <v>0</v>
      </c>
      <c r="H572" s="61" t="s">
        <v>71</v>
      </c>
      <c r="I572" s="44" t="s">
        <v>64</v>
      </c>
      <c r="J572" s="76" t="s">
        <v>81</v>
      </c>
      <c r="K572" s="111" t="s">
        <v>1412</v>
      </c>
      <c r="L572" s="111">
        <v>13320000</v>
      </c>
      <c r="M572" s="44" t="s">
        <v>66</v>
      </c>
      <c r="N572" s="111" t="s">
        <v>1411</v>
      </c>
      <c r="O572" s="111">
        <v>85373098</v>
      </c>
      <c r="P572" s="111">
        <v>30</v>
      </c>
      <c r="Q572" s="137">
        <v>46027</v>
      </c>
      <c r="R572" s="112">
        <v>5872564000</v>
      </c>
      <c r="S572" s="220">
        <v>46048</v>
      </c>
      <c r="T572" s="111">
        <v>13320000</v>
      </c>
      <c r="U572" s="61" t="s">
        <v>65</v>
      </c>
      <c r="V572" s="111">
        <v>72175281</v>
      </c>
      <c r="W572" s="111" t="s">
        <v>988</v>
      </c>
      <c r="X572" s="351">
        <v>46048</v>
      </c>
      <c r="Y572" s="351">
        <v>46055</v>
      </c>
      <c r="Z572" s="69" t="s">
        <v>73</v>
      </c>
      <c r="AA572" s="351">
        <v>46173</v>
      </c>
      <c r="AB572" s="47">
        <f t="shared" si="40"/>
        <v>118</v>
      </c>
      <c r="AC572" s="113">
        <v>0</v>
      </c>
      <c r="AD572" s="118">
        <v>0</v>
      </c>
      <c r="AE572" s="113">
        <v>0</v>
      </c>
      <c r="AF572" s="80" t="s">
        <v>73</v>
      </c>
      <c r="AG572" s="111">
        <f t="shared" si="41"/>
        <v>0</v>
      </c>
      <c r="AH572" s="118">
        <v>0</v>
      </c>
      <c r="AI572" s="118">
        <v>0</v>
      </c>
      <c r="AJ572" s="80" t="s">
        <v>73</v>
      </c>
      <c r="AK572" s="80" t="s">
        <v>73</v>
      </c>
      <c r="AL572" s="113">
        <v>0</v>
      </c>
      <c r="AM572" s="80" t="s">
        <v>73</v>
      </c>
      <c r="AN572" s="80" t="s">
        <v>73</v>
      </c>
      <c r="AO572" s="80" t="s">
        <v>73</v>
      </c>
      <c r="AP572" s="111">
        <f t="shared" si="42"/>
        <v>0</v>
      </c>
      <c r="AQ572" s="111">
        <f>+L572+AD572-AI572</f>
        <v>13320000</v>
      </c>
      <c r="AR572" s="61" t="s">
        <v>65</v>
      </c>
      <c r="AS572" s="111">
        <v>13320000</v>
      </c>
      <c r="AT572" s="113" t="s">
        <v>162</v>
      </c>
      <c r="AU572" s="79">
        <v>0</v>
      </c>
      <c r="AV572" s="82" t="s">
        <v>73</v>
      </c>
      <c r="AW572" s="117">
        <v>0</v>
      </c>
      <c r="AX572" s="116">
        <f t="shared" si="43"/>
        <v>13320000</v>
      </c>
      <c r="AY572" s="219">
        <f t="shared" si="44"/>
        <v>0</v>
      </c>
      <c r="AZ572" s="67">
        <v>0</v>
      </c>
      <c r="BA572" s="82" t="s">
        <v>73</v>
      </c>
      <c r="BB572" s="61" t="s">
        <v>163</v>
      </c>
      <c r="BC572" s="112" t="s">
        <v>1410</v>
      </c>
      <c r="BD572" s="111" t="s">
        <v>162</v>
      </c>
      <c r="BE572" s="113" t="s">
        <v>65</v>
      </c>
    </row>
    <row r="573" spans="2:57" x14ac:dyDescent="0.2">
      <c r="B573" s="44">
        <v>2026</v>
      </c>
      <c r="C573" s="44">
        <v>891780111</v>
      </c>
      <c r="D573" s="44" t="s">
        <v>63</v>
      </c>
      <c r="E573" s="119" t="s">
        <v>1409</v>
      </c>
      <c r="F573" s="113" t="s">
        <v>1408</v>
      </c>
      <c r="G573" s="61">
        <v>0</v>
      </c>
      <c r="H573" s="61" t="s">
        <v>71</v>
      </c>
      <c r="I573" s="44" t="s">
        <v>64</v>
      </c>
      <c r="J573" s="76" t="s">
        <v>81</v>
      </c>
      <c r="K573" s="111" t="s">
        <v>1407</v>
      </c>
      <c r="L573" s="111">
        <v>14652000</v>
      </c>
      <c r="M573" s="44" t="s">
        <v>66</v>
      </c>
      <c r="N573" s="111" t="s">
        <v>1406</v>
      </c>
      <c r="O573" s="111">
        <v>1082934684</v>
      </c>
      <c r="P573" s="111">
        <v>30</v>
      </c>
      <c r="Q573" s="137">
        <v>46027</v>
      </c>
      <c r="R573" s="112">
        <v>5872564000</v>
      </c>
      <c r="S573" s="220">
        <v>46048</v>
      </c>
      <c r="T573" s="111">
        <v>14652000</v>
      </c>
      <c r="U573" s="61" t="s">
        <v>65</v>
      </c>
      <c r="V573" s="111">
        <v>72175281</v>
      </c>
      <c r="W573" s="111" t="s">
        <v>988</v>
      </c>
      <c r="X573" s="351">
        <v>46048</v>
      </c>
      <c r="Y573" s="351">
        <v>46055</v>
      </c>
      <c r="Z573" s="69" t="s">
        <v>73</v>
      </c>
      <c r="AA573" s="351">
        <v>46173</v>
      </c>
      <c r="AB573" s="47">
        <f t="shared" si="40"/>
        <v>118</v>
      </c>
      <c r="AC573" s="113">
        <v>0</v>
      </c>
      <c r="AD573" s="118">
        <v>0</v>
      </c>
      <c r="AE573" s="113">
        <v>0</v>
      </c>
      <c r="AF573" s="80" t="s">
        <v>73</v>
      </c>
      <c r="AG573" s="111">
        <f t="shared" si="41"/>
        <v>0</v>
      </c>
      <c r="AH573" s="118">
        <v>0</v>
      </c>
      <c r="AI573" s="118">
        <v>0</v>
      </c>
      <c r="AJ573" s="80" t="s">
        <v>73</v>
      </c>
      <c r="AK573" s="80" t="s">
        <v>73</v>
      </c>
      <c r="AL573" s="113">
        <v>0</v>
      </c>
      <c r="AM573" s="80" t="s">
        <v>73</v>
      </c>
      <c r="AN573" s="80" t="s">
        <v>73</v>
      </c>
      <c r="AO573" s="80" t="s">
        <v>73</v>
      </c>
      <c r="AP573" s="111">
        <f t="shared" si="42"/>
        <v>0</v>
      </c>
      <c r="AQ573" s="111">
        <f>+L573+AD573-AI573</f>
        <v>14652000</v>
      </c>
      <c r="AR573" s="61" t="s">
        <v>65</v>
      </c>
      <c r="AS573" s="111">
        <v>14652000</v>
      </c>
      <c r="AT573" s="113" t="s">
        <v>162</v>
      </c>
      <c r="AU573" s="79">
        <v>0</v>
      </c>
      <c r="AV573" s="82" t="s">
        <v>73</v>
      </c>
      <c r="AW573" s="117">
        <v>0</v>
      </c>
      <c r="AX573" s="116">
        <f t="shared" si="43"/>
        <v>14652000</v>
      </c>
      <c r="AY573" s="219">
        <f t="shared" si="44"/>
        <v>0</v>
      </c>
      <c r="AZ573" s="67">
        <v>0</v>
      </c>
      <c r="BA573" s="82" t="s">
        <v>73</v>
      </c>
      <c r="BB573" s="61" t="s">
        <v>163</v>
      </c>
      <c r="BC573" s="112" t="s">
        <v>1405</v>
      </c>
      <c r="BD573" s="111" t="s">
        <v>162</v>
      </c>
      <c r="BE573" s="113" t="s">
        <v>65</v>
      </c>
    </row>
    <row r="574" spans="2:57" x14ac:dyDescent="0.2">
      <c r="B574" s="44">
        <v>2026</v>
      </c>
      <c r="C574" s="44">
        <v>891780111</v>
      </c>
      <c r="D574" s="44" t="s">
        <v>63</v>
      </c>
      <c r="E574" s="119" t="s">
        <v>1404</v>
      </c>
      <c r="F574" s="113" t="s">
        <v>1403</v>
      </c>
      <c r="G574" s="61">
        <v>0</v>
      </c>
      <c r="H574" s="61" t="s">
        <v>71</v>
      </c>
      <c r="I574" s="44" t="s">
        <v>64</v>
      </c>
      <c r="J574" s="76" t="s">
        <v>81</v>
      </c>
      <c r="K574" s="111" t="s">
        <v>1345</v>
      </c>
      <c r="L574" s="111">
        <v>13320000</v>
      </c>
      <c r="M574" s="44" t="s">
        <v>66</v>
      </c>
      <c r="N574" s="111" t="s">
        <v>1402</v>
      </c>
      <c r="O574" s="111">
        <v>1193095563</v>
      </c>
      <c r="P574" s="111">
        <v>30</v>
      </c>
      <c r="Q574" s="137">
        <v>46027</v>
      </c>
      <c r="R574" s="112">
        <v>5872564000</v>
      </c>
      <c r="S574" s="220">
        <v>46048</v>
      </c>
      <c r="T574" s="111">
        <v>13320000</v>
      </c>
      <c r="U574" s="61" t="s">
        <v>65</v>
      </c>
      <c r="V574" s="111">
        <v>72175281</v>
      </c>
      <c r="W574" s="111" t="s">
        <v>988</v>
      </c>
      <c r="X574" s="351">
        <v>46048</v>
      </c>
      <c r="Y574" s="351">
        <v>46055</v>
      </c>
      <c r="Z574" s="69" t="s">
        <v>73</v>
      </c>
      <c r="AA574" s="351">
        <v>46173</v>
      </c>
      <c r="AB574" s="47">
        <f t="shared" si="40"/>
        <v>118</v>
      </c>
      <c r="AC574" s="113">
        <v>0</v>
      </c>
      <c r="AD574" s="118">
        <v>0</v>
      </c>
      <c r="AE574" s="113">
        <v>0</v>
      </c>
      <c r="AF574" s="80" t="s">
        <v>73</v>
      </c>
      <c r="AG574" s="111">
        <f t="shared" si="41"/>
        <v>0</v>
      </c>
      <c r="AH574" s="118">
        <v>0</v>
      </c>
      <c r="AI574" s="118">
        <v>0</v>
      </c>
      <c r="AJ574" s="80" t="s">
        <v>73</v>
      </c>
      <c r="AK574" s="80" t="s">
        <v>73</v>
      </c>
      <c r="AL574" s="113">
        <v>0</v>
      </c>
      <c r="AM574" s="80" t="s">
        <v>73</v>
      </c>
      <c r="AN574" s="80" t="s">
        <v>73</v>
      </c>
      <c r="AO574" s="80" t="s">
        <v>73</v>
      </c>
      <c r="AP574" s="111">
        <f t="shared" si="42"/>
        <v>0</v>
      </c>
      <c r="AQ574" s="111">
        <f>+L574+AD574-AI574</f>
        <v>13320000</v>
      </c>
      <c r="AR574" s="61" t="s">
        <v>65</v>
      </c>
      <c r="AS574" s="111">
        <v>13320000</v>
      </c>
      <c r="AT574" s="113" t="s">
        <v>162</v>
      </c>
      <c r="AU574" s="79">
        <v>0</v>
      </c>
      <c r="AV574" s="82" t="s">
        <v>73</v>
      </c>
      <c r="AW574" s="117">
        <v>0</v>
      </c>
      <c r="AX574" s="116">
        <f t="shared" si="43"/>
        <v>13320000</v>
      </c>
      <c r="AY574" s="219">
        <f t="shared" si="44"/>
        <v>0</v>
      </c>
      <c r="AZ574" s="67">
        <v>0</v>
      </c>
      <c r="BA574" s="82" t="s">
        <v>73</v>
      </c>
      <c r="BB574" s="61" t="s">
        <v>163</v>
      </c>
      <c r="BC574" s="112" t="s">
        <v>1401</v>
      </c>
      <c r="BD574" s="111" t="s">
        <v>162</v>
      </c>
      <c r="BE574" s="113" t="s">
        <v>65</v>
      </c>
    </row>
    <row r="575" spans="2:57" x14ac:dyDescent="0.2">
      <c r="B575" s="44">
        <v>2026</v>
      </c>
      <c r="C575" s="44">
        <v>891780111</v>
      </c>
      <c r="D575" s="44" t="s">
        <v>63</v>
      </c>
      <c r="E575" s="119" t="s">
        <v>1400</v>
      </c>
      <c r="F575" s="113" t="s">
        <v>1399</v>
      </c>
      <c r="G575" s="61">
        <v>0</v>
      </c>
      <c r="H575" s="61" t="s">
        <v>71</v>
      </c>
      <c r="I575" s="44" t="s">
        <v>64</v>
      </c>
      <c r="J575" s="76" t="s">
        <v>81</v>
      </c>
      <c r="K575" s="111" t="s">
        <v>935</v>
      </c>
      <c r="L575" s="111">
        <v>11396000</v>
      </c>
      <c r="M575" s="44" t="s">
        <v>66</v>
      </c>
      <c r="N575" s="111" t="s">
        <v>1398</v>
      </c>
      <c r="O575" s="111">
        <v>36726740</v>
      </c>
      <c r="P575" s="111">
        <v>30</v>
      </c>
      <c r="Q575" s="137">
        <v>46027</v>
      </c>
      <c r="R575" s="112">
        <v>5872564000</v>
      </c>
      <c r="S575" s="220">
        <v>46048</v>
      </c>
      <c r="T575" s="111">
        <v>11396000</v>
      </c>
      <c r="U575" s="61" t="s">
        <v>65</v>
      </c>
      <c r="V575" s="111">
        <v>36557666</v>
      </c>
      <c r="W575" s="111" t="s">
        <v>559</v>
      </c>
      <c r="X575" s="351">
        <v>46048</v>
      </c>
      <c r="Y575" s="351">
        <v>46055</v>
      </c>
      <c r="Z575" s="69" t="s">
        <v>73</v>
      </c>
      <c r="AA575" s="351">
        <v>46173</v>
      </c>
      <c r="AB575" s="47">
        <f t="shared" si="40"/>
        <v>118</v>
      </c>
      <c r="AC575" s="113">
        <v>0</v>
      </c>
      <c r="AD575" s="118">
        <v>0</v>
      </c>
      <c r="AE575" s="113">
        <v>0</v>
      </c>
      <c r="AF575" s="80" t="s">
        <v>73</v>
      </c>
      <c r="AG575" s="111">
        <f t="shared" si="41"/>
        <v>0</v>
      </c>
      <c r="AH575" s="118">
        <v>0</v>
      </c>
      <c r="AI575" s="118">
        <v>0</v>
      </c>
      <c r="AJ575" s="80" t="s">
        <v>73</v>
      </c>
      <c r="AK575" s="80" t="s">
        <v>73</v>
      </c>
      <c r="AL575" s="113">
        <v>0</v>
      </c>
      <c r="AM575" s="80" t="s">
        <v>73</v>
      </c>
      <c r="AN575" s="80" t="s">
        <v>73</v>
      </c>
      <c r="AO575" s="80" t="s">
        <v>73</v>
      </c>
      <c r="AP575" s="111">
        <f t="shared" si="42"/>
        <v>0</v>
      </c>
      <c r="AQ575" s="111">
        <f>+L575+AD575-AI575</f>
        <v>11396000</v>
      </c>
      <c r="AR575" s="61" t="s">
        <v>65</v>
      </c>
      <c r="AS575" s="111">
        <v>11396000</v>
      </c>
      <c r="AT575" s="113" t="s">
        <v>162</v>
      </c>
      <c r="AU575" s="79">
        <v>0</v>
      </c>
      <c r="AV575" s="82" t="s">
        <v>73</v>
      </c>
      <c r="AW575" s="117">
        <v>0</v>
      </c>
      <c r="AX575" s="116">
        <f t="shared" si="43"/>
        <v>11396000</v>
      </c>
      <c r="AY575" s="219">
        <f t="shared" si="44"/>
        <v>0</v>
      </c>
      <c r="AZ575" s="67">
        <v>0</v>
      </c>
      <c r="BA575" s="82" t="s">
        <v>73</v>
      </c>
      <c r="BB575" s="61" t="s">
        <v>163</v>
      </c>
      <c r="BC575" s="112" t="s">
        <v>1397</v>
      </c>
      <c r="BD575" s="111" t="s">
        <v>162</v>
      </c>
      <c r="BE575" s="113" t="s">
        <v>65</v>
      </c>
    </row>
    <row r="576" spans="2:57" x14ac:dyDescent="0.2">
      <c r="B576" s="44">
        <v>2026</v>
      </c>
      <c r="C576" s="44">
        <v>891780111</v>
      </c>
      <c r="D576" s="44" t="s">
        <v>63</v>
      </c>
      <c r="E576" s="119" t="s">
        <v>1396</v>
      </c>
      <c r="F576" s="113" t="s">
        <v>1395</v>
      </c>
      <c r="G576" s="61">
        <v>0</v>
      </c>
      <c r="H576" s="61" t="s">
        <v>71</v>
      </c>
      <c r="I576" s="44" t="s">
        <v>64</v>
      </c>
      <c r="J576" s="76" t="s">
        <v>81</v>
      </c>
      <c r="K576" s="111" t="s">
        <v>1394</v>
      </c>
      <c r="L576" s="111">
        <v>13320000</v>
      </c>
      <c r="M576" s="44" t="s">
        <v>66</v>
      </c>
      <c r="N576" s="111" t="s">
        <v>1393</v>
      </c>
      <c r="O576" s="111">
        <v>1004359011</v>
      </c>
      <c r="P576" s="111">
        <v>30</v>
      </c>
      <c r="Q576" s="137">
        <v>46027</v>
      </c>
      <c r="R576" s="112">
        <v>5872564000</v>
      </c>
      <c r="S576" s="220">
        <v>46048</v>
      </c>
      <c r="T576" s="111">
        <v>13320000</v>
      </c>
      <c r="U576" s="61" t="s">
        <v>65</v>
      </c>
      <c r="V576" s="111">
        <v>57464638</v>
      </c>
      <c r="W576" s="111" t="s">
        <v>657</v>
      </c>
      <c r="X576" s="351">
        <v>46048</v>
      </c>
      <c r="Y576" s="351">
        <v>46055</v>
      </c>
      <c r="Z576" s="69" t="s">
        <v>73</v>
      </c>
      <c r="AA576" s="351">
        <v>46173</v>
      </c>
      <c r="AB576" s="47">
        <f t="shared" si="40"/>
        <v>118</v>
      </c>
      <c r="AC576" s="113">
        <v>0</v>
      </c>
      <c r="AD576" s="118">
        <v>0</v>
      </c>
      <c r="AE576" s="113">
        <v>0</v>
      </c>
      <c r="AF576" s="80" t="s">
        <v>73</v>
      </c>
      <c r="AG576" s="111">
        <f t="shared" si="41"/>
        <v>0</v>
      </c>
      <c r="AH576" s="118">
        <v>0</v>
      </c>
      <c r="AI576" s="118">
        <v>0</v>
      </c>
      <c r="AJ576" s="80" t="s">
        <v>73</v>
      </c>
      <c r="AK576" s="80" t="s">
        <v>73</v>
      </c>
      <c r="AL576" s="113">
        <v>0</v>
      </c>
      <c r="AM576" s="80" t="s">
        <v>73</v>
      </c>
      <c r="AN576" s="80" t="s">
        <v>73</v>
      </c>
      <c r="AO576" s="80" t="s">
        <v>73</v>
      </c>
      <c r="AP576" s="111">
        <f t="shared" si="42"/>
        <v>0</v>
      </c>
      <c r="AQ576" s="111">
        <f>+L576+AD576-AI576</f>
        <v>13320000</v>
      </c>
      <c r="AR576" s="61" t="s">
        <v>65</v>
      </c>
      <c r="AS576" s="111">
        <v>13320000</v>
      </c>
      <c r="AT576" s="113" t="s">
        <v>162</v>
      </c>
      <c r="AU576" s="79">
        <v>0</v>
      </c>
      <c r="AV576" s="82" t="s">
        <v>73</v>
      </c>
      <c r="AW576" s="117">
        <v>0</v>
      </c>
      <c r="AX576" s="116">
        <f t="shared" si="43"/>
        <v>13320000</v>
      </c>
      <c r="AY576" s="219">
        <f t="shared" si="44"/>
        <v>0</v>
      </c>
      <c r="AZ576" s="67">
        <v>0</v>
      </c>
      <c r="BA576" s="82" t="s">
        <v>73</v>
      </c>
      <c r="BB576" s="61" t="s">
        <v>163</v>
      </c>
      <c r="BC576" s="112" t="s">
        <v>1392</v>
      </c>
      <c r="BD576" s="111" t="s">
        <v>162</v>
      </c>
      <c r="BE576" s="113" t="s">
        <v>65</v>
      </c>
    </row>
    <row r="577" spans="2:57" x14ac:dyDescent="0.2">
      <c r="B577" s="44">
        <v>2026</v>
      </c>
      <c r="C577" s="44">
        <v>891780111</v>
      </c>
      <c r="D577" s="44" t="s">
        <v>63</v>
      </c>
      <c r="E577" s="119" t="s">
        <v>1391</v>
      </c>
      <c r="F577" s="113" t="s">
        <v>1390</v>
      </c>
      <c r="G577" s="61">
        <v>0</v>
      </c>
      <c r="H577" s="61" t="s">
        <v>71</v>
      </c>
      <c r="I577" s="44" t="s">
        <v>64</v>
      </c>
      <c r="J577" s="76" t="s">
        <v>81</v>
      </c>
      <c r="K577" s="111" t="s">
        <v>1389</v>
      </c>
      <c r="L577" s="111">
        <v>11692000</v>
      </c>
      <c r="M577" s="44" t="s">
        <v>66</v>
      </c>
      <c r="N577" s="111" t="s">
        <v>1388</v>
      </c>
      <c r="O577" s="111">
        <v>1082915041</v>
      </c>
      <c r="P577" s="111">
        <v>53</v>
      </c>
      <c r="Q577" s="137">
        <v>46030</v>
      </c>
      <c r="R577" s="112">
        <v>2567899000</v>
      </c>
      <c r="S577" s="220">
        <v>46048</v>
      </c>
      <c r="T577" s="111">
        <v>11692000</v>
      </c>
      <c r="U577" s="61" t="s">
        <v>65</v>
      </c>
      <c r="V577" s="111">
        <v>57444673</v>
      </c>
      <c r="W577" s="111" t="s">
        <v>977</v>
      </c>
      <c r="X577" s="351">
        <v>46048</v>
      </c>
      <c r="Y577" s="351">
        <v>46048</v>
      </c>
      <c r="Z577" s="69" t="s">
        <v>73</v>
      </c>
      <c r="AA577" s="351">
        <v>46173</v>
      </c>
      <c r="AB577" s="47">
        <f t="shared" si="40"/>
        <v>125</v>
      </c>
      <c r="AC577" s="113">
        <v>0</v>
      </c>
      <c r="AD577" s="118">
        <v>0</v>
      </c>
      <c r="AE577" s="113">
        <v>0</v>
      </c>
      <c r="AF577" s="80" t="s">
        <v>73</v>
      </c>
      <c r="AG577" s="111">
        <f t="shared" si="41"/>
        <v>0</v>
      </c>
      <c r="AH577" s="118">
        <v>0</v>
      </c>
      <c r="AI577" s="118">
        <v>0</v>
      </c>
      <c r="AJ577" s="80" t="s">
        <v>73</v>
      </c>
      <c r="AK577" s="80" t="s">
        <v>73</v>
      </c>
      <c r="AL577" s="113">
        <v>0</v>
      </c>
      <c r="AM577" s="80" t="s">
        <v>73</v>
      </c>
      <c r="AN577" s="80" t="s">
        <v>73</v>
      </c>
      <c r="AO577" s="80" t="s">
        <v>73</v>
      </c>
      <c r="AP577" s="111">
        <f t="shared" si="42"/>
        <v>0</v>
      </c>
      <c r="AQ577" s="111">
        <f>+L577+AD577-AI577</f>
        <v>11692000</v>
      </c>
      <c r="AR577" s="61" t="s">
        <v>65</v>
      </c>
      <c r="AS577" s="111">
        <v>11692000</v>
      </c>
      <c r="AT577" s="113" t="s">
        <v>162</v>
      </c>
      <c r="AU577" s="79">
        <v>0</v>
      </c>
      <c r="AV577" s="82" t="s">
        <v>73</v>
      </c>
      <c r="AW577" s="117">
        <v>0</v>
      </c>
      <c r="AX577" s="116">
        <f t="shared" si="43"/>
        <v>11692000</v>
      </c>
      <c r="AY577" s="219">
        <f t="shared" si="44"/>
        <v>0</v>
      </c>
      <c r="AZ577" s="67">
        <v>0</v>
      </c>
      <c r="BA577" s="82" t="s">
        <v>73</v>
      </c>
      <c r="BB577" s="61" t="s">
        <v>85</v>
      </c>
      <c r="BC577" s="112" t="s">
        <v>1387</v>
      </c>
      <c r="BD577" s="113" t="s">
        <v>65</v>
      </c>
      <c r="BE577" s="113" t="s">
        <v>65</v>
      </c>
    </row>
    <row r="578" spans="2:57" x14ac:dyDescent="0.2">
      <c r="B578" s="44">
        <v>2026</v>
      </c>
      <c r="C578" s="44">
        <v>891780111</v>
      </c>
      <c r="D578" s="44" t="s">
        <v>63</v>
      </c>
      <c r="E578" s="119" t="s">
        <v>1386</v>
      </c>
      <c r="F578" s="113" t="s">
        <v>1385</v>
      </c>
      <c r="G578" s="61">
        <v>0</v>
      </c>
      <c r="H578" s="61" t="s">
        <v>71</v>
      </c>
      <c r="I578" s="44" t="s">
        <v>64</v>
      </c>
      <c r="J578" s="76" t="s">
        <v>81</v>
      </c>
      <c r="K578" s="111" t="s">
        <v>1120</v>
      </c>
      <c r="L578" s="111">
        <v>21944000</v>
      </c>
      <c r="M578" s="44" t="s">
        <v>66</v>
      </c>
      <c r="N578" s="111" t="s">
        <v>1384</v>
      </c>
      <c r="O578" s="111">
        <v>1081808753</v>
      </c>
      <c r="P578" s="111">
        <v>30</v>
      </c>
      <c r="Q578" s="137">
        <v>46027</v>
      </c>
      <c r="R578" s="112">
        <v>5872564000</v>
      </c>
      <c r="S578" s="220">
        <v>46048</v>
      </c>
      <c r="T578" s="111">
        <v>21944000</v>
      </c>
      <c r="U578" s="61" t="s">
        <v>65</v>
      </c>
      <c r="V578" s="111">
        <v>36559627</v>
      </c>
      <c r="W578" s="111" t="s">
        <v>878</v>
      </c>
      <c r="X578" s="351">
        <v>46048</v>
      </c>
      <c r="Y578" s="351">
        <v>46055</v>
      </c>
      <c r="Z578" s="69" t="s">
        <v>73</v>
      </c>
      <c r="AA578" s="351">
        <v>46173</v>
      </c>
      <c r="AB578" s="47">
        <f t="shared" si="40"/>
        <v>118</v>
      </c>
      <c r="AC578" s="113">
        <v>0</v>
      </c>
      <c r="AD578" s="118">
        <v>0</v>
      </c>
      <c r="AE578" s="113">
        <v>0</v>
      </c>
      <c r="AF578" s="80" t="s">
        <v>73</v>
      </c>
      <c r="AG578" s="111">
        <f t="shared" si="41"/>
        <v>0</v>
      </c>
      <c r="AH578" s="118">
        <v>0</v>
      </c>
      <c r="AI578" s="118">
        <v>0</v>
      </c>
      <c r="AJ578" s="80" t="s">
        <v>73</v>
      </c>
      <c r="AK578" s="80" t="s">
        <v>73</v>
      </c>
      <c r="AL578" s="113">
        <v>0</v>
      </c>
      <c r="AM578" s="80" t="s">
        <v>73</v>
      </c>
      <c r="AN578" s="80" t="s">
        <v>73</v>
      </c>
      <c r="AO578" s="80" t="s">
        <v>73</v>
      </c>
      <c r="AP578" s="111">
        <f t="shared" si="42"/>
        <v>0</v>
      </c>
      <c r="AQ578" s="111">
        <f>+L578+AD578-AI578</f>
        <v>21944000</v>
      </c>
      <c r="AR578" s="61" t="s">
        <v>65</v>
      </c>
      <c r="AS578" s="111">
        <v>21944000</v>
      </c>
      <c r="AT578" s="113" t="s">
        <v>162</v>
      </c>
      <c r="AU578" s="79">
        <v>0</v>
      </c>
      <c r="AV578" s="82" t="s">
        <v>73</v>
      </c>
      <c r="AW578" s="117">
        <v>0</v>
      </c>
      <c r="AX578" s="116">
        <f t="shared" si="43"/>
        <v>21944000</v>
      </c>
      <c r="AY578" s="219">
        <f t="shared" si="44"/>
        <v>0</v>
      </c>
      <c r="AZ578" s="67">
        <v>0</v>
      </c>
      <c r="BA578" s="82" t="s">
        <v>73</v>
      </c>
      <c r="BB578" s="61" t="s">
        <v>163</v>
      </c>
      <c r="BC578" s="112" t="s">
        <v>1383</v>
      </c>
      <c r="BD578" s="111" t="s">
        <v>162</v>
      </c>
      <c r="BE578" s="113" t="s">
        <v>65</v>
      </c>
    </row>
    <row r="579" spans="2:57" x14ac:dyDescent="0.2">
      <c r="B579" s="44">
        <v>2026</v>
      </c>
      <c r="C579" s="44">
        <v>891780111</v>
      </c>
      <c r="D579" s="44" t="s">
        <v>63</v>
      </c>
      <c r="E579" s="119" t="s">
        <v>1382</v>
      </c>
      <c r="F579" s="113" t="s">
        <v>1381</v>
      </c>
      <c r="G579" s="61">
        <v>0</v>
      </c>
      <c r="H579" s="61" t="s">
        <v>71</v>
      </c>
      <c r="I579" s="44" t="s">
        <v>64</v>
      </c>
      <c r="J579" s="76" t="s">
        <v>81</v>
      </c>
      <c r="K579" s="111" t="s">
        <v>1380</v>
      </c>
      <c r="L579" s="111">
        <v>12346000</v>
      </c>
      <c r="M579" s="44" t="s">
        <v>66</v>
      </c>
      <c r="N579" s="111" t="s">
        <v>1379</v>
      </c>
      <c r="O579" s="111">
        <v>1082858858</v>
      </c>
      <c r="P579" s="111">
        <v>53</v>
      </c>
      <c r="Q579" s="137">
        <v>46030</v>
      </c>
      <c r="R579" s="112">
        <v>2567899000</v>
      </c>
      <c r="S579" s="220">
        <v>46048</v>
      </c>
      <c r="T579" s="111">
        <v>12346000</v>
      </c>
      <c r="U579" s="61" t="s">
        <v>65</v>
      </c>
      <c r="V579" s="111">
        <v>85459497</v>
      </c>
      <c r="W579" s="111" t="s">
        <v>503</v>
      </c>
      <c r="X579" s="351">
        <v>46048</v>
      </c>
      <c r="Y579" s="351">
        <v>46048</v>
      </c>
      <c r="Z579" s="69" t="s">
        <v>73</v>
      </c>
      <c r="AA579" s="351">
        <v>46173</v>
      </c>
      <c r="AB579" s="47">
        <f t="shared" si="40"/>
        <v>125</v>
      </c>
      <c r="AC579" s="113">
        <v>0</v>
      </c>
      <c r="AD579" s="118">
        <v>0</v>
      </c>
      <c r="AE579" s="113">
        <v>0</v>
      </c>
      <c r="AF579" s="80" t="s">
        <v>73</v>
      </c>
      <c r="AG579" s="111">
        <f t="shared" si="41"/>
        <v>0</v>
      </c>
      <c r="AH579" s="118">
        <v>0</v>
      </c>
      <c r="AI579" s="118">
        <v>0</v>
      </c>
      <c r="AJ579" s="80" t="s">
        <v>73</v>
      </c>
      <c r="AK579" s="80" t="s">
        <v>73</v>
      </c>
      <c r="AL579" s="113">
        <v>0</v>
      </c>
      <c r="AM579" s="80" t="s">
        <v>73</v>
      </c>
      <c r="AN579" s="80" t="s">
        <v>73</v>
      </c>
      <c r="AO579" s="80" t="s">
        <v>73</v>
      </c>
      <c r="AP579" s="111">
        <f t="shared" si="42"/>
        <v>0</v>
      </c>
      <c r="AQ579" s="111">
        <f>+L579+AD579-AI579</f>
        <v>12346000</v>
      </c>
      <c r="AR579" s="61" t="s">
        <v>65</v>
      </c>
      <c r="AS579" s="111">
        <v>12346000</v>
      </c>
      <c r="AT579" s="113" t="s">
        <v>162</v>
      </c>
      <c r="AU579" s="79">
        <v>0</v>
      </c>
      <c r="AV579" s="82" t="s">
        <v>73</v>
      </c>
      <c r="AW579" s="117">
        <v>0</v>
      </c>
      <c r="AX579" s="116">
        <f t="shared" si="43"/>
        <v>12346000</v>
      </c>
      <c r="AY579" s="219">
        <f t="shared" si="44"/>
        <v>0</v>
      </c>
      <c r="AZ579" s="67">
        <v>0</v>
      </c>
      <c r="BA579" s="82" t="s">
        <v>73</v>
      </c>
      <c r="BB579" s="61" t="s">
        <v>85</v>
      </c>
      <c r="BC579" s="112" t="s">
        <v>1378</v>
      </c>
      <c r="BD579" s="113" t="s">
        <v>65</v>
      </c>
      <c r="BE579" s="113" t="s">
        <v>65</v>
      </c>
    </row>
    <row r="580" spans="2:57" x14ac:dyDescent="0.2">
      <c r="B580" s="44">
        <v>2026</v>
      </c>
      <c r="C580" s="44">
        <v>891780111</v>
      </c>
      <c r="D580" s="44" t="s">
        <v>63</v>
      </c>
      <c r="E580" s="119" t="s">
        <v>1377</v>
      </c>
      <c r="F580" s="113" t="s">
        <v>1376</v>
      </c>
      <c r="G580" s="61">
        <v>0</v>
      </c>
      <c r="H580" s="61" t="s">
        <v>71</v>
      </c>
      <c r="I580" s="44" t="s">
        <v>64</v>
      </c>
      <c r="J580" s="76" t="s">
        <v>81</v>
      </c>
      <c r="K580" s="111" t="s">
        <v>1375</v>
      </c>
      <c r="L580" s="111">
        <v>19836000</v>
      </c>
      <c r="M580" s="44" t="s">
        <v>66</v>
      </c>
      <c r="N580" s="111" t="s">
        <v>1374</v>
      </c>
      <c r="O580" s="111">
        <v>1082939203</v>
      </c>
      <c r="P580" s="111">
        <v>30</v>
      </c>
      <c r="Q580" s="137">
        <v>46027</v>
      </c>
      <c r="R580" s="112">
        <v>5872564000</v>
      </c>
      <c r="S580" s="220">
        <v>46048</v>
      </c>
      <c r="T580" s="111">
        <v>19836000</v>
      </c>
      <c r="U580" s="61" t="s">
        <v>65</v>
      </c>
      <c r="V580" s="111">
        <v>85154788</v>
      </c>
      <c r="W580" s="111" t="s">
        <v>894</v>
      </c>
      <c r="X580" s="351">
        <v>46048</v>
      </c>
      <c r="Y580" s="351">
        <v>46055</v>
      </c>
      <c r="Z580" s="69" t="s">
        <v>73</v>
      </c>
      <c r="AA580" s="351">
        <v>46173</v>
      </c>
      <c r="AB580" s="47">
        <f t="shared" si="40"/>
        <v>118</v>
      </c>
      <c r="AC580" s="113">
        <v>0</v>
      </c>
      <c r="AD580" s="118">
        <v>0</v>
      </c>
      <c r="AE580" s="113">
        <v>0</v>
      </c>
      <c r="AF580" s="80" t="s">
        <v>73</v>
      </c>
      <c r="AG580" s="111">
        <f t="shared" si="41"/>
        <v>0</v>
      </c>
      <c r="AH580" s="118">
        <v>0</v>
      </c>
      <c r="AI580" s="118">
        <v>0</v>
      </c>
      <c r="AJ580" s="80" t="s">
        <v>73</v>
      </c>
      <c r="AK580" s="80" t="s">
        <v>73</v>
      </c>
      <c r="AL580" s="113">
        <v>0</v>
      </c>
      <c r="AM580" s="80" t="s">
        <v>73</v>
      </c>
      <c r="AN580" s="80" t="s">
        <v>73</v>
      </c>
      <c r="AO580" s="80" t="s">
        <v>73</v>
      </c>
      <c r="AP580" s="111">
        <f t="shared" si="42"/>
        <v>0</v>
      </c>
      <c r="AQ580" s="111">
        <f>+L580+AD580-AI580</f>
        <v>19836000</v>
      </c>
      <c r="AR580" s="61" t="s">
        <v>65</v>
      </c>
      <c r="AS580" s="111">
        <v>19836000</v>
      </c>
      <c r="AT580" s="113" t="s">
        <v>162</v>
      </c>
      <c r="AU580" s="79">
        <v>0</v>
      </c>
      <c r="AV580" s="82" t="s">
        <v>73</v>
      </c>
      <c r="AW580" s="117">
        <v>0</v>
      </c>
      <c r="AX580" s="116">
        <f t="shared" si="43"/>
        <v>19836000</v>
      </c>
      <c r="AY580" s="219">
        <f t="shared" si="44"/>
        <v>0</v>
      </c>
      <c r="AZ580" s="67">
        <v>0</v>
      </c>
      <c r="BA580" s="82" t="s">
        <v>73</v>
      </c>
      <c r="BB580" s="61" t="s">
        <v>163</v>
      </c>
      <c r="BC580" s="112" t="s">
        <v>1373</v>
      </c>
      <c r="BD580" s="111" t="s">
        <v>162</v>
      </c>
      <c r="BE580" s="113" t="s">
        <v>65</v>
      </c>
    </row>
    <row r="581" spans="2:57" x14ac:dyDescent="0.2">
      <c r="B581" s="44">
        <v>2026</v>
      </c>
      <c r="C581" s="44">
        <v>891780111</v>
      </c>
      <c r="D581" s="44" t="s">
        <v>63</v>
      </c>
      <c r="E581" s="119" t="s">
        <v>1372</v>
      </c>
      <c r="F581" s="113" t="s">
        <v>1371</v>
      </c>
      <c r="G581" s="61">
        <v>0</v>
      </c>
      <c r="H581" s="61" t="s">
        <v>71</v>
      </c>
      <c r="I581" s="44" t="s">
        <v>64</v>
      </c>
      <c r="J581" s="76" t="s">
        <v>81</v>
      </c>
      <c r="K581" s="111" t="s">
        <v>1370</v>
      </c>
      <c r="L581" s="111">
        <v>17724000</v>
      </c>
      <c r="M581" s="44" t="s">
        <v>66</v>
      </c>
      <c r="N581" s="111" t="s">
        <v>1369</v>
      </c>
      <c r="O581" s="111">
        <v>22463844</v>
      </c>
      <c r="P581" s="111">
        <v>30</v>
      </c>
      <c r="Q581" s="137">
        <v>46027</v>
      </c>
      <c r="R581" s="112">
        <v>5872564000</v>
      </c>
      <c r="S581" s="220">
        <v>46048</v>
      </c>
      <c r="T581" s="111">
        <v>17724000</v>
      </c>
      <c r="U581" s="61" t="s">
        <v>65</v>
      </c>
      <c r="V581" s="111">
        <v>36559627</v>
      </c>
      <c r="W581" s="111" t="s">
        <v>878</v>
      </c>
      <c r="X581" s="351">
        <v>46048</v>
      </c>
      <c r="Y581" s="351">
        <v>46055</v>
      </c>
      <c r="Z581" s="69" t="s">
        <v>73</v>
      </c>
      <c r="AA581" s="351">
        <v>46173</v>
      </c>
      <c r="AB581" s="47">
        <f t="shared" si="40"/>
        <v>118</v>
      </c>
      <c r="AC581" s="113">
        <v>0</v>
      </c>
      <c r="AD581" s="118">
        <v>0</v>
      </c>
      <c r="AE581" s="113">
        <v>0</v>
      </c>
      <c r="AF581" s="80" t="s">
        <v>73</v>
      </c>
      <c r="AG581" s="111">
        <f t="shared" si="41"/>
        <v>0</v>
      </c>
      <c r="AH581" s="118">
        <v>0</v>
      </c>
      <c r="AI581" s="118">
        <v>0</v>
      </c>
      <c r="AJ581" s="80" t="s">
        <v>73</v>
      </c>
      <c r="AK581" s="80" t="s">
        <v>73</v>
      </c>
      <c r="AL581" s="113">
        <v>0</v>
      </c>
      <c r="AM581" s="80" t="s">
        <v>73</v>
      </c>
      <c r="AN581" s="80" t="s">
        <v>73</v>
      </c>
      <c r="AO581" s="80" t="s">
        <v>73</v>
      </c>
      <c r="AP581" s="111">
        <f t="shared" si="42"/>
        <v>0</v>
      </c>
      <c r="AQ581" s="111">
        <f>+L581+AD581-AI581</f>
        <v>17724000</v>
      </c>
      <c r="AR581" s="61" t="s">
        <v>65</v>
      </c>
      <c r="AS581" s="111">
        <v>17724000</v>
      </c>
      <c r="AT581" s="113" t="s">
        <v>162</v>
      </c>
      <c r="AU581" s="79">
        <v>0</v>
      </c>
      <c r="AV581" s="82" t="s">
        <v>73</v>
      </c>
      <c r="AW581" s="117">
        <v>0</v>
      </c>
      <c r="AX581" s="116">
        <f t="shared" si="43"/>
        <v>17724000</v>
      </c>
      <c r="AY581" s="219">
        <f t="shared" si="44"/>
        <v>0</v>
      </c>
      <c r="AZ581" s="67">
        <v>0</v>
      </c>
      <c r="BA581" s="82" t="s">
        <v>73</v>
      </c>
      <c r="BB581" s="61" t="s">
        <v>163</v>
      </c>
      <c r="BC581" s="112" t="s">
        <v>1368</v>
      </c>
      <c r="BD581" s="111" t="s">
        <v>162</v>
      </c>
      <c r="BE581" s="113" t="s">
        <v>65</v>
      </c>
    </row>
    <row r="582" spans="2:57" x14ac:dyDescent="0.2">
      <c r="B582" s="44">
        <v>2026</v>
      </c>
      <c r="C582" s="44">
        <v>891780111</v>
      </c>
      <c r="D582" s="44" t="s">
        <v>63</v>
      </c>
      <c r="E582" s="119" t="s">
        <v>1367</v>
      </c>
      <c r="F582" s="113" t="s">
        <v>1366</v>
      </c>
      <c r="G582" s="61">
        <v>0</v>
      </c>
      <c r="H582" s="61" t="s">
        <v>71</v>
      </c>
      <c r="I582" s="44" t="s">
        <v>64</v>
      </c>
      <c r="J582" s="76" t="s">
        <v>81</v>
      </c>
      <c r="K582" s="111" t="s">
        <v>1365</v>
      </c>
      <c r="L582" s="111">
        <v>13320000</v>
      </c>
      <c r="M582" s="44" t="s">
        <v>66</v>
      </c>
      <c r="N582" s="111" t="s">
        <v>1364</v>
      </c>
      <c r="O582" s="111">
        <v>57439907</v>
      </c>
      <c r="P582" s="111">
        <v>30</v>
      </c>
      <c r="Q582" s="137">
        <v>46027</v>
      </c>
      <c r="R582" s="112">
        <v>5872564000</v>
      </c>
      <c r="S582" s="220">
        <v>46048</v>
      </c>
      <c r="T582" s="111">
        <v>13320000</v>
      </c>
      <c r="U582" s="61" t="s">
        <v>65</v>
      </c>
      <c r="V582" s="111">
        <v>36722626</v>
      </c>
      <c r="W582" s="111" t="s">
        <v>1363</v>
      </c>
      <c r="X582" s="351">
        <v>46048</v>
      </c>
      <c r="Y582" s="351">
        <v>46055</v>
      </c>
      <c r="Z582" s="69" t="s">
        <v>73</v>
      </c>
      <c r="AA582" s="351">
        <v>46173</v>
      </c>
      <c r="AB582" s="47">
        <f t="shared" si="40"/>
        <v>118</v>
      </c>
      <c r="AC582" s="113">
        <v>0</v>
      </c>
      <c r="AD582" s="118">
        <v>0</v>
      </c>
      <c r="AE582" s="113">
        <v>0</v>
      </c>
      <c r="AF582" s="80" t="s">
        <v>73</v>
      </c>
      <c r="AG582" s="111">
        <f t="shared" si="41"/>
        <v>0</v>
      </c>
      <c r="AH582" s="118">
        <v>0</v>
      </c>
      <c r="AI582" s="118">
        <v>0</v>
      </c>
      <c r="AJ582" s="80" t="s">
        <v>73</v>
      </c>
      <c r="AK582" s="80" t="s">
        <v>73</v>
      </c>
      <c r="AL582" s="113">
        <v>0</v>
      </c>
      <c r="AM582" s="80" t="s">
        <v>73</v>
      </c>
      <c r="AN582" s="80" t="s">
        <v>73</v>
      </c>
      <c r="AO582" s="80" t="s">
        <v>73</v>
      </c>
      <c r="AP582" s="111">
        <f t="shared" si="42"/>
        <v>0</v>
      </c>
      <c r="AQ582" s="111">
        <f>+L582+AD582-AI582</f>
        <v>13320000</v>
      </c>
      <c r="AR582" s="61" t="s">
        <v>65</v>
      </c>
      <c r="AS582" s="111">
        <v>13320000</v>
      </c>
      <c r="AT582" s="113" t="s">
        <v>162</v>
      </c>
      <c r="AU582" s="79">
        <v>0</v>
      </c>
      <c r="AV582" s="82" t="s">
        <v>73</v>
      </c>
      <c r="AW582" s="117">
        <v>0</v>
      </c>
      <c r="AX582" s="116">
        <f t="shared" si="43"/>
        <v>13320000</v>
      </c>
      <c r="AY582" s="219">
        <f t="shared" si="44"/>
        <v>0</v>
      </c>
      <c r="AZ582" s="67">
        <v>0</v>
      </c>
      <c r="BA582" s="82" t="s">
        <v>73</v>
      </c>
      <c r="BB582" s="61" t="s">
        <v>163</v>
      </c>
      <c r="BC582" s="112" t="s">
        <v>1362</v>
      </c>
      <c r="BD582" s="111" t="s">
        <v>162</v>
      </c>
      <c r="BE582" s="113" t="s">
        <v>65</v>
      </c>
    </row>
    <row r="583" spans="2:57" x14ac:dyDescent="0.2">
      <c r="B583" s="44">
        <v>2026</v>
      </c>
      <c r="C583" s="44">
        <v>891780111</v>
      </c>
      <c r="D583" s="44" t="s">
        <v>63</v>
      </c>
      <c r="E583" s="119" t="s">
        <v>1361</v>
      </c>
      <c r="F583" s="113" t="s">
        <v>1360</v>
      </c>
      <c r="G583" s="61">
        <v>0</v>
      </c>
      <c r="H583" s="61" t="s">
        <v>71</v>
      </c>
      <c r="I583" s="44" t="s">
        <v>64</v>
      </c>
      <c r="J583" s="76" t="s">
        <v>81</v>
      </c>
      <c r="K583" s="111" t="s">
        <v>1120</v>
      </c>
      <c r="L583" s="111">
        <v>14652000</v>
      </c>
      <c r="M583" s="44" t="s">
        <v>66</v>
      </c>
      <c r="N583" s="111" t="s">
        <v>1359</v>
      </c>
      <c r="O583" s="111">
        <v>36556729</v>
      </c>
      <c r="P583" s="111">
        <v>30</v>
      </c>
      <c r="Q583" s="137">
        <v>46027</v>
      </c>
      <c r="R583" s="112">
        <v>5872564000</v>
      </c>
      <c r="S583" s="220">
        <v>46049</v>
      </c>
      <c r="T583" s="111">
        <v>14652000</v>
      </c>
      <c r="U583" s="61" t="s">
        <v>65</v>
      </c>
      <c r="V583" s="111">
        <v>36559627</v>
      </c>
      <c r="W583" s="111" t="s">
        <v>878</v>
      </c>
      <c r="X583" s="351">
        <v>46049</v>
      </c>
      <c r="Y583" s="351">
        <v>46055</v>
      </c>
      <c r="Z583" s="69" t="s">
        <v>73</v>
      </c>
      <c r="AA583" s="351">
        <v>46173</v>
      </c>
      <c r="AB583" s="47">
        <f t="shared" si="40"/>
        <v>118</v>
      </c>
      <c r="AC583" s="113">
        <v>0</v>
      </c>
      <c r="AD583" s="118">
        <v>0</v>
      </c>
      <c r="AE583" s="113">
        <v>0</v>
      </c>
      <c r="AF583" s="80" t="s">
        <v>73</v>
      </c>
      <c r="AG583" s="111">
        <f t="shared" si="41"/>
        <v>0</v>
      </c>
      <c r="AH583" s="118">
        <v>0</v>
      </c>
      <c r="AI583" s="118">
        <v>0</v>
      </c>
      <c r="AJ583" s="80" t="s">
        <v>73</v>
      </c>
      <c r="AK583" s="80" t="s">
        <v>73</v>
      </c>
      <c r="AL583" s="113">
        <v>0</v>
      </c>
      <c r="AM583" s="80" t="s">
        <v>73</v>
      </c>
      <c r="AN583" s="80" t="s">
        <v>73</v>
      </c>
      <c r="AO583" s="80" t="s">
        <v>73</v>
      </c>
      <c r="AP583" s="111">
        <f t="shared" si="42"/>
        <v>0</v>
      </c>
      <c r="AQ583" s="111">
        <f>+L583+AD583-AI583</f>
        <v>14652000</v>
      </c>
      <c r="AR583" s="61" t="s">
        <v>65</v>
      </c>
      <c r="AS583" s="111">
        <v>14652000</v>
      </c>
      <c r="AT583" s="113" t="s">
        <v>162</v>
      </c>
      <c r="AU583" s="79">
        <v>0</v>
      </c>
      <c r="AV583" s="82" t="s">
        <v>73</v>
      </c>
      <c r="AW583" s="117">
        <v>0</v>
      </c>
      <c r="AX583" s="116">
        <f t="shared" si="43"/>
        <v>14652000</v>
      </c>
      <c r="AY583" s="219">
        <f t="shared" si="44"/>
        <v>0</v>
      </c>
      <c r="AZ583" s="67">
        <v>0</v>
      </c>
      <c r="BA583" s="82" t="s">
        <v>73</v>
      </c>
      <c r="BB583" s="61" t="s">
        <v>163</v>
      </c>
      <c r="BC583" s="112" t="s">
        <v>1358</v>
      </c>
      <c r="BD583" s="111" t="s">
        <v>162</v>
      </c>
      <c r="BE583" s="113" t="s">
        <v>65</v>
      </c>
    </row>
    <row r="584" spans="2:57" x14ac:dyDescent="0.2">
      <c r="B584" s="44">
        <v>2026</v>
      </c>
      <c r="C584" s="44">
        <v>891780111</v>
      </c>
      <c r="D584" s="44" t="s">
        <v>63</v>
      </c>
      <c r="E584" s="119" t="s">
        <v>1357</v>
      </c>
      <c r="F584" s="113" t="s">
        <v>1356</v>
      </c>
      <c r="G584" s="61">
        <v>0</v>
      </c>
      <c r="H584" s="61" t="s">
        <v>71</v>
      </c>
      <c r="I584" s="44" t="s">
        <v>64</v>
      </c>
      <c r="J584" s="76" t="s">
        <v>81</v>
      </c>
      <c r="K584" s="111" t="s">
        <v>1355</v>
      </c>
      <c r="L584" s="111">
        <v>18992000</v>
      </c>
      <c r="M584" s="44" t="s">
        <v>66</v>
      </c>
      <c r="N584" s="111" t="s">
        <v>1354</v>
      </c>
      <c r="O584" s="111">
        <v>1192770332</v>
      </c>
      <c r="P584" s="111">
        <v>30</v>
      </c>
      <c r="Q584" s="137">
        <v>46027</v>
      </c>
      <c r="R584" s="112">
        <v>5872564000</v>
      </c>
      <c r="S584" s="220">
        <v>46049</v>
      </c>
      <c r="T584" s="111">
        <v>18992000</v>
      </c>
      <c r="U584" s="61" t="s">
        <v>65</v>
      </c>
      <c r="V584" s="111">
        <v>36559627</v>
      </c>
      <c r="W584" s="111" t="s">
        <v>878</v>
      </c>
      <c r="X584" s="351">
        <v>46049</v>
      </c>
      <c r="Y584" s="351">
        <v>46055</v>
      </c>
      <c r="Z584" s="69" t="s">
        <v>73</v>
      </c>
      <c r="AA584" s="351">
        <v>46173</v>
      </c>
      <c r="AB584" s="47">
        <f t="shared" ref="AB584:AB647" si="45">+IF(Z584="1800-01-01",AA584-Y584,AA584-Z584)</f>
        <v>118</v>
      </c>
      <c r="AC584" s="113">
        <v>0</v>
      </c>
      <c r="AD584" s="118">
        <v>0</v>
      </c>
      <c r="AE584" s="113">
        <v>0</v>
      </c>
      <c r="AF584" s="80" t="s">
        <v>73</v>
      </c>
      <c r="AG584" s="111">
        <f t="shared" ref="AG584:AG647" si="46">+IF(AF584="1800-01-01",0,AF584-AA584)</f>
        <v>0</v>
      </c>
      <c r="AH584" s="118">
        <v>0</v>
      </c>
      <c r="AI584" s="118">
        <v>0</v>
      </c>
      <c r="AJ584" s="80" t="s">
        <v>73</v>
      </c>
      <c r="AK584" s="80" t="s">
        <v>73</v>
      </c>
      <c r="AL584" s="113">
        <v>0</v>
      </c>
      <c r="AM584" s="80" t="s">
        <v>73</v>
      </c>
      <c r="AN584" s="80" t="s">
        <v>73</v>
      </c>
      <c r="AO584" s="80" t="s">
        <v>73</v>
      </c>
      <c r="AP584" s="111">
        <f t="shared" ref="AP584:AP647" si="47">+IF(AM584="1800-01-01",0,AN584-AM584)</f>
        <v>0</v>
      </c>
      <c r="AQ584" s="111">
        <f>+L584+AD584-AI584</f>
        <v>18992000</v>
      </c>
      <c r="AR584" s="61" t="s">
        <v>65</v>
      </c>
      <c r="AS584" s="111">
        <v>18992000</v>
      </c>
      <c r="AT584" s="113" t="s">
        <v>162</v>
      </c>
      <c r="AU584" s="79">
        <v>0</v>
      </c>
      <c r="AV584" s="82" t="s">
        <v>73</v>
      </c>
      <c r="AW584" s="117">
        <v>0</v>
      </c>
      <c r="AX584" s="116">
        <f t="shared" ref="AX584:AX647" si="48">AQ584-AW584</f>
        <v>18992000</v>
      </c>
      <c r="AY584" s="219">
        <f t="shared" ref="AY584:AY647" si="49">+IFERROR(AW584/AQ584,"_")</f>
        <v>0</v>
      </c>
      <c r="AZ584" s="67">
        <v>0</v>
      </c>
      <c r="BA584" s="82" t="s">
        <v>73</v>
      </c>
      <c r="BB584" s="61" t="s">
        <v>163</v>
      </c>
      <c r="BC584" s="112" t="s">
        <v>1353</v>
      </c>
      <c r="BD584" s="111" t="s">
        <v>162</v>
      </c>
      <c r="BE584" s="113" t="s">
        <v>65</v>
      </c>
    </row>
    <row r="585" spans="2:57" x14ac:dyDescent="0.2">
      <c r="B585" s="44">
        <v>2026</v>
      </c>
      <c r="C585" s="44">
        <v>891780111</v>
      </c>
      <c r="D585" s="44" t="s">
        <v>63</v>
      </c>
      <c r="E585" s="119" t="s">
        <v>1352</v>
      </c>
      <c r="F585" s="113" t="s">
        <v>1351</v>
      </c>
      <c r="G585" s="61">
        <v>0</v>
      </c>
      <c r="H585" s="61" t="s">
        <v>71</v>
      </c>
      <c r="I585" s="44" t="s">
        <v>64</v>
      </c>
      <c r="J585" s="76" t="s">
        <v>81</v>
      </c>
      <c r="K585" s="111" t="s">
        <v>1350</v>
      </c>
      <c r="L585" s="111">
        <v>18568000</v>
      </c>
      <c r="M585" s="44" t="s">
        <v>66</v>
      </c>
      <c r="N585" s="111" t="s">
        <v>1349</v>
      </c>
      <c r="O585" s="111">
        <v>36535996</v>
      </c>
      <c r="P585" s="111">
        <v>30</v>
      </c>
      <c r="Q585" s="137">
        <v>46027</v>
      </c>
      <c r="R585" s="112">
        <v>5872564000</v>
      </c>
      <c r="S585" s="220">
        <v>46049</v>
      </c>
      <c r="T585" s="111">
        <v>18568000</v>
      </c>
      <c r="U585" s="61" t="s">
        <v>65</v>
      </c>
      <c r="V585" s="111">
        <v>36559627</v>
      </c>
      <c r="W585" s="111" t="s">
        <v>878</v>
      </c>
      <c r="X585" s="351">
        <v>46049</v>
      </c>
      <c r="Y585" s="351">
        <v>46055</v>
      </c>
      <c r="Z585" s="69" t="s">
        <v>73</v>
      </c>
      <c r="AA585" s="351">
        <v>46173</v>
      </c>
      <c r="AB585" s="47">
        <f t="shared" si="45"/>
        <v>118</v>
      </c>
      <c r="AC585" s="113">
        <v>0</v>
      </c>
      <c r="AD585" s="118">
        <v>0</v>
      </c>
      <c r="AE585" s="113">
        <v>0</v>
      </c>
      <c r="AF585" s="80" t="s">
        <v>73</v>
      </c>
      <c r="AG585" s="111">
        <f t="shared" si="46"/>
        <v>0</v>
      </c>
      <c r="AH585" s="118">
        <v>0</v>
      </c>
      <c r="AI585" s="118">
        <v>0</v>
      </c>
      <c r="AJ585" s="80" t="s">
        <v>73</v>
      </c>
      <c r="AK585" s="80" t="s">
        <v>73</v>
      </c>
      <c r="AL585" s="113">
        <v>0</v>
      </c>
      <c r="AM585" s="80" t="s">
        <v>73</v>
      </c>
      <c r="AN585" s="80" t="s">
        <v>73</v>
      </c>
      <c r="AO585" s="80" t="s">
        <v>73</v>
      </c>
      <c r="AP585" s="111">
        <f t="shared" si="47"/>
        <v>0</v>
      </c>
      <c r="AQ585" s="111">
        <f>+L585+AD585-AI585</f>
        <v>18568000</v>
      </c>
      <c r="AR585" s="61" t="s">
        <v>65</v>
      </c>
      <c r="AS585" s="111">
        <v>18568000</v>
      </c>
      <c r="AT585" s="113" t="s">
        <v>162</v>
      </c>
      <c r="AU585" s="79">
        <v>0</v>
      </c>
      <c r="AV585" s="82" t="s">
        <v>73</v>
      </c>
      <c r="AW585" s="117">
        <v>0</v>
      </c>
      <c r="AX585" s="116">
        <f t="shared" si="48"/>
        <v>18568000</v>
      </c>
      <c r="AY585" s="219">
        <f t="shared" si="49"/>
        <v>0</v>
      </c>
      <c r="AZ585" s="67">
        <v>0</v>
      </c>
      <c r="BA585" s="82" t="s">
        <v>73</v>
      </c>
      <c r="BB585" s="61" t="s">
        <v>163</v>
      </c>
      <c r="BC585" s="112" t="s">
        <v>1348</v>
      </c>
      <c r="BD585" s="111" t="s">
        <v>162</v>
      </c>
      <c r="BE585" s="113" t="s">
        <v>65</v>
      </c>
    </row>
    <row r="586" spans="2:57" x14ac:dyDescent="0.2">
      <c r="B586" s="44">
        <v>2026</v>
      </c>
      <c r="C586" s="44">
        <v>891780111</v>
      </c>
      <c r="D586" s="44" t="s">
        <v>63</v>
      </c>
      <c r="E586" s="119" t="s">
        <v>1347</v>
      </c>
      <c r="F586" s="113" t="s">
        <v>1346</v>
      </c>
      <c r="G586" s="61">
        <v>0</v>
      </c>
      <c r="H586" s="61" t="s">
        <v>71</v>
      </c>
      <c r="I586" s="44" t="s">
        <v>64</v>
      </c>
      <c r="J586" s="76" t="s">
        <v>81</v>
      </c>
      <c r="K586" s="111" t="s">
        <v>1345</v>
      </c>
      <c r="L586" s="111">
        <v>13320000</v>
      </c>
      <c r="M586" s="44" t="s">
        <v>66</v>
      </c>
      <c r="N586" s="111" t="s">
        <v>1344</v>
      </c>
      <c r="O586" s="111">
        <v>1082881528</v>
      </c>
      <c r="P586" s="111">
        <v>30</v>
      </c>
      <c r="Q586" s="137">
        <v>46027</v>
      </c>
      <c r="R586" s="112">
        <v>5872564000</v>
      </c>
      <c r="S586" s="220">
        <v>46049</v>
      </c>
      <c r="T586" s="111">
        <v>13320000</v>
      </c>
      <c r="U586" s="61" t="s">
        <v>65</v>
      </c>
      <c r="V586" s="111">
        <v>72175281</v>
      </c>
      <c r="W586" s="111" t="s">
        <v>988</v>
      </c>
      <c r="X586" s="351">
        <v>46049</v>
      </c>
      <c r="Y586" s="351">
        <v>46055</v>
      </c>
      <c r="Z586" s="69" t="s">
        <v>73</v>
      </c>
      <c r="AA586" s="351">
        <v>46173</v>
      </c>
      <c r="AB586" s="47">
        <f t="shared" si="45"/>
        <v>118</v>
      </c>
      <c r="AC586" s="113">
        <v>0</v>
      </c>
      <c r="AD586" s="118">
        <v>0</v>
      </c>
      <c r="AE586" s="113">
        <v>0</v>
      </c>
      <c r="AF586" s="80" t="s">
        <v>73</v>
      </c>
      <c r="AG586" s="111">
        <f t="shared" si="46"/>
        <v>0</v>
      </c>
      <c r="AH586" s="118">
        <v>0</v>
      </c>
      <c r="AI586" s="118">
        <v>0</v>
      </c>
      <c r="AJ586" s="80" t="s">
        <v>73</v>
      </c>
      <c r="AK586" s="80" t="s">
        <v>73</v>
      </c>
      <c r="AL586" s="113">
        <v>0</v>
      </c>
      <c r="AM586" s="80" t="s">
        <v>73</v>
      </c>
      <c r="AN586" s="80" t="s">
        <v>73</v>
      </c>
      <c r="AO586" s="80" t="s">
        <v>73</v>
      </c>
      <c r="AP586" s="111">
        <f t="shared" si="47"/>
        <v>0</v>
      </c>
      <c r="AQ586" s="111">
        <f>+L586+AD586-AI586</f>
        <v>13320000</v>
      </c>
      <c r="AR586" s="61" t="s">
        <v>65</v>
      </c>
      <c r="AS586" s="111">
        <v>13320000</v>
      </c>
      <c r="AT586" s="113" t="s">
        <v>162</v>
      </c>
      <c r="AU586" s="79">
        <v>0</v>
      </c>
      <c r="AV586" s="82" t="s">
        <v>73</v>
      </c>
      <c r="AW586" s="117">
        <v>0</v>
      </c>
      <c r="AX586" s="116">
        <f t="shared" si="48"/>
        <v>13320000</v>
      </c>
      <c r="AY586" s="219">
        <f t="shared" si="49"/>
        <v>0</v>
      </c>
      <c r="AZ586" s="67">
        <v>0</v>
      </c>
      <c r="BA586" s="82" t="s">
        <v>73</v>
      </c>
      <c r="BB586" s="61" t="s">
        <v>163</v>
      </c>
      <c r="BC586" s="112" t="s">
        <v>1343</v>
      </c>
      <c r="BD586" s="111" t="s">
        <v>162</v>
      </c>
      <c r="BE586" s="113" t="s">
        <v>65</v>
      </c>
    </row>
    <row r="587" spans="2:57" x14ac:dyDescent="0.2">
      <c r="B587" s="44">
        <v>2026</v>
      </c>
      <c r="C587" s="44">
        <v>891780111</v>
      </c>
      <c r="D587" s="44" t="s">
        <v>63</v>
      </c>
      <c r="E587" s="119" t="s">
        <v>1342</v>
      </c>
      <c r="F587" s="113" t="s">
        <v>1341</v>
      </c>
      <c r="G587" s="61">
        <v>0</v>
      </c>
      <c r="H587" s="61" t="s">
        <v>71</v>
      </c>
      <c r="I587" s="44" t="s">
        <v>64</v>
      </c>
      <c r="J587" s="76" t="s">
        <v>81</v>
      </c>
      <c r="K587" s="111" t="s">
        <v>1340</v>
      </c>
      <c r="L587" s="111">
        <v>12028000</v>
      </c>
      <c r="M587" s="44" t="s">
        <v>66</v>
      </c>
      <c r="N587" s="111" t="s">
        <v>1339</v>
      </c>
      <c r="O587" s="111">
        <v>1095298850</v>
      </c>
      <c r="P587" s="111">
        <v>30</v>
      </c>
      <c r="Q587" s="137">
        <v>46027</v>
      </c>
      <c r="R587" s="112">
        <v>5872564000</v>
      </c>
      <c r="S587" s="220">
        <v>46049</v>
      </c>
      <c r="T587" s="111">
        <v>12028000</v>
      </c>
      <c r="U587" s="61" t="s">
        <v>65</v>
      </c>
      <c r="V587" s="111">
        <v>84452087</v>
      </c>
      <c r="W587" s="111" t="s">
        <v>651</v>
      </c>
      <c r="X587" s="351">
        <v>46049</v>
      </c>
      <c r="Y587" s="351">
        <v>46055</v>
      </c>
      <c r="Z587" s="69" t="s">
        <v>73</v>
      </c>
      <c r="AA587" s="351">
        <v>46173</v>
      </c>
      <c r="AB587" s="47">
        <f t="shared" si="45"/>
        <v>118</v>
      </c>
      <c r="AC587" s="113">
        <v>0</v>
      </c>
      <c r="AD587" s="118">
        <v>0</v>
      </c>
      <c r="AE587" s="113">
        <v>0</v>
      </c>
      <c r="AF587" s="80" t="s">
        <v>73</v>
      </c>
      <c r="AG587" s="111">
        <f t="shared" si="46"/>
        <v>0</v>
      </c>
      <c r="AH587" s="118">
        <v>0</v>
      </c>
      <c r="AI587" s="118">
        <v>0</v>
      </c>
      <c r="AJ587" s="80" t="s">
        <v>73</v>
      </c>
      <c r="AK587" s="80" t="s">
        <v>73</v>
      </c>
      <c r="AL587" s="113">
        <v>0</v>
      </c>
      <c r="AM587" s="80" t="s">
        <v>73</v>
      </c>
      <c r="AN587" s="80" t="s">
        <v>73</v>
      </c>
      <c r="AO587" s="80" t="s">
        <v>73</v>
      </c>
      <c r="AP587" s="111">
        <f t="shared" si="47"/>
        <v>0</v>
      </c>
      <c r="AQ587" s="111">
        <f>+L587+AD587-AI587</f>
        <v>12028000</v>
      </c>
      <c r="AR587" s="61" t="s">
        <v>65</v>
      </c>
      <c r="AS587" s="111">
        <v>12028000</v>
      </c>
      <c r="AT587" s="113" t="s">
        <v>162</v>
      </c>
      <c r="AU587" s="79">
        <v>0</v>
      </c>
      <c r="AV587" s="82" t="s">
        <v>73</v>
      </c>
      <c r="AW587" s="117">
        <v>0</v>
      </c>
      <c r="AX587" s="116">
        <f t="shared" si="48"/>
        <v>12028000</v>
      </c>
      <c r="AY587" s="219">
        <f t="shared" si="49"/>
        <v>0</v>
      </c>
      <c r="AZ587" s="67">
        <v>0</v>
      </c>
      <c r="BA587" s="82" t="s">
        <v>73</v>
      </c>
      <c r="BB587" s="61" t="s">
        <v>163</v>
      </c>
      <c r="BC587" s="112" t="s">
        <v>1338</v>
      </c>
      <c r="BD587" s="111" t="s">
        <v>162</v>
      </c>
      <c r="BE587" s="113" t="s">
        <v>65</v>
      </c>
    </row>
    <row r="588" spans="2:57" x14ac:dyDescent="0.2">
      <c r="B588" s="44">
        <v>2026</v>
      </c>
      <c r="C588" s="44">
        <v>891780111</v>
      </c>
      <c r="D588" s="44" t="s">
        <v>63</v>
      </c>
      <c r="E588" s="119" t="s">
        <v>1337</v>
      </c>
      <c r="F588" s="113" t="s">
        <v>1336</v>
      </c>
      <c r="G588" s="61">
        <v>0</v>
      </c>
      <c r="H588" s="61" t="s">
        <v>71</v>
      </c>
      <c r="I588" s="44" t="s">
        <v>64</v>
      </c>
      <c r="J588" s="76" t="s">
        <v>81</v>
      </c>
      <c r="K588" s="111" t="s">
        <v>1335</v>
      </c>
      <c r="L588" s="111">
        <v>17724000</v>
      </c>
      <c r="M588" s="44" t="s">
        <v>66</v>
      </c>
      <c r="N588" s="111" t="s">
        <v>1334</v>
      </c>
      <c r="O588" s="111">
        <v>1082985141</v>
      </c>
      <c r="P588" s="111">
        <v>30</v>
      </c>
      <c r="Q588" s="137">
        <v>46027</v>
      </c>
      <c r="R588" s="112">
        <v>5872564000</v>
      </c>
      <c r="S588" s="220">
        <v>46049</v>
      </c>
      <c r="T588" s="111">
        <v>17724000</v>
      </c>
      <c r="U588" s="61" t="s">
        <v>65</v>
      </c>
      <c r="V588" s="111">
        <v>37511267</v>
      </c>
      <c r="W588" s="111" t="s">
        <v>553</v>
      </c>
      <c r="X588" s="351">
        <v>46049</v>
      </c>
      <c r="Y588" s="351">
        <v>46055</v>
      </c>
      <c r="Z588" s="69" t="s">
        <v>73</v>
      </c>
      <c r="AA588" s="351">
        <v>46173</v>
      </c>
      <c r="AB588" s="47">
        <f t="shared" si="45"/>
        <v>118</v>
      </c>
      <c r="AC588" s="113">
        <v>0</v>
      </c>
      <c r="AD588" s="118">
        <v>0</v>
      </c>
      <c r="AE588" s="113">
        <v>0</v>
      </c>
      <c r="AF588" s="80" t="s">
        <v>73</v>
      </c>
      <c r="AG588" s="111">
        <f t="shared" si="46"/>
        <v>0</v>
      </c>
      <c r="AH588" s="118">
        <v>0</v>
      </c>
      <c r="AI588" s="118">
        <v>0</v>
      </c>
      <c r="AJ588" s="80" t="s">
        <v>73</v>
      </c>
      <c r="AK588" s="80" t="s">
        <v>73</v>
      </c>
      <c r="AL588" s="113">
        <v>0</v>
      </c>
      <c r="AM588" s="80" t="s">
        <v>73</v>
      </c>
      <c r="AN588" s="80" t="s">
        <v>73</v>
      </c>
      <c r="AO588" s="80" t="s">
        <v>73</v>
      </c>
      <c r="AP588" s="111">
        <f t="shared" si="47"/>
        <v>0</v>
      </c>
      <c r="AQ588" s="111">
        <f>+L588+AD588-AI588</f>
        <v>17724000</v>
      </c>
      <c r="AR588" s="61" t="s">
        <v>65</v>
      </c>
      <c r="AS588" s="111">
        <v>17724000</v>
      </c>
      <c r="AT588" s="113" t="s">
        <v>162</v>
      </c>
      <c r="AU588" s="79">
        <v>0</v>
      </c>
      <c r="AV588" s="82" t="s">
        <v>73</v>
      </c>
      <c r="AW588" s="117">
        <v>0</v>
      </c>
      <c r="AX588" s="116">
        <f t="shared" si="48"/>
        <v>17724000</v>
      </c>
      <c r="AY588" s="219">
        <f t="shared" si="49"/>
        <v>0</v>
      </c>
      <c r="AZ588" s="67">
        <v>0</v>
      </c>
      <c r="BA588" s="82" t="s">
        <v>73</v>
      </c>
      <c r="BB588" s="61" t="s">
        <v>163</v>
      </c>
      <c r="BC588" s="112" t="s">
        <v>1333</v>
      </c>
      <c r="BD588" s="111" t="s">
        <v>162</v>
      </c>
      <c r="BE588" s="113" t="s">
        <v>65</v>
      </c>
    </row>
    <row r="589" spans="2:57" x14ac:dyDescent="0.2">
      <c r="B589" s="44">
        <v>2026</v>
      </c>
      <c r="C589" s="44">
        <v>891780111</v>
      </c>
      <c r="D589" s="44" t="s">
        <v>63</v>
      </c>
      <c r="E589" s="119" t="s">
        <v>1332</v>
      </c>
      <c r="F589" s="113" t="s">
        <v>1331</v>
      </c>
      <c r="G589" s="61">
        <v>0</v>
      </c>
      <c r="H589" s="61" t="s">
        <v>71</v>
      </c>
      <c r="I589" s="44" t="s">
        <v>64</v>
      </c>
      <c r="J589" s="76" t="s">
        <v>81</v>
      </c>
      <c r="K589" s="111" t="s">
        <v>1330</v>
      </c>
      <c r="L589" s="111">
        <v>13320000</v>
      </c>
      <c r="M589" s="44" t="s">
        <v>66</v>
      </c>
      <c r="N589" s="111" t="s">
        <v>1329</v>
      </c>
      <c r="O589" s="111">
        <v>12560564</v>
      </c>
      <c r="P589" s="111">
        <v>30</v>
      </c>
      <c r="Q589" s="137">
        <v>46027</v>
      </c>
      <c r="R589" s="112">
        <v>5872564000</v>
      </c>
      <c r="S589" s="220">
        <v>46049</v>
      </c>
      <c r="T589" s="111">
        <v>13320000</v>
      </c>
      <c r="U589" s="61" t="s">
        <v>65</v>
      </c>
      <c r="V589" s="111">
        <v>36557666</v>
      </c>
      <c r="W589" s="111" t="s">
        <v>559</v>
      </c>
      <c r="X589" s="351">
        <v>46049</v>
      </c>
      <c r="Y589" s="351">
        <v>46055</v>
      </c>
      <c r="Z589" s="69" t="s">
        <v>73</v>
      </c>
      <c r="AA589" s="351">
        <v>46173</v>
      </c>
      <c r="AB589" s="47">
        <f t="shared" si="45"/>
        <v>118</v>
      </c>
      <c r="AC589" s="113">
        <v>0</v>
      </c>
      <c r="AD589" s="118">
        <v>0</v>
      </c>
      <c r="AE589" s="113">
        <v>0</v>
      </c>
      <c r="AF589" s="80" t="s">
        <v>73</v>
      </c>
      <c r="AG589" s="111">
        <f t="shared" si="46"/>
        <v>0</v>
      </c>
      <c r="AH589" s="118">
        <v>0</v>
      </c>
      <c r="AI589" s="118">
        <v>0</v>
      </c>
      <c r="AJ589" s="80" t="s">
        <v>73</v>
      </c>
      <c r="AK589" s="80" t="s">
        <v>73</v>
      </c>
      <c r="AL589" s="113">
        <v>0</v>
      </c>
      <c r="AM589" s="80" t="s">
        <v>73</v>
      </c>
      <c r="AN589" s="80" t="s">
        <v>73</v>
      </c>
      <c r="AO589" s="80" t="s">
        <v>73</v>
      </c>
      <c r="AP589" s="111">
        <f t="shared" si="47"/>
        <v>0</v>
      </c>
      <c r="AQ589" s="111">
        <f>+L589+AD589-AI589</f>
        <v>13320000</v>
      </c>
      <c r="AR589" s="61" t="s">
        <v>65</v>
      </c>
      <c r="AS589" s="111">
        <v>13320000</v>
      </c>
      <c r="AT589" s="113" t="s">
        <v>162</v>
      </c>
      <c r="AU589" s="79">
        <v>0</v>
      </c>
      <c r="AV589" s="82" t="s">
        <v>73</v>
      </c>
      <c r="AW589" s="117">
        <v>0</v>
      </c>
      <c r="AX589" s="116">
        <f t="shared" si="48"/>
        <v>13320000</v>
      </c>
      <c r="AY589" s="219">
        <f t="shared" si="49"/>
        <v>0</v>
      </c>
      <c r="AZ589" s="67">
        <v>0</v>
      </c>
      <c r="BA589" s="82" t="s">
        <v>73</v>
      </c>
      <c r="BB589" s="61" t="s">
        <v>163</v>
      </c>
      <c r="BC589" s="112" t="s">
        <v>1328</v>
      </c>
      <c r="BD589" s="111" t="s">
        <v>162</v>
      </c>
      <c r="BE589" s="113" t="s">
        <v>65</v>
      </c>
    </row>
    <row r="590" spans="2:57" x14ac:dyDescent="0.2">
      <c r="B590" s="44">
        <v>2026</v>
      </c>
      <c r="C590" s="44">
        <v>891780111</v>
      </c>
      <c r="D590" s="44" t="s">
        <v>63</v>
      </c>
      <c r="E590" s="119" t="s">
        <v>1327</v>
      </c>
      <c r="F590" s="113" t="s">
        <v>1326</v>
      </c>
      <c r="G590" s="61">
        <v>0</v>
      </c>
      <c r="H590" s="61" t="s">
        <v>71</v>
      </c>
      <c r="I590" s="44" t="s">
        <v>64</v>
      </c>
      <c r="J590" s="76" t="s">
        <v>81</v>
      </c>
      <c r="K590" s="111" t="s">
        <v>1325</v>
      </c>
      <c r="L590" s="111">
        <v>21944000</v>
      </c>
      <c r="M590" s="44" t="s">
        <v>66</v>
      </c>
      <c r="N590" s="111" t="s">
        <v>1324</v>
      </c>
      <c r="O590" s="111">
        <v>57466540</v>
      </c>
      <c r="P590" s="111">
        <v>30</v>
      </c>
      <c r="Q590" s="137">
        <v>46027</v>
      </c>
      <c r="R590" s="112">
        <v>5872564000</v>
      </c>
      <c r="S590" s="220">
        <v>46049</v>
      </c>
      <c r="T590" s="111">
        <v>21944000</v>
      </c>
      <c r="U590" s="61" t="s">
        <v>65</v>
      </c>
      <c r="V590" s="111">
        <v>36557666</v>
      </c>
      <c r="W590" s="111" t="s">
        <v>559</v>
      </c>
      <c r="X590" s="351">
        <v>46049</v>
      </c>
      <c r="Y590" s="351">
        <v>46055</v>
      </c>
      <c r="Z590" s="69" t="s">
        <v>73</v>
      </c>
      <c r="AA590" s="351">
        <v>46173</v>
      </c>
      <c r="AB590" s="47">
        <f t="shared" si="45"/>
        <v>118</v>
      </c>
      <c r="AC590" s="113">
        <v>0</v>
      </c>
      <c r="AD590" s="118">
        <v>0</v>
      </c>
      <c r="AE590" s="113">
        <v>0</v>
      </c>
      <c r="AF590" s="80" t="s">
        <v>73</v>
      </c>
      <c r="AG590" s="111">
        <f t="shared" si="46"/>
        <v>0</v>
      </c>
      <c r="AH590" s="118">
        <v>0</v>
      </c>
      <c r="AI590" s="118">
        <v>0</v>
      </c>
      <c r="AJ590" s="80" t="s">
        <v>73</v>
      </c>
      <c r="AK590" s="80" t="s">
        <v>73</v>
      </c>
      <c r="AL590" s="113">
        <v>0</v>
      </c>
      <c r="AM590" s="80" t="s">
        <v>73</v>
      </c>
      <c r="AN590" s="80" t="s">
        <v>73</v>
      </c>
      <c r="AO590" s="80" t="s">
        <v>73</v>
      </c>
      <c r="AP590" s="111">
        <f t="shared" si="47"/>
        <v>0</v>
      </c>
      <c r="AQ590" s="111">
        <f>+L590+AD590-AI590</f>
        <v>21944000</v>
      </c>
      <c r="AR590" s="61" t="s">
        <v>65</v>
      </c>
      <c r="AS590" s="111">
        <v>21944000</v>
      </c>
      <c r="AT590" s="113" t="s">
        <v>162</v>
      </c>
      <c r="AU590" s="79">
        <v>0</v>
      </c>
      <c r="AV590" s="82" t="s">
        <v>73</v>
      </c>
      <c r="AW590" s="117">
        <v>0</v>
      </c>
      <c r="AX590" s="116">
        <f t="shared" si="48"/>
        <v>21944000</v>
      </c>
      <c r="AY590" s="219">
        <f t="shared" si="49"/>
        <v>0</v>
      </c>
      <c r="AZ590" s="67">
        <v>0</v>
      </c>
      <c r="BA590" s="82" t="s">
        <v>73</v>
      </c>
      <c r="BB590" s="61" t="s">
        <v>163</v>
      </c>
      <c r="BC590" s="112" t="s">
        <v>1323</v>
      </c>
      <c r="BD590" s="111" t="s">
        <v>162</v>
      </c>
      <c r="BE590" s="113" t="s">
        <v>65</v>
      </c>
    </row>
    <row r="591" spans="2:57" x14ac:dyDescent="0.2">
      <c r="B591" s="44">
        <v>2026</v>
      </c>
      <c r="C591" s="44">
        <v>891780111</v>
      </c>
      <c r="D591" s="44" t="s">
        <v>63</v>
      </c>
      <c r="E591" s="119" t="s">
        <v>1322</v>
      </c>
      <c r="F591" s="113" t="s">
        <v>1321</v>
      </c>
      <c r="G591" s="61">
        <v>0</v>
      </c>
      <c r="H591" s="61" t="s">
        <v>71</v>
      </c>
      <c r="I591" s="44" t="s">
        <v>64</v>
      </c>
      <c r="J591" s="76" t="s">
        <v>81</v>
      </c>
      <c r="K591" s="111" t="s">
        <v>1320</v>
      </c>
      <c r="L591" s="111">
        <v>9676000</v>
      </c>
      <c r="M591" s="44" t="s">
        <v>66</v>
      </c>
      <c r="N591" s="111" t="s">
        <v>1319</v>
      </c>
      <c r="O591" s="111">
        <v>1082965670</v>
      </c>
      <c r="P591" s="111">
        <v>53</v>
      </c>
      <c r="Q591" s="137">
        <v>46030</v>
      </c>
      <c r="R591" s="112">
        <v>2567899000</v>
      </c>
      <c r="S591" s="220">
        <v>46049</v>
      </c>
      <c r="T591" s="111">
        <v>9676000</v>
      </c>
      <c r="U591" s="61" t="s">
        <v>65</v>
      </c>
      <c r="V591" s="111">
        <v>85467461</v>
      </c>
      <c r="W591" s="111" t="s">
        <v>587</v>
      </c>
      <c r="X591" s="351">
        <v>46049</v>
      </c>
      <c r="Y591" s="351">
        <v>46055</v>
      </c>
      <c r="Z591" s="69" t="s">
        <v>73</v>
      </c>
      <c r="AA591" s="351">
        <v>46173</v>
      </c>
      <c r="AB591" s="47">
        <f t="shared" si="45"/>
        <v>118</v>
      </c>
      <c r="AC591" s="113">
        <v>0</v>
      </c>
      <c r="AD591" s="118">
        <v>0</v>
      </c>
      <c r="AE591" s="113">
        <v>0</v>
      </c>
      <c r="AF591" s="80" t="s">
        <v>73</v>
      </c>
      <c r="AG591" s="111">
        <f t="shared" si="46"/>
        <v>0</v>
      </c>
      <c r="AH591" s="118">
        <v>0</v>
      </c>
      <c r="AI591" s="118">
        <v>0</v>
      </c>
      <c r="AJ591" s="80" t="s">
        <v>73</v>
      </c>
      <c r="AK591" s="80" t="s">
        <v>73</v>
      </c>
      <c r="AL591" s="113">
        <v>0</v>
      </c>
      <c r="AM591" s="80" t="s">
        <v>73</v>
      </c>
      <c r="AN591" s="80" t="s">
        <v>73</v>
      </c>
      <c r="AO591" s="80" t="s">
        <v>73</v>
      </c>
      <c r="AP591" s="111">
        <f t="shared" si="47"/>
        <v>0</v>
      </c>
      <c r="AQ591" s="111">
        <f>+L591+AD591-AI591</f>
        <v>9676000</v>
      </c>
      <c r="AR591" s="61" t="s">
        <v>65</v>
      </c>
      <c r="AS591" s="111">
        <v>9676000</v>
      </c>
      <c r="AT591" s="113" t="s">
        <v>162</v>
      </c>
      <c r="AU591" s="79">
        <v>0</v>
      </c>
      <c r="AV591" s="82" t="s">
        <v>73</v>
      </c>
      <c r="AW591" s="117">
        <v>0</v>
      </c>
      <c r="AX591" s="116">
        <f t="shared" si="48"/>
        <v>9676000</v>
      </c>
      <c r="AY591" s="219">
        <f t="shared" si="49"/>
        <v>0</v>
      </c>
      <c r="AZ591" s="67">
        <v>0</v>
      </c>
      <c r="BA591" s="82" t="s">
        <v>73</v>
      </c>
      <c r="BB591" s="61" t="s">
        <v>163</v>
      </c>
      <c r="BC591" s="112" t="s">
        <v>1318</v>
      </c>
      <c r="BD591" s="111" t="s">
        <v>162</v>
      </c>
      <c r="BE591" s="113" t="s">
        <v>65</v>
      </c>
    </row>
    <row r="592" spans="2:57" x14ac:dyDescent="0.2">
      <c r="B592" s="44">
        <v>2026</v>
      </c>
      <c r="C592" s="44">
        <v>891780111</v>
      </c>
      <c r="D592" s="44" t="s">
        <v>63</v>
      </c>
      <c r="E592" s="119" t="s">
        <v>1317</v>
      </c>
      <c r="F592" s="113" t="s">
        <v>1316</v>
      </c>
      <c r="G592" s="61">
        <v>0</v>
      </c>
      <c r="H592" s="61" t="s">
        <v>71</v>
      </c>
      <c r="I592" s="44" t="s">
        <v>64</v>
      </c>
      <c r="J592" s="76" t="s">
        <v>81</v>
      </c>
      <c r="K592" s="111" t="s">
        <v>1315</v>
      </c>
      <c r="L592" s="111">
        <v>13320000</v>
      </c>
      <c r="M592" s="44" t="s">
        <v>66</v>
      </c>
      <c r="N592" s="111" t="s">
        <v>1314</v>
      </c>
      <c r="O592" s="111">
        <v>1020757367</v>
      </c>
      <c r="P592" s="111">
        <v>30</v>
      </c>
      <c r="Q592" s="137">
        <v>46027</v>
      </c>
      <c r="R592" s="112">
        <v>5872564000</v>
      </c>
      <c r="S592" s="220">
        <v>46049</v>
      </c>
      <c r="T592" s="111">
        <v>13320000</v>
      </c>
      <c r="U592" s="61" t="s">
        <v>65</v>
      </c>
      <c r="V592" s="111">
        <v>7634027</v>
      </c>
      <c r="W592" s="111" t="s">
        <v>1079</v>
      </c>
      <c r="X592" s="351">
        <v>46049</v>
      </c>
      <c r="Y592" s="351">
        <v>46055</v>
      </c>
      <c r="Z592" s="69" t="s">
        <v>73</v>
      </c>
      <c r="AA592" s="351">
        <v>46173</v>
      </c>
      <c r="AB592" s="47">
        <f t="shared" si="45"/>
        <v>118</v>
      </c>
      <c r="AC592" s="113">
        <v>0</v>
      </c>
      <c r="AD592" s="118">
        <v>0</v>
      </c>
      <c r="AE592" s="113">
        <v>0</v>
      </c>
      <c r="AF592" s="80" t="s">
        <v>73</v>
      </c>
      <c r="AG592" s="111">
        <f t="shared" si="46"/>
        <v>0</v>
      </c>
      <c r="AH592" s="118">
        <v>0</v>
      </c>
      <c r="AI592" s="118">
        <v>0</v>
      </c>
      <c r="AJ592" s="80" t="s">
        <v>73</v>
      </c>
      <c r="AK592" s="80" t="s">
        <v>73</v>
      </c>
      <c r="AL592" s="113">
        <v>0</v>
      </c>
      <c r="AM592" s="80" t="s">
        <v>73</v>
      </c>
      <c r="AN592" s="80" t="s">
        <v>73</v>
      </c>
      <c r="AO592" s="80" t="s">
        <v>73</v>
      </c>
      <c r="AP592" s="111">
        <f t="shared" si="47"/>
        <v>0</v>
      </c>
      <c r="AQ592" s="111">
        <f>+L592+AD592-AI592</f>
        <v>13320000</v>
      </c>
      <c r="AR592" s="61" t="s">
        <v>65</v>
      </c>
      <c r="AS592" s="111">
        <v>13320000</v>
      </c>
      <c r="AT592" s="113" t="s">
        <v>162</v>
      </c>
      <c r="AU592" s="79">
        <v>0</v>
      </c>
      <c r="AV592" s="82" t="s">
        <v>73</v>
      </c>
      <c r="AW592" s="117">
        <v>0</v>
      </c>
      <c r="AX592" s="116">
        <f t="shared" si="48"/>
        <v>13320000</v>
      </c>
      <c r="AY592" s="219">
        <f t="shared" si="49"/>
        <v>0</v>
      </c>
      <c r="AZ592" s="67">
        <v>0</v>
      </c>
      <c r="BA592" s="82" t="s">
        <v>73</v>
      </c>
      <c r="BB592" s="61" t="s">
        <v>163</v>
      </c>
      <c r="BC592" s="112" t="s">
        <v>1313</v>
      </c>
      <c r="BD592" s="111" t="s">
        <v>162</v>
      </c>
      <c r="BE592" s="113" t="s">
        <v>65</v>
      </c>
    </row>
    <row r="593" spans="2:57" x14ac:dyDescent="0.2">
      <c r="B593" s="44">
        <v>2026</v>
      </c>
      <c r="C593" s="44">
        <v>891780111</v>
      </c>
      <c r="D593" s="44" t="s">
        <v>63</v>
      </c>
      <c r="E593" s="119" t="s">
        <v>1312</v>
      </c>
      <c r="F593" s="113" t="s">
        <v>1311</v>
      </c>
      <c r="G593" s="61">
        <v>0</v>
      </c>
      <c r="H593" s="61" t="s">
        <v>71</v>
      </c>
      <c r="I593" s="44" t="s">
        <v>64</v>
      </c>
      <c r="J593" s="76" t="s">
        <v>81</v>
      </c>
      <c r="K593" s="111" t="s">
        <v>1310</v>
      </c>
      <c r="L593" s="111">
        <v>14652000</v>
      </c>
      <c r="M593" s="44" t="s">
        <v>66</v>
      </c>
      <c r="N593" s="111" t="s">
        <v>1309</v>
      </c>
      <c r="O593" s="111">
        <v>36536523</v>
      </c>
      <c r="P593" s="111">
        <v>30</v>
      </c>
      <c r="Q593" s="137">
        <v>46027</v>
      </c>
      <c r="R593" s="112">
        <v>5872564000</v>
      </c>
      <c r="S593" s="220">
        <v>46049</v>
      </c>
      <c r="T593" s="111">
        <v>14652000</v>
      </c>
      <c r="U593" s="61" t="s">
        <v>65</v>
      </c>
      <c r="V593" s="111">
        <v>36695048</v>
      </c>
      <c r="W593" s="111" t="s">
        <v>900</v>
      </c>
      <c r="X593" s="351">
        <v>46049</v>
      </c>
      <c r="Y593" s="351">
        <v>46055</v>
      </c>
      <c r="Z593" s="69" t="s">
        <v>73</v>
      </c>
      <c r="AA593" s="351">
        <v>46173</v>
      </c>
      <c r="AB593" s="47">
        <f t="shared" si="45"/>
        <v>118</v>
      </c>
      <c r="AC593" s="113">
        <v>0</v>
      </c>
      <c r="AD593" s="118">
        <v>0</v>
      </c>
      <c r="AE593" s="113">
        <v>0</v>
      </c>
      <c r="AF593" s="80" t="s">
        <v>73</v>
      </c>
      <c r="AG593" s="111">
        <f t="shared" si="46"/>
        <v>0</v>
      </c>
      <c r="AH593" s="118">
        <v>0</v>
      </c>
      <c r="AI593" s="118">
        <v>0</v>
      </c>
      <c r="AJ593" s="80" t="s">
        <v>73</v>
      </c>
      <c r="AK593" s="80" t="s">
        <v>73</v>
      </c>
      <c r="AL593" s="113">
        <v>0</v>
      </c>
      <c r="AM593" s="80" t="s">
        <v>73</v>
      </c>
      <c r="AN593" s="80" t="s">
        <v>73</v>
      </c>
      <c r="AO593" s="80" t="s">
        <v>73</v>
      </c>
      <c r="AP593" s="111">
        <f t="shared" si="47"/>
        <v>0</v>
      </c>
      <c r="AQ593" s="111">
        <f>+L593+AD593-AI593</f>
        <v>14652000</v>
      </c>
      <c r="AR593" s="61" t="s">
        <v>65</v>
      </c>
      <c r="AS593" s="111">
        <v>14652000</v>
      </c>
      <c r="AT593" s="113" t="s">
        <v>162</v>
      </c>
      <c r="AU593" s="79">
        <v>0</v>
      </c>
      <c r="AV593" s="82" t="s">
        <v>73</v>
      </c>
      <c r="AW593" s="117">
        <v>0</v>
      </c>
      <c r="AX593" s="116">
        <f t="shared" si="48"/>
        <v>14652000</v>
      </c>
      <c r="AY593" s="219">
        <f t="shared" si="49"/>
        <v>0</v>
      </c>
      <c r="AZ593" s="67">
        <v>0</v>
      </c>
      <c r="BA593" s="82" t="s">
        <v>73</v>
      </c>
      <c r="BB593" s="61" t="s">
        <v>163</v>
      </c>
      <c r="BC593" s="112" t="s">
        <v>1308</v>
      </c>
      <c r="BD593" s="111" t="s">
        <v>162</v>
      </c>
      <c r="BE593" s="113" t="s">
        <v>65</v>
      </c>
    </row>
    <row r="594" spans="2:57" x14ac:dyDescent="0.2">
      <c r="B594" s="44">
        <v>2026</v>
      </c>
      <c r="C594" s="44">
        <v>891780111</v>
      </c>
      <c r="D594" s="44" t="s">
        <v>63</v>
      </c>
      <c r="E594" s="119" t="s">
        <v>1307</v>
      </c>
      <c r="F594" s="113" t="s">
        <v>1306</v>
      </c>
      <c r="G594" s="61">
        <v>0</v>
      </c>
      <c r="H594" s="61" t="s">
        <v>71</v>
      </c>
      <c r="I594" s="44" t="s">
        <v>64</v>
      </c>
      <c r="J594" s="76" t="s">
        <v>81</v>
      </c>
      <c r="K594" s="111" t="s">
        <v>1305</v>
      </c>
      <c r="L594" s="111">
        <v>9676000</v>
      </c>
      <c r="M594" s="44" t="s">
        <v>66</v>
      </c>
      <c r="N594" s="111" t="s">
        <v>1304</v>
      </c>
      <c r="O594" s="111">
        <v>57432482</v>
      </c>
      <c r="P594" s="111">
        <v>53</v>
      </c>
      <c r="Q594" s="137">
        <v>46030</v>
      </c>
      <c r="R594" s="112">
        <v>2567899000</v>
      </c>
      <c r="S594" s="220">
        <v>46049</v>
      </c>
      <c r="T594" s="111">
        <v>9676000</v>
      </c>
      <c r="U594" s="61" t="s">
        <v>65</v>
      </c>
      <c r="V594" s="111">
        <v>45476408</v>
      </c>
      <c r="W594" s="111" t="s">
        <v>1303</v>
      </c>
      <c r="X594" s="351">
        <v>46049</v>
      </c>
      <c r="Y594" s="351">
        <v>46055</v>
      </c>
      <c r="Z594" s="69" t="s">
        <v>73</v>
      </c>
      <c r="AA594" s="351">
        <v>46173</v>
      </c>
      <c r="AB594" s="47">
        <f t="shared" si="45"/>
        <v>118</v>
      </c>
      <c r="AC594" s="113">
        <v>0</v>
      </c>
      <c r="AD594" s="118">
        <v>0</v>
      </c>
      <c r="AE594" s="113">
        <v>0</v>
      </c>
      <c r="AF594" s="80" t="s">
        <v>73</v>
      </c>
      <c r="AG594" s="111">
        <f t="shared" si="46"/>
        <v>0</v>
      </c>
      <c r="AH594" s="118">
        <v>0</v>
      </c>
      <c r="AI594" s="118">
        <v>0</v>
      </c>
      <c r="AJ594" s="80" t="s">
        <v>73</v>
      </c>
      <c r="AK594" s="80" t="s">
        <v>73</v>
      </c>
      <c r="AL594" s="113">
        <v>0</v>
      </c>
      <c r="AM594" s="80" t="s">
        <v>73</v>
      </c>
      <c r="AN594" s="80" t="s">
        <v>73</v>
      </c>
      <c r="AO594" s="80" t="s">
        <v>73</v>
      </c>
      <c r="AP594" s="111">
        <f t="shared" si="47"/>
        <v>0</v>
      </c>
      <c r="AQ594" s="111">
        <f>+L594+AD594-AI594</f>
        <v>9676000</v>
      </c>
      <c r="AR594" s="61" t="s">
        <v>65</v>
      </c>
      <c r="AS594" s="111">
        <v>9676000</v>
      </c>
      <c r="AT594" s="113" t="s">
        <v>162</v>
      </c>
      <c r="AU594" s="79">
        <v>0</v>
      </c>
      <c r="AV594" s="82" t="s">
        <v>73</v>
      </c>
      <c r="AW594" s="117">
        <v>0</v>
      </c>
      <c r="AX594" s="116">
        <f t="shared" si="48"/>
        <v>9676000</v>
      </c>
      <c r="AY594" s="219">
        <f t="shared" si="49"/>
        <v>0</v>
      </c>
      <c r="AZ594" s="67">
        <v>0</v>
      </c>
      <c r="BA594" s="82" t="s">
        <v>73</v>
      </c>
      <c r="BB594" s="61" t="s">
        <v>163</v>
      </c>
      <c r="BC594" s="112" t="s">
        <v>1302</v>
      </c>
      <c r="BD594" s="111" t="s">
        <v>162</v>
      </c>
      <c r="BE594" s="113" t="s">
        <v>65</v>
      </c>
    </row>
    <row r="595" spans="2:57" x14ac:dyDescent="0.2">
      <c r="B595" s="44">
        <v>2026</v>
      </c>
      <c r="C595" s="44">
        <v>891780111</v>
      </c>
      <c r="D595" s="44" t="s">
        <v>63</v>
      </c>
      <c r="E595" s="119" t="s">
        <v>1301</v>
      </c>
      <c r="F595" s="113" t="s">
        <v>1300</v>
      </c>
      <c r="G595" s="61">
        <v>0</v>
      </c>
      <c r="H595" s="61" t="s">
        <v>71</v>
      </c>
      <c r="I595" s="44" t="s">
        <v>64</v>
      </c>
      <c r="J595" s="76" t="s">
        <v>81</v>
      </c>
      <c r="K595" s="111" t="s">
        <v>1299</v>
      </c>
      <c r="L595" s="111">
        <v>11396000</v>
      </c>
      <c r="M595" s="44" t="s">
        <v>66</v>
      </c>
      <c r="N595" s="111" t="s">
        <v>1298</v>
      </c>
      <c r="O595" s="111">
        <v>1082949505</v>
      </c>
      <c r="P595" s="111">
        <v>53</v>
      </c>
      <c r="Q595" s="137">
        <v>46030</v>
      </c>
      <c r="R595" s="112">
        <v>2567899000</v>
      </c>
      <c r="S595" s="220">
        <v>46049</v>
      </c>
      <c r="T595" s="111">
        <v>11396000</v>
      </c>
      <c r="U595" s="61" t="s">
        <v>65</v>
      </c>
      <c r="V595" s="111">
        <v>36557666</v>
      </c>
      <c r="W595" s="111" t="s">
        <v>559</v>
      </c>
      <c r="X595" s="351">
        <v>46049</v>
      </c>
      <c r="Y595" s="351">
        <v>46055</v>
      </c>
      <c r="Z595" s="69" t="s">
        <v>73</v>
      </c>
      <c r="AA595" s="351">
        <v>46173</v>
      </c>
      <c r="AB595" s="47">
        <f t="shared" si="45"/>
        <v>118</v>
      </c>
      <c r="AC595" s="113">
        <v>0</v>
      </c>
      <c r="AD595" s="118">
        <v>0</v>
      </c>
      <c r="AE595" s="113">
        <v>0</v>
      </c>
      <c r="AF595" s="80" t="s">
        <v>73</v>
      </c>
      <c r="AG595" s="111">
        <f t="shared" si="46"/>
        <v>0</v>
      </c>
      <c r="AH595" s="118">
        <v>0</v>
      </c>
      <c r="AI595" s="118">
        <v>0</v>
      </c>
      <c r="AJ595" s="80" t="s">
        <v>73</v>
      </c>
      <c r="AK595" s="80" t="s">
        <v>73</v>
      </c>
      <c r="AL595" s="113">
        <v>0</v>
      </c>
      <c r="AM595" s="80" t="s">
        <v>73</v>
      </c>
      <c r="AN595" s="80" t="s">
        <v>73</v>
      </c>
      <c r="AO595" s="80" t="s">
        <v>73</v>
      </c>
      <c r="AP595" s="111">
        <f t="shared" si="47"/>
        <v>0</v>
      </c>
      <c r="AQ595" s="111">
        <f>+L595+AD595-AI595</f>
        <v>11396000</v>
      </c>
      <c r="AR595" s="61" t="s">
        <v>65</v>
      </c>
      <c r="AS595" s="111">
        <v>11396000</v>
      </c>
      <c r="AT595" s="113" t="s">
        <v>162</v>
      </c>
      <c r="AU595" s="79">
        <v>0</v>
      </c>
      <c r="AV595" s="82" t="s">
        <v>73</v>
      </c>
      <c r="AW595" s="117">
        <v>0</v>
      </c>
      <c r="AX595" s="116">
        <f t="shared" si="48"/>
        <v>11396000</v>
      </c>
      <c r="AY595" s="219">
        <f t="shared" si="49"/>
        <v>0</v>
      </c>
      <c r="AZ595" s="67">
        <v>0</v>
      </c>
      <c r="BA595" s="82" t="s">
        <v>73</v>
      </c>
      <c r="BB595" s="61" t="s">
        <v>163</v>
      </c>
      <c r="BC595" s="112" t="s">
        <v>1297</v>
      </c>
      <c r="BD595" s="111" t="s">
        <v>162</v>
      </c>
      <c r="BE595" s="113" t="s">
        <v>65</v>
      </c>
    </row>
    <row r="596" spans="2:57" x14ac:dyDescent="0.2">
      <c r="B596" s="44">
        <v>2026</v>
      </c>
      <c r="C596" s="44">
        <v>891780111</v>
      </c>
      <c r="D596" s="44" t="s">
        <v>63</v>
      </c>
      <c r="E596" s="119" t="s">
        <v>1296</v>
      </c>
      <c r="F596" s="113" t="s">
        <v>1295</v>
      </c>
      <c r="G596" s="61">
        <v>0</v>
      </c>
      <c r="H596" s="61" t="s">
        <v>71</v>
      </c>
      <c r="I596" s="44" t="s">
        <v>64</v>
      </c>
      <c r="J596" s="76" t="s">
        <v>81</v>
      </c>
      <c r="K596" s="111" t="s">
        <v>1294</v>
      </c>
      <c r="L596" s="111">
        <v>11396000</v>
      </c>
      <c r="M596" s="44" t="s">
        <v>66</v>
      </c>
      <c r="N596" s="111" t="s">
        <v>1293</v>
      </c>
      <c r="O596" s="111">
        <v>57443455</v>
      </c>
      <c r="P596" s="111">
        <v>30</v>
      </c>
      <c r="Q596" s="137">
        <v>46027</v>
      </c>
      <c r="R596" s="112">
        <v>5872564000</v>
      </c>
      <c r="S596" s="220">
        <v>46049</v>
      </c>
      <c r="T596" s="111">
        <v>11396000</v>
      </c>
      <c r="U596" s="61" t="s">
        <v>65</v>
      </c>
      <c r="V596" s="111">
        <v>36557666</v>
      </c>
      <c r="W596" s="111" t="s">
        <v>559</v>
      </c>
      <c r="X596" s="351">
        <v>46049</v>
      </c>
      <c r="Y596" s="351">
        <v>46055</v>
      </c>
      <c r="Z596" s="69" t="s">
        <v>73</v>
      </c>
      <c r="AA596" s="351">
        <v>46173</v>
      </c>
      <c r="AB596" s="47">
        <f t="shared" si="45"/>
        <v>118</v>
      </c>
      <c r="AC596" s="113">
        <v>0</v>
      </c>
      <c r="AD596" s="118">
        <v>0</v>
      </c>
      <c r="AE596" s="113">
        <v>0</v>
      </c>
      <c r="AF596" s="80" t="s">
        <v>73</v>
      </c>
      <c r="AG596" s="111">
        <f t="shared" si="46"/>
        <v>0</v>
      </c>
      <c r="AH596" s="118">
        <v>0</v>
      </c>
      <c r="AI596" s="118">
        <v>0</v>
      </c>
      <c r="AJ596" s="80" t="s">
        <v>73</v>
      </c>
      <c r="AK596" s="80" t="s">
        <v>73</v>
      </c>
      <c r="AL596" s="113">
        <v>0</v>
      </c>
      <c r="AM596" s="80" t="s">
        <v>73</v>
      </c>
      <c r="AN596" s="80" t="s">
        <v>73</v>
      </c>
      <c r="AO596" s="80" t="s">
        <v>73</v>
      </c>
      <c r="AP596" s="111">
        <f t="shared" si="47"/>
        <v>0</v>
      </c>
      <c r="AQ596" s="111">
        <f>+L596+AD596-AI596</f>
        <v>11396000</v>
      </c>
      <c r="AR596" s="61" t="s">
        <v>65</v>
      </c>
      <c r="AS596" s="111">
        <v>11396000</v>
      </c>
      <c r="AT596" s="113" t="s">
        <v>162</v>
      </c>
      <c r="AU596" s="79">
        <v>0</v>
      </c>
      <c r="AV596" s="82" t="s">
        <v>73</v>
      </c>
      <c r="AW596" s="117">
        <v>0</v>
      </c>
      <c r="AX596" s="116">
        <f t="shared" si="48"/>
        <v>11396000</v>
      </c>
      <c r="AY596" s="219">
        <f t="shared" si="49"/>
        <v>0</v>
      </c>
      <c r="AZ596" s="67">
        <v>0</v>
      </c>
      <c r="BA596" s="82" t="s">
        <v>73</v>
      </c>
      <c r="BB596" s="61" t="s">
        <v>163</v>
      </c>
      <c r="BC596" s="112" t="s">
        <v>1292</v>
      </c>
      <c r="BD596" s="111" t="s">
        <v>162</v>
      </c>
      <c r="BE596" s="113" t="s">
        <v>65</v>
      </c>
    </row>
    <row r="597" spans="2:57" x14ac:dyDescent="0.2">
      <c r="B597" s="44">
        <v>2026</v>
      </c>
      <c r="C597" s="44">
        <v>891780111</v>
      </c>
      <c r="D597" s="44" t="s">
        <v>63</v>
      </c>
      <c r="E597" s="119" t="s">
        <v>1291</v>
      </c>
      <c r="F597" s="113" t="s">
        <v>1290</v>
      </c>
      <c r="G597" s="61">
        <v>0</v>
      </c>
      <c r="H597" s="61" t="s">
        <v>71</v>
      </c>
      <c r="I597" s="44" t="s">
        <v>64</v>
      </c>
      <c r="J597" s="76" t="s">
        <v>81</v>
      </c>
      <c r="K597" s="111" t="s">
        <v>669</v>
      </c>
      <c r="L597" s="111">
        <v>14430000</v>
      </c>
      <c r="M597" s="44" t="s">
        <v>66</v>
      </c>
      <c r="N597" s="111" t="s">
        <v>1289</v>
      </c>
      <c r="O597" s="111">
        <v>1082960389</v>
      </c>
      <c r="P597" s="111">
        <v>30</v>
      </c>
      <c r="Q597" s="137">
        <v>46027</v>
      </c>
      <c r="R597" s="112">
        <v>5872564000</v>
      </c>
      <c r="S597" s="220">
        <v>46049</v>
      </c>
      <c r="T597" s="111">
        <v>14430000</v>
      </c>
      <c r="U597" s="61" t="s">
        <v>65</v>
      </c>
      <c r="V597" s="111">
        <v>57461216</v>
      </c>
      <c r="W597" s="111" t="s">
        <v>576</v>
      </c>
      <c r="X597" s="351">
        <v>46049</v>
      </c>
      <c r="Y597" s="351">
        <v>46049</v>
      </c>
      <c r="Z597" s="69" t="s">
        <v>73</v>
      </c>
      <c r="AA597" s="351">
        <v>46173</v>
      </c>
      <c r="AB597" s="47">
        <f t="shared" si="45"/>
        <v>124</v>
      </c>
      <c r="AC597" s="113">
        <v>0</v>
      </c>
      <c r="AD597" s="118">
        <v>0</v>
      </c>
      <c r="AE597" s="113">
        <v>0</v>
      </c>
      <c r="AF597" s="80" t="s">
        <v>73</v>
      </c>
      <c r="AG597" s="111">
        <f t="shared" si="46"/>
        <v>0</v>
      </c>
      <c r="AH597" s="118">
        <v>0</v>
      </c>
      <c r="AI597" s="118">
        <v>0</v>
      </c>
      <c r="AJ597" s="80" t="s">
        <v>73</v>
      </c>
      <c r="AK597" s="80" t="s">
        <v>73</v>
      </c>
      <c r="AL597" s="113">
        <v>0</v>
      </c>
      <c r="AM597" s="80" t="s">
        <v>73</v>
      </c>
      <c r="AN597" s="80" t="s">
        <v>73</v>
      </c>
      <c r="AO597" s="80" t="s">
        <v>73</v>
      </c>
      <c r="AP597" s="111">
        <f t="shared" si="47"/>
        <v>0</v>
      </c>
      <c r="AQ597" s="111">
        <f>+L597+AD597-AI597</f>
        <v>14430000</v>
      </c>
      <c r="AR597" s="61" t="s">
        <v>65</v>
      </c>
      <c r="AS597" s="111">
        <v>14430000</v>
      </c>
      <c r="AT597" s="113" t="s">
        <v>162</v>
      </c>
      <c r="AU597" s="79">
        <v>0</v>
      </c>
      <c r="AV597" s="82" t="s">
        <v>73</v>
      </c>
      <c r="AW597" s="117">
        <v>0</v>
      </c>
      <c r="AX597" s="116">
        <f t="shared" si="48"/>
        <v>14430000</v>
      </c>
      <c r="AY597" s="219">
        <f t="shared" si="49"/>
        <v>0</v>
      </c>
      <c r="AZ597" s="67">
        <v>0</v>
      </c>
      <c r="BA597" s="82" t="s">
        <v>73</v>
      </c>
      <c r="BB597" s="61" t="s">
        <v>85</v>
      </c>
      <c r="BC597" s="112" t="s">
        <v>1288</v>
      </c>
      <c r="BD597" s="113" t="s">
        <v>65</v>
      </c>
      <c r="BE597" s="113" t="s">
        <v>65</v>
      </c>
    </row>
    <row r="598" spans="2:57" x14ac:dyDescent="0.2">
      <c r="B598" s="44">
        <v>2026</v>
      </c>
      <c r="C598" s="44">
        <v>891780111</v>
      </c>
      <c r="D598" s="44" t="s">
        <v>63</v>
      </c>
      <c r="E598" s="119" t="s">
        <v>1287</v>
      </c>
      <c r="F598" s="113" t="s">
        <v>1286</v>
      </c>
      <c r="G598" s="61">
        <v>0</v>
      </c>
      <c r="H598" s="61" t="s">
        <v>71</v>
      </c>
      <c r="I598" s="44" t="s">
        <v>64</v>
      </c>
      <c r="J598" s="76" t="s">
        <v>81</v>
      </c>
      <c r="K598" s="111" t="s">
        <v>1285</v>
      </c>
      <c r="L598" s="111">
        <v>14430000</v>
      </c>
      <c r="M598" s="44" t="s">
        <v>66</v>
      </c>
      <c r="N598" s="111" t="s">
        <v>1284</v>
      </c>
      <c r="O598" s="111">
        <v>1082954304</v>
      </c>
      <c r="P598" s="111">
        <v>30</v>
      </c>
      <c r="Q598" s="137">
        <v>46027</v>
      </c>
      <c r="R598" s="112">
        <v>5872564000</v>
      </c>
      <c r="S598" s="220">
        <v>46049</v>
      </c>
      <c r="T598" s="111">
        <v>14430000</v>
      </c>
      <c r="U598" s="61" t="s">
        <v>65</v>
      </c>
      <c r="V598" s="111">
        <v>57461216</v>
      </c>
      <c r="W598" s="111" t="s">
        <v>576</v>
      </c>
      <c r="X598" s="351">
        <v>46049</v>
      </c>
      <c r="Y598" s="351">
        <v>46049</v>
      </c>
      <c r="Z598" s="69" t="s">
        <v>73</v>
      </c>
      <c r="AA598" s="351">
        <v>46173</v>
      </c>
      <c r="AB598" s="47">
        <f t="shared" si="45"/>
        <v>124</v>
      </c>
      <c r="AC598" s="113">
        <v>0</v>
      </c>
      <c r="AD598" s="118">
        <v>0</v>
      </c>
      <c r="AE598" s="113">
        <v>0</v>
      </c>
      <c r="AF598" s="80" t="s">
        <v>73</v>
      </c>
      <c r="AG598" s="111">
        <f t="shared" si="46"/>
        <v>0</v>
      </c>
      <c r="AH598" s="118">
        <v>0</v>
      </c>
      <c r="AI598" s="118">
        <v>0</v>
      </c>
      <c r="AJ598" s="80" t="s">
        <v>73</v>
      </c>
      <c r="AK598" s="80" t="s">
        <v>73</v>
      </c>
      <c r="AL598" s="113">
        <v>0</v>
      </c>
      <c r="AM598" s="80" t="s">
        <v>73</v>
      </c>
      <c r="AN598" s="80" t="s">
        <v>73</v>
      </c>
      <c r="AO598" s="80" t="s">
        <v>73</v>
      </c>
      <c r="AP598" s="111">
        <f t="shared" si="47"/>
        <v>0</v>
      </c>
      <c r="AQ598" s="111">
        <f>+L598+AD598-AI598</f>
        <v>14430000</v>
      </c>
      <c r="AR598" s="61" t="s">
        <v>65</v>
      </c>
      <c r="AS598" s="111">
        <v>14430000</v>
      </c>
      <c r="AT598" s="113" t="s">
        <v>162</v>
      </c>
      <c r="AU598" s="79">
        <v>0</v>
      </c>
      <c r="AV598" s="82" t="s">
        <v>73</v>
      </c>
      <c r="AW598" s="117">
        <v>0</v>
      </c>
      <c r="AX598" s="116">
        <f t="shared" si="48"/>
        <v>14430000</v>
      </c>
      <c r="AY598" s="219">
        <f t="shared" si="49"/>
        <v>0</v>
      </c>
      <c r="AZ598" s="67">
        <v>0</v>
      </c>
      <c r="BA598" s="82" t="s">
        <v>73</v>
      </c>
      <c r="BB598" s="61" t="s">
        <v>85</v>
      </c>
      <c r="BC598" s="112" t="s">
        <v>1283</v>
      </c>
      <c r="BD598" s="113" t="s">
        <v>65</v>
      </c>
      <c r="BE598" s="113" t="s">
        <v>65</v>
      </c>
    </row>
    <row r="599" spans="2:57" x14ac:dyDescent="0.2">
      <c r="B599" s="44">
        <v>2026</v>
      </c>
      <c r="C599" s="44">
        <v>891780111</v>
      </c>
      <c r="D599" s="44" t="s">
        <v>63</v>
      </c>
      <c r="E599" s="119" t="s">
        <v>1282</v>
      </c>
      <c r="F599" s="113" t="s">
        <v>1281</v>
      </c>
      <c r="G599" s="61">
        <v>0</v>
      </c>
      <c r="H599" s="61" t="s">
        <v>71</v>
      </c>
      <c r="I599" s="44" t="s">
        <v>64</v>
      </c>
      <c r="J599" s="76" t="s">
        <v>81</v>
      </c>
      <c r="K599" s="111" t="s">
        <v>1280</v>
      </c>
      <c r="L599" s="111">
        <v>12028000</v>
      </c>
      <c r="M599" s="44" t="s">
        <v>66</v>
      </c>
      <c r="N599" s="111" t="s">
        <v>1279</v>
      </c>
      <c r="O599" s="111">
        <v>1083043544</v>
      </c>
      <c r="P599" s="111">
        <v>30</v>
      </c>
      <c r="Q599" s="137">
        <v>46027</v>
      </c>
      <c r="R599" s="112">
        <v>5872564000</v>
      </c>
      <c r="S599" s="220">
        <v>46049</v>
      </c>
      <c r="T599" s="111">
        <v>12028000</v>
      </c>
      <c r="U599" s="61" t="s">
        <v>65</v>
      </c>
      <c r="V599" s="111">
        <v>85449357</v>
      </c>
      <c r="W599" s="111" t="s">
        <v>530</v>
      </c>
      <c r="X599" s="351">
        <v>46049</v>
      </c>
      <c r="Y599" s="351">
        <v>46055</v>
      </c>
      <c r="Z599" s="69" t="s">
        <v>73</v>
      </c>
      <c r="AA599" s="351">
        <v>46173</v>
      </c>
      <c r="AB599" s="47">
        <f t="shared" si="45"/>
        <v>118</v>
      </c>
      <c r="AC599" s="113">
        <v>0</v>
      </c>
      <c r="AD599" s="118">
        <v>0</v>
      </c>
      <c r="AE599" s="113">
        <v>0</v>
      </c>
      <c r="AF599" s="80" t="s">
        <v>73</v>
      </c>
      <c r="AG599" s="111">
        <f t="shared" si="46"/>
        <v>0</v>
      </c>
      <c r="AH599" s="118">
        <v>0</v>
      </c>
      <c r="AI599" s="118">
        <v>0</v>
      </c>
      <c r="AJ599" s="80" t="s">
        <v>73</v>
      </c>
      <c r="AK599" s="80" t="s">
        <v>73</v>
      </c>
      <c r="AL599" s="113">
        <v>0</v>
      </c>
      <c r="AM599" s="80" t="s">
        <v>73</v>
      </c>
      <c r="AN599" s="80" t="s">
        <v>73</v>
      </c>
      <c r="AO599" s="80" t="s">
        <v>73</v>
      </c>
      <c r="AP599" s="111">
        <f t="shared" si="47"/>
        <v>0</v>
      </c>
      <c r="AQ599" s="111">
        <f>+L599+AD599-AI599</f>
        <v>12028000</v>
      </c>
      <c r="AR599" s="61" t="s">
        <v>65</v>
      </c>
      <c r="AS599" s="111">
        <v>12028000</v>
      </c>
      <c r="AT599" s="113" t="s">
        <v>162</v>
      </c>
      <c r="AU599" s="79">
        <v>0</v>
      </c>
      <c r="AV599" s="82" t="s">
        <v>73</v>
      </c>
      <c r="AW599" s="117">
        <v>0</v>
      </c>
      <c r="AX599" s="116">
        <f t="shared" si="48"/>
        <v>12028000</v>
      </c>
      <c r="AY599" s="219">
        <f t="shared" si="49"/>
        <v>0</v>
      </c>
      <c r="AZ599" s="67">
        <v>0</v>
      </c>
      <c r="BA599" s="82" t="s">
        <v>73</v>
      </c>
      <c r="BB599" s="61" t="s">
        <v>163</v>
      </c>
      <c r="BC599" s="112" t="s">
        <v>1278</v>
      </c>
      <c r="BD599" s="111" t="s">
        <v>162</v>
      </c>
      <c r="BE599" s="113" t="s">
        <v>65</v>
      </c>
    </row>
    <row r="600" spans="2:57" x14ac:dyDescent="0.2">
      <c r="B600" s="44">
        <v>2026</v>
      </c>
      <c r="C600" s="44">
        <v>891780111</v>
      </c>
      <c r="D600" s="44" t="s">
        <v>63</v>
      </c>
      <c r="E600" s="119" t="s">
        <v>1277</v>
      </c>
      <c r="F600" s="113" t="s">
        <v>1276</v>
      </c>
      <c r="G600" s="61">
        <v>0</v>
      </c>
      <c r="H600" s="61" t="s">
        <v>71</v>
      </c>
      <c r="I600" s="44" t="s">
        <v>64</v>
      </c>
      <c r="J600" s="76" t="s">
        <v>81</v>
      </c>
      <c r="K600" s="111" t="s">
        <v>1275</v>
      </c>
      <c r="L600" s="111">
        <v>14430000</v>
      </c>
      <c r="M600" s="44" t="s">
        <v>66</v>
      </c>
      <c r="N600" s="111" t="s">
        <v>1274</v>
      </c>
      <c r="O600" s="111">
        <v>1007612626</v>
      </c>
      <c r="P600" s="111">
        <v>30</v>
      </c>
      <c r="Q600" s="137">
        <v>46027</v>
      </c>
      <c r="R600" s="112">
        <v>5872564000</v>
      </c>
      <c r="S600" s="220">
        <v>46049</v>
      </c>
      <c r="T600" s="111">
        <v>14430000</v>
      </c>
      <c r="U600" s="61" t="s">
        <v>65</v>
      </c>
      <c r="V600" s="111">
        <v>57461216</v>
      </c>
      <c r="W600" s="111" t="s">
        <v>576</v>
      </c>
      <c r="X600" s="351">
        <v>46049</v>
      </c>
      <c r="Y600" s="351">
        <v>46049</v>
      </c>
      <c r="Z600" s="69" t="s">
        <v>73</v>
      </c>
      <c r="AA600" s="351">
        <v>46173</v>
      </c>
      <c r="AB600" s="47">
        <f t="shared" si="45"/>
        <v>124</v>
      </c>
      <c r="AC600" s="113">
        <v>0</v>
      </c>
      <c r="AD600" s="118">
        <v>0</v>
      </c>
      <c r="AE600" s="113">
        <v>0</v>
      </c>
      <c r="AF600" s="80" t="s">
        <v>73</v>
      </c>
      <c r="AG600" s="111">
        <f t="shared" si="46"/>
        <v>0</v>
      </c>
      <c r="AH600" s="118">
        <v>0</v>
      </c>
      <c r="AI600" s="118">
        <v>0</v>
      </c>
      <c r="AJ600" s="80" t="s">
        <v>73</v>
      </c>
      <c r="AK600" s="80" t="s">
        <v>73</v>
      </c>
      <c r="AL600" s="113">
        <v>0</v>
      </c>
      <c r="AM600" s="80" t="s">
        <v>73</v>
      </c>
      <c r="AN600" s="80" t="s">
        <v>73</v>
      </c>
      <c r="AO600" s="80" t="s">
        <v>73</v>
      </c>
      <c r="AP600" s="111">
        <f t="shared" si="47"/>
        <v>0</v>
      </c>
      <c r="AQ600" s="111">
        <f>+L600+AD600-AI600</f>
        <v>14430000</v>
      </c>
      <c r="AR600" s="61" t="s">
        <v>65</v>
      </c>
      <c r="AS600" s="111">
        <v>14430000</v>
      </c>
      <c r="AT600" s="113" t="s">
        <v>162</v>
      </c>
      <c r="AU600" s="79">
        <v>0</v>
      </c>
      <c r="AV600" s="82" t="s">
        <v>73</v>
      </c>
      <c r="AW600" s="117">
        <v>0</v>
      </c>
      <c r="AX600" s="116">
        <f t="shared" si="48"/>
        <v>14430000</v>
      </c>
      <c r="AY600" s="219">
        <f t="shared" si="49"/>
        <v>0</v>
      </c>
      <c r="AZ600" s="67">
        <v>0</v>
      </c>
      <c r="BA600" s="82" t="s">
        <v>73</v>
      </c>
      <c r="BB600" s="61" t="s">
        <v>85</v>
      </c>
      <c r="BC600" s="112" t="s">
        <v>1273</v>
      </c>
      <c r="BD600" s="113" t="s">
        <v>65</v>
      </c>
      <c r="BE600" s="113" t="s">
        <v>65</v>
      </c>
    </row>
    <row r="601" spans="2:57" x14ac:dyDescent="0.2">
      <c r="B601" s="44">
        <v>2026</v>
      </c>
      <c r="C601" s="44">
        <v>891780111</v>
      </c>
      <c r="D601" s="44" t="s">
        <v>63</v>
      </c>
      <c r="E601" s="119" t="s">
        <v>1272</v>
      </c>
      <c r="F601" s="113" t="s">
        <v>1271</v>
      </c>
      <c r="G601" s="61">
        <v>0</v>
      </c>
      <c r="H601" s="61" t="s">
        <v>71</v>
      </c>
      <c r="I601" s="44" t="s">
        <v>64</v>
      </c>
      <c r="J601" s="76" t="s">
        <v>81</v>
      </c>
      <c r="K601" s="111" t="s">
        <v>1270</v>
      </c>
      <c r="L601" s="111">
        <v>14652000</v>
      </c>
      <c r="M601" s="44" t="s">
        <v>66</v>
      </c>
      <c r="N601" s="111" t="s">
        <v>1269</v>
      </c>
      <c r="O601" s="111">
        <v>1004278559</v>
      </c>
      <c r="P601" s="111">
        <v>30</v>
      </c>
      <c r="Q601" s="137">
        <v>46027</v>
      </c>
      <c r="R601" s="112">
        <v>5872564000</v>
      </c>
      <c r="S601" s="220">
        <v>46049</v>
      </c>
      <c r="T601" s="111">
        <v>14652000</v>
      </c>
      <c r="U601" s="61" t="s">
        <v>65</v>
      </c>
      <c r="V601" s="111">
        <v>36559627</v>
      </c>
      <c r="W601" s="111" t="s">
        <v>878</v>
      </c>
      <c r="X601" s="351">
        <v>46049</v>
      </c>
      <c r="Y601" s="351">
        <v>46055</v>
      </c>
      <c r="Z601" s="69" t="s">
        <v>73</v>
      </c>
      <c r="AA601" s="351">
        <v>46173</v>
      </c>
      <c r="AB601" s="47">
        <f t="shared" si="45"/>
        <v>118</v>
      </c>
      <c r="AC601" s="113">
        <v>0</v>
      </c>
      <c r="AD601" s="118">
        <v>0</v>
      </c>
      <c r="AE601" s="113">
        <v>0</v>
      </c>
      <c r="AF601" s="80" t="s">
        <v>73</v>
      </c>
      <c r="AG601" s="111">
        <f t="shared" si="46"/>
        <v>0</v>
      </c>
      <c r="AH601" s="118">
        <v>0</v>
      </c>
      <c r="AI601" s="118">
        <v>0</v>
      </c>
      <c r="AJ601" s="80" t="s">
        <v>73</v>
      </c>
      <c r="AK601" s="80" t="s">
        <v>73</v>
      </c>
      <c r="AL601" s="113">
        <v>0</v>
      </c>
      <c r="AM601" s="80" t="s">
        <v>73</v>
      </c>
      <c r="AN601" s="80" t="s">
        <v>73</v>
      </c>
      <c r="AO601" s="80" t="s">
        <v>73</v>
      </c>
      <c r="AP601" s="111">
        <f t="shared" si="47"/>
        <v>0</v>
      </c>
      <c r="AQ601" s="111">
        <f>+L601+AD601-AI601</f>
        <v>14652000</v>
      </c>
      <c r="AR601" s="61" t="s">
        <v>65</v>
      </c>
      <c r="AS601" s="111">
        <v>14652000</v>
      </c>
      <c r="AT601" s="113" t="s">
        <v>162</v>
      </c>
      <c r="AU601" s="79">
        <v>0</v>
      </c>
      <c r="AV601" s="82" t="s">
        <v>73</v>
      </c>
      <c r="AW601" s="117">
        <v>0</v>
      </c>
      <c r="AX601" s="116">
        <f t="shared" si="48"/>
        <v>14652000</v>
      </c>
      <c r="AY601" s="219">
        <f t="shared" si="49"/>
        <v>0</v>
      </c>
      <c r="AZ601" s="67">
        <v>0</v>
      </c>
      <c r="BA601" s="82" t="s">
        <v>73</v>
      </c>
      <c r="BB601" s="61" t="s">
        <v>163</v>
      </c>
      <c r="BC601" s="112" t="s">
        <v>1268</v>
      </c>
      <c r="BD601" s="111" t="s">
        <v>162</v>
      </c>
      <c r="BE601" s="113" t="s">
        <v>65</v>
      </c>
    </row>
    <row r="602" spans="2:57" x14ac:dyDescent="0.2">
      <c r="B602" s="44">
        <v>2026</v>
      </c>
      <c r="C602" s="44">
        <v>891780111</v>
      </c>
      <c r="D602" s="44" t="s">
        <v>63</v>
      </c>
      <c r="E602" s="119" t="s">
        <v>1267</v>
      </c>
      <c r="F602" s="113" t="s">
        <v>1266</v>
      </c>
      <c r="G602" s="61">
        <v>0</v>
      </c>
      <c r="H602" s="61" t="s">
        <v>71</v>
      </c>
      <c r="I602" s="44" t="s">
        <v>64</v>
      </c>
      <c r="J602" s="76" t="s">
        <v>81</v>
      </c>
      <c r="K602" s="111" t="s">
        <v>1010</v>
      </c>
      <c r="L602" s="111">
        <v>15984000</v>
      </c>
      <c r="M602" s="44" t="s">
        <v>66</v>
      </c>
      <c r="N602" s="111" t="s">
        <v>1265</v>
      </c>
      <c r="O602" s="111">
        <v>1007052821</v>
      </c>
      <c r="P602" s="111">
        <v>30</v>
      </c>
      <c r="Q602" s="137">
        <v>46027</v>
      </c>
      <c r="R602" s="112">
        <v>5872564000</v>
      </c>
      <c r="S602" s="220">
        <v>46049</v>
      </c>
      <c r="T602" s="111">
        <v>15984000</v>
      </c>
      <c r="U602" s="61" t="s">
        <v>65</v>
      </c>
      <c r="V602" s="111">
        <v>36559627</v>
      </c>
      <c r="W602" s="111" t="s">
        <v>878</v>
      </c>
      <c r="X602" s="351">
        <v>46049</v>
      </c>
      <c r="Y602" s="351">
        <v>46055</v>
      </c>
      <c r="Z602" s="69" t="s">
        <v>73</v>
      </c>
      <c r="AA602" s="351">
        <v>46173</v>
      </c>
      <c r="AB602" s="47">
        <f t="shared" si="45"/>
        <v>118</v>
      </c>
      <c r="AC602" s="113">
        <v>0</v>
      </c>
      <c r="AD602" s="118">
        <v>0</v>
      </c>
      <c r="AE602" s="113">
        <v>0</v>
      </c>
      <c r="AF602" s="80" t="s">
        <v>73</v>
      </c>
      <c r="AG602" s="111">
        <f t="shared" si="46"/>
        <v>0</v>
      </c>
      <c r="AH602" s="118">
        <v>0</v>
      </c>
      <c r="AI602" s="118">
        <v>0</v>
      </c>
      <c r="AJ602" s="80" t="s">
        <v>73</v>
      </c>
      <c r="AK602" s="80" t="s">
        <v>73</v>
      </c>
      <c r="AL602" s="113">
        <v>0</v>
      </c>
      <c r="AM602" s="80" t="s">
        <v>73</v>
      </c>
      <c r="AN602" s="80" t="s">
        <v>73</v>
      </c>
      <c r="AO602" s="80" t="s">
        <v>73</v>
      </c>
      <c r="AP602" s="111">
        <f t="shared" si="47"/>
        <v>0</v>
      </c>
      <c r="AQ602" s="111">
        <f>+L602+AD602-AI602</f>
        <v>15984000</v>
      </c>
      <c r="AR602" s="61" t="s">
        <v>65</v>
      </c>
      <c r="AS602" s="111">
        <v>15984000</v>
      </c>
      <c r="AT602" s="113" t="s">
        <v>162</v>
      </c>
      <c r="AU602" s="79">
        <v>0</v>
      </c>
      <c r="AV602" s="82" t="s">
        <v>73</v>
      </c>
      <c r="AW602" s="117">
        <v>0</v>
      </c>
      <c r="AX602" s="116">
        <f t="shared" si="48"/>
        <v>15984000</v>
      </c>
      <c r="AY602" s="219">
        <f t="shared" si="49"/>
        <v>0</v>
      </c>
      <c r="AZ602" s="67">
        <v>0</v>
      </c>
      <c r="BA602" s="82" t="s">
        <v>73</v>
      </c>
      <c r="BB602" s="61" t="s">
        <v>163</v>
      </c>
      <c r="BC602" s="112" t="s">
        <v>1264</v>
      </c>
      <c r="BD602" s="111" t="s">
        <v>162</v>
      </c>
      <c r="BE602" s="113" t="s">
        <v>65</v>
      </c>
    </row>
    <row r="603" spans="2:57" x14ac:dyDescent="0.2">
      <c r="B603" s="44">
        <v>2026</v>
      </c>
      <c r="C603" s="44">
        <v>891780111</v>
      </c>
      <c r="D603" s="44" t="s">
        <v>63</v>
      </c>
      <c r="E603" s="119" t="s">
        <v>1263</v>
      </c>
      <c r="F603" s="113" t="s">
        <v>1262</v>
      </c>
      <c r="G603" s="61">
        <v>0</v>
      </c>
      <c r="H603" s="61" t="s">
        <v>71</v>
      </c>
      <c r="I603" s="44" t="s">
        <v>64</v>
      </c>
      <c r="J603" s="76" t="s">
        <v>81</v>
      </c>
      <c r="K603" s="111" t="s">
        <v>1261</v>
      </c>
      <c r="L603" s="111">
        <v>13320000</v>
      </c>
      <c r="M603" s="44" t="s">
        <v>66</v>
      </c>
      <c r="N603" s="111" t="s">
        <v>1260</v>
      </c>
      <c r="O603" s="111">
        <v>1085180904</v>
      </c>
      <c r="P603" s="111">
        <v>30</v>
      </c>
      <c r="Q603" s="137">
        <v>46027</v>
      </c>
      <c r="R603" s="112">
        <v>5872564000</v>
      </c>
      <c r="S603" s="220">
        <v>46049</v>
      </c>
      <c r="T603" s="111">
        <v>13320000</v>
      </c>
      <c r="U603" s="61" t="s">
        <v>65</v>
      </c>
      <c r="V603" s="111">
        <v>72175281</v>
      </c>
      <c r="W603" s="111" t="s">
        <v>988</v>
      </c>
      <c r="X603" s="351">
        <v>46049</v>
      </c>
      <c r="Y603" s="351">
        <v>46055</v>
      </c>
      <c r="Z603" s="69" t="s">
        <v>73</v>
      </c>
      <c r="AA603" s="351">
        <v>46173</v>
      </c>
      <c r="AB603" s="47">
        <f t="shared" si="45"/>
        <v>118</v>
      </c>
      <c r="AC603" s="113">
        <v>0</v>
      </c>
      <c r="AD603" s="118">
        <v>0</v>
      </c>
      <c r="AE603" s="113">
        <v>0</v>
      </c>
      <c r="AF603" s="80" t="s">
        <v>73</v>
      </c>
      <c r="AG603" s="111">
        <f t="shared" si="46"/>
        <v>0</v>
      </c>
      <c r="AH603" s="118">
        <v>0</v>
      </c>
      <c r="AI603" s="118">
        <v>0</v>
      </c>
      <c r="AJ603" s="80" t="s">
        <v>73</v>
      </c>
      <c r="AK603" s="80" t="s">
        <v>73</v>
      </c>
      <c r="AL603" s="113">
        <v>0</v>
      </c>
      <c r="AM603" s="80" t="s">
        <v>73</v>
      </c>
      <c r="AN603" s="80" t="s">
        <v>73</v>
      </c>
      <c r="AO603" s="80" t="s">
        <v>73</v>
      </c>
      <c r="AP603" s="111">
        <f t="shared" si="47"/>
        <v>0</v>
      </c>
      <c r="AQ603" s="111">
        <f>+L603+AD603-AI603</f>
        <v>13320000</v>
      </c>
      <c r="AR603" s="61" t="s">
        <v>65</v>
      </c>
      <c r="AS603" s="111">
        <v>13320000</v>
      </c>
      <c r="AT603" s="113" t="s">
        <v>162</v>
      </c>
      <c r="AU603" s="79">
        <v>0</v>
      </c>
      <c r="AV603" s="82" t="s">
        <v>73</v>
      </c>
      <c r="AW603" s="117">
        <v>0</v>
      </c>
      <c r="AX603" s="116">
        <f t="shared" si="48"/>
        <v>13320000</v>
      </c>
      <c r="AY603" s="219">
        <f t="shared" si="49"/>
        <v>0</v>
      </c>
      <c r="AZ603" s="67">
        <v>0</v>
      </c>
      <c r="BA603" s="82" t="s">
        <v>73</v>
      </c>
      <c r="BB603" s="61" t="s">
        <v>163</v>
      </c>
      <c r="BC603" s="112" t="s">
        <v>1259</v>
      </c>
      <c r="BD603" s="111" t="s">
        <v>162</v>
      </c>
      <c r="BE603" s="113" t="s">
        <v>65</v>
      </c>
    </row>
    <row r="604" spans="2:57" x14ac:dyDescent="0.2">
      <c r="B604" s="44">
        <v>2026</v>
      </c>
      <c r="C604" s="44">
        <v>891780111</v>
      </c>
      <c r="D604" s="44" t="s">
        <v>63</v>
      </c>
      <c r="E604" s="119" t="s">
        <v>1258</v>
      </c>
      <c r="F604" s="113" t="s">
        <v>1257</v>
      </c>
      <c r="G604" s="61">
        <v>0</v>
      </c>
      <c r="H604" s="61" t="s">
        <v>71</v>
      </c>
      <c r="I604" s="44" t="s">
        <v>64</v>
      </c>
      <c r="J604" s="76" t="s">
        <v>81</v>
      </c>
      <c r="K604" s="111" t="s">
        <v>1256</v>
      </c>
      <c r="L604" s="111">
        <v>17304000</v>
      </c>
      <c r="M604" s="44" t="s">
        <v>66</v>
      </c>
      <c r="N604" s="111" t="s">
        <v>1255</v>
      </c>
      <c r="O604" s="111">
        <v>1083553861</v>
      </c>
      <c r="P604" s="111">
        <v>30</v>
      </c>
      <c r="Q604" s="137">
        <v>46027</v>
      </c>
      <c r="R604" s="112">
        <v>5872564000</v>
      </c>
      <c r="S604" s="220">
        <v>46049</v>
      </c>
      <c r="T604" s="111">
        <v>17304000</v>
      </c>
      <c r="U604" s="61" t="s">
        <v>65</v>
      </c>
      <c r="V604" s="111">
        <v>36559627</v>
      </c>
      <c r="W604" s="111" t="s">
        <v>878</v>
      </c>
      <c r="X604" s="351">
        <v>46049</v>
      </c>
      <c r="Y604" s="351">
        <v>46055</v>
      </c>
      <c r="Z604" s="69" t="s">
        <v>73</v>
      </c>
      <c r="AA604" s="351">
        <v>46173</v>
      </c>
      <c r="AB604" s="47">
        <f t="shared" si="45"/>
        <v>118</v>
      </c>
      <c r="AC604" s="113">
        <v>0</v>
      </c>
      <c r="AD604" s="118">
        <v>0</v>
      </c>
      <c r="AE604" s="113">
        <v>0</v>
      </c>
      <c r="AF604" s="80" t="s">
        <v>73</v>
      </c>
      <c r="AG604" s="111">
        <f t="shared" si="46"/>
        <v>0</v>
      </c>
      <c r="AH604" s="118">
        <v>0</v>
      </c>
      <c r="AI604" s="118">
        <v>0</v>
      </c>
      <c r="AJ604" s="80" t="s">
        <v>73</v>
      </c>
      <c r="AK604" s="80" t="s">
        <v>73</v>
      </c>
      <c r="AL604" s="113">
        <v>0</v>
      </c>
      <c r="AM604" s="80" t="s">
        <v>73</v>
      </c>
      <c r="AN604" s="80" t="s">
        <v>73</v>
      </c>
      <c r="AO604" s="80" t="s">
        <v>73</v>
      </c>
      <c r="AP604" s="111">
        <f t="shared" si="47"/>
        <v>0</v>
      </c>
      <c r="AQ604" s="111">
        <f>+L604+AD604-AI604</f>
        <v>17304000</v>
      </c>
      <c r="AR604" s="61" t="s">
        <v>65</v>
      </c>
      <c r="AS604" s="111">
        <v>17304000</v>
      </c>
      <c r="AT604" s="113" t="s">
        <v>162</v>
      </c>
      <c r="AU604" s="79">
        <v>0</v>
      </c>
      <c r="AV604" s="82" t="s">
        <v>73</v>
      </c>
      <c r="AW604" s="117">
        <v>0</v>
      </c>
      <c r="AX604" s="116">
        <f t="shared" si="48"/>
        <v>17304000</v>
      </c>
      <c r="AY604" s="219">
        <f t="shared" si="49"/>
        <v>0</v>
      </c>
      <c r="AZ604" s="67">
        <v>0</v>
      </c>
      <c r="BA604" s="82" t="s">
        <v>73</v>
      </c>
      <c r="BB604" s="61" t="s">
        <v>163</v>
      </c>
      <c r="BC604" s="112" t="s">
        <v>1254</v>
      </c>
      <c r="BD604" s="111" t="s">
        <v>162</v>
      </c>
      <c r="BE604" s="113" t="s">
        <v>65</v>
      </c>
    </row>
    <row r="605" spans="2:57" x14ac:dyDescent="0.2">
      <c r="B605" s="44">
        <v>2026</v>
      </c>
      <c r="C605" s="44">
        <v>891780111</v>
      </c>
      <c r="D605" s="44" t="s">
        <v>63</v>
      </c>
      <c r="E605" s="119" t="s">
        <v>1253</v>
      </c>
      <c r="F605" s="113" t="s">
        <v>1252</v>
      </c>
      <c r="G605" s="61">
        <v>0</v>
      </c>
      <c r="H605" s="61" t="s">
        <v>71</v>
      </c>
      <c r="I605" s="44" t="s">
        <v>64</v>
      </c>
      <c r="J605" s="76" t="s">
        <v>81</v>
      </c>
      <c r="K605" s="111" t="s">
        <v>1251</v>
      </c>
      <c r="L605" s="111">
        <v>11396000</v>
      </c>
      <c r="M605" s="44" t="s">
        <v>66</v>
      </c>
      <c r="N605" s="111" t="s">
        <v>1250</v>
      </c>
      <c r="O605" s="111">
        <v>57465377</v>
      </c>
      <c r="P605" s="111">
        <v>53</v>
      </c>
      <c r="Q605" s="137">
        <v>46030</v>
      </c>
      <c r="R605" s="112">
        <v>2567899000</v>
      </c>
      <c r="S605" s="220">
        <v>46049</v>
      </c>
      <c r="T605" s="111">
        <v>11396000</v>
      </c>
      <c r="U605" s="61" t="s">
        <v>65</v>
      </c>
      <c r="V605" s="111">
        <v>36726018</v>
      </c>
      <c r="W605" s="111" t="s">
        <v>725</v>
      </c>
      <c r="X605" s="351">
        <v>46049</v>
      </c>
      <c r="Y605" s="351">
        <v>46055</v>
      </c>
      <c r="Z605" s="69" t="s">
        <v>73</v>
      </c>
      <c r="AA605" s="351">
        <v>46173</v>
      </c>
      <c r="AB605" s="47">
        <f t="shared" si="45"/>
        <v>118</v>
      </c>
      <c r="AC605" s="113">
        <v>0</v>
      </c>
      <c r="AD605" s="118">
        <v>0</v>
      </c>
      <c r="AE605" s="113">
        <v>0</v>
      </c>
      <c r="AF605" s="80" t="s">
        <v>73</v>
      </c>
      <c r="AG605" s="111">
        <f t="shared" si="46"/>
        <v>0</v>
      </c>
      <c r="AH605" s="118">
        <v>0</v>
      </c>
      <c r="AI605" s="118">
        <v>0</v>
      </c>
      <c r="AJ605" s="80" t="s">
        <v>73</v>
      </c>
      <c r="AK605" s="80" t="s">
        <v>73</v>
      </c>
      <c r="AL605" s="113">
        <v>0</v>
      </c>
      <c r="AM605" s="80" t="s">
        <v>73</v>
      </c>
      <c r="AN605" s="80" t="s">
        <v>73</v>
      </c>
      <c r="AO605" s="80" t="s">
        <v>73</v>
      </c>
      <c r="AP605" s="111">
        <f t="shared" si="47"/>
        <v>0</v>
      </c>
      <c r="AQ605" s="111">
        <f>+L605+AD605-AI605</f>
        <v>11396000</v>
      </c>
      <c r="AR605" s="61" t="s">
        <v>65</v>
      </c>
      <c r="AS605" s="111">
        <v>11396000</v>
      </c>
      <c r="AT605" s="113" t="s">
        <v>162</v>
      </c>
      <c r="AU605" s="79">
        <v>0</v>
      </c>
      <c r="AV605" s="82" t="s">
        <v>73</v>
      </c>
      <c r="AW605" s="117">
        <v>0</v>
      </c>
      <c r="AX605" s="116">
        <f t="shared" si="48"/>
        <v>11396000</v>
      </c>
      <c r="AY605" s="219">
        <f t="shared" si="49"/>
        <v>0</v>
      </c>
      <c r="AZ605" s="67">
        <v>0</v>
      </c>
      <c r="BA605" s="82" t="s">
        <v>73</v>
      </c>
      <c r="BB605" s="61" t="s">
        <v>163</v>
      </c>
      <c r="BC605" s="112" t="s">
        <v>1249</v>
      </c>
      <c r="BD605" s="111" t="s">
        <v>162</v>
      </c>
      <c r="BE605" s="113" t="s">
        <v>65</v>
      </c>
    </row>
    <row r="606" spans="2:57" x14ac:dyDescent="0.2">
      <c r="B606" s="44">
        <v>2026</v>
      </c>
      <c r="C606" s="44">
        <v>891780111</v>
      </c>
      <c r="D606" s="44" t="s">
        <v>63</v>
      </c>
      <c r="E606" s="119" t="s">
        <v>1248</v>
      </c>
      <c r="F606" s="113" t="s">
        <v>1247</v>
      </c>
      <c r="G606" s="61">
        <v>0</v>
      </c>
      <c r="H606" s="61" t="s">
        <v>71</v>
      </c>
      <c r="I606" s="44" t="s">
        <v>64</v>
      </c>
      <c r="J606" s="76" t="s">
        <v>81</v>
      </c>
      <c r="K606" s="111" t="s">
        <v>1246</v>
      </c>
      <c r="L606" s="111">
        <v>11396000</v>
      </c>
      <c r="M606" s="44" t="s">
        <v>66</v>
      </c>
      <c r="N606" s="111" t="s">
        <v>1245</v>
      </c>
      <c r="O606" s="111">
        <v>36667921</v>
      </c>
      <c r="P606" s="111">
        <v>53</v>
      </c>
      <c r="Q606" s="137">
        <v>46030</v>
      </c>
      <c r="R606" s="112">
        <v>2567899000</v>
      </c>
      <c r="S606" s="220">
        <v>46049</v>
      </c>
      <c r="T606" s="111">
        <v>11396000</v>
      </c>
      <c r="U606" s="61" t="s">
        <v>65</v>
      </c>
      <c r="V606" s="111">
        <v>36557666</v>
      </c>
      <c r="W606" s="111" t="s">
        <v>559</v>
      </c>
      <c r="X606" s="351">
        <v>46049</v>
      </c>
      <c r="Y606" s="351">
        <v>46055</v>
      </c>
      <c r="Z606" s="69" t="s">
        <v>73</v>
      </c>
      <c r="AA606" s="351">
        <v>46173</v>
      </c>
      <c r="AB606" s="47">
        <f t="shared" si="45"/>
        <v>118</v>
      </c>
      <c r="AC606" s="113">
        <v>0</v>
      </c>
      <c r="AD606" s="118">
        <v>0</v>
      </c>
      <c r="AE606" s="113">
        <v>0</v>
      </c>
      <c r="AF606" s="80" t="s">
        <v>73</v>
      </c>
      <c r="AG606" s="111">
        <f t="shared" si="46"/>
        <v>0</v>
      </c>
      <c r="AH606" s="118">
        <v>0</v>
      </c>
      <c r="AI606" s="118">
        <v>0</v>
      </c>
      <c r="AJ606" s="80" t="s">
        <v>73</v>
      </c>
      <c r="AK606" s="80" t="s">
        <v>73</v>
      </c>
      <c r="AL606" s="113">
        <v>0</v>
      </c>
      <c r="AM606" s="80" t="s">
        <v>73</v>
      </c>
      <c r="AN606" s="80" t="s">
        <v>73</v>
      </c>
      <c r="AO606" s="80" t="s">
        <v>73</v>
      </c>
      <c r="AP606" s="111">
        <f t="shared" si="47"/>
        <v>0</v>
      </c>
      <c r="AQ606" s="111">
        <f>+L606+AD606-AI606</f>
        <v>11396000</v>
      </c>
      <c r="AR606" s="61" t="s">
        <v>65</v>
      </c>
      <c r="AS606" s="111">
        <v>11396000</v>
      </c>
      <c r="AT606" s="113" t="s">
        <v>162</v>
      </c>
      <c r="AU606" s="79">
        <v>0</v>
      </c>
      <c r="AV606" s="82" t="s">
        <v>73</v>
      </c>
      <c r="AW606" s="117">
        <v>0</v>
      </c>
      <c r="AX606" s="116">
        <f t="shared" si="48"/>
        <v>11396000</v>
      </c>
      <c r="AY606" s="219">
        <f t="shared" si="49"/>
        <v>0</v>
      </c>
      <c r="AZ606" s="67">
        <v>0</v>
      </c>
      <c r="BA606" s="82" t="s">
        <v>73</v>
      </c>
      <c r="BB606" s="61" t="s">
        <v>163</v>
      </c>
      <c r="BC606" s="112" t="s">
        <v>1244</v>
      </c>
      <c r="BD606" s="111" t="s">
        <v>162</v>
      </c>
      <c r="BE606" s="113" t="s">
        <v>65</v>
      </c>
    </row>
    <row r="607" spans="2:57" x14ac:dyDescent="0.2">
      <c r="B607" s="44">
        <v>2026</v>
      </c>
      <c r="C607" s="44">
        <v>891780111</v>
      </c>
      <c r="D607" s="44" t="s">
        <v>63</v>
      </c>
      <c r="E607" s="119" t="s">
        <v>1243</v>
      </c>
      <c r="F607" s="113" t="s">
        <v>1242</v>
      </c>
      <c r="G607" s="61">
        <v>0</v>
      </c>
      <c r="H607" s="61" t="s">
        <v>71</v>
      </c>
      <c r="I607" s="44" t="s">
        <v>64</v>
      </c>
      <c r="J607" s="76" t="s">
        <v>81</v>
      </c>
      <c r="K607" s="111" t="s">
        <v>1241</v>
      </c>
      <c r="L607" s="111">
        <v>21944000</v>
      </c>
      <c r="M607" s="44" t="s">
        <v>66</v>
      </c>
      <c r="N607" s="111" t="s">
        <v>1240</v>
      </c>
      <c r="O607" s="111">
        <v>1007975053</v>
      </c>
      <c r="P607" s="111">
        <v>30</v>
      </c>
      <c r="Q607" s="137">
        <v>46027</v>
      </c>
      <c r="R607" s="112">
        <v>5872564000</v>
      </c>
      <c r="S607" s="220">
        <v>46049</v>
      </c>
      <c r="T607" s="111">
        <v>21944000</v>
      </c>
      <c r="U607" s="61" t="s">
        <v>65</v>
      </c>
      <c r="V607" s="111">
        <v>1082990998</v>
      </c>
      <c r="W607" s="111" t="s">
        <v>683</v>
      </c>
      <c r="X607" s="351">
        <v>46049</v>
      </c>
      <c r="Y607" s="351">
        <v>46055</v>
      </c>
      <c r="Z607" s="69" t="s">
        <v>73</v>
      </c>
      <c r="AA607" s="351">
        <v>46173</v>
      </c>
      <c r="AB607" s="47">
        <f t="shared" si="45"/>
        <v>118</v>
      </c>
      <c r="AC607" s="113">
        <v>0</v>
      </c>
      <c r="AD607" s="118">
        <v>0</v>
      </c>
      <c r="AE607" s="113">
        <v>0</v>
      </c>
      <c r="AF607" s="80" t="s">
        <v>73</v>
      </c>
      <c r="AG607" s="111">
        <f t="shared" si="46"/>
        <v>0</v>
      </c>
      <c r="AH607" s="118">
        <v>0</v>
      </c>
      <c r="AI607" s="118">
        <v>0</v>
      </c>
      <c r="AJ607" s="80" t="s">
        <v>73</v>
      </c>
      <c r="AK607" s="80" t="s">
        <v>73</v>
      </c>
      <c r="AL607" s="113">
        <v>0</v>
      </c>
      <c r="AM607" s="80" t="s">
        <v>73</v>
      </c>
      <c r="AN607" s="80" t="s">
        <v>73</v>
      </c>
      <c r="AO607" s="80" t="s">
        <v>73</v>
      </c>
      <c r="AP607" s="111">
        <f t="shared" si="47"/>
        <v>0</v>
      </c>
      <c r="AQ607" s="111">
        <f>+L607+AD607-AI607</f>
        <v>21944000</v>
      </c>
      <c r="AR607" s="61" t="s">
        <v>65</v>
      </c>
      <c r="AS607" s="111">
        <v>21944000</v>
      </c>
      <c r="AT607" s="113" t="s">
        <v>162</v>
      </c>
      <c r="AU607" s="79">
        <v>0</v>
      </c>
      <c r="AV607" s="82" t="s">
        <v>73</v>
      </c>
      <c r="AW607" s="117">
        <v>0</v>
      </c>
      <c r="AX607" s="116">
        <f t="shared" si="48"/>
        <v>21944000</v>
      </c>
      <c r="AY607" s="219">
        <f t="shared" si="49"/>
        <v>0</v>
      </c>
      <c r="AZ607" s="67">
        <v>0</v>
      </c>
      <c r="BA607" s="82" t="s">
        <v>73</v>
      </c>
      <c r="BB607" s="61" t="s">
        <v>163</v>
      </c>
      <c r="BC607" s="112" t="s">
        <v>1239</v>
      </c>
      <c r="BD607" s="111" t="s">
        <v>162</v>
      </c>
      <c r="BE607" s="113" t="s">
        <v>65</v>
      </c>
    </row>
    <row r="608" spans="2:57" x14ac:dyDescent="0.2">
      <c r="B608" s="44">
        <v>2026</v>
      </c>
      <c r="C608" s="44">
        <v>891780111</v>
      </c>
      <c r="D608" s="44" t="s">
        <v>63</v>
      </c>
      <c r="E608" s="119" t="s">
        <v>1238</v>
      </c>
      <c r="F608" s="113" t="s">
        <v>1237</v>
      </c>
      <c r="G608" s="61">
        <v>0</v>
      </c>
      <c r="H608" s="61" t="s">
        <v>71</v>
      </c>
      <c r="I608" s="44" t="s">
        <v>64</v>
      </c>
      <c r="J608" s="76" t="s">
        <v>81</v>
      </c>
      <c r="K608" s="111" t="s">
        <v>1236</v>
      </c>
      <c r="L608" s="111">
        <v>11396000</v>
      </c>
      <c r="M608" s="44" t="s">
        <v>66</v>
      </c>
      <c r="N608" s="111" t="s">
        <v>1235</v>
      </c>
      <c r="O608" s="111">
        <v>1004372934</v>
      </c>
      <c r="P608" s="111">
        <v>53</v>
      </c>
      <c r="Q608" s="137">
        <v>46030</v>
      </c>
      <c r="R608" s="112">
        <v>2567899000</v>
      </c>
      <c r="S608" s="220">
        <v>46049</v>
      </c>
      <c r="T608" s="111">
        <v>11396000</v>
      </c>
      <c r="U608" s="61" t="s">
        <v>65</v>
      </c>
      <c r="V608" s="111">
        <v>85449357</v>
      </c>
      <c r="W608" s="111" t="s">
        <v>530</v>
      </c>
      <c r="X608" s="351">
        <v>46049</v>
      </c>
      <c r="Y608" s="351">
        <v>46055</v>
      </c>
      <c r="Z608" s="69" t="s">
        <v>73</v>
      </c>
      <c r="AA608" s="351">
        <v>46173</v>
      </c>
      <c r="AB608" s="47">
        <f t="shared" si="45"/>
        <v>118</v>
      </c>
      <c r="AC608" s="113">
        <v>0</v>
      </c>
      <c r="AD608" s="118">
        <v>0</v>
      </c>
      <c r="AE608" s="113">
        <v>0</v>
      </c>
      <c r="AF608" s="80" t="s">
        <v>73</v>
      </c>
      <c r="AG608" s="111">
        <f t="shared" si="46"/>
        <v>0</v>
      </c>
      <c r="AH608" s="118">
        <v>0</v>
      </c>
      <c r="AI608" s="118">
        <v>0</v>
      </c>
      <c r="AJ608" s="80" t="s">
        <v>73</v>
      </c>
      <c r="AK608" s="80" t="s">
        <v>73</v>
      </c>
      <c r="AL608" s="113">
        <v>0</v>
      </c>
      <c r="AM608" s="80" t="s">
        <v>73</v>
      </c>
      <c r="AN608" s="80" t="s">
        <v>73</v>
      </c>
      <c r="AO608" s="80" t="s">
        <v>73</v>
      </c>
      <c r="AP608" s="111">
        <f t="shared" si="47"/>
        <v>0</v>
      </c>
      <c r="AQ608" s="111">
        <f>+L608+AD608-AI608</f>
        <v>11396000</v>
      </c>
      <c r="AR608" s="61" t="s">
        <v>65</v>
      </c>
      <c r="AS608" s="111">
        <v>11396000</v>
      </c>
      <c r="AT608" s="113" t="s">
        <v>162</v>
      </c>
      <c r="AU608" s="79">
        <v>0</v>
      </c>
      <c r="AV608" s="82" t="s">
        <v>73</v>
      </c>
      <c r="AW608" s="117">
        <v>0</v>
      </c>
      <c r="AX608" s="116">
        <f t="shared" si="48"/>
        <v>11396000</v>
      </c>
      <c r="AY608" s="219">
        <f t="shared" si="49"/>
        <v>0</v>
      </c>
      <c r="AZ608" s="67">
        <v>0</v>
      </c>
      <c r="BA608" s="82" t="s">
        <v>73</v>
      </c>
      <c r="BB608" s="61" t="s">
        <v>163</v>
      </c>
      <c r="BC608" s="112" t="s">
        <v>1234</v>
      </c>
      <c r="BD608" s="111" t="s">
        <v>162</v>
      </c>
      <c r="BE608" s="113" t="s">
        <v>65</v>
      </c>
    </row>
    <row r="609" spans="2:57" x14ac:dyDescent="0.2">
      <c r="B609" s="44">
        <v>2026</v>
      </c>
      <c r="C609" s="44">
        <v>891780111</v>
      </c>
      <c r="D609" s="44" t="s">
        <v>63</v>
      </c>
      <c r="E609" s="119" t="s">
        <v>1233</v>
      </c>
      <c r="F609" s="113" t="s">
        <v>1232</v>
      </c>
      <c r="G609" s="61">
        <v>0</v>
      </c>
      <c r="H609" s="61" t="s">
        <v>71</v>
      </c>
      <c r="I609" s="44" t="s">
        <v>64</v>
      </c>
      <c r="J609" s="76" t="s">
        <v>81</v>
      </c>
      <c r="K609" s="111" t="s">
        <v>1231</v>
      </c>
      <c r="L609" s="111">
        <v>12028000</v>
      </c>
      <c r="M609" s="44" t="s">
        <v>66</v>
      </c>
      <c r="N609" s="111" t="s">
        <v>1230</v>
      </c>
      <c r="O609" s="111">
        <v>1148702081</v>
      </c>
      <c r="P609" s="111">
        <v>30</v>
      </c>
      <c r="Q609" s="137">
        <v>46027</v>
      </c>
      <c r="R609" s="112">
        <v>5872564000</v>
      </c>
      <c r="S609" s="220">
        <v>46049</v>
      </c>
      <c r="T609" s="111">
        <v>12028000</v>
      </c>
      <c r="U609" s="61" t="s">
        <v>65</v>
      </c>
      <c r="V609" s="111">
        <v>36559627</v>
      </c>
      <c r="W609" s="111" t="s">
        <v>878</v>
      </c>
      <c r="X609" s="351">
        <v>46049</v>
      </c>
      <c r="Y609" s="351">
        <v>46055</v>
      </c>
      <c r="Z609" s="69" t="s">
        <v>73</v>
      </c>
      <c r="AA609" s="351">
        <v>46173</v>
      </c>
      <c r="AB609" s="47">
        <f t="shared" si="45"/>
        <v>118</v>
      </c>
      <c r="AC609" s="113">
        <v>0</v>
      </c>
      <c r="AD609" s="118">
        <v>0</v>
      </c>
      <c r="AE609" s="113">
        <v>0</v>
      </c>
      <c r="AF609" s="80" t="s">
        <v>73</v>
      </c>
      <c r="AG609" s="111">
        <f t="shared" si="46"/>
        <v>0</v>
      </c>
      <c r="AH609" s="118">
        <v>0</v>
      </c>
      <c r="AI609" s="118">
        <v>0</v>
      </c>
      <c r="AJ609" s="80" t="s">
        <v>73</v>
      </c>
      <c r="AK609" s="80" t="s">
        <v>73</v>
      </c>
      <c r="AL609" s="113">
        <v>0</v>
      </c>
      <c r="AM609" s="80" t="s">
        <v>73</v>
      </c>
      <c r="AN609" s="80" t="s">
        <v>73</v>
      </c>
      <c r="AO609" s="80" t="s">
        <v>73</v>
      </c>
      <c r="AP609" s="111">
        <f t="shared" si="47"/>
        <v>0</v>
      </c>
      <c r="AQ609" s="111">
        <f>+L609+AD609-AI609</f>
        <v>12028000</v>
      </c>
      <c r="AR609" s="61" t="s">
        <v>65</v>
      </c>
      <c r="AS609" s="111">
        <v>12028000</v>
      </c>
      <c r="AT609" s="113" t="s">
        <v>162</v>
      </c>
      <c r="AU609" s="79">
        <v>0</v>
      </c>
      <c r="AV609" s="82" t="s">
        <v>73</v>
      </c>
      <c r="AW609" s="117">
        <v>0</v>
      </c>
      <c r="AX609" s="116">
        <f t="shared" si="48"/>
        <v>12028000</v>
      </c>
      <c r="AY609" s="219">
        <f t="shared" si="49"/>
        <v>0</v>
      </c>
      <c r="AZ609" s="67">
        <v>0</v>
      </c>
      <c r="BA609" s="82" t="s">
        <v>73</v>
      </c>
      <c r="BB609" s="61" t="s">
        <v>163</v>
      </c>
      <c r="BC609" s="112" t="s">
        <v>1229</v>
      </c>
      <c r="BD609" s="111" t="s">
        <v>162</v>
      </c>
      <c r="BE609" s="113" t="s">
        <v>65</v>
      </c>
    </row>
    <row r="610" spans="2:57" x14ac:dyDescent="0.2">
      <c r="B610" s="44">
        <v>2026</v>
      </c>
      <c r="C610" s="44">
        <v>891780111</v>
      </c>
      <c r="D610" s="44" t="s">
        <v>63</v>
      </c>
      <c r="E610" s="119" t="s">
        <v>1228</v>
      </c>
      <c r="F610" s="113" t="s">
        <v>1227</v>
      </c>
      <c r="G610" s="61">
        <v>0</v>
      </c>
      <c r="H610" s="61" t="s">
        <v>71</v>
      </c>
      <c r="I610" s="44" t="s">
        <v>64</v>
      </c>
      <c r="J610" s="76" t="s">
        <v>81</v>
      </c>
      <c r="K610" s="111" t="s">
        <v>1226</v>
      </c>
      <c r="L610" s="111">
        <v>11396000</v>
      </c>
      <c r="M610" s="44" t="s">
        <v>66</v>
      </c>
      <c r="N610" s="111" t="s">
        <v>1225</v>
      </c>
      <c r="O610" s="111">
        <v>73376946</v>
      </c>
      <c r="P610" s="111">
        <v>53</v>
      </c>
      <c r="Q610" s="137">
        <v>46030</v>
      </c>
      <c r="R610" s="112">
        <v>2567899000</v>
      </c>
      <c r="S610" s="220">
        <v>46049</v>
      </c>
      <c r="T610" s="111">
        <v>11396000</v>
      </c>
      <c r="U610" s="61" t="s">
        <v>65</v>
      </c>
      <c r="V610" s="111">
        <v>1082990998</v>
      </c>
      <c r="W610" s="111" t="s">
        <v>683</v>
      </c>
      <c r="X610" s="351">
        <v>46049</v>
      </c>
      <c r="Y610" s="351">
        <v>46055</v>
      </c>
      <c r="Z610" s="69" t="s">
        <v>73</v>
      </c>
      <c r="AA610" s="351">
        <v>46173</v>
      </c>
      <c r="AB610" s="47">
        <f t="shared" si="45"/>
        <v>118</v>
      </c>
      <c r="AC610" s="113">
        <v>0</v>
      </c>
      <c r="AD610" s="118">
        <v>0</v>
      </c>
      <c r="AE610" s="113">
        <v>0</v>
      </c>
      <c r="AF610" s="80" t="s">
        <v>73</v>
      </c>
      <c r="AG610" s="111">
        <f t="shared" si="46"/>
        <v>0</v>
      </c>
      <c r="AH610" s="118">
        <v>0</v>
      </c>
      <c r="AI610" s="118">
        <v>0</v>
      </c>
      <c r="AJ610" s="80" t="s">
        <v>73</v>
      </c>
      <c r="AK610" s="80" t="s">
        <v>73</v>
      </c>
      <c r="AL610" s="113">
        <v>0</v>
      </c>
      <c r="AM610" s="80" t="s">
        <v>73</v>
      </c>
      <c r="AN610" s="80" t="s">
        <v>73</v>
      </c>
      <c r="AO610" s="80" t="s">
        <v>73</v>
      </c>
      <c r="AP610" s="111">
        <f t="shared" si="47"/>
        <v>0</v>
      </c>
      <c r="AQ610" s="111">
        <f>+L610+AD610-AI610</f>
        <v>11396000</v>
      </c>
      <c r="AR610" s="61" t="s">
        <v>65</v>
      </c>
      <c r="AS610" s="111">
        <v>11396000</v>
      </c>
      <c r="AT610" s="113" t="s">
        <v>162</v>
      </c>
      <c r="AU610" s="79">
        <v>0</v>
      </c>
      <c r="AV610" s="82" t="s">
        <v>73</v>
      </c>
      <c r="AW610" s="117">
        <v>0</v>
      </c>
      <c r="AX610" s="116">
        <f t="shared" si="48"/>
        <v>11396000</v>
      </c>
      <c r="AY610" s="219">
        <f t="shared" si="49"/>
        <v>0</v>
      </c>
      <c r="AZ610" s="67">
        <v>0</v>
      </c>
      <c r="BA610" s="82" t="s">
        <v>73</v>
      </c>
      <c r="BB610" s="61" t="s">
        <v>163</v>
      </c>
      <c r="BC610" s="112" t="s">
        <v>1224</v>
      </c>
      <c r="BD610" s="111" t="s">
        <v>162</v>
      </c>
      <c r="BE610" s="113" t="s">
        <v>65</v>
      </c>
    </row>
    <row r="611" spans="2:57" x14ac:dyDescent="0.2">
      <c r="B611" s="44">
        <v>2026</v>
      </c>
      <c r="C611" s="44">
        <v>891780111</v>
      </c>
      <c r="D611" s="44" t="s">
        <v>63</v>
      </c>
      <c r="E611" s="119" t="s">
        <v>1223</v>
      </c>
      <c r="F611" s="113" t="s">
        <v>1222</v>
      </c>
      <c r="G611" s="61">
        <v>0</v>
      </c>
      <c r="H611" s="61" t="s">
        <v>71</v>
      </c>
      <c r="I611" s="44" t="s">
        <v>64</v>
      </c>
      <c r="J611" s="76" t="s">
        <v>81</v>
      </c>
      <c r="K611" s="111" t="s">
        <v>1221</v>
      </c>
      <c r="L611" s="111">
        <v>18568000</v>
      </c>
      <c r="M611" s="44" t="s">
        <v>66</v>
      </c>
      <c r="N611" s="111" t="s">
        <v>1220</v>
      </c>
      <c r="O611" s="111">
        <v>1083000350</v>
      </c>
      <c r="P611" s="111">
        <v>30</v>
      </c>
      <c r="Q611" s="137">
        <v>46027</v>
      </c>
      <c r="R611" s="112">
        <v>5872564000</v>
      </c>
      <c r="S611" s="220">
        <v>46049</v>
      </c>
      <c r="T611" s="111">
        <v>18568000</v>
      </c>
      <c r="U611" s="61" t="s">
        <v>65</v>
      </c>
      <c r="V611" s="111">
        <v>36559627</v>
      </c>
      <c r="W611" s="111" t="s">
        <v>878</v>
      </c>
      <c r="X611" s="351">
        <v>46049</v>
      </c>
      <c r="Y611" s="351">
        <v>46055</v>
      </c>
      <c r="Z611" s="69" t="s">
        <v>73</v>
      </c>
      <c r="AA611" s="351">
        <v>46173</v>
      </c>
      <c r="AB611" s="47">
        <f t="shared" si="45"/>
        <v>118</v>
      </c>
      <c r="AC611" s="113">
        <v>0</v>
      </c>
      <c r="AD611" s="118">
        <v>0</v>
      </c>
      <c r="AE611" s="113">
        <v>0</v>
      </c>
      <c r="AF611" s="80" t="s">
        <v>73</v>
      </c>
      <c r="AG611" s="111">
        <f t="shared" si="46"/>
        <v>0</v>
      </c>
      <c r="AH611" s="118">
        <v>0</v>
      </c>
      <c r="AI611" s="118">
        <v>0</v>
      </c>
      <c r="AJ611" s="80" t="s">
        <v>73</v>
      </c>
      <c r="AK611" s="80" t="s">
        <v>73</v>
      </c>
      <c r="AL611" s="113">
        <v>0</v>
      </c>
      <c r="AM611" s="80" t="s">
        <v>73</v>
      </c>
      <c r="AN611" s="80" t="s">
        <v>73</v>
      </c>
      <c r="AO611" s="80" t="s">
        <v>73</v>
      </c>
      <c r="AP611" s="111">
        <f t="shared" si="47"/>
        <v>0</v>
      </c>
      <c r="AQ611" s="111">
        <f>+L611+AD611-AI611</f>
        <v>18568000</v>
      </c>
      <c r="AR611" s="61" t="s">
        <v>65</v>
      </c>
      <c r="AS611" s="111">
        <v>18568000</v>
      </c>
      <c r="AT611" s="113" t="s">
        <v>162</v>
      </c>
      <c r="AU611" s="79">
        <v>0</v>
      </c>
      <c r="AV611" s="82" t="s">
        <v>73</v>
      </c>
      <c r="AW611" s="117">
        <v>0</v>
      </c>
      <c r="AX611" s="116">
        <f t="shared" si="48"/>
        <v>18568000</v>
      </c>
      <c r="AY611" s="219">
        <f t="shared" si="49"/>
        <v>0</v>
      </c>
      <c r="AZ611" s="67">
        <v>0</v>
      </c>
      <c r="BA611" s="82" t="s">
        <v>73</v>
      </c>
      <c r="BB611" s="61" t="s">
        <v>163</v>
      </c>
      <c r="BC611" s="112" t="s">
        <v>1219</v>
      </c>
      <c r="BD611" s="111" t="s">
        <v>162</v>
      </c>
      <c r="BE611" s="113" t="s">
        <v>65</v>
      </c>
    </row>
    <row r="612" spans="2:57" x14ac:dyDescent="0.2">
      <c r="B612" s="44">
        <v>2026</v>
      </c>
      <c r="C612" s="44">
        <v>891780111</v>
      </c>
      <c r="D612" s="44" t="s">
        <v>63</v>
      </c>
      <c r="E612" s="119" t="s">
        <v>1218</v>
      </c>
      <c r="F612" s="113" t="s">
        <v>1217</v>
      </c>
      <c r="G612" s="61">
        <v>0</v>
      </c>
      <c r="H612" s="61" t="s">
        <v>71</v>
      </c>
      <c r="I612" s="44" t="s">
        <v>64</v>
      </c>
      <c r="J612" s="76" t="s">
        <v>81</v>
      </c>
      <c r="K612" s="111" t="s">
        <v>1216</v>
      </c>
      <c r="L612" s="111">
        <v>13320000</v>
      </c>
      <c r="M612" s="44" t="s">
        <v>66</v>
      </c>
      <c r="N612" s="111" t="s">
        <v>1215</v>
      </c>
      <c r="O612" s="111">
        <v>1083016500</v>
      </c>
      <c r="P612" s="111">
        <v>30</v>
      </c>
      <c r="Q612" s="137">
        <v>46027</v>
      </c>
      <c r="R612" s="112">
        <v>5872564000</v>
      </c>
      <c r="S612" s="220">
        <v>46049</v>
      </c>
      <c r="T612" s="111">
        <v>13320000</v>
      </c>
      <c r="U612" s="61" t="s">
        <v>65</v>
      </c>
      <c r="V612" s="111">
        <v>36559627</v>
      </c>
      <c r="W612" s="111" t="s">
        <v>878</v>
      </c>
      <c r="X612" s="351">
        <v>46049</v>
      </c>
      <c r="Y612" s="351">
        <v>46055</v>
      </c>
      <c r="Z612" s="69" t="s">
        <v>73</v>
      </c>
      <c r="AA612" s="351">
        <v>46173</v>
      </c>
      <c r="AB612" s="47">
        <f t="shared" si="45"/>
        <v>118</v>
      </c>
      <c r="AC612" s="113">
        <v>0</v>
      </c>
      <c r="AD612" s="118">
        <v>0</v>
      </c>
      <c r="AE612" s="113">
        <v>0</v>
      </c>
      <c r="AF612" s="80" t="s">
        <v>73</v>
      </c>
      <c r="AG612" s="111">
        <f t="shared" si="46"/>
        <v>0</v>
      </c>
      <c r="AH612" s="118">
        <v>0</v>
      </c>
      <c r="AI612" s="118">
        <v>0</v>
      </c>
      <c r="AJ612" s="80" t="s">
        <v>73</v>
      </c>
      <c r="AK612" s="80" t="s">
        <v>73</v>
      </c>
      <c r="AL612" s="113">
        <v>0</v>
      </c>
      <c r="AM612" s="80" t="s">
        <v>73</v>
      </c>
      <c r="AN612" s="80" t="s">
        <v>73</v>
      </c>
      <c r="AO612" s="80" t="s">
        <v>73</v>
      </c>
      <c r="AP612" s="111">
        <f t="shared" si="47"/>
        <v>0</v>
      </c>
      <c r="AQ612" s="111">
        <f>+L612+AD612-AI612</f>
        <v>13320000</v>
      </c>
      <c r="AR612" s="61" t="s">
        <v>65</v>
      </c>
      <c r="AS612" s="111">
        <v>13320000</v>
      </c>
      <c r="AT612" s="113" t="s">
        <v>162</v>
      </c>
      <c r="AU612" s="79">
        <v>0</v>
      </c>
      <c r="AV612" s="82" t="s">
        <v>73</v>
      </c>
      <c r="AW612" s="117">
        <v>0</v>
      </c>
      <c r="AX612" s="116">
        <f t="shared" si="48"/>
        <v>13320000</v>
      </c>
      <c r="AY612" s="219">
        <f t="shared" si="49"/>
        <v>0</v>
      </c>
      <c r="AZ612" s="67">
        <v>0</v>
      </c>
      <c r="BA612" s="82" t="s">
        <v>73</v>
      </c>
      <c r="BB612" s="61" t="s">
        <v>163</v>
      </c>
      <c r="BC612" s="112" t="s">
        <v>1214</v>
      </c>
      <c r="BD612" s="111" t="s">
        <v>162</v>
      </c>
      <c r="BE612" s="113" t="s">
        <v>65</v>
      </c>
    </row>
    <row r="613" spans="2:57" x14ac:dyDescent="0.2">
      <c r="B613" s="44">
        <v>2026</v>
      </c>
      <c r="C613" s="44">
        <v>891780111</v>
      </c>
      <c r="D613" s="44" t="s">
        <v>63</v>
      </c>
      <c r="E613" s="119" t="s">
        <v>1213</v>
      </c>
      <c r="F613" s="113" t="s">
        <v>1212</v>
      </c>
      <c r="G613" s="61">
        <v>0</v>
      </c>
      <c r="H613" s="61" t="s">
        <v>71</v>
      </c>
      <c r="I613" s="44" t="s">
        <v>64</v>
      </c>
      <c r="J613" s="76" t="s">
        <v>81</v>
      </c>
      <c r="K613" s="111" t="s">
        <v>1211</v>
      </c>
      <c r="L613" s="111">
        <v>14652000</v>
      </c>
      <c r="M613" s="44" t="s">
        <v>66</v>
      </c>
      <c r="N613" s="111" t="s">
        <v>1210</v>
      </c>
      <c r="O613" s="111">
        <v>7600647</v>
      </c>
      <c r="P613" s="111">
        <v>30</v>
      </c>
      <c r="Q613" s="137">
        <v>46027</v>
      </c>
      <c r="R613" s="112">
        <v>5872564000</v>
      </c>
      <c r="S613" s="220">
        <v>46049</v>
      </c>
      <c r="T613" s="111">
        <v>14652000</v>
      </c>
      <c r="U613" s="61" t="s">
        <v>65</v>
      </c>
      <c r="V613" s="111">
        <v>36559627</v>
      </c>
      <c r="W613" s="111" t="s">
        <v>878</v>
      </c>
      <c r="X613" s="351">
        <v>46049</v>
      </c>
      <c r="Y613" s="351">
        <v>46055</v>
      </c>
      <c r="Z613" s="69" t="s">
        <v>73</v>
      </c>
      <c r="AA613" s="351">
        <v>46173</v>
      </c>
      <c r="AB613" s="47">
        <f t="shared" si="45"/>
        <v>118</v>
      </c>
      <c r="AC613" s="113">
        <v>0</v>
      </c>
      <c r="AD613" s="118">
        <v>0</v>
      </c>
      <c r="AE613" s="113">
        <v>0</v>
      </c>
      <c r="AF613" s="80" t="s">
        <v>73</v>
      </c>
      <c r="AG613" s="111">
        <f t="shared" si="46"/>
        <v>0</v>
      </c>
      <c r="AH613" s="118">
        <v>0</v>
      </c>
      <c r="AI613" s="118">
        <v>0</v>
      </c>
      <c r="AJ613" s="80" t="s">
        <v>73</v>
      </c>
      <c r="AK613" s="80" t="s">
        <v>73</v>
      </c>
      <c r="AL613" s="113">
        <v>0</v>
      </c>
      <c r="AM613" s="80" t="s">
        <v>73</v>
      </c>
      <c r="AN613" s="80" t="s">
        <v>73</v>
      </c>
      <c r="AO613" s="80" t="s">
        <v>73</v>
      </c>
      <c r="AP613" s="111">
        <f t="shared" si="47"/>
        <v>0</v>
      </c>
      <c r="AQ613" s="111">
        <f>+L613+AD613-AI613</f>
        <v>14652000</v>
      </c>
      <c r="AR613" s="61" t="s">
        <v>65</v>
      </c>
      <c r="AS613" s="111">
        <v>14652000</v>
      </c>
      <c r="AT613" s="113" t="s">
        <v>162</v>
      </c>
      <c r="AU613" s="79">
        <v>0</v>
      </c>
      <c r="AV613" s="82" t="s">
        <v>73</v>
      </c>
      <c r="AW613" s="117">
        <v>0</v>
      </c>
      <c r="AX613" s="116">
        <f t="shared" si="48"/>
        <v>14652000</v>
      </c>
      <c r="AY613" s="219">
        <f t="shared" si="49"/>
        <v>0</v>
      </c>
      <c r="AZ613" s="67">
        <v>0</v>
      </c>
      <c r="BA613" s="82" t="s">
        <v>73</v>
      </c>
      <c r="BB613" s="61" t="s">
        <v>163</v>
      </c>
      <c r="BC613" s="112" t="s">
        <v>1209</v>
      </c>
      <c r="BD613" s="111" t="s">
        <v>162</v>
      </c>
      <c r="BE613" s="113" t="s">
        <v>65</v>
      </c>
    </row>
    <row r="614" spans="2:57" x14ac:dyDescent="0.2">
      <c r="B614" s="44">
        <v>2026</v>
      </c>
      <c r="C614" s="44">
        <v>891780111</v>
      </c>
      <c r="D614" s="44" t="s">
        <v>63</v>
      </c>
      <c r="E614" s="119" t="s">
        <v>1208</v>
      </c>
      <c r="F614" s="113" t="s">
        <v>1207</v>
      </c>
      <c r="G614" s="61">
        <v>0</v>
      </c>
      <c r="H614" s="61" t="s">
        <v>71</v>
      </c>
      <c r="I614" s="44" t="s">
        <v>64</v>
      </c>
      <c r="J614" s="76" t="s">
        <v>81</v>
      </c>
      <c r="K614" s="111" t="s">
        <v>1120</v>
      </c>
      <c r="L614" s="111">
        <v>17304000</v>
      </c>
      <c r="M614" s="44" t="s">
        <v>66</v>
      </c>
      <c r="N614" s="111" t="s">
        <v>1206</v>
      </c>
      <c r="O614" s="111">
        <v>12623689</v>
      </c>
      <c r="P614" s="111">
        <v>30</v>
      </c>
      <c r="Q614" s="137">
        <v>46027</v>
      </c>
      <c r="R614" s="112">
        <v>5872564000</v>
      </c>
      <c r="S614" s="220">
        <v>46049</v>
      </c>
      <c r="T614" s="111">
        <v>17304000</v>
      </c>
      <c r="U614" s="61" t="s">
        <v>65</v>
      </c>
      <c r="V614" s="111">
        <v>36559627</v>
      </c>
      <c r="W614" s="111" t="s">
        <v>878</v>
      </c>
      <c r="X614" s="351">
        <v>46049</v>
      </c>
      <c r="Y614" s="351">
        <v>46055</v>
      </c>
      <c r="Z614" s="69" t="s">
        <v>73</v>
      </c>
      <c r="AA614" s="351">
        <v>46173</v>
      </c>
      <c r="AB614" s="47">
        <f t="shared" si="45"/>
        <v>118</v>
      </c>
      <c r="AC614" s="113">
        <v>0</v>
      </c>
      <c r="AD614" s="118">
        <v>0</v>
      </c>
      <c r="AE614" s="113">
        <v>0</v>
      </c>
      <c r="AF614" s="80" t="s">
        <v>73</v>
      </c>
      <c r="AG614" s="111">
        <f t="shared" si="46"/>
        <v>0</v>
      </c>
      <c r="AH614" s="118">
        <v>0</v>
      </c>
      <c r="AI614" s="118">
        <v>0</v>
      </c>
      <c r="AJ614" s="80" t="s">
        <v>73</v>
      </c>
      <c r="AK614" s="80" t="s">
        <v>73</v>
      </c>
      <c r="AL614" s="113">
        <v>0</v>
      </c>
      <c r="AM614" s="80" t="s">
        <v>73</v>
      </c>
      <c r="AN614" s="80" t="s">
        <v>73</v>
      </c>
      <c r="AO614" s="80" t="s">
        <v>73</v>
      </c>
      <c r="AP614" s="111">
        <f t="shared" si="47"/>
        <v>0</v>
      </c>
      <c r="AQ614" s="111">
        <f>+L614+AD614-AI614</f>
        <v>17304000</v>
      </c>
      <c r="AR614" s="61" t="s">
        <v>65</v>
      </c>
      <c r="AS614" s="111">
        <v>17304000</v>
      </c>
      <c r="AT614" s="113" t="s">
        <v>162</v>
      </c>
      <c r="AU614" s="79">
        <v>0</v>
      </c>
      <c r="AV614" s="82" t="s">
        <v>73</v>
      </c>
      <c r="AW614" s="117">
        <v>0</v>
      </c>
      <c r="AX614" s="116">
        <f t="shared" si="48"/>
        <v>17304000</v>
      </c>
      <c r="AY614" s="219">
        <f t="shared" si="49"/>
        <v>0</v>
      </c>
      <c r="AZ614" s="67">
        <v>0</v>
      </c>
      <c r="BA614" s="82" t="s">
        <v>73</v>
      </c>
      <c r="BB614" s="61" t="s">
        <v>163</v>
      </c>
      <c r="BC614" s="112" t="s">
        <v>1205</v>
      </c>
      <c r="BD614" s="111" t="s">
        <v>162</v>
      </c>
      <c r="BE614" s="113" t="s">
        <v>65</v>
      </c>
    </row>
    <row r="615" spans="2:57" x14ac:dyDescent="0.2">
      <c r="B615" s="44">
        <v>2026</v>
      </c>
      <c r="C615" s="44">
        <v>891780111</v>
      </c>
      <c r="D615" s="44" t="s">
        <v>63</v>
      </c>
      <c r="E615" s="119" t="s">
        <v>1204</v>
      </c>
      <c r="F615" s="113" t="s">
        <v>1203</v>
      </c>
      <c r="G615" s="61">
        <v>0</v>
      </c>
      <c r="H615" s="61" t="s">
        <v>71</v>
      </c>
      <c r="I615" s="44" t="s">
        <v>64</v>
      </c>
      <c r="J615" s="76" t="s">
        <v>81</v>
      </c>
      <c r="K615" s="111" t="s">
        <v>1202</v>
      </c>
      <c r="L615" s="111">
        <v>13320000</v>
      </c>
      <c r="M615" s="44" t="s">
        <v>66</v>
      </c>
      <c r="N615" s="111" t="s">
        <v>1201</v>
      </c>
      <c r="O615" s="111">
        <v>1082938113</v>
      </c>
      <c r="P615" s="111">
        <v>30</v>
      </c>
      <c r="Q615" s="137">
        <v>46027</v>
      </c>
      <c r="R615" s="112">
        <v>5872564000</v>
      </c>
      <c r="S615" s="220">
        <v>46049</v>
      </c>
      <c r="T615" s="111">
        <v>13320000</v>
      </c>
      <c r="U615" s="61" t="s">
        <v>65</v>
      </c>
      <c r="V615" s="111">
        <v>12621405</v>
      </c>
      <c r="W615" s="111" t="s">
        <v>949</v>
      </c>
      <c r="X615" s="351">
        <v>46049</v>
      </c>
      <c r="Y615" s="351">
        <v>46055</v>
      </c>
      <c r="Z615" s="69" t="s">
        <v>73</v>
      </c>
      <c r="AA615" s="351">
        <v>46173</v>
      </c>
      <c r="AB615" s="47">
        <f t="shared" si="45"/>
        <v>118</v>
      </c>
      <c r="AC615" s="113">
        <v>0</v>
      </c>
      <c r="AD615" s="118">
        <v>0</v>
      </c>
      <c r="AE615" s="113">
        <v>0</v>
      </c>
      <c r="AF615" s="80" t="s">
        <v>73</v>
      </c>
      <c r="AG615" s="111">
        <f t="shared" si="46"/>
        <v>0</v>
      </c>
      <c r="AH615" s="118">
        <v>0</v>
      </c>
      <c r="AI615" s="118">
        <v>0</v>
      </c>
      <c r="AJ615" s="80" t="s">
        <v>73</v>
      </c>
      <c r="AK615" s="80" t="s">
        <v>73</v>
      </c>
      <c r="AL615" s="113">
        <v>0</v>
      </c>
      <c r="AM615" s="80" t="s">
        <v>73</v>
      </c>
      <c r="AN615" s="80" t="s">
        <v>73</v>
      </c>
      <c r="AO615" s="80" t="s">
        <v>73</v>
      </c>
      <c r="AP615" s="111">
        <f t="shared" si="47"/>
        <v>0</v>
      </c>
      <c r="AQ615" s="111">
        <f>+L615+AD615-AI615</f>
        <v>13320000</v>
      </c>
      <c r="AR615" s="61" t="s">
        <v>65</v>
      </c>
      <c r="AS615" s="111">
        <v>13320000</v>
      </c>
      <c r="AT615" s="113" t="s">
        <v>162</v>
      </c>
      <c r="AU615" s="79">
        <v>0</v>
      </c>
      <c r="AV615" s="82" t="s">
        <v>73</v>
      </c>
      <c r="AW615" s="117">
        <v>0</v>
      </c>
      <c r="AX615" s="116">
        <f t="shared" si="48"/>
        <v>13320000</v>
      </c>
      <c r="AY615" s="219">
        <f t="shared" si="49"/>
        <v>0</v>
      </c>
      <c r="AZ615" s="67">
        <v>0</v>
      </c>
      <c r="BA615" s="82" t="s">
        <v>73</v>
      </c>
      <c r="BB615" s="61" t="s">
        <v>163</v>
      </c>
      <c r="BC615" s="112" t="s">
        <v>1200</v>
      </c>
      <c r="BD615" s="111" t="s">
        <v>162</v>
      </c>
      <c r="BE615" s="113" t="s">
        <v>65</v>
      </c>
    </row>
    <row r="616" spans="2:57" x14ac:dyDescent="0.2">
      <c r="B616" s="44">
        <v>2026</v>
      </c>
      <c r="C616" s="44">
        <v>891780111</v>
      </c>
      <c r="D616" s="44" t="s">
        <v>63</v>
      </c>
      <c r="E616" s="119" t="s">
        <v>1199</v>
      </c>
      <c r="F616" s="113" t="s">
        <v>1198</v>
      </c>
      <c r="G616" s="61">
        <v>0</v>
      </c>
      <c r="H616" s="61" t="s">
        <v>71</v>
      </c>
      <c r="I616" s="44" t="s">
        <v>64</v>
      </c>
      <c r="J616" s="76" t="s">
        <v>81</v>
      </c>
      <c r="K616" s="111" t="s">
        <v>1197</v>
      </c>
      <c r="L616" s="111">
        <v>12028000</v>
      </c>
      <c r="M616" s="44" t="s">
        <v>66</v>
      </c>
      <c r="N616" s="111" t="s">
        <v>1196</v>
      </c>
      <c r="O616" s="111">
        <v>56084886</v>
      </c>
      <c r="P616" s="111">
        <v>30</v>
      </c>
      <c r="Q616" s="137">
        <v>46027</v>
      </c>
      <c r="R616" s="112">
        <v>5872564000</v>
      </c>
      <c r="S616" s="220">
        <v>46049</v>
      </c>
      <c r="T616" s="111">
        <v>12028000</v>
      </c>
      <c r="U616" s="61" t="s">
        <v>65</v>
      </c>
      <c r="V616" s="111">
        <v>45691169</v>
      </c>
      <c r="W616" s="111" t="s">
        <v>608</v>
      </c>
      <c r="X616" s="351">
        <v>46049</v>
      </c>
      <c r="Y616" s="351">
        <v>46055</v>
      </c>
      <c r="Z616" s="69" t="s">
        <v>73</v>
      </c>
      <c r="AA616" s="351">
        <v>46173</v>
      </c>
      <c r="AB616" s="47">
        <f t="shared" si="45"/>
        <v>118</v>
      </c>
      <c r="AC616" s="113">
        <v>0</v>
      </c>
      <c r="AD616" s="118">
        <v>0</v>
      </c>
      <c r="AE616" s="113">
        <v>0</v>
      </c>
      <c r="AF616" s="80" t="s">
        <v>73</v>
      </c>
      <c r="AG616" s="111">
        <f t="shared" si="46"/>
        <v>0</v>
      </c>
      <c r="AH616" s="118">
        <v>0</v>
      </c>
      <c r="AI616" s="118">
        <v>0</v>
      </c>
      <c r="AJ616" s="80" t="s">
        <v>73</v>
      </c>
      <c r="AK616" s="80" t="s">
        <v>73</v>
      </c>
      <c r="AL616" s="113">
        <v>0</v>
      </c>
      <c r="AM616" s="80" t="s">
        <v>73</v>
      </c>
      <c r="AN616" s="80" t="s">
        <v>73</v>
      </c>
      <c r="AO616" s="80" t="s">
        <v>73</v>
      </c>
      <c r="AP616" s="111">
        <f t="shared" si="47"/>
        <v>0</v>
      </c>
      <c r="AQ616" s="111">
        <f>+L616+AD616-AI616</f>
        <v>12028000</v>
      </c>
      <c r="AR616" s="61" t="s">
        <v>65</v>
      </c>
      <c r="AS616" s="111">
        <v>12028000</v>
      </c>
      <c r="AT616" s="113" t="s">
        <v>162</v>
      </c>
      <c r="AU616" s="79">
        <v>0</v>
      </c>
      <c r="AV616" s="82" t="s">
        <v>73</v>
      </c>
      <c r="AW616" s="117">
        <v>0</v>
      </c>
      <c r="AX616" s="116">
        <f t="shared" si="48"/>
        <v>12028000</v>
      </c>
      <c r="AY616" s="219">
        <f t="shared" si="49"/>
        <v>0</v>
      </c>
      <c r="AZ616" s="67">
        <v>0</v>
      </c>
      <c r="BA616" s="82" t="s">
        <v>73</v>
      </c>
      <c r="BB616" s="61" t="s">
        <v>163</v>
      </c>
      <c r="BC616" s="112" t="s">
        <v>1195</v>
      </c>
      <c r="BD616" s="111" t="s">
        <v>162</v>
      </c>
      <c r="BE616" s="113" t="s">
        <v>65</v>
      </c>
    </row>
    <row r="617" spans="2:57" x14ac:dyDescent="0.2">
      <c r="B617" s="44">
        <v>2026</v>
      </c>
      <c r="C617" s="44">
        <v>891780111</v>
      </c>
      <c r="D617" s="44" t="s">
        <v>63</v>
      </c>
      <c r="E617" s="119" t="s">
        <v>1194</v>
      </c>
      <c r="F617" s="113" t="s">
        <v>1193</v>
      </c>
      <c r="G617" s="61">
        <v>0</v>
      </c>
      <c r="H617" s="61" t="s">
        <v>71</v>
      </c>
      <c r="I617" s="44" t="s">
        <v>64</v>
      </c>
      <c r="J617" s="76" t="s">
        <v>81</v>
      </c>
      <c r="K617" s="111" t="s">
        <v>1168</v>
      </c>
      <c r="L617" s="111">
        <v>11396000</v>
      </c>
      <c r="M617" s="44" t="s">
        <v>66</v>
      </c>
      <c r="N617" s="111" t="s">
        <v>1192</v>
      </c>
      <c r="O617" s="111">
        <v>1083044791</v>
      </c>
      <c r="P617" s="111">
        <v>53</v>
      </c>
      <c r="Q617" s="137">
        <v>46030</v>
      </c>
      <c r="R617" s="112">
        <v>2567899000</v>
      </c>
      <c r="S617" s="220">
        <v>46049</v>
      </c>
      <c r="T617" s="111">
        <v>11396000</v>
      </c>
      <c r="U617" s="61" t="s">
        <v>65</v>
      </c>
      <c r="V617" s="111">
        <v>85468846</v>
      </c>
      <c r="W617" s="111" t="s">
        <v>1166</v>
      </c>
      <c r="X617" s="351">
        <v>46049</v>
      </c>
      <c r="Y617" s="351">
        <v>46055</v>
      </c>
      <c r="Z617" s="69" t="s">
        <v>73</v>
      </c>
      <c r="AA617" s="351">
        <v>46173</v>
      </c>
      <c r="AB617" s="47">
        <f t="shared" si="45"/>
        <v>118</v>
      </c>
      <c r="AC617" s="113">
        <v>0</v>
      </c>
      <c r="AD617" s="118">
        <v>0</v>
      </c>
      <c r="AE617" s="113">
        <v>0</v>
      </c>
      <c r="AF617" s="80" t="s">
        <v>73</v>
      </c>
      <c r="AG617" s="111">
        <f t="shared" si="46"/>
        <v>0</v>
      </c>
      <c r="AH617" s="118">
        <v>0</v>
      </c>
      <c r="AI617" s="118">
        <v>0</v>
      </c>
      <c r="AJ617" s="80" t="s">
        <v>73</v>
      </c>
      <c r="AK617" s="80" t="s">
        <v>73</v>
      </c>
      <c r="AL617" s="113">
        <v>0</v>
      </c>
      <c r="AM617" s="80" t="s">
        <v>73</v>
      </c>
      <c r="AN617" s="80" t="s">
        <v>73</v>
      </c>
      <c r="AO617" s="80" t="s">
        <v>73</v>
      </c>
      <c r="AP617" s="111">
        <f t="shared" si="47"/>
        <v>0</v>
      </c>
      <c r="AQ617" s="111">
        <f>+L617+AD617-AI617</f>
        <v>11396000</v>
      </c>
      <c r="AR617" s="61" t="s">
        <v>65</v>
      </c>
      <c r="AS617" s="111">
        <v>11396000</v>
      </c>
      <c r="AT617" s="113" t="s">
        <v>162</v>
      </c>
      <c r="AU617" s="79">
        <v>0</v>
      </c>
      <c r="AV617" s="82" t="s">
        <v>73</v>
      </c>
      <c r="AW617" s="117">
        <v>0</v>
      </c>
      <c r="AX617" s="116">
        <f t="shared" si="48"/>
        <v>11396000</v>
      </c>
      <c r="AY617" s="219">
        <f t="shared" si="49"/>
        <v>0</v>
      </c>
      <c r="AZ617" s="67">
        <v>0</v>
      </c>
      <c r="BA617" s="82" t="s">
        <v>73</v>
      </c>
      <c r="BB617" s="61" t="s">
        <v>163</v>
      </c>
      <c r="BC617" s="112" t="s">
        <v>1191</v>
      </c>
      <c r="BD617" s="111" t="s">
        <v>162</v>
      </c>
      <c r="BE617" s="113" t="s">
        <v>65</v>
      </c>
    </row>
    <row r="618" spans="2:57" x14ac:dyDescent="0.2">
      <c r="B618" s="44">
        <v>2026</v>
      </c>
      <c r="C618" s="44">
        <v>891780111</v>
      </c>
      <c r="D618" s="44" t="s">
        <v>63</v>
      </c>
      <c r="E618" s="119" t="s">
        <v>1190</v>
      </c>
      <c r="F618" s="113" t="s">
        <v>1189</v>
      </c>
      <c r="G618" s="61">
        <v>0</v>
      </c>
      <c r="H618" s="61" t="s">
        <v>71</v>
      </c>
      <c r="I618" s="44" t="s">
        <v>64</v>
      </c>
      <c r="J618" s="76" t="s">
        <v>81</v>
      </c>
      <c r="K618" s="111" t="s">
        <v>1188</v>
      </c>
      <c r="L618" s="111">
        <v>11396000</v>
      </c>
      <c r="M618" s="44" t="s">
        <v>66</v>
      </c>
      <c r="N618" s="111" t="s">
        <v>1187</v>
      </c>
      <c r="O618" s="111">
        <v>85477304</v>
      </c>
      <c r="P618" s="111">
        <v>30</v>
      </c>
      <c r="Q618" s="137">
        <v>46027</v>
      </c>
      <c r="R618" s="112">
        <v>5872564000</v>
      </c>
      <c r="S618" s="220">
        <v>46049</v>
      </c>
      <c r="T618" s="111">
        <v>11396000</v>
      </c>
      <c r="U618" s="61" t="s">
        <v>65</v>
      </c>
      <c r="V618" s="111">
        <v>36557666</v>
      </c>
      <c r="W618" s="111" t="s">
        <v>559</v>
      </c>
      <c r="X618" s="351">
        <v>46049</v>
      </c>
      <c r="Y618" s="351">
        <v>46055</v>
      </c>
      <c r="Z618" s="69" t="s">
        <v>73</v>
      </c>
      <c r="AA618" s="351">
        <v>46173</v>
      </c>
      <c r="AB618" s="47">
        <f t="shared" si="45"/>
        <v>118</v>
      </c>
      <c r="AC618" s="113">
        <v>0</v>
      </c>
      <c r="AD618" s="118">
        <v>0</v>
      </c>
      <c r="AE618" s="113">
        <v>0</v>
      </c>
      <c r="AF618" s="80" t="s">
        <v>73</v>
      </c>
      <c r="AG618" s="111">
        <f t="shared" si="46"/>
        <v>0</v>
      </c>
      <c r="AH618" s="118">
        <v>0</v>
      </c>
      <c r="AI618" s="118">
        <v>0</v>
      </c>
      <c r="AJ618" s="80" t="s">
        <v>73</v>
      </c>
      <c r="AK618" s="80" t="s">
        <v>73</v>
      </c>
      <c r="AL618" s="113">
        <v>0</v>
      </c>
      <c r="AM618" s="80" t="s">
        <v>73</v>
      </c>
      <c r="AN618" s="80" t="s">
        <v>73</v>
      </c>
      <c r="AO618" s="80" t="s">
        <v>73</v>
      </c>
      <c r="AP618" s="111">
        <f t="shared" si="47"/>
        <v>0</v>
      </c>
      <c r="AQ618" s="111">
        <f>+L618+AD618-AI618</f>
        <v>11396000</v>
      </c>
      <c r="AR618" s="61" t="s">
        <v>65</v>
      </c>
      <c r="AS618" s="111">
        <v>11396000</v>
      </c>
      <c r="AT618" s="113" t="s">
        <v>162</v>
      </c>
      <c r="AU618" s="79">
        <v>0</v>
      </c>
      <c r="AV618" s="82" t="s">
        <v>73</v>
      </c>
      <c r="AW618" s="117">
        <v>0</v>
      </c>
      <c r="AX618" s="116">
        <f t="shared" si="48"/>
        <v>11396000</v>
      </c>
      <c r="AY618" s="219">
        <f t="shared" si="49"/>
        <v>0</v>
      </c>
      <c r="AZ618" s="67">
        <v>0</v>
      </c>
      <c r="BA618" s="82" t="s">
        <v>73</v>
      </c>
      <c r="BB618" s="61" t="s">
        <v>163</v>
      </c>
      <c r="BC618" s="112" t="s">
        <v>1186</v>
      </c>
      <c r="BD618" s="111" t="s">
        <v>162</v>
      </c>
      <c r="BE618" s="113" t="s">
        <v>65</v>
      </c>
    </row>
    <row r="619" spans="2:57" x14ac:dyDescent="0.2">
      <c r="B619" s="44">
        <v>2026</v>
      </c>
      <c r="C619" s="44">
        <v>891780111</v>
      </c>
      <c r="D619" s="44" t="s">
        <v>63</v>
      </c>
      <c r="E619" s="119" t="s">
        <v>1185</v>
      </c>
      <c r="F619" s="113" t="s">
        <v>1184</v>
      </c>
      <c r="G619" s="61">
        <v>0</v>
      </c>
      <c r="H619" s="61" t="s">
        <v>71</v>
      </c>
      <c r="I619" s="44" t="s">
        <v>64</v>
      </c>
      <c r="J619" s="76" t="s">
        <v>81</v>
      </c>
      <c r="K619" s="111" t="s">
        <v>1183</v>
      </c>
      <c r="L619" s="111">
        <v>11396000</v>
      </c>
      <c r="M619" s="44" t="s">
        <v>66</v>
      </c>
      <c r="N619" s="111" t="s">
        <v>1182</v>
      </c>
      <c r="O619" s="111">
        <v>39016494</v>
      </c>
      <c r="P619" s="111">
        <v>53</v>
      </c>
      <c r="Q619" s="137">
        <v>46030</v>
      </c>
      <c r="R619" s="112">
        <v>2567899000</v>
      </c>
      <c r="S619" s="220">
        <v>46049</v>
      </c>
      <c r="T619" s="111">
        <v>11396000</v>
      </c>
      <c r="U619" s="61" t="s">
        <v>65</v>
      </c>
      <c r="V619" s="111">
        <v>1082990998</v>
      </c>
      <c r="W619" s="111" t="s">
        <v>683</v>
      </c>
      <c r="X619" s="351">
        <v>46049</v>
      </c>
      <c r="Y619" s="351">
        <v>46055</v>
      </c>
      <c r="Z619" s="69" t="s">
        <v>73</v>
      </c>
      <c r="AA619" s="351">
        <v>46173</v>
      </c>
      <c r="AB619" s="47">
        <f t="shared" si="45"/>
        <v>118</v>
      </c>
      <c r="AC619" s="113">
        <v>0</v>
      </c>
      <c r="AD619" s="118">
        <v>0</v>
      </c>
      <c r="AE619" s="113">
        <v>0</v>
      </c>
      <c r="AF619" s="80" t="s">
        <v>73</v>
      </c>
      <c r="AG619" s="111">
        <f t="shared" si="46"/>
        <v>0</v>
      </c>
      <c r="AH619" s="118">
        <v>0</v>
      </c>
      <c r="AI619" s="118">
        <v>0</v>
      </c>
      <c r="AJ619" s="80" t="s">
        <v>73</v>
      </c>
      <c r="AK619" s="80" t="s">
        <v>73</v>
      </c>
      <c r="AL619" s="113">
        <v>0</v>
      </c>
      <c r="AM619" s="80" t="s">
        <v>73</v>
      </c>
      <c r="AN619" s="80" t="s">
        <v>73</v>
      </c>
      <c r="AO619" s="80" t="s">
        <v>73</v>
      </c>
      <c r="AP619" s="111">
        <f t="shared" si="47"/>
        <v>0</v>
      </c>
      <c r="AQ619" s="111">
        <f>+L619+AD619-AI619</f>
        <v>11396000</v>
      </c>
      <c r="AR619" s="61" t="s">
        <v>65</v>
      </c>
      <c r="AS619" s="111">
        <v>11396000</v>
      </c>
      <c r="AT619" s="113" t="s">
        <v>162</v>
      </c>
      <c r="AU619" s="79">
        <v>0</v>
      </c>
      <c r="AV619" s="82" t="s">
        <v>73</v>
      </c>
      <c r="AW619" s="117">
        <v>0</v>
      </c>
      <c r="AX619" s="116">
        <f t="shared" si="48"/>
        <v>11396000</v>
      </c>
      <c r="AY619" s="219">
        <f t="shared" si="49"/>
        <v>0</v>
      </c>
      <c r="AZ619" s="67">
        <v>0</v>
      </c>
      <c r="BA619" s="82" t="s">
        <v>73</v>
      </c>
      <c r="BB619" s="61" t="s">
        <v>163</v>
      </c>
      <c r="BC619" s="112" t="s">
        <v>1181</v>
      </c>
      <c r="BD619" s="111" t="s">
        <v>162</v>
      </c>
      <c r="BE619" s="113" t="s">
        <v>65</v>
      </c>
    </row>
    <row r="620" spans="2:57" x14ac:dyDescent="0.2">
      <c r="B620" s="44">
        <v>2026</v>
      </c>
      <c r="C620" s="44">
        <v>891780111</v>
      </c>
      <c r="D620" s="44" t="s">
        <v>63</v>
      </c>
      <c r="E620" s="119" t="s">
        <v>1180</v>
      </c>
      <c r="F620" s="113" t="s">
        <v>1179</v>
      </c>
      <c r="G620" s="61">
        <v>0</v>
      </c>
      <c r="H620" s="61" t="s">
        <v>71</v>
      </c>
      <c r="I620" s="44" t="s">
        <v>64</v>
      </c>
      <c r="J620" s="76" t="s">
        <v>81</v>
      </c>
      <c r="K620" s="111" t="s">
        <v>1178</v>
      </c>
      <c r="L620" s="111">
        <v>11396000</v>
      </c>
      <c r="M620" s="44" t="s">
        <v>66</v>
      </c>
      <c r="N620" s="111" t="s">
        <v>1177</v>
      </c>
      <c r="O620" s="111">
        <v>1234097322</v>
      </c>
      <c r="P620" s="111">
        <v>53</v>
      </c>
      <c r="Q620" s="137">
        <v>46030</v>
      </c>
      <c r="R620" s="112">
        <v>2567899000</v>
      </c>
      <c r="S620" s="220">
        <v>46049</v>
      </c>
      <c r="T620" s="111">
        <v>11396000</v>
      </c>
      <c r="U620" s="61" t="s">
        <v>65</v>
      </c>
      <c r="V620" s="111">
        <v>85468846</v>
      </c>
      <c r="W620" s="111" t="s">
        <v>1166</v>
      </c>
      <c r="X620" s="351">
        <v>46049</v>
      </c>
      <c r="Y620" s="351">
        <v>46055</v>
      </c>
      <c r="Z620" s="69" t="s">
        <v>73</v>
      </c>
      <c r="AA620" s="351">
        <v>46173</v>
      </c>
      <c r="AB620" s="47">
        <f t="shared" si="45"/>
        <v>118</v>
      </c>
      <c r="AC620" s="113">
        <v>0</v>
      </c>
      <c r="AD620" s="118">
        <v>0</v>
      </c>
      <c r="AE620" s="113">
        <v>0</v>
      </c>
      <c r="AF620" s="80" t="s">
        <v>73</v>
      </c>
      <c r="AG620" s="111">
        <f t="shared" si="46"/>
        <v>0</v>
      </c>
      <c r="AH620" s="118">
        <v>0</v>
      </c>
      <c r="AI620" s="118">
        <v>0</v>
      </c>
      <c r="AJ620" s="80" t="s">
        <v>73</v>
      </c>
      <c r="AK620" s="80" t="s">
        <v>73</v>
      </c>
      <c r="AL620" s="113">
        <v>0</v>
      </c>
      <c r="AM620" s="80" t="s">
        <v>73</v>
      </c>
      <c r="AN620" s="80" t="s">
        <v>73</v>
      </c>
      <c r="AO620" s="80" t="s">
        <v>73</v>
      </c>
      <c r="AP620" s="111">
        <f t="shared" si="47"/>
        <v>0</v>
      </c>
      <c r="AQ620" s="111">
        <f>+L620+AD620-AI620</f>
        <v>11396000</v>
      </c>
      <c r="AR620" s="61" t="s">
        <v>65</v>
      </c>
      <c r="AS620" s="111">
        <v>11396000</v>
      </c>
      <c r="AT620" s="113" t="s">
        <v>162</v>
      </c>
      <c r="AU620" s="79">
        <v>0</v>
      </c>
      <c r="AV620" s="82" t="s">
        <v>73</v>
      </c>
      <c r="AW620" s="117">
        <v>0</v>
      </c>
      <c r="AX620" s="116">
        <f t="shared" si="48"/>
        <v>11396000</v>
      </c>
      <c r="AY620" s="219">
        <f t="shared" si="49"/>
        <v>0</v>
      </c>
      <c r="AZ620" s="67">
        <v>0</v>
      </c>
      <c r="BA620" s="82" t="s">
        <v>73</v>
      </c>
      <c r="BB620" s="61" t="s">
        <v>163</v>
      </c>
      <c r="BC620" s="112" t="s">
        <v>1176</v>
      </c>
      <c r="BD620" s="111" t="s">
        <v>162</v>
      </c>
      <c r="BE620" s="113" t="s">
        <v>65</v>
      </c>
    </row>
    <row r="621" spans="2:57" x14ac:dyDescent="0.2">
      <c r="B621" s="44">
        <v>2026</v>
      </c>
      <c r="C621" s="44">
        <v>891780111</v>
      </c>
      <c r="D621" s="44" t="s">
        <v>63</v>
      </c>
      <c r="E621" s="119" t="s">
        <v>1175</v>
      </c>
      <c r="F621" s="113" t="s">
        <v>1174</v>
      </c>
      <c r="G621" s="61">
        <v>0</v>
      </c>
      <c r="H621" s="61" t="s">
        <v>71</v>
      </c>
      <c r="I621" s="44" t="s">
        <v>64</v>
      </c>
      <c r="J621" s="76" t="s">
        <v>81</v>
      </c>
      <c r="K621" s="111" t="s">
        <v>1173</v>
      </c>
      <c r="L621" s="111">
        <v>13320000</v>
      </c>
      <c r="M621" s="44" t="s">
        <v>66</v>
      </c>
      <c r="N621" s="111" t="s">
        <v>1172</v>
      </c>
      <c r="O621" s="111">
        <v>1005709255</v>
      </c>
      <c r="P621" s="111">
        <v>30</v>
      </c>
      <c r="Q621" s="137">
        <v>46027</v>
      </c>
      <c r="R621" s="112">
        <v>5872564000</v>
      </c>
      <c r="S621" s="220">
        <v>46049</v>
      </c>
      <c r="T621" s="111">
        <v>13320000</v>
      </c>
      <c r="U621" s="61" t="s">
        <v>65</v>
      </c>
      <c r="V621" s="111">
        <v>1082990998</v>
      </c>
      <c r="W621" s="111" t="s">
        <v>683</v>
      </c>
      <c r="X621" s="351">
        <v>46049</v>
      </c>
      <c r="Y621" s="351">
        <v>46055</v>
      </c>
      <c r="Z621" s="69" t="s">
        <v>73</v>
      </c>
      <c r="AA621" s="351">
        <v>46173</v>
      </c>
      <c r="AB621" s="47">
        <f t="shared" si="45"/>
        <v>118</v>
      </c>
      <c r="AC621" s="113">
        <v>0</v>
      </c>
      <c r="AD621" s="118">
        <v>0</v>
      </c>
      <c r="AE621" s="113">
        <v>0</v>
      </c>
      <c r="AF621" s="80" t="s">
        <v>73</v>
      </c>
      <c r="AG621" s="111">
        <f t="shared" si="46"/>
        <v>0</v>
      </c>
      <c r="AH621" s="118">
        <v>0</v>
      </c>
      <c r="AI621" s="118">
        <v>0</v>
      </c>
      <c r="AJ621" s="80" t="s">
        <v>73</v>
      </c>
      <c r="AK621" s="80" t="s">
        <v>73</v>
      </c>
      <c r="AL621" s="113">
        <v>0</v>
      </c>
      <c r="AM621" s="80" t="s">
        <v>73</v>
      </c>
      <c r="AN621" s="80" t="s">
        <v>73</v>
      </c>
      <c r="AO621" s="80" t="s">
        <v>73</v>
      </c>
      <c r="AP621" s="111">
        <f t="shared" si="47"/>
        <v>0</v>
      </c>
      <c r="AQ621" s="111">
        <f>+L621+AD621-AI621</f>
        <v>13320000</v>
      </c>
      <c r="AR621" s="61" t="s">
        <v>65</v>
      </c>
      <c r="AS621" s="111">
        <v>13320000</v>
      </c>
      <c r="AT621" s="113" t="s">
        <v>162</v>
      </c>
      <c r="AU621" s="79">
        <v>0</v>
      </c>
      <c r="AV621" s="82" t="s">
        <v>73</v>
      </c>
      <c r="AW621" s="117">
        <v>0</v>
      </c>
      <c r="AX621" s="116">
        <f t="shared" si="48"/>
        <v>13320000</v>
      </c>
      <c r="AY621" s="219">
        <f t="shared" si="49"/>
        <v>0</v>
      </c>
      <c r="AZ621" s="67">
        <v>0</v>
      </c>
      <c r="BA621" s="82" t="s">
        <v>73</v>
      </c>
      <c r="BB621" s="61" t="s">
        <v>163</v>
      </c>
      <c r="BC621" s="112" t="s">
        <v>1171</v>
      </c>
      <c r="BD621" s="111" t="s">
        <v>162</v>
      </c>
      <c r="BE621" s="113" t="s">
        <v>65</v>
      </c>
    </row>
    <row r="622" spans="2:57" x14ac:dyDescent="0.2">
      <c r="B622" s="44">
        <v>2026</v>
      </c>
      <c r="C622" s="44">
        <v>891780111</v>
      </c>
      <c r="D622" s="44" t="s">
        <v>63</v>
      </c>
      <c r="E622" s="119" t="s">
        <v>1170</v>
      </c>
      <c r="F622" s="113" t="s">
        <v>1169</v>
      </c>
      <c r="G622" s="61">
        <v>0</v>
      </c>
      <c r="H622" s="61" t="s">
        <v>71</v>
      </c>
      <c r="I622" s="44" t="s">
        <v>64</v>
      </c>
      <c r="J622" s="76" t="s">
        <v>81</v>
      </c>
      <c r="K622" s="111" t="s">
        <v>1168</v>
      </c>
      <c r="L622" s="111">
        <v>11396000</v>
      </c>
      <c r="M622" s="44" t="s">
        <v>66</v>
      </c>
      <c r="N622" s="111" t="s">
        <v>1167</v>
      </c>
      <c r="O622" s="111">
        <v>1082930536</v>
      </c>
      <c r="P622" s="111">
        <v>53</v>
      </c>
      <c r="Q622" s="137">
        <v>46030</v>
      </c>
      <c r="R622" s="112">
        <v>2567899000</v>
      </c>
      <c r="S622" s="220">
        <v>46049</v>
      </c>
      <c r="T622" s="111">
        <v>11396000</v>
      </c>
      <c r="U622" s="61" t="s">
        <v>65</v>
      </c>
      <c r="V622" s="111">
        <v>85468846</v>
      </c>
      <c r="W622" s="111" t="s">
        <v>1166</v>
      </c>
      <c r="X622" s="351">
        <v>46049</v>
      </c>
      <c r="Y622" s="351">
        <v>46055</v>
      </c>
      <c r="Z622" s="69" t="s">
        <v>73</v>
      </c>
      <c r="AA622" s="351">
        <v>46173</v>
      </c>
      <c r="AB622" s="47">
        <f t="shared" si="45"/>
        <v>118</v>
      </c>
      <c r="AC622" s="113">
        <v>0</v>
      </c>
      <c r="AD622" s="118">
        <v>0</v>
      </c>
      <c r="AE622" s="113">
        <v>0</v>
      </c>
      <c r="AF622" s="80" t="s">
        <v>73</v>
      </c>
      <c r="AG622" s="111">
        <f t="shared" si="46"/>
        <v>0</v>
      </c>
      <c r="AH622" s="118">
        <v>0</v>
      </c>
      <c r="AI622" s="118">
        <v>0</v>
      </c>
      <c r="AJ622" s="80" t="s">
        <v>73</v>
      </c>
      <c r="AK622" s="80" t="s">
        <v>73</v>
      </c>
      <c r="AL622" s="113">
        <v>0</v>
      </c>
      <c r="AM622" s="80" t="s">
        <v>73</v>
      </c>
      <c r="AN622" s="80" t="s">
        <v>73</v>
      </c>
      <c r="AO622" s="80" t="s">
        <v>73</v>
      </c>
      <c r="AP622" s="111">
        <f t="shared" si="47"/>
        <v>0</v>
      </c>
      <c r="AQ622" s="111">
        <f>+L622+AD622-AI622</f>
        <v>11396000</v>
      </c>
      <c r="AR622" s="61" t="s">
        <v>65</v>
      </c>
      <c r="AS622" s="111">
        <v>11396000</v>
      </c>
      <c r="AT622" s="113" t="s">
        <v>162</v>
      </c>
      <c r="AU622" s="79">
        <v>0</v>
      </c>
      <c r="AV622" s="82" t="s">
        <v>73</v>
      </c>
      <c r="AW622" s="117">
        <v>0</v>
      </c>
      <c r="AX622" s="116">
        <f t="shared" si="48"/>
        <v>11396000</v>
      </c>
      <c r="AY622" s="219">
        <f t="shared" si="49"/>
        <v>0</v>
      </c>
      <c r="AZ622" s="67">
        <v>0</v>
      </c>
      <c r="BA622" s="82" t="s">
        <v>73</v>
      </c>
      <c r="BB622" s="61" t="s">
        <v>163</v>
      </c>
      <c r="BC622" s="112" t="s">
        <v>1165</v>
      </c>
      <c r="BD622" s="111" t="s">
        <v>162</v>
      </c>
      <c r="BE622" s="113" t="s">
        <v>65</v>
      </c>
    </row>
    <row r="623" spans="2:57" x14ac:dyDescent="0.2">
      <c r="B623" s="44">
        <v>2026</v>
      </c>
      <c r="C623" s="44">
        <v>891780111</v>
      </c>
      <c r="D623" s="44" t="s">
        <v>63</v>
      </c>
      <c r="E623" s="119" t="s">
        <v>1164</v>
      </c>
      <c r="F623" s="113" t="s">
        <v>1163</v>
      </c>
      <c r="G623" s="61">
        <v>0</v>
      </c>
      <c r="H623" s="61" t="s">
        <v>71</v>
      </c>
      <c r="I623" s="44" t="s">
        <v>64</v>
      </c>
      <c r="J623" s="76" t="s">
        <v>81</v>
      </c>
      <c r="K623" s="111" t="s">
        <v>1162</v>
      </c>
      <c r="L623" s="111">
        <v>9676000</v>
      </c>
      <c r="M623" s="44" t="s">
        <v>66</v>
      </c>
      <c r="N623" s="111" t="s">
        <v>1161</v>
      </c>
      <c r="O623" s="111">
        <v>1082991395</v>
      </c>
      <c r="P623" s="111">
        <v>53</v>
      </c>
      <c r="Q623" s="137">
        <v>46030</v>
      </c>
      <c r="R623" s="112">
        <v>2567899000</v>
      </c>
      <c r="S623" s="220">
        <v>46049</v>
      </c>
      <c r="T623" s="111">
        <v>9676000</v>
      </c>
      <c r="U623" s="61" t="s">
        <v>65</v>
      </c>
      <c r="V623" s="111">
        <v>85459497</v>
      </c>
      <c r="W623" s="111" t="s">
        <v>503</v>
      </c>
      <c r="X623" s="351">
        <v>46049</v>
      </c>
      <c r="Y623" s="351">
        <v>46055</v>
      </c>
      <c r="Z623" s="69" t="s">
        <v>73</v>
      </c>
      <c r="AA623" s="351">
        <v>46173</v>
      </c>
      <c r="AB623" s="47">
        <f t="shared" si="45"/>
        <v>118</v>
      </c>
      <c r="AC623" s="113">
        <v>0</v>
      </c>
      <c r="AD623" s="118">
        <v>0</v>
      </c>
      <c r="AE623" s="113">
        <v>0</v>
      </c>
      <c r="AF623" s="80" t="s">
        <v>73</v>
      </c>
      <c r="AG623" s="111">
        <f t="shared" si="46"/>
        <v>0</v>
      </c>
      <c r="AH623" s="118">
        <v>0</v>
      </c>
      <c r="AI623" s="118">
        <v>0</v>
      </c>
      <c r="AJ623" s="80" t="s">
        <v>73</v>
      </c>
      <c r="AK623" s="80" t="s">
        <v>73</v>
      </c>
      <c r="AL623" s="113">
        <v>0</v>
      </c>
      <c r="AM623" s="80" t="s">
        <v>73</v>
      </c>
      <c r="AN623" s="80" t="s">
        <v>73</v>
      </c>
      <c r="AO623" s="80" t="s">
        <v>73</v>
      </c>
      <c r="AP623" s="111">
        <f t="shared" si="47"/>
        <v>0</v>
      </c>
      <c r="AQ623" s="111">
        <f>+L623+AD623-AI623</f>
        <v>9676000</v>
      </c>
      <c r="AR623" s="61" t="s">
        <v>65</v>
      </c>
      <c r="AS623" s="111">
        <v>9676000</v>
      </c>
      <c r="AT623" s="113" t="s">
        <v>162</v>
      </c>
      <c r="AU623" s="79">
        <v>0</v>
      </c>
      <c r="AV623" s="82" t="s">
        <v>73</v>
      </c>
      <c r="AW623" s="117">
        <v>0</v>
      </c>
      <c r="AX623" s="116">
        <f t="shared" si="48"/>
        <v>9676000</v>
      </c>
      <c r="AY623" s="219">
        <f t="shared" si="49"/>
        <v>0</v>
      </c>
      <c r="AZ623" s="67">
        <v>0</v>
      </c>
      <c r="BA623" s="82" t="s">
        <v>73</v>
      </c>
      <c r="BB623" s="61" t="s">
        <v>163</v>
      </c>
      <c r="BC623" s="112" t="s">
        <v>1160</v>
      </c>
      <c r="BD623" s="111" t="s">
        <v>162</v>
      </c>
      <c r="BE623" s="113" t="s">
        <v>65</v>
      </c>
    </row>
    <row r="624" spans="2:57" x14ac:dyDescent="0.2">
      <c r="B624" s="44">
        <v>2026</v>
      </c>
      <c r="C624" s="44">
        <v>891780111</v>
      </c>
      <c r="D624" s="44" t="s">
        <v>63</v>
      </c>
      <c r="E624" s="119" t="s">
        <v>1159</v>
      </c>
      <c r="F624" s="113" t="s">
        <v>1158</v>
      </c>
      <c r="G624" s="61">
        <v>0</v>
      </c>
      <c r="H624" s="61" t="s">
        <v>71</v>
      </c>
      <c r="I624" s="44" t="s">
        <v>64</v>
      </c>
      <c r="J624" s="76" t="s">
        <v>81</v>
      </c>
      <c r="K624" s="111" t="s">
        <v>1157</v>
      </c>
      <c r="L624" s="111">
        <v>13320000</v>
      </c>
      <c r="M624" s="44" t="s">
        <v>66</v>
      </c>
      <c r="N624" s="111" t="s">
        <v>1156</v>
      </c>
      <c r="O624" s="111">
        <v>1193485683</v>
      </c>
      <c r="P624" s="111">
        <v>30</v>
      </c>
      <c r="Q624" s="137">
        <v>46027</v>
      </c>
      <c r="R624" s="112">
        <v>5872564000</v>
      </c>
      <c r="S624" s="220">
        <v>46049</v>
      </c>
      <c r="T624" s="111">
        <v>13320000</v>
      </c>
      <c r="U624" s="61" t="s">
        <v>65</v>
      </c>
      <c r="V624" s="111">
        <v>85460949</v>
      </c>
      <c r="W624" s="111" t="s">
        <v>1155</v>
      </c>
      <c r="X624" s="351">
        <v>46049</v>
      </c>
      <c r="Y624" s="351">
        <v>46055</v>
      </c>
      <c r="Z624" s="69" t="s">
        <v>73</v>
      </c>
      <c r="AA624" s="351">
        <v>46173</v>
      </c>
      <c r="AB624" s="47">
        <f t="shared" si="45"/>
        <v>118</v>
      </c>
      <c r="AC624" s="113">
        <v>0</v>
      </c>
      <c r="AD624" s="118">
        <v>0</v>
      </c>
      <c r="AE624" s="113">
        <v>0</v>
      </c>
      <c r="AF624" s="80" t="s">
        <v>73</v>
      </c>
      <c r="AG624" s="111">
        <f t="shared" si="46"/>
        <v>0</v>
      </c>
      <c r="AH624" s="118">
        <v>0</v>
      </c>
      <c r="AI624" s="118">
        <v>0</v>
      </c>
      <c r="AJ624" s="80" t="s">
        <v>73</v>
      </c>
      <c r="AK624" s="80" t="s">
        <v>73</v>
      </c>
      <c r="AL624" s="113">
        <v>0</v>
      </c>
      <c r="AM624" s="80" t="s">
        <v>73</v>
      </c>
      <c r="AN624" s="80" t="s">
        <v>73</v>
      </c>
      <c r="AO624" s="80" t="s">
        <v>73</v>
      </c>
      <c r="AP624" s="111">
        <f t="shared" si="47"/>
        <v>0</v>
      </c>
      <c r="AQ624" s="111">
        <f>+L624+AD624-AI624</f>
        <v>13320000</v>
      </c>
      <c r="AR624" s="61" t="s">
        <v>65</v>
      </c>
      <c r="AS624" s="111">
        <v>13320000</v>
      </c>
      <c r="AT624" s="113" t="s">
        <v>162</v>
      </c>
      <c r="AU624" s="79">
        <v>0</v>
      </c>
      <c r="AV624" s="82" t="s">
        <v>73</v>
      </c>
      <c r="AW624" s="117">
        <v>0</v>
      </c>
      <c r="AX624" s="116">
        <f t="shared" si="48"/>
        <v>13320000</v>
      </c>
      <c r="AY624" s="219">
        <f t="shared" si="49"/>
        <v>0</v>
      </c>
      <c r="AZ624" s="67">
        <v>0</v>
      </c>
      <c r="BA624" s="82" t="s">
        <v>73</v>
      </c>
      <c r="BB624" s="61" t="s">
        <v>163</v>
      </c>
      <c r="BC624" s="112" t="s">
        <v>1154</v>
      </c>
      <c r="BD624" s="111" t="s">
        <v>162</v>
      </c>
      <c r="BE624" s="113" t="s">
        <v>65</v>
      </c>
    </row>
    <row r="625" spans="2:57" x14ac:dyDescent="0.2">
      <c r="B625" s="44">
        <v>2026</v>
      </c>
      <c r="C625" s="44">
        <v>891780111</v>
      </c>
      <c r="D625" s="44" t="s">
        <v>63</v>
      </c>
      <c r="E625" s="119" t="s">
        <v>1153</v>
      </c>
      <c r="F625" s="113" t="s">
        <v>1152</v>
      </c>
      <c r="G625" s="61">
        <v>0</v>
      </c>
      <c r="H625" s="61" t="s">
        <v>71</v>
      </c>
      <c r="I625" s="44" t="s">
        <v>64</v>
      </c>
      <c r="J625" s="76" t="s">
        <v>81</v>
      </c>
      <c r="K625" s="111" t="s">
        <v>1151</v>
      </c>
      <c r="L625" s="111">
        <v>10483000</v>
      </c>
      <c r="M625" s="44" t="s">
        <v>66</v>
      </c>
      <c r="N625" s="111" t="s">
        <v>1150</v>
      </c>
      <c r="O625" s="111">
        <v>1083028723</v>
      </c>
      <c r="P625" s="111">
        <v>53</v>
      </c>
      <c r="Q625" s="137">
        <v>46030</v>
      </c>
      <c r="R625" s="112">
        <v>2567899000</v>
      </c>
      <c r="S625" s="220">
        <v>46049</v>
      </c>
      <c r="T625" s="111">
        <v>10483000</v>
      </c>
      <c r="U625" s="61" t="s">
        <v>65</v>
      </c>
      <c r="V625" s="111">
        <v>57444673</v>
      </c>
      <c r="W625" s="111" t="s">
        <v>977</v>
      </c>
      <c r="X625" s="351">
        <v>46049</v>
      </c>
      <c r="Y625" s="351">
        <v>46049</v>
      </c>
      <c r="Z625" s="69" t="s">
        <v>73</v>
      </c>
      <c r="AA625" s="351">
        <v>46173</v>
      </c>
      <c r="AB625" s="47">
        <f t="shared" si="45"/>
        <v>124</v>
      </c>
      <c r="AC625" s="113">
        <v>0</v>
      </c>
      <c r="AD625" s="118">
        <v>0</v>
      </c>
      <c r="AE625" s="113">
        <v>0</v>
      </c>
      <c r="AF625" s="80" t="s">
        <v>73</v>
      </c>
      <c r="AG625" s="111">
        <f t="shared" si="46"/>
        <v>0</v>
      </c>
      <c r="AH625" s="118">
        <v>0</v>
      </c>
      <c r="AI625" s="118">
        <v>0</v>
      </c>
      <c r="AJ625" s="80" t="s">
        <v>73</v>
      </c>
      <c r="AK625" s="80" t="s">
        <v>73</v>
      </c>
      <c r="AL625" s="113">
        <v>0</v>
      </c>
      <c r="AM625" s="80" t="s">
        <v>73</v>
      </c>
      <c r="AN625" s="80" t="s">
        <v>73</v>
      </c>
      <c r="AO625" s="80" t="s">
        <v>73</v>
      </c>
      <c r="AP625" s="111">
        <f t="shared" si="47"/>
        <v>0</v>
      </c>
      <c r="AQ625" s="111">
        <f>+L625+AD625-AI625</f>
        <v>10483000</v>
      </c>
      <c r="AR625" s="61" t="s">
        <v>65</v>
      </c>
      <c r="AS625" s="111">
        <v>10483000</v>
      </c>
      <c r="AT625" s="113" t="s">
        <v>162</v>
      </c>
      <c r="AU625" s="79">
        <v>0</v>
      </c>
      <c r="AV625" s="82" t="s">
        <v>73</v>
      </c>
      <c r="AW625" s="117">
        <v>0</v>
      </c>
      <c r="AX625" s="116">
        <f t="shared" si="48"/>
        <v>10483000</v>
      </c>
      <c r="AY625" s="219">
        <f t="shared" si="49"/>
        <v>0</v>
      </c>
      <c r="AZ625" s="67">
        <v>0</v>
      </c>
      <c r="BA625" s="82" t="s">
        <v>73</v>
      </c>
      <c r="BB625" s="61" t="s">
        <v>85</v>
      </c>
      <c r="BC625" s="112" t="s">
        <v>1149</v>
      </c>
      <c r="BD625" s="113" t="s">
        <v>65</v>
      </c>
      <c r="BE625" s="113" t="s">
        <v>65</v>
      </c>
    </row>
    <row r="626" spans="2:57" x14ac:dyDescent="0.2">
      <c r="B626" s="44">
        <v>2026</v>
      </c>
      <c r="C626" s="44">
        <v>891780111</v>
      </c>
      <c r="D626" s="44" t="s">
        <v>63</v>
      </c>
      <c r="E626" s="119" t="s">
        <v>1148</v>
      </c>
      <c r="F626" s="113" t="s">
        <v>1147</v>
      </c>
      <c r="G626" s="61">
        <v>0</v>
      </c>
      <c r="H626" s="61" t="s">
        <v>71</v>
      </c>
      <c r="I626" s="44" t="s">
        <v>64</v>
      </c>
      <c r="J626" s="76" t="s">
        <v>81</v>
      </c>
      <c r="K626" s="111" t="s">
        <v>1146</v>
      </c>
      <c r="L626" s="111">
        <v>13320000</v>
      </c>
      <c r="M626" s="44" t="s">
        <v>66</v>
      </c>
      <c r="N626" s="111" t="s">
        <v>1145</v>
      </c>
      <c r="O626" s="111">
        <v>1007820427</v>
      </c>
      <c r="P626" s="111">
        <v>30</v>
      </c>
      <c r="Q626" s="137">
        <v>46027</v>
      </c>
      <c r="R626" s="112">
        <v>5872564000</v>
      </c>
      <c r="S626" s="220">
        <v>46049</v>
      </c>
      <c r="T626" s="111">
        <v>13320000</v>
      </c>
      <c r="U626" s="61" t="s">
        <v>65</v>
      </c>
      <c r="V626" s="111">
        <v>93400727</v>
      </c>
      <c r="W626" s="111" t="s">
        <v>547</v>
      </c>
      <c r="X626" s="351">
        <v>46049</v>
      </c>
      <c r="Y626" s="351">
        <v>46055</v>
      </c>
      <c r="Z626" s="69" t="s">
        <v>73</v>
      </c>
      <c r="AA626" s="351">
        <v>46173</v>
      </c>
      <c r="AB626" s="47">
        <f t="shared" si="45"/>
        <v>118</v>
      </c>
      <c r="AC626" s="113">
        <v>0</v>
      </c>
      <c r="AD626" s="118">
        <v>0</v>
      </c>
      <c r="AE626" s="113">
        <v>0</v>
      </c>
      <c r="AF626" s="80" t="s">
        <v>73</v>
      </c>
      <c r="AG626" s="111">
        <f t="shared" si="46"/>
        <v>0</v>
      </c>
      <c r="AH626" s="118">
        <v>0</v>
      </c>
      <c r="AI626" s="118">
        <v>0</v>
      </c>
      <c r="AJ626" s="80" t="s">
        <v>73</v>
      </c>
      <c r="AK626" s="80" t="s">
        <v>73</v>
      </c>
      <c r="AL626" s="113">
        <v>0</v>
      </c>
      <c r="AM626" s="80" t="s">
        <v>73</v>
      </c>
      <c r="AN626" s="80" t="s">
        <v>73</v>
      </c>
      <c r="AO626" s="80" t="s">
        <v>73</v>
      </c>
      <c r="AP626" s="111">
        <f t="shared" si="47"/>
        <v>0</v>
      </c>
      <c r="AQ626" s="111">
        <f>+L626+AD626-AI626</f>
        <v>13320000</v>
      </c>
      <c r="AR626" s="61" t="s">
        <v>65</v>
      </c>
      <c r="AS626" s="111">
        <v>13320000</v>
      </c>
      <c r="AT626" s="113" t="s">
        <v>162</v>
      </c>
      <c r="AU626" s="79">
        <v>0</v>
      </c>
      <c r="AV626" s="82" t="s">
        <v>73</v>
      </c>
      <c r="AW626" s="117">
        <v>0</v>
      </c>
      <c r="AX626" s="116">
        <f t="shared" si="48"/>
        <v>13320000</v>
      </c>
      <c r="AY626" s="219">
        <f t="shared" si="49"/>
        <v>0</v>
      </c>
      <c r="AZ626" s="67">
        <v>0</v>
      </c>
      <c r="BA626" s="82" t="s">
        <v>73</v>
      </c>
      <c r="BB626" s="61" t="s">
        <v>163</v>
      </c>
      <c r="BC626" s="112" t="s">
        <v>1144</v>
      </c>
      <c r="BD626" s="111" t="s">
        <v>162</v>
      </c>
      <c r="BE626" s="113" t="s">
        <v>65</v>
      </c>
    </row>
    <row r="627" spans="2:57" x14ac:dyDescent="0.2">
      <c r="B627" s="44">
        <v>2026</v>
      </c>
      <c r="C627" s="44">
        <v>891780111</v>
      </c>
      <c r="D627" s="44" t="s">
        <v>63</v>
      </c>
      <c r="E627" s="119" t="s">
        <v>1143</v>
      </c>
      <c r="F627" s="113" t="s">
        <v>1142</v>
      </c>
      <c r="G627" s="61">
        <v>0</v>
      </c>
      <c r="H627" s="61" t="s">
        <v>71</v>
      </c>
      <c r="I627" s="44" t="s">
        <v>111</v>
      </c>
      <c r="J627" s="76" t="s">
        <v>81</v>
      </c>
      <c r="K627" s="111" t="s">
        <v>1141</v>
      </c>
      <c r="L627" s="111">
        <v>13320000</v>
      </c>
      <c r="M627" s="44" t="s">
        <v>66</v>
      </c>
      <c r="N627" s="111" t="s">
        <v>1140</v>
      </c>
      <c r="O627" s="111">
        <v>1082954069</v>
      </c>
      <c r="P627" s="111">
        <v>128</v>
      </c>
      <c r="Q627" s="220">
        <v>46038</v>
      </c>
      <c r="R627" s="111">
        <v>55056000</v>
      </c>
      <c r="S627" s="220">
        <v>46049</v>
      </c>
      <c r="T627" s="111">
        <v>13320000</v>
      </c>
      <c r="U627" s="61" t="s">
        <v>65</v>
      </c>
      <c r="V627" s="111">
        <v>72175281</v>
      </c>
      <c r="W627" s="111" t="s">
        <v>988</v>
      </c>
      <c r="X627" s="351">
        <v>46049</v>
      </c>
      <c r="Y627" s="351">
        <v>46055</v>
      </c>
      <c r="Z627" s="69" t="s">
        <v>73</v>
      </c>
      <c r="AA627" s="351">
        <v>46173</v>
      </c>
      <c r="AB627" s="47">
        <f t="shared" si="45"/>
        <v>118</v>
      </c>
      <c r="AC627" s="113">
        <v>0</v>
      </c>
      <c r="AD627" s="118">
        <v>0</v>
      </c>
      <c r="AE627" s="113">
        <v>0</v>
      </c>
      <c r="AF627" s="80" t="s">
        <v>73</v>
      </c>
      <c r="AG627" s="111">
        <f t="shared" si="46"/>
        <v>0</v>
      </c>
      <c r="AH627" s="118">
        <v>0</v>
      </c>
      <c r="AI627" s="118">
        <v>0</v>
      </c>
      <c r="AJ627" s="80" t="s">
        <v>73</v>
      </c>
      <c r="AK627" s="80" t="s">
        <v>73</v>
      </c>
      <c r="AL627" s="113">
        <v>0</v>
      </c>
      <c r="AM627" s="80" t="s">
        <v>73</v>
      </c>
      <c r="AN627" s="80" t="s">
        <v>73</v>
      </c>
      <c r="AO627" s="80" t="s">
        <v>73</v>
      </c>
      <c r="AP627" s="111">
        <f t="shared" si="47"/>
        <v>0</v>
      </c>
      <c r="AQ627" s="111">
        <f>+L627+AD627-AI627</f>
        <v>13320000</v>
      </c>
      <c r="AR627" s="61" t="s">
        <v>65</v>
      </c>
      <c r="AS627" s="111">
        <v>13320000</v>
      </c>
      <c r="AT627" s="113" t="s">
        <v>162</v>
      </c>
      <c r="AU627" s="79">
        <v>0</v>
      </c>
      <c r="AV627" s="82" t="s">
        <v>73</v>
      </c>
      <c r="AW627" s="117">
        <v>0</v>
      </c>
      <c r="AX627" s="116">
        <f t="shared" si="48"/>
        <v>13320000</v>
      </c>
      <c r="AY627" s="219">
        <f t="shared" si="49"/>
        <v>0</v>
      </c>
      <c r="AZ627" s="67">
        <v>0</v>
      </c>
      <c r="BA627" s="82" t="s">
        <v>73</v>
      </c>
      <c r="BB627" s="61" t="s">
        <v>163</v>
      </c>
      <c r="BC627" s="112" t="s">
        <v>1139</v>
      </c>
      <c r="BD627" s="111" t="s">
        <v>162</v>
      </c>
      <c r="BE627" s="113" t="s">
        <v>65</v>
      </c>
    </row>
    <row r="628" spans="2:57" x14ac:dyDescent="0.2">
      <c r="B628" s="44">
        <v>2026</v>
      </c>
      <c r="C628" s="44">
        <v>891780111</v>
      </c>
      <c r="D628" s="44" t="s">
        <v>63</v>
      </c>
      <c r="E628" s="119" t="s">
        <v>1138</v>
      </c>
      <c r="F628" s="113" t="s">
        <v>1137</v>
      </c>
      <c r="G628" s="61">
        <v>0</v>
      </c>
      <c r="H628" s="61" t="s">
        <v>71</v>
      </c>
      <c r="I628" s="44" t="s">
        <v>64</v>
      </c>
      <c r="J628" s="76" t="s">
        <v>81</v>
      </c>
      <c r="K628" s="111" t="s">
        <v>1136</v>
      </c>
      <c r="L628" s="111">
        <v>15873000</v>
      </c>
      <c r="M628" s="44" t="s">
        <v>66</v>
      </c>
      <c r="N628" s="111" t="s">
        <v>1135</v>
      </c>
      <c r="O628" s="111">
        <v>1082948298</v>
      </c>
      <c r="P628" s="111">
        <v>30</v>
      </c>
      <c r="Q628" s="137">
        <v>46027</v>
      </c>
      <c r="R628" s="112">
        <v>5872564000</v>
      </c>
      <c r="S628" s="220">
        <v>46049</v>
      </c>
      <c r="T628" s="111">
        <v>15873000</v>
      </c>
      <c r="U628" s="61" t="s">
        <v>65</v>
      </c>
      <c r="V628" s="111">
        <v>12548945</v>
      </c>
      <c r="W628" s="111" t="s">
        <v>1134</v>
      </c>
      <c r="X628" s="351">
        <v>46049</v>
      </c>
      <c r="Y628" s="351">
        <v>46049</v>
      </c>
      <c r="Z628" s="69" t="s">
        <v>73</v>
      </c>
      <c r="AA628" s="351">
        <v>46173</v>
      </c>
      <c r="AB628" s="47">
        <f t="shared" si="45"/>
        <v>124</v>
      </c>
      <c r="AC628" s="113">
        <v>0</v>
      </c>
      <c r="AD628" s="118">
        <v>0</v>
      </c>
      <c r="AE628" s="113">
        <v>0</v>
      </c>
      <c r="AF628" s="80" t="s">
        <v>73</v>
      </c>
      <c r="AG628" s="111">
        <f t="shared" si="46"/>
        <v>0</v>
      </c>
      <c r="AH628" s="118">
        <v>0</v>
      </c>
      <c r="AI628" s="118">
        <v>0</v>
      </c>
      <c r="AJ628" s="80" t="s">
        <v>73</v>
      </c>
      <c r="AK628" s="80" t="s">
        <v>73</v>
      </c>
      <c r="AL628" s="113">
        <v>0</v>
      </c>
      <c r="AM628" s="80" t="s">
        <v>73</v>
      </c>
      <c r="AN628" s="80" t="s">
        <v>73</v>
      </c>
      <c r="AO628" s="80" t="s">
        <v>73</v>
      </c>
      <c r="AP628" s="111">
        <f t="shared" si="47"/>
        <v>0</v>
      </c>
      <c r="AQ628" s="111">
        <f>+L628+AD628-AI628</f>
        <v>15873000</v>
      </c>
      <c r="AR628" s="61" t="s">
        <v>65</v>
      </c>
      <c r="AS628" s="111">
        <v>15873000</v>
      </c>
      <c r="AT628" s="113" t="s">
        <v>162</v>
      </c>
      <c r="AU628" s="79">
        <v>0</v>
      </c>
      <c r="AV628" s="82" t="s">
        <v>73</v>
      </c>
      <c r="AW628" s="117">
        <v>0</v>
      </c>
      <c r="AX628" s="116">
        <f t="shared" si="48"/>
        <v>15873000</v>
      </c>
      <c r="AY628" s="219">
        <f t="shared" si="49"/>
        <v>0</v>
      </c>
      <c r="AZ628" s="67">
        <v>0</v>
      </c>
      <c r="BA628" s="82" t="s">
        <v>73</v>
      </c>
      <c r="BB628" s="61" t="s">
        <v>85</v>
      </c>
      <c r="BC628" s="112" t="s">
        <v>1133</v>
      </c>
      <c r="BD628" s="113" t="s">
        <v>65</v>
      </c>
      <c r="BE628" s="113" t="s">
        <v>65</v>
      </c>
    </row>
    <row r="629" spans="2:57" x14ac:dyDescent="0.2">
      <c r="B629" s="44">
        <v>2026</v>
      </c>
      <c r="C629" s="44">
        <v>891780111</v>
      </c>
      <c r="D629" s="44" t="s">
        <v>63</v>
      </c>
      <c r="E629" s="119" t="s">
        <v>1132</v>
      </c>
      <c r="F629" s="113" t="s">
        <v>1131</v>
      </c>
      <c r="G629" s="61">
        <v>0</v>
      </c>
      <c r="H629" s="61" t="s">
        <v>71</v>
      </c>
      <c r="I629" s="44" t="s">
        <v>64</v>
      </c>
      <c r="J629" s="76" t="s">
        <v>81</v>
      </c>
      <c r="K629" s="111" t="s">
        <v>1130</v>
      </c>
      <c r="L629" s="111">
        <v>11396000</v>
      </c>
      <c r="M629" s="44" t="s">
        <v>66</v>
      </c>
      <c r="N629" s="111" t="s">
        <v>1129</v>
      </c>
      <c r="O629" s="111">
        <v>1083017465</v>
      </c>
      <c r="P629" s="111">
        <v>53</v>
      </c>
      <c r="Q629" s="137">
        <v>46030</v>
      </c>
      <c r="R629" s="112">
        <v>2567899000</v>
      </c>
      <c r="S629" s="220">
        <v>46049</v>
      </c>
      <c r="T629" s="111">
        <v>11396000</v>
      </c>
      <c r="U629" s="61" t="s">
        <v>65</v>
      </c>
      <c r="V629" s="111">
        <v>72175281</v>
      </c>
      <c r="W629" s="111" t="s">
        <v>988</v>
      </c>
      <c r="X629" s="351">
        <v>46049</v>
      </c>
      <c r="Y629" s="351">
        <v>46055</v>
      </c>
      <c r="Z629" s="69" t="s">
        <v>73</v>
      </c>
      <c r="AA629" s="351">
        <v>46173</v>
      </c>
      <c r="AB629" s="47">
        <f t="shared" si="45"/>
        <v>118</v>
      </c>
      <c r="AC629" s="113">
        <v>0</v>
      </c>
      <c r="AD629" s="118">
        <v>0</v>
      </c>
      <c r="AE629" s="113">
        <v>0</v>
      </c>
      <c r="AF629" s="80" t="s">
        <v>73</v>
      </c>
      <c r="AG629" s="111">
        <f t="shared" si="46"/>
        <v>0</v>
      </c>
      <c r="AH629" s="118">
        <v>0</v>
      </c>
      <c r="AI629" s="118">
        <v>0</v>
      </c>
      <c r="AJ629" s="80" t="s">
        <v>73</v>
      </c>
      <c r="AK629" s="80" t="s">
        <v>73</v>
      </c>
      <c r="AL629" s="113">
        <v>0</v>
      </c>
      <c r="AM629" s="80" t="s">
        <v>73</v>
      </c>
      <c r="AN629" s="80" t="s">
        <v>73</v>
      </c>
      <c r="AO629" s="80" t="s">
        <v>73</v>
      </c>
      <c r="AP629" s="111">
        <f t="shared" si="47"/>
        <v>0</v>
      </c>
      <c r="AQ629" s="111">
        <f>+L629+AD629-AI629</f>
        <v>11396000</v>
      </c>
      <c r="AR629" s="61" t="s">
        <v>65</v>
      </c>
      <c r="AS629" s="111">
        <v>11396000</v>
      </c>
      <c r="AT629" s="113" t="s">
        <v>162</v>
      </c>
      <c r="AU629" s="79">
        <v>0</v>
      </c>
      <c r="AV629" s="82" t="s">
        <v>73</v>
      </c>
      <c r="AW629" s="117">
        <v>0</v>
      </c>
      <c r="AX629" s="116">
        <f t="shared" si="48"/>
        <v>11396000</v>
      </c>
      <c r="AY629" s="219">
        <f t="shared" si="49"/>
        <v>0</v>
      </c>
      <c r="AZ629" s="67">
        <v>0</v>
      </c>
      <c r="BA629" s="82" t="s">
        <v>73</v>
      </c>
      <c r="BB629" s="61" t="s">
        <v>163</v>
      </c>
      <c r="BC629" s="112" t="s">
        <v>1128</v>
      </c>
      <c r="BD629" s="111" t="s">
        <v>162</v>
      </c>
      <c r="BE629" s="113" t="s">
        <v>65</v>
      </c>
    </row>
    <row r="630" spans="2:57" x14ac:dyDescent="0.2">
      <c r="B630" s="44">
        <v>2026</v>
      </c>
      <c r="C630" s="44">
        <v>891780111</v>
      </c>
      <c r="D630" s="44" t="s">
        <v>63</v>
      </c>
      <c r="E630" s="119" t="s">
        <v>1127</v>
      </c>
      <c r="F630" s="113" t="s">
        <v>1126</v>
      </c>
      <c r="G630" s="61">
        <v>0</v>
      </c>
      <c r="H630" s="61" t="s">
        <v>71</v>
      </c>
      <c r="I630" s="44" t="s">
        <v>64</v>
      </c>
      <c r="J630" s="76" t="s">
        <v>81</v>
      </c>
      <c r="K630" s="111" t="s">
        <v>1125</v>
      </c>
      <c r="L630" s="111">
        <v>14430000</v>
      </c>
      <c r="M630" s="44" t="s">
        <v>66</v>
      </c>
      <c r="N630" s="111" t="s">
        <v>1124</v>
      </c>
      <c r="O630" s="111">
        <v>36668619</v>
      </c>
      <c r="P630" s="111">
        <v>30</v>
      </c>
      <c r="Q630" s="137">
        <v>46027</v>
      </c>
      <c r="R630" s="112">
        <v>5872564000</v>
      </c>
      <c r="S630" s="220">
        <v>46049</v>
      </c>
      <c r="T630" s="111">
        <v>14430000</v>
      </c>
      <c r="U630" s="61" t="s">
        <v>65</v>
      </c>
      <c r="V630" s="111">
        <v>85154788</v>
      </c>
      <c r="W630" s="111" t="s">
        <v>894</v>
      </c>
      <c r="X630" s="351">
        <v>46049</v>
      </c>
      <c r="Y630" s="351">
        <v>46049</v>
      </c>
      <c r="Z630" s="69" t="s">
        <v>73</v>
      </c>
      <c r="AA630" s="351">
        <v>46173</v>
      </c>
      <c r="AB630" s="47">
        <f t="shared" si="45"/>
        <v>124</v>
      </c>
      <c r="AC630" s="113">
        <v>0</v>
      </c>
      <c r="AD630" s="118">
        <v>0</v>
      </c>
      <c r="AE630" s="113">
        <v>0</v>
      </c>
      <c r="AF630" s="80" t="s">
        <v>73</v>
      </c>
      <c r="AG630" s="111">
        <f t="shared" si="46"/>
        <v>0</v>
      </c>
      <c r="AH630" s="118">
        <v>0</v>
      </c>
      <c r="AI630" s="118">
        <v>0</v>
      </c>
      <c r="AJ630" s="80" t="s">
        <v>73</v>
      </c>
      <c r="AK630" s="80" t="s">
        <v>73</v>
      </c>
      <c r="AL630" s="113">
        <v>0</v>
      </c>
      <c r="AM630" s="80" t="s">
        <v>73</v>
      </c>
      <c r="AN630" s="80" t="s">
        <v>73</v>
      </c>
      <c r="AO630" s="80" t="s">
        <v>73</v>
      </c>
      <c r="AP630" s="111">
        <f t="shared" si="47"/>
        <v>0</v>
      </c>
      <c r="AQ630" s="111">
        <f>+L630+AD630-AI630</f>
        <v>14430000</v>
      </c>
      <c r="AR630" s="61" t="s">
        <v>65</v>
      </c>
      <c r="AS630" s="111">
        <v>14430000</v>
      </c>
      <c r="AT630" s="113" t="s">
        <v>162</v>
      </c>
      <c r="AU630" s="79">
        <v>0</v>
      </c>
      <c r="AV630" s="82" t="s">
        <v>73</v>
      </c>
      <c r="AW630" s="117">
        <v>0</v>
      </c>
      <c r="AX630" s="116">
        <f t="shared" si="48"/>
        <v>14430000</v>
      </c>
      <c r="AY630" s="219">
        <f t="shared" si="49"/>
        <v>0</v>
      </c>
      <c r="AZ630" s="67">
        <v>0</v>
      </c>
      <c r="BA630" s="82" t="s">
        <v>73</v>
      </c>
      <c r="BB630" s="61" t="s">
        <v>85</v>
      </c>
      <c r="BC630" s="112" t="s">
        <v>1123</v>
      </c>
      <c r="BD630" s="113" t="s">
        <v>65</v>
      </c>
      <c r="BE630" s="113" t="s">
        <v>65</v>
      </c>
    </row>
    <row r="631" spans="2:57" x14ac:dyDescent="0.2">
      <c r="B631" s="44">
        <v>2026</v>
      </c>
      <c r="C631" s="44">
        <v>891780111</v>
      </c>
      <c r="D631" s="44" t="s">
        <v>63</v>
      </c>
      <c r="E631" s="119" t="s">
        <v>1122</v>
      </c>
      <c r="F631" s="113" t="s">
        <v>1121</v>
      </c>
      <c r="G631" s="61">
        <v>0</v>
      </c>
      <c r="H631" s="61" t="s">
        <v>71</v>
      </c>
      <c r="I631" s="44" t="s">
        <v>64</v>
      </c>
      <c r="J631" s="76" t="s">
        <v>81</v>
      </c>
      <c r="K631" s="111" t="s">
        <v>1120</v>
      </c>
      <c r="L631" s="111">
        <v>14652000</v>
      </c>
      <c r="M631" s="44" t="s">
        <v>66</v>
      </c>
      <c r="N631" s="111" t="s">
        <v>1119</v>
      </c>
      <c r="O631" s="111">
        <v>12538059</v>
      </c>
      <c r="P631" s="111">
        <v>30</v>
      </c>
      <c r="Q631" s="137">
        <v>46027</v>
      </c>
      <c r="R631" s="112">
        <v>5872564000</v>
      </c>
      <c r="S631" s="220">
        <v>46049</v>
      </c>
      <c r="T631" s="111">
        <v>14652000</v>
      </c>
      <c r="U631" s="61" t="s">
        <v>65</v>
      </c>
      <c r="V631" s="111">
        <v>36559627</v>
      </c>
      <c r="W631" s="111" t="s">
        <v>878</v>
      </c>
      <c r="X631" s="351">
        <v>46049</v>
      </c>
      <c r="Y631" s="351">
        <v>46055</v>
      </c>
      <c r="Z631" s="69" t="s">
        <v>73</v>
      </c>
      <c r="AA631" s="351">
        <v>46173</v>
      </c>
      <c r="AB631" s="47">
        <f t="shared" si="45"/>
        <v>118</v>
      </c>
      <c r="AC631" s="113">
        <v>0</v>
      </c>
      <c r="AD631" s="118">
        <v>0</v>
      </c>
      <c r="AE631" s="113">
        <v>0</v>
      </c>
      <c r="AF631" s="80" t="s">
        <v>73</v>
      </c>
      <c r="AG631" s="111">
        <f t="shared" si="46"/>
        <v>0</v>
      </c>
      <c r="AH631" s="118">
        <v>0</v>
      </c>
      <c r="AI631" s="118">
        <v>0</v>
      </c>
      <c r="AJ631" s="80" t="s">
        <v>73</v>
      </c>
      <c r="AK631" s="80" t="s">
        <v>73</v>
      </c>
      <c r="AL631" s="113">
        <v>0</v>
      </c>
      <c r="AM631" s="80" t="s">
        <v>73</v>
      </c>
      <c r="AN631" s="80" t="s">
        <v>73</v>
      </c>
      <c r="AO631" s="80" t="s">
        <v>73</v>
      </c>
      <c r="AP631" s="111">
        <f t="shared" si="47"/>
        <v>0</v>
      </c>
      <c r="AQ631" s="111">
        <f>+L631+AD631-AI631</f>
        <v>14652000</v>
      </c>
      <c r="AR631" s="61" t="s">
        <v>65</v>
      </c>
      <c r="AS631" s="111">
        <v>14652000</v>
      </c>
      <c r="AT631" s="113" t="s">
        <v>162</v>
      </c>
      <c r="AU631" s="79">
        <v>0</v>
      </c>
      <c r="AV631" s="82" t="s">
        <v>73</v>
      </c>
      <c r="AW631" s="117">
        <v>0</v>
      </c>
      <c r="AX631" s="116">
        <f t="shared" si="48"/>
        <v>14652000</v>
      </c>
      <c r="AY631" s="219">
        <f t="shared" si="49"/>
        <v>0</v>
      </c>
      <c r="AZ631" s="67">
        <v>0</v>
      </c>
      <c r="BA631" s="82" t="s">
        <v>73</v>
      </c>
      <c r="BB631" s="61" t="s">
        <v>163</v>
      </c>
      <c r="BC631" s="112" t="s">
        <v>1118</v>
      </c>
      <c r="BD631" s="111" t="s">
        <v>162</v>
      </c>
      <c r="BE631" s="113" t="s">
        <v>65</v>
      </c>
    </row>
    <row r="632" spans="2:57" x14ac:dyDescent="0.2">
      <c r="B632" s="44">
        <v>2026</v>
      </c>
      <c r="C632" s="44">
        <v>891780111</v>
      </c>
      <c r="D632" s="44" t="s">
        <v>63</v>
      </c>
      <c r="E632" s="119" t="s">
        <v>1117</v>
      </c>
      <c r="F632" s="113" t="s">
        <v>1116</v>
      </c>
      <c r="G632" s="61">
        <v>0</v>
      </c>
      <c r="H632" s="61" t="s">
        <v>71</v>
      </c>
      <c r="I632" s="44" t="s">
        <v>64</v>
      </c>
      <c r="J632" s="76" t="s">
        <v>81</v>
      </c>
      <c r="K632" s="111" t="s">
        <v>1115</v>
      </c>
      <c r="L632" s="111">
        <v>13320000</v>
      </c>
      <c r="M632" s="44" t="s">
        <v>66</v>
      </c>
      <c r="N632" s="111" t="s">
        <v>1114</v>
      </c>
      <c r="O632" s="111">
        <v>1082400965</v>
      </c>
      <c r="P632" s="111">
        <v>30</v>
      </c>
      <c r="Q632" s="137">
        <v>46027</v>
      </c>
      <c r="R632" s="112">
        <v>5872564000</v>
      </c>
      <c r="S632" s="220">
        <v>46049</v>
      </c>
      <c r="T632" s="111">
        <v>13320000</v>
      </c>
      <c r="U632" s="61" t="s">
        <v>65</v>
      </c>
      <c r="V632" s="111">
        <v>1082990998</v>
      </c>
      <c r="W632" s="111" t="s">
        <v>683</v>
      </c>
      <c r="X632" s="351">
        <v>46049</v>
      </c>
      <c r="Y632" s="351">
        <v>46055</v>
      </c>
      <c r="Z632" s="69" t="s">
        <v>73</v>
      </c>
      <c r="AA632" s="351">
        <v>46173</v>
      </c>
      <c r="AB632" s="47">
        <f t="shared" si="45"/>
        <v>118</v>
      </c>
      <c r="AC632" s="113">
        <v>0</v>
      </c>
      <c r="AD632" s="118">
        <v>0</v>
      </c>
      <c r="AE632" s="113">
        <v>0</v>
      </c>
      <c r="AF632" s="80" t="s">
        <v>73</v>
      </c>
      <c r="AG632" s="111">
        <f t="shared" si="46"/>
        <v>0</v>
      </c>
      <c r="AH632" s="118">
        <v>0</v>
      </c>
      <c r="AI632" s="118">
        <v>0</v>
      </c>
      <c r="AJ632" s="80" t="s">
        <v>73</v>
      </c>
      <c r="AK632" s="80" t="s">
        <v>73</v>
      </c>
      <c r="AL632" s="113">
        <v>0</v>
      </c>
      <c r="AM632" s="80" t="s">
        <v>73</v>
      </c>
      <c r="AN632" s="80" t="s">
        <v>73</v>
      </c>
      <c r="AO632" s="80" t="s">
        <v>73</v>
      </c>
      <c r="AP632" s="111">
        <f t="shared" si="47"/>
        <v>0</v>
      </c>
      <c r="AQ632" s="111">
        <f>+L632+AD632-AI632</f>
        <v>13320000</v>
      </c>
      <c r="AR632" s="61" t="s">
        <v>65</v>
      </c>
      <c r="AS632" s="111">
        <v>13320000</v>
      </c>
      <c r="AT632" s="113" t="s">
        <v>162</v>
      </c>
      <c r="AU632" s="79">
        <v>0</v>
      </c>
      <c r="AV632" s="82" t="s">
        <v>73</v>
      </c>
      <c r="AW632" s="117">
        <v>0</v>
      </c>
      <c r="AX632" s="116">
        <f t="shared" si="48"/>
        <v>13320000</v>
      </c>
      <c r="AY632" s="219">
        <f t="shared" si="49"/>
        <v>0</v>
      </c>
      <c r="AZ632" s="67">
        <v>0</v>
      </c>
      <c r="BA632" s="82" t="s">
        <v>73</v>
      </c>
      <c r="BB632" s="61" t="s">
        <v>163</v>
      </c>
      <c r="BC632" s="112" t="s">
        <v>1113</v>
      </c>
      <c r="BD632" s="111" t="s">
        <v>162</v>
      </c>
      <c r="BE632" s="113" t="s">
        <v>65</v>
      </c>
    </row>
    <row r="633" spans="2:57" x14ac:dyDescent="0.2">
      <c r="B633" s="44">
        <v>2026</v>
      </c>
      <c r="C633" s="44">
        <v>891780111</v>
      </c>
      <c r="D633" s="44" t="s">
        <v>63</v>
      </c>
      <c r="E633" s="119" t="s">
        <v>1112</v>
      </c>
      <c r="F633" s="113" t="s">
        <v>1111</v>
      </c>
      <c r="G633" s="61">
        <v>0</v>
      </c>
      <c r="H633" s="61" t="s">
        <v>71</v>
      </c>
      <c r="I633" s="44" t="s">
        <v>64</v>
      </c>
      <c r="J633" s="76" t="s">
        <v>81</v>
      </c>
      <c r="K633" s="111" t="s">
        <v>1110</v>
      </c>
      <c r="L633" s="111">
        <v>9676000</v>
      </c>
      <c r="M633" s="44" t="s">
        <v>66</v>
      </c>
      <c r="N633" s="111" t="s">
        <v>1109</v>
      </c>
      <c r="O633" s="111">
        <v>1082410646</v>
      </c>
      <c r="P633" s="111">
        <v>53</v>
      </c>
      <c r="Q633" s="137">
        <v>46030</v>
      </c>
      <c r="R633" s="112">
        <v>2567899000</v>
      </c>
      <c r="S633" s="220">
        <v>46049</v>
      </c>
      <c r="T633" s="111">
        <v>9676000</v>
      </c>
      <c r="U633" s="61" t="s">
        <v>65</v>
      </c>
      <c r="V633" s="111">
        <v>85467461</v>
      </c>
      <c r="W633" s="111" t="s">
        <v>587</v>
      </c>
      <c r="X633" s="351">
        <v>46049</v>
      </c>
      <c r="Y633" s="351">
        <v>46055</v>
      </c>
      <c r="Z633" s="69" t="s">
        <v>73</v>
      </c>
      <c r="AA633" s="351">
        <v>46173</v>
      </c>
      <c r="AB633" s="47">
        <f t="shared" si="45"/>
        <v>118</v>
      </c>
      <c r="AC633" s="113">
        <v>0</v>
      </c>
      <c r="AD633" s="118">
        <v>0</v>
      </c>
      <c r="AE633" s="113">
        <v>0</v>
      </c>
      <c r="AF633" s="80" t="s">
        <v>73</v>
      </c>
      <c r="AG633" s="111">
        <f t="shared" si="46"/>
        <v>0</v>
      </c>
      <c r="AH633" s="118">
        <v>0</v>
      </c>
      <c r="AI633" s="118">
        <v>0</v>
      </c>
      <c r="AJ633" s="80" t="s">
        <v>73</v>
      </c>
      <c r="AK633" s="80" t="s">
        <v>73</v>
      </c>
      <c r="AL633" s="113">
        <v>0</v>
      </c>
      <c r="AM633" s="80" t="s">
        <v>73</v>
      </c>
      <c r="AN633" s="80" t="s">
        <v>73</v>
      </c>
      <c r="AO633" s="80" t="s">
        <v>73</v>
      </c>
      <c r="AP633" s="111">
        <f t="shared" si="47"/>
        <v>0</v>
      </c>
      <c r="AQ633" s="111">
        <f>+L633+AD633-AI633</f>
        <v>9676000</v>
      </c>
      <c r="AR633" s="61" t="s">
        <v>65</v>
      </c>
      <c r="AS633" s="111">
        <v>9676000</v>
      </c>
      <c r="AT633" s="113" t="s">
        <v>162</v>
      </c>
      <c r="AU633" s="79">
        <v>0</v>
      </c>
      <c r="AV633" s="82" t="s">
        <v>73</v>
      </c>
      <c r="AW633" s="117">
        <v>0</v>
      </c>
      <c r="AX633" s="116">
        <f t="shared" si="48"/>
        <v>9676000</v>
      </c>
      <c r="AY633" s="219">
        <f t="shared" si="49"/>
        <v>0</v>
      </c>
      <c r="AZ633" s="67">
        <v>0</v>
      </c>
      <c r="BA633" s="82" t="s">
        <v>73</v>
      </c>
      <c r="BB633" s="61" t="s">
        <v>163</v>
      </c>
      <c r="BC633" s="112" t="s">
        <v>1108</v>
      </c>
      <c r="BD633" s="111" t="s">
        <v>162</v>
      </c>
      <c r="BE633" s="113" t="s">
        <v>65</v>
      </c>
    </row>
    <row r="634" spans="2:57" x14ac:dyDescent="0.2">
      <c r="B634" s="44">
        <v>2026</v>
      </c>
      <c r="C634" s="44">
        <v>891780111</v>
      </c>
      <c r="D634" s="44" t="s">
        <v>63</v>
      </c>
      <c r="E634" s="119" t="s">
        <v>1107</v>
      </c>
      <c r="F634" s="113" t="s">
        <v>1106</v>
      </c>
      <c r="G634" s="61">
        <v>0</v>
      </c>
      <c r="H634" s="61" t="s">
        <v>71</v>
      </c>
      <c r="I634" s="44" t="s">
        <v>64</v>
      </c>
      <c r="J634" s="76" t="s">
        <v>81</v>
      </c>
      <c r="K634" s="111" t="s">
        <v>1059</v>
      </c>
      <c r="L634" s="111">
        <v>9676000</v>
      </c>
      <c r="M634" s="44" t="s">
        <v>66</v>
      </c>
      <c r="N634" s="111" t="s">
        <v>1105</v>
      </c>
      <c r="O634" s="111">
        <v>1082946193</v>
      </c>
      <c r="P634" s="111">
        <v>53</v>
      </c>
      <c r="Q634" s="137">
        <v>46030</v>
      </c>
      <c r="R634" s="112">
        <v>2567899000</v>
      </c>
      <c r="S634" s="220">
        <v>46049</v>
      </c>
      <c r="T634" s="111">
        <v>9676000</v>
      </c>
      <c r="U634" s="61" t="s">
        <v>65</v>
      </c>
      <c r="V634" s="111">
        <v>85459497</v>
      </c>
      <c r="W634" s="111" t="s">
        <v>503</v>
      </c>
      <c r="X634" s="351">
        <v>46049</v>
      </c>
      <c r="Y634" s="351">
        <v>46055</v>
      </c>
      <c r="Z634" s="69" t="s">
        <v>73</v>
      </c>
      <c r="AA634" s="351">
        <v>46173</v>
      </c>
      <c r="AB634" s="47">
        <f t="shared" si="45"/>
        <v>118</v>
      </c>
      <c r="AC634" s="113">
        <v>0</v>
      </c>
      <c r="AD634" s="118">
        <v>0</v>
      </c>
      <c r="AE634" s="113">
        <v>0</v>
      </c>
      <c r="AF634" s="80" t="s">
        <v>73</v>
      </c>
      <c r="AG634" s="111">
        <f t="shared" si="46"/>
        <v>0</v>
      </c>
      <c r="AH634" s="118">
        <v>0</v>
      </c>
      <c r="AI634" s="118">
        <v>0</v>
      </c>
      <c r="AJ634" s="80" t="s">
        <v>73</v>
      </c>
      <c r="AK634" s="80" t="s">
        <v>73</v>
      </c>
      <c r="AL634" s="113">
        <v>0</v>
      </c>
      <c r="AM634" s="80" t="s">
        <v>73</v>
      </c>
      <c r="AN634" s="80" t="s">
        <v>73</v>
      </c>
      <c r="AO634" s="80" t="s">
        <v>73</v>
      </c>
      <c r="AP634" s="111">
        <f t="shared" si="47"/>
        <v>0</v>
      </c>
      <c r="AQ634" s="111">
        <f>+L634+AD634-AI634</f>
        <v>9676000</v>
      </c>
      <c r="AR634" s="61" t="s">
        <v>65</v>
      </c>
      <c r="AS634" s="111">
        <v>9676000</v>
      </c>
      <c r="AT634" s="113" t="s">
        <v>162</v>
      </c>
      <c r="AU634" s="79">
        <v>0</v>
      </c>
      <c r="AV634" s="82" t="s">
        <v>73</v>
      </c>
      <c r="AW634" s="117">
        <v>0</v>
      </c>
      <c r="AX634" s="116">
        <f t="shared" si="48"/>
        <v>9676000</v>
      </c>
      <c r="AY634" s="219">
        <f t="shared" si="49"/>
        <v>0</v>
      </c>
      <c r="AZ634" s="67">
        <v>0</v>
      </c>
      <c r="BA634" s="82" t="s">
        <v>73</v>
      </c>
      <c r="BB634" s="61" t="s">
        <v>163</v>
      </c>
      <c r="BC634" s="112" t="s">
        <v>1104</v>
      </c>
      <c r="BD634" s="111" t="s">
        <v>162</v>
      </c>
      <c r="BE634" s="113" t="s">
        <v>65</v>
      </c>
    </row>
    <row r="635" spans="2:57" x14ac:dyDescent="0.2">
      <c r="B635" s="44">
        <v>2026</v>
      </c>
      <c r="C635" s="44">
        <v>891780111</v>
      </c>
      <c r="D635" s="44" t="s">
        <v>63</v>
      </c>
      <c r="E635" s="119" t="s">
        <v>1103</v>
      </c>
      <c r="F635" s="113" t="s">
        <v>1102</v>
      </c>
      <c r="G635" s="61">
        <v>0</v>
      </c>
      <c r="H635" s="61" t="s">
        <v>71</v>
      </c>
      <c r="I635" s="44" t="s">
        <v>64</v>
      </c>
      <c r="J635" s="76" t="s">
        <v>81</v>
      </c>
      <c r="K635" s="111" t="s">
        <v>1101</v>
      </c>
      <c r="L635" s="111">
        <v>16880000</v>
      </c>
      <c r="M635" s="44" t="s">
        <v>66</v>
      </c>
      <c r="N635" s="111" t="s">
        <v>1100</v>
      </c>
      <c r="O635" s="111">
        <v>1082992753</v>
      </c>
      <c r="P635" s="111">
        <v>30</v>
      </c>
      <c r="Q635" s="137">
        <v>46027</v>
      </c>
      <c r="R635" s="112">
        <v>5872564000</v>
      </c>
      <c r="S635" s="220">
        <v>46049</v>
      </c>
      <c r="T635" s="111">
        <v>16880000</v>
      </c>
      <c r="U635" s="61" t="s">
        <v>65</v>
      </c>
      <c r="V635" s="111">
        <v>57464638</v>
      </c>
      <c r="W635" s="111" t="s">
        <v>657</v>
      </c>
      <c r="X635" s="351">
        <v>46049</v>
      </c>
      <c r="Y635" s="351">
        <v>46055</v>
      </c>
      <c r="Z635" s="69" t="s">
        <v>73</v>
      </c>
      <c r="AA635" s="351">
        <v>46173</v>
      </c>
      <c r="AB635" s="47">
        <f t="shared" si="45"/>
        <v>118</v>
      </c>
      <c r="AC635" s="113">
        <v>0</v>
      </c>
      <c r="AD635" s="118">
        <v>0</v>
      </c>
      <c r="AE635" s="113">
        <v>0</v>
      </c>
      <c r="AF635" s="80" t="s">
        <v>73</v>
      </c>
      <c r="AG635" s="111">
        <f t="shared" si="46"/>
        <v>0</v>
      </c>
      <c r="AH635" s="118">
        <v>0</v>
      </c>
      <c r="AI635" s="118">
        <v>0</v>
      </c>
      <c r="AJ635" s="80" t="s">
        <v>73</v>
      </c>
      <c r="AK635" s="80" t="s">
        <v>73</v>
      </c>
      <c r="AL635" s="113">
        <v>0</v>
      </c>
      <c r="AM635" s="80" t="s">
        <v>73</v>
      </c>
      <c r="AN635" s="80" t="s">
        <v>73</v>
      </c>
      <c r="AO635" s="80" t="s">
        <v>73</v>
      </c>
      <c r="AP635" s="111">
        <f t="shared" si="47"/>
        <v>0</v>
      </c>
      <c r="AQ635" s="111">
        <f>+L635+AD635-AI635</f>
        <v>16880000</v>
      </c>
      <c r="AR635" s="61" t="s">
        <v>65</v>
      </c>
      <c r="AS635" s="111">
        <v>16880000</v>
      </c>
      <c r="AT635" s="113" t="s">
        <v>162</v>
      </c>
      <c r="AU635" s="79">
        <v>0</v>
      </c>
      <c r="AV635" s="82" t="s">
        <v>73</v>
      </c>
      <c r="AW635" s="117">
        <v>0</v>
      </c>
      <c r="AX635" s="116">
        <f t="shared" si="48"/>
        <v>16880000</v>
      </c>
      <c r="AY635" s="219">
        <f t="shared" si="49"/>
        <v>0</v>
      </c>
      <c r="AZ635" s="67">
        <v>0</v>
      </c>
      <c r="BA635" s="82" t="s">
        <v>73</v>
      </c>
      <c r="BB635" s="61" t="s">
        <v>163</v>
      </c>
      <c r="BC635" s="112" t="s">
        <v>1099</v>
      </c>
      <c r="BD635" s="111" t="s">
        <v>162</v>
      </c>
      <c r="BE635" s="113" t="s">
        <v>65</v>
      </c>
    </row>
    <row r="636" spans="2:57" x14ac:dyDescent="0.2">
      <c r="B636" s="44">
        <v>2026</v>
      </c>
      <c r="C636" s="44">
        <v>891780111</v>
      </c>
      <c r="D636" s="44" t="s">
        <v>63</v>
      </c>
      <c r="E636" s="119" t="s">
        <v>1098</v>
      </c>
      <c r="F636" s="113" t="s">
        <v>1097</v>
      </c>
      <c r="G636" s="61">
        <v>0</v>
      </c>
      <c r="H636" s="61" t="s">
        <v>71</v>
      </c>
      <c r="I636" s="44" t="s">
        <v>64</v>
      </c>
      <c r="J636" s="76" t="s">
        <v>81</v>
      </c>
      <c r="K636" s="111" t="s">
        <v>1096</v>
      </c>
      <c r="L636" s="111">
        <v>13320000</v>
      </c>
      <c r="M636" s="44" t="s">
        <v>66</v>
      </c>
      <c r="N636" s="111" t="s">
        <v>1095</v>
      </c>
      <c r="O636" s="111">
        <v>1082834389</v>
      </c>
      <c r="P636" s="111">
        <v>30</v>
      </c>
      <c r="Q636" s="137">
        <v>46027</v>
      </c>
      <c r="R636" s="112">
        <v>5872564000</v>
      </c>
      <c r="S636" s="220">
        <v>46049</v>
      </c>
      <c r="T636" s="111">
        <v>13320000</v>
      </c>
      <c r="U636" s="61" t="s">
        <v>65</v>
      </c>
      <c r="V636" s="111">
        <v>57461216</v>
      </c>
      <c r="W636" s="111" t="s">
        <v>576</v>
      </c>
      <c r="X636" s="351">
        <v>46049</v>
      </c>
      <c r="Y636" s="351">
        <v>46055</v>
      </c>
      <c r="Z636" s="69" t="s">
        <v>73</v>
      </c>
      <c r="AA636" s="351">
        <v>46173</v>
      </c>
      <c r="AB636" s="47">
        <f t="shared" si="45"/>
        <v>118</v>
      </c>
      <c r="AC636" s="113">
        <v>0</v>
      </c>
      <c r="AD636" s="118">
        <v>0</v>
      </c>
      <c r="AE636" s="113">
        <v>0</v>
      </c>
      <c r="AF636" s="80" t="s">
        <v>73</v>
      </c>
      <c r="AG636" s="111">
        <f t="shared" si="46"/>
        <v>0</v>
      </c>
      <c r="AH636" s="118">
        <v>0</v>
      </c>
      <c r="AI636" s="118">
        <v>0</v>
      </c>
      <c r="AJ636" s="80" t="s">
        <v>73</v>
      </c>
      <c r="AK636" s="80" t="s">
        <v>73</v>
      </c>
      <c r="AL636" s="113">
        <v>0</v>
      </c>
      <c r="AM636" s="80" t="s">
        <v>73</v>
      </c>
      <c r="AN636" s="80" t="s">
        <v>73</v>
      </c>
      <c r="AO636" s="80" t="s">
        <v>73</v>
      </c>
      <c r="AP636" s="111">
        <f t="shared" si="47"/>
        <v>0</v>
      </c>
      <c r="AQ636" s="111">
        <f>+L636+AD636-AI636</f>
        <v>13320000</v>
      </c>
      <c r="AR636" s="61" t="s">
        <v>65</v>
      </c>
      <c r="AS636" s="111">
        <v>13320000</v>
      </c>
      <c r="AT636" s="113" t="s">
        <v>162</v>
      </c>
      <c r="AU636" s="79">
        <v>0</v>
      </c>
      <c r="AV636" s="82" t="s">
        <v>73</v>
      </c>
      <c r="AW636" s="117">
        <v>0</v>
      </c>
      <c r="AX636" s="116">
        <f t="shared" si="48"/>
        <v>13320000</v>
      </c>
      <c r="AY636" s="219">
        <f t="shared" si="49"/>
        <v>0</v>
      </c>
      <c r="AZ636" s="67">
        <v>0</v>
      </c>
      <c r="BA636" s="82" t="s">
        <v>73</v>
      </c>
      <c r="BB636" s="61" t="s">
        <v>163</v>
      </c>
      <c r="BC636" s="112" t="s">
        <v>1094</v>
      </c>
      <c r="BD636" s="111" t="s">
        <v>162</v>
      </c>
      <c r="BE636" s="113" t="s">
        <v>65</v>
      </c>
    </row>
    <row r="637" spans="2:57" x14ac:dyDescent="0.2">
      <c r="B637" s="44">
        <v>2026</v>
      </c>
      <c r="C637" s="44">
        <v>891780111</v>
      </c>
      <c r="D637" s="44" t="s">
        <v>63</v>
      </c>
      <c r="E637" s="119" t="s">
        <v>1093</v>
      </c>
      <c r="F637" s="113" t="s">
        <v>1092</v>
      </c>
      <c r="G637" s="61">
        <v>0</v>
      </c>
      <c r="H637" s="61" t="s">
        <v>71</v>
      </c>
      <c r="I637" s="44" t="s">
        <v>64</v>
      </c>
      <c r="J637" s="76" t="s">
        <v>81</v>
      </c>
      <c r="K637" s="111" t="s">
        <v>1091</v>
      </c>
      <c r="L637" s="111">
        <v>13320000</v>
      </c>
      <c r="M637" s="44" t="s">
        <v>66</v>
      </c>
      <c r="N637" s="111" t="s">
        <v>1090</v>
      </c>
      <c r="O637" s="111">
        <v>1067590562</v>
      </c>
      <c r="P637" s="111">
        <v>30</v>
      </c>
      <c r="Q637" s="137">
        <v>46027</v>
      </c>
      <c r="R637" s="112">
        <v>5872564000</v>
      </c>
      <c r="S637" s="220">
        <v>46049</v>
      </c>
      <c r="T637" s="111">
        <v>13320000</v>
      </c>
      <c r="U637" s="61" t="s">
        <v>65</v>
      </c>
      <c r="V637" s="111">
        <v>57461216</v>
      </c>
      <c r="W637" s="111" t="s">
        <v>576</v>
      </c>
      <c r="X637" s="351">
        <v>46049</v>
      </c>
      <c r="Y637" s="351">
        <v>46055</v>
      </c>
      <c r="Z637" s="69" t="s">
        <v>73</v>
      </c>
      <c r="AA637" s="351">
        <v>46173</v>
      </c>
      <c r="AB637" s="47">
        <f t="shared" si="45"/>
        <v>118</v>
      </c>
      <c r="AC637" s="113">
        <v>0</v>
      </c>
      <c r="AD637" s="118">
        <v>0</v>
      </c>
      <c r="AE637" s="113">
        <v>0</v>
      </c>
      <c r="AF637" s="80" t="s">
        <v>73</v>
      </c>
      <c r="AG637" s="111">
        <f t="shared" si="46"/>
        <v>0</v>
      </c>
      <c r="AH637" s="118">
        <v>0</v>
      </c>
      <c r="AI637" s="118">
        <v>0</v>
      </c>
      <c r="AJ637" s="80" t="s">
        <v>73</v>
      </c>
      <c r="AK637" s="80" t="s">
        <v>73</v>
      </c>
      <c r="AL637" s="113">
        <v>0</v>
      </c>
      <c r="AM637" s="80" t="s">
        <v>73</v>
      </c>
      <c r="AN637" s="80" t="s">
        <v>73</v>
      </c>
      <c r="AO637" s="80" t="s">
        <v>73</v>
      </c>
      <c r="AP637" s="111">
        <f t="shared" si="47"/>
        <v>0</v>
      </c>
      <c r="AQ637" s="111">
        <f>+L637+AD637-AI637</f>
        <v>13320000</v>
      </c>
      <c r="AR637" s="61" t="s">
        <v>65</v>
      </c>
      <c r="AS637" s="111">
        <v>13320000</v>
      </c>
      <c r="AT637" s="113" t="s">
        <v>162</v>
      </c>
      <c r="AU637" s="79">
        <v>0</v>
      </c>
      <c r="AV637" s="82" t="s">
        <v>73</v>
      </c>
      <c r="AW637" s="117">
        <v>0</v>
      </c>
      <c r="AX637" s="116">
        <f t="shared" si="48"/>
        <v>13320000</v>
      </c>
      <c r="AY637" s="219">
        <f t="shared" si="49"/>
        <v>0</v>
      </c>
      <c r="AZ637" s="67">
        <v>0</v>
      </c>
      <c r="BA637" s="82" t="s">
        <v>73</v>
      </c>
      <c r="BB637" s="61" t="s">
        <v>163</v>
      </c>
      <c r="BC637" s="112" t="s">
        <v>1089</v>
      </c>
      <c r="BD637" s="111" t="s">
        <v>162</v>
      </c>
      <c r="BE637" s="113" t="s">
        <v>65</v>
      </c>
    </row>
    <row r="638" spans="2:57" x14ac:dyDescent="0.2">
      <c r="B638" s="44">
        <v>2026</v>
      </c>
      <c r="C638" s="44">
        <v>891780111</v>
      </c>
      <c r="D638" s="44" t="s">
        <v>63</v>
      </c>
      <c r="E638" s="119" t="s">
        <v>1088</v>
      </c>
      <c r="F638" s="113" t="s">
        <v>1087</v>
      </c>
      <c r="G638" s="61">
        <v>0</v>
      </c>
      <c r="H638" s="61" t="s">
        <v>71</v>
      </c>
      <c r="I638" s="44" t="s">
        <v>64</v>
      </c>
      <c r="J638" s="76" t="s">
        <v>81</v>
      </c>
      <c r="K638" s="111" t="s">
        <v>1086</v>
      </c>
      <c r="L638" s="111">
        <v>15984000</v>
      </c>
      <c r="M638" s="44" t="s">
        <v>66</v>
      </c>
      <c r="N638" s="111" t="s">
        <v>1085</v>
      </c>
      <c r="O638" s="111">
        <v>1149451463</v>
      </c>
      <c r="P638" s="111">
        <v>30</v>
      </c>
      <c r="Q638" s="137">
        <v>46027</v>
      </c>
      <c r="R638" s="112">
        <v>5872564000</v>
      </c>
      <c r="S638" s="220">
        <v>46049</v>
      </c>
      <c r="T638" s="111">
        <v>15984000</v>
      </c>
      <c r="U638" s="61" t="s">
        <v>65</v>
      </c>
      <c r="V638" s="111">
        <v>57464638</v>
      </c>
      <c r="W638" s="111" t="s">
        <v>657</v>
      </c>
      <c r="X638" s="351">
        <v>46049</v>
      </c>
      <c r="Y638" s="351">
        <v>46055</v>
      </c>
      <c r="Z638" s="69" t="s">
        <v>73</v>
      </c>
      <c r="AA638" s="351">
        <v>46173</v>
      </c>
      <c r="AB638" s="47">
        <f t="shared" si="45"/>
        <v>118</v>
      </c>
      <c r="AC638" s="113">
        <v>0</v>
      </c>
      <c r="AD638" s="118">
        <v>0</v>
      </c>
      <c r="AE638" s="113">
        <v>0</v>
      </c>
      <c r="AF638" s="80" t="s">
        <v>73</v>
      </c>
      <c r="AG638" s="111">
        <f t="shared" si="46"/>
        <v>0</v>
      </c>
      <c r="AH638" s="118">
        <v>0</v>
      </c>
      <c r="AI638" s="118">
        <v>0</v>
      </c>
      <c r="AJ638" s="80" t="s">
        <v>73</v>
      </c>
      <c r="AK638" s="80" t="s">
        <v>73</v>
      </c>
      <c r="AL638" s="113">
        <v>0</v>
      </c>
      <c r="AM638" s="80" t="s">
        <v>73</v>
      </c>
      <c r="AN638" s="80" t="s">
        <v>73</v>
      </c>
      <c r="AO638" s="80" t="s">
        <v>73</v>
      </c>
      <c r="AP638" s="111">
        <f t="shared" si="47"/>
        <v>0</v>
      </c>
      <c r="AQ638" s="111">
        <f>+L638+AD638-AI638</f>
        <v>15984000</v>
      </c>
      <c r="AR638" s="61" t="s">
        <v>65</v>
      </c>
      <c r="AS638" s="111">
        <v>15984000</v>
      </c>
      <c r="AT638" s="113" t="s">
        <v>162</v>
      </c>
      <c r="AU638" s="79">
        <v>0</v>
      </c>
      <c r="AV638" s="82" t="s">
        <v>73</v>
      </c>
      <c r="AW638" s="117">
        <v>0</v>
      </c>
      <c r="AX638" s="116">
        <f t="shared" si="48"/>
        <v>15984000</v>
      </c>
      <c r="AY638" s="219">
        <f t="shared" si="49"/>
        <v>0</v>
      </c>
      <c r="AZ638" s="67">
        <v>0</v>
      </c>
      <c r="BA638" s="82" t="s">
        <v>73</v>
      </c>
      <c r="BB638" s="61" t="s">
        <v>163</v>
      </c>
      <c r="BC638" s="112" t="s">
        <v>1084</v>
      </c>
      <c r="BD638" s="111" t="s">
        <v>162</v>
      </c>
      <c r="BE638" s="113" t="s">
        <v>65</v>
      </c>
    </row>
    <row r="639" spans="2:57" x14ac:dyDescent="0.2">
      <c r="B639" s="44">
        <v>2026</v>
      </c>
      <c r="C639" s="44">
        <v>891780111</v>
      </c>
      <c r="D639" s="44" t="s">
        <v>63</v>
      </c>
      <c r="E639" s="119" t="s">
        <v>1083</v>
      </c>
      <c r="F639" s="113" t="s">
        <v>1082</v>
      </c>
      <c r="G639" s="61">
        <v>0</v>
      </c>
      <c r="H639" s="61" t="s">
        <v>71</v>
      </c>
      <c r="I639" s="44" t="s">
        <v>64</v>
      </c>
      <c r="J639" s="76" t="s">
        <v>81</v>
      </c>
      <c r="K639" s="111" t="s">
        <v>1081</v>
      </c>
      <c r="L639" s="111">
        <v>16416000</v>
      </c>
      <c r="M639" s="44" t="s">
        <v>66</v>
      </c>
      <c r="N639" s="111" t="s">
        <v>1080</v>
      </c>
      <c r="O639" s="111">
        <v>19601167</v>
      </c>
      <c r="P639" s="111">
        <v>53</v>
      </c>
      <c r="Q639" s="137">
        <v>46030</v>
      </c>
      <c r="R639" s="112">
        <v>2567899000</v>
      </c>
      <c r="S639" s="220">
        <v>46049</v>
      </c>
      <c r="T639" s="111">
        <v>16416000</v>
      </c>
      <c r="U639" s="61" t="s">
        <v>65</v>
      </c>
      <c r="V639" s="111">
        <v>7634027</v>
      </c>
      <c r="W639" s="111" t="s">
        <v>1079</v>
      </c>
      <c r="X639" s="351">
        <v>46049</v>
      </c>
      <c r="Y639" s="351">
        <v>46055</v>
      </c>
      <c r="Z639" s="69" t="s">
        <v>73</v>
      </c>
      <c r="AA639" s="351">
        <v>46173</v>
      </c>
      <c r="AB639" s="47">
        <f t="shared" si="45"/>
        <v>118</v>
      </c>
      <c r="AC639" s="113">
        <v>0</v>
      </c>
      <c r="AD639" s="118">
        <v>0</v>
      </c>
      <c r="AE639" s="113">
        <v>0</v>
      </c>
      <c r="AF639" s="80" t="s">
        <v>73</v>
      </c>
      <c r="AG639" s="111">
        <f t="shared" si="46"/>
        <v>0</v>
      </c>
      <c r="AH639" s="118">
        <v>0</v>
      </c>
      <c r="AI639" s="118">
        <v>0</v>
      </c>
      <c r="AJ639" s="80" t="s">
        <v>73</v>
      </c>
      <c r="AK639" s="80" t="s">
        <v>73</v>
      </c>
      <c r="AL639" s="113">
        <v>0</v>
      </c>
      <c r="AM639" s="80" t="s">
        <v>73</v>
      </c>
      <c r="AN639" s="80" t="s">
        <v>73</v>
      </c>
      <c r="AO639" s="80" t="s">
        <v>73</v>
      </c>
      <c r="AP639" s="111">
        <f t="shared" si="47"/>
        <v>0</v>
      </c>
      <c r="AQ639" s="111">
        <f>+L639+AD639-AI639</f>
        <v>16416000</v>
      </c>
      <c r="AR639" s="61" t="s">
        <v>65</v>
      </c>
      <c r="AS639" s="111">
        <v>16416000</v>
      </c>
      <c r="AT639" s="113" t="s">
        <v>162</v>
      </c>
      <c r="AU639" s="79">
        <v>0</v>
      </c>
      <c r="AV639" s="82" t="s">
        <v>73</v>
      </c>
      <c r="AW639" s="117">
        <v>0</v>
      </c>
      <c r="AX639" s="116">
        <f t="shared" si="48"/>
        <v>16416000</v>
      </c>
      <c r="AY639" s="219">
        <f t="shared" si="49"/>
        <v>0</v>
      </c>
      <c r="AZ639" s="67">
        <v>0</v>
      </c>
      <c r="BA639" s="82" t="s">
        <v>73</v>
      </c>
      <c r="BB639" s="61" t="s">
        <v>163</v>
      </c>
      <c r="BC639" s="112" t="s">
        <v>1078</v>
      </c>
      <c r="BD639" s="111" t="s">
        <v>162</v>
      </c>
      <c r="BE639" s="113" t="s">
        <v>65</v>
      </c>
    </row>
    <row r="640" spans="2:57" x14ac:dyDescent="0.2">
      <c r="B640" s="44">
        <v>2026</v>
      </c>
      <c r="C640" s="44">
        <v>891780111</v>
      </c>
      <c r="D640" s="44" t="s">
        <v>63</v>
      </c>
      <c r="E640" s="119" t="s">
        <v>1077</v>
      </c>
      <c r="F640" s="113" t="s">
        <v>1076</v>
      </c>
      <c r="G640" s="61">
        <v>0</v>
      </c>
      <c r="H640" s="61" t="s">
        <v>71</v>
      </c>
      <c r="I640" s="44" t="s">
        <v>64</v>
      </c>
      <c r="J640" s="76" t="s">
        <v>81</v>
      </c>
      <c r="K640" s="111" t="s">
        <v>1075</v>
      </c>
      <c r="L640" s="111">
        <v>9676000</v>
      </c>
      <c r="M640" s="44" t="s">
        <v>66</v>
      </c>
      <c r="N640" s="111" t="s">
        <v>1074</v>
      </c>
      <c r="O640" s="111">
        <v>84455515</v>
      </c>
      <c r="P640" s="111">
        <v>53</v>
      </c>
      <c r="Q640" s="137">
        <v>46030</v>
      </c>
      <c r="R640" s="112">
        <v>2567899000</v>
      </c>
      <c r="S640" s="220">
        <v>46049</v>
      </c>
      <c r="T640" s="111">
        <v>9676000</v>
      </c>
      <c r="U640" s="61" t="s">
        <v>65</v>
      </c>
      <c r="V640" s="111">
        <v>85465146</v>
      </c>
      <c r="W640" s="111" t="s">
        <v>741</v>
      </c>
      <c r="X640" s="351">
        <v>46049</v>
      </c>
      <c r="Y640" s="351">
        <v>46055</v>
      </c>
      <c r="Z640" s="69" t="s">
        <v>73</v>
      </c>
      <c r="AA640" s="351">
        <v>46173</v>
      </c>
      <c r="AB640" s="47">
        <f t="shared" si="45"/>
        <v>118</v>
      </c>
      <c r="AC640" s="113">
        <v>0</v>
      </c>
      <c r="AD640" s="118">
        <v>0</v>
      </c>
      <c r="AE640" s="113">
        <v>0</v>
      </c>
      <c r="AF640" s="80" t="s">
        <v>73</v>
      </c>
      <c r="AG640" s="111">
        <f t="shared" si="46"/>
        <v>0</v>
      </c>
      <c r="AH640" s="118">
        <v>0</v>
      </c>
      <c r="AI640" s="118">
        <v>0</v>
      </c>
      <c r="AJ640" s="80" t="s">
        <v>73</v>
      </c>
      <c r="AK640" s="80" t="s">
        <v>73</v>
      </c>
      <c r="AL640" s="113">
        <v>0</v>
      </c>
      <c r="AM640" s="80" t="s">
        <v>73</v>
      </c>
      <c r="AN640" s="80" t="s">
        <v>73</v>
      </c>
      <c r="AO640" s="80" t="s">
        <v>73</v>
      </c>
      <c r="AP640" s="111">
        <f t="shared" si="47"/>
        <v>0</v>
      </c>
      <c r="AQ640" s="111">
        <f>+L640+AD640-AI640</f>
        <v>9676000</v>
      </c>
      <c r="AR640" s="61" t="s">
        <v>65</v>
      </c>
      <c r="AS640" s="111">
        <v>9676000</v>
      </c>
      <c r="AT640" s="113" t="s">
        <v>162</v>
      </c>
      <c r="AU640" s="79">
        <v>0</v>
      </c>
      <c r="AV640" s="82" t="s">
        <v>73</v>
      </c>
      <c r="AW640" s="117">
        <v>0</v>
      </c>
      <c r="AX640" s="116">
        <f t="shared" si="48"/>
        <v>9676000</v>
      </c>
      <c r="AY640" s="219">
        <f t="shared" si="49"/>
        <v>0</v>
      </c>
      <c r="AZ640" s="67">
        <v>0</v>
      </c>
      <c r="BA640" s="82" t="s">
        <v>73</v>
      </c>
      <c r="BB640" s="61" t="s">
        <v>163</v>
      </c>
      <c r="BC640" s="112" t="s">
        <v>1073</v>
      </c>
      <c r="BD640" s="111" t="s">
        <v>162</v>
      </c>
      <c r="BE640" s="113" t="s">
        <v>65</v>
      </c>
    </row>
    <row r="641" spans="2:57" x14ac:dyDescent="0.2">
      <c r="B641" s="44">
        <v>2026</v>
      </c>
      <c r="C641" s="44">
        <v>891780111</v>
      </c>
      <c r="D641" s="44" t="s">
        <v>63</v>
      </c>
      <c r="E641" s="119" t="s">
        <v>1072</v>
      </c>
      <c r="F641" s="113" t="s">
        <v>1071</v>
      </c>
      <c r="G641" s="61">
        <v>0</v>
      </c>
      <c r="H641" s="61" t="s">
        <v>71</v>
      </c>
      <c r="I641" s="44" t="s">
        <v>64</v>
      </c>
      <c r="J641" s="76" t="s">
        <v>81</v>
      </c>
      <c r="K641" s="111" t="s">
        <v>1070</v>
      </c>
      <c r="L641" s="111">
        <v>12028000</v>
      </c>
      <c r="M641" s="44" t="s">
        <v>66</v>
      </c>
      <c r="N641" s="111" t="s">
        <v>1069</v>
      </c>
      <c r="O641" s="111">
        <v>1065632898</v>
      </c>
      <c r="P641" s="111">
        <v>30</v>
      </c>
      <c r="Q641" s="137">
        <v>46027</v>
      </c>
      <c r="R641" s="112">
        <v>5872564000</v>
      </c>
      <c r="S641" s="220">
        <v>46049</v>
      </c>
      <c r="T641" s="111">
        <v>12028000</v>
      </c>
      <c r="U641" s="61" t="s">
        <v>65</v>
      </c>
      <c r="V641" s="111">
        <v>57461216</v>
      </c>
      <c r="W641" s="111" t="s">
        <v>576</v>
      </c>
      <c r="X641" s="351">
        <v>46049</v>
      </c>
      <c r="Y641" s="351">
        <v>46055</v>
      </c>
      <c r="Z641" s="69" t="s">
        <v>73</v>
      </c>
      <c r="AA641" s="351">
        <v>46173</v>
      </c>
      <c r="AB641" s="47">
        <f t="shared" si="45"/>
        <v>118</v>
      </c>
      <c r="AC641" s="113">
        <v>0</v>
      </c>
      <c r="AD641" s="118">
        <v>0</v>
      </c>
      <c r="AE641" s="113">
        <v>0</v>
      </c>
      <c r="AF641" s="80" t="s">
        <v>73</v>
      </c>
      <c r="AG641" s="111">
        <f t="shared" si="46"/>
        <v>0</v>
      </c>
      <c r="AH641" s="118">
        <v>0</v>
      </c>
      <c r="AI641" s="118">
        <v>0</v>
      </c>
      <c r="AJ641" s="80" t="s">
        <v>73</v>
      </c>
      <c r="AK641" s="80" t="s">
        <v>73</v>
      </c>
      <c r="AL641" s="113">
        <v>0</v>
      </c>
      <c r="AM641" s="80" t="s">
        <v>73</v>
      </c>
      <c r="AN641" s="80" t="s">
        <v>73</v>
      </c>
      <c r="AO641" s="80" t="s">
        <v>73</v>
      </c>
      <c r="AP641" s="111">
        <f t="shared" si="47"/>
        <v>0</v>
      </c>
      <c r="AQ641" s="111">
        <f>+L641+AD641-AI641</f>
        <v>12028000</v>
      </c>
      <c r="AR641" s="61" t="s">
        <v>65</v>
      </c>
      <c r="AS641" s="111">
        <v>12028000</v>
      </c>
      <c r="AT641" s="113" t="s">
        <v>162</v>
      </c>
      <c r="AU641" s="79">
        <v>0</v>
      </c>
      <c r="AV641" s="82" t="s">
        <v>73</v>
      </c>
      <c r="AW641" s="117">
        <v>0</v>
      </c>
      <c r="AX641" s="116">
        <f t="shared" si="48"/>
        <v>12028000</v>
      </c>
      <c r="AY641" s="219">
        <f t="shared" si="49"/>
        <v>0</v>
      </c>
      <c r="AZ641" s="67">
        <v>0</v>
      </c>
      <c r="BA641" s="82" t="s">
        <v>73</v>
      </c>
      <c r="BB641" s="61" t="s">
        <v>163</v>
      </c>
      <c r="BC641" s="112" t="s">
        <v>1068</v>
      </c>
      <c r="BD641" s="111" t="s">
        <v>162</v>
      </c>
      <c r="BE641" s="113" t="s">
        <v>65</v>
      </c>
    </row>
    <row r="642" spans="2:57" x14ac:dyDescent="0.2">
      <c r="B642" s="44">
        <v>2026</v>
      </c>
      <c r="C642" s="44">
        <v>891780111</v>
      </c>
      <c r="D642" s="44" t="s">
        <v>63</v>
      </c>
      <c r="E642" s="119" t="s">
        <v>1067</v>
      </c>
      <c r="F642" s="113" t="s">
        <v>1066</v>
      </c>
      <c r="G642" s="61">
        <v>0</v>
      </c>
      <c r="H642" s="61" t="s">
        <v>71</v>
      </c>
      <c r="I642" s="44" t="s">
        <v>64</v>
      </c>
      <c r="J642" s="76" t="s">
        <v>81</v>
      </c>
      <c r="K642" s="111" t="s">
        <v>1065</v>
      </c>
      <c r="L642" s="111">
        <v>16416000</v>
      </c>
      <c r="M642" s="44" t="s">
        <v>66</v>
      </c>
      <c r="N642" s="111" t="s">
        <v>1064</v>
      </c>
      <c r="O642" s="111">
        <v>57427903</v>
      </c>
      <c r="P642" s="111">
        <v>30</v>
      </c>
      <c r="Q642" s="137">
        <v>46027</v>
      </c>
      <c r="R642" s="112">
        <v>5872564000</v>
      </c>
      <c r="S642" s="220">
        <v>46049</v>
      </c>
      <c r="T642" s="111">
        <v>16416000</v>
      </c>
      <c r="U642" s="61" t="s">
        <v>65</v>
      </c>
      <c r="V642" s="111">
        <v>57441846</v>
      </c>
      <c r="W642" s="111" t="s">
        <v>1063</v>
      </c>
      <c r="X642" s="351">
        <v>46049</v>
      </c>
      <c r="Y642" s="351">
        <v>46055</v>
      </c>
      <c r="Z642" s="69" t="s">
        <v>73</v>
      </c>
      <c r="AA642" s="351">
        <v>46173</v>
      </c>
      <c r="AB642" s="47">
        <f t="shared" si="45"/>
        <v>118</v>
      </c>
      <c r="AC642" s="113">
        <v>0</v>
      </c>
      <c r="AD642" s="118">
        <v>0</v>
      </c>
      <c r="AE642" s="113">
        <v>0</v>
      </c>
      <c r="AF642" s="80" t="s">
        <v>73</v>
      </c>
      <c r="AG642" s="111">
        <f t="shared" si="46"/>
        <v>0</v>
      </c>
      <c r="AH642" s="118">
        <v>0</v>
      </c>
      <c r="AI642" s="118">
        <v>0</v>
      </c>
      <c r="AJ642" s="80" t="s">
        <v>73</v>
      </c>
      <c r="AK642" s="80" t="s">
        <v>73</v>
      </c>
      <c r="AL642" s="113">
        <v>0</v>
      </c>
      <c r="AM642" s="80" t="s">
        <v>73</v>
      </c>
      <c r="AN642" s="80" t="s">
        <v>73</v>
      </c>
      <c r="AO642" s="80" t="s">
        <v>73</v>
      </c>
      <c r="AP642" s="111">
        <f t="shared" si="47"/>
        <v>0</v>
      </c>
      <c r="AQ642" s="111">
        <f>+L642+AD642-AI642</f>
        <v>16416000</v>
      </c>
      <c r="AR642" s="61" t="s">
        <v>65</v>
      </c>
      <c r="AS642" s="111">
        <v>16416000</v>
      </c>
      <c r="AT642" s="113" t="s">
        <v>162</v>
      </c>
      <c r="AU642" s="79">
        <v>0</v>
      </c>
      <c r="AV642" s="82" t="s">
        <v>73</v>
      </c>
      <c r="AW642" s="117">
        <v>0</v>
      </c>
      <c r="AX642" s="116">
        <f t="shared" si="48"/>
        <v>16416000</v>
      </c>
      <c r="AY642" s="219">
        <f t="shared" si="49"/>
        <v>0</v>
      </c>
      <c r="AZ642" s="67">
        <v>0</v>
      </c>
      <c r="BA642" s="82" t="s">
        <v>73</v>
      </c>
      <c r="BB642" s="61" t="s">
        <v>163</v>
      </c>
      <c r="BC642" s="112" t="s">
        <v>1062</v>
      </c>
      <c r="BD642" s="111" t="s">
        <v>162</v>
      </c>
      <c r="BE642" s="113" t="s">
        <v>65</v>
      </c>
    </row>
    <row r="643" spans="2:57" x14ac:dyDescent="0.2">
      <c r="B643" s="44">
        <v>2026</v>
      </c>
      <c r="C643" s="44">
        <v>891780111</v>
      </c>
      <c r="D643" s="44" t="s">
        <v>63</v>
      </c>
      <c r="E643" s="119" t="s">
        <v>1061</v>
      </c>
      <c r="F643" s="113" t="s">
        <v>1060</v>
      </c>
      <c r="G643" s="61">
        <v>0</v>
      </c>
      <c r="H643" s="61" t="s">
        <v>71</v>
      </c>
      <c r="I643" s="44" t="s">
        <v>64</v>
      </c>
      <c r="J643" s="76" t="s">
        <v>81</v>
      </c>
      <c r="K643" s="111" t="s">
        <v>1059</v>
      </c>
      <c r="L643" s="111">
        <v>9676000</v>
      </c>
      <c r="M643" s="44" t="s">
        <v>66</v>
      </c>
      <c r="N643" s="111" t="s">
        <v>1058</v>
      </c>
      <c r="O643" s="111">
        <v>1093738292</v>
      </c>
      <c r="P643" s="111">
        <v>53</v>
      </c>
      <c r="Q643" s="137">
        <v>46030</v>
      </c>
      <c r="R643" s="112">
        <v>2567899000</v>
      </c>
      <c r="S643" s="220">
        <v>46049</v>
      </c>
      <c r="T643" s="111">
        <v>9676000</v>
      </c>
      <c r="U643" s="61" t="s">
        <v>65</v>
      </c>
      <c r="V643" s="111">
        <v>85459497</v>
      </c>
      <c r="W643" s="111" t="s">
        <v>503</v>
      </c>
      <c r="X643" s="351">
        <v>46049</v>
      </c>
      <c r="Y643" s="351">
        <v>46055</v>
      </c>
      <c r="Z643" s="69" t="s">
        <v>73</v>
      </c>
      <c r="AA643" s="351">
        <v>46173</v>
      </c>
      <c r="AB643" s="47">
        <f t="shared" si="45"/>
        <v>118</v>
      </c>
      <c r="AC643" s="113">
        <v>0</v>
      </c>
      <c r="AD643" s="118">
        <v>0</v>
      </c>
      <c r="AE643" s="113">
        <v>0</v>
      </c>
      <c r="AF643" s="80" t="s">
        <v>73</v>
      </c>
      <c r="AG643" s="111">
        <f t="shared" si="46"/>
        <v>0</v>
      </c>
      <c r="AH643" s="118">
        <v>0</v>
      </c>
      <c r="AI643" s="118">
        <v>0</v>
      </c>
      <c r="AJ643" s="80" t="s">
        <v>73</v>
      </c>
      <c r="AK643" s="80" t="s">
        <v>73</v>
      </c>
      <c r="AL643" s="113">
        <v>0</v>
      </c>
      <c r="AM643" s="80" t="s">
        <v>73</v>
      </c>
      <c r="AN643" s="80" t="s">
        <v>73</v>
      </c>
      <c r="AO643" s="80" t="s">
        <v>73</v>
      </c>
      <c r="AP643" s="111">
        <f t="shared" si="47"/>
        <v>0</v>
      </c>
      <c r="AQ643" s="111">
        <f>+L643+AD643-AI643</f>
        <v>9676000</v>
      </c>
      <c r="AR643" s="61" t="s">
        <v>65</v>
      </c>
      <c r="AS643" s="111">
        <v>9676000</v>
      </c>
      <c r="AT643" s="113" t="s">
        <v>162</v>
      </c>
      <c r="AU643" s="79">
        <v>0</v>
      </c>
      <c r="AV643" s="82" t="s">
        <v>73</v>
      </c>
      <c r="AW643" s="117">
        <v>0</v>
      </c>
      <c r="AX643" s="116">
        <f t="shared" si="48"/>
        <v>9676000</v>
      </c>
      <c r="AY643" s="219">
        <f t="shared" si="49"/>
        <v>0</v>
      </c>
      <c r="AZ643" s="67">
        <v>0</v>
      </c>
      <c r="BA643" s="82" t="s">
        <v>73</v>
      </c>
      <c r="BB643" s="61" t="s">
        <v>163</v>
      </c>
      <c r="BC643" s="112" t="s">
        <v>1057</v>
      </c>
      <c r="BD643" s="111" t="s">
        <v>162</v>
      </c>
      <c r="BE643" s="113" t="s">
        <v>65</v>
      </c>
    </row>
    <row r="644" spans="2:57" x14ac:dyDescent="0.2">
      <c r="B644" s="44">
        <v>2026</v>
      </c>
      <c r="C644" s="44">
        <v>891780111</v>
      </c>
      <c r="D644" s="44" t="s">
        <v>63</v>
      </c>
      <c r="E644" s="119" t="s">
        <v>1056</v>
      </c>
      <c r="F644" s="113" t="s">
        <v>1055</v>
      </c>
      <c r="G644" s="61">
        <v>0</v>
      </c>
      <c r="H644" s="61" t="s">
        <v>71</v>
      </c>
      <c r="I644" s="44" t="s">
        <v>64</v>
      </c>
      <c r="J644" s="76" t="s">
        <v>81</v>
      </c>
      <c r="K644" s="111" t="s">
        <v>1054</v>
      </c>
      <c r="L644" s="111">
        <v>15984000</v>
      </c>
      <c r="M644" s="44" t="s">
        <v>66</v>
      </c>
      <c r="N644" s="111" t="s">
        <v>1053</v>
      </c>
      <c r="O644" s="111">
        <v>1079938470</v>
      </c>
      <c r="P644" s="111">
        <v>30</v>
      </c>
      <c r="Q644" s="137">
        <v>46027</v>
      </c>
      <c r="R644" s="112">
        <v>5872564000</v>
      </c>
      <c r="S644" s="220">
        <v>46049</v>
      </c>
      <c r="T644" s="111">
        <v>15984000</v>
      </c>
      <c r="U644" s="61" t="s">
        <v>65</v>
      </c>
      <c r="V644" s="111">
        <v>93400727</v>
      </c>
      <c r="W644" s="111" t="s">
        <v>547</v>
      </c>
      <c r="X644" s="351">
        <v>46049</v>
      </c>
      <c r="Y644" s="351">
        <v>46055</v>
      </c>
      <c r="Z644" s="69" t="s">
        <v>73</v>
      </c>
      <c r="AA644" s="351">
        <v>46173</v>
      </c>
      <c r="AB644" s="47">
        <f t="shared" si="45"/>
        <v>118</v>
      </c>
      <c r="AC644" s="113">
        <v>0</v>
      </c>
      <c r="AD644" s="118">
        <v>0</v>
      </c>
      <c r="AE644" s="113">
        <v>0</v>
      </c>
      <c r="AF644" s="80" t="s">
        <v>73</v>
      </c>
      <c r="AG644" s="111">
        <f t="shared" si="46"/>
        <v>0</v>
      </c>
      <c r="AH644" s="118">
        <v>0</v>
      </c>
      <c r="AI644" s="118">
        <v>0</v>
      </c>
      <c r="AJ644" s="80" t="s">
        <v>73</v>
      </c>
      <c r="AK644" s="80" t="s">
        <v>73</v>
      </c>
      <c r="AL644" s="113">
        <v>0</v>
      </c>
      <c r="AM644" s="80" t="s">
        <v>73</v>
      </c>
      <c r="AN644" s="80" t="s">
        <v>73</v>
      </c>
      <c r="AO644" s="80" t="s">
        <v>73</v>
      </c>
      <c r="AP644" s="111">
        <f t="shared" si="47"/>
        <v>0</v>
      </c>
      <c r="AQ644" s="111">
        <f>+L644+AD644-AI644</f>
        <v>15984000</v>
      </c>
      <c r="AR644" s="61" t="s">
        <v>65</v>
      </c>
      <c r="AS644" s="111">
        <v>15984000</v>
      </c>
      <c r="AT644" s="113" t="s">
        <v>162</v>
      </c>
      <c r="AU644" s="79">
        <v>0</v>
      </c>
      <c r="AV644" s="82" t="s">
        <v>73</v>
      </c>
      <c r="AW644" s="117">
        <v>0</v>
      </c>
      <c r="AX644" s="116">
        <f t="shared" si="48"/>
        <v>15984000</v>
      </c>
      <c r="AY644" s="219">
        <f t="shared" si="49"/>
        <v>0</v>
      </c>
      <c r="AZ644" s="67">
        <v>0</v>
      </c>
      <c r="BA644" s="82" t="s">
        <v>73</v>
      </c>
      <c r="BB644" s="61" t="s">
        <v>163</v>
      </c>
      <c r="BC644" s="112" t="s">
        <v>1052</v>
      </c>
      <c r="BD644" s="111" t="s">
        <v>162</v>
      </c>
      <c r="BE644" s="113" t="s">
        <v>65</v>
      </c>
    </row>
    <row r="645" spans="2:57" x14ac:dyDescent="0.2">
      <c r="B645" s="44">
        <v>2026</v>
      </c>
      <c r="C645" s="44">
        <v>891780111</v>
      </c>
      <c r="D645" s="44" t="s">
        <v>63</v>
      </c>
      <c r="E645" s="119" t="s">
        <v>1051</v>
      </c>
      <c r="F645" s="113" t="s">
        <v>1050</v>
      </c>
      <c r="G645" s="61">
        <v>0</v>
      </c>
      <c r="H645" s="61" t="s">
        <v>71</v>
      </c>
      <c r="I645" s="44" t="s">
        <v>111</v>
      </c>
      <c r="J645" s="76" t="s">
        <v>81</v>
      </c>
      <c r="K645" s="111" t="s">
        <v>1049</v>
      </c>
      <c r="L645" s="111">
        <v>17827000</v>
      </c>
      <c r="M645" s="44" t="s">
        <v>66</v>
      </c>
      <c r="N645" s="111" t="s">
        <v>1048</v>
      </c>
      <c r="O645" s="111">
        <v>1007934278</v>
      </c>
      <c r="P645" s="111">
        <v>420</v>
      </c>
      <c r="Q645" s="220">
        <v>46049</v>
      </c>
      <c r="R645" s="111">
        <v>168839133</v>
      </c>
      <c r="S645" s="220">
        <v>46049</v>
      </c>
      <c r="T645" s="111">
        <v>17827000</v>
      </c>
      <c r="U645" s="61" t="s">
        <v>65</v>
      </c>
      <c r="V645" s="111">
        <v>1082939683</v>
      </c>
      <c r="W645" s="111" t="s">
        <v>757</v>
      </c>
      <c r="X645" s="351">
        <v>46049</v>
      </c>
      <c r="Y645" s="351">
        <v>46049</v>
      </c>
      <c r="Z645" s="69" t="s">
        <v>73</v>
      </c>
      <c r="AA645" s="351">
        <v>46173</v>
      </c>
      <c r="AB645" s="47">
        <f t="shared" si="45"/>
        <v>124</v>
      </c>
      <c r="AC645" s="113">
        <v>0</v>
      </c>
      <c r="AD645" s="118">
        <v>0</v>
      </c>
      <c r="AE645" s="113">
        <v>0</v>
      </c>
      <c r="AF645" s="80" t="s">
        <v>73</v>
      </c>
      <c r="AG645" s="111">
        <f t="shared" si="46"/>
        <v>0</v>
      </c>
      <c r="AH645" s="118">
        <v>0</v>
      </c>
      <c r="AI645" s="118">
        <v>0</v>
      </c>
      <c r="AJ645" s="80" t="s">
        <v>73</v>
      </c>
      <c r="AK645" s="80" t="s">
        <v>73</v>
      </c>
      <c r="AL645" s="113">
        <v>0</v>
      </c>
      <c r="AM645" s="80" t="s">
        <v>73</v>
      </c>
      <c r="AN645" s="80" t="s">
        <v>73</v>
      </c>
      <c r="AO645" s="80" t="s">
        <v>73</v>
      </c>
      <c r="AP645" s="111">
        <f t="shared" si="47"/>
        <v>0</v>
      </c>
      <c r="AQ645" s="111">
        <f>+L645+AD645-AI645</f>
        <v>17827000</v>
      </c>
      <c r="AR645" s="61" t="s">
        <v>65</v>
      </c>
      <c r="AS645" s="111">
        <v>17827000</v>
      </c>
      <c r="AT645" s="113" t="s">
        <v>162</v>
      </c>
      <c r="AU645" s="79">
        <v>0</v>
      </c>
      <c r="AV645" s="82" t="s">
        <v>73</v>
      </c>
      <c r="AW645" s="117">
        <v>0</v>
      </c>
      <c r="AX645" s="116">
        <f t="shared" si="48"/>
        <v>17827000</v>
      </c>
      <c r="AY645" s="219">
        <f t="shared" si="49"/>
        <v>0</v>
      </c>
      <c r="AZ645" s="67">
        <v>0</v>
      </c>
      <c r="BA645" s="82" t="s">
        <v>73</v>
      </c>
      <c r="BB645" s="61" t="s">
        <v>85</v>
      </c>
      <c r="BC645" s="112" t="s">
        <v>1047</v>
      </c>
      <c r="BD645" s="113" t="s">
        <v>65</v>
      </c>
      <c r="BE645" s="113" t="s">
        <v>65</v>
      </c>
    </row>
    <row r="646" spans="2:57" x14ac:dyDescent="0.2">
      <c r="B646" s="44">
        <v>2026</v>
      </c>
      <c r="C646" s="44">
        <v>891780111</v>
      </c>
      <c r="D646" s="44" t="s">
        <v>63</v>
      </c>
      <c r="E646" s="119" t="s">
        <v>1046</v>
      </c>
      <c r="F646" s="113" t="s">
        <v>1045</v>
      </c>
      <c r="G646" s="61">
        <v>0</v>
      </c>
      <c r="H646" s="61" t="s">
        <v>71</v>
      </c>
      <c r="I646" s="44" t="s">
        <v>111</v>
      </c>
      <c r="J646" s="76" t="s">
        <v>81</v>
      </c>
      <c r="K646" s="111" t="s">
        <v>1044</v>
      </c>
      <c r="L646" s="111">
        <v>17827000</v>
      </c>
      <c r="M646" s="44" t="s">
        <v>66</v>
      </c>
      <c r="N646" s="111" t="s">
        <v>1043</v>
      </c>
      <c r="O646" s="111">
        <v>1004348005</v>
      </c>
      <c r="P646" s="111">
        <v>420</v>
      </c>
      <c r="Q646" s="220">
        <v>46049</v>
      </c>
      <c r="R646" s="111">
        <v>168839133</v>
      </c>
      <c r="S646" s="220">
        <v>46049</v>
      </c>
      <c r="T646" s="111">
        <v>17827000</v>
      </c>
      <c r="U646" s="61" t="s">
        <v>65</v>
      </c>
      <c r="V646" s="111">
        <v>1082939683</v>
      </c>
      <c r="W646" s="111" t="s">
        <v>757</v>
      </c>
      <c r="X646" s="351">
        <v>46049</v>
      </c>
      <c r="Y646" s="351">
        <v>46049</v>
      </c>
      <c r="Z646" s="69" t="s">
        <v>73</v>
      </c>
      <c r="AA646" s="351">
        <v>46173</v>
      </c>
      <c r="AB646" s="47">
        <f t="shared" si="45"/>
        <v>124</v>
      </c>
      <c r="AC646" s="113">
        <v>0</v>
      </c>
      <c r="AD646" s="118">
        <v>0</v>
      </c>
      <c r="AE646" s="113">
        <v>0</v>
      </c>
      <c r="AF646" s="80" t="s">
        <v>73</v>
      </c>
      <c r="AG646" s="111">
        <f t="shared" si="46"/>
        <v>0</v>
      </c>
      <c r="AH646" s="118">
        <v>0</v>
      </c>
      <c r="AI646" s="118">
        <v>0</v>
      </c>
      <c r="AJ646" s="80" t="s">
        <v>73</v>
      </c>
      <c r="AK646" s="80" t="s">
        <v>73</v>
      </c>
      <c r="AL646" s="113">
        <v>0</v>
      </c>
      <c r="AM646" s="80" t="s">
        <v>73</v>
      </c>
      <c r="AN646" s="80" t="s">
        <v>73</v>
      </c>
      <c r="AO646" s="80" t="s">
        <v>73</v>
      </c>
      <c r="AP646" s="111">
        <f t="shared" si="47"/>
        <v>0</v>
      </c>
      <c r="AQ646" s="111">
        <f>+L646+AD646-AI646</f>
        <v>17827000</v>
      </c>
      <c r="AR646" s="61" t="s">
        <v>65</v>
      </c>
      <c r="AS646" s="111">
        <v>17827000</v>
      </c>
      <c r="AT646" s="113" t="s">
        <v>162</v>
      </c>
      <c r="AU646" s="79">
        <v>0</v>
      </c>
      <c r="AV646" s="82" t="s">
        <v>73</v>
      </c>
      <c r="AW646" s="117">
        <v>0</v>
      </c>
      <c r="AX646" s="116">
        <f t="shared" si="48"/>
        <v>17827000</v>
      </c>
      <c r="AY646" s="219">
        <f t="shared" si="49"/>
        <v>0</v>
      </c>
      <c r="AZ646" s="67">
        <v>0</v>
      </c>
      <c r="BA646" s="82" t="s">
        <v>73</v>
      </c>
      <c r="BB646" s="61" t="s">
        <v>85</v>
      </c>
      <c r="BC646" s="112" t="s">
        <v>1042</v>
      </c>
      <c r="BD646" s="113" t="s">
        <v>65</v>
      </c>
      <c r="BE646" s="113" t="s">
        <v>65</v>
      </c>
    </row>
    <row r="647" spans="2:57" x14ac:dyDescent="0.2">
      <c r="B647" s="44">
        <v>2026</v>
      </c>
      <c r="C647" s="44">
        <v>891780111</v>
      </c>
      <c r="D647" s="44" t="s">
        <v>63</v>
      </c>
      <c r="E647" s="119" t="s">
        <v>1041</v>
      </c>
      <c r="F647" s="113" t="s">
        <v>1040</v>
      </c>
      <c r="G647" s="61">
        <v>0</v>
      </c>
      <c r="H647" s="61" t="s">
        <v>71</v>
      </c>
      <c r="I647" s="44" t="s">
        <v>111</v>
      </c>
      <c r="J647" s="76" t="s">
        <v>81</v>
      </c>
      <c r="K647" s="111" t="s">
        <v>1039</v>
      </c>
      <c r="L647" s="111">
        <v>19973000</v>
      </c>
      <c r="M647" s="44" t="s">
        <v>66</v>
      </c>
      <c r="N647" s="111" t="s">
        <v>1038</v>
      </c>
      <c r="O647" s="111">
        <v>1082937823</v>
      </c>
      <c r="P647" s="111">
        <v>420</v>
      </c>
      <c r="Q647" s="220">
        <v>46049</v>
      </c>
      <c r="R647" s="111">
        <v>168839133</v>
      </c>
      <c r="S647" s="220">
        <v>46049</v>
      </c>
      <c r="T647" s="111">
        <v>19973000</v>
      </c>
      <c r="U647" s="61" t="s">
        <v>65</v>
      </c>
      <c r="V647" s="111">
        <v>1082939683</v>
      </c>
      <c r="W647" s="111" t="s">
        <v>757</v>
      </c>
      <c r="X647" s="351">
        <v>46049</v>
      </c>
      <c r="Y647" s="351">
        <v>46049</v>
      </c>
      <c r="Z647" s="69" t="s">
        <v>73</v>
      </c>
      <c r="AA647" s="351">
        <v>46173</v>
      </c>
      <c r="AB647" s="47">
        <f t="shared" si="45"/>
        <v>124</v>
      </c>
      <c r="AC647" s="113">
        <v>0</v>
      </c>
      <c r="AD647" s="118">
        <v>0</v>
      </c>
      <c r="AE647" s="113">
        <v>0</v>
      </c>
      <c r="AF647" s="80" t="s">
        <v>73</v>
      </c>
      <c r="AG647" s="111">
        <f t="shared" si="46"/>
        <v>0</v>
      </c>
      <c r="AH647" s="118">
        <v>0</v>
      </c>
      <c r="AI647" s="118">
        <v>0</v>
      </c>
      <c r="AJ647" s="80" t="s">
        <v>73</v>
      </c>
      <c r="AK647" s="80" t="s">
        <v>73</v>
      </c>
      <c r="AL647" s="113">
        <v>0</v>
      </c>
      <c r="AM647" s="80" t="s">
        <v>73</v>
      </c>
      <c r="AN647" s="80" t="s">
        <v>73</v>
      </c>
      <c r="AO647" s="80" t="s">
        <v>73</v>
      </c>
      <c r="AP647" s="111">
        <f t="shared" si="47"/>
        <v>0</v>
      </c>
      <c r="AQ647" s="111">
        <f>+L647+AD647-AI647</f>
        <v>19973000</v>
      </c>
      <c r="AR647" s="61" t="s">
        <v>65</v>
      </c>
      <c r="AS647" s="111">
        <v>19973000</v>
      </c>
      <c r="AT647" s="113" t="s">
        <v>162</v>
      </c>
      <c r="AU647" s="79">
        <v>0</v>
      </c>
      <c r="AV647" s="82" t="s">
        <v>73</v>
      </c>
      <c r="AW647" s="117">
        <v>0</v>
      </c>
      <c r="AX647" s="116">
        <f t="shared" si="48"/>
        <v>19973000</v>
      </c>
      <c r="AY647" s="219">
        <f t="shared" si="49"/>
        <v>0</v>
      </c>
      <c r="AZ647" s="67">
        <v>0</v>
      </c>
      <c r="BA647" s="82" t="s">
        <v>73</v>
      </c>
      <c r="BB647" s="61" t="s">
        <v>85</v>
      </c>
      <c r="BC647" s="112" t="s">
        <v>1037</v>
      </c>
      <c r="BD647" s="113" t="s">
        <v>65</v>
      </c>
      <c r="BE647" s="113" t="s">
        <v>65</v>
      </c>
    </row>
    <row r="648" spans="2:57" x14ac:dyDescent="0.2">
      <c r="B648" s="44">
        <v>2026</v>
      </c>
      <c r="C648" s="44">
        <v>891780111</v>
      </c>
      <c r="D648" s="44" t="s">
        <v>63</v>
      </c>
      <c r="E648" s="119" t="s">
        <v>1036</v>
      </c>
      <c r="F648" s="113" t="s">
        <v>1035</v>
      </c>
      <c r="G648" s="61">
        <v>0</v>
      </c>
      <c r="H648" s="61" t="s">
        <v>71</v>
      </c>
      <c r="I648" s="44" t="s">
        <v>111</v>
      </c>
      <c r="J648" s="76" t="s">
        <v>81</v>
      </c>
      <c r="K648" s="111" t="s">
        <v>1034</v>
      </c>
      <c r="L648" s="111">
        <v>20538000</v>
      </c>
      <c r="M648" s="44" t="s">
        <v>66</v>
      </c>
      <c r="N648" s="111" t="s">
        <v>1033</v>
      </c>
      <c r="O648" s="111">
        <v>1082983016</v>
      </c>
      <c r="P648" s="111">
        <v>420</v>
      </c>
      <c r="Q648" s="220">
        <v>46049</v>
      </c>
      <c r="R648" s="111">
        <v>168839133</v>
      </c>
      <c r="S648" s="220">
        <v>46049</v>
      </c>
      <c r="T648" s="111">
        <v>20538000</v>
      </c>
      <c r="U648" s="61" t="s">
        <v>65</v>
      </c>
      <c r="V648" s="111">
        <v>1082939683</v>
      </c>
      <c r="W648" s="111" t="s">
        <v>757</v>
      </c>
      <c r="X648" s="351">
        <v>46049</v>
      </c>
      <c r="Y648" s="351">
        <v>46049</v>
      </c>
      <c r="Z648" s="69" t="s">
        <v>73</v>
      </c>
      <c r="AA648" s="351">
        <v>46173</v>
      </c>
      <c r="AB648" s="47">
        <f t="shared" ref="AB648:AB711" si="50">+IF(Z648="1800-01-01",AA648-Y648,AA648-Z648)</f>
        <v>124</v>
      </c>
      <c r="AC648" s="113">
        <v>0</v>
      </c>
      <c r="AD648" s="118">
        <v>0</v>
      </c>
      <c r="AE648" s="113">
        <v>0</v>
      </c>
      <c r="AF648" s="80" t="s">
        <v>73</v>
      </c>
      <c r="AG648" s="111">
        <f t="shared" ref="AG648:AG711" si="51">+IF(AF648="1800-01-01",0,AF648-AA648)</f>
        <v>0</v>
      </c>
      <c r="AH648" s="118">
        <v>0</v>
      </c>
      <c r="AI648" s="118">
        <v>0</v>
      </c>
      <c r="AJ648" s="80" t="s">
        <v>73</v>
      </c>
      <c r="AK648" s="80" t="s">
        <v>73</v>
      </c>
      <c r="AL648" s="113">
        <v>0</v>
      </c>
      <c r="AM648" s="80" t="s">
        <v>73</v>
      </c>
      <c r="AN648" s="80" t="s">
        <v>73</v>
      </c>
      <c r="AO648" s="80" t="s">
        <v>73</v>
      </c>
      <c r="AP648" s="111">
        <f t="shared" ref="AP648:AP711" si="52">+IF(AM648="1800-01-01",0,AN648-AM648)</f>
        <v>0</v>
      </c>
      <c r="AQ648" s="111">
        <f>+L648+AD648-AI648</f>
        <v>20538000</v>
      </c>
      <c r="AR648" s="61" t="s">
        <v>65</v>
      </c>
      <c r="AS648" s="111">
        <v>20538000</v>
      </c>
      <c r="AT648" s="113" t="s">
        <v>162</v>
      </c>
      <c r="AU648" s="79">
        <v>0</v>
      </c>
      <c r="AV648" s="82" t="s">
        <v>73</v>
      </c>
      <c r="AW648" s="117">
        <v>0</v>
      </c>
      <c r="AX648" s="116">
        <f t="shared" ref="AX648:AX711" si="53">AQ648-AW648</f>
        <v>20538000</v>
      </c>
      <c r="AY648" s="219">
        <f t="shared" ref="AY648:AY711" si="54">+IFERROR(AW648/AQ648,"_")</f>
        <v>0</v>
      </c>
      <c r="AZ648" s="67">
        <v>0</v>
      </c>
      <c r="BA648" s="82" t="s">
        <v>73</v>
      </c>
      <c r="BB648" s="61" t="s">
        <v>85</v>
      </c>
      <c r="BC648" s="112" t="s">
        <v>1032</v>
      </c>
      <c r="BD648" s="113" t="s">
        <v>65</v>
      </c>
      <c r="BE648" s="113" t="s">
        <v>65</v>
      </c>
    </row>
    <row r="649" spans="2:57" x14ac:dyDescent="0.2">
      <c r="B649" s="44">
        <v>2026</v>
      </c>
      <c r="C649" s="44">
        <v>891780111</v>
      </c>
      <c r="D649" s="44" t="s">
        <v>63</v>
      </c>
      <c r="E649" s="119" t="s">
        <v>1031</v>
      </c>
      <c r="F649" s="113" t="s">
        <v>1030</v>
      </c>
      <c r="G649" s="61">
        <v>0</v>
      </c>
      <c r="H649" s="61" t="s">
        <v>71</v>
      </c>
      <c r="I649" s="44" t="s">
        <v>111</v>
      </c>
      <c r="J649" s="76" t="s">
        <v>81</v>
      </c>
      <c r="K649" s="111" t="s">
        <v>1029</v>
      </c>
      <c r="L649" s="111">
        <v>20538000</v>
      </c>
      <c r="M649" s="44" t="s">
        <v>66</v>
      </c>
      <c r="N649" s="111" t="s">
        <v>848</v>
      </c>
      <c r="O649" s="111">
        <v>1083022922</v>
      </c>
      <c r="P649" s="111">
        <v>420</v>
      </c>
      <c r="Q649" s="220">
        <v>46049</v>
      </c>
      <c r="R649" s="111">
        <v>168839133</v>
      </c>
      <c r="S649" s="220">
        <v>46049</v>
      </c>
      <c r="T649" s="111">
        <v>20538000</v>
      </c>
      <c r="U649" s="61" t="s">
        <v>65</v>
      </c>
      <c r="V649" s="111">
        <v>1082939683</v>
      </c>
      <c r="W649" s="111" t="s">
        <v>757</v>
      </c>
      <c r="X649" s="351">
        <v>46049</v>
      </c>
      <c r="Y649" s="351">
        <v>46049</v>
      </c>
      <c r="Z649" s="69" t="s">
        <v>73</v>
      </c>
      <c r="AA649" s="351">
        <v>46173</v>
      </c>
      <c r="AB649" s="47">
        <f t="shared" si="50"/>
        <v>124</v>
      </c>
      <c r="AC649" s="113">
        <v>0</v>
      </c>
      <c r="AD649" s="118">
        <v>0</v>
      </c>
      <c r="AE649" s="113">
        <v>0</v>
      </c>
      <c r="AF649" s="80" t="s">
        <v>73</v>
      </c>
      <c r="AG649" s="111">
        <f t="shared" si="51"/>
        <v>0</v>
      </c>
      <c r="AH649" s="118">
        <v>0</v>
      </c>
      <c r="AI649" s="118">
        <v>0</v>
      </c>
      <c r="AJ649" s="80" t="s">
        <v>73</v>
      </c>
      <c r="AK649" s="80" t="s">
        <v>73</v>
      </c>
      <c r="AL649" s="113">
        <v>0</v>
      </c>
      <c r="AM649" s="80" t="s">
        <v>73</v>
      </c>
      <c r="AN649" s="80" t="s">
        <v>73</v>
      </c>
      <c r="AO649" s="80" t="s">
        <v>73</v>
      </c>
      <c r="AP649" s="111">
        <f t="shared" si="52"/>
        <v>0</v>
      </c>
      <c r="AQ649" s="111">
        <f>+L649+AD649-AI649</f>
        <v>20538000</v>
      </c>
      <c r="AR649" s="61" t="s">
        <v>65</v>
      </c>
      <c r="AS649" s="111">
        <v>20538000</v>
      </c>
      <c r="AT649" s="113" t="s">
        <v>162</v>
      </c>
      <c r="AU649" s="79">
        <v>0</v>
      </c>
      <c r="AV649" s="82" t="s">
        <v>73</v>
      </c>
      <c r="AW649" s="117">
        <v>0</v>
      </c>
      <c r="AX649" s="116">
        <f t="shared" si="53"/>
        <v>20538000</v>
      </c>
      <c r="AY649" s="219">
        <f t="shared" si="54"/>
        <v>0</v>
      </c>
      <c r="AZ649" s="67">
        <v>0</v>
      </c>
      <c r="BA649" s="82" t="s">
        <v>73</v>
      </c>
      <c r="BB649" s="61" t="s">
        <v>85</v>
      </c>
      <c r="BC649" s="112" t="s">
        <v>1028</v>
      </c>
      <c r="BD649" s="113" t="s">
        <v>65</v>
      </c>
      <c r="BE649" s="113" t="s">
        <v>65</v>
      </c>
    </row>
    <row r="650" spans="2:57" x14ac:dyDescent="0.2">
      <c r="B650" s="44">
        <v>2026</v>
      </c>
      <c r="C650" s="44">
        <v>891780111</v>
      </c>
      <c r="D650" s="44" t="s">
        <v>63</v>
      </c>
      <c r="E650" s="119" t="s">
        <v>1027</v>
      </c>
      <c r="F650" s="113" t="s">
        <v>1026</v>
      </c>
      <c r="G650" s="61">
        <v>0</v>
      </c>
      <c r="H650" s="61" t="s">
        <v>71</v>
      </c>
      <c r="I650" s="44" t="s">
        <v>111</v>
      </c>
      <c r="J650" s="76" t="s">
        <v>81</v>
      </c>
      <c r="K650" s="111" t="s">
        <v>1025</v>
      </c>
      <c r="L650" s="111">
        <v>18058000</v>
      </c>
      <c r="M650" s="44" t="s">
        <v>66</v>
      </c>
      <c r="N650" s="111" t="s">
        <v>1024</v>
      </c>
      <c r="O650" s="111">
        <v>1082982258</v>
      </c>
      <c r="P650" s="111">
        <v>420</v>
      </c>
      <c r="Q650" s="220">
        <v>46049</v>
      </c>
      <c r="R650" s="111">
        <v>168839133</v>
      </c>
      <c r="S650" s="220">
        <v>46049</v>
      </c>
      <c r="T650" s="111">
        <v>18058000</v>
      </c>
      <c r="U650" s="61" t="s">
        <v>65</v>
      </c>
      <c r="V650" s="111">
        <v>1082939683</v>
      </c>
      <c r="W650" s="111" t="s">
        <v>757</v>
      </c>
      <c r="X650" s="351">
        <v>46049</v>
      </c>
      <c r="Y650" s="351">
        <v>46049</v>
      </c>
      <c r="Z650" s="69" t="s">
        <v>73</v>
      </c>
      <c r="AA650" s="351">
        <v>46173</v>
      </c>
      <c r="AB650" s="47">
        <f t="shared" si="50"/>
        <v>124</v>
      </c>
      <c r="AC650" s="113">
        <v>0</v>
      </c>
      <c r="AD650" s="118">
        <v>0</v>
      </c>
      <c r="AE650" s="113">
        <v>0</v>
      </c>
      <c r="AF650" s="80" t="s">
        <v>73</v>
      </c>
      <c r="AG650" s="111">
        <f t="shared" si="51"/>
        <v>0</v>
      </c>
      <c r="AH650" s="118">
        <v>0</v>
      </c>
      <c r="AI650" s="118">
        <v>0</v>
      </c>
      <c r="AJ650" s="80" t="s">
        <v>73</v>
      </c>
      <c r="AK650" s="80" t="s">
        <v>73</v>
      </c>
      <c r="AL650" s="113">
        <v>0</v>
      </c>
      <c r="AM650" s="80" t="s">
        <v>73</v>
      </c>
      <c r="AN650" s="80" t="s">
        <v>73</v>
      </c>
      <c r="AO650" s="80" t="s">
        <v>73</v>
      </c>
      <c r="AP650" s="111">
        <f t="shared" si="52"/>
        <v>0</v>
      </c>
      <c r="AQ650" s="111">
        <f>+L650+AD650-AI650</f>
        <v>18058000</v>
      </c>
      <c r="AR650" s="61" t="s">
        <v>65</v>
      </c>
      <c r="AS650" s="111">
        <v>18058000</v>
      </c>
      <c r="AT650" s="113" t="s">
        <v>162</v>
      </c>
      <c r="AU650" s="79">
        <v>0</v>
      </c>
      <c r="AV650" s="82" t="s">
        <v>73</v>
      </c>
      <c r="AW650" s="117">
        <v>0</v>
      </c>
      <c r="AX650" s="116">
        <f t="shared" si="53"/>
        <v>18058000</v>
      </c>
      <c r="AY650" s="219">
        <f t="shared" si="54"/>
        <v>0</v>
      </c>
      <c r="AZ650" s="67">
        <v>0</v>
      </c>
      <c r="BA650" s="82" t="s">
        <v>73</v>
      </c>
      <c r="BB650" s="61" t="s">
        <v>85</v>
      </c>
      <c r="BC650" s="112" t="s">
        <v>1023</v>
      </c>
      <c r="BD650" s="113" t="s">
        <v>65</v>
      </c>
      <c r="BE650" s="113" t="s">
        <v>65</v>
      </c>
    </row>
    <row r="651" spans="2:57" x14ac:dyDescent="0.2">
      <c r="B651" s="44">
        <v>2026</v>
      </c>
      <c r="C651" s="44">
        <v>891780111</v>
      </c>
      <c r="D651" s="44" t="s">
        <v>63</v>
      </c>
      <c r="E651" s="119" t="s">
        <v>1022</v>
      </c>
      <c r="F651" s="113" t="s">
        <v>1021</v>
      </c>
      <c r="G651" s="61">
        <v>0</v>
      </c>
      <c r="H651" s="61" t="s">
        <v>71</v>
      </c>
      <c r="I651" s="44" t="s">
        <v>64</v>
      </c>
      <c r="J651" s="76" t="s">
        <v>81</v>
      </c>
      <c r="K651" s="111" t="s">
        <v>1020</v>
      </c>
      <c r="L651" s="111">
        <v>14652000</v>
      </c>
      <c r="M651" s="44" t="s">
        <v>66</v>
      </c>
      <c r="N651" s="111" t="s">
        <v>1019</v>
      </c>
      <c r="O651" s="111">
        <v>1082985398</v>
      </c>
      <c r="P651" s="111">
        <v>30</v>
      </c>
      <c r="Q651" s="137">
        <v>46027</v>
      </c>
      <c r="R651" s="112">
        <v>5872564000</v>
      </c>
      <c r="S651" s="220">
        <v>46050</v>
      </c>
      <c r="T651" s="111">
        <v>14652000</v>
      </c>
      <c r="U651" s="61" t="s">
        <v>65</v>
      </c>
      <c r="V651" s="111">
        <v>72175281</v>
      </c>
      <c r="W651" s="111" t="s">
        <v>988</v>
      </c>
      <c r="X651" s="351">
        <v>46050</v>
      </c>
      <c r="Y651" s="351">
        <v>46055</v>
      </c>
      <c r="Z651" s="69" t="s">
        <v>73</v>
      </c>
      <c r="AA651" s="351">
        <v>46173</v>
      </c>
      <c r="AB651" s="47">
        <f t="shared" si="50"/>
        <v>118</v>
      </c>
      <c r="AC651" s="113">
        <v>0</v>
      </c>
      <c r="AD651" s="118">
        <v>0</v>
      </c>
      <c r="AE651" s="113">
        <v>0</v>
      </c>
      <c r="AF651" s="80" t="s">
        <v>73</v>
      </c>
      <c r="AG651" s="111">
        <f t="shared" si="51"/>
        <v>0</v>
      </c>
      <c r="AH651" s="118">
        <v>0</v>
      </c>
      <c r="AI651" s="118">
        <v>0</v>
      </c>
      <c r="AJ651" s="80" t="s">
        <v>73</v>
      </c>
      <c r="AK651" s="80" t="s">
        <v>73</v>
      </c>
      <c r="AL651" s="113">
        <v>0</v>
      </c>
      <c r="AM651" s="80" t="s">
        <v>73</v>
      </c>
      <c r="AN651" s="80" t="s">
        <v>73</v>
      </c>
      <c r="AO651" s="80" t="s">
        <v>73</v>
      </c>
      <c r="AP651" s="111">
        <f t="shared" si="52"/>
        <v>0</v>
      </c>
      <c r="AQ651" s="111">
        <f>+L651+AD651-AI651</f>
        <v>14652000</v>
      </c>
      <c r="AR651" s="61" t="s">
        <v>65</v>
      </c>
      <c r="AS651" s="111">
        <v>14652000</v>
      </c>
      <c r="AT651" s="113" t="s">
        <v>162</v>
      </c>
      <c r="AU651" s="79">
        <v>0</v>
      </c>
      <c r="AV651" s="82" t="s">
        <v>73</v>
      </c>
      <c r="AW651" s="117">
        <v>0</v>
      </c>
      <c r="AX651" s="116">
        <f t="shared" si="53"/>
        <v>14652000</v>
      </c>
      <c r="AY651" s="219">
        <f t="shared" si="54"/>
        <v>0</v>
      </c>
      <c r="AZ651" s="67">
        <v>0</v>
      </c>
      <c r="BA651" s="82" t="s">
        <v>73</v>
      </c>
      <c r="BB651" s="61" t="s">
        <v>163</v>
      </c>
      <c r="BC651" s="112" t="s">
        <v>1018</v>
      </c>
      <c r="BD651" s="111" t="s">
        <v>162</v>
      </c>
      <c r="BE651" s="113" t="s">
        <v>65</v>
      </c>
    </row>
    <row r="652" spans="2:57" x14ac:dyDescent="0.2">
      <c r="B652" s="44">
        <v>2026</v>
      </c>
      <c r="C652" s="44">
        <v>891780111</v>
      </c>
      <c r="D652" s="44" t="s">
        <v>63</v>
      </c>
      <c r="E652" s="119" t="s">
        <v>1017</v>
      </c>
      <c r="F652" s="113" t="s">
        <v>1016</v>
      </c>
      <c r="G652" s="61">
        <v>0</v>
      </c>
      <c r="H652" s="61" t="s">
        <v>71</v>
      </c>
      <c r="I652" s="44" t="s">
        <v>64</v>
      </c>
      <c r="J652" s="76" t="s">
        <v>81</v>
      </c>
      <c r="K652" s="111" t="s">
        <v>1015</v>
      </c>
      <c r="L652" s="111">
        <v>12028000</v>
      </c>
      <c r="M652" s="44" t="s">
        <v>66</v>
      </c>
      <c r="N652" s="111" t="s">
        <v>1014</v>
      </c>
      <c r="O652" s="111">
        <v>85449538</v>
      </c>
      <c r="P652" s="111">
        <v>30</v>
      </c>
      <c r="Q652" s="137">
        <v>46027</v>
      </c>
      <c r="R652" s="112">
        <v>5872564000</v>
      </c>
      <c r="S652" s="220">
        <v>46050</v>
      </c>
      <c r="T652" s="111">
        <v>12028000</v>
      </c>
      <c r="U652" s="61" t="s">
        <v>65</v>
      </c>
      <c r="V652" s="111">
        <v>36557666</v>
      </c>
      <c r="W652" s="111" t="s">
        <v>559</v>
      </c>
      <c r="X652" s="351">
        <v>46050</v>
      </c>
      <c r="Y652" s="351">
        <v>46055</v>
      </c>
      <c r="Z652" s="69" t="s">
        <v>73</v>
      </c>
      <c r="AA652" s="351">
        <v>46173</v>
      </c>
      <c r="AB652" s="47">
        <f t="shared" si="50"/>
        <v>118</v>
      </c>
      <c r="AC652" s="113">
        <v>0</v>
      </c>
      <c r="AD652" s="118">
        <v>0</v>
      </c>
      <c r="AE652" s="113">
        <v>0</v>
      </c>
      <c r="AF652" s="80" t="s">
        <v>73</v>
      </c>
      <c r="AG652" s="111">
        <f t="shared" si="51"/>
        <v>0</v>
      </c>
      <c r="AH652" s="118">
        <v>0</v>
      </c>
      <c r="AI652" s="118">
        <v>0</v>
      </c>
      <c r="AJ652" s="80" t="s">
        <v>73</v>
      </c>
      <c r="AK652" s="80" t="s">
        <v>73</v>
      </c>
      <c r="AL652" s="113">
        <v>0</v>
      </c>
      <c r="AM652" s="80" t="s">
        <v>73</v>
      </c>
      <c r="AN652" s="80" t="s">
        <v>73</v>
      </c>
      <c r="AO652" s="80" t="s">
        <v>73</v>
      </c>
      <c r="AP652" s="111">
        <f t="shared" si="52"/>
        <v>0</v>
      </c>
      <c r="AQ652" s="111">
        <f>+L652+AD652-AI652</f>
        <v>12028000</v>
      </c>
      <c r="AR652" s="61" t="s">
        <v>65</v>
      </c>
      <c r="AS652" s="111">
        <v>12028000</v>
      </c>
      <c r="AT652" s="113" t="s">
        <v>162</v>
      </c>
      <c r="AU652" s="79">
        <v>0</v>
      </c>
      <c r="AV652" s="82" t="s">
        <v>73</v>
      </c>
      <c r="AW652" s="117">
        <v>0</v>
      </c>
      <c r="AX652" s="116">
        <f t="shared" si="53"/>
        <v>12028000</v>
      </c>
      <c r="AY652" s="219">
        <f t="shared" si="54"/>
        <v>0</v>
      </c>
      <c r="AZ652" s="67">
        <v>0</v>
      </c>
      <c r="BA652" s="82" t="s">
        <v>73</v>
      </c>
      <c r="BB652" s="61" t="s">
        <v>163</v>
      </c>
      <c r="BC652" s="112" t="s">
        <v>1013</v>
      </c>
      <c r="BD652" s="111" t="s">
        <v>162</v>
      </c>
      <c r="BE652" s="113" t="s">
        <v>65</v>
      </c>
    </row>
    <row r="653" spans="2:57" x14ac:dyDescent="0.2">
      <c r="B653" s="44">
        <v>2026</v>
      </c>
      <c r="C653" s="44">
        <v>891780111</v>
      </c>
      <c r="D653" s="44" t="s">
        <v>63</v>
      </c>
      <c r="E653" s="119" t="s">
        <v>1012</v>
      </c>
      <c r="F653" s="113" t="s">
        <v>1011</v>
      </c>
      <c r="G653" s="61">
        <v>0</v>
      </c>
      <c r="H653" s="61" t="s">
        <v>71</v>
      </c>
      <c r="I653" s="44" t="s">
        <v>64</v>
      </c>
      <c r="J653" s="76" t="s">
        <v>81</v>
      </c>
      <c r="K653" s="111" t="s">
        <v>1010</v>
      </c>
      <c r="L653" s="111">
        <v>17304000</v>
      </c>
      <c r="M653" s="44" t="s">
        <v>66</v>
      </c>
      <c r="N653" s="111" t="s">
        <v>1009</v>
      </c>
      <c r="O653" s="111">
        <v>1004360507</v>
      </c>
      <c r="P653" s="111">
        <v>30</v>
      </c>
      <c r="Q653" s="137">
        <v>46027</v>
      </c>
      <c r="R653" s="112">
        <v>5872564000</v>
      </c>
      <c r="S653" s="220">
        <v>46050</v>
      </c>
      <c r="T653" s="111">
        <v>17304000</v>
      </c>
      <c r="U653" s="61" t="s">
        <v>65</v>
      </c>
      <c r="V653" s="111">
        <v>36559627</v>
      </c>
      <c r="W653" s="111" t="s">
        <v>878</v>
      </c>
      <c r="X653" s="351">
        <v>46050</v>
      </c>
      <c r="Y653" s="351">
        <v>46055</v>
      </c>
      <c r="Z653" s="69" t="s">
        <v>73</v>
      </c>
      <c r="AA653" s="351">
        <v>46173</v>
      </c>
      <c r="AB653" s="47">
        <f t="shared" si="50"/>
        <v>118</v>
      </c>
      <c r="AC653" s="113">
        <v>0</v>
      </c>
      <c r="AD653" s="118">
        <v>0</v>
      </c>
      <c r="AE653" s="113">
        <v>0</v>
      </c>
      <c r="AF653" s="80" t="s">
        <v>73</v>
      </c>
      <c r="AG653" s="111">
        <f t="shared" si="51"/>
        <v>0</v>
      </c>
      <c r="AH653" s="118">
        <v>0</v>
      </c>
      <c r="AI653" s="118">
        <v>0</v>
      </c>
      <c r="AJ653" s="80" t="s">
        <v>73</v>
      </c>
      <c r="AK653" s="80" t="s">
        <v>73</v>
      </c>
      <c r="AL653" s="113">
        <v>0</v>
      </c>
      <c r="AM653" s="80" t="s">
        <v>73</v>
      </c>
      <c r="AN653" s="80" t="s">
        <v>73</v>
      </c>
      <c r="AO653" s="80" t="s">
        <v>73</v>
      </c>
      <c r="AP653" s="111">
        <f t="shared" si="52"/>
        <v>0</v>
      </c>
      <c r="AQ653" s="111">
        <f>+L653+AD653-AI653</f>
        <v>17304000</v>
      </c>
      <c r="AR653" s="61" t="s">
        <v>65</v>
      </c>
      <c r="AS653" s="111">
        <v>17304000</v>
      </c>
      <c r="AT653" s="113" t="s">
        <v>162</v>
      </c>
      <c r="AU653" s="79">
        <v>0</v>
      </c>
      <c r="AV653" s="82" t="s">
        <v>73</v>
      </c>
      <c r="AW653" s="117">
        <v>0</v>
      </c>
      <c r="AX653" s="116">
        <f t="shared" si="53"/>
        <v>17304000</v>
      </c>
      <c r="AY653" s="219">
        <f t="shared" si="54"/>
        <v>0</v>
      </c>
      <c r="AZ653" s="67">
        <v>0</v>
      </c>
      <c r="BA653" s="82" t="s">
        <v>73</v>
      </c>
      <c r="BB653" s="61" t="s">
        <v>163</v>
      </c>
      <c r="BC653" s="112" t="s">
        <v>1008</v>
      </c>
      <c r="BD653" s="111" t="s">
        <v>162</v>
      </c>
      <c r="BE653" s="113" t="s">
        <v>65</v>
      </c>
    </row>
    <row r="654" spans="2:57" x14ac:dyDescent="0.2">
      <c r="B654" s="44">
        <v>2026</v>
      </c>
      <c r="C654" s="44">
        <v>891780111</v>
      </c>
      <c r="D654" s="44" t="s">
        <v>63</v>
      </c>
      <c r="E654" s="119" t="s">
        <v>1007</v>
      </c>
      <c r="F654" s="113" t="s">
        <v>1006</v>
      </c>
      <c r="G654" s="61">
        <v>0</v>
      </c>
      <c r="H654" s="61" t="s">
        <v>71</v>
      </c>
      <c r="I654" s="44" t="s">
        <v>64</v>
      </c>
      <c r="J654" s="76" t="s">
        <v>81</v>
      </c>
      <c r="K654" s="111" t="s">
        <v>1005</v>
      </c>
      <c r="L654" s="111">
        <v>17304000</v>
      </c>
      <c r="M654" s="44" t="s">
        <v>66</v>
      </c>
      <c r="N654" s="111" t="s">
        <v>1004</v>
      </c>
      <c r="O654" s="111">
        <v>57106762</v>
      </c>
      <c r="P654" s="111">
        <v>30</v>
      </c>
      <c r="Q654" s="137">
        <v>46027</v>
      </c>
      <c r="R654" s="112">
        <v>5872564000</v>
      </c>
      <c r="S654" s="220">
        <v>46050</v>
      </c>
      <c r="T654" s="111">
        <v>17304000</v>
      </c>
      <c r="U654" s="61" t="s">
        <v>65</v>
      </c>
      <c r="V654" s="111">
        <v>36559627</v>
      </c>
      <c r="W654" s="111" t="s">
        <v>878</v>
      </c>
      <c r="X654" s="351">
        <v>46050</v>
      </c>
      <c r="Y654" s="351">
        <v>46055</v>
      </c>
      <c r="Z654" s="69" t="s">
        <v>73</v>
      </c>
      <c r="AA654" s="351">
        <v>46173</v>
      </c>
      <c r="AB654" s="47">
        <f t="shared" si="50"/>
        <v>118</v>
      </c>
      <c r="AC654" s="113">
        <v>0</v>
      </c>
      <c r="AD654" s="118">
        <v>0</v>
      </c>
      <c r="AE654" s="113">
        <v>0</v>
      </c>
      <c r="AF654" s="80" t="s">
        <v>73</v>
      </c>
      <c r="AG654" s="111">
        <f t="shared" si="51"/>
        <v>0</v>
      </c>
      <c r="AH654" s="118">
        <v>0</v>
      </c>
      <c r="AI654" s="118">
        <v>0</v>
      </c>
      <c r="AJ654" s="80" t="s">
        <v>73</v>
      </c>
      <c r="AK654" s="80" t="s">
        <v>73</v>
      </c>
      <c r="AL654" s="113">
        <v>0</v>
      </c>
      <c r="AM654" s="80" t="s">
        <v>73</v>
      </c>
      <c r="AN654" s="80" t="s">
        <v>73</v>
      </c>
      <c r="AO654" s="80" t="s">
        <v>73</v>
      </c>
      <c r="AP654" s="111">
        <f t="shared" si="52"/>
        <v>0</v>
      </c>
      <c r="AQ654" s="111">
        <f>+L654+AD654-AI654</f>
        <v>17304000</v>
      </c>
      <c r="AR654" s="61" t="s">
        <v>65</v>
      </c>
      <c r="AS654" s="111">
        <v>17304000</v>
      </c>
      <c r="AT654" s="113" t="s">
        <v>162</v>
      </c>
      <c r="AU654" s="79">
        <v>0</v>
      </c>
      <c r="AV654" s="82" t="s">
        <v>73</v>
      </c>
      <c r="AW654" s="117">
        <v>0</v>
      </c>
      <c r="AX654" s="116">
        <f t="shared" si="53"/>
        <v>17304000</v>
      </c>
      <c r="AY654" s="219">
        <f t="shared" si="54"/>
        <v>0</v>
      </c>
      <c r="AZ654" s="67">
        <v>0</v>
      </c>
      <c r="BA654" s="82" t="s">
        <v>73</v>
      </c>
      <c r="BB654" s="61" t="s">
        <v>163</v>
      </c>
      <c r="BC654" s="112" t="s">
        <v>1003</v>
      </c>
      <c r="BD654" s="111" t="s">
        <v>162</v>
      </c>
      <c r="BE654" s="113" t="s">
        <v>65</v>
      </c>
    </row>
    <row r="655" spans="2:57" x14ac:dyDescent="0.2">
      <c r="B655" s="44">
        <v>2026</v>
      </c>
      <c r="C655" s="44">
        <v>891780111</v>
      </c>
      <c r="D655" s="44" t="s">
        <v>63</v>
      </c>
      <c r="E655" s="119" t="s">
        <v>1002</v>
      </c>
      <c r="F655" s="113" t="s">
        <v>1001</v>
      </c>
      <c r="G655" s="61">
        <v>0</v>
      </c>
      <c r="H655" s="61" t="s">
        <v>71</v>
      </c>
      <c r="I655" s="44" t="s">
        <v>64</v>
      </c>
      <c r="J655" s="76" t="s">
        <v>81</v>
      </c>
      <c r="K655" s="111" t="s">
        <v>1000</v>
      </c>
      <c r="L655" s="111">
        <v>15984000</v>
      </c>
      <c r="M655" s="44" t="s">
        <v>66</v>
      </c>
      <c r="N655" s="111" t="s">
        <v>999</v>
      </c>
      <c r="O655" s="111">
        <v>85153671</v>
      </c>
      <c r="P655" s="111">
        <v>30</v>
      </c>
      <c r="Q655" s="137">
        <v>46027</v>
      </c>
      <c r="R655" s="112">
        <v>5872564000</v>
      </c>
      <c r="S655" s="220">
        <v>46050</v>
      </c>
      <c r="T655" s="111">
        <v>15984000</v>
      </c>
      <c r="U655" s="61" t="s">
        <v>65</v>
      </c>
      <c r="V655" s="111">
        <v>37511267</v>
      </c>
      <c r="W655" s="111" t="s">
        <v>553</v>
      </c>
      <c r="X655" s="351">
        <v>46050</v>
      </c>
      <c r="Y655" s="351">
        <v>46055</v>
      </c>
      <c r="Z655" s="69" t="s">
        <v>73</v>
      </c>
      <c r="AA655" s="351">
        <v>46173</v>
      </c>
      <c r="AB655" s="47">
        <f t="shared" si="50"/>
        <v>118</v>
      </c>
      <c r="AC655" s="113">
        <v>0</v>
      </c>
      <c r="AD655" s="118">
        <v>0</v>
      </c>
      <c r="AE655" s="113">
        <v>0</v>
      </c>
      <c r="AF655" s="80" t="s">
        <v>73</v>
      </c>
      <c r="AG655" s="111">
        <f t="shared" si="51"/>
        <v>0</v>
      </c>
      <c r="AH655" s="118">
        <v>0</v>
      </c>
      <c r="AI655" s="118">
        <v>0</v>
      </c>
      <c r="AJ655" s="80" t="s">
        <v>73</v>
      </c>
      <c r="AK655" s="80" t="s">
        <v>73</v>
      </c>
      <c r="AL655" s="113">
        <v>0</v>
      </c>
      <c r="AM655" s="80" t="s">
        <v>73</v>
      </c>
      <c r="AN655" s="80" t="s">
        <v>73</v>
      </c>
      <c r="AO655" s="80" t="s">
        <v>73</v>
      </c>
      <c r="AP655" s="111">
        <f t="shared" si="52"/>
        <v>0</v>
      </c>
      <c r="AQ655" s="111">
        <f>+L655+AD655-AI655</f>
        <v>15984000</v>
      </c>
      <c r="AR655" s="61" t="s">
        <v>65</v>
      </c>
      <c r="AS655" s="111">
        <v>15984000</v>
      </c>
      <c r="AT655" s="113" t="s">
        <v>162</v>
      </c>
      <c r="AU655" s="79">
        <v>0</v>
      </c>
      <c r="AV655" s="82" t="s">
        <v>73</v>
      </c>
      <c r="AW655" s="117">
        <v>0</v>
      </c>
      <c r="AX655" s="116">
        <f t="shared" si="53"/>
        <v>15984000</v>
      </c>
      <c r="AY655" s="219">
        <f t="shared" si="54"/>
        <v>0</v>
      </c>
      <c r="AZ655" s="67">
        <v>0</v>
      </c>
      <c r="BA655" s="82" t="s">
        <v>73</v>
      </c>
      <c r="BB655" s="61" t="s">
        <v>163</v>
      </c>
      <c r="BC655" s="112" t="s">
        <v>998</v>
      </c>
      <c r="BD655" s="111" t="s">
        <v>162</v>
      </c>
      <c r="BE655" s="113" t="s">
        <v>65</v>
      </c>
    </row>
    <row r="656" spans="2:57" x14ac:dyDescent="0.2">
      <c r="B656" s="44">
        <v>2026</v>
      </c>
      <c r="C656" s="44">
        <v>891780111</v>
      </c>
      <c r="D656" s="44" t="s">
        <v>63</v>
      </c>
      <c r="E656" s="119" t="s">
        <v>997</v>
      </c>
      <c r="F656" s="113" t="s">
        <v>996</v>
      </c>
      <c r="G656" s="61">
        <v>0</v>
      </c>
      <c r="H656" s="61" t="s">
        <v>71</v>
      </c>
      <c r="I656" s="44" t="s">
        <v>64</v>
      </c>
      <c r="J656" s="76" t="s">
        <v>81</v>
      </c>
      <c r="K656" s="111" t="s">
        <v>995</v>
      </c>
      <c r="L656" s="111">
        <v>16416000</v>
      </c>
      <c r="M656" s="44" t="s">
        <v>66</v>
      </c>
      <c r="N656" s="111" t="s">
        <v>994</v>
      </c>
      <c r="O656" s="111">
        <v>7634044</v>
      </c>
      <c r="P656" s="111">
        <v>30</v>
      </c>
      <c r="Q656" s="137">
        <v>46027</v>
      </c>
      <c r="R656" s="112">
        <v>5872564000</v>
      </c>
      <c r="S656" s="220">
        <v>46050</v>
      </c>
      <c r="T656" s="111">
        <v>16416000</v>
      </c>
      <c r="U656" s="61" t="s">
        <v>65</v>
      </c>
      <c r="V656" s="111">
        <v>72175281</v>
      </c>
      <c r="W656" s="111" t="s">
        <v>988</v>
      </c>
      <c r="X656" s="351">
        <v>46050</v>
      </c>
      <c r="Y656" s="351">
        <v>46055</v>
      </c>
      <c r="Z656" s="69" t="s">
        <v>73</v>
      </c>
      <c r="AA656" s="351">
        <v>46173</v>
      </c>
      <c r="AB656" s="47">
        <f t="shared" si="50"/>
        <v>118</v>
      </c>
      <c r="AC656" s="113">
        <v>0</v>
      </c>
      <c r="AD656" s="118">
        <v>0</v>
      </c>
      <c r="AE656" s="113">
        <v>0</v>
      </c>
      <c r="AF656" s="80" t="s">
        <v>73</v>
      </c>
      <c r="AG656" s="111">
        <f t="shared" si="51"/>
        <v>0</v>
      </c>
      <c r="AH656" s="391">
        <v>1</v>
      </c>
      <c r="AI656" s="111">
        <v>16416000</v>
      </c>
      <c r="AJ656" s="80">
        <v>46051</v>
      </c>
      <c r="AK656" s="80" t="s">
        <v>73</v>
      </c>
      <c r="AL656" s="113">
        <v>0</v>
      </c>
      <c r="AM656" s="80" t="s">
        <v>73</v>
      </c>
      <c r="AN656" s="80" t="s">
        <v>73</v>
      </c>
      <c r="AO656" s="80" t="s">
        <v>73</v>
      </c>
      <c r="AP656" s="111">
        <f t="shared" si="52"/>
        <v>0</v>
      </c>
      <c r="AQ656" s="111">
        <f>+L656+AD656-AI656</f>
        <v>0</v>
      </c>
      <c r="AR656" s="61" t="s">
        <v>65</v>
      </c>
      <c r="AS656" s="111">
        <v>16416000</v>
      </c>
      <c r="AT656" s="113" t="s">
        <v>162</v>
      </c>
      <c r="AU656" s="79">
        <v>0</v>
      </c>
      <c r="AV656" s="82" t="s">
        <v>73</v>
      </c>
      <c r="AW656" s="117">
        <v>0</v>
      </c>
      <c r="AX656" s="116">
        <f t="shared" si="53"/>
        <v>0</v>
      </c>
      <c r="AY656" s="219" t="str">
        <f t="shared" si="54"/>
        <v>_</v>
      </c>
      <c r="AZ656" s="67">
        <v>0</v>
      </c>
      <c r="BA656" s="82" t="s">
        <v>73</v>
      </c>
      <c r="BB656" s="61" t="s">
        <v>163</v>
      </c>
      <c r="BC656" s="112" t="s">
        <v>993</v>
      </c>
      <c r="BD656" s="111" t="s">
        <v>162</v>
      </c>
      <c r="BE656" s="113" t="s">
        <v>65</v>
      </c>
    </row>
    <row r="657" spans="2:57" x14ac:dyDescent="0.2">
      <c r="B657" s="44">
        <v>2026</v>
      </c>
      <c r="C657" s="44">
        <v>891780111</v>
      </c>
      <c r="D657" s="44" t="s">
        <v>63</v>
      </c>
      <c r="E657" s="119" t="s">
        <v>992</v>
      </c>
      <c r="F657" s="113" t="s">
        <v>991</v>
      </c>
      <c r="G657" s="61">
        <v>0</v>
      </c>
      <c r="H657" s="61" t="s">
        <v>71</v>
      </c>
      <c r="I657" s="44" t="s">
        <v>111</v>
      </c>
      <c r="J657" s="76" t="s">
        <v>81</v>
      </c>
      <c r="K657" s="111" t="s">
        <v>990</v>
      </c>
      <c r="L657" s="111">
        <v>13320000</v>
      </c>
      <c r="M657" s="44" t="s">
        <v>66</v>
      </c>
      <c r="N657" s="111" t="s">
        <v>989</v>
      </c>
      <c r="O657" s="111">
        <v>1081826586</v>
      </c>
      <c r="P657" s="111">
        <v>128</v>
      </c>
      <c r="Q657" s="220">
        <v>46038</v>
      </c>
      <c r="R657" s="111">
        <v>55056000</v>
      </c>
      <c r="S657" s="220">
        <v>46050</v>
      </c>
      <c r="T657" s="111">
        <v>13320000</v>
      </c>
      <c r="U657" s="61" t="s">
        <v>65</v>
      </c>
      <c r="V657" s="111">
        <v>72175281</v>
      </c>
      <c r="W657" s="111" t="s">
        <v>988</v>
      </c>
      <c r="X657" s="351">
        <v>46050</v>
      </c>
      <c r="Y657" s="351">
        <v>46055</v>
      </c>
      <c r="Z657" s="69" t="s">
        <v>73</v>
      </c>
      <c r="AA657" s="351">
        <v>46173</v>
      </c>
      <c r="AB657" s="47">
        <f t="shared" si="50"/>
        <v>118</v>
      </c>
      <c r="AC657" s="113">
        <v>0</v>
      </c>
      <c r="AD657" s="118">
        <v>0</v>
      </c>
      <c r="AE657" s="113">
        <v>0</v>
      </c>
      <c r="AF657" s="80" t="s">
        <v>73</v>
      </c>
      <c r="AG657" s="111">
        <f t="shared" si="51"/>
        <v>0</v>
      </c>
      <c r="AH657" s="118">
        <v>0</v>
      </c>
      <c r="AI657" s="118">
        <v>0</v>
      </c>
      <c r="AJ657" s="80" t="s">
        <v>73</v>
      </c>
      <c r="AK657" s="80" t="s">
        <v>73</v>
      </c>
      <c r="AL657" s="113">
        <v>0</v>
      </c>
      <c r="AM657" s="80" t="s">
        <v>73</v>
      </c>
      <c r="AN657" s="80" t="s">
        <v>73</v>
      </c>
      <c r="AO657" s="80" t="s">
        <v>73</v>
      </c>
      <c r="AP657" s="111">
        <f t="shared" si="52"/>
        <v>0</v>
      </c>
      <c r="AQ657" s="111">
        <f>+L657+AD657-AI657</f>
        <v>13320000</v>
      </c>
      <c r="AR657" s="61" t="s">
        <v>65</v>
      </c>
      <c r="AS657" s="111">
        <v>13320000</v>
      </c>
      <c r="AT657" s="113" t="s">
        <v>162</v>
      </c>
      <c r="AU657" s="79">
        <v>0</v>
      </c>
      <c r="AV657" s="82" t="s">
        <v>73</v>
      </c>
      <c r="AW657" s="117">
        <v>0</v>
      </c>
      <c r="AX657" s="116">
        <f t="shared" si="53"/>
        <v>13320000</v>
      </c>
      <c r="AY657" s="219">
        <f t="shared" si="54"/>
        <v>0</v>
      </c>
      <c r="AZ657" s="67">
        <v>0</v>
      </c>
      <c r="BA657" s="82" t="s">
        <v>73</v>
      </c>
      <c r="BB657" s="61" t="s">
        <v>163</v>
      </c>
      <c r="BC657" s="112" t="s">
        <v>987</v>
      </c>
      <c r="BD657" s="111" t="s">
        <v>162</v>
      </c>
      <c r="BE657" s="113" t="s">
        <v>65</v>
      </c>
    </row>
    <row r="658" spans="2:57" x14ac:dyDescent="0.2">
      <c r="B658" s="44">
        <v>2026</v>
      </c>
      <c r="C658" s="44">
        <v>891780111</v>
      </c>
      <c r="D658" s="44" t="s">
        <v>63</v>
      </c>
      <c r="E658" s="119" t="s">
        <v>986</v>
      </c>
      <c r="F658" s="113" t="s">
        <v>985</v>
      </c>
      <c r="G658" s="61">
        <v>0</v>
      </c>
      <c r="H658" s="61" t="s">
        <v>71</v>
      </c>
      <c r="I658" s="44" t="s">
        <v>64</v>
      </c>
      <c r="J658" s="76" t="s">
        <v>81</v>
      </c>
      <c r="K658" s="111" t="s">
        <v>984</v>
      </c>
      <c r="L658" s="111">
        <v>13320000</v>
      </c>
      <c r="M658" s="44" t="s">
        <v>66</v>
      </c>
      <c r="N658" s="111" t="s">
        <v>983</v>
      </c>
      <c r="O658" s="111">
        <v>1004366351</v>
      </c>
      <c r="P658" s="111">
        <v>30</v>
      </c>
      <c r="Q658" s="137">
        <v>46027</v>
      </c>
      <c r="R658" s="112">
        <v>5872564000</v>
      </c>
      <c r="S658" s="220">
        <v>46050</v>
      </c>
      <c r="T658" s="111">
        <v>13320000</v>
      </c>
      <c r="U658" s="61" t="s">
        <v>65</v>
      </c>
      <c r="V658" s="111">
        <v>1082990998</v>
      </c>
      <c r="W658" s="111" t="s">
        <v>683</v>
      </c>
      <c r="X658" s="351">
        <v>46050</v>
      </c>
      <c r="Y658" s="351">
        <v>46055</v>
      </c>
      <c r="Z658" s="69" t="s">
        <v>73</v>
      </c>
      <c r="AA658" s="351">
        <v>46173</v>
      </c>
      <c r="AB658" s="47">
        <f t="shared" si="50"/>
        <v>118</v>
      </c>
      <c r="AC658" s="113">
        <v>0</v>
      </c>
      <c r="AD658" s="118">
        <v>0</v>
      </c>
      <c r="AE658" s="113">
        <v>0</v>
      </c>
      <c r="AF658" s="80" t="s">
        <v>73</v>
      </c>
      <c r="AG658" s="111">
        <f t="shared" si="51"/>
        <v>0</v>
      </c>
      <c r="AH658" s="118">
        <v>0</v>
      </c>
      <c r="AI658" s="118">
        <v>0</v>
      </c>
      <c r="AJ658" s="80" t="s">
        <v>73</v>
      </c>
      <c r="AK658" s="80" t="s">
        <v>73</v>
      </c>
      <c r="AL658" s="113">
        <v>0</v>
      </c>
      <c r="AM658" s="80" t="s">
        <v>73</v>
      </c>
      <c r="AN658" s="80" t="s">
        <v>73</v>
      </c>
      <c r="AO658" s="80" t="s">
        <v>73</v>
      </c>
      <c r="AP658" s="111">
        <f t="shared" si="52"/>
        <v>0</v>
      </c>
      <c r="AQ658" s="111">
        <f>+L658+AD658-AI658</f>
        <v>13320000</v>
      </c>
      <c r="AR658" s="61" t="s">
        <v>65</v>
      </c>
      <c r="AS658" s="111">
        <v>13320000</v>
      </c>
      <c r="AT658" s="113" t="s">
        <v>162</v>
      </c>
      <c r="AU658" s="79">
        <v>0</v>
      </c>
      <c r="AV658" s="82" t="s">
        <v>73</v>
      </c>
      <c r="AW658" s="117">
        <v>0</v>
      </c>
      <c r="AX658" s="116">
        <f t="shared" si="53"/>
        <v>13320000</v>
      </c>
      <c r="AY658" s="219">
        <f t="shared" si="54"/>
        <v>0</v>
      </c>
      <c r="AZ658" s="67">
        <v>0</v>
      </c>
      <c r="BA658" s="82" t="s">
        <v>73</v>
      </c>
      <c r="BB658" s="61" t="s">
        <v>163</v>
      </c>
      <c r="BC658" s="112" t="s">
        <v>982</v>
      </c>
      <c r="BD658" s="111" t="s">
        <v>162</v>
      </c>
      <c r="BE658" s="113" t="s">
        <v>65</v>
      </c>
    </row>
    <row r="659" spans="2:57" x14ac:dyDescent="0.2">
      <c r="B659" s="44">
        <v>2026</v>
      </c>
      <c r="C659" s="44">
        <v>891780111</v>
      </c>
      <c r="D659" s="44" t="s">
        <v>63</v>
      </c>
      <c r="E659" s="119" t="s">
        <v>981</v>
      </c>
      <c r="F659" s="113" t="s">
        <v>980</v>
      </c>
      <c r="G659" s="61">
        <v>0</v>
      </c>
      <c r="H659" s="61" t="s">
        <v>71</v>
      </c>
      <c r="I659" s="44" t="s">
        <v>64</v>
      </c>
      <c r="J659" s="76" t="s">
        <v>81</v>
      </c>
      <c r="K659" s="111" t="s">
        <v>979</v>
      </c>
      <c r="L659" s="111">
        <v>9676000</v>
      </c>
      <c r="M659" s="44" t="s">
        <v>66</v>
      </c>
      <c r="N659" s="111" t="s">
        <v>978</v>
      </c>
      <c r="O659" s="111">
        <v>1082883642</v>
      </c>
      <c r="P659" s="111">
        <v>53</v>
      </c>
      <c r="Q659" s="137">
        <v>46030</v>
      </c>
      <c r="R659" s="112">
        <v>2567899000</v>
      </c>
      <c r="S659" s="220">
        <v>46050</v>
      </c>
      <c r="T659" s="111">
        <v>9676000</v>
      </c>
      <c r="U659" s="61" t="s">
        <v>65</v>
      </c>
      <c r="V659" s="111">
        <v>57444673</v>
      </c>
      <c r="W659" s="111" t="s">
        <v>977</v>
      </c>
      <c r="X659" s="351">
        <v>46050</v>
      </c>
      <c r="Y659" s="351">
        <v>46055</v>
      </c>
      <c r="Z659" s="69" t="s">
        <v>73</v>
      </c>
      <c r="AA659" s="351">
        <v>46173</v>
      </c>
      <c r="AB659" s="47">
        <f t="shared" si="50"/>
        <v>118</v>
      </c>
      <c r="AC659" s="113">
        <v>0</v>
      </c>
      <c r="AD659" s="118">
        <v>0</v>
      </c>
      <c r="AE659" s="113">
        <v>0</v>
      </c>
      <c r="AF659" s="80" t="s">
        <v>73</v>
      </c>
      <c r="AG659" s="111">
        <f t="shared" si="51"/>
        <v>0</v>
      </c>
      <c r="AH659" s="118">
        <v>0</v>
      </c>
      <c r="AI659" s="118">
        <v>0</v>
      </c>
      <c r="AJ659" s="80" t="s">
        <v>73</v>
      </c>
      <c r="AK659" s="80" t="s">
        <v>73</v>
      </c>
      <c r="AL659" s="113">
        <v>0</v>
      </c>
      <c r="AM659" s="80" t="s">
        <v>73</v>
      </c>
      <c r="AN659" s="80" t="s">
        <v>73</v>
      </c>
      <c r="AO659" s="80" t="s">
        <v>73</v>
      </c>
      <c r="AP659" s="111">
        <f t="shared" si="52"/>
        <v>0</v>
      </c>
      <c r="AQ659" s="111">
        <f>+L659+AD659-AI659</f>
        <v>9676000</v>
      </c>
      <c r="AR659" s="61" t="s">
        <v>65</v>
      </c>
      <c r="AS659" s="111">
        <v>9676000</v>
      </c>
      <c r="AT659" s="113" t="s">
        <v>162</v>
      </c>
      <c r="AU659" s="79">
        <v>0</v>
      </c>
      <c r="AV659" s="82" t="s">
        <v>73</v>
      </c>
      <c r="AW659" s="117">
        <v>0</v>
      </c>
      <c r="AX659" s="116">
        <f t="shared" si="53"/>
        <v>9676000</v>
      </c>
      <c r="AY659" s="219">
        <f t="shared" si="54"/>
        <v>0</v>
      </c>
      <c r="AZ659" s="67">
        <v>0</v>
      </c>
      <c r="BA659" s="82" t="s">
        <v>73</v>
      </c>
      <c r="BB659" s="61" t="s">
        <v>163</v>
      </c>
      <c r="BC659" s="112" t="s">
        <v>976</v>
      </c>
      <c r="BD659" s="111" t="s">
        <v>162</v>
      </c>
      <c r="BE659" s="113" t="s">
        <v>65</v>
      </c>
    </row>
    <row r="660" spans="2:57" x14ac:dyDescent="0.2">
      <c r="B660" s="44">
        <v>2026</v>
      </c>
      <c r="C660" s="44">
        <v>891780111</v>
      </c>
      <c r="D660" s="44" t="s">
        <v>63</v>
      </c>
      <c r="E660" s="119" t="s">
        <v>975</v>
      </c>
      <c r="F660" s="113" t="s">
        <v>974</v>
      </c>
      <c r="G660" s="61">
        <v>0</v>
      </c>
      <c r="H660" s="61" t="s">
        <v>71</v>
      </c>
      <c r="I660" s="44" t="s">
        <v>64</v>
      </c>
      <c r="J660" s="76" t="s">
        <v>81</v>
      </c>
      <c r="K660" s="111" t="s">
        <v>973</v>
      </c>
      <c r="L660" s="111">
        <v>14652000</v>
      </c>
      <c r="M660" s="44" t="s">
        <v>66</v>
      </c>
      <c r="N660" s="111" t="s">
        <v>972</v>
      </c>
      <c r="O660" s="111">
        <v>1082970561</v>
      </c>
      <c r="P660" s="111">
        <v>30</v>
      </c>
      <c r="Q660" s="137">
        <v>46027</v>
      </c>
      <c r="R660" s="112">
        <v>5872564000</v>
      </c>
      <c r="S660" s="220">
        <v>46050</v>
      </c>
      <c r="T660" s="111">
        <v>14652000</v>
      </c>
      <c r="U660" s="61" t="s">
        <v>65</v>
      </c>
      <c r="V660" s="111">
        <v>55313591</v>
      </c>
      <c r="W660" s="111" t="s">
        <v>971</v>
      </c>
      <c r="X660" s="351">
        <v>46050</v>
      </c>
      <c r="Y660" s="351">
        <v>46055</v>
      </c>
      <c r="Z660" s="69" t="s">
        <v>73</v>
      </c>
      <c r="AA660" s="351">
        <v>46173</v>
      </c>
      <c r="AB660" s="47">
        <f t="shared" si="50"/>
        <v>118</v>
      </c>
      <c r="AC660" s="113">
        <v>0</v>
      </c>
      <c r="AD660" s="118">
        <v>0</v>
      </c>
      <c r="AE660" s="113">
        <v>0</v>
      </c>
      <c r="AF660" s="80" t="s">
        <v>73</v>
      </c>
      <c r="AG660" s="111">
        <f t="shared" si="51"/>
        <v>0</v>
      </c>
      <c r="AH660" s="118">
        <v>0</v>
      </c>
      <c r="AI660" s="118">
        <v>0</v>
      </c>
      <c r="AJ660" s="80" t="s">
        <v>73</v>
      </c>
      <c r="AK660" s="80" t="s">
        <v>73</v>
      </c>
      <c r="AL660" s="113">
        <v>0</v>
      </c>
      <c r="AM660" s="80" t="s">
        <v>73</v>
      </c>
      <c r="AN660" s="80" t="s">
        <v>73</v>
      </c>
      <c r="AO660" s="80" t="s">
        <v>73</v>
      </c>
      <c r="AP660" s="111">
        <f t="shared" si="52"/>
        <v>0</v>
      </c>
      <c r="AQ660" s="111">
        <f>+L660+AD660-AI660</f>
        <v>14652000</v>
      </c>
      <c r="AR660" s="61" t="s">
        <v>65</v>
      </c>
      <c r="AS660" s="111">
        <v>14652000</v>
      </c>
      <c r="AT660" s="113" t="s">
        <v>162</v>
      </c>
      <c r="AU660" s="79">
        <v>0</v>
      </c>
      <c r="AV660" s="82" t="s">
        <v>73</v>
      </c>
      <c r="AW660" s="117">
        <v>0</v>
      </c>
      <c r="AX660" s="116">
        <f t="shared" si="53"/>
        <v>14652000</v>
      </c>
      <c r="AY660" s="219">
        <f t="shared" si="54"/>
        <v>0</v>
      </c>
      <c r="AZ660" s="67">
        <v>0</v>
      </c>
      <c r="BA660" s="82" t="s">
        <v>73</v>
      </c>
      <c r="BB660" s="61" t="s">
        <v>163</v>
      </c>
      <c r="BC660" s="112" t="s">
        <v>970</v>
      </c>
      <c r="BD660" s="111" t="s">
        <v>162</v>
      </c>
      <c r="BE660" s="113" t="s">
        <v>65</v>
      </c>
    </row>
    <row r="661" spans="2:57" x14ac:dyDescent="0.2">
      <c r="B661" s="44">
        <v>2026</v>
      </c>
      <c r="C661" s="44">
        <v>891780111</v>
      </c>
      <c r="D661" s="44" t="s">
        <v>63</v>
      </c>
      <c r="E661" s="119" t="s">
        <v>969</v>
      </c>
      <c r="F661" s="113" t="s">
        <v>968</v>
      </c>
      <c r="G661" s="61">
        <v>0</v>
      </c>
      <c r="H661" s="61" t="s">
        <v>71</v>
      </c>
      <c r="I661" s="44" t="s">
        <v>64</v>
      </c>
      <c r="J661" s="76" t="s">
        <v>81</v>
      </c>
      <c r="K661" s="111" t="s">
        <v>967</v>
      </c>
      <c r="L661" s="111">
        <v>18146000</v>
      </c>
      <c r="M661" s="44" t="s">
        <v>66</v>
      </c>
      <c r="N661" s="111" t="s">
        <v>966</v>
      </c>
      <c r="O661" s="111">
        <v>1136885788</v>
      </c>
      <c r="P661" s="111">
        <v>30</v>
      </c>
      <c r="Q661" s="137">
        <v>46027</v>
      </c>
      <c r="R661" s="112">
        <v>5872564000</v>
      </c>
      <c r="S661" s="220">
        <v>46050</v>
      </c>
      <c r="T661" s="111">
        <v>18146000</v>
      </c>
      <c r="U661" s="61" t="s">
        <v>65</v>
      </c>
      <c r="V661" s="111">
        <v>12621405</v>
      </c>
      <c r="W661" s="111" t="s">
        <v>949</v>
      </c>
      <c r="X661" s="351">
        <v>46050</v>
      </c>
      <c r="Y661" s="351">
        <v>46050</v>
      </c>
      <c r="Z661" s="69" t="s">
        <v>73</v>
      </c>
      <c r="AA661" s="351">
        <v>46173</v>
      </c>
      <c r="AB661" s="47">
        <f t="shared" si="50"/>
        <v>123</v>
      </c>
      <c r="AC661" s="113">
        <v>0</v>
      </c>
      <c r="AD661" s="118">
        <v>0</v>
      </c>
      <c r="AE661" s="113">
        <v>0</v>
      </c>
      <c r="AF661" s="80" t="s">
        <v>73</v>
      </c>
      <c r="AG661" s="111">
        <f t="shared" si="51"/>
        <v>0</v>
      </c>
      <c r="AH661" s="118">
        <v>0</v>
      </c>
      <c r="AI661" s="118">
        <v>0</v>
      </c>
      <c r="AJ661" s="80" t="s">
        <v>73</v>
      </c>
      <c r="AK661" s="80" t="s">
        <v>73</v>
      </c>
      <c r="AL661" s="113">
        <v>0</v>
      </c>
      <c r="AM661" s="80" t="s">
        <v>73</v>
      </c>
      <c r="AN661" s="80" t="s">
        <v>73</v>
      </c>
      <c r="AO661" s="80" t="s">
        <v>73</v>
      </c>
      <c r="AP661" s="111">
        <f t="shared" si="52"/>
        <v>0</v>
      </c>
      <c r="AQ661" s="111">
        <f>+L661+AD661-AI661</f>
        <v>18146000</v>
      </c>
      <c r="AR661" s="61" t="s">
        <v>65</v>
      </c>
      <c r="AS661" s="111">
        <v>18146000</v>
      </c>
      <c r="AT661" s="113" t="s">
        <v>162</v>
      </c>
      <c r="AU661" s="79">
        <v>0</v>
      </c>
      <c r="AV661" s="82" t="s">
        <v>73</v>
      </c>
      <c r="AW661" s="117">
        <v>0</v>
      </c>
      <c r="AX661" s="116">
        <f t="shared" si="53"/>
        <v>18146000</v>
      </c>
      <c r="AY661" s="219">
        <f t="shared" si="54"/>
        <v>0</v>
      </c>
      <c r="AZ661" s="67">
        <v>0</v>
      </c>
      <c r="BA661" s="82" t="s">
        <v>73</v>
      </c>
      <c r="BB661" s="61" t="s">
        <v>85</v>
      </c>
      <c r="BC661" s="112" t="s">
        <v>965</v>
      </c>
      <c r="BD661" s="113" t="s">
        <v>65</v>
      </c>
      <c r="BE661" s="113" t="s">
        <v>65</v>
      </c>
    </row>
    <row r="662" spans="2:57" x14ac:dyDescent="0.2">
      <c r="B662" s="44">
        <v>2026</v>
      </c>
      <c r="C662" s="44">
        <v>891780111</v>
      </c>
      <c r="D662" s="44" t="s">
        <v>63</v>
      </c>
      <c r="E662" s="119" t="s">
        <v>964</v>
      </c>
      <c r="F662" s="113" t="s">
        <v>963</v>
      </c>
      <c r="G662" s="61">
        <v>0</v>
      </c>
      <c r="H662" s="61" t="s">
        <v>71</v>
      </c>
      <c r="I662" s="44" t="s">
        <v>64</v>
      </c>
      <c r="J662" s="76" t="s">
        <v>81</v>
      </c>
      <c r="K662" s="111" t="s">
        <v>962</v>
      </c>
      <c r="L662" s="111">
        <v>15096000</v>
      </c>
      <c r="M662" s="44" t="s">
        <v>66</v>
      </c>
      <c r="N662" s="111" t="s">
        <v>961</v>
      </c>
      <c r="O662" s="111">
        <v>1083040358</v>
      </c>
      <c r="P662" s="111">
        <v>30</v>
      </c>
      <c r="Q662" s="137">
        <v>46027</v>
      </c>
      <c r="R662" s="112">
        <v>5872564000</v>
      </c>
      <c r="S662" s="220">
        <v>46050</v>
      </c>
      <c r="T662" s="111">
        <v>15096000</v>
      </c>
      <c r="U662" s="61" t="s">
        <v>65</v>
      </c>
      <c r="V662" s="111">
        <v>39049050</v>
      </c>
      <c r="W662" s="111" t="s">
        <v>960</v>
      </c>
      <c r="X662" s="351">
        <v>46050</v>
      </c>
      <c r="Y662" s="351">
        <v>46050</v>
      </c>
      <c r="Z662" s="69" t="s">
        <v>73</v>
      </c>
      <c r="AA662" s="351">
        <v>46173</v>
      </c>
      <c r="AB662" s="47">
        <f t="shared" si="50"/>
        <v>123</v>
      </c>
      <c r="AC662" s="113">
        <v>0</v>
      </c>
      <c r="AD662" s="118">
        <v>0</v>
      </c>
      <c r="AE662" s="113">
        <v>0</v>
      </c>
      <c r="AF662" s="80" t="s">
        <v>73</v>
      </c>
      <c r="AG662" s="111">
        <f t="shared" si="51"/>
        <v>0</v>
      </c>
      <c r="AH662" s="118">
        <v>0</v>
      </c>
      <c r="AI662" s="118">
        <v>0</v>
      </c>
      <c r="AJ662" s="80" t="s">
        <v>73</v>
      </c>
      <c r="AK662" s="80" t="s">
        <v>73</v>
      </c>
      <c r="AL662" s="113">
        <v>0</v>
      </c>
      <c r="AM662" s="80" t="s">
        <v>73</v>
      </c>
      <c r="AN662" s="80" t="s">
        <v>73</v>
      </c>
      <c r="AO662" s="80" t="s">
        <v>73</v>
      </c>
      <c r="AP662" s="111">
        <f t="shared" si="52"/>
        <v>0</v>
      </c>
      <c r="AQ662" s="111">
        <f>+L662+AD662-AI662</f>
        <v>15096000</v>
      </c>
      <c r="AR662" s="61" t="s">
        <v>65</v>
      </c>
      <c r="AS662" s="111">
        <v>15096000</v>
      </c>
      <c r="AT662" s="113" t="s">
        <v>162</v>
      </c>
      <c r="AU662" s="79">
        <v>0</v>
      </c>
      <c r="AV662" s="82" t="s">
        <v>73</v>
      </c>
      <c r="AW662" s="117">
        <v>0</v>
      </c>
      <c r="AX662" s="116">
        <f t="shared" si="53"/>
        <v>15096000</v>
      </c>
      <c r="AY662" s="219">
        <f t="shared" si="54"/>
        <v>0</v>
      </c>
      <c r="AZ662" s="67">
        <v>0</v>
      </c>
      <c r="BA662" s="82" t="s">
        <v>73</v>
      </c>
      <c r="BB662" s="61" t="s">
        <v>85</v>
      </c>
      <c r="BC662" s="112" t="s">
        <v>959</v>
      </c>
      <c r="BD662" s="113" t="s">
        <v>65</v>
      </c>
      <c r="BE662" s="113" t="s">
        <v>65</v>
      </c>
    </row>
    <row r="663" spans="2:57" x14ac:dyDescent="0.2">
      <c r="B663" s="44">
        <v>2026</v>
      </c>
      <c r="C663" s="44">
        <v>891780111</v>
      </c>
      <c r="D663" s="44" t="s">
        <v>63</v>
      </c>
      <c r="E663" s="119" t="s">
        <v>958</v>
      </c>
      <c r="F663" s="113" t="s">
        <v>957</v>
      </c>
      <c r="G663" s="61">
        <v>0</v>
      </c>
      <c r="H663" s="61" t="s">
        <v>71</v>
      </c>
      <c r="I663" s="44" t="s">
        <v>64</v>
      </c>
      <c r="J663" s="76" t="s">
        <v>81</v>
      </c>
      <c r="K663" s="111" t="s">
        <v>956</v>
      </c>
      <c r="L663" s="111">
        <v>14652000</v>
      </c>
      <c r="M663" s="44" t="s">
        <v>66</v>
      </c>
      <c r="N663" s="111" t="s">
        <v>955</v>
      </c>
      <c r="O663" s="111">
        <v>12554536</v>
      </c>
      <c r="P663" s="111">
        <v>30</v>
      </c>
      <c r="Q663" s="137">
        <v>46027</v>
      </c>
      <c r="R663" s="112">
        <v>5872564000</v>
      </c>
      <c r="S663" s="220">
        <v>46050</v>
      </c>
      <c r="T663" s="111">
        <v>14652000</v>
      </c>
      <c r="U663" s="61" t="s">
        <v>65</v>
      </c>
      <c r="V663" s="111">
        <v>36559627</v>
      </c>
      <c r="W663" s="111" t="s">
        <v>878</v>
      </c>
      <c r="X663" s="351">
        <v>46050</v>
      </c>
      <c r="Y663" s="351">
        <v>46055</v>
      </c>
      <c r="Z663" s="69" t="s">
        <v>73</v>
      </c>
      <c r="AA663" s="351">
        <v>46173</v>
      </c>
      <c r="AB663" s="47">
        <f t="shared" si="50"/>
        <v>118</v>
      </c>
      <c r="AC663" s="113">
        <v>0</v>
      </c>
      <c r="AD663" s="118">
        <v>0</v>
      </c>
      <c r="AE663" s="113">
        <v>0</v>
      </c>
      <c r="AF663" s="80" t="s">
        <v>73</v>
      </c>
      <c r="AG663" s="111">
        <f t="shared" si="51"/>
        <v>0</v>
      </c>
      <c r="AH663" s="118">
        <v>0</v>
      </c>
      <c r="AI663" s="118">
        <v>0</v>
      </c>
      <c r="AJ663" s="80" t="s">
        <v>73</v>
      </c>
      <c r="AK663" s="80" t="s">
        <v>73</v>
      </c>
      <c r="AL663" s="113">
        <v>0</v>
      </c>
      <c r="AM663" s="80" t="s">
        <v>73</v>
      </c>
      <c r="AN663" s="80" t="s">
        <v>73</v>
      </c>
      <c r="AO663" s="80" t="s">
        <v>73</v>
      </c>
      <c r="AP663" s="111">
        <f t="shared" si="52"/>
        <v>0</v>
      </c>
      <c r="AQ663" s="111">
        <f>+L663+AD663-AI663</f>
        <v>14652000</v>
      </c>
      <c r="AR663" s="61" t="s">
        <v>65</v>
      </c>
      <c r="AS663" s="111">
        <v>14652000</v>
      </c>
      <c r="AT663" s="113" t="s">
        <v>162</v>
      </c>
      <c r="AU663" s="79">
        <v>0</v>
      </c>
      <c r="AV663" s="82" t="s">
        <v>73</v>
      </c>
      <c r="AW663" s="117">
        <v>0</v>
      </c>
      <c r="AX663" s="116">
        <f t="shared" si="53"/>
        <v>14652000</v>
      </c>
      <c r="AY663" s="219">
        <f t="shared" si="54"/>
        <v>0</v>
      </c>
      <c r="AZ663" s="67">
        <v>0</v>
      </c>
      <c r="BA663" s="82" t="s">
        <v>73</v>
      </c>
      <c r="BB663" s="61" t="s">
        <v>163</v>
      </c>
      <c r="BC663" s="112" t="s">
        <v>954</v>
      </c>
      <c r="BD663" s="111" t="s">
        <v>162</v>
      </c>
      <c r="BE663" s="113" t="s">
        <v>65</v>
      </c>
    </row>
    <row r="664" spans="2:57" x14ac:dyDescent="0.2">
      <c r="B664" s="44">
        <v>2026</v>
      </c>
      <c r="C664" s="44">
        <v>891780111</v>
      </c>
      <c r="D664" s="44" t="s">
        <v>63</v>
      </c>
      <c r="E664" s="119" t="s">
        <v>953</v>
      </c>
      <c r="F664" s="113" t="s">
        <v>952</v>
      </c>
      <c r="G664" s="61">
        <v>0</v>
      </c>
      <c r="H664" s="61" t="s">
        <v>71</v>
      </c>
      <c r="I664" s="44" t="s">
        <v>64</v>
      </c>
      <c r="J664" s="76" t="s">
        <v>81</v>
      </c>
      <c r="K664" s="111" t="s">
        <v>951</v>
      </c>
      <c r="L664" s="111">
        <v>13320000</v>
      </c>
      <c r="M664" s="44" t="s">
        <v>66</v>
      </c>
      <c r="N664" s="111" t="s">
        <v>950</v>
      </c>
      <c r="O664" s="111">
        <v>1004352081</v>
      </c>
      <c r="P664" s="111">
        <v>30</v>
      </c>
      <c r="Q664" s="137">
        <v>46027</v>
      </c>
      <c r="R664" s="112">
        <v>5872564000</v>
      </c>
      <c r="S664" s="220">
        <v>46050</v>
      </c>
      <c r="T664" s="111">
        <v>13320000</v>
      </c>
      <c r="U664" s="61" t="s">
        <v>65</v>
      </c>
      <c r="V664" s="111">
        <v>12621405</v>
      </c>
      <c r="W664" s="111" t="s">
        <v>949</v>
      </c>
      <c r="X664" s="351">
        <v>46050</v>
      </c>
      <c r="Y664" s="351">
        <v>46055</v>
      </c>
      <c r="Z664" s="69" t="s">
        <v>73</v>
      </c>
      <c r="AA664" s="351">
        <v>46173</v>
      </c>
      <c r="AB664" s="47">
        <f t="shared" si="50"/>
        <v>118</v>
      </c>
      <c r="AC664" s="113">
        <v>0</v>
      </c>
      <c r="AD664" s="118">
        <v>0</v>
      </c>
      <c r="AE664" s="113">
        <v>0</v>
      </c>
      <c r="AF664" s="80" t="s">
        <v>73</v>
      </c>
      <c r="AG664" s="111">
        <f t="shared" si="51"/>
        <v>0</v>
      </c>
      <c r="AH664" s="118">
        <v>0</v>
      </c>
      <c r="AI664" s="118">
        <v>0</v>
      </c>
      <c r="AJ664" s="80" t="s">
        <v>73</v>
      </c>
      <c r="AK664" s="80" t="s">
        <v>73</v>
      </c>
      <c r="AL664" s="113">
        <v>0</v>
      </c>
      <c r="AM664" s="80" t="s">
        <v>73</v>
      </c>
      <c r="AN664" s="80" t="s">
        <v>73</v>
      </c>
      <c r="AO664" s="80" t="s">
        <v>73</v>
      </c>
      <c r="AP664" s="111">
        <f t="shared" si="52"/>
        <v>0</v>
      </c>
      <c r="AQ664" s="111">
        <f>+L664+AD664-AI664</f>
        <v>13320000</v>
      </c>
      <c r="AR664" s="61" t="s">
        <v>65</v>
      </c>
      <c r="AS664" s="111">
        <v>13320000</v>
      </c>
      <c r="AT664" s="113" t="s">
        <v>162</v>
      </c>
      <c r="AU664" s="79">
        <v>0</v>
      </c>
      <c r="AV664" s="82" t="s">
        <v>73</v>
      </c>
      <c r="AW664" s="117">
        <v>0</v>
      </c>
      <c r="AX664" s="116">
        <f t="shared" si="53"/>
        <v>13320000</v>
      </c>
      <c r="AY664" s="219">
        <f t="shared" si="54"/>
        <v>0</v>
      </c>
      <c r="AZ664" s="67">
        <v>0</v>
      </c>
      <c r="BA664" s="82" t="s">
        <v>73</v>
      </c>
      <c r="BB664" s="61" t="s">
        <v>163</v>
      </c>
      <c r="BC664" s="112" t="s">
        <v>948</v>
      </c>
      <c r="BD664" s="111" t="s">
        <v>162</v>
      </c>
      <c r="BE664" s="113" t="s">
        <v>65</v>
      </c>
    </row>
    <row r="665" spans="2:57" x14ac:dyDescent="0.2">
      <c r="B665" s="44">
        <v>2026</v>
      </c>
      <c r="C665" s="44">
        <v>891780111</v>
      </c>
      <c r="D665" s="44" t="s">
        <v>63</v>
      </c>
      <c r="E665" s="119" t="s">
        <v>947</v>
      </c>
      <c r="F665" s="113" t="s">
        <v>946</v>
      </c>
      <c r="G665" s="61">
        <v>0</v>
      </c>
      <c r="H665" s="61" t="s">
        <v>71</v>
      </c>
      <c r="I665" s="44" t="s">
        <v>64</v>
      </c>
      <c r="J665" s="76" t="s">
        <v>81</v>
      </c>
      <c r="K665" s="111" t="s">
        <v>945</v>
      </c>
      <c r="L665" s="111">
        <v>11396000</v>
      </c>
      <c r="M665" s="44" t="s">
        <v>66</v>
      </c>
      <c r="N665" s="111" t="s">
        <v>944</v>
      </c>
      <c r="O665" s="111">
        <v>1083031212</v>
      </c>
      <c r="P665" s="111">
        <v>53</v>
      </c>
      <c r="Q665" s="137">
        <v>46030</v>
      </c>
      <c r="R665" s="112">
        <v>2567899000</v>
      </c>
      <c r="S665" s="220">
        <v>46050</v>
      </c>
      <c r="T665" s="111">
        <v>11396000</v>
      </c>
      <c r="U665" s="61" t="s">
        <v>65</v>
      </c>
      <c r="V665" s="111">
        <v>7632967</v>
      </c>
      <c r="W665" s="111" t="s">
        <v>619</v>
      </c>
      <c r="X665" s="351">
        <v>46050</v>
      </c>
      <c r="Y665" s="351">
        <v>46055</v>
      </c>
      <c r="Z665" s="69" t="s">
        <v>73</v>
      </c>
      <c r="AA665" s="351">
        <v>46173</v>
      </c>
      <c r="AB665" s="47">
        <f t="shared" si="50"/>
        <v>118</v>
      </c>
      <c r="AC665" s="113">
        <v>0</v>
      </c>
      <c r="AD665" s="118">
        <v>0</v>
      </c>
      <c r="AE665" s="113">
        <v>0</v>
      </c>
      <c r="AF665" s="80" t="s">
        <v>73</v>
      </c>
      <c r="AG665" s="111">
        <f t="shared" si="51"/>
        <v>0</v>
      </c>
      <c r="AH665" s="118">
        <v>0</v>
      </c>
      <c r="AI665" s="118">
        <v>0</v>
      </c>
      <c r="AJ665" s="80" t="s">
        <v>73</v>
      </c>
      <c r="AK665" s="80" t="s">
        <v>73</v>
      </c>
      <c r="AL665" s="113">
        <v>0</v>
      </c>
      <c r="AM665" s="80" t="s">
        <v>73</v>
      </c>
      <c r="AN665" s="80" t="s">
        <v>73</v>
      </c>
      <c r="AO665" s="80" t="s">
        <v>73</v>
      </c>
      <c r="AP665" s="111">
        <f t="shared" si="52"/>
        <v>0</v>
      </c>
      <c r="AQ665" s="111">
        <f>+L665+AD665-AI665</f>
        <v>11396000</v>
      </c>
      <c r="AR665" s="61" t="s">
        <v>65</v>
      </c>
      <c r="AS665" s="111">
        <v>11396000</v>
      </c>
      <c r="AT665" s="113" t="s">
        <v>162</v>
      </c>
      <c r="AU665" s="79">
        <v>0</v>
      </c>
      <c r="AV665" s="82" t="s">
        <v>73</v>
      </c>
      <c r="AW665" s="117">
        <v>0</v>
      </c>
      <c r="AX665" s="116">
        <f t="shared" si="53"/>
        <v>11396000</v>
      </c>
      <c r="AY665" s="219">
        <f t="shared" si="54"/>
        <v>0</v>
      </c>
      <c r="AZ665" s="67">
        <v>0</v>
      </c>
      <c r="BA665" s="82" t="s">
        <v>73</v>
      </c>
      <c r="BB665" s="61" t="s">
        <v>163</v>
      </c>
      <c r="BC665" s="112" t="s">
        <v>943</v>
      </c>
      <c r="BD665" s="111" t="s">
        <v>162</v>
      </c>
      <c r="BE665" s="113" t="s">
        <v>65</v>
      </c>
    </row>
    <row r="666" spans="2:57" x14ac:dyDescent="0.2">
      <c r="B666" s="44">
        <v>2026</v>
      </c>
      <c r="C666" s="44">
        <v>891780111</v>
      </c>
      <c r="D666" s="44" t="s">
        <v>63</v>
      </c>
      <c r="E666" s="119" t="s">
        <v>942</v>
      </c>
      <c r="F666" s="113" t="s">
        <v>941</v>
      </c>
      <c r="G666" s="61">
        <v>0</v>
      </c>
      <c r="H666" s="61" t="s">
        <v>71</v>
      </c>
      <c r="I666" s="44" t="s">
        <v>64</v>
      </c>
      <c r="J666" s="76" t="s">
        <v>81</v>
      </c>
      <c r="K666" s="111" t="s">
        <v>940</v>
      </c>
      <c r="L666" s="111">
        <v>10402000</v>
      </c>
      <c r="M666" s="44" t="s">
        <v>66</v>
      </c>
      <c r="N666" s="111" t="s">
        <v>939</v>
      </c>
      <c r="O666" s="111">
        <v>1004345091</v>
      </c>
      <c r="P666" s="111">
        <v>53</v>
      </c>
      <c r="Q666" s="137">
        <v>46030</v>
      </c>
      <c r="R666" s="112">
        <v>2567899000</v>
      </c>
      <c r="S666" s="220">
        <v>46050</v>
      </c>
      <c r="T666" s="111">
        <v>10402000</v>
      </c>
      <c r="U666" s="61" t="s">
        <v>65</v>
      </c>
      <c r="V666" s="111">
        <v>36557666</v>
      </c>
      <c r="W666" s="111" t="s">
        <v>559</v>
      </c>
      <c r="X666" s="351">
        <v>46050</v>
      </c>
      <c r="Y666" s="351">
        <v>46050</v>
      </c>
      <c r="Z666" s="69" t="s">
        <v>73</v>
      </c>
      <c r="AA666" s="351">
        <v>46173</v>
      </c>
      <c r="AB666" s="47">
        <f t="shared" si="50"/>
        <v>123</v>
      </c>
      <c r="AC666" s="113">
        <v>0</v>
      </c>
      <c r="AD666" s="118">
        <v>0</v>
      </c>
      <c r="AE666" s="113">
        <v>0</v>
      </c>
      <c r="AF666" s="80" t="s">
        <v>73</v>
      </c>
      <c r="AG666" s="111">
        <f t="shared" si="51"/>
        <v>0</v>
      </c>
      <c r="AH666" s="118">
        <v>0</v>
      </c>
      <c r="AI666" s="118">
        <v>0</v>
      </c>
      <c r="AJ666" s="80" t="s">
        <v>73</v>
      </c>
      <c r="AK666" s="80" t="s">
        <v>73</v>
      </c>
      <c r="AL666" s="113">
        <v>0</v>
      </c>
      <c r="AM666" s="80" t="s">
        <v>73</v>
      </c>
      <c r="AN666" s="80" t="s">
        <v>73</v>
      </c>
      <c r="AO666" s="80" t="s">
        <v>73</v>
      </c>
      <c r="AP666" s="111">
        <f t="shared" si="52"/>
        <v>0</v>
      </c>
      <c r="AQ666" s="111">
        <f>+L666+AD666-AI666</f>
        <v>10402000</v>
      </c>
      <c r="AR666" s="61" t="s">
        <v>65</v>
      </c>
      <c r="AS666" s="111">
        <v>10402000</v>
      </c>
      <c r="AT666" s="113" t="s">
        <v>162</v>
      </c>
      <c r="AU666" s="79">
        <v>0</v>
      </c>
      <c r="AV666" s="82" t="s">
        <v>73</v>
      </c>
      <c r="AW666" s="117">
        <v>0</v>
      </c>
      <c r="AX666" s="116">
        <f t="shared" si="53"/>
        <v>10402000</v>
      </c>
      <c r="AY666" s="219">
        <f t="shared" si="54"/>
        <v>0</v>
      </c>
      <c r="AZ666" s="67">
        <v>0</v>
      </c>
      <c r="BA666" s="82" t="s">
        <v>73</v>
      </c>
      <c r="BB666" s="61" t="s">
        <v>85</v>
      </c>
      <c r="BC666" s="112" t="s">
        <v>938</v>
      </c>
      <c r="BD666" s="113" t="s">
        <v>65</v>
      </c>
      <c r="BE666" s="113" t="s">
        <v>65</v>
      </c>
    </row>
    <row r="667" spans="2:57" x14ac:dyDescent="0.2">
      <c r="B667" s="44">
        <v>2026</v>
      </c>
      <c r="C667" s="44">
        <v>891780111</v>
      </c>
      <c r="D667" s="44" t="s">
        <v>63</v>
      </c>
      <c r="E667" s="119" t="s">
        <v>937</v>
      </c>
      <c r="F667" s="113" t="s">
        <v>936</v>
      </c>
      <c r="G667" s="61">
        <v>0</v>
      </c>
      <c r="H667" s="61" t="s">
        <v>71</v>
      </c>
      <c r="I667" s="44" t="s">
        <v>64</v>
      </c>
      <c r="J667" s="76" t="s">
        <v>81</v>
      </c>
      <c r="K667" s="111" t="s">
        <v>935</v>
      </c>
      <c r="L667" s="111">
        <v>11396000</v>
      </c>
      <c r="M667" s="44" t="s">
        <v>66</v>
      </c>
      <c r="N667" s="111" t="s">
        <v>934</v>
      </c>
      <c r="O667" s="111">
        <v>1083042479</v>
      </c>
      <c r="P667" s="111">
        <v>30</v>
      </c>
      <c r="Q667" s="137">
        <v>46027</v>
      </c>
      <c r="R667" s="112">
        <v>5872564000</v>
      </c>
      <c r="S667" s="220">
        <v>46050</v>
      </c>
      <c r="T667" s="111">
        <v>11396000</v>
      </c>
      <c r="U667" s="61" t="s">
        <v>65</v>
      </c>
      <c r="V667" s="111">
        <v>36557666</v>
      </c>
      <c r="W667" s="111" t="s">
        <v>559</v>
      </c>
      <c r="X667" s="351">
        <v>46050</v>
      </c>
      <c r="Y667" s="351">
        <v>46055</v>
      </c>
      <c r="Z667" s="69" t="s">
        <v>73</v>
      </c>
      <c r="AA667" s="351">
        <v>46173</v>
      </c>
      <c r="AB667" s="47">
        <f t="shared" si="50"/>
        <v>118</v>
      </c>
      <c r="AC667" s="113">
        <v>0</v>
      </c>
      <c r="AD667" s="118">
        <v>0</v>
      </c>
      <c r="AE667" s="113">
        <v>0</v>
      </c>
      <c r="AF667" s="80" t="s">
        <v>73</v>
      </c>
      <c r="AG667" s="111">
        <f t="shared" si="51"/>
        <v>0</v>
      </c>
      <c r="AH667" s="118">
        <v>0</v>
      </c>
      <c r="AI667" s="118">
        <v>0</v>
      </c>
      <c r="AJ667" s="80" t="s">
        <v>73</v>
      </c>
      <c r="AK667" s="80" t="s">
        <v>73</v>
      </c>
      <c r="AL667" s="113">
        <v>0</v>
      </c>
      <c r="AM667" s="80" t="s">
        <v>73</v>
      </c>
      <c r="AN667" s="80" t="s">
        <v>73</v>
      </c>
      <c r="AO667" s="80" t="s">
        <v>73</v>
      </c>
      <c r="AP667" s="111">
        <f t="shared" si="52"/>
        <v>0</v>
      </c>
      <c r="AQ667" s="111">
        <f>+L667+AD667-AI667</f>
        <v>11396000</v>
      </c>
      <c r="AR667" s="61" t="s">
        <v>65</v>
      </c>
      <c r="AS667" s="111">
        <v>11396000</v>
      </c>
      <c r="AT667" s="113" t="s">
        <v>162</v>
      </c>
      <c r="AU667" s="79">
        <v>0</v>
      </c>
      <c r="AV667" s="82" t="s">
        <v>73</v>
      </c>
      <c r="AW667" s="117">
        <v>0</v>
      </c>
      <c r="AX667" s="116">
        <f t="shared" si="53"/>
        <v>11396000</v>
      </c>
      <c r="AY667" s="219">
        <f t="shared" si="54"/>
        <v>0</v>
      </c>
      <c r="AZ667" s="67">
        <v>0</v>
      </c>
      <c r="BA667" s="82" t="s">
        <v>73</v>
      </c>
      <c r="BB667" s="61" t="s">
        <v>163</v>
      </c>
      <c r="BC667" s="112" t="s">
        <v>933</v>
      </c>
      <c r="BD667" s="111" t="s">
        <v>162</v>
      </c>
      <c r="BE667" s="113" t="s">
        <v>65</v>
      </c>
    </row>
    <row r="668" spans="2:57" x14ac:dyDescent="0.2">
      <c r="B668" s="44">
        <v>2026</v>
      </c>
      <c r="C668" s="44">
        <v>891780111</v>
      </c>
      <c r="D668" s="44" t="s">
        <v>63</v>
      </c>
      <c r="E668" s="119" t="s">
        <v>932</v>
      </c>
      <c r="F668" s="113" t="s">
        <v>931</v>
      </c>
      <c r="G668" s="61">
        <v>0</v>
      </c>
      <c r="H668" s="61" t="s">
        <v>71</v>
      </c>
      <c r="I668" s="44" t="s">
        <v>64</v>
      </c>
      <c r="J668" s="76" t="s">
        <v>81</v>
      </c>
      <c r="K668" s="111" t="s">
        <v>930</v>
      </c>
      <c r="L668" s="111">
        <v>12000000</v>
      </c>
      <c r="M668" s="44" t="s">
        <v>66</v>
      </c>
      <c r="N668" s="111" t="s">
        <v>929</v>
      </c>
      <c r="O668" s="111">
        <v>57466061</v>
      </c>
      <c r="P668" s="111">
        <v>30</v>
      </c>
      <c r="Q668" s="137">
        <v>46027</v>
      </c>
      <c r="R668" s="112">
        <v>5872564000</v>
      </c>
      <c r="S668" s="220">
        <v>46050</v>
      </c>
      <c r="T668" s="111">
        <v>12000000</v>
      </c>
      <c r="U668" s="61" t="s">
        <v>65</v>
      </c>
      <c r="V668" s="111">
        <v>1082868728</v>
      </c>
      <c r="W668" s="111" t="s">
        <v>284</v>
      </c>
      <c r="X668" s="351">
        <v>46050</v>
      </c>
      <c r="Y668" s="351">
        <v>46055</v>
      </c>
      <c r="Z668" s="69" t="s">
        <v>73</v>
      </c>
      <c r="AA668" s="351">
        <v>46173</v>
      </c>
      <c r="AB668" s="47">
        <f t="shared" si="50"/>
        <v>118</v>
      </c>
      <c r="AC668" s="113">
        <v>0</v>
      </c>
      <c r="AD668" s="118">
        <v>0</v>
      </c>
      <c r="AE668" s="113">
        <v>0</v>
      </c>
      <c r="AF668" s="80" t="s">
        <v>73</v>
      </c>
      <c r="AG668" s="111">
        <f t="shared" si="51"/>
        <v>0</v>
      </c>
      <c r="AH668" s="118">
        <v>0</v>
      </c>
      <c r="AI668" s="118">
        <v>0</v>
      </c>
      <c r="AJ668" s="80" t="s">
        <v>73</v>
      </c>
      <c r="AK668" s="80" t="s">
        <v>73</v>
      </c>
      <c r="AL668" s="113">
        <v>0</v>
      </c>
      <c r="AM668" s="80" t="s">
        <v>73</v>
      </c>
      <c r="AN668" s="80" t="s">
        <v>73</v>
      </c>
      <c r="AO668" s="80" t="s">
        <v>73</v>
      </c>
      <c r="AP668" s="111">
        <f t="shared" si="52"/>
        <v>0</v>
      </c>
      <c r="AQ668" s="111">
        <f>+L668+AD668-AI668</f>
        <v>12000000</v>
      </c>
      <c r="AR668" s="61" t="s">
        <v>65</v>
      </c>
      <c r="AS668" s="111">
        <v>12000000</v>
      </c>
      <c r="AT668" s="113" t="s">
        <v>162</v>
      </c>
      <c r="AU668" s="79">
        <v>0</v>
      </c>
      <c r="AV668" s="82" t="s">
        <v>73</v>
      </c>
      <c r="AW668" s="117">
        <v>0</v>
      </c>
      <c r="AX668" s="116">
        <f t="shared" si="53"/>
        <v>12000000</v>
      </c>
      <c r="AY668" s="219">
        <f t="shared" si="54"/>
        <v>0</v>
      </c>
      <c r="AZ668" s="67">
        <v>0</v>
      </c>
      <c r="BA668" s="82" t="s">
        <v>73</v>
      </c>
      <c r="BB668" s="61" t="s">
        <v>163</v>
      </c>
      <c r="BC668" s="112" t="s">
        <v>928</v>
      </c>
      <c r="BD668" s="111" t="s">
        <v>162</v>
      </c>
      <c r="BE668" s="113" t="s">
        <v>65</v>
      </c>
    </row>
    <row r="669" spans="2:57" x14ac:dyDescent="0.2">
      <c r="B669" s="44">
        <v>2026</v>
      </c>
      <c r="C669" s="44">
        <v>891780111</v>
      </c>
      <c r="D669" s="44" t="s">
        <v>63</v>
      </c>
      <c r="E669" s="119" t="s">
        <v>927</v>
      </c>
      <c r="F669" s="113" t="s">
        <v>926</v>
      </c>
      <c r="G669" s="61">
        <v>0</v>
      </c>
      <c r="H669" s="61" t="s">
        <v>71</v>
      </c>
      <c r="I669" s="44" t="s">
        <v>64</v>
      </c>
      <c r="J669" s="76" t="s">
        <v>81</v>
      </c>
      <c r="K669" s="111" t="s">
        <v>869</v>
      </c>
      <c r="L669" s="111">
        <v>7257000</v>
      </c>
      <c r="M669" s="44" t="s">
        <v>66</v>
      </c>
      <c r="N669" s="111" t="s">
        <v>925</v>
      </c>
      <c r="O669" s="111">
        <v>1082834409</v>
      </c>
      <c r="P669" s="111">
        <v>53</v>
      </c>
      <c r="Q669" s="137">
        <v>46030</v>
      </c>
      <c r="R669" s="112">
        <v>2567899000</v>
      </c>
      <c r="S669" s="220">
        <v>46050</v>
      </c>
      <c r="T669" s="111">
        <v>7257000</v>
      </c>
      <c r="U669" s="61" t="s">
        <v>65</v>
      </c>
      <c r="V669" s="111">
        <v>7631392</v>
      </c>
      <c r="W669" s="111" t="s">
        <v>867</v>
      </c>
      <c r="X669" s="351">
        <v>46050</v>
      </c>
      <c r="Y669" s="351">
        <v>46055</v>
      </c>
      <c r="Z669" s="69" t="s">
        <v>73</v>
      </c>
      <c r="AA669" s="351">
        <v>46142</v>
      </c>
      <c r="AB669" s="47">
        <f t="shared" si="50"/>
        <v>87</v>
      </c>
      <c r="AC669" s="113">
        <v>0</v>
      </c>
      <c r="AD669" s="118">
        <v>0</v>
      </c>
      <c r="AE669" s="113">
        <v>0</v>
      </c>
      <c r="AF669" s="80" t="s">
        <v>73</v>
      </c>
      <c r="AG669" s="111">
        <f t="shared" si="51"/>
        <v>0</v>
      </c>
      <c r="AH669" s="118">
        <v>0</v>
      </c>
      <c r="AI669" s="118">
        <v>0</v>
      </c>
      <c r="AJ669" s="80" t="s">
        <v>73</v>
      </c>
      <c r="AK669" s="80" t="s">
        <v>73</v>
      </c>
      <c r="AL669" s="113">
        <v>0</v>
      </c>
      <c r="AM669" s="80" t="s">
        <v>73</v>
      </c>
      <c r="AN669" s="80" t="s">
        <v>73</v>
      </c>
      <c r="AO669" s="80" t="s">
        <v>73</v>
      </c>
      <c r="AP669" s="111">
        <f t="shared" si="52"/>
        <v>0</v>
      </c>
      <c r="AQ669" s="111">
        <f>+L669+AD669-AI669</f>
        <v>7257000</v>
      </c>
      <c r="AR669" s="61" t="s">
        <v>65</v>
      </c>
      <c r="AS669" s="111">
        <v>7257000</v>
      </c>
      <c r="AT669" s="113" t="s">
        <v>162</v>
      </c>
      <c r="AU669" s="79">
        <v>0</v>
      </c>
      <c r="AV669" s="82" t="s">
        <v>73</v>
      </c>
      <c r="AW669" s="117">
        <v>0</v>
      </c>
      <c r="AX669" s="116">
        <f t="shared" si="53"/>
        <v>7257000</v>
      </c>
      <c r="AY669" s="219">
        <f t="shared" si="54"/>
        <v>0</v>
      </c>
      <c r="AZ669" s="67">
        <v>0</v>
      </c>
      <c r="BA669" s="82" t="s">
        <v>73</v>
      </c>
      <c r="BB669" s="61" t="s">
        <v>163</v>
      </c>
      <c r="BC669" s="112" t="s">
        <v>924</v>
      </c>
      <c r="BD669" s="111" t="s">
        <v>162</v>
      </c>
      <c r="BE669" s="113" t="s">
        <v>65</v>
      </c>
    </row>
    <row r="670" spans="2:57" x14ac:dyDescent="0.2">
      <c r="B670" s="44">
        <v>2026</v>
      </c>
      <c r="C670" s="44">
        <v>891780111</v>
      </c>
      <c r="D670" s="44" t="s">
        <v>63</v>
      </c>
      <c r="E670" s="119" t="s">
        <v>923</v>
      </c>
      <c r="F670" s="113" t="s">
        <v>922</v>
      </c>
      <c r="G670" s="61">
        <v>0</v>
      </c>
      <c r="H670" s="61" t="s">
        <v>71</v>
      </c>
      <c r="I670" s="44" t="s">
        <v>64</v>
      </c>
      <c r="J670" s="76" t="s">
        <v>81</v>
      </c>
      <c r="K670" s="111" t="s">
        <v>874</v>
      </c>
      <c r="L670" s="111">
        <v>7257000</v>
      </c>
      <c r="M670" s="44" t="s">
        <v>66</v>
      </c>
      <c r="N670" s="111" t="s">
        <v>921</v>
      </c>
      <c r="O670" s="111">
        <v>1083023682</v>
      </c>
      <c r="P670" s="111">
        <v>53</v>
      </c>
      <c r="Q670" s="137">
        <v>46030</v>
      </c>
      <c r="R670" s="112">
        <v>2567899000</v>
      </c>
      <c r="S670" s="220">
        <v>46050</v>
      </c>
      <c r="T670" s="111">
        <v>7257000</v>
      </c>
      <c r="U670" s="61" t="s">
        <v>65</v>
      </c>
      <c r="V670" s="111">
        <v>7631392</v>
      </c>
      <c r="W670" s="111" t="s">
        <v>867</v>
      </c>
      <c r="X670" s="351">
        <v>46050</v>
      </c>
      <c r="Y670" s="351">
        <v>46055</v>
      </c>
      <c r="Z670" s="69" t="s">
        <v>73</v>
      </c>
      <c r="AA670" s="351">
        <v>46142</v>
      </c>
      <c r="AB670" s="47">
        <f t="shared" si="50"/>
        <v>87</v>
      </c>
      <c r="AC670" s="113">
        <v>0</v>
      </c>
      <c r="AD670" s="118">
        <v>0</v>
      </c>
      <c r="AE670" s="113">
        <v>0</v>
      </c>
      <c r="AF670" s="80" t="s">
        <v>73</v>
      </c>
      <c r="AG670" s="111">
        <f t="shared" si="51"/>
        <v>0</v>
      </c>
      <c r="AH670" s="118">
        <v>0</v>
      </c>
      <c r="AI670" s="118">
        <v>0</v>
      </c>
      <c r="AJ670" s="80" t="s">
        <v>73</v>
      </c>
      <c r="AK670" s="80" t="s">
        <v>73</v>
      </c>
      <c r="AL670" s="113">
        <v>0</v>
      </c>
      <c r="AM670" s="80" t="s">
        <v>73</v>
      </c>
      <c r="AN670" s="80" t="s">
        <v>73</v>
      </c>
      <c r="AO670" s="80" t="s">
        <v>73</v>
      </c>
      <c r="AP670" s="111">
        <f t="shared" si="52"/>
        <v>0</v>
      </c>
      <c r="AQ670" s="111">
        <f>+L670+AD670-AI670</f>
        <v>7257000</v>
      </c>
      <c r="AR670" s="61" t="s">
        <v>65</v>
      </c>
      <c r="AS670" s="111">
        <v>7257000</v>
      </c>
      <c r="AT670" s="113" t="s">
        <v>162</v>
      </c>
      <c r="AU670" s="79">
        <v>0</v>
      </c>
      <c r="AV670" s="82" t="s">
        <v>73</v>
      </c>
      <c r="AW670" s="117">
        <v>0</v>
      </c>
      <c r="AX670" s="116">
        <f t="shared" si="53"/>
        <v>7257000</v>
      </c>
      <c r="AY670" s="219">
        <f t="shared" si="54"/>
        <v>0</v>
      </c>
      <c r="AZ670" s="67">
        <v>0</v>
      </c>
      <c r="BA670" s="82" t="s">
        <v>73</v>
      </c>
      <c r="BB670" s="61" t="s">
        <v>163</v>
      </c>
      <c r="BC670" s="112" t="s">
        <v>920</v>
      </c>
      <c r="BD670" s="111" t="s">
        <v>162</v>
      </c>
      <c r="BE670" s="113" t="s">
        <v>65</v>
      </c>
    </row>
    <row r="671" spans="2:57" x14ac:dyDescent="0.2">
      <c r="B671" s="44">
        <v>2026</v>
      </c>
      <c r="C671" s="44">
        <v>891780111</v>
      </c>
      <c r="D671" s="44" t="s">
        <v>63</v>
      </c>
      <c r="E671" s="119" t="s">
        <v>919</v>
      </c>
      <c r="F671" s="113" t="s">
        <v>918</v>
      </c>
      <c r="G671" s="61">
        <v>0</v>
      </c>
      <c r="H671" s="61" t="s">
        <v>71</v>
      </c>
      <c r="I671" s="44" t="s">
        <v>64</v>
      </c>
      <c r="J671" s="76" t="s">
        <v>81</v>
      </c>
      <c r="K671" s="111" t="s">
        <v>917</v>
      </c>
      <c r="L671" s="111">
        <v>13320000</v>
      </c>
      <c r="M671" s="44" t="s">
        <v>66</v>
      </c>
      <c r="N671" s="111" t="s">
        <v>916</v>
      </c>
      <c r="O671" s="111">
        <v>1082982732</v>
      </c>
      <c r="P671" s="111">
        <v>30</v>
      </c>
      <c r="Q671" s="137">
        <v>46027</v>
      </c>
      <c r="R671" s="112">
        <v>5872564000</v>
      </c>
      <c r="S671" s="220">
        <v>46050</v>
      </c>
      <c r="T671" s="111">
        <v>13320000</v>
      </c>
      <c r="U671" s="61" t="s">
        <v>65</v>
      </c>
      <c r="V671" s="111">
        <v>57461216</v>
      </c>
      <c r="W671" s="111" t="s">
        <v>576</v>
      </c>
      <c r="X671" s="351">
        <v>46050</v>
      </c>
      <c r="Y671" s="351">
        <v>46055</v>
      </c>
      <c r="Z671" s="69" t="s">
        <v>73</v>
      </c>
      <c r="AA671" s="351">
        <v>46173</v>
      </c>
      <c r="AB671" s="47">
        <f t="shared" si="50"/>
        <v>118</v>
      </c>
      <c r="AC671" s="113">
        <v>0</v>
      </c>
      <c r="AD671" s="118">
        <v>0</v>
      </c>
      <c r="AE671" s="113">
        <v>0</v>
      </c>
      <c r="AF671" s="80" t="s">
        <v>73</v>
      </c>
      <c r="AG671" s="111">
        <f t="shared" si="51"/>
        <v>0</v>
      </c>
      <c r="AH671" s="118">
        <v>0</v>
      </c>
      <c r="AI671" s="118">
        <v>0</v>
      </c>
      <c r="AJ671" s="80" t="s">
        <v>73</v>
      </c>
      <c r="AK671" s="80" t="s">
        <v>73</v>
      </c>
      <c r="AL671" s="113">
        <v>0</v>
      </c>
      <c r="AM671" s="80" t="s">
        <v>73</v>
      </c>
      <c r="AN671" s="80" t="s">
        <v>73</v>
      </c>
      <c r="AO671" s="80" t="s">
        <v>73</v>
      </c>
      <c r="AP671" s="111">
        <f t="shared" si="52"/>
        <v>0</v>
      </c>
      <c r="AQ671" s="111">
        <f>+L671+AD671-AI671</f>
        <v>13320000</v>
      </c>
      <c r="AR671" s="61" t="s">
        <v>65</v>
      </c>
      <c r="AS671" s="111">
        <v>13320000</v>
      </c>
      <c r="AT671" s="113" t="s">
        <v>162</v>
      </c>
      <c r="AU671" s="79">
        <v>0</v>
      </c>
      <c r="AV671" s="82" t="s">
        <v>73</v>
      </c>
      <c r="AW671" s="117">
        <v>0</v>
      </c>
      <c r="AX671" s="116">
        <f t="shared" si="53"/>
        <v>13320000</v>
      </c>
      <c r="AY671" s="219">
        <f t="shared" si="54"/>
        <v>0</v>
      </c>
      <c r="AZ671" s="67">
        <v>0</v>
      </c>
      <c r="BA671" s="82" t="s">
        <v>73</v>
      </c>
      <c r="BB671" s="61" t="s">
        <v>163</v>
      </c>
      <c r="BC671" s="112" t="s">
        <v>915</v>
      </c>
      <c r="BD671" s="111" t="s">
        <v>162</v>
      </c>
      <c r="BE671" s="113" t="s">
        <v>65</v>
      </c>
    </row>
    <row r="672" spans="2:57" x14ac:dyDescent="0.2">
      <c r="B672" s="44">
        <v>2026</v>
      </c>
      <c r="C672" s="44">
        <v>891780111</v>
      </c>
      <c r="D672" s="44" t="s">
        <v>63</v>
      </c>
      <c r="E672" s="119" t="s">
        <v>914</v>
      </c>
      <c r="F672" s="113" t="s">
        <v>913</v>
      </c>
      <c r="G672" s="61">
        <v>0</v>
      </c>
      <c r="H672" s="61" t="s">
        <v>71</v>
      </c>
      <c r="I672" s="44" t="s">
        <v>64</v>
      </c>
      <c r="J672" s="76" t="s">
        <v>81</v>
      </c>
      <c r="K672" s="111" t="s">
        <v>912</v>
      </c>
      <c r="L672" s="111">
        <v>12000000</v>
      </c>
      <c r="M672" s="44" t="s">
        <v>66</v>
      </c>
      <c r="N672" s="111" t="s">
        <v>911</v>
      </c>
      <c r="O672" s="111">
        <v>1082878496</v>
      </c>
      <c r="P672" s="111">
        <v>30</v>
      </c>
      <c r="Q672" s="137">
        <v>46027</v>
      </c>
      <c r="R672" s="112">
        <v>5872564000</v>
      </c>
      <c r="S672" s="220">
        <v>46050</v>
      </c>
      <c r="T672" s="111">
        <v>12000000</v>
      </c>
      <c r="U672" s="61" t="s">
        <v>65</v>
      </c>
      <c r="V672" s="111">
        <v>1082868728</v>
      </c>
      <c r="W672" s="111" t="s">
        <v>284</v>
      </c>
      <c r="X672" s="351">
        <v>46050</v>
      </c>
      <c r="Y672" s="351">
        <v>46055</v>
      </c>
      <c r="Z672" s="69" t="s">
        <v>73</v>
      </c>
      <c r="AA672" s="351">
        <v>46173</v>
      </c>
      <c r="AB672" s="47">
        <f t="shared" si="50"/>
        <v>118</v>
      </c>
      <c r="AC672" s="113">
        <v>0</v>
      </c>
      <c r="AD672" s="118">
        <v>0</v>
      </c>
      <c r="AE672" s="113">
        <v>0</v>
      </c>
      <c r="AF672" s="80" t="s">
        <v>73</v>
      </c>
      <c r="AG672" s="111">
        <f t="shared" si="51"/>
        <v>0</v>
      </c>
      <c r="AH672" s="118">
        <v>0</v>
      </c>
      <c r="AI672" s="118">
        <v>0</v>
      </c>
      <c r="AJ672" s="80" t="s">
        <v>73</v>
      </c>
      <c r="AK672" s="80" t="s">
        <v>73</v>
      </c>
      <c r="AL672" s="113">
        <v>0</v>
      </c>
      <c r="AM672" s="80" t="s">
        <v>73</v>
      </c>
      <c r="AN672" s="80" t="s">
        <v>73</v>
      </c>
      <c r="AO672" s="80" t="s">
        <v>73</v>
      </c>
      <c r="AP672" s="111">
        <f t="shared" si="52"/>
        <v>0</v>
      </c>
      <c r="AQ672" s="111">
        <f>+L672+AD672-AI672</f>
        <v>12000000</v>
      </c>
      <c r="AR672" s="61" t="s">
        <v>65</v>
      </c>
      <c r="AS672" s="111">
        <v>12000000</v>
      </c>
      <c r="AT672" s="113" t="s">
        <v>162</v>
      </c>
      <c r="AU672" s="79">
        <v>0</v>
      </c>
      <c r="AV672" s="82" t="s">
        <v>73</v>
      </c>
      <c r="AW672" s="117">
        <v>0</v>
      </c>
      <c r="AX672" s="116">
        <f t="shared" si="53"/>
        <v>12000000</v>
      </c>
      <c r="AY672" s="219">
        <f t="shared" si="54"/>
        <v>0</v>
      </c>
      <c r="AZ672" s="67">
        <v>0</v>
      </c>
      <c r="BA672" s="82" t="s">
        <v>73</v>
      </c>
      <c r="BB672" s="61" t="s">
        <v>163</v>
      </c>
      <c r="BC672" s="112" t="s">
        <v>910</v>
      </c>
      <c r="BD672" s="111" t="s">
        <v>162</v>
      </c>
      <c r="BE672" s="113" t="s">
        <v>65</v>
      </c>
    </row>
    <row r="673" spans="2:57" x14ac:dyDescent="0.2">
      <c r="B673" s="44">
        <v>2026</v>
      </c>
      <c r="C673" s="44">
        <v>891780111</v>
      </c>
      <c r="D673" s="44" t="s">
        <v>63</v>
      </c>
      <c r="E673" s="119" t="s">
        <v>909</v>
      </c>
      <c r="F673" s="113" t="s">
        <v>908</v>
      </c>
      <c r="G673" s="61">
        <v>0</v>
      </c>
      <c r="H673" s="61" t="s">
        <v>71</v>
      </c>
      <c r="I673" s="44" t="s">
        <v>64</v>
      </c>
      <c r="J673" s="76" t="s">
        <v>81</v>
      </c>
      <c r="K673" s="111" t="s">
        <v>907</v>
      </c>
      <c r="L673" s="111">
        <v>17724000</v>
      </c>
      <c r="M673" s="44" t="s">
        <v>66</v>
      </c>
      <c r="N673" s="111" t="s">
        <v>906</v>
      </c>
      <c r="O673" s="111">
        <v>19618488</v>
      </c>
      <c r="P673" s="111">
        <v>30</v>
      </c>
      <c r="Q673" s="137">
        <v>46027</v>
      </c>
      <c r="R673" s="112">
        <v>5872564000</v>
      </c>
      <c r="S673" s="220">
        <v>46050</v>
      </c>
      <c r="T673" s="111">
        <v>17724000</v>
      </c>
      <c r="U673" s="61" t="s">
        <v>65</v>
      </c>
      <c r="V673" s="111">
        <v>36559627</v>
      </c>
      <c r="W673" s="111" t="s">
        <v>878</v>
      </c>
      <c r="X673" s="351">
        <v>46050</v>
      </c>
      <c r="Y673" s="351">
        <v>46055</v>
      </c>
      <c r="Z673" s="69" t="s">
        <v>73</v>
      </c>
      <c r="AA673" s="351">
        <v>46173</v>
      </c>
      <c r="AB673" s="47">
        <f t="shared" si="50"/>
        <v>118</v>
      </c>
      <c r="AC673" s="113">
        <v>0</v>
      </c>
      <c r="AD673" s="118">
        <v>0</v>
      </c>
      <c r="AE673" s="113">
        <v>0</v>
      </c>
      <c r="AF673" s="80" t="s">
        <v>73</v>
      </c>
      <c r="AG673" s="111">
        <f t="shared" si="51"/>
        <v>0</v>
      </c>
      <c r="AH673" s="118">
        <v>0</v>
      </c>
      <c r="AI673" s="118">
        <v>0</v>
      </c>
      <c r="AJ673" s="80" t="s">
        <v>73</v>
      </c>
      <c r="AK673" s="80" t="s">
        <v>73</v>
      </c>
      <c r="AL673" s="113">
        <v>0</v>
      </c>
      <c r="AM673" s="80" t="s">
        <v>73</v>
      </c>
      <c r="AN673" s="80" t="s">
        <v>73</v>
      </c>
      <c r="AO673" s="80" t="s">
        <v>73</v>
      </c>
      <c r="AP673" s="111">
        <f t="shared" si="52"/>
        <v>0</v>
      </c>
      <c r="AQ673" s="111">
        <f>+L673+AD673-AI673</f>
        <v>17724000</v>
      </c>
      <c r="AR673" s="61" t="s">
        <v>65</v>
      </c>
      <c r="AS673" s="111">
        <v>17724000</v>
      </c>
      <c r="AT673" s="113" t="s">
        <v>162</v>
      </c>
      <c r="AU673" s="79">
        <v>0</v>
      </c>
      <c r="AV673" s="82" t="s">
        <v>73</v>
      </c>
      <c r="AW673" s="117">
        <v>0</v>
      </c>
      <c r="AX673" s="116">
        <f t="shared" si="53"/>
        <v>17724000</v>
      </c>
      <c r="AY673" s="219">
        <f t="shared" si="54"/>
        <v>0</v>
      </c>
      <c r="AZ673" s="67">
        <v>0</v>
      </c>
      <c r="BA673" s="82" t="s">
        <v>73</v>
      </c>
      <c r="BB673" s="61" t="s">
        <v>163</v>
      </c>
      <c r="BC673" s="112" t="s">
        <v>905</v>
      </c>
      <c r="BD673" s="111" t="s">
        <v>162</v>
      </c>
      <c r="BE673" s="113" t="s">
        <v>65</v>
      </c>
    </row>
    <row r="674" spans="2:57" x14ac:dyDescent="0.2">
      <c r="B674" s="44">
        <v>2026</v>
      </c>
      <c r="C674" s="44">
        <v>891780111</v>
      </c>
      <c r="D674" s="44" t="s">
        <v>63</v>
      </c>
      <c r="E674" s="119" t="s">
        <v>904</v>
      </c>
      <c r="F674" s="113" t="s">
        <v>903</v>
      </c>
      <c r="G674" s="61">
        <v>0</v>
      </c>
      <c r="H674" s="61" t="s">
        <v>71</v>
      </c>
      <c r="I674" s="44" t="s">
        <v>64</v>
      </c>
      <c r="J674" s="76" t="s">
        <v>81</v>
      </c>
      <c r="K674" s="111" t="s">
        <v>902</v>
      </c>
      <c r="L674" s="111">
        <v>16880000</v>
      </c>
      <c r="M674" s="44" t="s">
        <v>66</v>
      </c>
      <c r="N674" s="111" t="s">
        <v>901</v>
      </c>
      <c r="O674" s="111">
        <v>84454921</v>
      </c>
      <c r="P674" s="111">
        <v>30</v>
      </c>
      <c r="Q674" s="137">
        <v>46027</v>
      </c>
      <c r="R674" s="112">
        <v>5872564000</v>
      </c>
      <c r="S674" s="220">
        <v>46050</v>
      </c>
      <c r="T674" s="111">
        <v>16880000</v>
      </c>
      <c r="U674" s="61" t="s">
        <v>65</v>
      </c>
      <c r="V674" s="111">
        <v>36695048</v>
      </c>
      <c r="W674" s="111" t="s">
        <v>900</v>
      </c>
      <c r="X674" s="351">
        <v>46050</v>
      </c>
      <c r="Y674" s="351">
        <v>46055</v>
      </c>
      <c r="Z674" s="69" t="s">
        <v>73</v>
      </c>
      <c r="AA674" s="351">
        <v>46173</v>
      </c>
      <c r="AB674" s="47">
        <f t="shared" si="50"/>
        <v>118</v>
      </c>
      <c r="AC674" s="113">
        <v>0</v>
      </c>
      <c r="AD674" s="118">
        <v>0</v>
      </c>
      <c r="AE674" s="113">
        <v>0</v>
      </c>
      <c r="AF674" s="80" t="s">
        <v>73</v>
      </c>
      <c r="AG674" s="111">
        <f t="shared" si="51"/>
        <v>0</v>
      </c>
      <c r="AH674" s="118">
        <v>0</v>
      </c>
      <c r="AI674" s="118">
        <v>0</v>
      </c>
      <c r="AJ674" s="80" t="s">
        <v>73</v>
      </c>
      <c r="AK674" s="80" t="s">
        <v>73</v>
      </c>
      <c r="AL674" s="113">
        <v>0</v>
      </c>
      <c r="AM674" s="80" t="s">
        <v>73</v>
      </c>
      <c r="AN674" s="80" t="s">
        <v>73</v>
      </c>
      <c r="AO674" s="80" t="s">
        <v>73</v>
      </c>
      <c r="AP674" s="111">
        <f t="shared" si="52"/>
        <v>0</v>
      </c>
      <c r="AQ674" s="111">
        <f>+L674+AD674-AI674</f>
        <v>16880000</v>
      </c>
      <c r="AR674" s="61" t="s">
        <v>65</v>
      </c>
      <c r="AS674" s="111">
        <v>16880000</v>
      </c>
      <c r="AT674" s="113" t="s">
        <v>162</v>
      </c>
      <c r="AU674" s="79">
        <v>0</v>
      </c>
      <c r="AV674" s="82" t="s">
        <v>73</v>
      </c>
      <c r="AW674" s="117">
        <v>0</v>
      </c>
      <c r="AX674" s="116">
        <f t="shared" si="53"/>
        <v>16880000</v>
      </c>
      <c r="AY674" s="219">
        <f t="shared" si="54"/>
        <v>0</v>
      </c>
      <c r="AZ674" s="67">
        <v>0</v>
      </c>
      <c r="BA674" s="82" t="s">
        <v>73</v>
      </c>
      <c r="BB674" s="61" t="s">
        <v>163</v>
      </c>
      <c r="BC674" s="112" t="s">
        <v>899</v>
      </c>
      <c r="BD674" s="111" t="s">
        <v>162</v>
      </c>
      <c r="BE674" s="113" t="s">
        <v>65</v>
      </c>
    </row>
    <row r="675" spans="2:57" x14ac:dyDescent="0.2">
      <c r="B675" s="44">
        <v>2026</v>
      </c>
      <c r="C675" s="44">
        <v>891780111</v>
      </c>
      <c r="D675" s="44" t="s">
        <v>63</v>
      </c>
      <c r="E675" s="119" t="s">
        <v>898</v>
      </c>
      <c r="F675" s="113" t="s">
        <v>897</v>
      </c>
      <c r="G675" s="61">
        <v>0</v>
      </c>
      <c r="H675" s="61" t="s">
        <v>71</v>
      </c>
      <c r="I675" s="44" t="s">
        <v>64</v>
      </c>
      <c r="J675" s="76" t="s">
        <v>81</v>
      </c>
      <c r="K675" s="111" t="s">
        <v>896</v>
      </c>
      <c r="L675" s="111">
        <v>13320000</v>
      </c>
      <c r="M675" s="44" t="s">
        <v>66</v>
      </c>
      <c r="N675" s="111" t="s">
        <v>895</v>
      </c>
      <c r="O675" s="111">
        <v>85448155</v>
      </c>
      <c r="P675" s="111">
        <v>30</v>
      </c>
      <c r="Q675" s="137">
        <v>46027</v>
      </c>
      <c r="R675" s="112">
        <v>5872564000</v>
      </c>
      <c r="S675" s="220">
        <v>46050</v>
      </c>
      <c r="T675" s="111">
        <v>13320000</v>
      </c>
      <c r="U675" s="61" t="s">
        <v>65</v>
      </c>
      <c r="V675" s="111">
        <v>85154788</v>
      </c>
      <c r="W675" s="111" t="s">
        <v>894</v>
      </c>
      <c r="X675" s="351">
        <v>46050</v>
      </c>
      <c r="Y675" s="351">
        <v>46055</v>
      </c>
      <c r="Z675" s="69" t="s">
        <v>73</v>
      </c>
      <c r="AA675" s="351">
        <v>46173</v>
      </c>
      <c r="AB675" s="47">
        <f t="shared" si="50"/>
        <v>118</v>
      </c>
      <c r="AC675" s="113">
        <v>0</v>
      </c>
      <c r="AD675" s="118">
        <v>0</v>
      </c>
      <c r="AE675" s="113">
        <v>0</v>
      </c>
      <c r="AF675" s="80" t="s">
        <v>73</v>
      </c>
      <c r="AG675" s="111">
        <f t="shared" si="51"/>
        <v>0</v>
      </c>
      <c r="AH675" s="118">
        <v>0</v>
      </c>
      <c r="AI675" s="118">
        <v>0</v>
      </c>
      <c r="AJ675" s="80" t="s">
        <v>73</v>
      </c>
      <c r="AK675" s="80" t="s">
        <v>73</v>
      </c>
      <c r="AL675" s="113">
        <v>0</v>
      </c>
      <c r="AM675" s="80" t="s">
        <v>73</v>
      </c>
      <c r="AN675" s="80" t="s">
        <v>73</v>
      </c>
      <c r="AO675" s="80" t="s">
        <v>73</v>
      </c>
      <c r="AP675" s="111">
        <f t="shared" si="52"/>
        <v>0</v>
      </c>
      <c r="AQ675" s="111">
        <f>+L675+AD675-AI675</f>
        <v>13320000</v>
      </c>
      <c r="AR675" s="61" t="s">
        <v>65</v>
      </c>
      <c r="AS675" s="111">
        <v>13320000</v>
      </c>
      <c r="AT675" s="113" t="s">
        <v>162</v>
      </c>
      <c r="AU675" s="79">
        <v>0</v>
      </c>
      <c r="AV675" s="82" t="s">
        <v>73</v>
      </c>
      <c r="AW675" s="117">
        <v>0</v>
      </c>
      <c r="AX675" s="116">
        <f t="shared" si="53"/>
        <v>13320000</v>
      </c>
      <c r="AY675" s="219">
        <f t="shared" si="54"/>
        <v>0</v>
      </c>
      <c r="AZ675" s="67">
        <v>0</v>
      </c>
      <c r="BA675" s="82" t="s">
        <v>73</v>
      </c>
      <c r="BB675" s="61" t="s">
        <v>163</v>
      </c>
      <c r="BC675" s="112" t="s">
        <v>893</v>
      </c>
      <c r="BD675" s="111" t="s">
        <v>162</v>
      </c>
      <c r="BE675" s="113" t="s">
        <v>65</v>
      </c>
    </row>
    <row r="676" spans="2:57" x14ac:dyDescent="0.2">
      <c r="B676" s="44">
        <v>2026</v>
      </c>
      <c r="C676" s="44">
        <v>891780111</v>
      </c>
      <c r="D676" s="44" t="s">
        <v>63</v>
      </c>
      <c r="E676" s="119" t="s">
        <v>892</v>
      </c>
      <c r="F676" s="113" t="s">
        <v>891</v>
      </c>
      <c r="G676" s="61">
        <v>0</v>
      </c>
      <c r="H676" s="61" t="s">
        <v>71</v>
      </c>
      <c r="I676" s="44" t="s">
        <v>111</v>
      </c>
      <c r="J676" s="76" t="s">
        <v>81</v>
      </c>
      <c r="K676" s="111" t="s">
        <v>890</v>
      </c>
      <c r="L676" s="111">
        <v>15984000</v>
      </c>
      <c r="M676" s="44" t="s">
        <v>66</v>
      </c>
      <c r="N676" s="111" t="s">
        <v>889</v>
      </c>
      <c r="O676" s="111">
        <v>85466955</v>
      </c>
      <c r="P676" s="111">
        <v>403</v>
      </c>
      <c r="Q676" s="220">
        <v>46048</v>
      </c>
      <c r="R676" s="111">
        <v>137189000</v>
      </c>
      <c r="S676" s="220">
        <v>46050</v>
      </c>
      <c r="T676" s="111">
        <v>15984000</v>
      </c>
      <c r="U676" s="61" t="s">
        <v>65</v>
      </c>
      <c r="V676" s="111">
        <v>1082870070</v>
      </c>
      <c r="W676" s="111" t="s">
        <v>509</v>
      </c>
      <c r="X676" s="351">
        <v>46050</v>
      </c>
      <c r="Y676" s="351">
        <v>46055</v>
      </c>
      <c r="Z676" s="69" t="s">
        <v>73</v>
      </c>
      <c r="AA676" s="351">
        <v>46173</v>
      </c>
      <c r="AB676" s="47">
        <f t="shared" si="50"/>
        <v>118</v>
      </c>
      <c r="AC676" s="113">
        <v>0</v>
      </c>
      <c r="AD676" s="118">
        <v>0</v>
      </c>
      <c r="AE676" s="113">
        <v>0</v>
      </c>
      <c r="AF676" s="80" t="s">
        <v>73</v>
      </c>
      <c r="AG676" s="111">
        <f t="shared" si="51"/>
        <v>0</v>
      </c>
      <c r="AH676" s="118">
        <v>0</v>
      </c>
      <c r="AI676" s="118">
        <v>0</v>
      </c>
      <c r="AJ676" s="80" t="s">
        <v>73</v>
      </c>
      <c r="AK676" s="80" t="s">
        <v>73</v>
      </c>
      <c r="AL676" s="113">
        <v>0</v>
      </c>
      <c r="AM676" s="80" t="s">
        <v>73</v>
      </c>
      <c r="AN676" s="80" t="s">
        <v>73</v>
      </c>
      <c r="AO676" s="80" t="s">
        <v>73</v>
      </c>
      <c r="AP676" s="111">
        <f t="shared" si="52"/>
        <v>0</v>
      </c>
      <c r="AQ676" s="111">
        <f>+L676+AD676-AI676</f>
        <v>15984000</v>
      </c>
      <c r="AR676" s="61" t="s">
        <v>65</v>
      </c>
      <c r="AS676" s="111">
        <v>15984000</v>
      </c>
      <c r="AT676" s="113" t="s">
        <v>162</v>
      </c>
      <c r="AU676" s="79">
        <v>0</v>
      </c>
      <c r="AV676" s="82" t="s">
        <v>73</v>
      </c>
      <c r="AW676" s="117">
        <v>0</v>
      </c>
      <c r="AX676" s="116">
        <f t="shared" si="53"/>
        <v>15984000</v>
      </c>
      <c r="AY676" s="219">
        <f t="shared" si="54"/>
        <v>0</v>
      </c>
      <c r="AZ676" s="67">
        <v>0</v>
      </c>
      <c r="BA676" s="82" t="s">
        <v>73</v>
      </c>
      <c r="BB676" s="61" t="s">
        <v>163</v>
      </c>
      <c r="BC676" s="112" t="s">
        <v>888</v>
      </c>
      <c r="BD676" s="111" t="s">
        <v>162</v>
      </c>
      <c r="BE676" s="113" t="s">
        <v>65</v>
      </c>
    </row>
    <row r="677" spans="2:57" x14ac:dyDescent="0.2">
      <c r="B677" s="44">
        <v>2026</v>
      </c>
      <c r="C677" s="44">
        <v>891780111</v>
      </c>
      <c r="D677" s="44" t="s">
        <v>63</v>
      </c>
      <c r="E677" s="119" t="s">
        <v>887</v>
      </c>
      <c r="F677" s="113" t="s">
        <v>886</v>
      </c>
      <c r="G677" s="61">
        <v>0</v>
      </c>
      <c r="H677" s="61" t="s">
        <v>71</v>
      </c>
      <c r="I677" s="44" t="s">
        <v>64</v>
      </c>
      <c r="J677" s="76" t="s">
        <v>81</v>
      </c>
      <c r="K677" s="111" t="s">
        <v>885</v>
      </c>
      <c r="L677" s="111">
        <v>13320000</v>
      </c>
      <c r="M677" s="44" t="s">
        <v>66</v>
      </c>
      <c r="N677" s="111" t="s">
        <v>884</v>
      </c>
      <c r="O677" s="111">
        <v>1082902525</v>
      </c>
      <c r="P677" s="111">
        <v>30</v>
      </c>
      <c r="Q677" s="137">
        <v>46027</v>
      </c>
      <c r="R677" s="112">
        <v>5872564000</v>
      </c>
      <c r="S677" s="220">
        <v>46050</v>
      </c>
      <c r="T677" s="111">
        <v>13320000</v>
      </c>
      <c r="U677" s="61" t="s">
        <v>65</v>
      </c>
      <c r="V677" s="111">
        <v>36557666</v>
      </c>
      <c r="W677" s="111" t="s">
        <v>559</v>
      </c>
      <c r="X677" s="351">
        <v>46050</v>
      </c>
      <c r="Y677" s="351">
        <v>46055</v>
      </c>
      <c r="Z677" s="69" t="s">
        <v>73</v>
      </c>
      <c r="AA677" s="351">
        <v>46173</v>
      </c>
      <c r="AB677" s="47">
        <f t="shared" si="50"/>
        <v>118</v>
      </c>
      <c r="AC677" s="113">
        <v>0</v>
      </c>
      <c r="AD677" s="118">
        <v>0</v>
      </c>
      <c r="AE677" s="113">
        <v>0</v>
      </c>
      <c r="AF677" s="80" t="s">
        <v>73</v>
      </c>
      <c r="AG677" s="111">
        <f t="shared" si="51"/>
        <v>0</v>
      </c>
      <c r="AH677" s="118">
        <v>0</v>
      </c>
      <c r="AI677" s="118">
        <v>0</v>
      </c>
      <c r="AJ677" s="80" t="s">
        <v>73</v>
      </c>
      <c r="AK677" s="80" t="s">
        <v>73</v>
      </c>
      <c r="AL677" s="113">
        <v>0</v>
      </c>
      <c r="AM677" s="80" t="s">
        <v>73</v>
      </c>
      <c r="AN677" s="80" t="s">
        <v>73</v>
      </c>
      <c r="AO677" s="80" t="s">
        <v>73</v>
      </c>
      <c r="AP677" s="111">
        <f t="shared" si="52"/>
        <v>0</v>
      </c>
      <c r="AQ677" s="111">
        <f>+L677+AD677-AI677</f>
        <v>13320000</v>
      </c>
      <c r="AR677" s="61" t="s">
        <v>65</v>
      </c>
      <c r="AS677" s="111">
        <v>13320000</v>
      </c>
      <c r="AT677" s="113" t="s">
        <v>162</v>
      </c>
      <c r="AU677" s="79">
        <v>0</v>
      </c>
      <c r="AV677" s="82" t="s">
        <v>73</v>
      </c>
      <c r="AW677" s="117">
        <v>0</v>
      </c>
      <c r="AX677" s="116">
        <f t="shared" si="53"/>
        <v>13320000</v>
      </c>
      <c r="AY677" s="219">
        <f t="shared" si="54"/>
        <v>0</v>
      </c>
      <c r="AZ677" s="67">
        <v>0</v>
      </c>
      <c r="BA677" s="82" t="s">
        <v>73</v>
      </c>
      <c r="BB677" s="61" t="s">
        <v>163</v>
      </c>
      <c r="BC677" s="112" t="s">
        <v>883</v>
      </c>
      <c r="BD677" s="111" t="s">
        <v>162</v>
      </c>
      <c r="BE677" s="113" t="s">
        <v>65</v>
      </c>
    </row>
    <row r="678" spans="2:57" x14ac:dyDescent="0.2">
      <c r="B678" s="44">
        <v>2026</v>
      </c>
      <c r="C678" s="44">
        <v>891780111</v>
      </c>
      <c r="D678" s="44" t="s">
        <v>63</v>
      </c>
      <c r="E678" s="119" t="s">
        <v>882</v>
      </c>
      <c r="F678" s="113" t="s">
        <v>881</v>
      </c>
      <c r="G678" s="61">
        <v>0</v>
      </c>
      <c r="H678" s="61" t="s">
        <v>71</v>
      </c>
      <c r="I678" s="44" t="s">
        <v>64</v>
      </c>
      <c r="J678" s="76" t="s">
        <v>81</v>
      </c>
      <c r="K678" s="111" t="s">
        <v>880</v>
      </c>
      <c r="L678" s="111">
        <v>35000000</v>
      </c>
      <c r="M678" s="44" t="s">
        <v>66</v>
      </c>
      <c r="N678" s="111" t="s">
        <v>879</v>
      </c>
      <c r="O678" s="111">
        <v>85456556</v>
      </c>
      <c r="P678" s="111">
        <v>30</v>
      </c>
      <c r="Q678" s="137">
        <v>46027</v>
      </c>
      <c r="R678" s="112">
        <v>5872564000</v>
      </c>
      <c r="S678" s="220">
        <v>46050</v>
      </c>
      <c r="T678" s="111">
        <v>35000000</v>
      </c>
      <c r="U678" s="61" t="s">
        <v>65</v>
      </c>
      <c r="V678" s="111">
        <v>36559627</v>
      </c>
      <c r="W678" s="111" t="s">
        <v>878</v>
      </c>
      <c r="X678" s="351">
        <v>46050</v>
      </c>
      <c r="Y678" s="351">
        <v>46055</v>
      </c>
      <c r="Z678" s="69" t="s">
        <v>73</v>
      </c>
      <c r="AA678" s="351">
        <v>46203</v>
      </c>
      <c r="AB678" s="47">
        <f t="shared" si="50"/>
        <v>148</v>
      </c>
      <c r="AC678" s="113">
        <v>0</v>
      </c>
      <c r="AD678" s="118">
        <v>0</v>
      </c>
      <c r="AE678" s="113">
        <v>0</v>
      </c>
      <c r="AF678" s="80" t="s">
        <v>73</v>
      </c>
      <c r="AG678" s="111">
        <f t="shared" si="51"/>
        <v>0</v>
      </c>
      <c r="AH678" s="118">
        <v>0</v>
      </c>
      <c r="AI678" s="118">
        <v>0</v>
      </c>
      <c r="AJ678" s="80" t="s">
        <v>73</v>
      </c>
      <c r="AK678" s="80" t="s">
        <v>73</v>
      </c>
      <c r="AL678" s="113">
        <v>0</v>
      </c>
      <c r="AM678" s="80" t="s">
        <v>73</v>
      </c>
      <c r="AN678" s="80" t="s">
        <v>73</v>
      </c>
      <c r="AO678" s="80" t="s">
        <v>73</v>
      </c>
      <c r="AP678" s="111">
        <f t="shared" si="52"/>
        <v>0</v>
      </c>
      <c r="AQ678" s="111">
        <f>+L678+AD678-AI678</f>
        <v>35000000</v>
      </c>
      <c r="AR678" s="61" t="s">
        <v>65</v>
      </c>
      <c r="AS678" s="111">
        <v>35000000</v>
      </c>
      <c r="AT678" s="113" t="s">
        <v>162</v>
      </c>
      <c r="AU678" s="79">
        <v>0</v>
      </c>
      <c r="AV678" s="82" t="s">
        <v>73</v>
      </c>
      <c r="AW678" s="117">
        <v>0</v>
      </c>
      <c r="AX678" s="116">
        <f t="shared" si="53"/>
        <v>35000000</v>
      </c>
      <c r="AY678" s="219">
        <f t="shared" si="54"/>
        <v>0</v>
      </c>
      <c r="AZ678" s="67">
        <v>0</v>
      </c>
      <c r="BA678" s="82" t="s">
        <v>73</v>
      </c>
      <c r="BB678" s="61" t="s">
        <v>163</v>
      </c>
      <c r="BC678" s="112" t="s">
        <v>877</v>
      </c>
      <c r="BD678" s="111" t="s">
        <v>162</v>
      </c>
      <c r="BE678" s="113" t="s">
        <v>65</v>
      </c>
    </row>
    <row r="679" spans="2:57" x14ac:dyDescent="0.2">
      <c r="B679" s="44">
        <v>2026</v>
      </c>
      <c r="C679" s="44">
        <v>891780111</v>
      </c>
      <c r="D679" s="44" t="s">
        <v>63</v>
      </c>
      <c r="E679" s="119" t="s">
        <v>876</v>
      </c>
      <c r="F679" s="113" t="s">
        <v>875</v>
      </c>
      <c r="G679" s="61">
        <v>0</v>
      </c>
      <c r="H679" s="61" t="s">
        <v>71</v>
      </c>
      <c r="I679" s="44" t="s">
        <v>64</v>
      </c>
      <c r="J679" s="76" t="s">
        <v>81</v>
      </c>
      <c r="K679" s="111" t="s">
        <v>874</v>
      </c>
      <c r="L679" s="111">
        <v>7257000</v>
      </c>
      <c r="M679" s="44" t="s">
        <v>66</v>
      </c>
      <c r="N679" s="111" t="s">
        <v>873</v>
      </c>
      <c r="O679" s="111">
        <v>1085325414</v>
      </c>
      <c r="P679" s="111">
        <v>53</v>
      </c>
      <c r="Q679" s="137">
        <v>46030</v>
      </c>
      <c r="R679" s="112">
        <v>2567899000</v>
      </c>
      <c r="S679" s="220">
        <v>46050</v>
      </c>
      <c r="T679" s="111">
        <v>7257000</v>
      </c>
      <c r="U679" s="61" t="s">
        <v>65</v>
      </c>
      <c r="V679" s="111">
        <v>7631392</v>
      </c>
      <c r="W679" s="111" t="s">
        <v>867</v>
      </c>
      <c r="X679" s="351">
        <v>46050</v>
      </c>
      <c r="Y679" s="351">
        <v>46055</v>
      </c>
      <c r="Z679" s="69" t="s">
        <v>73</v>
      </c>
      <c r="AA679" s="351">
        <v>46142</v>
      </c>
      <c r="AB679" s="47">
        <f t="shared" si="50"/>
        <v>87</v>
      </c>
      <c r="AC679" s="113">
        <v>0</v>
      </c>
      <c r="AD679" s="118">
        <v>0</v>
      </c>
      <c r="AE679" s="113">
        <v>0</v>
      </c>
      <c r="AF679" s="80" t="s">
        <v>73</v>
      </c>
      <c r="AG679" s="111">
        <f t="shared" si="51"/>
        <v>0</v>
      </c>
      <c r="AH679" s="118">
        <v>0</v>
      </c>
      <c r="AI679" s="118">
        <v>0</v>
      </c>
      <c r="AJ679" s="80" t="s">
        <v>73</v>
      </c>
      <c r="AK679" s="80" t="s">
        <v>73</v>
      </c>
      <c r="AL679" s="113">
        <v>0</v>
      </c>
      <c r="AM679" s="80" t="s">
        <v>73</v>
      </c>
      <c r="AN679" s="80" t="s">
        <v>73</v>
      </c>
      <c r="AO679" s="80" t="s">
        <v>73</v>
      </c>
      <c r="AP679" s="111">
        <f t="shared" si="52"/>
        <v>0</v>
      </c>
      <c r="AQ679" s="111">
        <f>+L679+AD679-AI679</f>
        <v>7257000</v>
      </c>
      <c r="AR679" s="61" t="s">
        <v>65</v>
      </c>
      <c r="AS679" s="111">
        <v>7257000</v>
      </c>
      <c r="AT679" s="113" t="s">
        <v>162</v>
      </c>
      <c r="AU679" s="79">
        <v>0</v>
      </c>
      <c r="AV679" s="82" t="s">
        <v>73</v>
      </c>
      <c r="AW679" s="117">
        <v>0</v>
      </c>
      <c r="AX679" s="116">
        <f t="shared" si="53"/>
        <v>7257000</v>
      </c>
      <c r="AY679" s="219">
        <f t="shared" si="54"/>
        <v>0</v>
      </c>
      <c r="AZ679" s="67">
        <v>0</v>
      </c>
      <c r="BA679" s="82" t="s">
        <v>73</v>
      </c>
      <c r="BB679" s="61" t="s">
        <v>163</v>
      </c>
      <c r="BC679" s="112" t="s">
        <v>872</v>
      </c>
      <c r="BD679" s="111" t="s">
        <v>162</v>
      </c>
      <c r="BE679" s="113" t="s">
        <v>65</v>
      </c>
    </row>
    <row r="680" spans="2:57" x14ac:dyDescent="0.2">
      <c r="B680" s="44">
        <v>2026</v>
      </c>
      <c r="C680" s="44">
        <v>891780111</v>
      </c>
      <c r="D680" s="44" t="s">
        <v>63</v>
      </c>
      <c r="E680" s="119" t="s">
        <v>871</v>
      </c>
      <c r="F680" s="113" t="s">
        <v>870</v>
      </c>
      <c r="G680" s="61">
        <v>0</v>
      </c>
      <c r="H680" s="61" t="s">
        <v>71</v>
      </c>
      <c r="I680" s="44" t="s">
        <v>64</v>
      </c>
      <c r="J680" s="76" t="s">
        <v>81</v>
      </c>
      <c r="K680" s="111" t="s">
        <v>869</v>
      </c>
      <c r="L680" s="111">
        <v>7257000</v>
      </c>
      <c r="M680" s="44" t="s">
        <v>66</v>
      </c>
      <c r="N680" s="111" t="s">
        <v>868</v>
      </c>
      <c r="O680" s="111">
        <v>1007900189</v>
      </c>
      <c r="P680" s="111">
        <v>53</v>
      </c>
      <c r="Q680" s="137">
        <v>46030</v>
      </c>
      <c r="R680" s="112">
        <v>2567899000</v>
      </c>
      <c r="S680" s="220">
        <v>46050</v>
      </c>
      <c r="T680" s="111">
        <v>7257000</v>
      </c>
      <c r="U680" s="61" t="s">
        <v>65</v>
      </c>
      <c r="V680" s="111">
        <v>7631392</v>
      </c>
      <c r="W680" s="111" t="s">
        <v>867</v>
      </c>
      <c r="X680" s="351">
        <v>46050</v>
      </c>
      <c r="Y680" s="351">
        <v>46055</v>
      </c>
      <c r="Z680" s="69" t="s">
        <v>73</v>
      </c>
      <c r="AA680" s="351">
        <v>46142</v>
      </c>
      <c r="AB680" s="47">
        <f t="shared" si="50"/>
        <v>87</v>
      </c>
      <c r="AC680" s="113">
        <v>0</v>
      </c>
      <c r="AD680" s="118">
        <v>0</v>
      </c>
      <c r="AE680" s="113">
        <v>0</v>
      </c>
      <c r="AF680" s="80" t="s">
        <v>73</v>
      </c>
      <c r="AG680" s="111">
        <f t="shared" si="51"/>
        <v>0</v>
      </c>
      <c r="AH680" s="118">
        <v>0</v>
      </c>
      <c r="AI680" s="118">
        <v>0</v>
      </c>
      <c r="AJ680" s="80" t="s">
        <v>73</v>
      </c>
      <c r="AK680" s="80" t="s">
        <v>73</v>
      </c>
      <c r="AL680" s="113">
        <v>0</v>
      </c>
      <c r="AM680" s="80" t="s">
        <v>73</v>
      </c>
      <c r="AN680" s="80" t="s">
        <v>73</v>
      </c>
      <c r="AO680" s="80" t="s">
        <v>73</v>
      </c>
      <c r="AP680" s="111">
        <f t="shared" si="52"/>
        <v>0</v>
      </c>
      <c r="AQ680" s="111">
        <f>+L680+AD680-AI680</f>
        <v>7257000</v>
      </c>
      <c r="AR680" s="61" t="s">
        <v>65</v>
      </c>
      <c r="AS680" s="111">
        <v>7257000</v>
      </c>
      <c r="AT680" s="113" t="s">
        <v>162</v>
      </c>
      <c r="AU680" s="79">
        <v>0</v>
      </c>
      <c r="AV680" s="82" t="s">
        <v>73</v>
      </c>
      <c r="AW680" s="117">
        <v>0</v>
      </c>
      <c r="AX680" s="116">
        <f t="shared" si="53"/>
        <v>7257000</v>
      </c>
      <c r="AY680" s="219">
        <f t="shared" si="54"/>
        <v>0</v>
      </c>
      <c r="AZ680" s="67">
        <v>0</v>
      </c>
      <c r="BA680" s="82" t="s">
        <v>73</v>
      </c>
      <c r="BB680" s="61" t="s">
        <v>163</v>
      </c>
      <c r="BC680" s="112" t="s">
        <v>866</v>
      </c>
      <c r="BD680" s="111" t="s">
        <v>162</v>
      </c>
      <c r="BE680" s="113" t="s">
        <v>65</v>
      </c>
    </row>
    <row r="681" spans="2:57" x14ac:dyDescent="0.2">
      <c r="B681" s="44">
        <v>2026</v>
      </c>
      <c r="C681" s="44">
        <v>891780111</v>
      </c>
      <c r="D681" s="44" t="s">
        <v>63</v>
      </c>
      <c r="E681" s="119" t="s">
        <v>865</v>
      </c>
      <c r="F681" s="113" t="s">
        <v>864</v>
      </c>
      <c r="G681" s="61">
        <v>0</v>
      </c>
      <c r="H681" s="61" t="s">
        <v>71</v>
      </c>
      <c r="I681" s="44" t="s">
        <v>64</v>
      </c>
      <c r="J681" s="76" t="s">
        <v>81</v>
      </c>
      <c r="K681" s="111" t="s">
        <v>799</v>
      </c>
      <c r="L681" s="111">
        <v>10400000</v>
      </c>
      <c r="M681" s="44" t="s">
        <v>66</v>
      </c>
      <c r="N681" s="111" t="s">
        <v>863</v>
      </c>
      <c r="O681" s="111">
        <v>1065595162</v>
      </c>
      <c r="P681" s="111">
        <v>30</v>
      </c>
      <c r="Q681" s="137">
        <v>46027</v>
      </c>
      <c r="R681" s="112">
        <v>5872564000</v>
      </c>
      <c r="S681" s="220">
        <v>46050</v>
      </c>
      <c r="T681" s="111">
        <v>10400000</v>
      </c>
      <c r="U681" s="61" t="s">
        <v>65</v>
      </c>
      <c r="V681" s="111">
        <v>1082868728</v>
      </c>
      <c r="W681" s="111" t="s">
        <v>284</v>
      </c>
      <c r="X681" s="351">
        <v>46050</v>
      </c>
      <c r="Y681" s="351">
        <v>46055</v>
      </c>
      <c r="Z681" s="69" t="s">
        <v>73</v>
      </c>
      <c r="AA681" s="351">
        <v>46173</v>
      </c>
      <c r="AB681" s="47">
        <f t="shared" si="50"/>
        <v>118</v>
      </c>
      <c r="AC681" s="113">
        <v>0</v>
      </c>
      <c r="AD681" s="118">
        <v>0</v>
      </c>
      <c r="AE681" s="113">
        <v>0</v>
      </c>
      <c r="AF681" s="80" t="s">
        <v>73</v>
      </c>
      <c r="AG681" s="111">
        <f t="shared" si="51"/>
        <v>0</v>
      </c>
      <c r="AH681" s="118">
        <v>0</v>
      </c>
      <c r="AI681" s="118">
        <v>0</v>
      </c>
      <c r="AJ681" s="80" t="s">
        <v>73</v>
      </c>
      <c r="AK681" s="80" t="s">
        <v>73</v>
      </c>
      <c r="AL681" s="113">
        <v>0</v>
      </c>
      <c r="AM681" s="80" t="s">
        <v>73</v>
      </c>
      <c r="AN681" s="80" t="s">
        <v>73</v>
      </c>
      <c r="AO681" s="80" t="s">
        <v>73</v>
      </c>
      <c r="AP681" s="111">
        <f t="shared" si="52"/>
        <v>0</v>
      </c>
      <c r="AQ681" s="111">
        <f>+L681+AD681-AI681</f>
        <v>10400000</v>
      </c>
      <c r="AR681" s="61" t="s">
        <v>65</v>
      </c>
      <c r="AS681" s="111">
        <v>10400000</v>
      </c>
      <c r="AT681" s="113" t="s">
        <v>162</v>
      </c>
      <c r="AU681" s="79">
        <v>0</v>
      </c>
      <c r="AV681" s="82" t="s">
        <v>73</v>
      </c>
      <c r="AW681" s="117">
        <v>0</v>
      </c>
      <c r="AX681" s="116">
        <f t="shared" si="53"/>
        <v>10400000</v>
      </c>
      <c r="AY681" s="219">
        <f t="shared" si="54"/>
        <v>0</v>
      </c>
      <c r="AZ681" s="67">
        <v>0</v>
      </c>
      <c r="BA681" s="82" t="s">
        <v>73</v>
      </c>
      <c r="BB681" s="61" t="s">
        <v>163</v>
      </c>
      <c r="BC681" s="112" t="s">
        <v>862</v>
      </c>
      <c r="BD681" s="111" t="s">
        <v>162</v>
      </c>
      <c r="BE681" s="113" t="s">
        <v>65</v>
      </c>
    </row>
    <row r="682" spans="2:57" x14ac:dyDescent="0.2">
      <c r="B682" s="44">
        <v>2026</v>
      </c>
      <c r="C682" s="44">
        <v>891780111</v>
      </c>
      <c r="D682" s="44" t="s">
        <v>63</v>
      </c>
      <c r="E682" s="119" t="s">
        <v>861</v>
      </c>
      <c r="F682" s="113" t="s">
        <v>860</v>
      </c>
      <c r="G682" s="61">
        <v>0</v>
      </c>
      <c r="H682" s="61" t="s">
        <v>71</v>
      </c>
      <c r="I682" s="44" t="s">
        <v>64</v>
      </c>
      <c r="J682" s="76" t="s">
        <v>81</v>
      </c>
      <c r="K682" s="111" t="s">
        <v>859</v>
      </c>
      <c r="L682" s="111">
        <v>9676000</v>
      </c>
      <c r="M682" s="44" t="s">
        <v>66</v>
      </c>
      <c r="N682" s="111" t="s">
        <v>858</v>
      </c>
      <c r="O682" s="111">
        <v>1007820291</v>
      </c>
      <c r="P682" s="111">
        <v>53</v>
      </c>
      <c r="Q682" s="137">
        <v>46030</v>
      </c>
      <c r="R682" s="112">
        <v>2567899000</v>
      </c>
      <c r="S682" s="220">
        <v>46050</v>
      </c>
      <c r="T682" s="111">
        <v>9676000</v>
      </c>
      <c r="U682" s="61" t="s">
        <v>65</v>
      </c>
      <c r="V682" s="111">
        <v>79738530</v>
      </c>
      <c r="W682" s="111" t="s">
        <v>371</v>
      </c>
      <c r="X682" s="351">
        <v>46050</v>
      </c>
      <c r="Y682" s="351">
        <v>46055</v>
      </c>
      <c r="Z682" s="69" t="s">
        <v>73</v>
      </c>
      <c r="AA682" s="351">
        <v>46173</v>
      </c>
      <c r="AB682" s="47">
        <f t="shared" si="50"/>
        <v>118</v>
      </c>
      <c r="AC682" s="113">
        <v>0</v>
      </c>
      <c r="AD682" s="118">
        <v>0</v>
      </c>
      <c r="AE682" s="113">
        <v>0</v>
      </c>
      <c r="AF682" s="80" t="s">
        <v>73</v>
      </c>
      <c r="AG682" s="111">
        <f t="shared" si="51"/>
        <v>0</v>
      </c>
      <c r="AH682" s="118">
        <v>0</v>
      </c>
      <c r="AI682" s="118">
        <v>0</v>
      </c>
      <c r="AJ682" s="80" t="s">
        <v>73</v>
      </c>
      <c r="AK682" s="80" t="s">
        <v>73</v>
      </c>
      <c r="AL682" s="113">
        <v>0</v>
      </c>
      <c r="AM682" s="80" t="s">
        <v>73</v>
      </c>
      <c r="AN682" s="80" t="s">
        <v>73</v>
      </c>
      <c r="AO682" s="80" t="s">
        <v>73</v>
      </c>
      <c r="AP682" s="111">
        <f t="shared" si="52"/>
        <v>0</v>
      </c>
      <c r="AQ682" s="111">
        <f>+L682+AD682-AI682</f>
        <v>9676000</v>
      </c>
      <c r="AR682" s="61" t="s">
        <v>65</v>
      </c>
      <c r="AS682" s="111">
        <v>9676000</v>
      </c>
      <c r="AT682" s="113" t="s">
        <v>162</v>
      </c>
      <c r="AU682" s="79">
        <v>0</v>
      </c>
      <c r="AV682" s="82" t="s">
        <v>73</v>
      </c>
      <c r="AW682" s="117">
        <v>0</v>
      </c>
      <c r="AX682" s="116">
        <f t="shared" si="53"/>
        <v>9676000</v>
      </c>
      <c r="AY682" s="219">
        <f t="shared" si="54"/>
        <v>0</v>
      </c>
      <c r="AZ682" s="67">
        <v>0</v>
      </c>
      <c r="BA682" s="82" t="s">
        <v>73</v>
      </c>
      <c r="BB682" s="61" t="s">
        <v>163</v>
      </c>
      <c r="BC682" s="112" t="s">
        <v>857</v>
      </c>
      <c r="BD682" s="111" t="s">
        <v>162</v>
      </c>
      <c r="BE682" s="113" t="s">
        <v>65</v>
      </c>
    </row>
    <row r="683" spans="2:57" x14ac:dyDescent="0.2">
      <c r="B683" s="44">
        <v>2026</v>
      </c>
      <c r="C683" s="44">
        <v>891780111</v>
      </c>
      <c r="D683" s="44" t="s">
        <v>63</v>
      </c>
      <c r="E683" s="119" t="s">
        <v>856</v>
      </c>
      <c r="F683" s="113" t="s">
        <v>855</v>
      </c>
      <c r="G683" s="61">
        <v>0</v>
      </c>
      <c r="H683" s="61" t="s">
        <v>71</v>
      </c>
      <c r="I683" s="44" t="s">
        <v>64</v>
      </c>
      <c r="J683" s="76" t="s">
        <v>81</v>
      </c>
      <c r="K683" s="111" t="s">
        <v>854</v>
      </c>
      <c r="L683" s="111">
        <v>9676000</v>
      </c>
      <c r="M683" s="44" t="s">
        <v>66</v>
      </c>
      <c r="N683" s="111" t="s">
        <v>853</v>
      </c>
      <c r="O683" s="111">
        <v>1082852727</v>
      </c>
      <c r="P683" s="111">
        <v>53</v>
      </c>
      <c r="Q683" s="137">
        <v>46030</v>
      </c>
      <c r="R683" s="112">
        <v>2567899000</v>
      </c>
      <c r="S683" s="220">
        <v>46050</v>
      </c>
      <c r="T683" s="111">
        <v>9676000</v>
      </c>
      <c r="U683" s="61" t="s">
        <v>65</v>
      </c>
      <c r="V683" s="111">
        <v>7633817</v>
      </c>
      <c r="W683" s="111" t="s">
        <v>365</v>
      </c>
      <c r="X683" s="351">
        <v>46050</v>
      </c>
      <c r="Y683" s="351">
        <v>46055</v>
      </c>
      <c r="Z683" s="69" t="s">
        <v>73</v>
      </c>
      <c r="AA683" s="351">
        <v>46173</v>
      </c>
      <c r="AB683" s="47">
        <f t="shared" si="50"/>
        <v>118</v>
      </c>
      <c r="AC683" s="113">
        <v>0</v>
      </c>
      <c r="AD683" s="118">
        <v>0</v>
      </c>
      <c r="AE683" s="113">
        <v>0</v>
      </c>
      <c r="AF683" s="80" t="s">
        <v>73</v>
      </c>
      <c r="AG683" s="111">
        <f t="shared" si="51"/>
        <v>0</v>
      </c>
      <c r="AH683" s="118">
        <v>0</v>
      </c>
      <c r="AI683" s="118">
        <v>0</v>
      </c>
      <c r="AJ683" s="80" t="s">
        <v>73</v>
      </c>
      <c r="AK683" s="80" t="s">
        <v>73</v>
      </c>
      <c r="AL683" s="113">
        <v>0</v>
      </c>
      <c r="AM683" s="80" t="s">
        <v>73</v>
      </c>
      <c r="AN683" s="80" t="s">
        <v>73</v>
      </c>
      <c r="AO683" s="80" t="s">
        <v>73</v>
      </c>
      <c r="AP683" s="111">
        <f t="shared" si="52"/>
        <v>0</v>
      </c>
      <c r="AQ683" s="111">
        <f>+L683+AD683-AI683</f>
        <v>9676000</v>
      </c>
      <c r="AR683" s="61" t="s">
        <v>65</v>
      </c>
      <c r="AS683" s="111">
        <v>9676000</v>
      </c>
      <c r="AT683" s="113" t="s">
        <v>162</v>
      </c>
      <c r="AU683" s="79">
        <v>0</v>
      </c>
      <c r="AV683" s="82" t="s">
        <v>73</v>
      </c>
      <c r="AW683" s="117">
        <v>0</v>
      </c>
      <c r="AX683" s="116">
        <f t="shared" si="53"/>
        <v>9676000</v>
      </c>
      <c r="AY683" s="219">
        <f t="shared" si="54"/>
        <v>0</v>
      </c>
      <c r="AZ683" s="67">
        <v>0</v>
      </c>
      <c r="BA683" s="82" t="s">
        <v>73</v>
      </c>
      <c r="BB683" s="61" t="s">
        <v>163</v>
      </c>
      <c r="BC683" s="112" t="s">
        <v>852</v>
      </c>
      <c r="BD683" s="111" t="s">
        <v>162</v>
      </c>
      <c r="BE683" s="113" t="s">
        <v>65</v>
      </c>
    </row>
    <row r="684" spans="2:57" x14ac:dyDescent="0.2">
      <c r="B684" s="44">
        <v>2026</v>
      </c>
      <c r="C684" s="44">
        <v>891780111</v>
      </c>
      <c r="D684" s="44" t="s">
        <v>63</v>
      </c>
      <c r="E684" s="119" t="s">
        <v>851</v>
      </c>
      <c r="F684" s="113" t="s">
        <v>850</v>
      </c>
      <c r="G684" s="61">
        <v>0</v>
      </c>
      <c r="H684" s="61" t="s">
        <v>71</v>
      </c>
      <c r="I684" s="44" t="s">
        <v>111</v>
      </c>
      <c r="J684" s="76" t="s">
        <v>81</v>
      </c>
      <c r="K684" s="111" t="s">
        <v>849</v>
      </c>
      <c r="L684" s="111">
        <v>12345000</v>
      </c>
      <c r="M684" s="44" t="s">
        <v>66</v>
      </c>
      <c r="N684" s="111" t="s">
        <v>848</v>
      </c>
      <c r="O684" s="111">
        <v>1083022922</v>
      </c>
      <c r="P684" s="111">
        <v>403</v>
      </c>
      <c r="Q684" s="220">
        <v>46048</v>
      </c>
      <c r="R684" s="111">
        <v>137189000</v>
      </c>
      <c r="S684" s="220">
        <v>46050</v>
      </c>
      <c r="T684" s="111">
        <v>12345000</v>
      </c>
      <c r="U684" s="61" t="s">
        <v>65</v>
      </c>
      <c r="V684" s="111">
        <v>1082870070</v>
      </c>
      <c r="W684" s="111" t="s">
        <v>509</v>
      </c>
      <c r="X684" s="351">
        <v>46050</v>
      </c>
      <c r="Y684" s="351">
        <v>46083</v>
      </c>
      <c r="Z684" s="69" t="s">
        <v>73</v>
      </c>
      <c r="AA684" s="351">
        <v>46173</v>
      </c>
      <c r="AB684" s="47">
        <f t="shared" si="50"/>
        <v>90</v>
      </c>
      <c r="AC684" s="113">
        <v>0</v>
      </c>
      <c r="AD684" s="118">
        <v>0</v>
      </c>
      <c r="AE684" s="113">
        <v>0</v>
      </c>
      <c r="AF684" s="80" t="s">
        <v>73</v>
      </c>
      <c r="AG684" s="111">
        <f t="shared" si="51"/>
        <v>0</v>
      </c>
      <c r="AH684" s="118">
        <v>0</v>
      </c>
      <c r="AI684" s="118">
        <v>0</v>
      </c>
      <c r="AJ684" s="80" t="s">
        <v>73</v>
      </c>
      <c r="AK684" s="80" t="s">
        <v>73</v>
      </c>
      <c r="AL684" s="113">
        <v>0</v>
      </c>
      <c r="AM684" s="80" t="s">
        <v>73</v>
      </c>
      <c r="AN684" s="80" t="s">
        <v>73</v>
      </c>
      <c r="AO684" s="80" t="s">
        <v>73</v>
      </c>
      <c r="AP684" s="111">
        <f t="shared" si="52"/>
        <v>0</v>
      </c>
      <c r="AQ684" s="111">
        <f>+L684+AD684-AI684</f>
        <v>12345000</v>
      </c>
      <c r="AR684" s="61" t="s">
        <v>65</v>
      </c>
      <c r="AS684" s="111">
        <v>12345000</v>
      </c>
      <c r="AT684" s="113" t="s">
        <v>162</v>
      </c>
      <c r="AU684" s="79">
        <v>0</v>
      </c>
      <c r="AV684" s="82" t="s">
        <v>73</v>
      </c>
      <c r="AW684" s="117">
        <v>0</v>
      </c>
      <c r="AX684" s="116">
        <f t="shared" si="53"/>
        <v>12345000</v>
      </c>
      <c r="AY684" s="219">
        <f t="shared" si="54"/>
        <v>0</v>
      </c>
      <c r="AZ684" s="67">
        <v>0</v>
      </c>
      <c r="BA684" s="82" t="s">
        <v>73</v>
      </c>
      <c r="BB684" s="61" t="s">
        <v>163</v>
      </c>
      <c r="BC684" s="112" t="s">
        <v>847</v>
      </c>
      <c r="BD684" s="111" t="s">
        <v>162</v>
      </c>
      <c r="BE684" s="113" t="s">
        <v>65</v>
      </c>
    </row>
    <row r="685" spans="2:57" x14ac:dyDescent="0.2">
      <c r="B685" s="44">
        <v>2026</v>
      </c>
      <c r="C685" s="44">
        <v>891780111</v>
      </c>
      <c r="D685" s="44" t="s">
        <v>63</v>
      </c>
      <c r="E685" s="119" t="s">
        <v>846</v>
      </c>
      <c r="F685" s="113" t="s">
        <v>845</v>
      </c>
      <c r="G685" s="61">
        <v>0</v>
      </c>
      <c r="H685" s="61" t="s">
        <v>71</v>
      </c>
      <c r="I685" s="44" t="s">
        <v>64</v>
      </c>
      <c r="J685" s="76" t="s">
        <v>81</v>
      </c>
      <c r="K685" s="111" t="s">
        <v>844</v>
      </c>
      <c r="L685" s="111">
        <v>14652000</v>
      </c>
      <c r="M685" s="44" t="s">
        <v>66</v>
      </c>
      <c r="N685" s="111" t="s">
        <v>843</v>
      </c>
      <c r="O685" s="111">
        <v>1002001247</v>
      </c>
      <c r="P685" s="111">
        <v>30</v>
      </c>
      <c r="Q685" s="137">
        <v>46027</v>
      </c>
      <c r="R685" s="112">
        <v>5872564000</v>
      </c>
      <c r="S685" s="220">
        <v>46050</v>
      </c>
      <c r="T685" s="111">
        <v>14652000</v>
      </c>
      <c r="U685" s="61" t="s">
        <v>65</v>
      </c>
      <c r="V685" s="111">
        <v>85449357</v>
      </c>
      <c r="W685" s="111" t="s">
        <v>530</v>
      </c>
      <c r="X685" s="351">
        <v>46050</v>
      </c>
      <c r="Y685" s="351">
        <v>46055</v>
      </c>
      <c r="Z685" s="69" t="s">
        <v>73</v>
      </c>
      <c r="AA685" s="351">
        <v>46173</v>
      </c>
      <c r="AB685" s="47">
        <f t="shared" si="50"/>
        <v>118</v>
      </c>
      <c r="AC685" s="113">
        <v>0</v>
      </c>
      <c r="AD685" s="118">
        <v>0</v>
      </c>
      <c r="AE685" s="113">
        <v>0</v>
      </c>
      <c r="AF685" s="80" t="s">
        <v>73</v>
      </c>
      <c r="AG685" s="111">
        <f t="shared" si="51"/>
        <v>0</v>
      </c>
      <c r="AH685" s="118">
        <v>0</v>
      </c>
      <c r="AI685" s="118">
        <v>0</v>
      </c>
      <c r="AJ685" s="80" t="s">
        <v>73</v>
      </c>
      <c r="AK685" s="80" t="s">
        <v>73</v>
      </c>
      <c r="AL685" s="113">
        <v>0</v>
      </c>
      <c r="AM685" s="80" t="s">
        <v>73</v>
      </c>
      <c r="AN685" s="80" t="s">
        <v>73</v>
      </c>
      <c r="AO685" s="80" t="s">
        <v>73</v>
      </c>
      <c r="AP685" s="111">
        <f t="shared" si="52"/>
        <v>0</v>
      </c>
      <c r="AQ685" s="111">
        <f>+L685+AD685-AI685</f>
        <v>14652000</v>
      </c>
      <c r="AR685" s="61" t="s">
        <v>65</v>
      </c>
      <c r="AS685" s="111">
        <v>14652000</v>
      </c>
      <c r="AT685" s="113" t="s">
        <v>162</v>
      </c>
      <c r="AU685" s="79">
        <v>0</v>
      </c>
      <c r="AV685" s="82" t="s">
        <v>73</v>
      </c>
      <c r="AW685" s="117">
        <v>0</v>
      </c>
      <c r="AX685" s="116">
        <f t="shared" si="53"/>
        <v>14652000</v>
      </c>
      <c r="AY685" s="219">
        <f t="shared" si="54"/>
        <v>0</v>
      </c>
      <c r="AZ685" s="67">
        <v>0</v>
      </c>
      <c r="BA685" s="82" t="s">
        <v>73</v>
      </c>
      <c r="BB685" s="61" t="s">
        <v>163</v>
      </c>
      <c r="BC685" s="112" t="s">
        <v>842</v>
      </c>
      <c r="BD685" s="111" t="s">
        <v>162</v>
      </c>
      <c r="BE685" s="113" t="s">
        <v>65</v>
      </c>
    </row>
    <row r="686" spans="2:57" x14ac:dyDescent="0.2">
      <c r="B686" s="44">
        <v>2026</v>
      </c>
      <c r="C686" s="44">
        <v>891780111</v>
      </c>
      <c r="D686" s="44" t="s">
        <v>63</v>
      </c>
      <c r="E686" s="119" t="s">
        <v>841</v>
      </c>
      <c r="F686" s="113" t="s">
        <v>840</v>
      </c>
      <c r="G686" s="61">
        <v>0</v>
      </c>
      <c r="H686" s="61" t="s">
        <v>71</v>
      </c>
      <c r="I686" s="44" t="s">
        <v>64</v>
      </c>
      <c r="J686" s="76" t="s">
        <v>81</v>
      </c>
      <c r="K686" s="111" t="s">
        <v>839</v>
      </c>
      <c r="L686" s="111">
        <v>13320000</v>
      </c>
      <c r="M686" s="44" t="s">
        <v>66</v>
      </c>
      <c r="N686" s="111" t="s">
        <v>838</v>
      </c>
      <c r="O686" s="111">
        <v>1082833957</v>
      </c>
      <c r="P686" s="111">
        <v>30</v>
      </c>
      <c r="Q686" s="137">
        <v>46027</v>
      </c>
      <c r="R686" s="112">
        <v>5872564000</v>
      </c>
      <c r="S686" s="220">
        <v>46050</v>
      </c>
      <c r="T686" s="111">
        <v>13320000</v>
      </c>
      <c r="U686" s="61" t="s">
        <v>65</v>
      </c>
      <c r="V686" s="111">
        <v>1082939683</v>
      </c>
      <c r="W686" s="111" t="s">
        <v>757</v>
      </c>
      <c r="X686" s="351">
        <v>46050</v>
      </c>
      <c r="Y686" s="351">
        <v>46055</v>
      </c>
      <c r="Z686" s="69" t="s">
        <v>73</v>
      </c>
      <c r="AA686" s="351">
        <v>46173</v>
      </c>
      <c r="AB686" s="47">
        <f t="shared" si="50"/>
        <v>118</v>
      </c>
      <c r="AC686" s="113">
        <v>0</v>
      </c>
      <c r="AD686" s="118">
        <v>0</v>
      </c>
      <c r="AE686" s="113">
        <v>0</v>
      </c>
      <c r="AF686" s="80" t="s">
        <v>73</v>
      </c>
      <c r="AG686" s="111">
        <f t="shared" si="51"/>
        <v>0</v>
      </c>
      <c r="AH686" s="118">
        <v>0</v>
      </c>
      <c r="AI686" s="118">
        <v>0</v>
      </c>
      <c r="AJ686" s="80" t="s">
        <v>73</v>
      </c>
      <c r="AK686" s="80" t="s">
        <v>73</v>
      </c>
      <c r="AL686" s="113">
        <v>0</v>
      </c>
      <c r="AM686" s="80" t="s">
        <v>73</v>
      </c>
      <c r="AN686" s="80" t="s">
        <v>73</v>
      </c>
      <c r="AO686" s="80" t="s">
        <v>73</v>
      </c>
      <c r="AP686" s="111">
        <f t="shared" si="52"/>
        <v>0</v>
      </c>
      <c r="AQ686" s="111">
        <f>+L686+AD686-AI686</f>
        <v>13320000</v>
      </c>
      <c r="AR686" s="61" t="s">
        <v>65</v>
      </c>
      <c r="AS686" s="111">
        <v>13320000</v>
      </c>
      <c r="AT686" s="113" t="s">
        <v>162</v>
      </c>
      <c r="AU686" s="79">
        <v>0</v>
      </c>
      <c r="AV686" s="82" t="s">
        <v>73</v>
      </c>
      <c r="AW686" s="117">
        <v>0</v>
      </c>
      <c r="AX686" s="116">
        <f t="shared" si="53"/>
        <v>13320000</v>
      </c>
      <c r="AY686" s="219">
        <f t="shared" si="54"/>
        <v>0</v>
      </c>
      <c r="AZ686" s="67">
        <v>0</v>
      </c>
      <c r="BA686" s="82" t="s">
        <v>73</v>
      </c>
      <c r="BB686" s="61" t="s">
        <v>163</v>
      </c>
      <c r="BC686" s="112" t="s">
        <v>837</v>
      </c>
      <c r="BD686" s="111" t="s">
        <v>162</v>
      </c>
      <c r="BE686" s="113" t="s">
        <v>65</v>
      </c>
    </row>
    <row r="687" spans="2:57" x14ac:dyDescent="0.2">
      <c r="B687" s="44">
        <v>2026</v>
      </c>
      <c r="C687" s="44">
        <v>891780111</v>
      </c>
      <c r="D687" s="44" t="s">
        <v>63</v>
      </c>
      <c r="E687" s="119" t="s">
        <v>836</v>
      </c>
      <c r="F687" s="113" t="s">
        <v>835</v>
      </c>
      <c r="G687" s="61">
        <v>0</v>
      </c>
      <c r="H687" s="61" t="s">
        <v>71</v>
      </c>
      <c r="I687" s="44" t="s">
        <v>111</v>
      </c>
      <c r="J687" s="76" t="s">
        <v>81</v>
      </c>
      <c r="K687" s="111" t="s">
        <v>834</v>
      </c>
      <c r="L687" s="111">
        <v>10000000</v>
      </c>
      <c r="M687" s="44" t="s">
        <v>66</v>
      </c>
      <c r="N687" s="111" t="s">
        <v>833</v>
      </c>
      <c r="O687" s="111">
        <v>1082975397</v>
      </c>
      <c r="P687" s="111">
        <v>489</v>
      </c>
      <c r="Q687" s="220">
        <v>46051</v>
      </c>
      <c r="R687" s="111">
        <v>80000000</v>
      </c>
      <c r="S687" s="220">
        <v>46051</v>
      </c>
      <c r="T687" s="111">
        <v>10000000</v>
      </c>
      <c r="U687" s="61" t="s">
        <v>65</v>
      </c>
      <c r="V687" s="111">
        <v>36726018</v>
      </c>
      <c r="W687" s="111" t="s">
        <v>725</v>
      </c>
      <c r="X687" s="351">
        <v>46051</v>
      </c>
      <c r="Y687" s="351">
        <v>46055</v>
      </c>
      <c r="Z687" s="69" t="s">
        <v>73</v>
      </c>
      <c r="AA687" s="351">
        <v>46173</v>
      </c>
      <c r="AB687" s="47">
        <f t="shared" si="50"/>
        <v>118</v>
      </c>
      <c r="AC687" s="113">
        <v>0</v>
      </c>
      <c r="AD687" s="118">
        <v>0</v>
      </c>
      <c r="AE687" s="113">
        <v>0</v>
      </c>
      <c r="AF687" s="80" t="s">
        <v>73</v>
      </c>
      <c r="AG687" s="111">
        <f t="shared" si="51"/>
        <v>0</v>
      </c>
      <c r="AH687" s="118">
        <v>0</v>
      </c>
      <c r="AI687" s="118">
        <v>0</v>
      </c>
      <c r="AJ687" s="80" t="s">
        <v>73</v>
      </c>
      <c r="AK687" s="80" t="s">
        <v>73</v>
      </c>
      <c r="AL687" s="113">
        <v>0</v>
      </c>
      <c r="AM687" s="80" t="s">
        <v>73</v>
      </c>
      <c r="AN687" s="80" t="s">
        <v>73</v>
      </c>
      <c r="AO687" s="80" t="s">
        <v>73</v>
      </c>
      <c r="AP687" s="111">
        <f t="shared" si="52"/>
        <v>0</v>
      </c>
      <c r="AQ687" s="111">
        <f>+L687+AD687-AI687</f>
        <v>10000000</v>
      </c>
      <c r="AR687" s="61" t="s">
        <v>65</v>
      </c>
      <c r="AS687" s="111">
        <v>10000000</v>
      </c>
      <c r="AT687" s="113" t="s">
        <v>162</v>
      </c>
      <c r="AU687" s="79">
        <v>0</v>
      </c>
      <c r="AV687" s="82" t="s">
        <v>73</v>
      </c>
      <c r="AW687" s="117">
        <v>0</v>
      </c>
      <c r="AX687" s="116">
        <f t="shared" si="53"/>
        <v>10000000</v>
      </c>
      <c r="AY687" s="219">
        <f t="shared" si="54"/>
        <v>0</v>
      </c>
      <c r="AZ687" s="67">
        <v>0</v>
      </c>
      <c r="BA687" s="82" t="s">
        <v>73</v>
      </c>
      <c r="BB687" s="61" t="s">
        <v>163</v>
      </c>
      <c r="BC687" s="112" t="s">
        <v>832</v>
      </c>
      <c r="BD687" s="111" t="s">
        <v>162</v>
      </c>
      <c r="BE687" s="113" t="s">
        <v>65</v>
      </c>
    </row>
    <row r="688" spans="2:57" x14ac:dyDescent="0.2">
      <c r="B688" s="44">
        <v>2026</v>
      </c>
      <c r="C688" s="44">
        <v>891780111</v>
      </c>
      <c r="D688" s="44" t="s">
        <v>63</v>
      </c>
      <c r="E688" s="119" t="s">
        <v>831</v>
      </c>
      <c r="F688" s="113" t="s">
        <v>830</v>
      </c>
      <c r="G688" s="61">
        <v>0</v>
      </c>
      <c r="H688" s="61" t="s">
        <v>71</v>
      </c>
      <c r="I688" s="44" t="s">
        <v>64</v>
      </c>
      <c r="J688" s="76" t="s">
        <v>81</v>
      </c>
      <c r="K688" s="111" t="s">
        <v>829</v>
      </c>
      <c r="L688" s="111">
        <v>11396000</v>
      </c>
      <c r="M688" s="44" t="s">
        <v>66</v>
      </c>
      <c r="N688" s="111" t="s">
        <v>828</v>
      </c>
      <c r="O688" s="111">
        <v>36695889</v>
      </c>
      <c r="P688" s="111">
        <v>53</v>
      </c>
      <c r="Q688" s="137">
        <v>46030</v>
      </c>
      <c r="R688" s="112">
        <v>2567899000</v>
      </c>
      <c r="S688" s="220">
        <v>46051</v>
      </c>
      <c r="T688" s="111">
        <v>11396000</v>
      </c>
      <c r="U688" s="61" t="s">
        <v>65</v>
      </c>
      <c r="V688" s="111">
        <v>36726018</v>
      </c>
      <c r="W688" s="111" t="s">
        <v>725</v>
      </c>
      <c r="X688" s="351">
        <v>46051</v>
      </c>
      <c r="Y688" s="351">
        <v>46055</v>
      </c>
      <c r="Z688" s="69" t="s">
        <v>73</v>
      </c>
      <c r="AA688" s="351">
        <v>46173</v>
      </c>
      <c r="AB688" s="47">
        <f t="shared" si="50"/>
        <v>118</v>
      </c>
      <c r="AC688" s="113">
        <v>0</v>
      </c>
      <c r="AD688" s="118">
        <v>0</v>
      </c>
      <c r="AE688" s="113">
        <v>0</v>
      </c>
      <c r="AF688" s="80" t="s">
        <v>73</v>
      </c>
      <c r="AG688" s="111">
        <f t="shared" si="51"/>
        <v>0</v>
      </c>
      <c r="AH688" s="118">
        <v>0</v>
      </c>
      <c r="AI688" s="118">
        <v>0</v>
      </c>
      <c r="AJ688" s="80" t="s">
        <v>73</v>
      </c>
      <c r="AK688" s="80" t="s">
        <v>73</v>
      </c>
      <c r="AL688" s="113">
        <v>0</v>
      </c>
      <c r="AM688" s="80" t="s">
        <v>73</v>
      </c>
      <c r="AN688" s="80" t="s">
        <v>73</v>
      </c>
      <c r="AO688" s="80" t="s">
        <v>73</v>
      </c>
      <c r="AP688" s="111">
        <f t="shared" si="52"/>
        <v>0</v>
      </c>
      <c r="AQ688" s="111">
        <f>+L688+AD688-AI688</f>
        <v>11396000</v>
      </c>
      <c r="AR688" s="61" t="s">
        <v>65</v>
      </c>
      <c r="AS688" s="111">
        <v>11396000</v>
      </c>
      <c r="AT688" s="113" t="s">
        <v>162</v>
      </c>
      <c r="AU688" s="79">
        <v>0</v>
      </c>
      <c r="AV688" s="82" t="s">
        <v>73</v>
      </c>
      <c r="AW688" s="117">
        <v>0</v>
      </c>
      <c r="AX688" s="116">
        <f t="shared" si="53"/>
        <v>11396000</v>
      </c>
      <c r="AY688" s="219">
        <f t="shared" si="54"/>
        <v>0</v>
      </c>
      <c r="AZ688" s="67">
        <v>0</v>
      </c>
      <c r="BA688" s="82" t="s">
        <v>73</v>
      </c>
      <c r="BB688" s="61" t="s">
        <v>163</v>
      </c>
      <c r="BC688" s="112" t="s">
        <v>827</v>
      </c>
      <c r="BD688" s="111" t="s">
        <v>162</v>
      </c>
      <c r="BE688" s="113" t="s">
        <v>65</v>
      </c>
    </row>
    <row r="689" spans="2:57" x14ac:dyDescent="0.2">
      <c r="B689" s="44">
        <v>2026</v>
      </c>
      <c r="C689" s="44">
        <v>891780111</v>
      </c>
      <c r="D689" s="44" t="s">
        <v>63</v>
      </c>
      <c r="E689" s="119" t="s">
        <v>826</v>
      </c>
      <c r="F689" s="113" t="s">
        <v>825</v>
      </c>
      <c r="G689" s="61">
        <v>0</v>
      </c>
      <c r="H689" s="61" t="s">
        <v>71</v>
      </c>
      <c r="I689" s="44" t="s">
        <v>111</v>
      </c>
      <c r="J689" s="76" t="s">
        <v>81</v>
      </c>
      <c r="K689" s="111" t="s">
        <v>824</v>
      </c>
      <c r="L689" s="111">
        <v>10000000</v>
      </c>
      <c r="M689" s="44" t="s">
        <v>66</v>
      </c>
      <c r="N689" s="111" t="s">
        <v>823</v>
      </c>
      <c r="O689" s="111">
        <v>1143379940</v>
      </c>
      <c r="P689" s="111">
        <v>489</v>
      </c>
      <c r="Q689" s="220">
        <v>46051</v>
      </c>
      <c r="R689" s="111">
        <v>80000000</v>
      </c>
      <c r="S689" s="220">
        <v>46051</v>
      </c>
      <c r="T689" s="111">
        <v>10000000</v>
      </c>
      <c r="U689" s="61" t="s">
        <v>65</v>
      </c>
      <c r="V689" s="111">
        <v>36726018</v>
      </c>
      <c r="W689" s="111" t="s">
        <v>725</v>
      </c>
      <c r="X689" s="351">
        <v>46051</v>
      </c>
      <c r="Y689" s="351">
        <v>46055</v>
      </c>
      <c r="Z689" s="69" t="s">
        <v>73</v>
      </c>
      <c r="AA689" s="351">
        <v>46173</v>
      </c>
      <c r="AB689" s="47">
        <f t="shared" si="50"/>
        <v>118</v>
      </c>
      <c r="AC689" s="113">
        <v>0</v>
      </c>
      <c r="AD689" s="118">
        <v>0</v>
      </c>
      <c r="AE689" s="113">
        <v>0</v>
      </c>
      <c r="AF689" s="80" t="s">
        <v>73</v>
      </c>
      <c r="AG689" s="111">
        <f t="shared" si="51"/>
        <v>0</v>
      </c>
      <c r="AH689" s="118">
        <v>0</v>
      </c>
      <c r="AI689" s="118">
        <v>0</v>
      </c>
      <c r="AJ689" s="80" t="s">
        <v>73</v>
      </c>
      <c r="AK689" s="80" t="s">
        <v>73</v>
      </c>
      <c r="AL689" s="113">
        <v>0</v>
      </c>
      <c r="AM689" s="80" t="s">
        <v>73</v>
      </c>
      <c r="AN689" s="80" t="s">
        <v>73</v>
      </c>
      <c r="AO689" s="80" t="s">
        <v>73</v>
      </c>
      <c r="AP689" s="111">
        <f t="shared" si="52"/>
        <v>0</v>
      </c>
      <c r="AQ689" s="111">
        <f>+L689+AD689-AI689</f>
        <v>10000000</v>
      </c>
      <c r="AR689" s="61" t="s">
        <v>65</v>
      </c>
      <c r="AS689" s="111">
        <v>10000000</v>
      </c>
      <c r="AT689" s="113" t="s">
        <v>162</v>
      </c>
      <c r="AU689" s="79">
        <v>0</v>
      </c>
      <c r="AV689" s="82" t="s">
        <v>73</v>
      </c>
      <c r="AW689" s="117">
        <v>0</v>
      </c>
      <c r="AX689" s="116">
        <f t="shared" si="53"/>
        <v>10000000</v>
      </c>
      <c r="AY689" s="219">
        <f t="shared" si="54"/>
        <v>0</v>
      </c>
      <c r="AZ689" s="67">
        <v>0</v>
      </c>
      <c r="BA689" s="82" t="s">
        <v>73</v>
      </c>
      <c r="BB689" s="61" t="s">
        <v>163</v>
      </c>
      <c r="BC689" s="112" t="s">
        <v>822</v>
      </c>
      <c r="BD689" s="111" t="s">
        <v>162</v>
      </c>
      <c r="BE689" s="113" t="s">
        <v>65</v>
      </c>
    </row>
    <row r="690" spans="2:57" x14ac:dyDescent="0.2">
      <c r="B690" s="44">
        <v>2026</v>
      </c>
      <c r="C690" s="44">
        <v>891780111</v>
      </c>
      <c r="D690" s="44" t="s">
        <v>63</v>
      </c>
      <c r="E690" s="119" t="s">
        <v>821</v>
      </c>
      <c r="F690" s="113" t="s">
        <v>820</v>
      </c>
      <c r="G690" s="61">
        <v>0</v>
      </c>
      <c r="H690" s="61" t="s">
        <v>71</v>
      </c>
      <c r="I690" s="44" t="s">
        <v>111</v>
      </c>
      <c r="J690" s="76" t="s">
        <v>81</v>
      </c>
      <c r="K690" s="111" t="s">
        <v>819</v>
      </c>
      <c r="L690" s="111">
        <v>10000000</v>
      </c>
      <c r="M690" s="44" t="s">
        <v>66</v>
      </c>
      <c r="N690" s="111" t="s">
        <v>818</v>
      </c>
      <c r="O690" s="111">
        <v>85155135</v>
      </c>
      <c r="P690" s="111">
        <v>489</v>
      </c>
      <c r="Q690" s="220">
        <v>46051</v>
      </c>
      <c r="R690" s="111">
        <v>80000000</v>
      </c>
      <c r="S690" s="220">
        <v>46051</v>
      </c>
      <c r="T690" s="111">
        <v>10000000</v>
      </c>
      <c r="U690" s="61" t="s">
        <v>65</v>
      </c>
      <c r="V690" s="111">
        <v>36726018</v>
      </c>
      <c r="W690" s="111" t="s">
        <v>725</v>
      </c>
      <c r="X690" s="351">
        <v>46051</v>
      </c>
      <c r="Y690" s="351">
        <v>46055</v>
      </c>
      <c r="Z690" s="69" t="s">
        <v>73</v>
      </c>
      <c r="AA690" s="351">
        <v>46173</v>
      </c>
      <c r="AB690" s="47">
        <f t="shared" si="50"/>
        <v>118</v>
      </c>
      <c r="AC690" s="113">
        <v>0</v>
      </c>
      <c r="AD690" s="118">
        <v>0</v>
      </c>
      <c r="AE690" s="113">
        <v>0</v>
      </c>
      <c r="AF690" s="80" t="s">
        <v>73</v>
      </c>
      <c r="AG690" s="111">
        <f t="shared" si="51"/>
        <v>0</v>
      </c>
      <c r="AH690" s="118">
        <v>0</v>
      </c>
      <c r="AI690" s="118">
        <v>0</v>
      </c>
      <c r="AJ690" s="80" t="s">
        <v>73</v>
      </c>
      <c r="AK690" s="80" t="s">
        <v>73</v>
      </c>
      <c r="AL690" s="113">
        <v>0</v>
      </c>
      <c r="AM690" s="80" t="s">
        <v>73</v>
      </c>
      <c r="AN690" s="80" t="s">
        <v>73</v>
      </c>
      <c r="AO690" s="80" t="s">
        <v>73</v>
      </c>
      <c r="AP690" s="111">
        <f t="shared" si="52"/>
        <v>0</v>
      </c>
      <c r="AQ690" s="111">
        <f>+L690+AD690-AI690</f>
        <v>10000000</v>
      </c>
      <c r="AR690" s="61" t="s">
        <v>65</v>
      </c>
      <c r="AS690" s="111">
        <v>10000000</v>
      </c>
      <c r="AT690" s="113" t="s">
        <v>162</v>
      </c>
      <c r="AU690" s="79">
        <v>0</v>
      </c>
      <c r="AV690" s="82" t="s">
        <v>73</v>
      </c>
      <c r="AW690" s="117">
        <v>0</v>
      </c>
      <c r="AX690" s="116">
        <f t="shared" si="53"/>
        <v>10000000</v>
      </c>
      <c r="AY690" s="219">
        <f t="shared" si="54"/>
        <v>0</v>
      </c>
      <c r="AZ690" s="67">
        <v>0</v>
      </c>
      <c r="BA690" s="82" t="s">
        <v>73</v>
      </c>
      <c r="BB690" s="61" t="s">
        <v>163</v>
      </c>
      <c r="BC690" s="112" t="s">
        <v>817</v>
      </c>
      <c r="BD690" s="111" t="s">
        <v>162</v>
      </c>
      <c r="BE690" s="113" t="s">
        <v>65</v>
      </c>
    </row>
    <row r="691" spans="2:57" x14ac:dyDescent="0.2">
      <c r="B691" s="44">
        <v>2026</v>
      </c>
      <c r="C691" s="44">
        <v>891780111</v>
      </c>
      <c r="D691" s="44" t="s">
        <v>63</v>
      </c>
      <c r="E691" s="119" t="s">
        <v>816</v>
      </c>
      <c r="F691" s="113" t="s">
        <v>815</v>
      </c>
      <c r="G691" s="61">
        <v>0</v>
      </c>
      <c r="H691" s="61" t="s">
        <v>71</v>
      </c>
      <c r="I691" s="44" t="s">
        <v>111</v>
      </c>
      <c r="J691" s="76" t="s">
        <v>81</v>
      </c>
      <c r="K691" s="111" t="s">
        <v>814</v>
      </c>
      <c r="L691" s="111">
        <v>10000000</v>
      </c>
      <c r="M691" s="44" t="s">
        <v>66</v>
      </c>
      <c r="N691" s="111" t="s">
        <v>813</v>
      </c>
      <c r="O691" s="111">
        <v>1128126827</v>
      </c>
      <c r="P691" s="111">
        <v>489</v>
      </c>
      <c r="Q691" s="220">
        <v>46051</v>
      </c>
      <c r="R691" s="111">
        <v>80000000</v>
      </c>
      <c r="S691" s="220">
        <v>46051</v>
      </c>
      <c r="T691" s="111">
        <v>10000000</v>
      </c>
      <c r="U691" s="61" t="s">
        <v>65</v>
      </c>
      <c r="V691" s="111">
        <v>36726018</v>
      </c>
      <c r="W691" s="111" t="s">
        <v>725</v>
      </c>
      <c r="X691" s="351">
        <v>46051</v>
      </c>
      <c r="Y691" s="351">
        <v>46055</v>
      </c>
      <c r="Z691" s="69" t="s">
        <v>73</v>
      </c>
      <c r="AA691" s="351">
        <v>46173</v>
      </c>
      <c r="AB691" s="47">
        <f t="shared" si="50"/>
        <v>118</v>
      </c>
      <c r="AC691" s="113">
        <v>0</v>
      </c>
      <c r="AD691" s="118">
        <v>0</v>
      </c>
      <c r="AE691" s="113">
        <v>0</v>
      </c>
      <c r="AF691" s="80" t="s">
        <v>73</v>
      </c>
      <c r="AG691" s="111">
        <f t="shared" si="51"/>
        <v>0</v>
      </c>
      <c r="AH691" s="118">
        <v>0</v>
      </c>
      <c r="AI691" s="118">
        <v>0</v>
      </c>
      <c r="AJ691" s="80" t="s">
        <v>73</v>
      </c>
      <c r="AK691" s="80" t="s">
        <v>73</v>
      </c>
      <c r="AL691" s="113">
        <v>0</v>
      </c>
      <c r="AM691" s="80" t="s">
        <v>73</v>
      </c>
      <c r="AN691" s="80" t="s">
        <v>73</v>
      </c>
      <c r="AO691" s="80" t="s">
        <v>73</v>
      </c>
      <c r="AP691" s="111">
        <f t="shared" si="52"/>
        <v>0</v>
      </c>
      <c r="AQ691" s="111">
        <f>+L691+AD691-AI691</f>
        <v>10000000</v>
      </c>
      <c r="AR691" s="61" t="s">
        <v>65</v>
      </c>
      <c r="AS691" s="111">
        <v>10000000</v>
      </c>
      <c r="AT691" s="113" t="s">
        <v>162</v>
      </c>
      <c r="AU691" s="79">
        <v>0</v>
      </c>
      <c r="AV691" s="82" t="s">
        <v>73</v>
      </c>
      <c r="AW691" s="117">
        <v>0</v>
      </c>
      <c r="AX691" s="116">
        <f t="shared" si="53"/>
        <v>10000000</v>
      </c>
      <c r="AY691" s="219">
        <f t="shared" si="54"/>
        <v>0</v>
      </c>
      <c r="AZ691" s="67">
        <v>0</v>
      </c>
      <c r="BA691" s="82" t="s">
        <v>73</v>
      </c>
      <c r="BB691" s="61" t="s">
        <v>163</v>
      </c>
      <c r="BC691" s="112" t="s">
        <v>812</v>
      </c>
      <c r="BD691" s="111" t="s">
        <v>162</v>
      </c>
      <c r="BE691" s="113" t="s">
        <v>65</v>
      </c>
    </row>
    <row r="692" spans="2:57" x14ac:dyDescent="0.2">
      <c r="B692" s="44">
        <v>2026</v>
      </c>
      <c r="C692" s="44">
        <v>891780111</v>
      </c>
      <c r="D692" s="44" t="s">
        <v>63</v>
      </c>
      <c r="E692" s="119" t="s">
        <v>811</v>
      </c>
      <c r="F692" s="113" t="s">
        <v>810</v>
      </c>
      <c r="G692" s="61">
        <v>0</v>
      </c>
      <c r="H692" s="61" t="s">
        <v>71</v>
      </c>
      <c r="I692" s="44" t="s">
        <v>111</v>
      </c>
      <c r="J692" s="76" t="s">
        <v>81</v>
      </c>
      <c r="K692" s="111" t="s">
        <v>809</v>
      </c>
      <c r="L692" s="111">
        <v>10000000</v>
      </c>
      <c r="M692" s="44" t="s">
        <v>66</v>
      </c>
      <c r="N692" s="111" t="s">
        <v>808</v>
      </c>
      <c r="O692" s="111">
        <v>1019094455</v>
      </c>
      <c r="P692" s="111">
        <v>489</v>
      </c>
      <c r="Q692" s="220">
        <v>46051</v>
      </c>
      <c r="R692" s="111">
        <v>80000000</v>
      </c>
      <c r="S692" s="220">
        <v>46051</v>
      </c>
      <c r="T692" s="111">
        <v>10000000</v>
      </c>
      <c r="U692" s="61" t="s">
        <v>65</v>
      </c>
      <c r="V692" s="111">
        <v>36726018</v>
      </c>
      <c r="W692" s="111" t="s">
        <v>725</v>
      </c>
      <c r="X692" s="351">
        <v>46051</v>
      </c>
      <c r="Y692" s="351">
        <v>46055</v>
      </c>
      <c r="Z692" s="69" t="s">
        <v>73</v>
      </c>
      <c r="AA692" s="351">
        <v>46173</v>
      </c>
      <c r="AB692" s="47">
        <f t="shared" si="50"/>
        <v>118</v>
      </c>
      <c r="AC692" s="113">
        <v>0</v>
      </c>
      <c r="AD692" s="118">
        <v>0</v>
      </c>
      <c r="AE692" s="113">
        <v>0</v>
      </c>
      <c r="AF692" s="80" t="s">
        <v>73</v>
      </c>
      <c r="AG692" s="111">
        <f t="shared" si="51"/>
        <v>0</v>
      </c>
      <c r="AH692" s="118">
        <v>0</v>
      </c>
      <c r="AI692" s="118">
        <v>0</v>
      </c>
      <c r="AJ692" s="80" t="s">
        <v>73</v>
      </c>
      <c r="AK692" s="80" t="s">
        <v>73</v>
      </c>
      <c r="AL692" s="113">
        <v>0</v>
      </c>
      <c r="AM692" s="80" t="s">
        <v>73</v>
      </c>
      <c r="AN692" s="80" t="s">
        <v>73</v>
      </c>
      <c r="AO692" s="80" t="s">
        <v>73</v>
      </c>
      <c r="AP692" s="111">
        <f t="shared" si="52"/>
        <v>0</v>
      </c>
      <c r="AQ692" s="111">
        <f>+L692+AD692-AI692</f>
        <v>10000000</v>
      </c>
      <c r="AR692" s="61" t="s">
        <v>65</v>
      </c>
      <c r="AS692" s="111">
        <v>10000000</v>
      </c>
      <c r="AT692" s="113" t="s">
        <v>162</v>
      </c>
      <c r="AU692" s="79">
        <v>0</v>
      </c>
      <c r="AV692" s="82" t="s">
        <v>73</v>
      </c>
      <c r="AW692" s="117">
        <v>0</v>
      </c>
      <c r="AX692" s="116">
        <f t="shared" si="53"/>
        <v>10000000</v>
      </c>
      <c r="AY692" s="219">
        <f t="shared" si="54"/>
        <v>0</v>
      </c>
      <c r="AZ692" s="67">
        <v>0</v>
      </c>
      <c r="BA692" s="82" t="s">
        <v>73</v>
      </c>
      <c r="BB692" s="61" t="s">
        <v>163</v>
      </c>
      <c r="BC692" s="112" t="s">
        <v>807</v>
      </c>
      <c r="BD692" s="111" t="s">
        <v>162</v>
      </c>
      <c r="BE692" s="113" t="s">
        <v>65</v>
      </c>
    </row>
    <row r="693" spans="2:57" x14ac:dyDescent="0.2">
      <c r="B693" s="44">
        <v>2026</v>
      </c>
      <c r="C693" s="44">
        <v>891780111</v>
      </c>
      <c r="D693" s="44" t="s">
        <v>63</v>
      </c>
      <c r="E693" s="119" t="s">
        <v>806</v>
      </c>
      <c r="F693" s="113" t="s">
        <v>805</v>
      </c>
      <c r="G693" s="61">
        <v>0</v>
      </c>
      <c r="H693" s="61" t="s">
        <v>71</v>
      </c>
      <c r="I693" s="44" t="s">
        <v>111</v>
      </c>
      <c r="J693" s="76" t="s">
        <v>81</v>
      </c>
      <c r="K693" s="111" t="s">
        <v>804</v>
      </c>
      <c r="L693" s="111">
        <v>10000000</v>
      </c>
      <c r="M693" s="44" t="s">
        <v>66</v>
      </c>
      <c r="N693" s="111" t="s">
        <v>803</v>
      </c>
      <c r="O693" s="111">
        <v>1084788777</v>
      </c>
      <c r="P693" s="111">
        <v>489</v>
      </c>
      <c r="Q693" s="220">
        <v>46051</v>
      </c>
      <c r="R693" s="111">
        <v>80000000</v>
      </c>
      <c r="S693" s="220">
        <v>46051</v>
      </c>
      <c r="T693" s="111">
        <v>10000000</v>
      </c>
      <c r="U693" s="61" t="s">
        <v>65</v>
      </c>
      <c r="V693" s="111">
        <v>36726018</v>
      </c>
      <c r="W693" s="111" t="s">
        <v>725</v>
      </c>
      <c r="X693" s="351">
        <v>46051</v>
      </c>
      <c r="Y693" s="351">
        <v>46055</v>
      </c>
      <c r="Z693" s="69" t="s">
        <v>73</v>
      </c>
      <c r="AA693" s="351">
        <v>46173</v>
      </c>
      <c r="AB693" s="47">
        <f t="shared" si="50"/>
        <v>118</v>
      </c>
      <c r="AC693" s="113">
        <v>0</v>
      </c>
      <c r="AD693" s="118">
        <v>0</v>
      </c>
      <c r="AE693" s="113">
        <v>0</v>
      </c>
      <c r="AF693" s="80" t="s">
        <v>73</v>
      </c>
      <c r="AG693" s="111">
        <f t="shared" si="51"/>
        <v>0</v>
      </c>
      <c r="AH693" s="118">
        <v>0</v>
      </c>
      <c r="AI693" s="118">
        <v>0</v>
      </c>
      <c r="AJ693" s="80" t="s">
        <v>73</v>
      </c>
      <c r="AK693" s="80" t="s">
        <v>73</v>
      </c>
      <c r="AL693" s="113">
        <v>0</v>
      </c>
      <c r="AM693" s="80" t="s">
        <v>73</v>
      </c>
      <c r="AN693" s="80" t="s">
        <v>73</v>
      </c>
      <c r="AO693" s="80" t="s">
        <v>73</v>
      </c>
      <c r="AP693" s="111">
        <f t="shared" si="52"/>
        <v>0</v>
      </c>
      <c r="AQ693" s="111">
        <f>+L693+AD693-AI693</f>
        <v>10000000</v>
      </c>
      <c r="AR693" s="61" t="s">
        <v>65</v>
      </c>
      <c r="AS693" s="111">
        <v>10000000</v>
      </c>
      <c r="AT693" s="113" t="s">
        <v>162</v>
      </c>
      <c r="AU693" s="79">
        <v>0</v>
      </c>
      <c r="AV693" s="82" t="s">
        <v>73</v>
      </c>
      <c r="AW693" s="117">
        <v>0</v>
      </c>
      <c r="AX693" s="116">
        <f t="shared" si="53"/>
        <v>10000000</v>
      </c>
      <c r="AY693" s="219">
        <f t="shared" si="54"/>
        <v>0</v>
      </c>
      <c r="AZ693" s="67">
        <v>0</v>
      </c>
      <c r="BA693" s="82" t="s">
        <v>73</v>
      </c>
      <c r="BB693" s="61" t="s">
        <v>163</v>
      </c>
      <c r="BC693" s="112" t="s">
        <v>802</v>
      </c>
      <c r="BD693" s="111" t="s">
        <v>162</v>
      </c>
      <c r="BE693" s="113" t="s">
        <v>65</v>
      </c>
    </row>
    <row r="694" spans="2:57" x14ac:dyDescent="0.2">
      <c r="B694" s="44">
        <v>2026</v>
      </c>
      <c r="C694" s="44">
        <v>891780111</v>
      </c>
      <c r="D694" s="44" t="s">
        <v>63</v>
      </c>
      <c r="E694" s="119" t="s">
        <v>801</v>
      </c>
      <c r="F694" s="113" t="s">
        <v>800</v>
      </c>
      <c r="G694" s="61">
        <v>0</v>
      </c>
      <c r="H694" s="61" t="s">
        <v>71</v>
      </c>
      <c r="I694" s="44" t="s">
        <v>64</v>
      </c>
      <c r="J694" s="76" t="s">
        <v>81</v>
      </c>
      <c r="K694" s="111" t="s">
        <v>799</v>
      </c>
      <c r="L694" s="111">
        <v>10400000</v>
      </c>
      <c r="M694" s="44" t="s">
        <v>66</v>
      </c>
      <c r="N694" s="111" t="s">
        <v>798</v>
      </c>
      <c r="O694" s="111">
        <v>1082993709</v>
      </c>
      <c r="P694" s="111">
        <v>30</v>
      </c>
      <c r="Q694" s="137">
        <v>46027</v>
      </c>
      <c r="R694" s="112">
        <v>5872564000</v>
      </c>
      <c r="S694" s="220">
        <v>46051</v>
      </c>
      <c r="T694" s="111">
        <v>10400000</v>
      </c>
      <c r="U694" s="61" t="s">
        <v>65</v>
      </c>
      <c r="V694" s="111">
        <v>1082868728</v>
      </c>
      <c r="W694" s="111" t="s">
        <v>284</v>
      </c>
      <c r="X694" s="351">
        <v>46051</v>
      </c>
      <c r="Y694" s="351">
        <v>46055</v>
      </c>
      <c r="Z694" s="69" t="s">
        <v>73</v>
      </c>
      <c r="AA694" s="351">
        <v>46173</v>
      </c>
      <c r="AB694" s="47">
        <f t="shared" si="50"/>
        <v>118</v>
      </c>
      <c r="AC694" s="113">
        <v>0</v>
      </c>
      <c r="AD694" s="118">
        <v>0</v>
      </c>
      <c r="AE694" s="113">
        <v>0</v>
      </c>
      <c r="AF694" s="80" t="s">
        <v>73</v>
      </c>
      <c r="AG694" s="111">
        <f t="shared" si="51"/>
        <v>0</v>
      </c>
      <c r="AH694" s="118">
        <v>0</v>
      </c>
      <c r="AI694" s="118">
        <v>0</v>
      </c>
      <c r="AJ694" s="80" t="s">
        <v>73</v>
      </c>
      <c r="AK694" s="80" t="s">
        <v>73</v>
      </c>
      <c r="AL694" s="113">
        <v>0</v>
      </c>
      <c r="AM694" s="80" t="s">
        <v>73</v>
      </c>
      <c r="AN694" s="80" t="s">
        <v>73</v>
      </c>
      <c r="AO694" s="80" t="s">
        <v>73</v>
      </c>
      <c r="AP694" s="111">
        <f t="shared" si="52"/>
        <v>0</v>
      </c>
      <c r="AQ694" s="111">
        <f>+L694+AD694-AI694</f>
        <v>10400000</v>
      </c>
      <c r="AR694" s="61" t="s">
        <v>65</v>
      </c>
      <c r="AS694" s="111">
        <v>10400000</v>
      </c>
      <c r="AT694" s="113" t="s">
        <v>162</v>
      </c>
      <c r="AU694" s="79">
        <v>0</v>
      </c>
      <c r="AV694" s="82" t="s">
        <v>73</v>
      </c>
      <c r="AW694" s="117">
        <v>0</v>
      </c>
      <c r="AX694" s="116">
        <f t="shared" si="53"/>
        <v>10400000</v>
      </c>
      <c r="AY694" s="219">
        <f t="shared" si="54"/>
        <v>0</v>
      </c>
      <c r="AZ694" s="67">
        <v>0</v>
      </c>
      <c r="BA694" s="82" t="s">
        <v>73</v>
      </c>
      <c r="BB694" s="61" t="s">
        <v>163</v>
      </c>
      <c r="BC694" s="112" t="s">
        <v>797</v>
      </c>
      <c r="BD694" s="111" t="s">
        <v>162</v>
      </c>
      <c r="BE694" s="113" t="s">
        <v>65</v>
      </c>
    </row>
    <row r="695" spans="2:57" x14ac:dyDescent="0.2">
      <c r="B695" s="44">
        <v>2026</v>
      </c>
      <c r="C695" s="44">
        <v>891780111</v>
      </c>
      <c r="D695" s="44" t="s">
        <v>63</v>
      </c>
      <c r="E695" s="119" t="s">
        <v>796</v>
      </c>
      <c r="F695" s="113" t="s">
        <v>795</v>
      </c>
      <c r="G695" s="61">
        <v>0</v>
      </c>
      <c r="H695" s="61" t="s">
        <v>71</v>
      </c>
      <c r="I695" s="44" t="s">
        <v>64</v>
      </c>
      <c r="J695" s="76" t="s">
        <v>81</v>
      </c>
      <c r="K695" s="111" t="s">
        <v>794</v>
      </c>
      <c r="L695" s="111">
        <v>11396000</v>
      </c>
      <c r="M695" s="44" t="s">
        <v>66</v>
      </c>
      <c r="N695" s="111" t="s">
        <v>793</v>
      </c>
      <c r="O695" s="111">
        <v>1082995245</v>
      </c>
      <c r="P695" s="111">
        <v>53</v>
      </c>
      <c r="Q695" s="137">
        <v>46030</v>
      </c>
      <c r="R695" s="112">
        <v>2567899000</v>
      </c>
      <c r="S695" s="220">
        <v>46051</v>
      </c>
      <c r="T695" s="111">
        <v>11396000</v>
      </c>
      <c r="U695" s="61" t="s">
        <v>65</v>
      </c>
      <c r="V695" s="111">
        <v>85466528</v>
      </c>
      <c r="W695" s="111" t="s">
        <v>353</v>
      </c>
      <c r="X695" s="351">
        <v>46051</v>
      </c>
      <c r="Y695" s="351">
        <v>46055</v>
      </c>
      <c r="Z695" s="69" t="s">
        <v>73</v>
      </c>
      <c r="AA695" s="351">
        <v>46173</v>
      </c>
      <c r="AB695" s="47">
        <f t="shared" si="50"/>
        <v>118</v>
      </c>
      <c r="AC695" s="113">
        <v>0</v>
      </c>
      <c r="AD695" s="118">
        <v>0</v>
      </c>
      <c r="AE695" s="113">
        <v>0</v>
      </c>
      <c r="AF695" s="80" t="s">
        <v>73</v>
      </c>
      <c r="AG695" s="111">
        <f t="shared" si="51"/>
        <v>0</v>
      </c>
      <c r="AH695" s="118">
        <v>0</v>
      </c>
      <c r="AI695" s="118">
        <v>0</v>
      </c>
      <c r="AJ695" s="80" t="s">
        <v>73</v>
      </c>
      <c r="AK695" s="80" t="s">
        <v>73</v>
      </c>
      <c r="AL695" s="113">
        <v>0</v>
      </c>
      <c r="AM695" s="80" t="s">
        <v>73</v>
      </c>
      <c r="AN695" s="80" t="s">
        <v>73</v>
      </c>
      <c r="AO695" s="80" t="s">
        <v>73</v>
      </c>
      <c r="AP695" s="111">
        <f t="shared" si="52"/>
        <v>0</v>
      </c>
      <c r="AQ695" s="111">
        <f>+L695+AD695-AI695</f>
        <v>11396000</v>
      </c>
      <c r="AR695" s="61" t="s">
        <v>65</v>
      </c>
      <c r="AS695" s="111">
        <v>11396000</v>
      </c>
      <c r="AT695" s="113" t="s">
        <v>162</v>
      </c>
      <c r="AU695" s="79">
        <v>0</v>
      </c>
      <c r="AV695" s="82" t="s">
        <v>73</v>
      </c>
      <c r="AW695" s="117">
        <v>0</v>
      </c>
      <c r="AX695" s="116">
        <f t="shared" si="53"/>
        <v>11396000</v>
      </c>
      <c r="AY695" s="219">
        <f t="shared" si="54"/>
        <v>0</v>
      </c>
      <c r="AZ695" s="67">
        <v>0</v>
      </c>
      <c r="BA695" s="82" t="s">
        <v>73</v>
      </c>
      <c r="BB695" s="61" t="s">
        <v>163</v>
      </c>
      <c r="BC695" s="112" t="s">
        <v>792</v>
      </c>
      <c r="BD695" s="111" t="s">
        <v>162</v>
      </c>
      <c r="BE695" s="113" t="s">
        <v>65</v>
      </c>
    </row>
    <row r="696" spans="2:57" x14ac:dyDescent="0.2">
      <c r="B696" s="44">
        <v>2026</v>
      </c>
      <c r="C696" s="44">
        <v>891780111</v>
      </c>
      <c r="D696" s="44" t="s">
        <v>63</v>
      </c>
      <c r="E696" s="119" t="s">
        <v>791</v>
      </c>
      <c r="F696" s="113" t="s">
        <v>790</v>
      </c>
      <c r="G696" s="61">
        <v>0</v>
      </c>
      <c r="H696" s="61" t="s">
        <v>71</v>
      </c>
      <c r="I696" s="44" t="s">
        <v>111</v>
      </c>
      <c r="J696" s="76" t="s">
        <v>81</v>
      </c>
      <c r="K696" s="111" t="s">
        <v>789</v>
      </c>
      <c r="L696" s="111">
        <v>10000000</v>
      </c>
      <c r="M696" s="44" t="s">
        <v>66</v>
      </c>
      <c r="N696" s="111" t="s">
        <v>788</v>
      </c>
      <c r="O696" s="111">
        <v>1004162095</v>
      </c>
      <c r="P696" s="111">
        <v>489</v>
      </c>
      <c r="Q696" s="220">
        <v>46051</v>
      </c>
      <c r="R696" s="111">
        <v>80000000</v>
      </c>
      <c r="S696" s="220">
        <v>46051</v>
      </c>
      <c r="T696" s="111">
        <v>10000000</v>
      </c>
      <c r="U696" s="61" t="s">
        <v>65</v>
      </c>
      <c r="V696" s="111">
        <v>36726018</v>
      </c>
      <c r="W696" s="111" t="s">
        <v>725</v>
      </c>
      <c r="X696" s="351">
        <v>46051</v>
      </c>
      <c r="Y696" s="351">
        <v>46055</v>
      </c>
      <c r="Z696" s="69" t="s">
        <v>73</v>
      </c>
      <c r="AA696" s="351">
        <v>46173</v>
      </c>
      <c r="AB696" s="47">
        <f t="shared" si="50"/>
        <v>118</v>
      </c>
      <c r="AC696" s="113">
        <v>0</v>
      </c>
      <c r="AD696" s="118">
        <v>0</v>
      </c>
      <c r="AE696" s="113">
        <v>0</v>
      </c>
      <c r="AF696" s="80" t="s">
        <v>73</v>
      </c>
      <c r="AG696" s="111">
        <f t="shared" si="51"/>
        <v>0</v>
      </c>
      <c r="AH696" s="118">
        <v>0</v>
      </c>
      <c r="AI696" s="118">
        <v>0</v>
      </c>
      <c r="AJ696" s="80" t="s">
        <v>73</v>
      </c>
      <c r="AK696" s="80" t="s">
        <v>73</v>
      </c>
      <c r="AL696" s="113">
        <v>0</v>
      </c>
      <c r="AM696" s="80" t="s">
        <v>73</v>
      </c>
      <c r="AN696" s="80" t="s">
        <v>73</v>
      </c>
      <c r="AO696" s="80" t="s">
        <v>73</v>
      </c>
      <c r="AP696" s="111">
        <f t="shared" si="52"/>
        <v>0</v>
      </c>
      <c r="AQ696" s="111">
        <f>+L696+AD696-AI696</f>
        <v>10000000</v>
      </c>
      <c r="AR696" s="61" t="s">
        <v>65</v>
      </c>
      <c r="AS696" s="111">
        <v>10000000</v>
      </c>
      <c r="AT696" s="113" t="s">
        <v>162</v>
      </c>
      <c r="AU696" s="79">
        <v>0</v>
      </c>
      <c r="AV696" s="82" t="s">
        <v>73</v>
      </c>
      <c r="AW696" s="117">
        <v>0</v>
      </c>
      <c r="AX696" s="116">
        <f t="shared" si="53"/>
        <v>10000000</v>
      </c>
      <c r="AY696" s="219">
        <f t="shared" si="54"/>
        <v>0</v>
      </c>
      <c r="AZ696" s="67">
        <v>0</v>
      </c>
      <c r="BA696" s="82" t="s">
        <v>73</v>
      </c>
      <c r="BB696" s="61" t="s">
        <v>163</v>
      </c>
      <c r="BC696" s="112" t="s">
        <v>787</v>
      </c>
      <c r="BD696" s="111" t="s">
        <v>162</v>
      </c>
      <c r="BE696" s="113" t="s">
        <v>65</v>
      </c>
    </row>
    <row r="697" spans="2:57" x14ac:dyDescent="0.2">
      <c r="B697" s="44">
        <v>2026</v>
      </c>
      <c r="C697" s="44">
        <v>891780111</v>
      </c>
      <c r="D697" s="44" t="s">
        <v>63</v>
      </c>
      <c r="E697" s="119" t="s">
        <v>786</v>
      </c>
      <c r="F697" s="113" t="s">
        <v>785</v>
      </c>
      <c r="G697" s="61">
        <v>0</v>
      </c>
      <c r="H697" s="61" t="s">
        <v>71</v>
      </c>
      <c r="I697" s="44" t="s">
        <v>64</v>
      </c>
      <c r="J697" s="76" t="s">
        <v>81</v>
      </c>
      <c r="K697" s="111" t="s">
        <v>784</v>
      </c>
      <c r="L697" s="111">
        <v>21100000</v>
      </c>
      <c r="M697" s="44" t="s">
        <v>66</v>
      </c>
      <c r="N697" s="111" t="s">
        <v>783</v>
      </c>
      <c r="O697" s="111">
        <v>1143335800</v>
      </c>
      <c r="P697" s="111">
        <v>30</v>
      </c>
      <c r="Q697" s="137">
        <v>46027</v>
      </c>
      <c r="R697" s="112">
        <v>5872564000</v>
      </c>
      <c r="S697" s="220">
        <v>46051</v>
      </c>
      <c r="T697" s="111">
        <v>21100000</v>
      </c>
      <c r="U697" s="61" t="s">
        <v>65</v>
      </c>
      <c r="V697" s="111">
        <v>1082939683</v>
      </c>
      <c r="W697" s="111" t="s">
        <v>757</v>
      </c>
      <c r="X697" s="351">
        <v>46051</v>
      </c>
      <c r="Y697" s="351">
        <v>46055</v>
      </c>
      <c r="Z697" s="69" t="s">
        <v>73</v>
      </c>
      <c r="AA697" s="351">
        <v>46173</v>
      </c>
      <c r="AB697" s="47">
        <f t="shared" si="50"/>
        <v>118</v>
      </c>
      <c r="AC697" s="113">
        <v>0</v>
      </c>
      <c r="AD697" s="118">
        <v>0</v>
      </c>
      <c r="AE697" s="113">
        <v>0</v>
      </c>
      <c r="AF697" s="80" t="s">
        <v>73</v>
      </c>
      <c r="AG697" s="111">
        <f t="shared" si="51"/>
        <v>0</v>
      </c>
      <c r="AH697" s="118">
        <v>0</v>
      </c>
      <c r="AI697" s="118">
        <v>0</v>
      </c>
      <c r="AJ697" s="80" t="s">
        <v>73</v>
      </c>
      <c r="AK697" s="80" t="s">
        <v>73</v>
      </c>
      <c r="AL697" s="113">
        <v>0</v>
      </c>
      <c r="AM697" s="80" t="s">
        <v>73</v>
      </c>
      <c r="AN697" s="80" t="s">
        <v>73</v>
      </c>
      <c r="AO697" s="80" t="s">
        <v>73</v>
      </c>
      <c r="AP697" s="111">
        <f t="shared" si="52"/>
        <v>0</v>
      </c>
      <c r="AQ697" s="111">
        <f>+L697+AD697-AI697</f>
        <v>21100000</v>
      </c>
      <c r="AR697" s="61" t="s">
        <v>65</v>
      </c>
      <c r="AS697" s="111">
        <v>21100000</v>
      </c>
      <c r="AT697" s="113" t="s">
        <v>162</v>
      </c>
      <c r="AU697" s="79">
        <v>0</v>
      </c>
      <c r="AV697" s="82" t="s">
        <v>73</v>
      </c>
      <c r="AW697" s="117">
        <v>0</v>
      </c>
      <c r="AX697" s="116">
        <f t="shared" si="53"/>
        <v>21100000</v>
      </c>
      <c r="AY697" s="219">
        <f t="shared" si="54"/>
        <v>0</v>
      </c>
      <c r="AZ697" s="67">
        <v>0</v>
      </c>
      <c r="BA697" s="82" t="s">
        <v>73</v>
      </c>
      <c r="BB697" s="61" t="s">
        <v>163</v>
      </c>
      <c r="BC697" s="112" t="s">
        <v>782</v>
      </c>
      <c r="BD697" s="111" t="s">
        <v>162</v>
      </c>
      <c r="BE697" s="113" t="s">
        <v>65</v>
      </c>
    </row>
    <row r="698" spans="2:57" x14ac:dyDescent="0.2">
      <c r="B698" s="44">
        <v>2026</v>
      </c>
      <c r="C698" s="44">
        <v>891780111</v>
      </c>
      <c r="D698" s="44" t="s">
        <v>63</v>
      </c>
      <c r="E698" s="119" t="s">
        <v>781</v>
      </c>
      <c r="F698" s="113" t="s">
        <v>780</v>
      </c>
      <c r="G698" s="61">
        <v>0</v>
      </c>
      <c r="H698" s="61" t="s">
        <v>71</v>
      </c>
      <c r="I698" s="44" t="s">
        <v>64</v>
      </c>
      <c r="J698" s="76" t="s">
        <v>81</v>
      </c>
      <c r="K698" s="111" t="s">
        <v>779</v>
      </c>
      <c r="L698" s="111">
        <v>18315000</v>
      </c>
      <c r="M698" s="44" t="s">
        <v>66</v>
      </c>
      <c r="N698" s="111" t="s">
        <v>778</v>
      </c>
      <c r="O698" s="111">
        <v>1082873018</v>
      </c>
      <c r="P698" s="111">
        <v>30</v>
      </c>
      <c r="Q698" s="137">
        <v>46027</v>
      </c>
      <c r="R698" s="112">
        <v>5872564000</v>
      </c>
      <c r="S698" s="220">
        <v>46051</v>
      </c>
      <c r="T698" s="111">
        <v>18315000</v>
      </c>
      <c r="U698" s="61" t="s">
        <v>65</v>
      </c>
      <c r="V698" s="111">
        <v>36724655</v>
      </c>
      <c r="W698" s="111" t="s">
        <v>565</v>
      </c>
      <c r="X698" s="351">
        <v>46051</v>
      </c>
      <c r="Y698" s="351">
        <v>46113</v>
      </c>
      <c r="Z698" s="69" t="s">
        <v>73</v>
      </c>
      <c r="AA698" s="351">
        <v>46265</v>
      </c>
      <c r="AB698" s="47">
        <f t="shared" si="50"/>
        <v>152</v>
      </c>
      <c r="AC698" s="113">
        <v>0</v>
      </c>
      <c r="AD698" s="118">
        <v>0</v>
      </c>
      <c r="AE698" s="113">
        <v>0</v>
      </c>
      <c r="AF698" s="80" t="s">
        <v>73</v>
      </c>
      <c r="AG698" s="111">
        <f t="shared" si="51"/>
        <v>0</v>
      </c>
      <c r="AH698" s="118">
        <v>0</v>
      </c>
      <c r="AI698" s="118">
        <v>0</v>
      </c>
      <c r="AJ698" s="80" t="s">
        <v>73</v>
      </c>
      <c r="AK698" s="80" t="s">
        <v>73</v>
      </c>
      <c r="AL698" s="113">
        <v>0</v>
      </c>
      <c r="AM698" s="80" t="s">
        <v>73</v>
      </c>
      <c r="AN698" s="80" t="s">
        <v>73</v>
      </c>
      <c r="AO698" s="80" t="s">
        <v>73</v>
      </c>
      <c r="AP698" s="111">
        <f t="shared" si="52"/>
        <v>0</v>
      </c>
      <c r="AQ698" s="111">
        <f>+L698+AD698-AI698</f>
        <v>18315000</v>
      </c>
      <c r="AR698" s="61" t="s">
        <v>65</v>
      </c>
      <c r="AS698" s="111">
        <v>18315000</v>
      </c>
      <c r="AT698" s="113" t="s">
        <v>162</v>
      </c>
      <c r="AU698" s="79">
        <v>0</v>
      </c>
      <c r="AV698" s="82" t="s">
        <v>73</v>
      </c>
      <c r="AW698" s="117">
        <v>0</v>
      </c>
      <c r="AX698" s="116">
        <f t="shared" si="53"/>
        <v>18315000</v>
      </c>
      <c r="AY698" s="219">
        <f t="shared" si="54"/>
        <v>0</v>
      </c>
      <c r="AZ698" s="67">
        <v>0</v>
      </c>
      <c r="BA698" s="82" t="s">
        <v>73</v>
      </c>
      <c r="BB698" s="61" t="s">
        <v>163</v>
      </c>
      <c r="BC698" s="112" t="s">
        <v>777</v>
      </c>
      <c r="BD698" s="111" t="s">
        <v>162</v>
      </c>
      <c r="BE698" s="113" t="s">
        <v>65</v>
      </c>
    </row>
    <row r="699" spans="2:57" x14ac:dyDescent="0.2">
      <c r="B699" s="44">
        <v>2026</v>
      </c>
      <c r="C699" s="44">
        <v>891780111</v>
      </c>
      <c r="D699" s="44" t="s">
        <v>63</v>
      </c>
      <c r="E699" s="119" t="s">
        <v>776</v>
      </c>
      <c r="F699" s="113" t="s">
        <v>775</v>
      </c>
      <c r="G699" s="61">
        <v>0</v>
      </c>
      <c r="H699" s="61" t="s">
        <v>71</v>
      </c>
      <c r="I699" s="44" t="s">
        <v>64</v>
      </c>
      <c r="J699" s="76" t="s">
        <v>81</v>
      </c>
      <c r="K699" s="111" t="s">
        <v>774</v>
      </c>
      <c r="L699" s="111">
        <v>18990000</v>
      </c>
      <c r="M699" s="44" t="s">
        <v>66</v>
      </c>
      <c r="N699" s="111" t="s">
        <v>773</v>
      </c>
      <c r="O699" s="111">
        <v>36697550</v>
      </c>
      <c r="P699" s="111">
        <v>30</v>
      </c>
      <c r="Q699" s="137">
        <v>46027</v>
      </c>
      <c r="R699" s="112">
        <v>5872564000</v>
      </c>
      <c r="S699" s="220">
        <v>46051</v>
      </c>
      <c r="T699" s="111">
        <v>18990000</v>
      </c>
      <c r="U699" s="61" t="s">
        <v>65</v>
      </c>
      <c r="V699" s="111">
        <v>45691169</v>
      </c>
      <c r="W699" s="111" t="s">
        <v>608</v>
      </c>
      <c r="X699" s="351">
        <v>46051</v>
      </c>
      <c r="Y699" s="351">
        <v>46055</v>
      </c>
      <c r="Z699" s="69" t="s">
        <v>73</v>
      </c>
      <c r="AA699" s="351">
        <v>46173</v>
      </c>
      <c r="AB699" s="47">
        <f t="shared" si="50"/>
        <v>118</v>
      </c>
      <c r="AC699" s="113">
        <v>0</v>
      </c>
      <c r="AD699" s="118">
        <v>0</v>
      </c>
      <c r="AE699" s="113">
        <v>0</v>
      </c>
      <c r="AF699" s="80" t="s">
        <v>73</v>
      </c>
      <c r="AG699" s="111">
        <f t="shared" si="51"/>
        <v>0</v>
      </c>
      <c r="AH699" s="118">
        <v>0</v>
      </c>
      <c r="AI699" s="118">
        <v>0</v>
      </c>
      <c r="AJ699" s="80" t="s">
        <v>73</v>
      </c>
      <c r="AK699" s="80" t="s">
        <v>73</v>
      </c>
      <c r="AL699" s="113">
        <v>0</v>
      </c>
      <c r="AM699" s="80" t="s">
        <v>73</v>
      </c>
      <c r="AN699" s="80" t="s">
        <v>73</v>
      </c>
      <c r="AO699" s="80" t="s">
        <v>73</v>
      </c>
      <c r="AP699" s="111">
        <f t="shared" si="52"/>
        <v>0</v>
      </c>
      <c r="AQ699" s="111">
        <f>+L699+AD699-AI699</f>
        <v>18990000</v>
      </c>
      <c r="AR699" s="61" t="s">
        <v>65</v>
      </c>
      <c r="AS699" s="111">
        <v>18990000</v>
      </c>
      <c r="AT699" s="113" t="s">
        <v>162</v>
      </c>
      <c r="AU699" s="79">
        <v>0</v>
      </c>
      <c r="AV699" s="82" t="s">
        <v>73</v>
      </c>
      <c r="AW699" s="117">
        <v>0</v>
      </c>
      <c r="AX699" s="116">
        <f t="shared" si="53"/>
        <v>18990000</v>
      </c>
      <c r="AY699" s="219">
        <f t="shared" si="54"/>
        <v>0</v>
      </c>
      <c r="AZ699" s="67">
        <v>0</v>
      </c>
      <c r="BA699" s="82" t="s">
        <v>73</v>
      </c>
      <c r="BB699" s="61" t="s">
        <v>163</v>
      </c>
      <c r="BC699" s="112" t="s">
        <v>772</v>
      </c>
      <c r="BD699" s="111" t="s">
        <v>162</v>
      </c>
      <c r="BE699" s="113" t="s">
        <v>65</v>
      </c>
    </row>
    <row r="700" spans="2:57" x14ac:dyDescent="0.2">
      <c r="B700" s="44">
        <v>2026</v>
      </c>
      <c r="C700" s="44">
        <v>891780111</v>
      </c>
      <c r="D700" s="44" t="s">
        <v>63</v>
      </c>
      <c r="E700" s="119" t="s">
        <v>771</v>
      </c>
      <c r="F700" s="113" t="s">
        <v>770</v>
      </c>
      <c r="G700" s="61">
        <v>0</v>
      </c>
      <c r="H700" s="61" t="s">
        <v>71</v>
      </c>
      <c r="I700" s="44" t="s">
        <v>64</v>
      </c>
      <c r="J700" s="76" t="s">
        <v>81</v>
      </c>
      <c r="K700" s="111" t="s">
        <v>769</v>
      </c>
      <c r="L700" s="111">
        <v>17724000</v>
      </c>
      <c r="M700" s="44" t="s">
        <v>66</v>
      </c>
      <c r="N700" s="111" t="s">
        <v>768</v>
      </c>
      <c r="O700" s="111">
        <v>1082880763</v>
      </c>
      <c r="P700" s="111">
        <v>30</v>
      </c>
      <c r="Q700" s="137">
        <v>46027</v>
      </c>
      <c r="R700" s="112">
        <v>5872564000</v>
      </c>
      <c r="S700" s="220">
        <v>46051</v>
      </c>
      <c r="T700" s="111">
        <v>17724000</v>
      </c>
      <c r="U700" s="61" t="s">
        <v>65</v>
      </c>
      <c r="V700" s="111">
        <v>37511267</v>
      </c>
      <c r="W700" s="111" t="s">
        <v>553</v>
      </c>
      <c r="X700" s="351">
        <v>46051</v>
      </c>
      <c r="Y700" s="351">
        <v>46055</v>
      </c>
      <c r="Z700" s="69" t="s">
        <v>73</v>
      </c>
      <c r="AA700" s="351">
        <v>46173</v>
      </c>
      <c r="AB700" s="47">
        <f t="shared" si="50"/>
        <v>118</v>
      </c>
      <c r="AC700" s="113">
        <v>0</v>
      </c>
      <c r="AD700" s="118">
        <v>0</v>
      </c>
      <c r="AE700" s="113">
        <v>0</v>
      </c>
      <c r="AF700" s="80" t="s">
        <v>73</v>
      </c>
      <c r="AG700" s="111">
        <f t="shared" si="51"/>
        <v>0</v>
      </c>
      <c r="AH700" s="118">
        <v>0</v>
      </c>
      <c r="AI700" s="118">
        <v>0</v>
      </c>
      <c r="AJ700" s="80" t="s">
        <v>73</v>
      </c>
      <c r="AK700" s="80" t="s">
        <v>73</v>
      </c>
      <c r="AL700" s="113">
        <v>0</v>
      </c>
      <c r="AM700" s="80" t="s">
        <v>73</v>
      </c>
      <c r="AN700" s="80" t="s">
        <v>73</v>
      </c>
      <c r="AO700" s="80" t="s">
        <v>73</v>
      </c>
      <c r="AP700" s="111">
        <f t="shared" si="52"/>
        <v>0</v>
      </c>
      <c r="AQ700" s="111">
        <f>+L700+AD700-AI700</f>
        <v>17724000</v>
      </c>
      <c r="AR700" s="61" t="s">
        <v>65</v>
      </c>
      <c r="AS700" s="111">
        <v>17724000</v>
      </c>
      <c r="AT700" s="113" t="s">
        <v>162</v>
      </c>
      <c r="AU700" s="79">
        <v>0</v>
      </c>
      <c r="AV700" s="82" t="s">
        <v>73</v>
      </c>
      <c r="AW700" s="117">
        <v>0</v>
      </c>
      <c r="AX700" s="116">
        <f t="shared" si="53"/>
        <v>17724000</v>
      </c>
      <c r="AY700" s="219">
        <f t="shared" si="54"/>
        <v>0</v>
      </c>
      <c r="AZ700" s="67">
        <v>0</v>
      </c>
      <c r="BA700" s="82" t="s">
        <v>73</v>
      </c>
      <c r="BB700" s="61" t="s">
        <v>163</v>
      </c>
      <c r="BC700" s="112" t="s">
        <v>767</v>
      </c>
      <c r="BD700" s="111" t="s">
        <v>162</v>
      </c>
      <c r="BE700" s="113" t="s">
        <v>65</v>
      </c>
    </row>
    <row r="701" spans="2:57" x14ac:dyDescent="0.2">
      <c r="B701" s="44">
        <v>2026</v>
      </c>
      <c r="C701" s="44">
        <v>891780111</v>
      </c>
      <c r="D701" s="44" t="s">
        <v>63</v>
      </c>
      <c r="E701" s="119" t="s">
        <v>766</v>
      </c>
      <c r="F701" s="113" t="s">
        <v>765</v>
      </c>
      <c r="G701" s="61">
        <v>0</v>
      </c>
      <c r="H701" s="61" t="s">
        <v>71</v>
      </c>
      <c r="I701" s="44" t="s">
        <v>64</v>
      </c>
      <c r="J701" s="76" t="s">
        <v>81</v>
      </c>
      <c r="K701" s="111" t="s">
        <v>764</v>
      </c>
      <c r="L701" s="111">
        <v>9676000</v>
      </c>
      <c r="M701" s="44" t="s">
        <v>66</v>
      </c>
      <c r="N701" s="111" t="s">
        <v>763</v>
      </c>
      <c r="O701" s="111">
        <v>1004356155</v>
      </c>
      <c r="P701" s="111">
        <v>53</v>
      </c>
      <c r="Q701" s="137">
        <v>46030</v>
      </c>
      <c r="R701" s="112">
        <v>2567899000</v>
      </c>
      <c r="S701" s="220">
        <v>46051</v>
      </c>
      <c r="T701" s="111">
        <v>9676000</v>
      </c>
      <c r="U701" s="61" t="s">
        <v>65</v>
      </c>
      <c r="V701" s="111">
        <v>85467461</v>
      </c>
      <c r="W701" s="111" t="s">
        <v>587</v>
      </c>
      <c r="X701" s="351">
        <v>46051</v>
      </c>
      <c r="Y701" s="351">
        <v>46055</v>
      </c>
      <c r="Z701" s="69" t="s">
        <v>73</v>
      </c>
      <c r="AA701" s="351">
        <v>46173</v>
      </c>
      <c r="AB701" s="47">
        <f t="shared" si="50"/>
        <v>118</v>
      </c>
      <c r="AC701" s="113">
        <v>0</v>
      </c>
      <c r="AD701" s="118">
        <v>0</v>
      </c>
      <c r="AE701" s="113">
        <v>0</v>
      </c>
      <c r="AF701" s="80" t="s">
        <v>73</v>
      </c>
      <c r="AG701" s="111">
        <f t="shared" si="51"/>
        <v>0</v>
      </c>
      <c r="AH701" s="118">
        <v>0</v>
      </c>
      <c r="AI701" s="118">
        <v>0</v>
      </c>
      <c r="AJ701" s="80" t="s">
        <v>73</v>
      </c>
      <c r="AK701" s="80" t="s">
        <v>73</v>
      </c>
      <c r="AL701" s="113">
        <v>0</v>
      </c>
      <c r="AM701" s="80" t="s">
        <v>73</v>
      </c>
      <c r="AN701" s="80" t="s">
        <v>73</v>
      </c>
      <c r="AO701" s="80" t="s">
        <v>73</v>
      </c>
      <c r="AP701" s="111">
        <f t="shared" si="52"/>
        <v>0</v>
      </c>
      <c r="AQ701" s="111">
        <f>+L701+AD701-AI701</f>
        <v>9676000</v>
      </c>
      <c r="AR701" s="61" t="s">
        <v>65</v>
      </c>
      <c r="AS701" s="111">
        <v>9676000</v>
      </c>
      <c r="AT701" s="113" t="s">
        <v>162</v>
      </c>
      <c r="AU701" s="79">
        <v>0</v>
      </c>
      <c r="AV701" s="82" t="s">
        <v>73</v>
      </c>
      <c r="AW701" s="117">
        <v>0</v>
      </c>
      <c r="AX701" s="116">
        <f t="shared" si="53"/>
        <v>9676000</v>
      </c>
      <c r="AY701" s="219">
        <f t="shared" si="54"/>
        <v>0</v>
      </c>
      <c r="AZ701" s="67">
        <v>0</v>
      </c>
      <c r="BA701" s="82" t="s">
        <v>73</v>
      </c>
      <c r="BB701" s="61" t="s">
        <v>163</v>
      </c>
      <c r="BC701" s="112" t="s">
        <v>762</v>
      </c>
      <c r="BD701" s="111" t="s">
        <v>162</v>
      </c>
      <c r="BE701" s="113" t="s">
        <v>65</v>
      </c>
    </row>
    <row r="702" spans="2:57" x14ac:dyDescent="0.2">
      <c r="B702" s="44">
        <v>2026</v>
      </c>
      <c r="C702" s="44">
        <v>891780111</v>
      </c>
      <c r="D702" s="44" t="s">
        <v>63</v>
      </c>
      <c r="E702" s="119" t="s">
        <v>761</v>
      </c>
      <c r="F702" s="113" t="s">
        <v>760</v>
      </c>
      <c r="G702" s="61">
        <v>0</v>
      </c>
      <c r="H702" s="61" t="s">
        <v>71</v>
      </c>
      <c r="I702" s="44" t="s">
        <v>64</v>
      </c>
      <c r="J702" s="76" t="s">
        <v>81</v>
      </c>
      <c r="K702" s="111" t="s">
        <v>759</v>
      </c>
      <c r="L702" s="111">
        <v>13866000</v>
      </c>
      <c r="M702" s="44" t="s">
        <v>66</v>
      </c>
      <c r="N702" s="111" t="s">
        <v>758</v>
      </c>
      <c r="O702" s="111">
        <v>1006790678</v>
      </c>
      <c r="P702" s="111">
        <v>53</v>
      </c>
      <c r="Q702" s="137">
        <v>46030</v>
      </c>
      <c r="R702" s="112">
        <v>2567899000</v>
      </c>
      <c r="S702" s="220">
        <v>46051</v>
      </c>
      <c r="T702" s="111">
        <v>13866000</v>
      </c>
      <c r="U702" s="61" t="s">
        <v>65</v>
      </c>
      <c r="V702" s="111">
        <v>1082939683</v>
      </c>
      <c r="W702" s="111" t="s">
        <v>757</v>
      </c>
      <c r="X702" s="351">
        <v>46051</v>
      </c>
      <c r="Y702" s="351">
        <v>46051</v>
      </c>
      <c r="Z702" s="69" t="s">
        <v>73</v>
      </c>
      <c r="AA702" s="351">
        <v>46173</v>
      </c>
      <c r="AB702" s="47">
        <f t="shared" si="50"/>
        <v>122</v>
      </c>
      <c r="AC702" s="113">
        <v>0</v>
      </c>
      <c r="AD702" s="118">
        <v>0</v>
      </c>
      <c r="AE702" s="113">
        <v>0</v>
      </c>
      <c r="AF702" s="80" t="s">
        <v>73</v>
      </c>
      <c r="AG702" s="111">
        <f t="shared" si="51"/>
        <v>0</v>
      </c>
      <c r="AH702" s="118">
        <v>0</v>
      </c>
      <c r="AI702" s="118">
        <v>0</v>
      </c>
      <c r="AJ702" s="80" t="s">
        <v>73</v>
      </c>
      <c r="AK702" s="80" t="s">
        <v>73</v>
      </c>
      <c r="AL702" s="113">
        <v>0</v>
      </c>
      <c r="AM702" s="80" t="s">
        <v>73</v>
      </c>
      <c r="AN702" s="80" t="s">
        <v>73</v>
      </c>
      <c r="AO702" s="80" t="s">
        <v>73</v>
      </c>
      <c r="AP702" s="111">
        <f t="shared" si="52"/>
        <v>0</v>
      </c>
      <c r="AQ702" s="111">
        <f>+L702+AD702-AI702</f>
        <v>13866000</v>
      </c>
      <c r="AR702" s="61" t="s">
        <v>65</v>
      </c>
      <c r="AS702" s="111">
        <v>13866000</v>
      </c>
      <c r="AT702" s="113" t="s">
        <v>162</v>
      </c>
      <c r="AU702" s="79">
        <v>0</v>
      </c>
      <c r="AV702" s="82" t="s">
        <v>73</v>
      </c>
      <c r="AW702" s="117">
        <v>0</v>
      </c>
      <c r="AX702" s="116">
        <f t="shared" si="53"/>
        <v>13866000</v>
      </c>
      <c r="AY702" s="219">
        <f t="shared" si="54"/>
        <v>0</v>
      </c>
      <c r="AZ702" s="67">
        <v>0</v>
      </c>
      <c r="BA702" s="82" t="s">
        <v>73</v>
      </c>
      <c r="BB702" s="61" t="s">
        <v>85</v>
      </c>
      <c r="BC702" s="112" t="s">
        <v>756</v>
      </c>
      <c r="BD702" s="113" t="s">
        <v>65</v>
      </c>
      <c r="BE702" s="113" t="s">
        <v>65</v>
      </c>
    </row>
    <row r="703" spans="2:57" x14ac:dyDescent="0.2">
      <c r="B703" s="44">
        <v>2026</v>
      </c>
      <c r="C703" s="44">
        <v>891780111</v>
      </c>
      <c r="D703" s="44" t="s">
        <v>63</v>
      </c>
      <c r="E703" s="119" t="s">
        <v>755</v>
      </c>
      <c r="F703" s="113" t="s">
        <v>754</v>
      </c>
      <c r="G703" s="61">
        <v>0</v>
      </c>
      <c r="H703" s="61" t="s">
        <v>71</v>
      </c>
      <c r="I703" s="44" t="s">
        <v>64</v>
      </c>
      <c r="J703" s="76" t="s">
        <v>81</v>
      </c>
      <c r="K703" s="111" t="s">
        <v>753</v>
      </c>
      <c r="L703" s="111">
        <v>9676000</v>
      </c>
      <c r="M703" s="44" t="s">
        <v>66</v>
      </c>
      <c r="N703" s="111" t="s">
        <v>752</v>
      </c>
      <c r="O703" s="111">
        <v>1282719</v>
      </c>
      <c r="P703" s="111">
        <v>53</v>
      </c>
      <c r="Q703" s="137">
        <v>46030</v>
      </c>
      <c r="R703" s="112">
        <v>2567899000</v>
      </c>
      <c r="S703" s="220">
        <v>46051</v>
      </c>
      <c r="T703" s="111">
        <v>9676000</v>
      </c>
      <c r="U703" s="61" t="s">
        <v>65</v>
      </c>
      <c r="V703" s="111">
        <v>85467461</v>
      </c>
      <c r="W703" s="111" t="s">
        <v>587</v>
      </c>
      <c r="X703" s="351">
        <v>46051</v>
      </c>
      <c r="Y703" s="351">
        <v>46055</v>
      </c>
      <c r="Z703" s="69" t="s">
        <v>73</v>
      </c>
      <c r="AA703" s="351">
        <v>46173</v>
      </c>
      <c r="AB703" s="47">
        <f t="shared" si="50"/>
        <v>118</v>
      </c>
      <c r="AC703" s="113">
        <v>0</v>
      </c>
      <c r="AD703" s="118">
        <v>0</v>
      </c>
      <c r="AE703" s="113">
        <v>0</v>
      </c>
      <c r="AF703" s="80" t="s">
        <v>73</v>
      </c>
      <c r="AG703" s="111">
        <f t="shared" si="51"/>
        <v>0</v>
      </c>
      <c r="AH703" s="118">
        <v>0</v>
      </c>
      <c r="AI703" s="118">
        <v>0</v>
      </c>
      <c r="AJ703" s="80" t="s">
        <v>73</v>
      </c>
      <c r="AK703" s="80" t="s">
        <v>73</v>
      </c>
      <c r="AL703" s="113">
        <v>0</v>
      </c>
      <c r="AM703" s="80" t="s">
        <v>73</v>
      </c>
      <c r="AN703" s="80" t="s">
        <v>73</v>
      </c>
      <c r="AO703" s="80" t="s">
        <v>73</v>
      </c>
      <c r="AP703" s="111">
        <f t="shared" si="52"/>
        <v>0</v>
      </c>
      <c r="AQ703" s="111">
        <f>+L703+AD703-AI703</f>
        <v>9676000</v>
      </c>
      <c r="AR703" s="61" t="s">
        <v>65</v>
      </c>
      <c r="AS703" s="111">
        <v>9676000</v>
      </c>
      <c r="AT703" s="113" t="s">
        <v>162</v>
      </c>
      <c r="AU703" s="79">
        <v>0</v>
      </c>
      <c r="AV703" s="82" t="s">
        <v>73</v>
      </c>
      <c r="AW703" s="117">
        <v>0</v>
      </c>
      <c r="AX703" s="116">
        <f t="shared" si="53"/>
        <v>9676000</v>
      </c>
      <c r="AY703" s="219">
        <f t="shared" si="54"/>
        <v>0</v>
      </c>
      <c r="AZ703" s="67">
        <v>0</v>
      </c>
      <c r="BA703" s="82" t="s">
        <v>73</v>
      </c>
      <c r="BB703" s="61" t="s">
        <v>163</v>
      </c>
      <c r="BC703" s="112" t="s">
        <v>751</v>
      </c>
      <c r="BD703" s="111" t="s">
        <v>162</v>
      </c>
      <c r="BE703" s="113" t="s">
        <v>65</v>
      </c>
    </row>
    <row r="704" spans="2:57" x14ac:dyDescent="0.2">
      <c r="B704" s="44">
        <v>2026</v>
      </c>
      <c r="C704" s="44">
        <v>891780111</v>
      </c>
      <c r="D704" s="44" t="s">
        <v>63</v>
      </c>
      <c r="E704" s="119" t="s">
        <v>750</v>
      </c>
      <c r="F704" s="113" t="s">
        <v>749</v>
      </c>
      <c r="G704" s="61">
        <v>0</v>
      </c>
      <c r="H704" s="61" t="s">
        <v>71</v>
      </c>
      <c r="I704" s="44" t="s">
        <v>64</v>
      </c>
      <c r="J704" s="76" t="s">
        <v>81</v>
      </c>
      <c r="K704" s="111" t="s">
        <v>748</v>
      </c>
      <c r="L704" s="111">
        <v>11396000</v>
      </c>
      <c r="M704" s="44" t="s">
        <v>66</v>
      </c>
      <c r="N704" s="111" t="s">
        <v>747</v>
      </c>
      <c r="O704" s="111">
        <v>1000398984</v>
      </c>
      <c r="P704" s="111">
        <v>53</v>
      </c>
      <c r="Q704" s="137">
        <v>46030</v>
      </c>
      <c r="R704" s="112">
        <v>2567899000</v>
      </c>
      <c r="S704" s="220">
        <v>46051</v>
      </c>
      <c r="T704" s="111">
        <v>11396000</v>
      </c>
      <c r="U704" s="61" t="s">
        <v>65</v>
      </c>
      <c r="V704" s="111">
        <v>1082990998</v>
      </c>
      <c r="W704" s="111" t="s">
        <v>683</v>
      </c>
      <c r="X704" s="351">
        <v>46051</v>
      </c>
      <c r="Y704" s="351">
        <v>46055</v>
      </c>
      <c r="Z704" s="69" t="s">
        <v>73</v>
      </c>
      <c r="AA704" s="351">
        <v>46173</v>
      </c>
      <c r="AB704" s="47">
        <f t="shared" si="50"/>
        <v>118</v>
      </c>
      <c r="AC704" s="113">
        <v>0</v>
      </c>
      <c r="AD704" s="118">
        <v>0</v>
      </c>
      <c r="AE704" s="113">
        <v>0</v>
      </c>
      <c r="AF704" s="80" t="s">
        <v>73</v>
      </c>
      <c r="AG704" s="111">
        <f t="shared" si="51"/>
        <v>0</v>
      </c>
      <c r="AH704" s="118">
        <v>0</v>
      </c>
      <c r="AI704" s="118">
        <v>0</v>
      </c>
      <c r="AJ704" s="80" t="s">
        <v>73</v>
      </c>
      <c r="AK704" s="80" t="s">
        <v>73</v>
      </c>
      <c r="AL704" s="113">
        <v>0</v>
      </c>
      <c r="AM704" s="80" t="s">
        <v>73</v>
      </c>
      <c r="AN704" s="80" t="s">
        <v>73</v>
      </c>
      <c r="AO704" s="80" t="s">
        <v>73</v>
      </c>
      <c r="AP704" s="111">
        <f t="shared" si="52"/>
        <v>0</v>
      </c>
      <c r="AQ704" s="111">
        <f>+L704+AD704-AI704</f>
        <v>11396000</v>
      </c>
      <c r="AR704" s="61" t="s">
        <v>65</v>
      </c>
      <c r="AS704" s="111">
        <v>11396000</v>
      </c>
      <c r="AT704" s="113" t="s">
        <v>162</v>
      </c>
      <c r="AU704" s="79">
        <v>0</v>
      </c>
      <c r="AV704" s="82" t="s">
        <v>73</v>
      </c>
      <c r="AW704" s="117">
        <v>0</v>
      </c>
      <c r="AX704" s="116">
        <f t="shared" si="53"/>
        <v>11396000</v>
      </c>
      <c r="AY704" s="219">
        <f t="shared" si="54"/>
        <v>0</v>
      </c>
      <c r="AZ704" s="67">
        <v>0</v>
      </c>
      <c r="BA704" s="82" t="s">
        <v>73</v>
      </c>
      <c r="BB704" s="61" t="s">
        <v>163</v>
      </c>
      <c r="BC704" s="112" t="s">
        <v>746</v>
      </c>
      <c r="BD704" s="111" t="s">
        <v>162</v>
      </c>
      <c r="BE704" s="113" t="s">
        <v>65</v>
      </c>
    </row>
    <row r="705" spans="2:57" x14ac:dyDescent="0.2">
      <c r="B705" s="44">
        <v>2026</v>
      </c>
      <c r="C705" s="44">
        <v>891780111</v>
      </c>
      <c r="D705" s="44" t="s">
        <v>63</v>
      </c>
      <c r="E705" s="119" t="s">
        <v>745</v>
      </c>
      <c r="F705" s="113" t="s">
        <v>744</v>
      </c>
      <c r="G705" s="61">
        <v>0</v>
      </c>
      <c r="H705" s="61" t="s">
        <v>71</v>
      </c>
      <c r="I705" s="44" t="s">
        <v>64</v>
      </c>
      <c r="J705" s="76" t="s">
        <v>81</v>
      </c>
      <c r="K705" s="111" t="s">
        <v>743</v>
      </c>
      <c r="L705" s="111">
        <v>9676000</v>
      </c>
      <c r="M705" s="44" t="s">
        <v>66</v>
      </c>
      <c r="N705" s="111" t="s">
        <v>742</v>
      </c>
      <c r="O705" s="111">
        <v>1083038252</v>
      </c>
      <c r="P705" s="111">
        <v>53</v>
      </c>
      <c r="Q705" s="137">
        <v>46030</v>
      </c>
      <c r="R705" s="112">
        <v>2567899000</v>
      </c>
      <c r="S705" s="220">
        <v>46052</v>
      </c>
      <c r="T705" s="111">
        <v>9676000</v>
      </c>
      <c r="U705" s="61" t="s">
        <v>65</v>
      </c>
      <c r="V705" s="111">
        <v>85465146</v>
      </c>
      <c r="W705" s="111" t="s">
        <v>741</v>
      </c>
      <c r="X705" s="351">
        <v>46052</v>
      </c>
      <c r="Y705" s="351">
        <v>46055</v>
      </c>
      <c r="Z705" s="69" t="s">
        <v>73</v>
      </c>
      <c r="AA705" s="351">
        <v>46173</v>
      </c>
      <c r="AB705" s="47">
        <f t="shared" si="50"/>
        <v>118</v>
      </c>
      <c r="AC705" s="113">
        <v>0</v>
      </c>
      <c r="AD705" s="118">
        <v>0</v>
      </c>
      <c r="AE705" s="113">
        <v>0</v>
      </c>
      <c r="AF705" s="80" t="s">
        <v>73</v>
      </c>
      <c r="AG705" s="111">
        <f t="shared" si="51"/>
        <v>0</v>
      </c>
      <c r="AH705" s="118">
        <v>0</v>
      </c>
      <c r="AI705" s="118">
        <v>0</v>
      </c>
      <c r="AJ705" s="80" t="s">
        <v>73</v>
      </c>
      <c r="AK705" s="80" t="s">
        <v>73</v>
      </c>
      <c r="AL705" s="113">
        <v>0</v>
      </c>
      <c r="AM705" s="80" t="s">
        <v>73</v>
      </c>
      <c r="AN705" s="80" t="s">
        <v>73</v>
      </c>
      <c r="AO705" s="80" t="s">
        <v>73</v>
      </c>
      <c r="AP705" s="111">
        <f t="shared" si="52"/>
        <v>0</v>
      </c>
      <c r="AQ705" s="111">
        <f>+L705+AD705-AI705</f>
        <v>9676000</v>
      </c>
      <c r="AR705" s="61" t="s">
        <v>65</v>
      </c>
      <c r="AS705" s="111">
        <v>9676000</v>
      </c>
      <c r="AT705" s="113" t="s">
        <v>162</v>
      </c>
      <c r="AU705" s="79">
        <v>0</v>
      </c>
      <c r="AV705" s="82" t="s">
        <v>73</v>
      </c>
      <c r="AW705" s="117">
        <v>0</v>
      </c>
      <c r="AX705" s="116">
        <f t="shared" si="53"/>
        <v>9676000</v>
      </c>
      <c r="AY705" s="219">
        <f t="shared" si="54"/>
        <v>0</v>
      </c>
      <c r="AZ705" s="67">
        <v>0</v>
      </c>
      <c r="BA705" s="82" t="s">
        <v>73</v>
      </c>
      <c r="BB705" s="61" t="s">
        <v>163</v>
      </c>
      <c r="BC705" s="112" t="s">
        <v>740</v>
      </c>
      <c r="BD705" s="111" t="s">
        <v>162</v>
      </c>
      <c r="BE705" s="113" t="s">
        <v>65</v>
      </c>
    </row>
    <row r="706" spans="2:57" x14ac:dyDescent="0.2">
      <c r="B706" s="44">
        <v>2026</v>
      </c>
      <c r="C706" s="44">
        <v>891780111</v>
      </c>
      <c r="D706" s="44" t="s">
        <v>63</v>
      </c>
      <c r="E706" s="119" t="s">
        <v>739</v>
      </c>
      <c r="F706" s="113" t="s">
        <v>738</v>
      </c>
      <c r="G706" s="61">
        <v>0</v>
      </c>
      <c r="H706" s="61" t="s">
        <v>71</v>
      </c>
      <c r="I706" s="44" t="s">
        <v>64</v>
      </c>
      <c r="J706" s="76" t="s">
        <v>81</v>
      </c>
      <c r="K706" s="111" t="s">
        <v>737</v>
      </c>
      <c r="L706" s="111">
        <v>9676000</v>
      </c>
      <c r="M706" s="44" t="s">
        <v>66</v>
      </c>
      <c r="N706" s="111" t="s">
        <v>736</v>
      </c>
      <c r="O706" s="111">
        <v>1083035527</v>
      </c>
      <c r="P706" s="111">
        <v>53</v>
      </c>
      <c r="Q706" s="137">
        <v>46030</v>
      </c>
      <c r="R706" s="112">
        <v>2567899000</v>
      </c>
      <c r="S706" s="220">
        <v>46052</v>
      </c>
      <c r="T706" s="111">
        <v>9676000</v>
      </c>
      <c r="U706" s="61" t="s">
        <v>65</v>
      </c>
      <c r="V706" s="111">
        <v>7633817</v>
      </c>
      <c r="W706" s="111" t="s">
        <v>365</v>
      </c>
      <c r="X706" s="351">
        <v>46052</v>
      </c>
      <c r="Y706" s="351">
        <v>46055</v>
      </c>
      <c r="Z706" s="69" t="s">
        <v>73</v>
      </c>
      <c r="AA706" s="351">
        <v>46173</v>
      </c>
      <c r="AB706" s="47">
        <f t="shared" si="50"/>
        <v>118</v>
      </c>
      <c r="AC706" s="113">
        <v>0</v>
      </c>
      <c r="AD706" s="118">
        <v>0</v>
      </c>
      <c r="AE706" s="113">
        <v>0</v>
      </c>
      <c r="AF706" s="80" t="s">
        <v>73</v>
      </c>
      <c r="AG706" s="111">
        <f t="shared" si="51"/>
        <v>0</v>
      </c>
      <c r="AH706" s="118">
        <v>0</v>
      </c>
      <c r="AI706" s="118">
        <v>0</v>
      </c>
      <c r="AJ706" s="80" t="s">
        <v>73</v>
      </c>
      <c r="AK706" s="80" t="s">
        <v>73</v>
      </c>
      <c r="AL706" s="113">
        <v>0</v>
      </c>
      <c r="AM706" s="80" t="s">
        <v>73</v>
      </c>
      <c r="AN706" s="80" t="s">
        <v>73</v>
      </c>
      <c r="AO706" s="80" t="s">
        <v>73</v>
      </c>
      <c r="AP706" s="111">
        <f t="shared" si="52"/>
        <v>0</v>
      </c>
      <c r="AQ706" s="111">
        <f>+L706+AD706-AI706</f>
        <v>9676000</v>
      </c>
      <c r="AR706" s="61" t="s">
        <v>65</v>
      </c>
      <c r="AS706" s="111">
        <v>9676000</v>
      </c>
      <c r="AT706" s="113" t="s">
        <v>162</v>
      </c>
      <c r="AU706" s="79">
        <v>0</v>
      </c>
      <c r="AV706" s="82" t="s">
        <v>73</v>
      </c>
      <c r="AW706" s="117">
        <v>0</v>
      </c>
      <c r="AX706" s="116">
        <f t="shared" si="53"/>
        <v>9676000</v>
      </c>
      <c r="AY706" s="219">
        <f t="shared" si="54"/>
        <v>0</v>
      </c>
      <c r="AZ706" s="67">
        <v>0</v>
      </c>
      <c r="BA706" s="82" t="s">
        <v>73</v>
      </c>
      <c r="BB706" s="61" t="s">
        <v>163</v>
      </c>
      <c r="BC706" s="112" t="s">
        <v>735</v>
      </c>
      <c r="BD706" s="111" t="s">
        <v>162</v>
      </c>
      <c r="BE706" s="113" t="s">
        <v>65</v>
      </c>
    </row>
    <row r="707" spans="2:57" x14ac:dyDescent="0.2">
      <c r="B707" s="44">
        <v>2026</v>
      </c>
      <c r="C707" s="44">
        <v>891780111</v>
      </c>
      <c r="D707" s="44" t="s">
        <v>63</v>
      </c>
      <c r="E707" s="119" t="s">
        <v>734</v>
      </c>
      <c r="F707" s="113" t="s">
        <v>733</v>
      </c>
      <c r="G707" s="61">
        <v>0</v>
      </c>
      <c r="H707" s="61" t="s">
        <v>71</v>
      </c>
      <c r="I707" s="44" t="s">
        <v>64</v>
      </c>
      <c r="J707" s="76" t="s">
        <v>81</v>
      </c>
      <c r="K707" s="111" t="s">
        <v>732</v>
      </c>
      <c r="L707" s="111">
        <v>11396000</v>
      </c>
      <c r="M707" s="44" t="s">
        <v>66</v>
      </c>
      <c r="N707" s="111" t="s">
        <v>731</v>
      </c>
      <c r="O707" s="111">
        <v>1082956247</v>
      </c>
      <c r="P707" s="111">
        <v>53</v>
      </c>
      <c r="Q707" s="137">
        <v>46030</v>
      </c>
      <c r="R707" s="112">
        <v>2567899000</v>
      </c>
      <c r="S707" s="220">
        <v>46052</v>
      </c>
      <c r="T707" s="111">
        <v>11396000</v>
      </c>
      <c r="U707" s="61" t="s">
        <v>65</v>
      </c>
      <c r="V707" s="111">
        <v>85449357</v>
      </c>
      <c r="W707" s="111" t="s">
        <v>530</v>
      </c>
      <c r="X707" s="351">
        <v>46052</v>
      </c>
      <c r="Y707" s="351">
        <v>46055</v>
      </c>
      <c r="Z707" s="69" t="s">
        <v>73</v>
      </c>
      <c r="AA707" s="351">
        <v>46173</v>
      </c>
      <c r="AB707" s="47">
        <f t="shared" si="50"/>
        <v>118</v>
      </c>
      <c r="AC707" s="113">
        <v>0</v>
      </c>
      <c r="AD707" s="118">
        <v>0</v>
      </c>
      <c r="AE707" s="113">
        <v>0</v>
      </c>
      <c r="AF707" s="80" t="s">
        <v>73</v>
      </c>
      <c r="AG707" s="111">
        <f t="shared" si="51"/>
        <v>0</v>
      </c>
      <c r="AH707" s="118">
        <v>0</v>
      </c>
      <c r="AI707" s="118">
        <v>0</v>
      </c>
      <c r="AJ707" s="80" t="s">
        <v>73</v>
      </c>
      <c r="AK707" s="80" t="s">
        <v>73</v>
      </c>
      <c r="AL707" s="113">
        <v>0</v>
      </c>
      <c r="AM707" s="80" t="s">
        <v>73</v>
      </c>
      <c r="AN707" s="80" t="s">
        <v>73</v>
      </c>
      <c r="AO707" s="80" t="s">
        <v>73</v>
      </c>
      <c r="AP707" s="111">
        <f t="shared" si="52"/>
        <v>0</v>
      </c>
      <c r="AQ707" s="111">
        <f>+L707+AD707-AI707</f>
        <v>11396000</v>
      </c>
      <c r="AR707" s="61" t="s">
        <v>65</v>
      </c>
      <c r="AS707" s="111">
        <v>11396000</v>
      </c>
      <c r="AT707" s="113" t="s">
        <v>162</v>
      </c>
      <c r="AU707" s="79">
        <v>0</v>
      </c>
      <c r="AV707" s="82" t="s">
        <v>73</v>
      </c>
      <c r="AW707" s="117">
        <v>0</v>
      </c>
      <c r="AX707" s="116">
        <f t="shared" si="53"/>
        <v>11396000</v>
      </c>
      <c r="AY707" s="219">
        <f t="shared" si="54"/>
        <v>0</v>
      </c>
      <c r="AZ707" s="67">
        <v>0</v>
      </c>
      <c r="BA707" s="82" t="s">
        <v>73</v>
      </c>
      <c r="BB707" s="61" t="s">
        <v>163</v>
      </c>
      <c r="BC707" s="112" t="s">
        <v>730</v>
      </c>
      <c r="BD707" s="111" t="s">
        <v>162</v>
      </c>
      <c r="BE707" s="113" t="s">
        <v>65</v>
      </c>
    </row>
    <row r="708" spans="2:57" x14ac:dyDescent="0.2">
      <c r="B708" s="44">
        <v>2026</v>
      </c>
      <c r="C708" s="44">
        <v>891780111</v>
      </c>
      <c r="D708" s="44" t="s">
        <v>63</v>
      </c>
      <c r="E708" s="119" t="s">
        <v>729</v>
      </c>
      <c r="F708" s="113" t="s">
        <v>728</v>
      </c>
      <c r="G708" s="61">
        <v>0</v>
      </c>
      <c r="H708" s="61" t="s">
        <v>71</v>
      </c>
      <c r="I708" s="44" t="s">
        <v>111</v>
      </c>
      <c r="J708" s="76" t="s">
        <v>81</v>
      </c>
      <c r="K708" s="111" t="s">
        <v>727</v>
      </c>
      <c r="L708" s="111">
        <v>10000000</v>
      </c>
      <c r="M708" s="44" t="s">
        <v>66</v>
      </c>
      <c r="N708" s="111" t="s">
        <v>726</v>
      </c>
      <c r="O708" s="111">
        <v>1083016071</v>
      </c>
      <c r="P708" s="111">
        <v>489</v>
      </c>
      <c r="Q708" s="220">
        <v>46051</v>
      </c>
      <c r="R708" s="111">
        <v>80000000</v>
      </c>
      <c r="S708" s="220">
        <v>46052</v>
      </c>
      <c r="T708" s="111">
        <v>10000000</v>
      </c>
      <c r="U708" s="61" t="s">
        <v>65</v>
      </c>
      <c r="V708" s="111">
        <v>36726018</v>
      </c>
      <c r="W708" s="111" t="s">
        <v>725</v>
      </c>
      <c r="X708" s="351">
        <v>46052</v>
      </c>
      <c r="Y708" s="351">
        <v>46055</v>
      </c>
      <c r="Z708" s="69" t="s">
        <v>73</v>
      </c>
      <c r="AA708" s="351">
        <v>46173</v>
      </c>
      <c r="AB708" s="47">
        <f t="shared" si="50"/>
        <v>118</v>
      </c>
      <c r="AC708" s="113">
        <v>0</v>
      </c>
      <c r="AD708" s="118">
        <v>0</v>
      </c>
      <c r="AE708" s="113">
        <v>0</v>
      </c>
      <c r="AF708" s="80" t="s">
        <v>73</v>
      </c>
      <c r="AG708" s="111">
        <f t="shared" si="51"/>
        <v>0</v>
      </c>
      <c r="AH708" s="118">
        <v>0</v>
      </c>
      <c r="AI708" s="118">
        <v>0</v>
      </c>
      <c r="AJ708" s="80" t="s">
        <v>73</v>
      </c>
      <c r="AK708" s="80" t="s">
        <v>73</v>
      </c>
      <c r="AL708" s="113">
        <v>0</v>
      </c>
      <c r="AM708" s="80" t="s">
        <v>73</v>
      </c>
      <c r="AN708" s="80" t="s">
        <v>73</v>
      </c>
      <c r="AO708" s="80" t="s">
        <v>73</v>
      </c>
      <c r="AP708" s="111">
        <f t="shared" si="52"/>
        <v>0</v>
      </c>
      <c r="AQ708" s="111">
        <f>+L708+AD708-AI708</f>
        <v>10000000</v>
      </c>
      <c r="AR708" s="61" t="s">
        <v>65</v>
      </c>
      <c r="AS708" s="111">
        <v>10000000</v>
      </c>
      <c r="AT708" s="113" t="s">
        <v>162</v>
      </c>
      <c r="AU708" s="79">
        <v>0</v>
      </c>
      <c r="AV708" s="82" t="s">
        <v>73</v>
      </c>
      <c r="AW708" s="117">
        <v>0</v>
      </c>
      <c r="AX708" s="116">
        <f t="shared" si="53"/>
        <v>10000000</v>
      </c>
      <c r="AY708" s="219">
        <f t="shared" si="54"/>
        <v>0</v>
      </c>
      <c r="AZ708" s="67">
        <v>0</v>
      </c>
      <c r="BA708" s="82" t="s">
        <v>73</v>
      </c>
      <c r="BB708" s="61" t="s">
        <v>163</v>
      </c>
      <c r="BC708" s="112" t="s">
        <v>724</v>
      </c>
      <c r="BD708" s="111" t="s">
        <v>162</v>
      </c>
      <c r="BE708" s="113" t="s">
        <v>65</v>
      </c>
    </row>
    <row r="709" spans="2:57" x14ac:dyDescent="0.2">
      <c r="B709" s="44">
        <v>2026</v>
      </c>
      <c r="C709" s="44">
        <v>891780111</v>
      </c>
      <c r="D709" s="44" t="s">
        <v>63</v>
      </c>
      <c r="E709" s="119" t="s">
        <v>723</v>
      </c>
      <c r="F709" s="113" t="s">
        <v>722</v>
      </c>
      <c r="G709" s="61">
        <v>0</v>
      </c>
      <c r="H709" s="61" t="s">
        <v>71</v>
      </c>
      <c r="I709" s="44" t="s">
        <v>64</v>
      </c>
      <c r="J709" s="76" t="s">
        <v>81</v>
      </c>
      <c r="K709" s="111" t="s">
        <v>721</v>
      </c>
      <c r="L709" s="111">
        <v>13320000</v>
      </c>
      <c r="M709" s="44" t="s">
        <v>66</v>
      </c>
      <c r="N709" s="111" t="s">
        <v>720</v>
      </c>
      <c r="O709" s="111">
        <v>1083011771</v>
      </c>
      <c r="P709" s="111">
        <v>30</v>
      </c>
      <c r="Q709" s="137">
        <v>46027</v>
      </c>
      <c r="R709" s="112">
        <v>5872564000</v>
      </c>
      <c r="S709" s="220">
        <v>46052</v>
      </c>
      <c r="T709" s="111">
        <v>13320000</v>
      </c>
      <c r="U709" s="61" t="s">
        <v>65</v>
      </c>
      <c r="V709" s="111">
        <v>1082990998</v>
      </c>
      <c r="W709" s="111" t="s">
        <v>683</v>
      </c>
      <c r="X709" s="351">
        <v>46052</v>
      </c>
      <c r="Y709" s="351">
        <v>46055</v>
      </c>
      <c r="Z709" s="69" t="s">
        <v>73</v>
      </c>
      <c r="AA709" s="351">
        <v>46173</v>
      </c>
      <c r="AB709" s="47">
        <f t="shared" si="50"/>
        <v>118</v>
      </c>
      <c r="AC709" s="113">
        <v>0</v>
      </c>
      <c r="AD709" s="118">
        <v>0</v>
      </c>
      <c r="AE709" s="113">
        <v>0</v>
      </c>
      <c r="AF709" s="80" t="s">
        <v>73</v>
      </c>
      <c r="AG709" s="111">
        <f t="shared" si="51"/>
        <v>0</v>
      </c>
      <c r="AH709" s="118">
        <v>0</v>
      </c>
      <c r="AI709" s="118">
        <v>0</v>
      </c>
      <c r="AJ709" s="80" t="s">
        <v>73</v>
      </c>
      <c r="AK709" s="80" t="s">
        <v>73</v>
      </c>
      <c r="AL709" s="113">
        <v>0</v>
      </c>
      <c r="AM709" s="80" t="s">
        <v>73</v>
      </c>
      <c r="AN709" s="80" t="s">
        <v>73</v>
      </c>
      <c r="AO709" s="80" t="s">
        <v>73</v>
      </c>
      <c r="AP709" s="111">
        <f t="shared" si="52"/>
        <v>0</v>
      </c>
      <c r="AQ709" s="111">
        <f>+L709+AD709-AI709</f>
        <v>13320000</v>
      </c>
      <c r="AR709" s="61" t="s">
        <v>65</v>
      </c>
      <c r="AS709" s="111">
        <v>13320000</v>
      </c>
      <c r="AT709" s="113" t="s">
        <v>162</v>
      </c>
      <c r="AU709" s="79">
        <v>0</v>
      </c>
      <c r="AV709" s="82" t="s">
        <v>73</v>
      </c>
      <c r="AW709" s="117">
        <v>0</v>
      </c>
      <c r="AX709" s="116">
        <f t="shared" si="53"/>
        <v>13320000</v>
      </c>
      <c r="AY709" s="219">
        <f t="shared" si="54"/>
        <v>0</v>
      </c>
      <c r="AZ709" s="67">
        <v>0</v>
      </c>
      <c r="BA709" s="82" t="s">
        <v>73</v>
      </c>
      <c r="BB709" s="61" t="s">
        <v>163</v>
      </c>
      <c r="BC709" s="112" t="s">
        <v>719</v>
      </c>
      <c r="BD709" s="111" t="s">
        <v>162</v>
      </c>
      <c r="BE709" s="113" t="s">
        <v>65</v>
      </c>
    </row>
    <row r="710" spans="2:57" x14ac:dyDescent="0.2">
      <c r="B710" s="44">
        <v>2026</v>
      </c>
      <c r="C710" s="44">
        <v>891780111</v>
      </c>
      <c r="D710" s="44" t="s">
        <v>63</v>
      </c>
      <c r="E710" s="119" t="s">
        <v>718</v>
      </c>
      <c r="F710" s="113" t="s">
        <v>717</v>
      </c>
      <c r="G710" s="61">
        <v>0</v>
      </c>
      <c r="H710" s="61" t="s">
        <v>71</v>
      </c>
      <c r="I710" s="44" t="s">
        <v>64</v>
      </c>
      <c r="J710" s="76" t="s">
        <v>81</v>
      </c>
      <c r="K710" s="111" t="s">
        <v>716</v>
      </c>
      <c r="L710" s="111">
        <v>9676000</v>
      </c>
      <c r="M710" s="44" t="s">
        <v>66</v>
      </c>
      <c r="N710" s="111" t="s">
        <v>715</v>
      </c>
      <c r="O710" s="111">
        <v>85150457</v>
      </c>
      <c r="P710" s="111">
        <v>53</v>
      </c>
      <c r="Q710" s="137">
        <v>46030</v>
      </c>
      <c r="R710" s="112">
        <v>2567899000</v>
      </c>
      <c r="S710" s="220">
        <v>46052</v>
      </c>
      <c r="T710" s="111">
        <v>9676000</v>
      </c>
      <c r="U710" s="61" t="s">
        <v>65</v>
      </c>
      <c r="V710" s="111">
        <v>7633817</v>
      </c>
      <c r="W710" s="111" t="s">
        <v>365</v>
      </c>
      <c r="X710" s="351">
        <v>46052</v>
      </c>
      <c r="Y710" s="351">
        <v>46055</v>
      </c>
      <c r="Z710" s="69" t="s">
        <v>73</v>
      </c>
      <c r="AA710" s="351">
        <v>46173</v>
      </c>
      <c r="AB710" s="47">
        <f t="shared" si="50"/>
        <v>118</v>
      </c>
      <c r="AC710" s="113">
        <v>0</v>
      </c>
      <c r="AD710" s="118">
        <v>0</v>
      </c>
      <c r="AE710" s="113">
        <v>0</v>
      </c>
      <c r="AF710" s="80" t="s">
        <v>73</v>
      </c>
      <c r="AG710" s="111">
        <f t="shared" si="51"/>
        <v>0</v>
      </c>
      <c r="AH710" s="118">
        <v>0</v>
      </c>
      <c r="AI710" s="118">
        <v>0</v>
      </c>
      <c r="AJ710" s="80" t="s">
        <v>73</v>
      </c>
      <c r="AK710" s="80" t="s">
        <v>73</v>
      </c>
      <c r="AL710" s="113">
        <v>0</v>
      </c>
      <c r="AM710" s="80" t="s">
        <v>73</v>
      </c>
      <c r="AN710" s="80" t="s">
        <v>73</v>
      </c>
      <c r="AO710" s="80" t="s">
        <v>73</v>
      </c>
      <c r="AP710" s="111">
        <f t="shared" si="52"/>
        <v>0</v>
      </c>
      <c r="AQ710" s="111">
        <f>+L710+AD710-AI710</f>
        <v>9676000</v>
      </c>
      <c r="AR710" s="61" t="s">
        <v>65</v>
      </c>
      <c r="AS710" s="111">
        <v>9676000</v>
      </c>
      <c r="AT710" s="113" t="s">
        <v>162</v>
      </c>
      <c r="AU710" s="79">
        <v>0</v>
      </c>
      <c r="AV710" s="82" t="s">
        <v>73</v>
      </c>
      <c r="AW710" s="117">
        <v>0</v>
      </c>
      <c r="AX710" s="116">
        <f t="shared" si="53"/>
        <v>9676000</v>
      </c>
      <c r="AY710" s="219">
        <f t="shared" si="54"/>
        <v>0</v>
      </c>
      <c r="AZ710" s="67">
        <v>0</v>
      </c>
      <c r="BA710" s="82" t="s">
        <v>73</v>
      </c>
      <c r="BB710" s="61" t="s">
        <v>163</v>
      </c>
      <c r="BC710" s="112" t="s">
        <v>714</v>
      </c>
      <c r="BD710" s="111" t="s">
        <v>162</v>
      </c>
      <c r="BE710" s="113" t="s">
        <v>65</v>
      </c>
    </row>
    <row r="711" spans="2:57" x14ac:dyDescent="0.2">
      <c r="B711" s="44">
        <v>2026</v>
      </c>
      <c r="C711" s="44">
        <v>891780111</v>
      </c>
      <c r="D711" s="44" t="s">
        <v>63</v>
      </c>
      <c r="E711" s="119" t="s">
        <v>713</v>
      </c>
      <c r="F711" s="113" t="s">
        <v>712</v>
      </c>
      <c r="G711" s="61">
        <v>0</v>
      </c>
      <c r="H711" s="61" t="s">
        <v>71</v>
      </c>
      <c r="I711" s="44" t="s">
        <v>64</v>
      </c>
      <c r="J711" s="76" t="s">
        <v>81</v>
      </c>
      <c r="K711" s="111" t="s">
        <v>711</v>
      </c>
      <c r="L711" s="111">
        <v>11396000</v>
      </c>
      <c r="M711" s="44" t="s">
        <v>66</v>
      </c>
      <c r="N711" s="111" t="s">
        <v>710</v>
      </c>
      <c r="O711" s="111">
        <v>1083042920</v>
      </c>
      <c r="P711" s="111">
        <v>53</v>
      </c>
      <c r="Q711" s="137">
        <v>46030</v>
      </c>
      <c r="R711" s="112">
        <v>2567899000</v>
      </c>
      <c r="S711" s="220">
        <v>46052</v>
      </c>
      <c r="T711" s="111">
        <v>11396000</v>
      </c>
      <c r="U711" s="61" t="s">
        <v>65</v>
      </c>
      <c r="V711" s="111">
        <v>45691169</v>
      </c>
      <c r="W711" s="111" t="s">
        <v>608</v>
      </c>
      <c r="X711" s="351">
        <v>46052</v>
      </c>
      <c r="Y711" s="351">
        <v>46055</v>
      </c>
      <c r="Z711" s="69" t="s">
        <v>73</v>
      </c>
      <c r="AA711" s="351">
        <v>46173</v>
      </c>
      <c r="AB711" s="47">
        <f t="shared" si="50"/>
        <v>118</v>
      </c>
      <c r="AC711" s="113">
        <v>0</v>
      </c>
      <c r="AD711" s="118">
        <v>0</v>
      </c>
      <c r="AE711" s="113">
        <v>0</v>
      </c>
      <c r="AF711" s="80" t="s">
        <v>73</v>
      </c>
      <c r="AG711" s="111">
        <f t="shared" si="51"/>
        <v>0</v>
      </c>
      <c r="AH711" s="118">
        <v>0</v>
      </c>
      <c r="AI711" s="118">
        <v>0</v>
      </c>
      <c r="AJ711" s="80" t="s">
        <v>73</v>
      </c>
      <c r="AK711" s="80" t="s">
        <v>73</v>
      </c>
      <c r="AL711" s="113">
        <v>0</v>
      </c>
      <c r="AM711" s="80" t="s">
        <v>73</v>
      </c>
      <c r="AN711" s="80" t="s">
        <v>73</v>
      </c>
      <c r="AO711" s="80" t="s">
        <v>73</v>
      </c>
      <c r="AP711" s="111">
        <f t="shared" si="52"/>
        <v>0</v>
      </c>
      <c r="AQ711" s="111">
        <f>+L711+AD711-AI711</f>
        <v>11396000</v>
      </c>
      <c r="AR711" s="61" t="s">
        <v>65</v>
      </c>
      <c r="AS711" s="111">
        <v>11396000</v>
      </c>
      <c r="AT711" s="113" t="s">
        <v>162</v>
      </c>
      <c r="AU711" s="79">
        <v>0</v>
      </c>
      <c r="AV711" s="82" t="s">
        <v>73</v>
      </c>
      <c r="AW711" s="117">
        <v>0</v>
      </c>
      <c r="AX711" s="116">
        <f t="shared" si="53"/>
        <v>11396000</v>
      </c>
      <c r="AY711" s="219">
        <f t="shared" si="54"/>
        <v>0</v>
      </c>
      <c r="AZ711" s="67">
        <v>0</v>
      </c>
      <c r="BA711" s="82" t="s">
        <v>73</v>
      </c>
      <c r="BB711" s="61" t="s">
        <v>163</v>
      </c>
      <c r="BC711" s="112" t="s">
        <v>709</v>
      </c>
      <c r="BD711" s="111" t="s">
        <v>162</v>
      </c>
      <c r="BE711" s="113" t="s">
        <v>65</v>
      </c>
    </row>
    <row r="712" spans="2:57" x14ac:dyDescent="0.2">
      <c r="B712" s="44">
        <v>2026</v>
      </c>
      <c r="C712" s="44">
        <v>891780111</v>
      </c>
      <c r="D712" s="44" t="s">
        <v>63</v>
      </c>
      <c r="E712" s="119" t="s">
        <v>708</v>
      </c>
      <c r="F712" s="113" t="s">
        <v>707</v>
      </c>
      <c r="G712" s="61">
        <v>0</v>
      </c>
      <c r="H712" s="61" t="s">
        <v>71</v>
      </c>
      <c r="I712" s="44" t="s">
        <v>64</v>
      </c>
      <c r="J712" s="76" t="s">
        <v>81</v>
      </c>
      <c r="K712" s="111" t="s">
        <v>706</v>
      </c>
      <c r="L712" s="111">
        <v>13320000</v>
      </c>
      <c r="M712" s="44" t="s">
        <v>66</v>
      </c>
      <c r="N712" s="111" t="s">
        <v>705</v>
      </c>
      <c r="O712" s="111">
        <v>1083015178</v>
      </c>
      <c r="P712" s="111">
        <v>30</v>
      </c>
      <c r="Q712" s="137">
        <v>46027</v>
      </c>
      <c r="R712" s="112">
        <v>5872564000</v>
      </c>
      <c r="S712" s="220">
        <v>46052</v>
      </c>
      <c r="T712" s="111">
        <v>13320000</v>
      </c>
      <c r="U712" s="61" t="s">
        <v>65</v>
      </c>
      <c r="V712" s="111">
        <v>85468582</v>
      </c>
      <c r="W712" s="111" t="s">
        <v>704</v>
      </c>
      <c r="X712" s="351">
        <v>46052</v>
      </c>
      <c r="Y712" s="351">
        <v>46055</v>
      </c>
      <c r="Z712" s="69" t="s">
        <v>73</v>
      </c>
      <c r="AA712" s="351">
        <v>46173</v>
      </c>
      <c r="AB712" s="47">
        <f t="shared" ref="AB712:AB775" si="55">+IF(Z712="1800-01-01",AA712-Y712,AA712-Z712)</f>
        <v>118</v>
      </c>
      <c r="AC712" s="113">
        <v>0</v>
      </c>
      <c r="AD712" s="118">
        <v>0</v>
      </c>
      <c r="AE712" s="113">
        <v>0</v>
      </c>
      <c r="AF712" s="80" t="s">
        <v>73</v>
      </c>
      <c r="AG712" s="111">
        <f t="shared" ref="AG712:AG775" si="56">+IF(AF712="1800-01-01",0,AF712-AA712)</f>
        <v>0</v>
      </c>
      <c r="AH712" s="118">
        <v>0</v>
      </c>
      <c r="AI712" s="118">
        <v>0</v>
      </c>
      <c r="AJ712" s="80" t="s">
        <v>73</v>
      </c>
      <c r="AK712" s="80" t="s">
        <v>73</v>
      </c>
      <c r="AL712" s="113">
        <v>0</v>
      </c>
      <c r="AM712" s="80" t="s">
        <v>73</v>
      </c>
      <c r="AN712" s="80" t="s">
        <v>73</v>
      </c>
      <c r="AO712" s="80" t="s">
        <v>73</v>
      </c>
      <c r="AP712" s="111">
        <f t="shared" ref="AP712:AP775" si="57">+IF(AM712="1800-01-01",0,AN712-AM712)</f>
        <v>0</v>
      </c>
      <c r="AQ712" s="111">
        <f>+L712+AD712-AI712</f>
        <v>13320000</v>
      </c>
      <c r="AR712" s="61" t="s">
        <v>65</v>
      </c>
      <c r="AS712" s="111">
        <v>13320000</v>
      </c>
      <c r="AT712" s="113" t="s">
        <v>162</v>
      </c>
      <c r="AU712" s="79">
        <v>0</v>
      </c>
      <c r="AV712" s="82" t="s">
        <v>73</v>
      </c>
      <c r="AW712" s="117">
        <v>0</v>
      </c>
      <c r="AX712" s="116">
        <f t="shared" ref="AX712:AX775" si="58">AQ712-AW712</f>
        <v>13320000</v>
      </c>
      <c r="AY712" s="219">
        <f t="shared" ref="AY712:AY775" si="59">+IFERROR(AW712/AQ712,"_")</f>
        <v>0</v>
      </c>
      <c r="AZ712" s="67">
        <v>0</v>
      </c>
      <c r="BA712" s="82" t="s">
        <v>73</v>
      </c>
      <c r="BB712" s="61" t="s">
        <v>163</v>
      </c>
      <c r="BC712" s="112" t="s">
        <v>703</v>
      </c>
      <c r="BD712" s="111" t="s">
        <v>162</v>
      </c>
      <c r="BE712" s="113" t="s">
        <v>65</v>
      </c>
    </row>
    <row r="713" spans="2:57" x14ac:dyDescent="0.2">
      <c r="B713" s="44">
        <v>2026</v>
      </c>
      <c r="C713" s="44">
        <v>891780111</v>
      </c>
      <c r="D713" s="44" t="s">
        <v>63</v>
      </c>
      <c r="E713" s="119" t="s">
        <v>702</v>
      </c>
      <c r="F713" s="113" t="s">
        <v>701</v>
      </c>
      <c r="G713" s="61">
        <v>0</v>
      </c>
      <c r="H713" s="61" t="s">
        <v>71</v>
      </c>
      <c r="I713" s="44" t="s">
        <v>64</v>
      </c>
      <c r="J713" s="76" t="s">
        <v>81</v>
      </c>
      <c r="K713" s="111" t="s">
        <v>700</v>
      </c>
      <c r="L713" s="111">
        <v>11396000</v>
      </c>
      <c r="M713" s="44" t="s">
        <v>66</v>
      </c>
      <c r="N713" s="111" t="s">
        <v>699</v>
      </c>
      <c r="O713" s="111">
        <v>84043624</v>
      </c>
      <c r="P713" s="111">
        <v>53</v>
      </c>
      <c r="Q713" s="137">
        <v>46030</v>
      </c>
      <c r="R713" s="112">
        <v>2567899000</v>
      </c>
      <c r="S713" s="220">
        <v>46052</v>
      </c>
      <c r="T713" s="111">
        <v>11396000</v>
      </c>
      <c r="U713" s="61" t="s">
        <v>65</v>
      </c>
      <c r="V713" s="111">
        <v>85449357</v>
      </c>
      <c r="W713" s="111" t="s">
        <v>530</v>
      </c>
      <c r="X713" s="351">
        <v>46052</v>
      </c>
      <c r="Y713" s="351">
        <v>46055</v>
      </c>
      <c r="Z713" s="69" t="s">
        <v>73</v>
      </c>
      <c r="AA713" s="351">
        <v>46173</v>
      </c>
      <c r="AB713" s="47">
        <f t="shared" si="55"/>
        <v>118</v>
      </c>
      <c r="AC713" s="113">
        <v>0</v>
      </c>
      <c r="AD713" s="118">
        <v>0</v>
      </c>
      <c r="AE713" s="113">
        <v>0</v>
      </c>
      <c r="AF713" s="80" t="s">
        <v>73</v>
      </c>
      <c r="AG713" s="111">
        <f t="shared" si="56"/>
        <v>0</v>
      </c>
      <c r="AH713" s="118">
        <v>0</v>
      </c>
      <c r="AI713" s="118">
        <v>0</v>
      </c>
      <c r="AJ713" s="80" t="s">
        <v>73</v>
      </c>
      <c r="AK713" s="80" t="s">
        <v>73</v>
      </c>
      <c r="AL713" s="113">
        <v>0</v>
      </c>
      <c r="AM713" s="80" t="s">
        <v>73</v>
      </c>
      <c r="AN713" s="80" t="s">
        <v>73</v>
      </c>
      <c r="AO713" s="80" t="s">
        <v>73</v>
      </c>
      <c r="AP713" s="111">
        <f t="shared" si="57"/>
        <v>0</v>
      </c>
      <c r="AQ713" s="111">
        <f>+L713+AD713-AI713</f>
        <v>11396000</v>
      </c>
      <c r="AR713" s="61" t="s">
        <v>65</v>
      </c>
      <c r="AS713" s="111">
        <v>11396000</v>
      </c>
      <c r="AT713" s="113" t="s">
        <v>162</v>
      </c>
      <c r="AU713" s="79">
        <v>0</v>
      </c>
      <c r="AV713" s="82" t="s">
        <v>73</v>
      </c>
      <c r="AW713" s="117">
        <v>0</v>
      </c>
      <c r="AX713" s="116">
        <f t="shared" si="58"/>
        <v>11396000</v>
      </c>
      <c r="AY713" s="219">
        <f t="shared" si="59"/>
        <v>0</v>
      </c>
      <c r="AZ713" s="67">
        <v>0</v>
      </c>
      <c r="BA713" s="82" t="s">
        <v>73</v>
      </c>
      <c r="BB713" s="61" t="s">
        <v>163</v>
      </c>
      <c r="BC713" s="112" t="s">
        <v>698</v>
      </c>
      <c r="BD713" s="111" t="s">
        <v>162</v>
      </c>
      <c r="BE713" s="113" t="s">
        <v>65</v>
      </c>
    </row>
    <row r="714" spans="2:57" x14ac:dyDescent="0.2">
      <c r="B714" s="44">
        <v>2026</v>
      </c>
      <c r="C714" s="44">
        <v>891780111</v>
      </c>
      <c r="D714" s="44" t="s">
        <v>63</v>
      </c>
      <c r="E714" s="119" t="s">
        <v>697</v>
      </c>
      <c r="F714" s="113" t="s">
        <v>696</v>
      </c>
      <c r="G714" s="61">
        <v>0</v>
      </c>
      <c r="H714" s="61" t="s">
        <v>71</v>
      </c>
      <c r="I714" s="44" t="s">
        <v>64</v>
      </c>
      <c r="J714" s="76" t="s">
        <v>81</v>
      </c>
      <c r="K714" s="111" t="s">
        <v>695</v>
      </c>
      <c r="L714" s="111">
        <v>11396000</v>
      </c>
      <c r="M714" s="44" t="s">
        <v>66</v>
      </c>
      <c r="N714" s="111" t="s">
        <v>694</v>
      </c>
      <c r="O714" s="111">
        <v>1083027986</v>
      </c>
      <c r="P714" s="111">
        <v>30</v>
      </c>
      <c r="Q714" s="137">
        <v>46027</v>
      </c>
      <c r="R714" s="112">
        <v>5872564000</v>
      </c>
      <c r="S714" s="220">
        <v>46052</v>
      </c>
      <c r="T714" s="111">
        <v>11396000</v>
      </c>
      <c r="U714" s="61" t="s">
        <v>65</v>
      </c>
      <c r="V714" s="111">
        <v>1082868728</v>
      </c>
      <c r="W714" s="111" t="s">
        <v>284</v>
      </c>
      <c r="X714" s="351">
        <v>46052</v>
      </c>
      <c r="Y714" s="351">
        <v>46055</v>
      </c>
      <c r="Z714" s="69" t="s">
        <v>73</v>
      </c>
      <c r="AA714" s="351">
        <v>46173</v>
      </c>
      <c r="AB714" s="47">
        <f t="shared" si="55"/>
        <v>118</v>
      </c>
      <c r="AC714" s="113">
        <v>0</v>
      </c>
      <c r="AD714" s="118">
        <v>0</v>
      </c>
      <c r="AE714" s="113">
        <v>0</v>
      </c>
      <c r="AF714" s="80" t="s">
        <v>73</v>
      </c>
      <c r="AG714" s="111">
        <f t="shared" si="56"/>
        <v>0</v>
      </c>
      <c r="AH714" s="118">
        <v>0</v>
      </c>
      <c r="AI714" s="118">
        <v>0</v>
      </c>
      <c r="AJ714" s="80" t="s">
        <v>73</v>
      </c>
      <c r="AK714" s="80" t="s">
        <v>73</v>
      </c>
      <c r="AL714" s="113">
        <v>0</v>
      </c>
      <c r="AM714" s="80" t="s">
        <v>73</v>
      </c>
      <c r="AN714" s="80" t="s">
        <v>73</v>
      </c>
      <c r="AO714" s="80" t="s">
        <v>73</v>
      </c>
      <c r="AP714" s="111">
        <f t="shared" si="57"/>
        <v>0</v>
      </c>
      <c r="AQ714" s="111">
        <f>+L714+AD714-AI714</f>
        <v>11396000</v>
      </c>
      <c r="AR714" s="61" t="s">
        <v>65</v>
      </c>
      <c r="AS714" s="111">
        <v>11396000</v>
      </c>
      <c r="AT714" s="113" t="s">
        <v>162</v>
      </c>
      <c r="AU714" s="79">
        <v>0</v>
      </c>
      <c r="AV714" s="82" t="s">
        <v>73</v>
      </c>
      <c r="AW714" s="117">
        <v>0</v>
      </c>
      <c r="AX714" s="116">
        <f t="shared" si="58"/>
        <v>11396000</v>
      </c>
      <c r="AY714" s="219">
        <f t="shared" si="59"/>
        <v>0</v>
      </c>
      <c r="AZ714" s="67">
        <v>0</v>
      </c>
      <c r="BA714" s="82" t="s">
        <v>73</v>
      </c>
      <c r="BB714" s="61" t="s">
        <v>163</v>
      </c>
      <c r="BC714" s="112" t="s">
        <v>693</v>
      </c>
      <c r="BD714" s="111" t="s">
        <v>162</v>
      </c>
      <c r="BE714" s="113" t="s">
        <v>65</v>
      </c>
    </row>
    <row r="715" spans="2:57" x14ac:dyDescent="0.2">
      <c r="B715" s="44">
        <v>2026</v>
      </c>
      <c r="C715" s="44">
        <v>891780111</v>
      </c>
      <c r="D715" s="44" t="s">
        <v>63</v>
      </c>
      <c r="E715" s="119" t="s">
        <v>692</v>
      </c>
      <c r="F715" s="113" t="s">
        <v>691</v>
      </c>
      <c r="G715" s="61">
        <v>0</v>
      </c>
      <c r="H715" s="61" t="s">
        <v>71</v>
      </c>
      <c r="I715" s="44" t="s">
        <v>64</v>
      </c>
      <c r="J715" s="76" t="s">
        <v>81</v>
      </c>
      <c r="K715" s="111" t="s">
        <v>690</v>
      </c>
      <c r="L715" s="111">
        <v>9990000</v>
      </c>
      <c r="M715" s="44" t="s">
        <v>66</v>
      </c>
      <c r="N715" s="111" t="s">
        <v>689</v>
      </c>
      <c r="O715" s="111">
        <v>1065612272</v>
      </c>
      <c r="P715" s="111">
        <v>30</v>
      </c>
      <c r="Q715" s="137">
        <v>46027</v>
      </c>
      <c r="R715" s="112">
        <v>5872564000</v>
      </c>
      <c r="S715" s="220">
        <v>46052</v>
      </c>
      <c r="T715" s="111">
        <v>9990000</v>
      </c>
      <c r="U715" s="61" t="s">
        <v>65</v>
      </c>
      <c r="V715" s="111">
        <v>85466528</v>
      </c>
      <c r="W715" s="111" t="s">
        <v>353</v>
      </c>
      <c r="X715" s="351">
        <v>46052</v>
      </c>
      <c r="Y715" s="351">
        <v>46082</v>
      </c>
      <c r="Z715" s="69" t="s">
        <v>73</v>
      </c>
      <c r="AA715" s="351">
        <v>46173</v>
      </c>
      <c r="AB715" s="47">
        <f t="shared" si="55"/>
        <v>91</v>
      </c>
      <c r="AC715" s="113">
        <v>0</v>
      </c>
      <c r="AD715" s="118">
        <v>0</v>
      </c>
      <c r="AE715" s="113">
        <v>0</v>
      </c>
      <c r="AF715" s="80" t="s">
        <v>73</v>
      </c>
      <c r="AG715" s="111">
        <f t="shared" si="56"/>
        <v>0</v>
      </c>
      <c r="AH715" s="118">
        <v>0</v>
      </c>
      <c r="AI715" s="118">
        <v>0</v>
      </c>
      <c r="AJ715" s="80" t="s">
        <v>73</v>
      </c>
      <c r="AK715" s="80" t="s">
        <v>73</v>
      </c>
      <c r="AL715" s="113">
        <v>0</v>
      </c>
      <c r="AM715" s="80" t="s">
        <v>73</v>
      </c>
      <c r="AN715" s="80" t="s">
        <v>73</v>
      </c>
      <c r="AO715" s="80" t="s">
        <v>73</v>
      </c>
      <c r="AP715" s="111">
        <f t="shared" si="57"/>
        <v>0</v>
      </c>
      <c r="AQ715" s="111">
        <f>+L715+AD715-AI715</f>
        <v>9990000</v>
      </c>
      <c r="AR715" s="61" t="s">
        <v>65</v>
      </c>
      <c r="AS715" s="111">
        <v>9990000</v>
      </c>
      <c r="AT715" s="113" t="s">
        <v>162</v>
      </c>
      <c r="AU715" s="79">
        <v>0</v>
      </c>
      <c r="AV715" s="82" t="s">
        <v>73</v>
      </c>
      <c r="AW715" s="117">
        <v>0</v>
      </c>
      <c r="AX715" s="116">
        <f t="shared" si="58"/>
        <v>9990000</v>
      </c>
      <c r="AY715" s="219">
        <f t="shared" si="59"/>
        <v>0</v>
      </c>
      <c r="AZ715" s="67">
        <v>0</v>
      </c>
      <c r="BA715" s="82" t="s">
        <v>73</v>
      </c>
      <c r="BB715" s="61" t="s">
        <v>163</v>
      </c>
      <c r="BC715" s="112" t="s">
        <v>688</v>
      </c>
      <c r="BD715" s="111" t="s">
        <v>162</v>
      </c>
      <c r="BE715" s="113" t="s">
        <v>65</v>
      </c>
    </row>
    <row r="716" spans="2:57" x14ac:dyDescent="0.2">
      <c r="B716" s="44">
        <v>2026</v>
      </c>
      <c r="C716" s="44">
        <v>891780111</v>
      </c>
      <c r="D716" s="44" t="s">
        <v>63</v>
      </c>
      <c r="E716" s="119" t="s">
        <v>687</v>
      </c>
      <c r="F716" s="113" t="s">
        <v>686</v>
      </c>
      <c r="G716" s="61">
        <v>0</v>
      </c>
      <c r="H716" s="61" t="s">
        <v>71</v>
      </c>
      <c r="I716" s="44" t="s">
        <v>64</v>
      </c>
      <c r="J716" s="76" t="s">
        <v>81</v>
      </c>
      <c r="K716" s="111" t="s">
        <v>685</v>
      </c>
      <c r="L716" s="111">
        <v>13320000</v>
      </c>
      <c r="M716" s="44" t="s">
        <v>66</v>
      </c>
      <c r="N716" s="111" t="s">
        <v>684</v>
      </c>
      <c r="O716" s="111">
        <v>1003241053</v>
      </c>
      <c r="P716" s="111">
        <v>30</v>
      </c>
      <c r="Q716" s="137">
        <v>46027</v>
      </c>
      <c r="R716" s="112">
        <v>5872564000</v>
      </c>
      <c r="S716" s="220">
        <v>46052</v>
      </c>
      <c r="T716" s="111">
        <v>13320000</v>
      </c>
      <c r="U716" s="61" t="s">
        <v>65</v>
      </c>
      <c r="V716" s="111">
        <v>1082990998</v>
      </c>
      <c r="W716" s="111" t="s">
        <v>683</v>
      </c>
      <c r="X716" s="351">
        <v>46052</v>
      </c>
      <c r="Y716" s="351">
        <v>46055</v>
      </c>
      <c r="Z716" s="69" t="s">
        <v>73</v>
      </c>
      <c r="AA716" s="351">
        <v>46173</v>
      </c>
      <c r="AB716" s="47">
        <f t="shared" si="55"/>
        <v>118</v>
      </c>
      <c r="AC716" s="113">
        <v>0</v>
      </c>
      <c r="AD716" s="118">
        <v>0</v>
      </c>
      <c r="AE716" s="113">
        <v>0</v>
      </c>
      <c r="AF716" s="80" t="s">
        <v>73</v>
      </c>
      <c r="AG716" s="111">
        <f t="shared" si="56"/>
        <v>0</v>
      </c>
      <c r="AH716" s="118">
        <v>0</v>
      </c>
      <c r="AI716" s="118">
        <v>0</v>
      </c>
      <c r="AJ716" s="80" t="s">
        <v>73</v>
      </c>
      <c r="AK716" s="80" t="s">
        <v>73</v>
      </c>
      <c r="AL716" s="113">
        <v>0</v>
      </c>
      <c r="AM716" s="80" t="s">
        <v>73</v>
      </c>
      <c r="AN716" s="80" t="s">
        <v>73</v>
      </c>
      <c r="AO716" s="80" t="s">
        <v>73</v>
      </c>
      <c r="AP716" s="111">
        <f t="shared" si="57"/>
        <v>0</v>
      </c>
      <c r="AQ716" s="111">
        <f>+L716+AD716-AI716</f>
        <v>13320000</v>
      </c>
      <c r="AR716" s="61" t="s">
        <v>65</v>
      </c>
      <c r="AS716" s="111">
        <v>13320000</v>
      </c>
      <c r="AT716" s="113" t="s">
        <v>162</v>
      </c>
      <c r="AU716" s="79">
        <v>0</v>
      </c>
      <c r="AV716" s="82" t="s">
        <v>73</v>
      </c>
      <c r="AW716" s="117">
        <v>0</v>
      </c>
      <c r="AX716" s="116">
        <f t="shared" si="58"/>
        <v>13320000</v>
      </c>
      <c r="AY716" s="219">
        <f t="shared" si="59"/>
        <v>0</v>
      </c>
      <c r="AZ716" s="67">
        <v>0</v>
      </c>
      <c r="BA716" s="82" t="s">
        <v>73</v>
      </c>
      <c r="BB716" s="61" t="s">
        <v>163</v>
      </c>
      <c r="BC716" s="112" t="s">
        <v>682</v>
      </c>
      <c r="BD716" s="111" t="s">
        <v>162</v>
      </c>
      <c r="BE716" s="113" t="s">
        <v>65</v>
      </c>
    </row>
    <row r="717" spans="2:57" x14ac:dyDescent="0.2">
      <c r="B717" s="44">
        <v>2026</v>
      </c>
      <c r="C717" s="44">
        <v>891780111</v>
      </c>
      <c r="D717" s="44" t="s">
        <v>63</v>
      </c>
      <c r="E717" s="119" t="s">
        <v>681</v>
      </c>
      <c r="F717" s="113" t="s">
        <v>680</v>
      </c>
      <c r="G717" s="61">
        <v>0</v>
      </c>
      <c r="H717" s="61" t="s">
        <v>71</v>
      </c>
      <c r="I717" s="44" t="s">
        <v>64</v>
      </c>
      <c r="J717" s="76" t="s">
        <v>81</v>
      </c>
      <c r="K717" s="111" t="s">
        <v>679</v>
      </c>
      <c r="L717" s="111">
        <v>11396000</v>
      </c>
      <c r="M717" s="44" t="s">
        <v>66</v>
      </c>
      <c r="N717" s="111" t="s">
        <v>678</v>
      </c>
      <c r="O717" s="111">
        <v>1193598415</v>
      </c>
      <c r="P717" s="111">
        <v>53</v>
      </c>
      <c r="Q717" s="137">
        <v>46030</v>
      </c>
      <c r="R717" s="112">
        <v>2567899000</v>
      </c>
      <c r="S717" s="220">
        <v>46052</v>
      </c>
      <c r="T717" s="111">
        <v>11396000</v>
      </c>
      <c r="U717" s="61" t="s">
        <v>65</v>
      </c>
      <c r="V717" s="111">
        <v>85449357</v>
      </c>
      <c r="W717" s="111" t="s">
        <v>530</v>
      </c>
      <c r="X717" s="351">
        <v>46052</v>
      </c>
      <c r="Y717" s="351">
        <v>46055</v>
      </c>
      <c r="Z717" s="69" t="s">
        <v>73</v>
      </c>
      <c r="AA717" s="351">
        <v>46173</v>
      </c>
      <c r="AB717" s="47">
        <f t="shared" si="55"/>
        <v>118</v>
      </c>
      <c r="AC717" s="113">
        <v>0</v>
      </c>
      <c r="AD717" s="118">
        <v>0</v>
      </c>
      <c r="AE717" s="113">
        <v>0</v>
      </c>
      <c r="AF717" s="80" t="s">
        <v>73</v>
      </c>
      <c r="AG717" s="111">
        <f t="shared" si="56"/>
        <v>0</v>
      </c>
      <c r="AH717" s="118">
        <v>0</v>
      </c>
      <c r="AI717" s="118">
        <v>0</v>
      </c>
      <c r="AJ717" s="80" t="s">
        <v>73</v>
      </c>
      <c r="AK717" s="80" t="s">
        <v>73</v>
      </c>
      <c r="AL717" s="113">
        <v>0</v>
      </c>
      <c r="AM717" s="80" t="s">
        <v>73</v>
      </c>
      <c r="AN717" s="80" t="s">
        <v>73</v>
      </c>
      <c r="AO717" s="80" t="s">
        <v>73</v>
      </c>
      <c r="AP717" s="111">
        <f t="shared" si="57"/>
        <v>0</v>
      </c>
      <c r="AQ717" s="111">
        <f>+L717+AD717-AI717</f>
        <v>11396000</v>
      </c>
      <c r="AR717" s="61" t="s">
        <v>65</v>
      </c>
      <c r="AS717" s="111">
        <v>11396000</v>
      </c>
      <c r="AT717" s="113" t="s">
        <v>162</v>
      </c>
      <c r="AU717" s="79">
        <v>0</v>
      </c>
      <c r="AV717" s="82" t="s">
        <v>73</v>
      </c>
      <c r="AW717" s="117">
        <v>0</v>
      </c>
      <c r="AX717" s="116">
        <f t="shared" si="58"/>
        <v>11396000</v>
      </c>
      <c r="AY717" s="219">
        <f t="shared" si="59"/>
        <v>0</v>
      </c>
      <c r="AZ717" s="67">
        <v>0</v>
      </c>
      <c r="BA717" s="82" t="s">
        <v>73</v>
      </c>
      <c r="BB717" s="61" t="s">
        <v>163</v>
      </c>
      <c r="BC717" s="112" t="s">
        <v>677</v>
      </c>
      <c r="BD717" s="111" t="s">
        <v>162</v>
      </c>
      <c r="BE717" s="113" t="s">
        <v>65</v>
      </c>
    </row>
    <row r="718" spans="2:57" x14ac:dyDescent="0.2">
      <c r="B718" s="44">
        <v>2026</v>
      </c>
      <c r="C718" s="44">
        <v>891780111</v>
      </c>
      <c r="D718" s="44" t="s">
        <v>63</v>
      </c>
      <c r="E718" s="119" t="s">
        <v>676</v>
      </c>
      <c r="F718" s="113" t="s">
        <v>675</v>
      </c>
      <c r="G718" s="61">
        <v>0</v>
      </c>
      <c r="H718" s="61" t="s">
        <v>71</v>
      </c>
      <c r="I718" s="44" t="s">
        <v>64</v>
      </c>
      <c r="J718" s="76" t="s">
        <v>81</v>
      </c>
      <c r="K718" s="111" t="s">
        <v>674</v>
      </c>
      <c r="L718" s="111">
        <v>9676000</v>
      </c>
      <c r="M718" s="44" t="s">
        <v>66</v>
      </c>
      <c r="N718" s="111" t="s">
        <v>673</v>
      </c>
      <c r="O718" s="111">
        <v>1082833575</v>
      </c>
      <c r="P718" s="111">
        <v>53</v>
      </c>
      <c r="Q718" s="137">
        <v>46030</v>
      </c>
      <c r="R718" s="112">
        <v>2567899000</v>
      </c>
      <c r="S718" s="220">
        <v>46052</v>
      </c>
      <c r="T718" s="111">
        <v>9676000</v>
      </c>
      <c r="U718" s="61" t="s">
        <v>65</v>
      </c>
      <c r="V718" s="111">
        <v>7633817</v>
      </c>
      <c r="W718" s="111" t="s">
        <v>365</v>
      </c>
      <c r="X718" s="351">
        <v>46052</v>
      </c>
      <c r="Y718" s="351">
        <v>46055</v>
      </c>
      <c r="Z718" s="69" t="s">
        <v>73</v>
      </c>
      <c r="AA718" s="351">
        <v>46173</v>
      </c>
      <c r="AB718" s="47">
        <f t="shared" si="55"/>
        <v>118</v>
      </c>
      <c r="AC718" s="113">
        <v>0</v>
      </c>
      <c r="AD718" s="118">
        <v>0</v>
      </c>
      <c r="AE718" s="113">
        <v>0</v>
      </c>
      <c r="AF718" s="80" t="s">
        <v>73</v>
      </c>
      <c r="AG718" s="111">
        <f t="shared" si="56"/>
        <v>0</v>
      </c>
      <c r="AH718" s="118">
        <v>0</v>
      </c>
      <c r="AI718" s="118">
        <v>0</v>
      </c>
      <c r="AJ718" s="80" t="s">
        <v>73</v>
      </c>
      <c r="AK718" s="80" t="s">
        <v>73</v>
      </c>
      <c r="AL718" s="113">
        <v>0</v>
      </c>
      <c r="AM718" s="80" t="s">
        <v>73</v>
      </c>
      <c r="AN718" s="80" t="s">
        <v>73</v>
      </c>
      <c r="AO718" s="80" t="s">
        <v>73</v>
      </c>
      <c r="AP718" s="111">
        <f t="shared" si="57"/>
        <v>0</v>
      </c>
      <c r="AQ718" s="111">
        <f>+L718+AD718-AI718</f>
        <v>9676000</v>
      </c>
      <c r="AR718" s="61" t="s">
        <v>65</v>
      </c>
      <c r="AS718" s="111">
        <v>9676000</v>
      </c>
      <c r="AT718" s="113" t="s">
        <v>162</v>
      </c>
      <c r="AU718" s="79">
        <v>0</v>
      </c>
      <c r="AV718" s="82" t="s">
        <v>73</v>
      </c>
      <c r="AW718" s="117">
        <v>0</v>
      </c>
      <c r="AX718" s="116">
        <f t="shared" si="58"/>
        <v>9676000</v>
      </c>
      <c r="AY718" s="219">
        <f t="shared" si="59"/>
        <v>0</v>
      </c>
      <c r="AZ718" s="67">
        <v>0</v>
      </c>
      <c r="BA718" s="82" t="s">
        <v>73</v>
      </c>
      <c r="BB718" s="61" t="s">
        <v>163</v>
      </c>
      <c r="BC718" s="112" t="s">
        <v>672</v>
      </c>
      <c r="BD718" s="111" t="s">
        <v>162</v>
      </c>
      <c r="BE718" s="113" t="s">
        <v>65</v>
      </c>
    </row>
    <row r="719" spans="2:57" x14ac:dyDescent="0.2">
      <c r="B719" s="44">
        <v>2026</v>
      </c>
      <c r="C719" s="44">
        <v>891780111</v>
      </c>
      <c r="D719" s="44" t="s">
        <v>63</v>
      </c>
      <c r="E719" s="119" t="s">
        <v>671</v>
      </c>
      <c r="F719" s="113" t="s">
        <v>670</v>
      </c>
      <c r="G719" s="61">
        <v>0</v>
      </c>
      <c r="H719" s="61" t="s">
        <v>71</v>
      </c>
      <c r="I719" s="44" t="s">
        <v>64</v>
      </c>
      <c r="J719" s="76" t="s">
        <v>81</v>
      </c>
      <c r="K719" s="111" t="s">
        <v>669</v>
      </c>
      <c r="L719" s="111">
        <v>13320000</v>
      </c>
      <c r="M719" s="44" t="s">
        <v>66</v>
      </c>
      <c r="N719" s="111" t="s">
        <v>668</v>
      </c>
      <c r="O719" s="111">
        <v>22478366</v>
      </c>
      <c r="P719" s="111">
        <v>30</v>
      </c>
      <c r="Q719" s="137">
        <v>46027</v>
      </c>
      <c r="R719" s="112">
        <v>5872564000</v>
      </c>
      <c r="S719" s="220">
        <v>46052</v>
      </c>
      <c r="T719" s="111">
        <v>13320000</v>
      </c>
      <c r="U719" s="61" t="s">
        <v>65</v>
      </c>
      <c r="V719" s="111">
        <v>57461216</v>
      </c>
      <c r="W719" s="111" t="s">
        <v>576</v>
      </c>
      <c r="X719" s="351">
        <v>46052</v>
      </c>
      <c r="Y719" s="351">
        <v>46055</v>
      </c>
      <c r="Z719" s="69" t="s">
        <v>73</v>
      </c>
      <c r="AA719" s="351">
        <v>46173</v>
      </c>
      <c r="AB719" s="47">
        <f t="shared" si="55"/>
        <v>118</v>
      </c>
      <c r="AC719" s="113">
        <v>0</v>
      </c>
      <c r="AD719" s="118">
        <v>0</v>
      </c>
      <c r="AE719" s="113">
        <v>0</v>
      </c>
      <c r="AF719" s="80" t="s">
        <v>73</v>
      </c>
      <c r="AG719" s="111">
        <f t="shared" si="56"/>
        <v>0</v>
      </c>
      <c r="AH719" s="118">
        <v>0</v>
      </c>
      <c r="AI719" s="118">
        <v>0</v>
      </c>
      <c r="AJ719" s="80" t="s">
        <v>73</v>
      </c>
      <c r="AK719" s="80" t="s">
        <v>73</v>
      </c>
      <c r="AL719" s="113">
        <v>0</v>
      </c>
      <c r="AM719" s="80" t="s">
        <v>73</v>
      </c>
      <c r="AN719" s="80" t="s">
        <v>73</v>
      </c>
      <c r="AO719" s="80" t="s">
        <v>73</v>
      </c>
      <c r="AP719" s="111">
        <f t="shared" si="57"/>
        <v>0</v>
      </c>
      <c r="AQ719" s="111">
        <f>+L719+AD719-AI719</f>
        <v>13320000</v>
      </c>
      <c r="AR719" s="61" t="s">
        <v>65</v>
      </c>
      <c r="AS719" s="111">
        <v>13320000</v>
      </c>
      <c r="AT719" s="113" t="s">
        <v>162</v>
      </c>
      <c r="AU719" s="79">
        <v>0</v>
      </c>
      <c r="AV719" s="82" t="s">
        <v>73</v>
      </c>
      <c r="AW719" s="117">
        <v>0</v>
      </c>
      <c r="AX719" s="116">
        <f t="shared" si="58"/>
        <v>13320000</v>
      </c>
      <c r="AY719" s="219">
        <f t="shared" si="59"/>
        <v>0</v>
      </c>
      <c r="AZ719" s="67">
        <v>0</v>
      </c>
      <c r="BA719" s="82" t="s">
        <v>73</v>
      </c>
      <c r="BB719" s="61" t="s">
        <v>163</v>
      </c>
      <c r="BC719" s="112" t="s">
        <v>667</v>
      </c>
      <c r="BD719" s="111" t="s">
        <v>162</v>
      </c>
      <c r="BE719" s="113" t="s">
        <v>65</v>
      </c>
    </row>
    <row r="720" spans="2:57" x14ac:dyDescent="0.2">
      <c r="B720" s="44">
        <v>2026</v>
      </c>
      <c r="C720" s="44">
        <v>891780111</v>
      </c>
      <c r="D720" s="44" t="s">
        <v>63</v>
      </c>
      <c r="E720" s="119" t="s">
        <v>666</v>
      </c>
      <c r="F720" s="113" t="s">
        <v>665</v>
      </c>
      <c r="G720" s="61">
        <v>0</v>
      </c>
      <c r="H720" s="61" t="s">
        <v>71</v>
      </c>
      <c r="I720" s="44" t="s">
        <v>64</v>
      </c>
      <c r="J720" s="76" t="s">
        <v>81</v>
      </c>
      <c r="K720" s="111" t="s">
        <v>664</v>
      </c>
      <c r="L720" s="111">
        <v>9676000</v>
      </c>
      <c r="M720" s="44" t="s">
        <v>66</v>
      </c>
      <c r="N720" s="111" t="s">
        <v>663</v>
      </c>
      <c r="O720" s="111">
        <v>7631755</v>
      </c>
      <c r="P720" s="111">
        <v>53</v>
      </c>
      <c r="Q720" s="137">
        <v>46030</v>
      </c>
      <c r="R720" s="112">
        <v>2567899000</v>
      </c>
      <c r="S720" s="220">
        <v>46052</v>
      </c>
      <c r="T720" s="111">
        <v>9676000</v>
      </c>
      <c r="U720" s="61" t="s">
        <v>65</v>
      </c>
      <c r="V720" s="111">
        <v>7633817</v>
      </c>
      <c r="W720" s="111" t="s">
        <v>365</v>
      </c>
      <c r="X720" s="351">
        <v>46052</v>
      </c>
      <c r="Y720" s="351">
        <v>46055</v>
      </c>
      <c r="Z720" s="69" t="s">
        <v>73</v>
      </c>
      <c r="AA720" s="351">
        <v>46173</v>
      </c>
      <c r="AB720" s="47">
        <f t="shared" si="55"/>
        <v>118</v>
      </c>
      <c r="AC720" s="113">
        <v>0</v>
      </c>
      <c r="AD720" s="118">
        <v>0</v>
      </c>
      <c r="AE720" s="113">
        <v>0</v>
      </c>
      <c r="AF720" s="80" t="s">
        <v>73</v>
      </c>
      <c r="AG720" s="111">
        <f t="shared" si="56"/>
        <v>0</v>
      </c>
      <c r="AH720" s="118">
        <v>0</v>
      </c>
      <c r="AI720" s="118">
        <v>0</v>
      </c>
      <c r="AJ720" s="80" t="s">
        <v>73</v>
      </c>
      <c r="AK720" s="80" t="s">
        <v>73</v>
      </c>
      <c r="AL720" s="113">
        <v>0</v>
      </c>
      <c r="AM720" s="80" t="s">
        <v>73</v>
      </c>
      <c r="AN720" s="80" t="s">
        <v>73</v>
      </c>
      <c r="AO720" s="80" t="s">
        <v>73</v>
      </c>
      <c r="AP720" s="111">
        <f t="shared" si="57"/>
        <v>0</v>
      </c>
      <c r="AQ720" s="111">
        <f>+L720+AD720-AI720</f>
        <v>9676000</v>
      </c>
      <c r="AR720" s="61" t="s">
        <v>65</v>
      </c>
      <c r="AS720" s="111">
        <v>9676000</v>
      </c>
      <c r="AT720" s="113" t="s">
        <v>162</v>
      </c>
      <c r="AU720" s="79">
        <v>0</v>
      </c>
      <c r="AV720" s="82" t="s">
        <v>73</v>
      </c>
      <c r="AW720" s="117">
        <v>0</v>
      </c>
      <c r="AX720" s="116">
        <f t="shared" si="58"/>
        <v>9676000</v>
      </c>
      <c r="AY720" s="219">
        <f t="shared" si="59"/>
        <v>0</v>
      </c>
      <c r="AZ720" s="67">
        <v>0</v>
      </c>
      <c r="BA720" s="82" t="s">
        <v>73</v>
      </c>
      <c r="BB720" s="61" t="s">
        <v>163</v>
      </c>
      <c r="BC720" s="112" t="s">
        <v>662</v>
      </c>
      <c r="BD720" s="111" t="s">
        <v>162</v>
      </c>
      <c r="BE720" s="113" t="s">
        <v>65</v>
      </c>
    </row>
    <row r="721" spans="2:57" x14ac:dyDescent="0.2">
      <c r="B721" s="44">
        <v>2026</v>
      </c>
      <c r="C721" s="44">
        <v>891780111</v>
      </c>
      <c r="D721" s="44" t="s">
        <v>63</v>
      </c>
      <c r="E721" s="119" t="s">
        <v>661</v>
      </c>
      <c r="F721" s="113" t="s">
        <v>660</v>
      </c>
      <c r="G721" s="61">
        <v>0</v>
      </c>
      <c r="H721" s="61" t="s">
        <v>71</v>
      </c>
      <c r="I721" s="44" t="s">
        <v>64</v>
      </c>
      <c r="J721" s="76" t="s">
        <v>81</v>
      </c>
      <c r="K721" s="111" t="s">
        <v>659</v>
      </c>
      <c r="L721" s="111">
        <v>11396000</v>
      </c>
      <c r="M721" s="44" t="s">
        <v>66</v>
      </c>
      <c r="N721" s="111" t="s">
        <v>658</v>
      </c>
      <c r="O721" s="111">
        <v>1004462388</v>
      </c>
      <c r="P721" s="111">
        <v>53</v>
      </c>
      <c r="Q721" s="137">
        <v>46030</v>
      </c>
      <c r="R721" s="112">
        <v>2567899000</v>
      </c>
      <c r="S721" s="220">
        <v>46052</v>
      </c>
      <c r="T721" s="111">
        <v>11396000</v>
      </c>
      <c r="U721" s="61" t="s">
        <v>65</v>
      </c>
      <c r="V721" s="111">
        <v>57464638</v>
      </c>
      <c r="W721" s="111" t="s">
        <v>657</v>
      </c>
      <c r="X721" s="351">
        <v>46052</v>
      </c>
      <c r="Y721" s="351">
        <v>46055</v>
      </c>
      <c r="Z721" s="69" t="s">
        <v>73</v>
      </c>
      <c r="AA721" s="351">
        <v>46173</v>
      </c>
      <c r="AB721" s="47">
        <f t="shared" si="55"/>
        <v>118</v>
      </c>
      <c r="AC721" s="113">
        <v>0</v>
      </c>
      <c r="AD721" s="118">
        <v>0</v>
      </c>
      <c r="AE721" s="113">
        <v>0</v>
      </c>
      <c r="AF721" s="80" t="s">
        <v>73</v>
      </c>
      <c r="AG721" s="111">
        <f t="shared" si="56"/>
        <v>0</v>
      </c>
      <c r="AH721" s="118">
        <v>0</v>
      </c>
      <c r="AI721" s="118">
        <v>0</v>
      </c>
      <c r="AJ721" s="80" t="s">
        <v>73</v>
      </c>
      <c r="AK721" s="80" t="s">
        <v>73</v>
      </c>
      <c r="AL721" s="113">
        <v>0</v>
      </c>
      <c r="AM721" s="80" t="s">
        <v>73</v>
      </c>
      <c r="AN721" s="80" t="s">
        <v>73</v>
      </c>
      <c r="AO721" s="80" t="s">
        <v>73</v>
      </c>
      <c r="AP721" s="111">
        <f t="shared" si="57"/>
        <v>0</v>
      </c>
      <c r="AQ721" s="111">
        <f>+L721+AD721-AI721</f>
        <v>11396000</v>
      </c>
      <c r="AR721" s="61" t="s">
        <v>65</v>
      </c>
      <c r="AS721" s="111">
        <v>11396000</v>
      </c>
      <c r="AT721" s="113" t="s">
        <v>162</v>
      </c>
      <c r="AU721" s="79">
        <v>0</v>
      </c>
      <c r="AV721" s="82" t="s">
        <v>73</v>
      </c>
      <c r="AW721" s="117">
        <v>0</v>
      </c>
      <c r="AX721" s="116">
        <f t="shared" si="58"/>
        <v>11396000</v>
      </c>
      <c r="AY721" s="219">
        <f t="shared" si="59"/>
        <v>0</v>
      </c>
      <c r="AZ721" s="67">
        <v>0</v>
      </c>
      <c r="BA721" s="82" t="s">
        <v>73</v>
      </c>
      <c r="BB721" s="61" t="s">
        <v>163</v>
      </c>
      <c r="BC721" s="112" t="s">
        <v>656</v>
      </c>
      <c r="BD721" s="111" t="s">
        <v>162</v>
      </c>
      <c r="BE721" s="113" t="s">
        <v>65</v>
      </c>
    </row>
    <row r="722" spans="2:57" x14ac:dyDescent="0.2">
      <c r="B722" s="44">
        <v>2026</v>
      </c>
      <c r="C722" s="44">
        <v>891780111</v>
      </c>
      <c r="D722" s="44" t="s">
        <v>63</v>
      </c>
      <c r="E722" s="119" t="s">
        <v>655</v>
      </c>
      <c r="F722" s="113" t="s">
        <v>654</v>
      </c>
      <c r="G722" s="61">
        <v>0</v>
      </c>
      <c r="H722" s="61" t="s">
        <v>71</v>
      </c>
      <c r="I722" s="44" t="s">
        <v>64</v>
      </c>
      <c r="J722" s="76" t="s">
        <v>81</v>
      </c>
      <c r="K722" s="111" t="s">
        <v>653</v>
      </c>
      <c r="L722" s="111">
        <v>14652000</v>
      </c>
      <c r="M722" s="44" t="s">
        <v>66</v>
      </c>
      <c r="N722" s="111" t="s">
        <v>652</v>
      </c>
      <c r="O722" s="111">
        <v>7630804</v>
      </c>
      <c r="P722" s="111">
        <v>30</v>
      </c>
      <c r="Q722" s="137">
        <v>46027</v>
      </c>
      <c r="R722" s="112">
        <v>5872564000</v>
      </c>
      <c r="S722" s="220">
        <v>46052</v>
      </c>
      <c r="T722" s="111">
        <v>14652000</v>
      </c>
      <c r="U722" s="61" t="s">
        <v>65</v>
      </c>
      <c r="V722" s="111">
        <v>84452087</v>
      </c>
      <c r="W722" s="111" t="s">
        <v>651</v>
      </c>
      <c r="X722" s="351">
        <v>46052</v>
      </c>
      <c r="Y722" s="351">
        <v>46055</v>
      </c>
      <c r="Z722" s="69" t="s">
        <v>73</v>
      </c>
      <c r="AA722" s="351">
        <v>46173</v>
      </c>
      <c r="AB722" s="47">
        <f t="shared" si="55"/>
        <v>118</v>
      </c>
      <c r="AC722" s="113">
        <v>0</v>
      </c>
      <c r="AD722" s="118">
        <v>0</v>
      </c>
      <c r="AE722" s="113">
        <v>0</v>
      </c>
      <c r="AF722" s="80" t="s">
        <v>73</v>
      </c>
      <c r="AG722" s="111">
        <f t="shared" si="56"/>
        <v>0</v>
      </c>
      <c r="AH722" s="118">
        <v>0</v>
      </c>
      <c r="AI722" s="118">
        <v>0</v>
      </c>
      <c r="AJ722" s="80" t="s">
        <v>73</v>
      </c>
      <c r="AK722" s="80" t="s">
        <v>73</v>
      </c>
      <c r="AL722" s="113">
        <v>0</v>
      </c>
      <c r="AM722" s="80" t="s">
        <v>73</v>
      </c>
      <c r="AN722" s="80" t="s">
        <v>73</v>
      </c>
      <c r="AO722" s="80" t="s">
        <v>73</v>
      </c>
      <c r="AP722" s="111">
        <f t="shared" si="57"/>
        <v>0</v>
      </c>
      <c r="AQ722" s="111">
        <f>+L722+AD722-AI722</f>
        <v>14652000</v>
      </c>
      <c r="AR722" s="61" t="s">
        <v>65</v>
      </c>
      <c r="AS722" s="111">
        <v>14652000</v>
      </c>
      <c r="AT722" s="113" t="s">
        <v>162</v>
      </c>
      <c r="AU722" s="79">
        <v>0</v>
      </c>
      <c r="AV722" s="82" t="s">
        <v>73</v>
      </c>
      <c r="AW722" s="117">
        <v>0</v>
      </c>
      <c r="AX722" s="116">
        <f t="shared" si="58"/>
        <v>14652000</v>
      </c>
      <c r="AY722" s="219">
        <f t="shared" si="59"/>
        <v>0</v>
      </c>
      <c r="AZ722" s="67">
        <v>0</v>
      </c>
      <c r="BA722" s="82" t="s">
        <v>73</v>
      </c>
      <c r="BB722" s="61" t="s">
        <v>163</v>
      </c>
      <c r="BC722" s="112" t="s">
        <v>650</v>
      </c>
      <c r="BD722" s="111" t="s">
        <v>162</v>
      </c>
      <c r="BE722" s="113" t="s">
        <v>65</v>
      </c>
    </row>
    <row r="723" spans="2:57" x14ac:dyDescent="0.2">
      <c r="B723" s="44">
        <v>2026</v>
      </c>
      <c r="C723" s="44">
        <v>891780111</v>
      </c>
      <c r="D723" s="44" t="s">
        <v>63</v>
      </c>
      <c r="E723" s="119" t="s">
        <v>649</v>
      </c>
      <c r="F723" s="113" t="s">
        <v>648</v>
      </c>
      <c r="G723" s="61">
        <v>0</v>
      </c>
      <c r="H723" s="61" t="s">
        <v>71</v>
      </c>
      <c r="I723" s="44" t="s">
        <v>64</v>
      </c>
      <c r="J723" s="76" t="s">
        <v>81</v>
      </c>
      <c r="K723" s="111" t="s">
        <v>647</v>
      </c>
      <c r="L723" s="111">
        <v>16880000</v>
      </c>
      <c r="M723" s="44" t="s">
        <v>66</v>
      </c>
      <c r="N723" s="111" t="s">
        <v>646</v>
      </c>
      <c r="O723" s="111">
        <v>57290588</v>
      </c>
      <c r="P723" s="111">
        <v>30</v>
      </c>
      <c r="Q723" s="137">
        <v>46027</v>
      </c>
      <c r="R723" s="112">
        <v>5872564000</v>
      </c>
      <c r="S723" s="220">
        <v>46052</v>
      </c>
      <c r="T723" s="111">
        <v>16880000</v>
      </c>
      <c r="U723" s="61" t="s">
        <v>65</v>
      </c>
      <c r="V723" s="111">
        <v>36724655</v>
      </c>
      <c r="W723" s="111" t="s">
        <v>565</v>
      </c>
      <c r="X723" s="351">
        <v>46052</v>
      </c>
      <c r="Y723" s="351">
        <v>46055</v>
      </c>
      <c r="Z723" s="69" t="s">
        <v>73</v>
      </c>
      <c r="AA723" s="351">
        <v>46173</v>
      </c>
      <c r="AB723" s="47">
        <f t="shared" si="55"/>
        <v>118</v>
      </c>
      <c r="AC723" s="113">
        <v>0</v>
      </c>
      <c r="AD723" s="118">
        <v>0</v>
      </c>
      <c r="AE723" s="113">
        <v>0</v>
      </c>
      <c r="AF723" s="80" t="s">
        <v>73</v>
      </c>
      <c r="AG723" s="111">
        <f t="shared" si="56"/>
        <v>0</v>
      </c>
      <c r="AH723" s="118">
        <v>0</v>
      </c>
      <c r="AI723" s="118">
        <v>0</v>
      </c>
      <c r="AJ723" s="80" t="s">
        <v>73</v>
      </c>
      <c r="AK723" s="80" t="s">
        <v>73</v>
      </c>
      <c r="AL723" s="113">
        <v>0</v>
      </c>
      <c r="AM723" s="80" t="s">
        <v>73</v>
      </c>
      <c r="AN723" s="80" t="s">
        <v>73</v>
      </c>
      <c r="AO723" s="80" t="s">
        <v>73</v>
      </c>
      <c r="AP723" s="111">
        <f t="shared" si="57"/>
        <v>0</v>
      </c>
      <c r="AQ723" s="111">
        <f>+L723+AD723-AI723</f>
        <v>16880000</v>
      </c>
      <c r="AR723" s="61" t="s">
        <v>65</v>
      </c>
      <c r="AS723" s="111">
        <v>16880000</v>
      </c>
      <c r="AT723" s="113" t="s">
        <v>162</v>
      </c>
      <c r="AU723" s="79">
        <v>0</v>
      </c>
      <c r="AV723" s="82" t="s">
        <v>73</v>
      </c>
      <c r="AW723" s="117">
        <v>0</v>
      </c>
      <c r="AX723" s="116">
        <f t="shared" si="58"/>
        <v>16880000</v>
      </c>
      <c r="AY723" s="219">
        <f t="shared" si="59"/>
        <v>0</v>
      </c>
      <c r="AZ723" s="67">
        <v>0</v>
      </c>
      <c r="BA723" s="82" t="s">
        <v>73</v>
      </c>
      <c r="BB723" s="61" t="s">
        <v>163</v>
      </c>
      <c r="BC723" s="112" t="s">
        <v>645</v>
      </c>
      <c r="BD723" s="111" t="s">
        <v>162</v>
      </c>
      <c r="BE723" s="113" t="s">
        <v>65</v>
      </c>
    </row>
    <row r="724" spans="2:57" x14ac:dyDescent="0.2">
      <c r="B724" s="44">
        <v>2026</v>
      </c>
      <c r="C724" s="44">
        <v>891780111</v>
      </c>
      <c r="D724" s="44" t="s">
        <v>63</v>
      </c>
      <c r="E724" s="119" t="s">
        <v>644</v>
      </c>
      <c r="F724" s="113" t="s">
        <v>643</v>
      </c>
      <c r="G724" s="61">
        <v>0</v>
      </c>
      <c r="H724" s="61" t="s">
        <v>71</v>
      </c>
      <c r="I724" s="44" t="s">
        <v>111</v>
      </c>
      <c r="J724" s="76" t="s">
        <v>81</v>
      </c>
      <c r="K724" s="111" t="s">
        <v>642</v>
      </c>
      <c r="L724" s="111">
        <v>8547000</v>
      </c>
      <c r="M724" s="44" t="s">
        <v>66</v>
      </c>
      <c r="N724" s="111" t="s">
        <v>641</v>
      </c>
      <c r="O724" s="111">
        <v>1082891802</v>
      </c>
      <c r="P724" s="111">
        <v>403</v>
      </c>
      <c r="Q724" s="220">
        <v>46048</v>
      </c>
      <c r="R724" s="111">
        <v>137189000</v>
      </c>
      <c r="S724" s="220">
        <v>46052</v>
      </c>
      <c r="T724" s="111">
        <v>8547000</v>
      </c>
      <c r="U724" s="61" t="s">
        <v>65</v>
      </c>
      <c r="V724" s="111">
        <v>1082870070</v>
      </c>
      <c r="W724" s="111" t="s">
        <v>509</v>
      </c>
      <c r="X724" s="351">
        <v>46052</v>
      </c>
      <c r="Y724" s="351">
        <v>46082</v>
      </c>
      <c r="Z724" s="69" t="s">
        <v>73</v>
      </c>
      <c r="AA724" s="351">
        <v>46173</v>
      </c>
      <c r="AB724" s="47">
        <f t="shared" si="55"/>
        <v>91</v>
      </c>
      <c r="AC724" s="113">
        <v>0</v>
      </c>
      <c r="AD724" s="118">
        <v>0</v>
      </c>
      <c r="AE724" s="113">
        <v>0</v>
      </c>
      <c r="AF724" s="80" t="s">
        <v>73</v>
      </c>
      <c r="AG724" s="111">
        <f t="shared" si="56"/>
        <v>0</v>
      </c>
      <c r="AH724" s="118">
        <v>0</v>
      </c>
      <c r="AI724" s="118">
        <v>0</v>
      </c>
      <c r="AJ724" s="80" t="s">
        <v>73</v>
      </c>
      <c r="AK724" s="80" t="s">
        <v>73</v>
      </c>
      <c r="AL724" s="113">
        <v>0</v>
      </c>
      <c r="AM724" s="80" t="s">
        <v>73</v>
      </c>
      <c r="AN724" s="80" t="s">
        <v>73</v>
      </c>
      <c r="AO724" s="80" t="s">
        <v>73</v>
      </c>
      <c r="AP724" s="111">
        <f t="shared" si="57"/>
        <v>0</v>
      </c>
      <c r="AQ724" s="111">
        <f>+L724+AD724-AI724</f>
        <v>8547000</v>
      </c>
      <c r="AR724" s="61" t="s">
        <v>65</v>
      </c>
      <c r="AS724" s="111">
        <v>8547000</v>
      </c>
      <c r="AT724" s="113" t="s">
        <v>162</v>
      </c>
      <c r="AU724" s="79">
        <v>0</v>
      </c>
      <c r="AV724" s="82" t="s">
        <v>73</v>
      </c>
      <c r="AW724" s="117">
        <v>0</v>
      </c>
      <c r="AX724" s="116">
        <f t="shared" si="58"/>
        <v>8547000</v>
      </c>
      <c r="AY724" s="219">
        <f t="shared" si="59"/>
        <v>0</v>
      </c>
      <c r="AZ724" s="67">
        <v>0</v>
      </c>
      <c r="BA724" s="82" t="s">
        <v>73</v>
      </c>
      <c r="BB724" s="61" t="s">
        <v>163</v>
      </c>
      <c r="BC724" s="112" t="s">
        <v>640</v>
      </c>
      <c r="BD724" s="111" t="s">
        <v>162</v>
      </c>
      <c r="BE724" s="113" t="s">
        <v>65</v>
      </c>
    </row>
    <row r="725" spans="2:57" x14ac:dyDescent="0.2">
      <c r="B725" s="44">
        <v>2026</v>
      </c>
      <c r="C725" s="44">
        <v>891780111</v>
      </c>
      <c r="D725" s="44" t="s">
        <v>63</v>
      </c>
      <c r="E725" s="119" t="s">
        <v>639</v>
      </c>
      <c r="F725" s="113" t="s">
        <v>638</v>
      </c>
      <c r="G725" s="61">
        <v>0</v>
      </c>
      <c r="H725" s="61" t="s">
        <v>71</v>
      </c>
      <c r="I725" s="44" t="s">
        <v>111</v>
      </c>
      <c r="J725" s="76" t="s">
        <v>81</v>
      </c>
      <c r="K725" s="111" t="s">
        <v>637</v>
      </c>
      <c r="L725" s="111">
        <v>14652000</v>
      </c>
      <c r="M725" s="44" t="s">
        <v>66</v>
      </c>
      <c r="N725" s="111" t="s">
        <v>636</v>
      </c>
      <c r="O725" s="111">
        <v>1103121339</v>
      </c>
      <c r="P725" s="111">
        <v>403</v>
      </c>
      <c r="Q725" s="220">
        <v>46048</v>
      </c>
      <c r="R725" s="111">
        <v>137189000</v>
      </c>
      <c r="S725" s="220">
        <v>46052</v>
      </c>
      <c r="T725" s="111">
        <v>14652000</v>
      </c>
      <c r="U725" s="61" t="s">
        <v>65</v>
      </c>
      <c r="V725" s="111">
        <v>1082870070</v>
      </c>
      <c r="W725" s="111" t="s">
        <v>509</v>
      </c>
      <c r="X725" s="351">
        <v>46052</v>
      </c>
      <c r="Y725" s="351">
        <v>46055</v>
      </c>
      <c r="Z725" s="69" t="s">
        <v>73</v>
      </c>
      <c r="AA725" s="351">
        <v>46173</v>
      </c>
      <c r="AB725" s="47">
        <f t="shared" si="55"/>
        <v>118</v>
      </c>
      <c r="AC725" s="113">
        <v>0</v>
      </c>
      <c r="AD725" s="118">
        <v>0</v>
      </c>
      <c r="AE725" s="113">
        <v>0</v>
      </c>
      <c r="AF725" s="80" t="s">
        <v>73</v>
      </c>
      <c r="AG725" s="111">
        <f t="shared" si="56"/>
        <v>0</v>
      </c>
      <c r="AH725" s="118">
        <v>0</v>
      </c>
      <c r="AI725" s="118">
        <v>0</v>
      </c>
      <c r="AJ725" s="80" t="s">
        <v>73</v>
      </c>
      <c r="AK725" s="80" t="s">
        <v>73</v>
      </c>
      <c r="AL725" s="113">
        <v>0</v>
      </c>
      <c r="AM725" s="80" t="s">
        <v>73</v>
      </c>
      <c r="AN725" s="80" t="s">
        <v>73</v>
      </c>
      <c r="AO725" s="80" t="s">
        <v>73</v>
      </c>
      <c r="AP725" s="111">
        <f t="shared" si="57"/>
        <v>0</v>
      </c>
      <c r="AQ725" s="111">
        <f>+L725+AD725-AI725</f>
        <v>14652000</v>
      </c>
      <c r="AR725" s="61" t="s">
        <v>65</v>
      </c>
      <c r="AS725" s="111">
        <v>14652000</v>
      </c>
      <c r="AT725" s="113" t="s">
        <v>162</v>
      </c>
      <c r="AU725" s="79">
        <v>0</v>
      </c>
      <c r="AV725" s="82" t="s">
        <v>73</v>
      </c>
      <c r="AW725" s="117">
        <v>0</v>
      </c>
      <c r="AX725" s="116">
        <f t="shared" si="58"/>
        <v>14652000</v>
      </c>
      <c r="AY725" s="219">
        <f t="shared" si="59"/>
        <v>0</v>
      </c>
      <c r="AZ725" s="67">
        <v>0</v>
      </c>
      <c r="BA725" s="82" t="s">
        <v>73</v>
      </c>
      <c r="BB725" s="61" t="s">
        <v>163</v>
      </c>
      <c r="BC725" s="112" t="s">
        <v>635</v>
      </c>
      <c r="BD725" s="111" t="s">
        <v>162</v>
      </c>
      <c r="BE725" s="113" t="s">
        <v>65</v>
      </c>
    </row>
    <row r="726" spans="2:57" x14ac:dyDescent="0.2">
      <c r="B726" s="44">
        <v>2026</v>
      </c>
      <c r="C726" s="44">
        <v>891780111</v>
      </c>
      <c r="D726" s="44" t="s">
        <v>63</v>
      </c>
      <c r="E726" s="119" t="s">
        <v>634</v>
      </c>
      <c r="F726" s="113" t="s">
        <v>633</v>
      </c>
      <c r="G726" s="61">
        <v>0</v>
      </c>
      <c r="H726" s="61" t="s">
        <v>71</v>
      </c>
      <c r="I726" s="44" t="s">
        <v>111</v>
      </c>
      <c r="J726" s="76" t="s">
        <v>81</v>
      </c>
      <c r="K726" s="111" t="s">
        <v>632</v>
      </c>
      <c r="L726" s="111">
        <v>14652000</v>
      </c>
      <c r="M726" s="44" t="s">
        <v>66</v>
      </c>
      <c r="N726" s="111" t="s">
        <v>631</v>
      </c>
      <c r="O726" s="111">
        <v>1082898060</v>
      </c>
      <c r="P726" s="111">
        <v>403</v>
      </c>
      <c r="Q726" s="220">
        <v>46048</v>
      </c>
      <c r="R726" s="111">
        <v>137189000</v>
      </c>
      <c r="S726" s="220">
        <v>46052</v>
      </c>
      <c r="T726" s="111">
        <v>14652000</v>
      </c>
      <c r="U726" s="61" t="s">
        <v>65</v>
      </c>
      <c r="V726" s="111">
        <v>79738530</v>
      </c>
      <c r="W726" s="111" t="s">
        <v>371</v>
      </c>
      <c r="X726" s="351">
        <v>46052</v>
      </c>
      <c r="Y726" s="351">
        <v>46055</v>
      </c>
      <c r="Z726" s="69" t="s">
        <v>73</v>
      </c>
      <c r="AA726" s="351">
        <v>46173</v>
      </c>
      <c r="AB726" s="47">
        <f t="shared" si="55"/>
        <v>118</v>
      </c>
      <c r="AC726" s="113">
        <v>0</v>
      </c>
      <c r="AD726" s="118">
        <v>0</v>
      </c>
      <c r="AE726" s="113">
        <v>0</v>
      </c>
      <c r="AF726" s="80" t="s">
        <v>73</v>
      </c>
      <c r="AG726" s="111">
        <f t="shared" si="56"/>
        <v>0</v>
      </c>
      <c r="AH726" s="118">
        <v>0</v>
      </c>
      <c r="AI726" s="118">
        <v>0</v>
      </c>
      <c r="AJ726" s="80" t="s">
        <v>73</v>
      </c>
      <c r="AK726" s="80" t="s">
        <v>73</v>
      </c>
      <c r="AL726" s="113">
        <v>0</v>
      </c>
      <c r="AM726" s="80" t="s">
        <v>73</v>
      </c>
      <c r="AN726" s="80" t="s">
        <v>73</v>
      </c>
      <c r="AO726" s="80" t="s">
        <v>73</v>
      </c>
      <c r="AP726" s="111">
        <f t="shared" si="57"/>
        <v>0</v>
      </c>
      <c r="AQ726" s="111">
        <f>+L726+AD726-AI726</f>
        <v>14652000</v>
      </c>
      <c r="AR726" s="61" t="s">
        <v>65</v>
      </c>
      <c r="AS726" s="111">
        <v>14652000</v>
      </c>
      <c r="AT726" s="113" t="s">
        <v>162</v>
      </c>
      <c r="AU726" s="79">
        <v>0</v>
      </c>
      <c r="AV726" s="82" t="s">
        <v>73</v>
      </c>
      <c r="AW726" s="117">
        <v>0</v>
      </c>
      <c r="AX726" s="116">
        <f t="shared" si="58"/>
        <v>14652000</v>
      </c>
      <c r="AY726" s="219">
        <f t="shared" si="59"/>
        <v>0</v>
      </c>
      <c r="AZ726" s="67">
        <v>0</v>
      </c>
      <c r="BA726" s="82" t="s">
        <v>73</v>
      </c>
      <c r="BB726" s="61" t="s">
        <v>163</v>
      </c>
      <c r="BC726" s="112" t="s">
        <v>630</v>
      </c>
      <c r="BD726" s="111" t="s">
        <v>162</v>
      </c>
      <c r="BE726" s="113" t="s">
        <v>65</v>
      </c>
    </row>
    <row r="727" spans="2:57" x14ac:dyDescent="0.2">
      <c r="B727" s="44">
        <v>2026</v>
      </c>
      <c r="C727" s="44">
        <v>891780111</v>
      </c>
      <c r="D727" s="44" t="s">
        <v>63</v>
      </c>
      <c r="E727" s="119" t="s">
        <v>629</v>
      </c>
      <c r="F727" s="113" t="s">
        <v>628</v>
      </c>
      <c r="G727" s="61">
        <v>0</v>
      </c>
      <c r="H727" s="61" t="s">
        <v>71</v>
      </c>
      <c r="I727" s="44" t="s">
        <v>64</v>
      </c>
      <c r="J727" s="76" t="s">
        <v>81</v>
      </c>
      <c r="K727" s="111" t="s">
        <v>627</v>
      </c>
      <c r="L727" s="111">
        <v>17724000</v>
      </c>
      <c r="M727" s="44" t="s">
        <v>66</v>
      </c>
      <c r="N727" s="111" t="s">
        <v>626</v>
      </c>
      <c r="O727" s="111">
        <v>1082943953</v>
      </c>
      <c r="P727" s="111">
        <v>30</v>
      </c>
      <c r="Q727" s="137">
        <v>46027</v>
      </c>
      <c r="R727" s="112">
        <v>5872564000</v>
      </c>
      <c r="S727" s="220">
        <v>46052</v>
      </c>
      <c r="T727" s="111">
        <v>17724000</v>
      </c>
      <c r="U727" s="61" t="s">
        <v>65</v>
      </c>
      <c r="V727" s="111">
        <v>15443332</v>
      </c>
      <c r="W727" s="111" t="s">
        <v>625</v>
      </c>
      <c r="X727" s="351">
        <v>46052</v>
      </c>
      <c r="Y727" s="351">
        <v>46055</v>
      </c>
      <c r="Z727" s="69" t="s">
        <v>73</v>
      </c>
      <c r="AA727" s="351">
        <v>46173</v>
      </c>
      <c r="AB727" s="47">
        <f t="shared" si="55"/>
        <v>118</v>
      </c>
      <c r="AC727" s="113">
        <v>0</v>
      </c>
      <c r="AD727" s="118">
        <v>0</v>
      </c>
      <c r="AE727" s="113">
        <v>0</v>
      </c>
      <c r="AF727" s="80" t="s">
        <v>73</v>
      </c>
      <c r="AG727" s="111">
        <f t="shared" si="56"/>
        <v>0</v>
      </c>
      <c r="AH727" s="118">
        <v>0</v>
      </c>
      <c r="AI727" s="118">
        <v>0</v>
      </c>
      <c r="AJ727" s="80" t="s">
        <v>73</v>
      </c>
      <c r="AK727" s="80" t="s">
        <v>73</v>
      </c>
      <c r="AL727" s="113">
        <v>0</v>
      </c>
      <c r="AM727" s="80" t="s">
        <v>73</v>
      </c>
      <c r="AN727" s="80" t="s">
        <v>73</v>
      </c>
      <c r="AO727" s="80" t="s">
        <v>73</v>
      </c>
      <c r="AP727" s="111">
        <f t="shared" si="57"/>
        <v>0</v>
      </c>
      <c r="AQ727" s="111">
        <f>+L727+AD727-AI727</f>
        <v>17724000</v>
      </c>
      <c r="AR727" s="61" t="s">
        <v>65</v>
      </c>
      <c r="AS727" s="111">
        <v>17724000</v>
      </c>
      <c r="AT727" s="113" t="s">
        <v>162</v>
      </c>
      <c r="AU727" s="79">
        <v>0</v>
      </c>
      <c r="AV727" s="82" t="s">
        <v>73</v>
      </c>
      <c r="AW727" s="117">
        <v>0</v>
      </c>
      <c r="AX727" s="116">
        <f t="shared" si="58"/>
        <v>17724000</v>
      </c>
      <c r="AY727" s="219">
        <f t="shared" si="59"/>
        <v>0</v>
      </c>
      <c r="AZ727" s="67">
        <v>0</v>
      </c>
      <c r="BA727" s="82" t="s">
        <v>73</v>
      </c>
      <c r="BB727" s="61" t="s">
        <v>163</v>
      </c>
      <c r="BC727" s="112" t="s">
        <v>624</v>
      </c>
      <c r="BD727" s="111" t="s">
        <v>162</v>
      </c>
      <c r="BE727" s="113" t="s">
        <v>65</v>
      </c>
    </row>
    <row r="728" spans="2:57" x14ac:dyDescent="0.2">
      <c r="B728" s="44">
        <v>2026</v>
      </c>
      <c r="C728" s="44">
        <v>891780111</v>
      </c>
      <c r="D728" s="44" t="s">
        <v>63</v>
      </c>
      <c r="E728" s="119" t="s">
        <v>623</v>
      </c>
      <c r="F728" s="113" t="s">
        <v>622</v>
      </c>
      <c r="G728" s="61">
        <v>0</v>
      </c>
      <c r="H728" s="61" t="s">
        <v>71</v>
      </c>
      <c r="I728" s="44" t="s">
        <v>64</v>
      </c>
      <c r="J728" s="76" t="s">
        <v>81</v>
      </c>
      <c r="K728" s="111" t="s">
        <v>621</v>
      </c>
      <c r="L728" s="111">
        <v>12028000</v>
      </c>
      <c r="M728" s="44" t="s">
        <v>66</v>
      </c>
      <c r="N728" s="111" t="s">
        <v>620</v>
      </c>
      <c r="O728" s="111">
        <v>1012388871</v>
      </c>
      <c r="P728" s="111">
        <v>30</v>
      </c>
      <c r="Q728" s="137">
        <v>46027</v>
      </c>
      <c r="R728" s="112">
        <v>5872564000</v>
      </c>
      <c r="S728" s="220">
        <v>46052</v>
      </c>
      <c r="T728" s="111">
        <v>12028000</v>
      </c>
      <c r="U728" s="61" t="s">
        <v>65</v>
      </c>
      <c r="V728" s="111">
        <v>7632967</v>
      </c>
      <c r="W728" s="111" t="s">
        <v>619</v>
      </c>
      <c r="X728" s="351">
        <v>46052</v>
      </c>
      <c r="Y728" s="351">
        <v>46055</v>
      </c>
      <c r="Z728" s="69" t="s">
        <v>73</v>
      </c>
      <c r="AA728" s="351">
        <v>46173</v>
      </c>
      <c r="AB728" s="47">
        <f t="shared" si="55"/>
        <v>118</v>
      </c>
      <c r="AC728" s="113">
        <v>0</v>
      </c>
      <c r="AD728" s="118">
        <v>0</v>
      </c>
      <c r="AE728" s="113">
        <v>0</v>
      </c>
      <c r="AF728" s="80" t="s">
        <v>73</v>
      </c>
      <c r="AG728" s="111">
        <f t="shared" si="56"/>
        <v>0</v>
      </c>
      <c r="AH728" s="118">
        <v>0</v>
      </c>
      <c r="AI728" s="118">
        <v>0</v>
      </c>
      <c r="AJ728" s="80" t="s">
        <v>73</v>
      </c>
      <c r="AK728" s="80" t="s">
        <v>73</v>
      </c>
      <c r="AL728" s="113">
        <v>0</v>
      </c>
      <c r="AM728" s="80" t="s">
        <v>73</v>
      </c>
      <c r="AN728" s="80" t="s">
        <v>73</v>
      </c>
      <c r="AO728" s="80" t="s">
        <v>73</v>
      </c>
      <c r="AP728" s="111">
        <f t="shared" si="57"/>
        <v>0</v>
      </c>
      <c r="AQ728" s="111">
        <f>+L728+AD728-AI728</f>
        <v>12028000</v>
      </c>
      <c r="AR728" s="61" t="s">
        <v>65</v>
      </c>
      <c r="AS728" s="111">
        <v>12028000</v>
      </c>
      <c r="AT728" s="113" t="s">
        <v>162</v>
      </c>
      <c r="AU728" s="79">
        <v>0</v>
      </c>
      <c r="AV728" s="82" t="s">
        <v>73</v>
      </c>
      <c r="AW728" s="117">
        <v>0</v>
      </c>
      <c r="AX728" s="116">
        <f t="shared" si="58"/>
        <v>12028000</v>
      </c>
      <c r="AY728" s="219">
        <f t="shared" si="59"/>
        <v>0</v>
      </c>
      <c r="AZ728" s="67">
        <v>0</v>
      </c>
      <c r="BA728" s="82" t="s">
        <v>73</v>
      </c>
      <c r="BB728" s="61" t="s">
        <v>163</v>
      </c>
      <c r="BC728" s="112" t="s">
        <v>618</v>
      </c>
      <c r="BD728" s="111" t="s">
        <v>162</v>
      </c>
      <c r="BE728" s="113" t="s">
        <v>65</v>
      </c>
    </row>
    <row r="729" spans="2:57" x14ac:dyDescent="0.2">
      <c r="B729" s="44">
        <v>2026</v>
      </c>
      <c r="C729" s="44">
        <v>891780111</v>
      </c>
      <c r="D729" s="44" t="s">
        <v>63</v>
      </c>
      <c r="E729" s="119" t="s">
        <v>617</v>
      </c>
      <c r="F729" s="113" t="s">
        <v>616</v>
      </c>
      <c r="G729" s="61">
        <v>0</v>
      </c>
      <c r="H729" s="61" t="s">
        <v>71</v>
      </c>
      <c r="I729" s="44" t="s">
        <v>64</v>
      </c>
      <c r="J729" s="76" t="s">
        <v>81</v>
      </c>
      <c r="K729" s="111" t="s">
        <v>615</v>
      </c>
      <c r="L729" s="111">
        <v>14652000</v>
      </c>
      <c r="M729" s="44" t="s">
        <v>66</v>
      </c>
      <c r="N729" s="111" t="s">
        <v>614</v>
      </c>
      <c r="O729" s="111">
        <v>57442581</v>
      </c>
      <c r="P729" s="111">
        <v>30</v>
      </c>
      <c r="Q729" s="137">
        <v>46027</v>
      </c>
      <c r="R729" s="112">
        <v>5872564000</v>
      </c>
      <c r="S729" s="220">
        <v>46052</v>
      </c>
      <c r="T729" s="111">
        <v>14652000</v>
      </c>
      <c r="U729" s="61" t="s">
        <v>65</v>
      </c>
      <c r="V729" s="111">
        <v>93400727</v>
      </c>
      <c r="W729" s="111" t="s">
        <v>547</v>
      </c>
      <c r="X729" s="351">
        <v>46052</v>
      </c>
      <c r="Y729" s="351">
        <v>46055</v>
      </c>
      <c r="Z729" s="69" t="s">
        <v>73</v>
      </c>
      <c r="AA729" s="351">
        <v>46173</v>
      </c>
      <c r="AB729" s="47">
        <f t="shared" si="55"/>
        <v>118</v>
      </c>
      <c r="AC729" s="113">
        <v>0</v>
      </c>
      <c r="AD729" s="118">
        <v>0</v>
      </c>
      <c r="AE729" s="113">
        <v>0</v>
      </c>
      <c r="AF729" s="80" t="s">
        <v>73</v>
      </c>
      <c r="AG729" s="111">
        <f t="shared" si="56"/>
        <v>0</v>
      </c>
      <c r="AH729" s="118">
        <v>0</v>
      </c>
      <c r="AI729" s="118">
        <v>0</v>
      </c>
      <c r="AJ729" s="80" t="s">
        <v>73</v>
      </c>
      <c r="AK729" s="80" t="s">
        <v>73</v>
      </c>
      <c r="AL729" s="113">
        <v>0</v>
      </c>
      <c r="AM729" s="80" t="s">
        <v>73</v>
      </c>
      <c r="AN729" s="80" t="s">
        <v>73</v>
      </c>
      <c r="AO729" s="80" t="s">
        <v>73</v>
      </c>
      <c r="AP729" s="111">
        <f t="shared" si="57"/>
        <v>0</v>
      </c>
      <c r="AQ729" s="111">
        <f>+L729+AD729-AI729</f>
        <v>14652000</v>
      </c>
      <c r="AR729" s="61" t="s">
        <v>65</v>
      </c>
      <c r="AS729" s="111">
        <v>14652000</v>
      </c>
      <c r="AT729" s="113" t="s">
        <v>162</v>
      </c>
      <c r="AU729" s="79">
        <v>0</v>
      </c>
      <c r="AV729" s="82" t="s">
        <v>73</v>
      </c>
      <c r="AW729" s="117">
        <v>0</v>
      </c>
      <c r="AX729" s="116">
        <f t="shared" si="58"/>
        <v>14652000</v>
      </c>
      <c r="AY729" s="219">
        <f t="shared" si="59"/>
        <v>0</v>
      </c>
      <c r="AZ729" s="67">
        <v>0</v>
      </c>
      <c r="BA729" s="82" t="s">
        <v>73</v>
      </c>
      <c r="BB729" s="61" t="s">
        <v>163</v>
      </c>
      <c r="BC729" s="112" t="s">
        <v>613</v>
      </c>
      <c r="BD729" s="111" t="s">
        <v>162</v>
      </c>
      <c r="BE729" s="113" t="s">
        <v>65</v>
      </c>
    </row>
    <row r="730" spans="2:57" x14ac:dyDescent="0.2">
      <c r="B730" s="44">
        <v>2026</v>
      </c>
      <c r="C730" s="44">
        <v>891780111</v>
      </c>
      <c r="D730" s="44" t="s">
        <v>63</v>
      </c>
      <c r="E730" s="119" t="s">
        <v>612</v>
      </c>
      <c r="F730" s="113" t="s">
        <v>611</v>
      </c>
      <c r="G730" s="61">
        <v>0</v>
      </c>
      <c r="H730" s="61" t="s">
        <v>71</v>
      </c>
      <c r="I730" s="44" t="s">
        <v>64</v>
      </c>
      <c r="J730" s="76" t="s">
        <v>81</v>
      </c>
      <c r="K730" s="111" t="s">
        <v>610</v>
      </c>
      <c r="L730" s="111">
        <v>12028000</v>
      </c>
      <c r="M730" s="44" t="s">
        <v>66</v>
      </c>
      <c r="N730" s="111" t="s">
        <v>609</v>
      </c>
      <c r="O730" s="111">
        <v>45592999</v>
      </c>
      <c r="P730" s="111">
        <v>30</v>
      </c>
      <c r="Q730" s="137">
        <v>46027</v>
      </c>
      <c r="R730" s="112">
        <v>5872564000</v>
      </c>
      <c r="S730" s="220">
        <v>46052</v>
      </c>
      <c r="T730" s="111">
        <v>12028000</v>
      </c>
      <c r="U730" s="61" t="s">
        <v>65</v>
      </c>
      <c r="V730" s="111">
        <v>45691169</v>
      </c>
      <c r="W730" s="111" t="s">
        <v>608</v>
      </c>
      <c r="X730" s="351">
        <v>46052</v>
      </c>
      <c r="Y730" s="351">
        <v>46055</v>
      </c>
      <c r="Z730" s="69" t="s">
        <v>73</v>
      </c>
      <c r="AA730" s="351">
        <v>46173</v>
      </c>
      <c r="AB730" s="47">
        <f t="shared" si="55"/>
        <v>118</v>
      </c>
      <c r="AC730" s="113">
        <v>0</v>
      </c>
      <c r="AD730" s="118">
        <v>0</v>
      </c>
      <c r="AE730" s="113">
        <v>0</v>
      </c>
      <c r="AF730" s="80" t="s">
        <v>73</v>
      </c>
      <c r="AG730" s="111">
        <f t="shared" si="56"/>
        <v>0</v>
      </c>
      <c r="AH730" s="118">
        <v>0</v>
      </c>
      <c r="AI730" s="118">
        <v>0</v>
      </c>
      <c r="AJ730" s="80" t="s">
        <v>73</v>
      </c>
      <c r="AK730" s="80" t="s">
        <v>73</v>
      </c>
      <c r="AL730" s="113">
        <v>0</v>
      </c>
      <c r="AM730" s="80" t="s">
        <v>73</v>
      </c>
      <c r="AN730" s="80" t="s">
        <v>73</v>
      </c>
      <c r="AO730" s="80" t="s">
        <v>73</v>
      </c>
      <c r="AP730" s="111">
        <f t="shared" si="57"/>
        <v>0</v>
      </c>
      <c r="AQ730" s="111">
        <f>+L730+AD730-AI730</f>
        <v>12028000</v>
      </c>
      <c r="AR730" s="61" t="s">
        <v>65</v>
      </c>
      <c r="AS730" s="111">
        <v>12028000</v>
      </c>
      <c r="AT730" s="113" t="s">
        <v>162</v>
      </c>
      <c r="AU730" s="79">
        <v>0</v>
      </c>
      <c r="AV730" s="82" t="s">
        <v>73</v>
      </c>
      <c r="AW730" s="117">
        <v>0</v>
      </c>
      <c r="AX730" s="116">
        <f t="shared" si="58"/>
        <v>12028000</v>
      </c>
      <c r="AY730" s="219">
        <f t="shared" si="59"/>
        <v>0</v>
      </c>
      <c r="AZ730" s="67">
        <v>0</v>
      </c>
      <c r="BA730" s="82" t="s">
        <v>73</v>
      </c>
      <c r="BB730" s="61" t="s">
        <v>163</v>
      </c>
      <c r="BC730" s="112" t="s">
        <v>607</v>
      </c>
      <c r="BD730" s="111" t="s">
        <v>162</v>
      </c>
      <c r="BE730" s="113" t="s">
        <v>65</v>
      </c>
    </row>
    <row r="731" spans="2:57" x14ac:dyDescent="0.2">
      <c r="B731" s="44">
        <v>2026</v>
      </c>
      <c r="C731" s="44">
        <v>891780111</v>
      </c>
      <c r="D731" s="44" t="s">
        <v>63</v>
      </c>
      <c r="E731" s="119" t="s">
        <v>606</v>
      </c>
      <c r="F731" s="113" t="s">
        <v>605</v>
      </c>
      <c r="G731" s="61">
        <v>0</v>
      </c>
      <c r="H731" s="61" t="s">
        <v>71</v>
      </c>
      <c r="I731" s="44" t="s">
        <v>64</v>
      </c>
      <c r="J731" s="76" t="s">
        <v>81</v>
      </c>
      <c r="K731" s="111" t="s">
        <v>604</v>
      </c>
      <c r="L731" s="111">
        <v>14652000</v>
      </c>
      <c r="M731" s="44" t="s">
        <v>66</v>
      </c>
      <c r="N731" s="111" t="s">
        <v>603</v>
      </c>
      <c r="O731" s="111">
        <v>1032477240</v>
      </c>
      <c r="P731" s="111">
        <v>30</v>
      </c>
      <c r="Q731" s="137">
        <v>46027</v>
      </c>
      <c r="R731" s="112">
        <v>5872564000</v>
      </c>
      <c r="S731" s="220">
        <v>46052</v>
      </c>
      <c r="T731" s="111">
        <v>14652000</v>
      </c>
      <c r="U731" s="61" t="s">
        <v>65</v>
      </c>
      <c r="V731" s="111">
        <v>79738530</v>
      </c>
      <c r="W731" s="111" t="s">
        <v>371</v>
      </c>
      <c r="X731" s="351">
        <v>46052</v>
      </c>
      <c r="Y731" s="351">
        <v>46055</v>
      </c>
      <c r="Z731" s="69" t="s">
        <v>73</v>
      </c>
      <c r="AA731" s="351">
        <v>46173</v>
      </c>
      <c r="AB731" s="47">
        <f t="shared" si="55"/>
        <v>118</v>
      </c>
      <c r="AC731" s="113">
        <v>0</v>
      </c>
      <c r="AD731" s="118">
        <v>0</v>
      </c>
      <c r="AE731" s="113">
        <v>0</v>
      </c>
      <c r="AF731" s="80" t="s">
        <v>73</v>
      </c>
      <c r="AG731" s="111">
        <f t="shared" si="56"/>
        <v>0</v>
      </c>
      <c r="AH731" s="118">
        <v>0</v>
      </c>
      <c r="AI731" s="118">
        <v>0</v>
      </c>
      <c r="AJ731" s="80" t="s">
        <v>73</v>
      </c>
      <c r="AK731" s="80" t="s">
        <v>73</v>
      </c>
      <c r="AL731" s="113">
        <v>0</v>
      </c>
      <c r="AM731" s="80" t="s">
        <v>73</v>
      </c>
      <c r="AN731" s="80" t="s">
        <v>73</v>
      </c>
      <c r="AO731" s="80" t="s">
        <v>73</v>
      </c>
      <c r="AP731" s="111">
        <f t="shared" si="57"/>
        <v>0</v>
      </c>
      <c r="AQ731" s="111">
        <f>+L731+AD731-AI731</f>
        <v>14652000</v>
      </c>
      <c r="AR731" s="61" t="s">
        <v>65</v>
      </c>
      <c r="AS731" s="111">
        <v>14652000</v>
      </c>
      <c r="AT731" s="113" t="s">
        <v>162</v>
      </c>
      <c r="AU731" s="79">
        <v>0</v>
      </c>
      <c r="AV731" s="82" t="s">
        <v>73</v>
      </c>
      <c r="AW731" s="117">
        <v>0</v>
      </c>
      <c r="AX731" s="116">
        <f t="shared" si="58"/>
        <v>14652000</v>
      </c>
      <c r="AY731" s="219">
        <f t="shared" si="59"/>
        <v>0</v>
      </c>
      <c r="AZ731" s="67">
        <v>0</v>
      </c>
      <c r="BA731" s="82" t="s">
        <v>73</v>
      </c>
      <c r="BB731" s="61" t="s">
        <v>163</v>
      </c>
      <c r="BC731" s="112" t="s">
        <v>602</v>
      </c>
      <c r="BD731" s="111" t="s">
        <v>162</v>
      </c>
      <c r="BE731" s="113" t="s">
        <v>65</v>
      </c>
    </row>
    <row r="732" spans="2:57" x14ac:dyDescent="0.2">
      <c r="B732" s="44">
        <v>2026</v>
      </c>
      <c r="C732" s="44">
        <v>891780111</v>
      </c>
      <c r="D732" s="44" t="s">
        <v>63</v>
      </c>
      <c r="E732" s="119" t="s">
        <v>601</v>
      </c>
      <c r="F732" s="113" t="s">
        <v>600</v>
      </c>
      <c r="G732" s="61">
        <v>0</v>
      </c>
      <c r="H732" s="61" t="s">
        <v>71</v>
      </c>
      <c r="I732" s="44" t="s">
        <v>64</v>
      </c>
      <c r="J732" s="76" t="s">
        <v>81</v>
      </c>
      <c r="K732" s="111" t="s">
        <v>599</v>
      </c>
      <c r="L732" s="111">
        <v>13320000</v>
      </c>
      <c r="M732" s="44" t="s">
        <v>66</v>
      </c>
      <c r="N732" s="111" t="s">
        <v>598</v>
      </c>
      <c r="O732" s="111">
        <v>1083029243</v>
      </c>
      <c r="P732" s="111">
        <v>30</v>
      </c>
      <c r="Q732" s="137">
        <v>46027</v>
      </c>
      <c r="R732" s="112">
        <v>5872564000</v>
      </c>
      <c r="S732" s="220">
        <v>46052</v>
      </c>
      <c r="T732" s="111">
        <v>13320000</v>
      </c>
      <c r="U732" s="61" t="s">
        <v>65</v>
      </c>
      <c r="V732" s="111">
        <v>57461216</v>
      </c>
      <c r="W732" s="111" t="s">
        <v>576</v>
      </c>
      <c r="X732" s="351">
        <v>46052</v>
      </c>
      <c r="Y732" s="351">
        <v>46055</v>
      </c>
      <c r="Z732" s="69" t="s">
        <v>73</v>
      </c>
      <c r="AA732" s="351">
        <v>46173</v>
      </c>
      <c r="AB732" s="47">
        <f t="shared" si="55"/>
        <v>118</v>
      </c>
      <c r="AC732" s="113">
        <v>0</v>
      </c>
      <c r="AD732" s="118">
        <v>0</v>
      </c>
      <c r="AE732" s="113">
        <v>0</v>
      </c>
      <c r="AF732" s="80" t="s">
        <v>73</v>
      </c>
      <c r="AG732" s="111">
        <f t="shared" si="56"/>
        <v>0</v>
      </c>
      <c r="AH732" s="118">
        <v>0</v>
      </c>
      <c r="AI732" s="118">
        <v>0</v>
      </c>
      <c r="AJ732" s="80" t="s">
        <v>73</v>
      </c>
      <c r="AK732" s="80" t="s">
        <v>73</v>
      </c>
      <c r="AL732" s="113">
        <v>0</v>
      </c>
      <c r="AM732" s="80" t="s">
        <v>73</v>
      </c>
      <c r="AN732" s="80" t="s">
        <v>73</v>
      </c>
      <c r="AO732" s="80" t="s">
        <v>73</v>
      </c>
      <c r="AP732" s="111">
        <f t="shared" si="57"/>
        <v>0</v>
      </c>
      <c r="AQ732" s="111">
        <f>+L732+AD732-AI732</f>
        <v>13320000</v>
      </c>
      <c r="AR732" s="61" t="s">
        <v>65</v>
      </c>
      <c r="AS732" s="111">
        <v>13320000</v>
      </c>
      <c r="AT732" s="113" t="s">
        <v>162</v>
      </c>
      <c r="AU732" s="79">
        <v>0</v>
      </c>
      <c r="AV732" s="82" t="s">
        <v>73</v>
      </c>
      <c r="AW732" s="117">
        <v>0</v>
      </c>
      <c r="AX732" s="116">
        <f t="shared" si="58"/>
        <v>13320000</v>
      </c>
      <c r="AY732" s="219">
        <f t="shared" si="59"/>
        <v>0</v>
      </c>
      <c r="AZ732" s="67">
        <v>0</v>
      </c>
      <c r="BA732" s="82" t="s">
        <v>73</v>
      </c>
      <c r="BB732" s="61" t="s">
        <v>163</v>
      </c>
      <c r="BC732" s="112" t="s">
        <v>597</v>
      </c>
      <c r="BD732" s="111" t="s">
        <v>162</v>
      </c>
      <c r="BE732" s="113" t="s">
        <v>65</v>
      </c>
    </row>
    <row r="733" spans="2:57" x14ac:dyDescent="0.2">
      <c r="B733" s="44">
        <v>2026</v>
      </c>
      <c r="C733" s="44">
        <v>891780111</v>
      </c>
      <c r="D733" s="44" t="s">
        <v>63</v>
      </c>
      <c r="E733" s="119" t="s">
        <v>596</v>
      </c>
      <c r="F733" s="113" t="s">
        <v>595</v>
      </c>
      <c r="G733" s="61">
        <v>0</v>
      </c>
      <c r="H733" s="61" t="s">
        <v>71</v>
      </c>
      <c r="I733" s="44" t="s">
        <v>111</v>
      </c>
      <c r="J733" s="76" t="s">
        <v>81</v>
      </c>
      <c r="K733" s="111" t="s">
        <v>594</v>
      </c>
      <c r="L733" s="111">
        <v>15984000</v>
      </c>
      <c r="M733" s="44" t="s">
        <v>66</v>
      </c>
      <c r="N733" s="111" t="s">
        <v>593</v>
      </c>
      <c r="O733" s="111">
        <v>57105227</v>
      </c>
      <c r="P733" s="111">
        <v>403</v>
      </c>
      <c r="Q733" s="220">
        <v>46048</v>
      </c>
      <c r="R733" s="111">
        <v>137189000</v>
      </c>
      <c r="S733" s="220">
        <v>46052</v>
      </c>
      <c r="T733" s="111">
        <v>15984000</v>
      </c>
      <c r="U733" s="61" t="s">
        <v>65</v>
      </c>
      <c r="V733" s="111">
        <v>1082870070</v>
      </c>
      <c r="W733" s="111" t="s">
        <v>509</v>
      </c>
      <c r="X733" s="351">
        <v>46052</v>
      </c>
      <c r="Y733" s="351">
        <v>46055</v>
      </c>
      <c r="Z733" s="69" t="s">
        <v>73</v>
      </c>
      <c r="AA733" s="351">
        <v>46173</v>
      </c>
      <c r="AB733" s="47">
        <f t="shared" si="55"/>
        <v>118</v>
      </c>
      <c r="AC733" s="113">
        <v>0</v>
      </c>
      <c r="AD733" s="118">
        <v>0</v>
      </c>
      <c r="AE733" s="113">
        <v>0</v>
      </c>
      <c r="AF733" s="80" t="s">
        <v>73</v>
      </c>
      <c r="AG733" s="111">
        <f t="shared" si="56"/>
        <v>0</v>
      </c>
      <c r="AH733" s="118">
        <v>0</v>
      </c>
      <c r="AI733" s="118">
        <v>0</v>
      </c>
      <c r="AJ733" s="80" t="s">
        <v>73</v>
      </c>
      <c r="AK733" s="80" t="s">
        <v>73</v>
      </c>
      <c r="AL733" s="113">
        <v>0</v>
      </c>
      <c r="AM733" s="80" t="s">
        <v>73</v>
      </c>
      <c r="AN733" s="80" t="s">
        <v>73</v>
      </c>
      <c r="AO733" s="80" t="s">
        <v>73</v>
      </c>
      <c r="AP733" s="111">
        <f t="shared" si="57"/>
        <v>0</v>
      </c>
      <c r="AQ733" s="111">
        <f>+L733+AD733-AI733</f>
        <v>15984000</v>
      </c>
      <c r="AR733" s="61" t="s">
        <v>65</v>
      </c>
      <c r="AS733" s="111">
        <v>15984000</v>
      </c>
      <c r="AT733" s="113" t="s">
        <v>162</v>
      </c>
      <c r="AU733" s="79">
        <v>0</v>
      </c>
      <c r="AV733" s="82" t="s">
        <v>73</v>
      </c>
      <c r="AW733" s="117">
        <v>0</v>
      </c>
      <c r="AX733" s="116">
        <f t="shared" si="58"/>
        <v>15984000</v>
      </c>
      <c r="AY733" s="219">
        <f t="shared" si="59"/>
        <v>0</v>
      </c>
      <c r="AZ733" s="67">
        <v>0</v>
      </c>
      <c r="BA733" s="82" t="s">
        <v>73</v>
      </c>
      <c r="BB733" s="61" t="s">
        <v>163</v>
      </c>
      <c r="BC733" s="112" t="s">
        <v>592</v>
      </c>
      <c r="BD733" s="111" t="s">
        <v>162</v>
      </c>
      <c r="BE733" s="113" t="s">
        <v>65</v>
      </c>
    </row>
    <row r="734" spans="2:57" x14ac:dyDescent="0.2">
      <c r="B734" s="44">
        <v>2026</v>
      </c>
      <c r="C734" s="44">
        <v>891780111</v>
      </c>
      <c r="D734" s="44" t="s">
        <v>63</v>
      </c>
      <c r="E734" s="119" t="s">
        <v>591</v>
      </c>
      <c r="F734" s="113" t="s">
        <v>590</v>
      </c>
      <c r="G734" s="61">
        <v>0</v>
      </c>
      <c r="H734" s="61" t="s">
        <v>71</v>
      </c>
      <c r="I734" s="44" t="s">
        <v>64</v>
      </c>
      <c r="J734" s="76" t="s">
        <v>81</v>
      </c>
      <c r="K734" s="111" t="s">
        <v>589</v>
      </c>
      <c r="L734" s="111">
        <v>9676000</v>
      </c>
      <c r="M734" s="44" t="s">
        <v>66</v>
      </c>
      <c r="N734" s="111" t="s">
        <v>588</v>
      </c>
      <c r="O734" s="111">
        <v>1082903162</v>
      </c>
      <c r="P734" s="111">
        <v>53</v>
      </c>
      <c r="Q734" s="137">
        <v>46030</v>
      </c>
      <c r="R734" s="112">
        <v>2567899000</v>
      </c>
      <c r="S734" s="220">
        <v>46052</v>
      </c>
      <c r="T734" s="111">
        <v>9676000</v>
      </c>
      <c r="U734" s="61" t="s">
        <v>65</v>
      </c>
      <c r="V734" s="111">
        <v>85467461</v>
      </c>
      <c r="W734" s="111" t="s">
        <v>587</v>
      </c>
      <c r="X734" s="351">
        <v>46052</v>
      </c>
      <c r="Y734" s="351">
        <v>46055</v>
      </c>
      <c r="Z734" s="69" t="s">
        <v>73</v>
      </c>
      <c r="AA734" s="351">
        <v>46173</v>
      </c>
      <c r="AB734" s="47">
        <f t="shared" si="55"/>
        <v>118</v>
      </c>
      <c r="AC734" s="113">
        <v>0</v>
      </c>
      <c r="AD734" s="118">
        <v>0</v>
      </c>
      <c r="AE734" s="113">
        <v>0</v>
      </c>
      <c r="AF734" s="80" t="s">
        <v>73</v>
      </c>
      <c r="AG734" s="111">
        <f t="shared" si="56"/>
        <v>0</v>
      </c>
      <c r="AH734" s="118">
        <v>0</v>
      </c>
      <c r="AI734" s="118">
        <v>0</v>
      </c>
      <c r="AJ734" s="80" t="s">
        <v>73</v>
      </c>
      <c r="AK734" s="80" t="s">
        <v>73</v>
      </c>
      <c r="AL734" s="113">
        <v>0</v>
      </c>
      <c r="AM734" s="80" t="s">
        <v>73</v>
      </c>
      <c r="AN734" s="80" t="s">
        <v>73</v>
      </c>
      <c r="AO734" s="80" t="s">
        <v>73</v>
      </c>
      <c r="AP734" s="111">
        <f t="shared" si="57"/>
        <v>0</v>
      </c>
      <c r="AQ734" s="111">
        <f>+L734+AD734-AI734</f>
        <v>9676000</v>
      </c>
      <c r="AR734" s="61" t="s">
        <v>65</v>
      </c>
      <c r="AS734" s="111">
        <v>9676000</v>
      </c>
      <c r="AT734" s="113" t="s">
        <v>162</v>
      </c>
      <c r="AU734" s="79">
        <v>0</v>
      </c>
      <c r="AV734" s="82" t="s">
        <v>73</v>
      </c>
      <c r="AW734" s="117">
        <v>0</v>
      </c>
      <c r="AX734" s="116">
        <f t="shared" si="58"/>
        <v>9676000</v>
      </c>
      <c r="AY734" s="219">
        <f t="shared" si="59"/>
        <v>0</v>
      </c>
      <c r="AZ734" s="67">
        <v>0</v>
      </c>
      <c r="BA734" s="82" t="s">
        <v>73</v>
      </c>
      <c r="BB734" s="61" t="s">
        <v>163</v>
      </c>
      <c r="BC734" s="112" t="s">
        <v>586</v>
      </c>
      <c r="BD734" s="111" t="s">
        <v>162</v>
      </c>
      <c r="BE734" s="113" t="s">
        <v>65</v>
      </c>
    </row>
    <row r="735" spans="2:57" x14ac:dyDescent="0.2">
      <c r="B735" s="44">
        <v>2026</v>
      </c>
      <c r="C735" s="44">
        <v>891780111</v>
      </c>
      <c r="D735" s="44" t="s">
        <v>63</v>
      </c>
      <c r="E735" s="119" t="s">
        <v>585</v>
      </c>
      <c r="F735" s="113" t="s">
        <v>584</v>
      </c>
      <c r="G735" s="61">
        <v>0</v>
      </c>
      <c r="H735" s="61" t="s">
        <v>71</v>
      </c>
      <c r="I735" s="44" t="s">
        <v>64</v>
      </c>
      <c r="J735" s="76" t="s">
        <v>81</v>
      </c>
      <c r="K735" s="111" t="s">
        <v>583</v>
      </c>
      <c r="L735" s="111">
        <v>14800000</v>
      </c>
      <c r="M735" s="44" t="s">
        <v>66</v>
      </c>
      <c r="N735" s="111" t="s">
        <v>582</v>
      </c>
      <c r="O735" s="111">
        <v>1065908112</v>
      </c>
      <c r="P735" s="111">
        <v>30</v>
      </c>
      <c r="Q735" s="137">
        <v>46027</v>
      </c>
      <c r="R735" s="112">
        <v>5872564000</v>
      </c>
      <c r="S735" s="220">
        <v>46052</v>
      </c>
      <c r="T735" s="111">
        <v>14800000</v>
      </c>
      <c r="U735" s="61" t="s">
        <v>65</v>
      </c>
      <c r="V735" s="111">
        <v>37511267</v>
      </c>
      <c r="W735" s="111" t="s">
        <v>553</v>
      </c>
      <c r="X735" s="351">
        <v>46052</v>
      </c>
      <c r="Y735" s="351">
        <v>46063</v>
      </c>
      <c r="Z735" s="69" t="s">
        <v>73</v>
      </c>
      <c r="AA735" s="351">
        <v>46173</v>
      </c>
      <c r="AB735" s="47">
        <f t="shared" si="55"/>
        <v>110</v>
      </c>
      <c r="AC735" s="113">
        <v>0</v>
      </c>
      <c r="AD735" s="118">
        <v>0</v>
      </c>
      <c r="AE735" s="113">
        <v>0</v>
      </c>
      <c r="AF735" s="80" t="s">
        <v>73</v>
      </c>
      <c r="AG735" s="111">
        <f t="shared" si="56"/>
        <v>0</v>
      </c>
      <c r="AH735" s="118">
        <v>0</v>
      </c>
      <c r="AI735" s="118">
        <v>0</v>
      </c>
      <c r="AJ735" s="80" t="s">
        <v>73</v>
      </c>
      <c r="AK735" s="80" t="s">
        <v>73</v>
      </c>
      <c r="AL735" s="113">
        <v>0</v>
      </c>
      <c r="AM735" s="80" t="s">
        <v>73</v>
      </c>
      <c r="AN735" s="80" t="s">
        <v>73</v>
      </c>
      <c r="AO735" s="80" t="s">
        <v>73</v>
      </c>
      <c r="AP735" s="111">
        <f t="shared" si="57"/>
        <v>0</v>
      </c>
      <c r="AQ735" s="111">
        <f>+L735+AD735-AI735</f>
        <v>14800000</v>
      </c>
      <c r="AR735" s="61" t="s">
        <v>65</v>
      </c>
      <c r="AS735" s="111">
        <v>14800000</v>
      </c>
      <c r="AT735" s="113" t="s">
        <v>162</v>
      </c>
      <c r="AU735" s="79">
        <v>0</v>
      </c>
      <c r="AV735" s="82" t="s">
        <v>73</v>
      </c>
      <c r="AW735" s="117">
        <v>0</v>
      </c>
      <c r="AX735" s="116">
        <f t="shared" si="58"/>
        <v>14800000</v>
      </c>
      <c r="AY735" s="219">
        <f t="shared" si="59"/>
        <v>0</v>
      </c>
      <c r="AZ735" s="67">
        <v>0</v>
      </c>
      <c r="BA735" s="82" t="s">
        <v>73</v>
      </c>
      <c r="BB735" s="61" t="s">
        <v>163</v>
      </c>
      <c r="BC735" s="112" t="s">
        <v>581</v>
      </c>
      <c r="BD735" s="111" t="s">
        <v>162</v>
      </c>
      <c r="BE735" s="113" t="s">
        <v>65</v>
      </c>
    </row>
    <row r="736" spans="2:57" x14ac:dyDescent="0.2">
      <c r="B736" s="44">
        <v>2026</v>
      </c>
      <c r="C736" s="44">
        <v>891780111</v>
      </c>
      <c r="D736" s="44" t="s">
        <v>63</v>
      </c>
      <c r="E736" s="119" t="s">
        <v>580</v>
      </c>
      <c r="F736" s="113" t="s">
        <v>579</v>
      </c>
      <c r="G736" s="61">
        <v>0</v>
      </c>
      <c r="H736" s="61" t="s">
        <v>71</v>
      </c>
      <c r="I736" s="44" t="s">
        <v>64</v>
      </c>
      <c r="J736" s="76" t="s">
        <v>81</v>
      </c>
      <c r="K736" s="111" t="s">
        <v>578</v>
      </c>
      <c r="L736" s="111">
        <v>13320000</v>
      </c>
      <c r="M736" s="44" t="s">
        <v>66</v>
      </c>
      <c r="N736" s="111" t="s">
        <v>577</v>
      </c>
      <c r="O736" s="111">
        <v>1081829133</v>
      </c>
      <c r="P736" s="111">
        <v>30</v>
      </c>
      <c r="Q736" s="137">
        <v>46027</v>
      </c>
      <c r="R736" s="112">
        <v>5872564000</v>
      </c>
      <c r="S736" s="220">
        <v>46052</v>
      </c>
      <c r="T736" s="111">
        <v>13320000</v>
      </c>
      <c r="U736" s="61" t="s">
        <v>65</v>
      </c>
      <c r="V736" s="111">
        <v>57461216</v>
      </c>
      <c r="W736" s="111" t="s">
        <v>576</v>
      </c>
      <c r="X736" s="351">
        <v>46052</v>
      </c>
      <c r="Y736" s="351">
        <v>46055</v>
      </c>
      <c r="Z736" s="69" t="s">
        <v>73</v>
      </c>
      <c r="AA736" s="351">
        <v>46173</v>
      </c>
      <c r="AB736" s="47">
        <f t="shared" si="55"/>
        <v>118</v>
      </c>
      <c r="AC736" s="113">
        <v>0</v>
      </c>
      <c r="AD736" s="118">
        <v>0</v>
      </c>
      <c r="AE736" s="113">
        <v>0</v>
      </c>
      <c r="AF736" s="80" t="s">
        <v>73</v>
      </c>
      <c r="AG736" s="111">
        <f t="shared" si="56"/>
        <v>0</v>
      </c>
      <c r="AH736" s="118">
        <v>0</v>
      </c>
      <c r="AI736" s="118">
        <v>0</v>
      </c>
      <c r="AJ736" s="80" t="s">
        <v>73</v>
      </c>
      <c r="AK736" s="80" t="s">
        <v>73</v>
      </c>
      <c r="AL736" s="113">
        <v>0</v>
      </c>
      <c r="AM736" s="80" t="s">
        <v>73</v>
      </c>
      <c r="AN736" s="80" t="s">
        <v>73</v>
      </c>
      <c r="AO736" s="80" t="s">
        <v>73</v>
      </c>
      <c r="AP736" s="111">
        <f t="shared" si="57"/>
        <v>0</v>
      </c>
      <c r="AQ736" s="111">
        <f>+L736+AD736-AI736</f>
        <v>13320000</v>
      </c>
      <c r="AR736" s="61" t="s">
        <v>65</v>
      </c>
      <c r="AS736" s="111">
        <v>13320000</v>
      </c>
      <c r="AT736" s="113" t="s">
        <v>162</v>
      </c>
      <c r="AU736" s="79">
        <v>0</v>
      </c>
      <c r="AV736" s="82" t="s">
        <v>73</v>
      </c>
      <c r="AW736" s="117">
        <v>0</v>
      </c>
      <c r="AX736" s="116">
        <f t="shared" si="58"/>
        <v>13320000</v>
      </c>
      <c r="AY736" s="219">
        <f t="shared" si="59"/>
        <v>0</v>
      </c>
      <c r="AZ736" s="67">
        <v>0</v>
      </c>
      <c r="BA736" s="82" t="s">
        <v>73</v>
      </c>
      <c r="BB736" s="61" t="s">
        <v>163</v>
      </c>
      <c r="BC736" s="112" t="s">
        <v>575</v>
      </c>
      <c r="BD736" s="111" t="s">
        <v>162</v>
      </c>
      <c r="BE736" s="113" t="s">
        <v>65</v>
      </c>
    </row>
    <row r="737" spans="2:57" x14ac:dyDescent="0.2">
      <c r="B737" s="44">
        <v>2026</v>
      </c>
      <c r="C737" s="44">
        <v>891780111</v>
      </c>
      <c r="D737" s="44" t="s">
        <v>63</v>
      </c>
      <c r="E737" s="119" t="s">
        <v>574</v>
      </c>
      <c r="F737" s="113" t="s">
        <v>573</v>
      </c>
      <c r="G737" s="61">
        <v>0</v>
      </c>
      <c r="H737" s="61" t="s">
        <v>71</v>
      </c>
      <c r="I737" s="44" t="s">
        <v>64</v>
      </c>
      <c r="J737" s="76" t="s">
        <v>81</v>
      </c>
      <c r="K737" s="111" t="s">
        <v>572</v>
      </c>
      <c r="L737" s="111">
        <v>13320000</v>
      </c>
      <c r="M737" s="44" t="s">
        <v>66</v>
      </c>
      <c r="N737" s="111" t="s">
        <v>571</v>
      </c>
      <c r="O737" s="111">
        <v>1120742804</v>
      </c>
      <c r="P737" s="111">
        <v>30</v>
      </c>
      <c r="Q737" s="137">
        <v>46027</v>
      </c>
      <c r="R737" s="112">
        <v>5872564000</v>
      </c>
      <c r="S737" s="220">
        <v>46052</v>
      </c>
      <c r="T737" s="111">
        <v>13320000</v>
      </c>
      <c r="U737" s="61" t="s">
        <v>65</v>
      </c>
      <c r="V737" s="111">
        <v>85466528</v>
      </c>
      <c r="W737" s="111" t="s">
        <v>353</v>
      </c>
      <c r="X737" s="351">
        <v>46052</v>
      </c>
      <c r="Y737" s="351">
        <v>46055</v>
      </c>
      <c r="Z737" s="69" t="s">
        <v>73</v>
      </c>
      <c r="AA737" s="351">
        <v>46173</v>
      </c>
      <c r="AB737" s="47">
        <f t="shared" si="55"/>
        <v>118</v>
      </c>
      <c r="AC737" s="113">
        <v>0</v>
      </c>
      <c r="AD737" s="118">
        <v>0</v>
      </c>
      <c r="AE737" s="113">
        <v>0</v>
      </c>
      <c r="AF737" s="80" t="s">
        <v>73</v>
      </c>
      <c r="AG737" s="111">
        <f t="shared" si="56"/>
        <v>0</v>
      </c>
      <c r="AH737" s="118">
        <v>0</v>
      </c>
      <c r="AI737" s="118">
        <v>0</v>
      </c>
      <c r="AJ737" s="80" t="s">
        <v>73</v>
      </c>
      <c r="AK737" s="80" t="s">
        <v>73</v>
      </c>
      <c r="AL737" s="113">
        <v>0</v>
      </c>
      <c r="AM737" s="80" t="s">
        <v>73</v>
      </c>
      <c r="AN737" s="80" t="s">
        <v>73</v>
      </c>
      <c r="AO737" s="80" t="s">
        <v>73</v>
      </c>
      <c r="AP737" s="111">
        <f t="shared" si="57"/>
        <v>0</v>
      </c>
      <c r="AQ737" s="111">
        <f>+L737+AD737-AI737</f>
        <v>13320000</v>
      </c>
      <c r="AR737" s="61" t="s">
        <v>65</v>
      </c>
      <c r="AS737" s="111">
        <v>13320000</v>
      </c>
      <c r="AT737" s="113" t="s">
        <v>162</v>
      </c>
      <c r="AU737" s="79">
        <v>0</v>
      </c>
      <c r="AV737" s="82" t="s">
        <v>73</v>
      </c>
      <c r="AW737" s="117">
        <v>0</v>
      </c>
      <c r="AX737" s="116">
        <f t="shared" si="58"/>
        <v>13320000</v>
      </c>
      <c r="AY737" s="219">
        <f t="shared" si="59"/>
        <v>0</v>
      </c>
      <c r="AZ737" s="67">
        <v>0</v>
      </c>
      <c r="BA737" s="82" t="s">
        <v>73</v>
      </c>
      <c r="BB737" s="61" t="s">
        <v>163</v>
      </c>
      <c r="BC737" s="112" t="s">
        <v>570</v>
      </c>
      <c r="BD737" s="111" t="s">
        <v>162</v>
      </c>
      <c r="BE737" s="113" t="s">
        <v>65</v>
      </c>
    </row>
    <row r="738" spans="2:57" x14ac:dyDescent="0.2">
      <c r="B738" s="44">
        <v>2026</v>
      </c>
      <c r="C738" s="44">
        <v>891780111</v>
      </c>
      <c r="D738" s="44" t="s">
        <v>63</v>
      </c>
      <c r="E738" s="119" t="s">
        <v>569</v>
      </c>
      <c r="F738" s="113" t="s">
        <v>568</v>
      </c>
      <c r="G738" s="61">
        <v>0</v>
      </c>
      <c r="H738" s="61" t="s">
        <v>71</v>
      </c>
      <c r="I738" s="44" t="s">
        <v>64</v>
      </c>
      <c r="J738" s="76" t="s">
        <v>81</v>
      </c>
      <c r="K738" s="111" t="s">
        <v>567</v>
      </c>
      <c r="L738" s="111">
        <v>14652000</v>
      </c>
      <c r="M738" s="44" t="s">
        <v>66</v>
      </c>
      <c r="N738" s="111" t="s">
        <v>566</v>
      </c>
      <c r="O738" s="111">
        <v>1082945138</v>
      </c>
      <c r="P738" s="111">
        <v>30</v>
      </c>
      <c r="Q738" s="137">
        <v>46027</v>
      </c>
      <c r="R738" s="112">
        <v>5872564000</v>
      </c>
      <c r="S738" s="220">
        <v>46052</v>
      </c>
      <c r="T738" s="111">
        <v>14652000</v>
      </c>
      <c r="U738" s="61" t="s">
        <v>65</v>
      </c>
      <c r="V738" s="111">
        <v>36724655</v>
      </c>
      <c r="W738" s="111" t="s">
        <v>565</v>
      </c>
      <c r="X738" s="351">
        <v>46052</v>
      </c>
      <c r="Y738" s="351">
        <v>46055</v>
      </c>
      <c r="Z738" s="69" t="s">
        <v>73</v>
      </c>
      <c r="AA738" s="351">
        <v>46173</v>
      </c>
      <c r="AB738" s="47">
        <f t="shared" si="55"/>
        <v>118</v>
      </c>
      <c r="AC738" s="113">
        <v>0</v>
      </c>
      <c r="AD738" s="118">
        <v>0</v>
      </c>
      <c r="AE738" s="113">
        <v>0</v>
      </c>
      <c r="AF738" s="80" t="s">
        <v>73</v>
      </c>
      <c r="AG738" s="111">
        <f t="shared" si="56"/>
        <v>0</v>
      </c>
      <c r="AH738" s="118">
        <v>0</v>
      </c>
      <c r="AI738" s="118">
        <v>0</v>
      </c>
      <c r="AJ738" s="80" t="s">
        <v>73</v>
      </c>
      <c r="AK738" s="80" t="s">
        <v>73</v>
      </c>
      <c r="AL738" s="113">
        <v>0</v>
      </c>
      <c r="AM738" s="80" t="s">
        <v>73</v>
      </c>
      <c r="AN738" s="80" t="s">
        <v>73</v>
      </c>
      <c r="AO738" s="80" t="s">
        <v>73</v>
      </c>
      <c r="AP738" s="111">
        <f t="shared" si="57"/>
        <v>0</v>
      </c>
      <c r="AQ738" s="111">
        <f>+L738+AD738-AI738</f>
        <v>14652000</v>
      </c>
      <c r="AR738" s="61" t="s">
        <v>65</v>
      </c>
      <c r="AS738" s="111">
        <v>14652000</v>
      </c>
      <c r="AT738" s="113" t="s">
        <v>162</v>
      </c>
      <c r="AU738" s="79">
        <v>0</v>
      </c>
      <c r="AV738" s="82" t="s">
        <v>73</v>
      </c>
      <c r="AW738" s="117">
        <v>0</v>
      </c>
      <c r="AX738" s="116">
        <f t="shared" si="58"/>
        <v>14652000</v>
      </c>
      <c r="AY738" s="219">
        <f t="shared" si="59"/>
        <v>0</v>
      </c>
      <c r="AZ738" s="67">
        <v>0</v>
      </c>
      <c r="BA738" s="82" t="s">
        <v>73</v>
      </c>
      <c r="BB738" s="61" t="s">
        <v>163</v>
      </c>
      <c r="BC738" s="112" t="s">
        <v>564</v>
      </c>
      <c r="BD738" s="111" t="s">
        <v>162</v>
      </c>
      <c r="BE738" s="113" t="s">
        <v>65</v>
      </c>
    </row>
    <row r="739" spans="2:57" x14ac:dyDescent="0.2">
      <c r="B739" s="44">
        <v>2026</v>
      </c>
      <c r="C739" s="44">
        <v>891780111</v>
      </c>
      <c r="D739" s="44" t="s">
        <v>63</v>
      </c>
      <c r="E739" s="119" t="s">
        <v>563</v>
      </c>
      <c r="F739" s="113" t="s">
        <v>562</v>
      </c>
      <c r="G739" s="61">
        <v>0</v>
      </c>
      <c r="H739" s="61" t="s">
        <v>71</v>
      </c>
      <c r="I739" s="44" t="s">
        <v>64</v>
      </c>
      <c r="J739" s="76" t="s">
        <v>81</v>
      </c>
      <c r="K739" s="111" t="s">
        <v>561</v>
      </c>
      <c r="L739" s="111">
        <v>11396000</v>
      </c>
      <c r="M739" s="44" t="s">
        <v>66</v>
      </c>
      <c r="N739" s="111" t="s">
        <v>560</v>
      </c>
      <c r="O739" s="111">
        <v>1004346980</v>
      </c>
      <c r="P739" s="111">
        <v>53</v>
      </c>
      <c r="Q739" s="137">
        <v>46030</v>
      </c>
      <c r="R739" s="112">
        <v>2567899000</v>
      </c>
      <c r="S739" s="220">
        <v>46052</v>
      </c>
      <c r="T739" s="111">
        <v>11396000</v>
      </c>
      <c r="U739" s="61" t="s">
        <v>65</v>
      </c>
      <c r="V739" s="111">
        <v>36557666</v>
      </c>
      <c r="W739" s="111" t="s">
        <v>559</v>
      </c>
      <c r="X739" s="351">
        <v>46052</v>
      </c>
      <c r="Y739" s="351">
        <v>46055</v>
      </c>
      <c r="Z739" s="69" t="s">
        <v>73</v>
      </c>
      <c r="AA739" s="351">
        <v>46173</v>
      </c>
      <c r="AB739" s="47">
        <f t="shared" si="55"/>
        <v>118</v>
      </c>
      <c r="AC739" s="113">
        <v>0</v>
      </c>
      <c r="AD739" s="118">
        <v>0</v>
      </c>
      <c r="AE739" s="113">
        <v>0</v>
      </c>
      <c r="AF739" s="80" t="s">
        <v>73</v>
      </c>
      <c r="AG739" s="111">
        <f t="shared" si="56"/>
        <v>0</v>
      </c>
      <c r="AH739" s="118">
        <v>0</v>
      </c>
      <c r="AI739" s="118">
        <v>0</v>
      </c>
      <c r="AJ739" s="80" t="s">
        <v>73</v>
      </c>
      <c r="AK739" s="80" t="s">
        <v>73</v>
      </c>
      <c r="AL739" s="113">
        <v>0</v>
      </c>
      <c r="AM739" s="80" t="s">
        <v>73</v>
      </c>
      <c r="AN739" s="80" t="s">
        <v>73</v>
      </c>
      <c r="AO739" s="80" t="s">
        <v>73</v>
      </c>
      <c r="AP739" s="111">
        <f t="shared" si="57"/>
        <v>0</v>
      </c>
      <c r="AQ739" s="111">
        <f>+L739+AD739-AI739</f>
        <v>11396000</v>
      </c>
      <c r="AR739" s="61" t="s">
        <v>65</v>
      </c>
      <c r="AS739" s="111">
        <v>11396000</v>
      </c>
      <c r="AT739" s="113" t="s">
        <v>162</v>
      </c>
      <c r="AU739" s="79">
        <v>0</v>
      </c>
      <c r="AV739" s="82" t="s">
        <v>73</v>
      </c>
      <c r="AW739" s="117">
        <v>0</v>
      </c>
      <c r="AX739" s="116">
        <f t="shared" si="58"/>
        <v>11396000</v>
      </c>
      <c r="AY739" s="219">
        <f t="shared" si="59"/>
        <v>0</v>
      </c>
      <c r="AZ739" s="67">
        <v>0</v>
      </c>
      <c r="BA739" s="82" t="s">
        <v>73</v>
      </c>
      <c r="BB739" s="61" t="s">
        <v>163</v>
      </c>
      <c r="BC739" s="112" t="s">
        <v>558</v>
      </c>
      <c r="BD739" s="111" t="s">
        <v>162</v>
      </c>
      <c r="BE739" s="113" t="s">
        <v>65</v>
      </c>
    </row>
    <row r="740" spans="2:57" x14ac:dyDescent="0.2">
      <c r="B740" s="44">
        <v>2026</v>
      </c>
      <c r="C740" s="44">
        <v>891780111</v>
      </c>
      <c r="D740" s="44" t="s">
        <v>63</v>
      </c>
      <c r="E740" s="119" t="s">
        <v>557</v>
      </c>
      <c r="F740" s="113" t="s">
        <v>556</v>
      </c>
      <c r="G740" s="61">
        <v>0</v>
      </c>
      <c r="H740" s="61" t="s">
        <v>71</v>
      </c>
      <c r="I740" s="44" t="s">
        <v>64</v>
      </c>
      <c r="J740" s="76" t="s">
        <v>81</v>
      </c>
      <c r="K740" s="111" t="s">
        <v>555</v>
      </c>
      <c r="L740" s="111">
        <v>14652000</v>
      </c>
      <c r="M740" s="44" t="s">
        <v>66</v>
      </c>
      <c r="N740" s="111" t="s">
        <v>554</v>
      </c>
      <c r="O740" s="111">
        <v>1017259253</v>
      </c>
      <c r="P740" s="111">
        <v>30</v>
      </c>
      <c r="Q740" s="137">
        <v>46027</v>
      </c>
      <c r="R740" s="112">
        <v>5872564000</v>
      </c>
      <c r="S740" s="220">
        <v>46052</v>
      </c>
      <c r="T740" s="111">
        <v>14652000</v>
      </c>
      <c r="U740" s="61" t="s">
        <v>65</v>
      </c>
      <c r="V740" s="111">
        <v>37511267</v>
      </c>
      <c r="W740" s="111" t="s">
        <v>553</v>
      </c>
      <c r="X740" s="351">
        <v>46052</v>
      </c>
      <c r="Y740" s="351">
        <v>46055</v>
      </c>
      <c r="Z740" s="69" t="s">
        <v>73</v>
      </c>
      <c r="AA740" s="351">
        <v>46173</v>
      </c>
      <c r="AB740" s="47">
        <f t="shared" si="55"/>
        <v>118</v>
      </c>
      <c r="AC740" s="113">
        <v>0</v>
      </c>
      <c r="AD740" s="118">
        <v>0</v>
      </c>
      <c r="AE740" s="113">
        <v>0</v>
      </c>
      <c r="AF740" s="80" t="s">
        <v>73</v>
      </c>
      <c r="AG740" s="111">
        <f t="shared" si="56"/>
        <v>0</v>
      </c>
      <c r="AH740" s="118">
        <v>0</v>
      </c>
      <c r="AI740" s="118">
        <v>0</v>
      </c>
      <c r="AJ740" s="80" t="s">
        <v>73</v>
      </c>
      <c r="AK740" s="80" t="s">
        <v>73</v>
      </c>
      <c r="AL740" s="113">
        <v>0</v>
      </c>
      <c r="AM740" s="80" t="s">
        <v>73</v>
      </c>
      <c r="AN740" s="80" t="s">
        <v>73</v>
      </c>
      <c r="AO740" s="80" t="s">
        <v>73</v>
      </c>
      <c r="AP740" s="111">
        <f t="shared" si="57"/>
        <v>0</v>
      </c>
      <c r="AQ740" s="111">
        <f>+L740+AD740-AI740</f>
        <v>14652000</v>
      </c>
      <c r="AR740" s="61" t="s">
        <v>65</v>
      </c>
      <c r="AS740" s="111">
        <v>14652000</v>
      </c>
      <c r="AT740" s="113" t="s">
        <v>162</v>
      </c>
      <c r="AU740" s="79">
        <v>0</v>
      </c>
      <c r="AV740" s="82" t="s">
        <v>73</v>
      </c>
      <c r="AW740" s="117">
        <v>0</v>
      </c>
      <c r="AX740" s="116">
        <f t="shared" si="58"/>
        <v>14652000</v>
      </c>
      <c r="AY740" s="219">
        <f t="shared" si="59"/>
        <v>0</v>
      </c>
      <c r="AZ740" s="67">
        <v>0</v>
      </c>
      <c r="BA740" s="82" t="s">
        <v>73</v>
      </c>
      <c r="BB740" s="61" t="s">
        <v>163</v>
      </c>
      <c r="BC740" s="112" t="s">
        <v>552</v>
      </c>
      <c r="BD740" s="111" t="s">
        <v>162</v>
      </c>
      <c r="BE740" s="113" t="s">
        <v>65</v>
      </c>
    </row>
    <row r="741" spans="2:57" x14ac:dyDescent="0.2">
      <c r="B741" s="44">
        <v>2026</v>
      </c>
      <c r="C741" s="44">
        <v>891780111</v>
      </c>
      <c r="D741" s="44" t="s">
        <v>63</v>
      </c>
      <c r="E741" s="119" t="s">
        <v>551</v>
      </c>
      <c r="F741" s="113" t="s">
        <v>550</v>
      </c>
      <c r="G741" s="61">
        <v>0</v>
      </c>
      <c r="H741" s="61" t="s">
        <v>71</v>
      </c>
      <c r="I741" s="44" t="s">
        <v>64</v>
      </c>
      <c r="J741" s="76" t="s">
        <v>81</v>
      </c>
      <c r="K741" s="111" t="s">
        <v>549</v>
      </c>
      <c r="L741" s="111">
        <v>13320000</v>
      </c>
      <c r="M741" s="44" t="s">
        <v>66</v>
      </c>
      <c r="N741" s="111" t="s">
        <v>548</v>
      </c>
      <c r="O741" s="111">
        <v>85373313</v>
      </c>
      <c r="P741" s="111">
        <v>30</v>
      </c>
      <c r="Q741" s="137">
        <v>46027</v>
      </c>
      <c r="R741" s="112">
        <v>5872564000</v>
      </c>
      <c r="S741" s="220">
        <v>46052</v>
      </c>
      <c r="T741" s="111">
        <v>13320000</v>
      </c>
      <c r="U741" s="61" t="s">
        <v>65</v>
      </c>
      <c r="V741" s="111">
        <v>93400727</v>
      </c>
      <c r="W741" s="111" t="s">
        <v>547</v>
      </c>
      <c r="X741" s="351">
        <v>46052</v>
      </c>
      <c r="Y741" s="351">
        <v>46055</v>
      </c>
      <c r="Z741" s="69" t="s">
        <v>73</v>
      </c>
      <c r="AA741" s="351">
        <v>46173</v>
      </c>
      <c r="AB741" s="47">
        <f t="shared" si="55"/>
        <v>118</v>
      </c>
      <c r="AC741" s="113">
        <v>0</v>
      </c>
      <c r="AD741" s="118">
        <v>0</v>
      </c>
      <c r="AE741" s="113">
        <v>0</v>
      </c>
      <c r="AF741" s="80" t="s">
        <v>73</v>
      </c>
      <c r="AG741" s="111">
        <f t="shared" si="56"/>
        <v>0</v>
      </c>
      <c r="AH741" s="118">
        <v>0</v>
      </c>
      <c r="AI741" s="118">
        <v>0</v>
      </c>
      <c r="AJ741" s="80" t="s">
        <v>73</v>
      </c>
      <c r="AK741" s="80" t="s">
        <v>73</v>
      </c>
      <c r="AL741" s="113">
        <v>0</v>
      </c>
      <c r="AM741" s="80" t="s">
        <v>73</v>
      </c>
      <c r="AN741" s="80" t="s">
        <v>73</v>
      </c>
      <c r="AO741" s="80" t="s">
        <v>73</v>
      </c>
      <c r="AP741" s="111">
        <f t="shared" si="57"/>
        <v>0</v>
      </c>
      <c r="AQ741" s="111">
        <f>+L741+AD741-AI741</f>
        <v>13320000</v>
      </c>
      <c r="AR741" s="61" t="s">
        <v>65</v>
      </c>
      <c r="AS741" s="111">
        <v>13320000</v>
      </c>
      <c r="AT741" s="113" t="s">
        <v>162</v>
      </c>
      <c r="AU741" s="79">
        <v>0</v>
      </c>
      <c r="AV741" s="82" t="s">
        <v>73</v>
      </c>
      <c r="AW741" s="117">
        <v>0</v>
      </c>
      <c r="AX741" s="116">
        <f t="shared" si="58"/>
        <v>13320000</v>
      </c>
      <c r="AY741" s="219">
        <f t="shared" si="59"/>
        <v>0</v>
      </c>
      <c r="AZ741" s="67">
        <v>0</v>
      </c>
      <c r="BA741" s="82" t="s">
        <v>73</v>
      </c>
      <c r="BB741" s="61" t="s">
        <v>163</v>
      </c>
      <c r="BC741" s="112" t="s">
        <v>546</v>
      </c>
      <c r="BD741" s="111" t="s">
        <v>162</v>
      </c>
      <c r="BE741" s="113" t="s">
        <v>65</v>
      </c>
    </row>
    <row r="742" spans="2:57" x14ac:dyDescent="0.2">
      <c r="B742" s="44">
        <v>2026</v>
      </c>
      <c r="C742" s="44">
        <v>891780111</v>
      </c>
      <c r="D742" s="44" t="s">
        <v>63</v>
      </c>
      <c r="E742" s="119" t="s">
        <v>545</v>
      </c>
      <c r="F742" s="113" t="s">
        <v>544</v>
      </c>
      <c r="G742" s="61">
        <v>0</v>
      </c>
      <c r="H742" s="61" t="s">
        <v>71</v>
      </c>
      <c r="I742" s="44" t="s">
        <v>64</v>
      </c>
      <c r="J742" s="76" t="s">
        <v>81</v>
      </c>
      <c r="K742" s="111" t="s">
        <v>543</v>
      </c>
      <c r="L742" s="111">
        <v>9676000</v>
      </c>
      <c r="M742" s="44" t="s">
        <v>66</v>
      </c>
      <c r="N742" s="111" t="s">
        <v>542</v>
      </c>
      <c r="O742" s="111">
        <v>57433467</v>
      </c>
      <c r="P742" s="111">
        <v>53</v>
      </c>
      <c r="Q742" s="137">
        <v>46030</v>
      </c>
      <c r="R742" s="112">
        <v>2567899000</v>
      </c>
      <c r="S742" s="220">
        <v>46052</v>
      </c>
      <c r="T742" s="111">
        <v>9676000</v>
      </c>
      <c r="U742" s="61" t="s">
        <v>65</v>
      </c>
      <c r="V742" s="111">
        <v>7633817</v>
      </c>
      <c r="W742" s="111" t="s">
        <v>365</v>
      </c>
      <c r="X742" s="351">
        <v>46052</v>
      </c>
      <c r="Y742" s="351">
        <v>46055</v>
      </c>
      <c r="Z742" s="69" t="s">
        <v>73</v>
      </c>
      <c r="AA742" s="351">
        <v>46173</v>
      </c>
      <c r="AB742" s="47">
        <f t="shared" si="55"/>
        <v>118</v>
      </c>
      <c r="AC742" s="113">
        <v>0</v>
      </c>
      <c r="AD742" s="118">
        <v>0</v>
      </c>
      <c r="AE742" s="113">
        <v>0</v>
      </c>
      <c r="AF742" s="80" t="s">
        <v>73</v>
      </c>
      <c r="AG742" s="111">
        <f t="shared" si="56"/>
        <v>0</v>
      </c>
      <c r="AH742" s="118">
        <v>0</v>
      </c>
      <c r="AI742" s="118">
        <v>0</v>
      </c>
      <c r="AJ742" s="80" t="s">
        <v>73</v>
      </c>
      <c r="AK742" s="80" t="s">
        <v>73</v>
      </c>
      <c r="AL742" s="113">
        <v>0</v>
      </c>
      <c r="AM742" s="80" t="s">
        <v>73</v>
      </c>
      <c r="AN742" s="80" t="s">
        <v>73</v>
      </c>
      <c r="AO742" s="80" t="s">
        <v>73</v>
      </c>
      <c r="AP742" s="111">
        <f t="shared" si="57"/>
        <v>0</v>
      </c>
      <c r="AQ742" s="111">
        <f>+L742+AD742-AI742</f>
        <v>9676000</v>
      </c>
      <c r="AR742" s="61" t="s">
        <v>65</v>
      </c>
      <c r="AS742" s="111">
        <v>9676000</v>
      </c>
      <c r="AT742" s="113" t="s">
        <v>162</v>
      </c>
      <c r="AU742" s="79">
        <v>0</v>
      </c>
      <c r="AV742" s="82" t="s">
        <v>73</v>
      </c>
      <c r="AW742" s="117">
        <v>0</v>
      </c>
      <c r="AX742" s="116">
        <f t="shared" si="58"/>
        <v>9676000</v>
      </c>
      <c r="AY742" s="219">
        <f t="shared" si="59"/>
        <v>0</v>
      </c>
      <c r="AZ742" s="67">
        <v>0</v>
      </c>
      <c r="BA742" s="82" t="s">
        <v>73</v>
      </c>
      <c r="BB742" s="61" t="s">
        <v>163</v>
      </c>
      <c r="BC742" s="112" t="s">
        <v>541</v>
      </c>
      <c r="BD742" s="111" t="s">
        <v>162</v>
      </c>
      <c r="BE742" s="113" t="s">
        <v>65</v>
      </c>
    </row>
    <row r="743" spans="2:57" x14ac:dyDescent="0.2">
      <c r="B743" s="44">
        <v>2026</v>
      </c>
      <c r="C743" s="44">
        <v>891780111</v>
      </c>
      <c r="D743" s="44" t="s">
        <v>63</v>
      </c>
      <c r="E743" s="119" t="s">
        <v>540</v>
      </c>
      <c r="F743" s="113" t="s">
        <v>539</v>
      </c>
      <c r="G743" s="61">
        <v>0</v>
      </c>
      <c r="H743" s="61" t="s">
        <v>71</v>
      </c>
      <c r="I743" s="44" t="s">
        <v>64</v>
      </c>
      <c r="J743" s="76" t="s">
        <v>81</v>
      </c>
      <c r="K743" s="111" t="s">
        <v>538</v>
      </c>
      <c r="L743" s="111">
        <v>11396000</v>
      </c>
      <c r="M743" s="44" t="s">
        <v>66</v>
      </c>
      <c r="N743" s="111" t="s">
        <v>537</v>
      </c>
      <c r="O743" s="111">
        <v>1082871744</v>
      </c>
      <c r="P743" s="111">
        <v>53</v>
      </c>
      <c r="Q743" s="137">
        <v>46030</v>
      </c>
      <c r="R743" s="112">
        <v>2567899000</v>
      </c>
      <c r="S743" s="220">
        <v>46052</v>
      </c>
      <c r="T743" s="111">
        <v>11396000</v>
      </c>
      <c r="U743" s="61" t="s">
        <v>65</v>
      </c>
      <c r="V743" s="111">
        <v>28298877</v>
      </c>
      <c r="W743" s="111" t="s">
        <v>536</v>
      </c>
      <c r="X743" s="351">
        <v>46052</v>
      </c>
      <c r="Y743" s="351">
        <v>46055</v>
      </c>
      <c r="Z743" s="69" t="s">
        <v>73</v>
      </c>
      <c r="AA743" s="351">
        <v>46173</v>
      </c>
      <c r="AB743" s="47">
        <f t="shared" si="55"/>
        <v>118</v>
      </c>
      <c r="AC743" s="113">
        <v>0</v>
      </c>
      <c r="AD743" s="118">
        <v>0</v>
      </c>
      <c r="AE743" s="113">
        <v>0</v>
      </c>
      <c r="AF743" s="80" t="s">
        <v>73</v>
      </c>
      <c r="AG743" s="111">
        <f t="shared" si="56"/>
        <v>0</v>
      </c>
      <c r="AH743" s="118">
        <v>0</v>
      </c>
      <c r="AI743" s="118">
        <v>0</v>
      </c>
      <c r="AJ743" s="80" t="s">
        <v>73</v>
      </c>
      <c r="AK743" s="80" t="s">
        <v>73</v>
      </c>
      <c r="AL743" s="113">
        <v>0</v>
      </c>
      <c r="AM743" s="80" t="s">
        <v>73</v>
      </c>
      <c r="AN743" s="80" t="s">
        <v>73</v>
      </c>
      <c r="AO743" s="80" t="s">
        <v>73</v>
      </c>
      <c r="AP743" s="111">
        <f t="shared" si="57"/>
        <v>0</v>
      </c>
      <c r="AQ743" s="111">
        <f>+L743+AD743-AI743</f>
        <v>11396000</v>
      </c>
      <c r="AR743" s="61" t="s">
        <v>65</v>
      </c>
      <c r="AS743" s="111">
        <v>11396000</v>
      </c>
      <c r="AT743" s="113" t="s">
        <v>162</v>
      </c>
      <c r="AU743" s="79">
        <v>0</v>
      </c>
      <c r="AV743" s="82" t="s">
        <v>73</v>
      </c>
      <c r="AW743" s="117">
        <v>0</v>
      </c>
      <c r="AX743" s="116">
        <f t="shared" si="58"/>
        <v>11396000</v>
      </c>
      <c r="AY743" s="219">
        <f t="shared" si="59"/>
        <v>0</v>
      </c>
      <c r="AZ743" s="67">
        <v>0</v>
      </c>
      <c r="BA743" s="82" t="s">
        <v>73</v>
      </c>
      <c r="BB743" s="61" t="s">
        <v>163</v>
      </c>
      <c r="BC743" s="112" t="s">
        <v>535</v>
      </c>
      <c r="BD743" s="111" t="s">
        <v>162</v>
      </c>
      <c r="BE743" s="113" t="s">
        <v>65</v>
      </c>
    </row>
    <row r="744" spans="2:57" x14ac:dyDescent="0.2">
      <c r="B744" s="44">
        <v>2026</v>
      </c>
      <c r="C744" s="44">
        <v>891780111</v>
      </c>
      <c r="D744" s="44" t="s">
        <v>63</v>
      </c>
      <c r="E744" s="119" t="s">
        <v>534</v>
      </c>
      <c r="F744" s="113" t="s">
        <v>533</v>
      </c>
      <c r="G744" s="61">
        <v>0</v>
      </c>
      <c r="H744" s="61" t="s">
        <v>71</v>
      </c>
      <c r="I744" s="44" t="s">
        <v>64</v>
      </c>
      <c r="J744" s="76" t="s">
        <v>81</v>
      </c>
      <c r="K744" s="111" t="s">
        <v>532</v>
      </c>
      <c r="L744" s="111">
        <v>14652000</v>
      </c>
      <c r="M744" s="44" t="s">
        <v>66</v>
      </c>
      <c r="N744" s="111" t="s">
        <v>531</v>
      </c>
      <c r="O744" s="111">
        <v>1007692899</v>
      </c>
      <c r="P744" s="111">
        <v>30</v>
      </c>
      <c r="Q744" s="137">
        <v>46027</v>
      </c>
      <c r="R744" s="112">
        <v>5872564000</v>
      </c>
      <c r="S744" s="220">
        <v>46052</v>
      </c>
      <c r="T744" s="111">
        <v>14652000</v>
      </c>
      <c r="U744" s="61" t="s">
        <v>65</v>
      </c>
      <c r="V744" s="111">
        <v>85449357</v>
      </c>
      <c r="W744" s="111" t="s">
        <v>530</v>
      </c>
      <c r="X744" s="351">
        <v>46052</v>
      </c>
      <c r="Y744" s="351">
        <v>46055</v>
      </c>
      <c r="Z744" s="69" t="s">
        <v>73</v>
      </c>
      <c r="AA744" s="351">
        <v>46173</v>
      </c>
      <c r="AB744" s="47">
        <f t="shared" si="55"/>
        <v>118</v>
      </c>
      <c r="AC744" s="113">
        <v>0</v>
      </c>
      <c r="AD744" s="118">
        <v>0</v>
      </c>
      <c r="AE744" s="113">
        <v>0</v>
      </c>
      <c r="AF744" s="80" t="s">
        <v>73</v>
      </c>
      <c r="AG744" s="111">
        <f t="shared" si="56"/>
        <v>0</v>
      </c>
      <c r="AH744" s="118">
        <v>0</v>
      </c>
      <c r="AI744" s="118">
        <v>0</v>
      </c>
      <c r="AJ744" s="80" t="s">
        <v>73</v>
      </c>
      <c r="AK744" s="80" t="s">
        <v>73</v>
      </c>
      <c r="AL744" s="113">
        <v>0</v>
      </c>
      <c r="AM744" s="80" t="s">
        <v>73</v>
      </c>
      <c r="AN744" s="80" t="s">
        <v>73</v>
      </c>
      <c r="AO744" s="80" t="s">
        <v>73</v>
      </c>
      <c r="AP744" s="111">
        <f t="shared" si="57"/>
        <v>0</v>
      </c>
      <c r="AQ744" s="111">
        <f>+L744+AD744-AI744</f>
        <v>14652000</v>
      </c>
      <c r="AR744" s="61" t="s">
        <v>65</v>
      </c>
      <c r="AS744" s="111">
        <v>14652000</v>
      </c>
      <c r="AT744" s="113" t="s">
        <v>162</v>
      </c>
      <c r="AU744" s="79">
        <v>0</v>
      </c>
      <c r="AV744" s="82" t="s">
        <v>73</v>
      </c>
      <c r="AW744" s="117">
        <v>0</v>
      </c>
      <c r="AX744" s="116">
        <f t="shared" si="58"/>
        <v>14652000</v>
      </c>
      <c r="AY744" s="219">
        <f t="shared" si="59"/>
        <v>0</v>
      </c>
      <c r="AZ744" s="67">
        <v>0</v>
      </c>
      <c r="BA744" s="82" t="s">
        <v>73</v>
      </c>
      <c r="BB744" s="61" t="s">
        <v>163</v>
      </c>
      <c r="BC744" s="112" t="s">
        <v>529</v>
      </c>
      <c r="BD744" s="111" t="s">
        <v>162</v>
      </c>
      <c r="BE744" s="113" t="s">
        <v>65</v>
      </c>
    </row>
    <row r="745" spans="2:57" x14ac:dyDescent="0.2">
      <c r="B745" s="44">
        <v>2026</v>
      </c>
      <c r="C745" s="44">
        <v>891780111</v>
      </c>
      <c r="D745" s="44" t="s">
        <v>63</v>
      </c>
      <c r="E745" s="119" t="s">
        <v>528</v>
      </c>
      <c r="F745" s="113" t="s">
        <v>527</v>
      </c>
      <c r="G745" s="61">
        <v>0</v>
      </c>
      <c r="H745" s="61" t="s">
        <v>71</v>
      </c>
      <c r="I745" s="44" t="s">
        <v>64</v>
      </c>
      <c r="J745" s="76" t="s">
        <v>81</v>
      </c>
      <c r="K745" s="111" t="s">
        <v>526</v>
      </c>
      <c r="L745" s="111">
        <v>11396000</v>
      </c>
      <c r="M745" s="44" t="s">
        <v>66</v>
      </c>
      <c r="N745" s="111" t="s">
        <v>525</v>
      </c>
      <c r="O745" s="111">
        <v>19426440</v>
      </c>
      <c r="P745" s="111">
        <v>53</v>
      </c>
      <c r="Q745" s="137">
        <v>46030</v>
      </c>
      <c r="R745" s="112">
        <v>2567899000</v>
      </c>
      <c r="S745" s="220">
        <v>46052</v>
      </c>
      <c r="T745" s="111">
        <v>11396000</v>
      </c>
      <c r="U745" s="61" t="s">
        <v>65</v>
      </c>
      <c r="V745" s="111">
        <v>72221403</v>
      </c>
      <c r="W745" s="111" t="s">
        <v>359</v>
      </c>
      <c r="X745" s="351">
        <v>46052</v>
      </c>
      <c r="Y745" s="351">
        <v>46055</v>
      </c>
      <c r="Z745" s="69" t="s">
        <v>73</v>
      </c>
      <c r="AA745" s="351">
        <v>46173</v>
      </c>
      <c r="AB745" s="47">
        <f t="shared" si="55"/>
        <v>118</v>
      </c>
      <c r="AC745" s="113">
        <v>0</v>
      </c>
      <c r="AD745" s="118">
        <v>0</v>
      </c>
      <c r="AE745" s="113">
        <v>0</v>
      </c>
      <c r="AF745" s="80" t="s">
        <v>73</v>
      </c>
      <c r="AG745" s="111">
        <f t="shared" si="56"/>
        <v>0</v>
      </c>
      <c r="AH745" s="118">
        <v>0</v>
      </c>
      <c r="AI745" s="118">
        <v>0</v>
      </c>
      <c r="AJ745" s="80" t="s">
        <v>73</v>
      </c>
      <c r="AK745" s="80" t="s">
        <v>73</v>
      </c>
      <c r="AL745" s="113">
        <v>0</v>
      </c>
      <c r="AM745" s="80" t="s">
        <v>73</v>
      </c>
      <c r="AN745" s="80" t="s">
        <v>73</v>
      </c>
      <c r="AO745" s="80" t="s">
        <v>73</v>
      </c>
      <c r="AP745" s="111">
        <f t="shared" si="57"/>
        <v>0</v>
      </c>
      <c r="AQ745" s="111">
        <f>+L745+AD745-AI745</f>
        <v>11396000</v>
      </c>
      <c r="AR745" s="61" t="s">
        <v>65</v>
      </c>
      <c r="AS745" s="111">
        <v>11396000</v>
      </c>
      <c r="AT745" s="113" t="s">
        <v>162</v>
      </c>
      <c r="AU745" s="79">
        <v>0</v>
      </c>
      <c r="AV745" s="82" t="s">
        <v>73</v>
      </c>
      <c r="AW745" s="117">
        <v>0</v>
      </c>
      <c r="AX745" s="116">
        <f t="shared" si="58"/>
        <v>11396000</v>
      </c>
      <c r="AY745" s="219">
        <f t="shared" si="59"/>
        <v>0</v>
      </c>
      <c r="AZ745" s="67">
        <v>0</v>
      </c>
      <c r="BA745" s="82" t="s">
        <v>73</v>
      </c>
      <c r="BB745" s="61" t="s">
        <v>163</v>
      </c>
      <c r="BC745" s="112" t="s">
        <v>524</v>
      </c>
      <c r="BD745" s="111" t="s">
        <v>162</v>
      </c>
      <c r="BE745" s="113" t="s">
        <v>65</v>
      </c>
    </row>
    <row r="746" spans="2:57" x14ac:dyDescent="0.2">
      <c r="B746" s="44">
        <v>2026</v>
      </c>
      <c r="C746" s="44">
        <v>891780111</v>
      </c>
      <c r="D746" s="44" t="s">
        <v>63</v>
      </c>
      <c r="E746" s="119" t="s">
        <v>523</v>
      </c>
      <c r="F746" s="113" t="s">
        <v>522</v>
      </c>
      <c r="G746" s="61">
        <v>0</v>
      </c>
      <c r="H746" s="61" t="s">
        <v>71</v>
      </c>
      <c r="I746" s="44" t="s">
        <v>64</v>
      </c>
      <c r="J746" s="76" t="s">
        <v>81</v>
      </c>
      <c r="K746" s="111" t="s">
        <v>521</v>
      </c>
      <c r="L746" s="111">
        <v>11396000</v>
      </c>
      <c r="M746" s="44" t="s">
        <v>66</v>
      </c>
      <c r="N746" s="111" t="s">
        <v>520</v>
      </c>
      <c r="O746" s="111">
        <v>12401205</v>
      </c>
      <c r="P746" s="111">
        <v>53</v>
      </c>
      <c r="Q746" s="137">
        <v>46030</v>
      </c>
      <c r="R746" s="112">
        <v>2567899000</v>
      </c>
      <c r="S746" s="220">
        <v>46052</v>
      </c>
      <c r="T746" s="111">
        <v>11396000</v>
      </c>
      <c r="U746" s="61" t="s">
        <v>65</v>
      </c>
      <c r="V746" s="111">
        <v>85455983</v>
      </c>
      <c r="W746" s="111" t="s">
        <v>492</v>
      </c>
      <c r="X746" s="351">
        <v>46052</v>
      </c>
      <c r="Y746" s="351">
        <v>46055</v>
      </c>
      <c r="Z746" s="69" t="s">
        <v>73</v>
      </c>
      <c r="AA746" s="351">
        <v>46173</v>
      </c>
      <c r="AB746" s="47">
        <f t="shared" si="55"/>
        <v>118</v>
      </c>
      <c r="AC746" s="113">
        <v>0</v>
      </c>
      <c r="AD746" s="118">
        <v>0</v>
      </c>
      <c r="AE746" s="113">
        <v>0</v>
      </c>
      <c r="AF746" s="80" t="s">
        <v>73</v>
      </c>
      <c r="AG746" s="111">
        <f t="shared" si="56"/>
        <v>0</v>
      </c>
      <c r="AH746" s="118">
        <v>0</v>
      </c>
      <c r="AI746" s="118">
        <v>0</v>
      </c>
      <c r="AJ746" s="80" t="s">
        <v>73</v>
      </c>
      <c r="AK746" s="80" t="s">
        <v>73</v>
      </c>
      <c r="AL746" s="113">
        <v>0</v>
      </c>
      <c r="AM746" s="80" t="s">
        <v>73</v>
      </c>
      <c r="AN746" s="80" t="s">
        <v>73</v>
      </c>
      <c r="AO746" s="80" t="s">
        <v>73</v>
      </c>
      <c r="AP746" s="111">
        <f t="shared" si="57"/>
        <v>0</v>
      </c>
      <c r="AQ746" s="111">
        <f>+L746+AD746-AI746</f>
        <v>11396000</v>
      </c>
      <c r="AR746" s="61" t="s">
        <v>65</v>
      </c>
      <c r="AS746" s="111">
        <v>11396000</v>
      </c>
      <c r="AT746" s="113" t="s">
        <v>162</v>
      </c>
      <c r="AU746" s="79">
        <v>0</v>
      </c>
      <c r="AV746" s="82" t="s">
        <v>73</v>
      </c>
      <c r="AW746" s="117">
        <v>0</v>
      </c>
      <c r="AX746" s="116">
        <f t="shared" si="58"/>
        <v>11396000</v>
      </c>
      <c r="AY746" s="219">
        <f t="shared" si="59"/>
        <v>0</v>
      </c>
      <c r="AZ746" s="67">
        <v>0</v>
      </c>
      <c r="BA746" s="82" t="s">
        <v>73</v>
      </c>
      <c r="BB746" s="61" t="s">
        <v>163</v>
      </c>
      <c r="BC746" s="112" t="s">
        <v>519</v>
      </c>
      <c r="BD746" s="111" t="s">
        <v>162</v>
      </c>
      <c r="BE746" s="113" t="s">
        <v>65</v>
      </c>
    </row>
    <row r="747" spans="2:57" x14ac:dyDescent="0.2">
      <c r="B747" s="44">
        <v>2026</v>
      </c>
      <c r="C747" s="44">
        <v>891780111</v>
      </c>
      <c r="D747" s="44" t="s">
        <v>63</v>
      </c>
      <c r="E747" s="119" t="s">
        <v>518</v>
      </c>
      <c r="F747" s="113" t="s">
        <v>517</v>
      </c>
      <c r="G747" s="61">
        <v>0</v>
      </c>
      <c r="H747" s="61" t="s">
        <v>71</v>
      </c>
      <c r="I747" s="44" t="s">
        <v>64</v>
      </c>
      <c r="J747" s="76" t="s">
        <v>81</v>
      </c>
      <c r="K747" s="111" t="s">
        <v>516</v>
      </c>
      <c r="L747" s="111">
        <v>13320000</v>
      </c>
      <c r="M747" s="44" t="s">
        <v>66</v>
      </c>
      <c r="N747" s="111" t="s">
        <v>515</v>
      </c>
      <c r="O747" s="111">
        <v>1082981735</v>
      </c>
      <c r="P747" s="111">
        <v>30</v>
      </c>
      <c r="Q747" s="137">
        <v>46027</v>
      </c>
      <c r="R747" s="112">
        <v>5872564000</v>
      </c>
      <c r="S747" s="220">
        <v>46052</v>
      </c>
      <c r="T747" s="111">
        <v>13320000</v>
      </c>
      <c r="U747" s="61" t="s">
        <v>65</v>
      </c>
      <c r="V747" s="111">
        <v>85455983</v>
      </c>
      <c r="W747" s="111" t="s">
        <v>492</v>
      </c>
      <c r="X747" s="351">
        <v>46052</v>
      </c>
      <c r="Y747" s="351">
        <v>46055</v>
      </c>
      <c r="Z747" s="69" t="s">
        <v>73</v>
      </c>
      <c r="AA747" s="351">
        <v>46173</v>
      </c>
      <c r="AB747" s="47">
        <f t="shared" si="55"/>
        <v>118</v>
      </c>
      <c r="AC747" s="113">
        <v>0</v>
      </c>
      <c r="AD747" s="118">
        <v>0</v>
      </c>
      <c r="AE747" s="113">
        <v>0</v>
      </c>
      <c r="AF747" s="80" t="s">
        <v>73</v>
      </c>
      <c r="AG747" s="111">
        <f t="shared" si="56"/>
        <v>0</v>
      </c>
      <c r="AH747" s="118">
        <v>0</v>
      </c>
      <c r="AI747" s="118">
        <v>0</v>
      </c>
      <c r="AJ747" s="80" t="s">
        <v>73</v>
      </c>
      <c r="AK747" s="80" t="s">
        <v>73</v>
      </c>
      <c r="AL747" s="113">
        <v>0</v>
      </c>
      <c r="AM747" s="80" t="s">
        <v>73</v>
      </c>
      <c r="AN747" s="80" t="s">
        <v>73</v>
      </c>
      <c r="AO747" s="80" t="s">
        <v>73</v>
      </c>
      <c r="AP747" s="111">
        <f t="shared" si="57"/>
        <v>0</v>
      </c>
      <c r="AQ747" s="111">
        <f>+L747+AD747-AI747</f>
        <v>13320000</v>
      </c>
      <c r="AR747" s="61" t="s">
        <v>65</v>
      </c>
      <c r="AS747" s="111">
        <v>13320000</v>
      </c>
      <c r="AT747" s="113" t="s">
        <v>162</v>
      </c>
      <c r="AU747" s="79">
        <v>0</v>
      </c>
      <c r="AV747" s="82" t="s">
        <v>73</v>
      </c>
      <c r="AW747" s="117">
        <v>0</v>
      </c>
      <c r="AX747" s="116">
        <f t="shared" si="58"/>
        <v>13320000</v>
      </c>
      <c r="AY747" s="219">
        <f t="shared" si="59"/>
        <v>0</v>
      </c>
      <c r="AZ747" s="67">
        <v>0</v>
      </c>
      <c r="BA747" s="82" t="s">
        <v>73</v>
      </c>
      <c r="BB747" s="61" t="s">
        <v>163</v>
      </c>
      <c r="BC747" s="112" t="s">
        <v>514</v>
      </c>
      <c r="BD747" s="111" t="s">
        <v>162</v>
      </c>
      <c r="BE747" s="113" t="s">
        <v>65</v>
      </c>
    </row>
    <row r="748" spans="2:57" x14ac:dyDescent="0.2">
      <c r="B748" s="44">
        <v>2026</v>
      </c>
      <c r="C748" s="44">
        <v>891780111</v>
      </c>
      <c r="D748" s="44" t="s">
        <v>63</v>
      </c>
      <c r="E748" s="119" t="s">
        <v>513</v>
      </c>
      <c r="F748" s="113" t="s">
        <v>512</v>
      </c>
      <c r="G748" s="61">
        <v>0</v>
      </c>
      <c r="H748" s="61" t="s">
        <v>71</v>
      </c>
      <c r="I748" s="44" t="s">
        <v>111</v>
      </c>
      <c r="J748" s="76" t="s">
        <v>81</v>
      </c>
      <c r="K748" s="111" t="s">
        <v>511</v>
      </c>
      <c r="L748" s="111">
        <v>11396000</v>
      </c>
      <c r="M748" s="44" t="s">
        <v>66</v>
      </c>
      <c r="N748" s="111" t="s">
        <v>510</v>
      </c>
      <c r="O748" s="111">
        <v>1004463845</v>
      </c>
      <c r="P748" s="111">
        <v>403</v>
      </c>
      <c r="Q748" s="220">
        <v>46048</v>
      </c>
      <c r="R748" s="111">
        <v>137189000</v>
      </c>
      <c r="S748" s="220">
        <v>46052</v>
      </c>
      <c r="T748" s="111">
        <v>11396000</v>
      </c>
      <c r="U748" s="61" t="s">
        <v>65</v>
      </c>
      <c r="V748" s="111">
        <v>1082870070</v>
      </c>
      <c r="W748" s="111" t="s">
        <v>509</v>
      </c>
      <c r="X748" s="351">
        <v>46052</v>
      </c>
      <c r="Y748" s="351">
        <v>46055</v>
      </c>
      <c r="Z748" s="69" t="s">
        <v>73</v>
      </c>
      <c r="AA748" s="351">
        <v>46173</v>
      </c>
      <c r="AB748" s="47">
        <f t="shared" si="55"/>
        <v>118</v>
      </c>
      <c r="AC748" s="113">
        <v>0</v>
      </c>
      <c r="AD748" s="118">
        <v>0</v>
      </c>
      <c r="AE748" s="113">
        <v>0</v>
      </c>
      <c r="AF748" s="80" t="s">
        <v>73</v>
      </c>
      <c r="AG748" s="111">
        <f t="shared" si="56"/>
        <v>0</v>
      </c>
      <c r="AH748" s="118">
        <v>0</v>
      </c>
      <c r="AI748" s="118">
        <v>0</v>
      </c>
      <c r="AJ748" s="80" t="s">
        <v>73</v>
      </c>
      <c r="AK748" s="80" t="s">
        <v>73</v>
      </c>
      <c r="AL748" s="113">
        <v>0</v>
      </c>
      <c r="AM748" s="80" t="s">
        <v>73</v>
      </c>
      <c r="AN748" s="80" t="s">
        <v>73</v>
      </c>
      <c r="AO748" s="80" t="s">
        <v>73</v>
      </c>
      <c r="AP748" s="111">
        <f t="shared" si="57"/>
        <v>0</v>
      </c>
      <c r="AQ748" s="111">
        <f>+L748+AD748-AI748</f>
        <v>11396000</v>
      </c>
      <c r="AR748" s="61" t="s">
        <v>65</v>
      </c>
      <c r="AS748" s="111">
        <v>11396000</v>
      </c>
      <c r="AT748" s="113" t="s">
        <v>162</v>
      </c>
      <c r="AU748" s="79">
        <v>0</v>
      </c>
      <c r="AV748" s="82" t="s">
        <v>73</v>
      </c>
      <c r="AW748" s="117">
        <v>0</v>
      </c>
      <c r="AX748" s="116">
        <f t="shared" si="58"/>
        <v>11396000</v>
      </c>
      <c r="AY748" s="219">
        <f t="shared" si="59"/>
        <v>0</v>
      </c>
      <c r="AZ748" s="67">
        <v>0</v>
      </c>
      <c r="BA748" s="82" t="s">
        <v>73</v>
      </c>
      <c r="BB748" s="61" t="s">
        <v>163</v>
      </c>
      <c r="BC748" s="112" t="s">
        <v>508</v>
      </c>
      <c r="BD748" s="111" t="s">
        <v>162</v>
      </c>
      <c r="BE748" s="113" t="s">
        <v>65</v>
      </c>
    </row>
    <row r="749" spans="2:57" x14ac:dyDescent="0.2">
      <c r="B749" s="44">
        <v>2026</v>
      </c>
      <c r="C749" s="44">
        <v>891780111</v>
      </c>
      <c r="D749" s="44" t="s">
        <v>63</v>
      </c>
      <c r="E749" s="119" t="s">
        <v>507</v>
      </c>
      <c r="F749" s="113" t="s">
        <v>506</v>
      </c>
      <c r="G749" s="61">
        <v>0</v>
      </c>
      <c r="H749" s="61" t="s">
        <v>71</v>
      </c>
      <c r="I749" s="44" t="s">
        <v>64</v>
      </c>
      <c r="J749" s="76" t="s">
        <v>81</v>
      </c>
      <c r="K749" s="111" t="s">
        <v>505</v>
      </c>
      <c r="L749" s="111">
        <v>9676000</v>
      </c>
      <c r="M749" s="44" t="s">
        <v>66</v>
      </c>
      <c r="N749" s="111" t="s">
        <v>504</v>
      </c>
      <c r="O749" s="111">
        <v>1082837698</v>
      </c>
      <c r="P749" s="111">
        <v>53</v>
      </c>
      <c r="Q749" s="137">
        <v>46030</v>
      </c>
      <c r="R749" s="112">
        <v>2567899000</v>
      </c>
      <c r="S749" s="220">
        <v>46052</v>
      </c>
      <c r="T749" s="111">
        <v>9676000</v>
      </c>
      <c r="U749" s="61" t="s">
        <v>65</v>
      </c>
      <c r="V749" s="111">
        <v>85459497</v>
      </c>
      <c r="W749" s="111" t="s">
        <v>503</v>
      </c>
      <c r="X749" s="351">
        <v>46052</v>
      </c>
      <c r="Y749" s="351">
        <v>46055</v>
      </c>
      <c r="Z749" s="69" t="s">
        <v>73</v>
      </c>
      <c r="AA749" s="351">
        <v>46173</v>
      </c>
      <c r="AB749" s="47">
        <f t="shared" si="55"/>
        <v>118</v>
      </c>
      <c r="AC749" s="113">
        <v>0</v>
      </c>
      <c r="AD749" s="118">
        <v>0</v>
      </c>
      <c r="AE749" s="113">
        <v>0</v>
      </c>
      <c r="AF749" s="80" t="s">
        <v>73</v>
      </c>
      <c r="AG749" s="111">
        <f t="shared" si="56"/>
        <v>0</v>
      </c>
      <c r="AH749" s="118">
        <v>0</v>
      </c>
      <c r="AI749" s="118">
        <v>0</v>
      </c>
      <c r="AJ749" s="80" t="s">
        <v>73</v>
      </c>
      <c r="AK749" s="80" t="s">
        <v>73</v>
      </c>
      <c r="AL749" s="113">
        <v>0</v>
      </c>
      <c r="AM749" s="80" t="s">
        <v>73</v>
      </c>
      <c r="AN749" s="80" t="s">
        <v>73</v>
      </c>
      <c r="AO749" s="80" t="s">
        <v>73</v>
      </c>
      <c r="AP749" s="111">
        <f t="shared" si="57"/>
        <v>0</v>
      </c>
      <c r="AQ749" s="111">
        <f>+L749+AD749-AI749</f>
        <v>9676000</v>
      </c>
      <c r="AR749" s="61" t="s">
        <v>65</v>
      </c>
      <c r="AS749" s="111">
        <v>9676000</v>
      </c>
      <c r="AT749" s="113" t="s">
        <v>162</v>
      </c>
      <c r="AU749" s="79">
        <v>0</v>
      </c>
      <c r="AV749" s="82" t="s">
        <v>73</v>
      </c>
      <c r="AW749" s="117">
        <v>0</v>
      </c>
      <c r="AX749" s="116">
        <f t="shared" si="58"/>
        <v>9676000</v>
      </c>
      <c r="AY749" s="219">
        <f t="shared" si="59"/>
        <v>0</v>
      </c>
      <c r="AZ749" s="67">
        <v>0</v>
      </c>
      <c r="BA749" s="82" t="s">
        <v>73</v>
      </c>
      <c r="BB749" s="61" t="s">
        <v>163</v>
      </c>
      <c r="BC749" s="112" t="s">
        <v>502</v>
      </c>
      <c r="BD749" s="111" t="s">
        <v>162</v>
      </c>
      <c r="BE749" s="113" t="s">
        <v>65</v>
      </c>
    </row>
    <row r="750" spans="2:57" x14ac:dyDescent="0.2">
      <c r="B750" s="44">
        <v>2026</v>
      </c>
      <c r="C750" s="44">
        <v>891780111</v>
      </c>
      <c r="D750" s="44" t="s">
        <v>63</v>
      </c>
      <c r="E750" s="119" t="s">
        <v>501</v>
      </c>
      <c r="F750" s="113" t="s">
        <v>500</v>
      </c>
      <c r="G750" s="61">
        <v>0</v>
      </c>
      <c r="H750" s="61" t="s">
        <v>71</v>
      </c>
      <c r="I750" s="44" t="s">
        <v>64</v>
      </c>
      <c r="J750" s="76" t="s">
        <v>81</v>
      </c>
      <c r="K750" s="111" t="s">
        <v>499</v>
      </c>
      <c r="L750" s="111">
        <v>11396000</v>
      </c>
      <c r="M750" s="44" t="s">
        <v>66</v>
      </c>
      <c r="N750" s="111" t="s">
        <v>498</v>
      </c>
      <c r="O750" s="111">
        <v>1004461347</v>
      </c>
      <c r="P750" s="111">
        <v>53</v>
      </c>
      <c r="Q750" s="137">
        <v>46030</v>
      </c>
      <c r="R750" s="112">
        <v>2567899000</v>
      </c>
      <c r="S750" s="220">
        <v>46052</v>
      </c>
      <c r="T750" s="111">
        <v>11396000</v>
      </c>
      <c r="U750" s="61" t="s">
        <v>65</v>
      </c>
      <c r="V750" s="111">
        <v>85455983</v>
      </c>
      <c r="W750" s="111" t="s">
        <v>492</v>
      </c>
      <c r="X750" s="351">
        <v>46052</v>
      </c>
      <c r="Y750" s="351">
        <v>46055</v>
      </c>
      <c r="Z750" s="69" t="s">
        <v>73</v>
      </c>
      <c r="AA750" s="351">
        <v>46173</v>
      </c>
      <c r="AB750" s="47">
        <f t="shared" si="55"/>
        <v>118</v>
      </c>
      <c r="AC750" s="113">
        <v>0</v>
      </c>
      <c r="AD750" s="118">
        <v>0</v>
      </c>
      <c r="AE750" s="113">
        <v>0</v>
      </c>
      <c r="AF750" s="80" t="s">
        <v>73</v>
      </c>
      <c r="AG750" s="111">
        <f t="shared" si="56"/>
        <v>0</v>
      </c>
      <c r="AH750" s="118">
        <v>0</v>
      </c>
      <c r="AI750" s="118">
        <v>0</v>
      </c>
      <c r="AJ750" s="80" t="s">
        <v>73</v>
      </c>
      <c r="AK750" s="80" t="s">
        <v>73</v>
      </c>
      <c r="AL750" s="113">
        <v>0</v>
      </c>
      <c r="AM750" s="80" t="s">
        <v>73</v>
      </c>
      <c r="AN750" s="80" t="s">
        <v>73</v>
      </c>
      <c r="AO750" s="80" t="s">
        <v>73</v>
      </c>
      <c r="AP750" s="111">
        <f t="shared" si="57"/>
        <v>0</v>
      </c>
      <c r="AQ750" s="111">
        <f>+L750+AD750-AI750</f>
        <v>11396000</v>
      </c>
      <c r="AR750" s="61" t="s">
        <v>65</v>
      </c>
      <c r="AS750" s="111">
        <v>11396000</v>
      </c>
      <c r="AT750" s="113" t="s">
        <v>162</v>
      </c>
      <c r="AU750" s="79">
        <v>0</v>
      </c>
      <c r="AV750" s="82" t="s">
        <v>73</v>
      </c>
      <c r="AW750" s="117">
        <v>0</v>
      </c>
      <c r="AX750" s="116">
        <f t="shared" si="58"/>
        <v>11396000</v>
      </c>
      <c r="AY750" s="219">
        <f t="shared" si="59"/>
        <v>0</v>
      </c>
      <c r="AZ750" s="67">
        <v>0</v>
      </c>
      <c r="BA750" s="82" t="s">
        <v>73</v>
      </c>
      <c r="BB750" s="61" t="s">
        <v>163</v>
      </c>
      <c r="BC750" s="112" t="s">
        <v>497</v>
      </c>
      <c r="BD750" s="111" t="s">
        <v>162</v>
      </c>
      <c r="BE750" s="113" t="s">
        <v>65</v>
      </c>
    </row>
    <row r="751" spans="2:57" x14ac:dyDescent="0.2">
      <c r="B751" s="44">
        <v>2026</v>
      </c>
      <c r="C751" s="44">
        <v>891780111</v>
      </c>
      <c r="D751" s="44" t="s">
        <v>63</v>
      </c>
      <c r="E751" s="119" t="s">
        <v>496</v>
      </c>
      <c r="F751" s="113" t="s">
        <v>495</v>
      </c>
      <c r="G751" s="61">
        <v>0</v>
      </c>
      <c r="H751" s="61" t="s">
        <v>71</v>
      </c>
      <c r="I751" s="44" t="s">
        <v>64</v>
      </c>
      <c r="J751" s="76" t="s">
        <v>81</v>
      </c>
      <c r="K751" s="111" t="s">
        <v>494</v>
      </c>
      <c r="L751" s="111">
        <v>11396000</v>
      </c>
      <c r="M751" s="44" t="s">
        <v>66</v>
      </c>
      <c r="N751" s="111" t="s">
        <v>493</v>
      </c>
      <c r="O751" s="111">
        <v>1040500095</v>
      </c>
      <c r="P751" s="111">
        <v>53</v>
      </c>
      <c r="Q751" s="137">
        <v>46030</v>
      </c>
      <c r="R751" s="112">
        <v>2567899000</v>
      </c>
      <c r="S751" s="220">
        <v>46052</v>
      </c>
      <c r="T751" s="111">
        <v>11396000</v>
      </c>
      <c r="U751" s="61" t="s">
        <v>65</v>
      </c>
      <c r="V751" s="111">
        <v>85455983</v>
      </c>
      <c r="W751" s="111" t="s">
        <v>492</v>
      </c>
      <c r="X751" s="351">
        <v>46052</v>
      </c>
      <c r="Y751" s="351">
        <v>46055</v>
      </c>
      <c r="Z751" s="69" t="s">
        <v>73</v>
      </c>
      <c r="AA751" s="351">
        <v>46173</v>
      </c>
      <c r="AB751" s="47">
        <f t="shared" si="55"/>
        <v>118</v>
      </c>
      <c r="AC751" s="113">
        <v>0</v>
      </c>
      <c r="AD751" s="118">
        <v>0</v>
      </c>
      <c r="AE751" s="113">
        <v>0</v>
      </c>
      <c r="AF751" s="80" t="s">
        <v>73</v>
      </c>
      <c r="AG751" s="111">
        <f t="shared" si="56"/>
        <v>0</v>
      </c>
      <c r="AH751" s="118">
        <v>0</v>
      </c>
      <c r="AI751" s="118">
        <v>0</v>
      </c>
      <c r="AJ751" s="80" t="s">
        <v>73</v>
      </c>
      <c r="AK751" s="80" t="s">
        <v>73</v>
      </c>
      <c r="AL751" s="113">
        <v>0</v>
      </c>
      <c r="AM751" s="80" t="s">
        <v>73</v>
      </c>
      <c r="AN751" s="80" t="s">
        <v>73</v>
      </c>
      <c r="AO751" s="80" t="s">
        <v>73</v>
      </c>
      <c r="AP751" s="111">
        <f t="shared" si="57"/>
        <v>0</v>
      </c>
      <c r="AQ751" s="111">
        <f>+L751+AD751-AI751</f>
        <v>11396000</v>
      </c>
      <c r="AR751" s="61" t="s">
        <v>65</v>
      </c>
      <c r="AS751" s="111">
        <v>11396000</v>
      </c>
      <c r="AT751" s="113" t="s">
        <v>162</v>
      </c>
      <c r="AU751" s="79">
        <v>0</v>
      </c>
      <c r="AV751" s="82" t="s">
        <v>73</v>
      </c>
      <c r="AW751" s="117">
        <v>0</v>
      </c>
      <c r="AX751" s="116">
        <f t="shared" si="58"/>
        <v>11396000</v>
      </c>
      <c r="AY751" s="219">
        <f t="shared" si="59"/>
        <v>0</v>
      </c>
      <c r="AZ751" s="67">
        <v>0</v>
      </c>
      <c r="BA751" s="82" t="s">
        <v>73</v>
      </c>
      <c r="BB751" s="61" t="s">
        <v>163</v>
      </c>
      <c r="BC751" s="112" t="s">
        <v>491</v>
      </c>
      <c r="BD751" s="111" t="s">
        <v>162</v>
      </c>
      <c r="BE751" s="113" t="s">
        <v>65</v>
      </c>
    </row>
    <row r="752" spans="2:57" x14ac:dyDescent="0.2">
      <c r="B752" s="44">
        <v>2026</v>
      </c>
      <c r="C752" s="44">
        <v>891780111</v>
      </c>
      <c r="D752" s="44" t="s">
        <v>63</v>
      </c>
      <c r="E752" s="119" t="s">
        <v>490</v>
      </c>
      <c r="F752" s="113" t="s">
        <v>489</v>
      </c>
      <c r="G752" s="61">
        <v>0</v>
      </c>
      <c r="H752" s="61" t="s">
        <v>71</v>
      </c>
      <c r="I752" s="44" t="s">
        <v>64</v>
      </c>
      <c r="J752" s="76" t="s">
        <v>81</v>
      </c>
      <c r="K752" s="111" t="s">
        <v>488</v>
      </c>
      <c r="L752" s="111">
        <v>11396000</v>
      </c>
      <c r="M752" s="44" t="s">
        <v>66</v>
      </c>
      <c r="N752" s="111" t="s">
        <v>487</v>
      </c>
      <c r="O752" s="111">
        <v>1004345755</v>
      </c>
      <c r="P752" s="111">
        <v>53</v>
      </c>
      <c r="Q752" s="137">
        <v>46030</v>
      </c>
      <c r="R752" s="112">
        <v>2567899000</v>
      </c>
      <c r="S752" s="220">
        <v>46052</v>
      </c>
      <c r="T752" s="111">
        <v>11396000</v>
      </c>
      <c r="U752" s="61" t="s">
        <v>65</v>
      </c>
      <c r="V752" s="111">
        <v>12560219</v>
      </c>
      <c r="W752" s="111" t="s">
        <v>486</v>
      </c>
      <c r="X752" s="351">
        <v>46052</v>
      </c>
      <c r="Y752" s="351">
        <v>46055</v>
      </c>
      <c r="Z752" s="69" t="s">
        <v>73</v>
      </c>
      <c r="AA752" s="351">
        <v>46173</v>
      </c>
      <c r="AB752" s="47">
        <f t="shared" si="55"/>
        <v>118</v>
      </c>
      <c r="AC752" s="113">
        <v>0</v>
      </c>
      <c r="AD752" s="118">
        <v>0</v>
      </c>
      <c r="AE752" s="113">
        <v>0</v>
      </c>
      <c r="AF752" s="80" t="s">
        <v>73</v>
      </c>
      <c r="AG752" s="111">
        <f t="shared" si="56"/>
        <v>0</v>
      </c>
      <c r="AH752" s="118">
        <v>0</v>
      </c>
      <c r="AI752" s="118">
        <v>0</v>
      </c>
      <c r="AJ752" s="80" t="s">
        <v>73</v>
      </c>
      <c r="AK752" s="80" t="s">
        <v>73</v>
      </c>
      <c r="AL752" s="113">
        <v>0</v>
      </c>
      <c r="AM752" s="80" t="s">
        <v>73</v>
      </c>
      <c r="AN752" s="80" t="s">
        <v>73</v>
      </c>
      <c r="AO752" s="80" t="s">
        <v>73</v>
      </c>
      <c r="AP752" s="111">
        <f t="shared" si="57"/>
        <v>0</v>
      </c>
      <c r="AQ752" s="111">
        <f>+L752+AD752-AI752</f>
        <v>11396000</v>
      </c>
      <c r="AR752" s="61" t="s">
        <v>65</v>
      </c>
      <c r="AS752" s="111">
        <v>11396000</v>
      </c>
      <c r="AT752" s="113" t="s">
        <v>162</v>
      </c>
      <c r="AU752" s="79">
        <v>0</v>
      </c>
      <c r="AV752" s="82" t="s">
        <v>73</v>
      </c>
      <c r="AW752" s="117">
        <v>0</v>
      </c>
      <c r="AX752" s="116">
        <f t="shared" si="58"/>
        <v>11396000</v>
      </c>
      <c r="AY752" s="219">
        <f t="shared" si="59"/>
        <v>0</v>
      </c>
      <c r="AZ752" s="67">
        <v>0</v>
      </c>
      <c r="BA752" s="82" t="s">
        <v>73</v>
      </c>
      <c r="BB752" s="61" t="s">
        <v>163</v>
      </c>
      <c r="BC752" s="112" t="s">
        <v>485</v>
      </c>
      <c r="BD752" s="111" t="s">
        <v>162</v>
      </c>
      <c r="BE752" s="113" t="s">
        <v>65</v>
      </c>
    </row>
    <row r="753" spans="2:57" x14ac:dyDescent="0.2">
      <c r="B753" s="44">
        <v>2026</v>
      </c>
      <c r="C753" s="44">
        <v>891780111</v>
      </c>
      <c r="D753" s="44" t="s">
        <v>63</v>
      </c>
      <c r="E753" s="119" t="s">
        <v>484</v>
      </c>
      <c r="F753" s="113" t="s">
        <v>483</v>
      </c>
      <c r="G753" s="61">
        <v>0</v>
      </c>
      <c r="H753" s="61" t="s">
        <v>71</v>
      </c>
      <c r="I753" s="44" t="s">
        <v>268</v>
      </c>
      <c r="J753" s="76" t="s">
        <v>81</v>
      </c>
      <c r="K753" s="111" t="s">
        <v>444</v>
      </c>
      <c r="L753" s="111">
        <v>14000000</v>
      </c>
      <c r="M753" s="44" t="s">
        <v>66</v>
      </c>
      <c r="N753" s="111" t="s">
        <v>482</v>
      </c>
      <c r="O753" s="111">
        <v>1082906774</v>
      </c>
      <c r="P753" s="111">
        <v>547</v>
      </c>
      <c r="Q753" s="220">
        <v>46052</v>
      </c>
      <c r="R753" s="111">
        <v>758000000</v>
      </c>
      <c r="S753" s="220">
        <v>46052</v>
      </c>
      <c r="T753" s="111">
        <v>14000000</v>
      </c>
      <c r="U753" s="61" t="s">
        <v>65</v>
      </c>
      <c r="V753" s="111">
        <v>1082863147</v>
      </c>
      <c r="W753" s="111" t="s">
        <v>342</v>
      </c>
      <c r="X753" s="351">
        <v>46052</v>
      </c>
      <c r="Y753" s="351">
        <v>46055</v>
      </c>
      <c r="Z753" s="69" t="s">
        <v>73</v>
      </c>
      <c r="AA753" s="351">
        <v>46162</v>
      </c>
      <c r="AB753" s="47">
        <f t="shared" si="55"/>
        <v>107</v>
      </c>
      <c r="AC753" s="113">
        <v>0</v>
      </c>
      <c r="AD753" s="118">
        <v>0</v>
      </c>
      <c r="AE753" s="113">
        <v>0</v>
      </c>
      <c r="AF753" s="80" t="s">
        <v>73</v>
      </c>
      <c r="AG753" s="111">
        <f t="shared" si="56"/>
        <v>0</v>
      </c>
      <c r="AH753" s="118">
        <v>0</v>
      </c>
      <c r="AI753" s="118">
        <v>0</v>
      </c>
      <c r="AJ753" s="80" t="s">
        <v>73</v>
      </c>
      <c r="AK753" s="80" t="s">
        <v>73</v>
      </c>
      <c r="AL753" s="113">
        <v>0</v>
      </c>
      <c r="AM753" s="80" t="s">
        <v>73</v>
      </c>
      <c r="AN753" s="80" t="s">
        <v>73</v>
      </c>
      <c r="AO753" s="80" t="s">
        <v>73</v>
      </c>
      <c r="AP753" s="111">
        <f t="shared" si="57"/>
        <v>0</v>
      </c>
      <c r="AQ753" s="111">
        <f>+L753+AD753-AI753</f>
        <v>14000000</v>
      </c>
      <c r="AR753" s="61" t="s">
        <v>65</v>
      </c>
      <c r="AS753" s="111">
        <v>14000000</v>
      </c>
      <c r="AT753" s="113" t="s">
        <v>162</v>
      </c>
      <c r="AU753" s="79">
        <v>0</v>
      </c>
      <c r="AV753" s="82" t="s">
        <v>73</v>
      </c>
      <c r="AW753" s="117">
        <v>0</v>
      </c>
      <c r="AX753" s="116">
        <f t="shared" si="58"/>
        <v>14000000</v>
      </c>
      <c r="AY753" s="219">
        <f t="shared" si="59"/>
        <v>0</v>
      </c>
      <c r="AZ753" s="67">
        <v>0</v>
      </c>
      <c r="BA753" s="82" t="s">
        <v>73</v>
      </c>
      <c r="BB753" s="61" t="s">
        <v>163</v>
      </c>
      <c r="BC753" s="112" t="s">
        <v>481</v>
      </c>
      <c r="BD753" s="111" t="s">
        <v>162</v>
      </c>
      <c r="BE753" s="113" t="s">
        <v>65</v>
      </c>
    </row>
    <row r="754" spans="2:57" x14ac:dyDescent="0.2">
      <c r="B754" s="44">
        <v>2026</v>
      </c>
      <c r="C754" s="44">
        <v>891780111</v>
      </c>
      <c r="D754" s="44" t="s">
        <v>63</v>
      </c>
      <c r="E754" s="119" t="s">
        <v>480</v>
      </c>
      <c r="F754" s="113" t="s">
        <v>479</v>
      </c>
      <c r="G754" s="61">
        <v>0</v>
      </c>
      <c r="H754" s="61" t="s">
        <v>71</v>
      </c>
      <c r="I754" s="44" t="s">
        <v>268</v>
      </c>
      <c r="J754" s="76" t="s">
        <v>81</v>
      </c>
      <c r="K754" s="111" t="s">
        <v>439</v>
      </c>
      <c r="L754" s="111">
        <v>14000000</v>
      </c>
      <c r="M754" s="44" t="s">
        <v>66</v>
      </c>
      <c r="N754" s="111" t="s">
        <v>478</v>
      </c>
      <c r="O754" s="111">
        <v>1004346578</v>
      </c>
      <c r="P754" s="111">
        <v>547</v>
      </c>
      <c r="Q754" s="220">
        <v>46052</v>
      </c>
      <c r="R754" s="111">
        <v>758000000</v>
      </c>
      <c r="S754" s="220">
        <v>46052</v>
      </c>
      <c r="T754" s="111">
        <v>14000000</v>
      </c>
      <c r="U754" s="61" t="s">
        <v>65</v>
      </c>
      <c r="V754" s="111">
        <v>1082863147</v>
      </c>
      <c r="W754" s="111" t="s">
        <v>342</v>
      </c>
      <c r="X754" s="351">
        <v>46052</v>
      </c>
      <c r="Y754" s="351">
        <v>46055</v>
      </c>
      <c r="Z754" s="69" t="s">
        <v>73</v>
      </c>
      <c r="AA754" s="351">
        <v>46162</v>
      </c>
      <c r="AB754" s="47">
        <f t="shared" si="55"/>
        <v>107</v>
      </c>
      <c r="AC754" s="113">
        <v>0</v>
      </c>
      <c r="AD754" s="118">
        <v>0</v>
      </c>
      <c r="AE754" s="113">
        <v>0</v>
      </c>
      <c r="AF754" s="80" t="s">
        <v>73</v>
      </c>
      <c r="AG754" s="111">
        <f t="shared" si="56"/>
        <v>0</v>
      </c>
      <c r="AH754" s="118">
        <v>0</v>
      </c>
      <c r="AI754" s="118">
        <v>0</v>
      </c>
      <c r="AJ754" s="80" t="s">
        <v>73</v>
      </c>
      <c r="AK754" s="80" t="s">
        <v>73</v>
      </c>
      <c r="AL754" s="113">
        <v>0</v>
      </c>
      <c r="AM754" s="80" t="s">
        <v>73</v>
      </c>
      <c r="AN754" s="80" t="s">
        <v>73</v>
      </c>
      <c r="AO754" s="80" t="s">
        <v>73</v>
      </c>
      <c r="AP754" s="111">
        <f t="shared" si="57"/>
        <v>0</v>
      </c>
      <c r="AQ754" s="111">
        <f>+L754+AD754-AI754</f>
        <v>14000000</v>
      </c>
      <c r="AR754" s="61" t="s">
        <v>65</v>
      </c>
      <c r="AS754" s="111">
        <v>14000000</v>
      </c>
      <c r="AT754" s="113" t="s">
        <v>162</v>
      </c>
      <c r="AU754" s="79">
        <v>0</v>
      </c>
      <c r="AV754" s="82" t="s">
        <v>73</v>
      </c>
      <c r="AW754" s="117">
        <v>0</v>
      </c>
      <c r="AX754" s="116">
        <f t="shared" si="58"/>
        <v>14000000</v>
      </c>
      <c r="AY754" s="219">
        <f t="shared" si="59"/>
        <v>0</v>
      </c>
      <c r="AZ754" s="67">
        <v>0</v>
      </c>
      <c r="BA754" s="82" t="s">
        <v>73</v>
      </c>
      <c r="BB754" s="61" t="s">
        <v>163</v>
      </c>
      <c r="BC754" s="112" t="s">
        <v>477</v>
      </c>
      <c r="BD754" s="111" t="s">
        <v>162</v>
      </c>
      <c r="BE754" s="113" t="s">
        <v>65</v>
      </c>
    </row>
    <row r="755" spans="2:57" x14ac:dyDescent="0.2">
      <c r="B755" s="44">
        <v>2026</v>
      </c>
      <c r="C755" s="44">
        <v>891780111</v>
      </c>
      <c r="D755" s="44" t="s">
        <v>63</v>
      </c>
      <c r="E755" s="119" t="s">
        <v>476</v>
      </c>
      <c r="F755" s="113" t="s">
        <v>475</v>
      </c>
      <c r="G755" s="61">
        <v>0</v>
      </c>
      <c r="H755" s="61" t="s">
        <v>71</v>
      </c>
      <c r="I755" s="44" t="s">
        <v>268</v>
      </c>
      <c r="J755" s="76" t="s">
        <v>81</v>
      </c>
      <c r="K755" s="111" t="s">
        <v>444</v>
      </c>
      <c r="L755" s="111">
        <v>14000000</v>
      </c>
      <c r="M755" s="44" t="s">
        <v>66</v>
      </c>
      <c r="N755" s="111" t="s">
        <v>474</v>
      </c>
      <c r="O755" s="111">
        <v>1082990596</v>
      </c>
      <c r="P755" s="111">
        <v>547</v>
      </c>
      <c r="Q755" s="220">
        <v>46052</v>
      </c>
      <c r="R755" s="111">
        <v>758000000</v>
      </c>
      <c r="S755" s="220">
        <v>46052</v>
      </c>
      <c r="T755" s="111">
        <v>14000000</v>
      </c>
      <c r="U755" s="61" t="s">
        <v>65</v>
      </c>
      <c r="V755" s="111">
        <v>1082863147</v>
      </c>
      <c r="W755" s="111" t="s">
        <v>342</v>
      </c>
      <c r="X755" s="351">
        <v>46052</v>
      </c>
      <c r="Y755" s="351">
        <v>46055</v>
      </c>
      <c r="Z755" s="69" t="s">
        <v>73</v>
      </c>
      <c r="AA755" s="351">
        <v>46162</v>
      </c>
      <c r="AB755" s="47">
        <f t="shared" si="55"/>
        <v>107</v>
      </c>
      <c r="AC755" s="113">
        <v>0</v>
      </c>
      <c r="AD755" s="118">
        <v>0</v>
      </c>
      <c r="AE755" s="113">
        <v>0</v>
      </c>
      <c r="AF755" s="80" t="s">
        <v>73</v>
      </c>
      <c r="AG755" s="111">
        <f t="shared" si="56"/>
        <v>0</v>
      </c>
      <c r="AH755" s="118">
        <v>0</v>
      </c>
      <c r="AI755" s="118">
        <v>0</v>
      </c>
      <c r="AJ755" s="80" t="s">
        <v>73</v>
      </c>
      <c r="AK755" s="80" t="s">
        <v>73</v>
      </c>
      <c r="AL755" s="113">
        <v>0</v>
      </c>
      <c r="AM755" s="80" t="s">
        <v>73</v>
      </c>
      <c r="AN755" s="80" t="s">
        <v>73</v>
      </c>
      <c r="AO755" s="80" t="s">
        <v>73</v>
      </c>
      <c r="AP755" s="111">
        <f t="shared" si="57"/>
        <v>0</v>
      </c>
      <c r="AQ755" s="111">
        <f>+L755+AD755-AI755</f>
        <v>14000000</v>
      </c>
      <c r="AR755" s="61" t="s">
        <v>65</v>
      </c>
      <c r="AS755" s="111">
        <v>14000000</v>
      </c>
      <c r="AT755" s="113" t="s">
        <v>162</v>
      </c>
      <c r="AU755" s="79">
        <v>0</v>
      </c>
      <c r="AV755" s="82" t="s">
        <v>73</v>
      </c>
      <c r="AW755" s="117">
        <v>0</v>
      </c>
      <c r="AX755" s="116">
        <f t="shared" si="58"/>
        <v>14000000</v>
      </c>
      <c r="AY755" s="219">
        <f t="shared" si="59"/>
        <v>0</v>
      </c>
      <c r="AZ755" s="67">
        <v>0</v>
      </c>
      <c r="BA755" s="82" t="s">
        <v>73</v>
      </c>
      <c r="BB755" s="61" t="s">
        <v>163</v>
      </c>
      <c r="BC755" s="112" t="s">
        <v>473</v>
      </c>
      <c r="BD755" s="111" t="s">
        <v>162</v>
      </c>
      <c r="BE755" s="113" t="s">
        <v>65</v>
      </c>
    </row>
    <row r="756" spans="2:57" x14ac:dyDescent="0.2">
      <c r="B756" s="44">
        <v>2026</v>
      </c>
      <c r="C756" s="44">
        <v>891780111</v>
      </c>
      <c r="D756" s="44" t="s">
        <v>63</v>
      </c>
      <c r="E756" s="119" t="s">
        <v>472</v>
      </c>
      <c r="F756" s="113" t="s">
        <v>471</v>
      </c>
      <c r="G756" s="61">
        <v>0</v>
      </c>
      <c r="H756" s="61" t="s">
        <v>71</v>
      </c>
      <c r="I756" s="44" t="s">
        <v>268</v>
      </c>
      <c r="J756" s="76" t="s">
        <v>81</v>
      </c>
      <c r="K756" s="111" t="s">
        <v>470</v>
      </c>
      <c r="L756" s="111">
        <v>14000000</v>
      </c>
      <c r="M756" s="44" t="s">
        <v>66</v>
      </c>
      <c r="N756" s="111" t="s">
        <v>469</v>
      </c>
      <c r="O756" s="111">
        <v>7604156</v>
      </c>
      <c r="P756" s="111">
        <v>547</v>
      </c>
      <c r="Q756" s="220">
        <v>46052</v>
      </c>
      <c r="R756" s="111">
        <v>758000000</v>
      </c>
      <c r="S756" s="220">
        <v>46052</v>
      </c>
      <c r="T756" s="111">
        <v>14000000</v>
      </c>
      <c r="U756" s="61" t="s">
        <v>65</v>
      </c>
      <c r="V756" s="111">
        <v>21400608</v>
      </c>
      <c r="W756" s="111" t="s">
        <v>398</v>
      </c>
      <c r="X756" s="351">
        <v>46052</v>
      </c>
      <c r="Y756" s="351">
        <v>46055</v>
      </c>
      <c r="Z756" s="69" t="s">
        <v>73</v>
      </c>
      <c r="AA756" s="351">
        <v>46162</v>
      </c>
      <c r="AB756" s="47">
        <f t="shared" si="55"/>
        <v>107</v>
      </c>
      <c r="AC756" s="113">
        <v>0</v>
      </c>
      <c r="AD756" s="118">
        <v>0</v>
      </c>
      <c r="AE756" s="113">
        <v>0</v>
      </c>
      <c r="AF756" s="80" t="s">
        <v>73</v>
      </c>
      <c r="AG756" s="111">
        <f t="shared" si="56"/>
        <v>0</v>
      </c>
      <c r="AH756" s="118">
        <v>0</v>
      </c>
      <c r="AI756" s="118">
        <v>0</v>
      </c>
      <c r="AJ756" s="80" t="s">
        <v>73</v>
      </c>
      <c r="AK756" s="80" t="s">
        <v>73</v>
      </c>
      <c r="AL756" s="113">
        <v>0</v>
      </c>
      <c r="AM756" s="80" t="s">
        <v>73</v>
      </c>
      <c r="AN756" s="80" t="s">
        <v>73</v>
      </c>
      <c r="AO756" s="80" t="s">
        <v>73</v>
      </c>
      <c r="AP756" s="111">
        <f t="shared" si="57"/>
        <v>0</v>
      </c>
      <c r="AQ756" s="111">
        <f>+L756+AD756-AI756</f>
        <v>14000000</v>
      </c>
      <c r="AR756" s="61" t="s">
        <v>65</v>
      </c>
      <c r="AS756" s="111">
        <v>14000000</v>
      </c>
      <c r="AT756" s="113" t="s">
        <v>162</v>
      </c>
      <c r="AU756" s="79">
        <v>0</v>
      </c>
      <c r="AV756" s="82" t="s">
        <v>73</v>
      </c>
      <c r="AW756" s="117">
        <v>0</v>
      </c>
      <c r="AX756" s="116">
        <f t="shared" si="58"/>
        <v>14000000</v>
      </c>
      <c r="AY756" s="219">
        <f t="shared" si="59"/>
        <v>0</v>
      </c>
      <c r="AZ756" s="67">
        <v>0</v>
      </c>
      <c r="BA756" s="82" t="s">
        <v>73</v>
      </c>
      <c r="BB756" s="61" t="s">
        <v>163</v>
      </c>
      <c r="BC756" s="112" t="s">
        <v>468</v>
      </c>
      <c r="BD756" s="111" t="s">
        <v>162</v>
      </c>
      <c r="BE756" s="113" t="s">
        <v>65</v>
      </c>
    </row>
    <row r="757" spans="2:57" x14ac:dyDescent="0.2">
      <c r="B757" s="44">
        <v>2026</v>
      </c>
      <c r="C757" s="44">
        <v>891780111</v>
      </c>
      <c r="D757" s="44" t="s">
        <v>63</v>
      </c>
      <c r="E757" s="119" t="s">
        <v>467</v>
      </c>
      <c r="F757" s="113" t="s">
        <v>466</v>
      </c>
      <c r="G757" s="61">
        <v>0</v>
      </c>
      <c r="H757" s="61" t="s">
        <v>71</v>
      </c>
      <c r="I757" s="44" t="s">
        <v>268</v>
      </c>
      <c r="J757" s="76" t="s">
        <v>81</v>
      </c>
      <c r="K757" s="111" t="s">
        <v>444</v>
      </c>
      <c r="L757" s="111">
        <v>14000000</v>
      </c>
      <c r="M757" s="44" t="s">
        <v>66</v>
      </c>
      <c r="N757" s="111" t="s">
        <v>465</v>
      </c>
      <c r="O757" s="111">
        <v>1083039528</v>
      </c>
      <c r="P757" s="111">
        <v>547</v>
      </c>
      <c r="Q757" s="220">
        <v>46052</v>
      </c>
      <c r="R757" s="111">
        <v>758000000</v>
      </c>
      <c r="S757" s="220">
        <v>46052</v>
      </c>
      <c r="T757" s="111">
        <v>14000000</v>
      </c>
      <c r="U757" s="61" t="s">
        <v>65</v>
      </c>
      <c r="V757" s="111">
        <v>1082863147</v>
      </c>
      <c r="W757" s="111" t="s">
        <v>342</v>
      </c>
      <c r="X757" s="351">
        <v>46052</v>
      </c>
      <c r="Y757" s="351">
        <v>46055</v>
      </c>
      <c r="Z757" s="69" t="s">
        <v>73</v>
      </c>
      <c r="AA757" s="351">
        <v>46162</v>
      </c>
      <c r="AB757" s="47">
        <f t="shared" si="55"/>
        <v>107</v>
      </c>
      <c r="AC757" s="113">
        <v>0</v>
      </c>
      <c r="AD757" s="118">
        <v>0</v>
      </c>
      <c r="AE757" s="113">
        <v>0</v>
      </c>
      <c r="AF757" s="80" t="s">
        <v>73</v>
      </c>
      <c r="AG757" s="111">
        <f t="shared" si="56"/>
        <v>0</v>
      </c>
      <c r="AH757" s="118">
        <v>0</v>
      </c>
      <c r="AI757" s="118">
        <v>0</v>
      </c>
      <c r="AJ757" s="80" t="s">
        <v>73</v>
      </c>
      <c r="AK757" s="80" t="s">
        <v>73</v>
      </c>
      <c r="AL757" s="113">
        <v>0</v>
      </c>
      <c r="AM757" s="80" t="s">
        <v>73</v>
      </c>
      <c r="AN757" s="80" t="s">
        <v>73</v>
      </c>
      <c r="AO757" s="80" t="s">
        <v>73</v>
      </c>
      <c r="AP757" s="111">
        <f t="shared" si="57"/>
        <v>0</v>
      </c>
      <c r="AQ757" s="111">
        <f>+L757+AD757-AI757</f>
        <v>14000000</v>
      </c>
      <c r="AR757" s="61" t="s">
        <v>65</v>
      </c>
      <c r="AS757" s="111">
        <v>14000000</v>
      </c>
      <c r="AT757" s="113" t="s">
        <v>162</v>
      </c>
      <c r="AU757" s="79">
        <v>0</v>
      </c>
      <c r="AV757" s="82" t="s">
        <v>73</v>
      </c>
      <c r="AW757" s="117">
        <v>0</v>
      </c>
      <c r="AX757" s="116">
        <f t="shared" si="58"/>
        <v>14000000</v>
      </c>
      <c r="AY757" s="219">
        <f t="shared" si="59"/>
        <v>0</v>
      </c>
      <c r="AZ757" s="67">
        <v>0</v>
      </c>
      <c r="BA757" s="82" t="s">
        <v>73</v>
      </c>
      <c r="BB757" s="61" t="s">
        <v>163</v>
      </c>
      <c r="BC757" s="112" t="s">
        <v>464</v>
      </c>
      <c r="BD757" s="111" t="s">
        <v>162</v>
      </c>
      <c r="BE757" s="113" t="s">
        <v>65</v>
      </c>
    </row>
    <row r="758" spans="2:57" x14ac:dyDescent="0.2">
      <c r="B758" s="44">
        <v>2026</v>
      </c>
      <c r="C758" s="44">
        <v>891780111</v>
      </c>
      <c r="D758" s="44" t="s">
        <v>63</v>
      </c>
      <c r="E758" s="119" t="s">
        <v>463</v>
      </c>
      <c r="F758" s="113" t="s">
        <v>462</v>
      </c>
      <c r="G758" s="61">
        <v>0</v>
      </c>
      <c r="H758" s="61" t="s">
        <v>71</v>
      </c>
      <c r="I758" s="44" t="s">
        <v>268</v>
      </c>
      <c r="J758" s="76" t="s">
        <v>81</v>
      </c>
      <c r="K758" s="111" t="s">
        <v>439</v>
      </c>
      <c r="L758" s="111">
        <v>14000000</v>
      </c>
      <c r="M758" s="44" t="s">
        <v>66</v>
      </c>
      <c r="N758" s="111" t="s">
        <v>461</v>
      </c>
      <c r="O758" s="111">
        <v>1084745030</v>
      </c>
      <c r="P758" s="111">
        <v>547</v>
      </c>
      <c r="Q758" s="220">
        <v>46052</v>
      </c>
      <c r="R758" s="111">
        <v>758000000</v>
      </c>
      <c r="S758" s="220">
        <v>46052</v>
      </c>
      <c r="T758" s="111">
        <v>14000000</v>
      </c>
      <c r="U758" s="61" t="s">
        <v>65</v>
      </c>
      <c r="V758" s="111">
        <v>1082863147</v>
      </c>
      <c r="W758" s="111" t="s">
        <v>342</v>
      </c>
      <c r="X758" s="351">
        <v>46052</v>
      </c>
      <c r="Y758" s="351">
        <v>46055</v>
      </c>
      <c r="Z758" s="69" t="s">
        <v>73</v>
      </c>
      <c r="AA758" s="351">
        <v>46162</v>
      </c>
      <c r="AB758" s="47">
        <f t="shared" si="55"/>
        <v>107</v>
      </c>
      <c r="AC758" s="113">
        <v>0</v>
      </c>
      <c r="AD758" s="118">
        <v>0</v>
      </c>
      <c r="AE758" s="113">
        <v>0</v>
      </c>
      <c r="AF758" s="80" t="s">
        <v>73</v>
      </c>
      <c r="AG758" s="111">
        <f t="shared" si="56"/>
        <v>0</v>
      </c>
      <c r="AH758" s="118">
        <v>0</v>
      </c>
      <c r="AI758" s="118">
        <v>0</v>
      </c>
      <c r="AJ758" s="80" t="s">
        <v>73</v>
      </c>
      <c r="AK758" s="80" t="s">
        <v>73</v>
      </c>
      <c r="AL758" s="113">
        <v>0</v>
      </c>
      <c r="AM758" s="80" t="s">
        <v>73</v>
      </c>
      <c r="AN758" s="80" t="s">
        <v>73</v>
      </c>
      <c r="AO758" s="80" t="s">
        <v>73</v>
      </c>
      <c r="AP758" s="111">
        <f t="shared" si="57"/>
        <v>0</v>
      </c>
      <c r="AQ758" s="111">
        <f>+L758+AD758-AI758</f>
        <v>14000000</v>
      </c>
      <c r="AR758" s="61" t="s">
        <v>65</v>
      </c>
      <c r="AS758" s="111">
        <v>14000000</v>
      </c>
      <c r="AT758" s="113" t="s">
        <v>162</v>
      </c>
      <c r="AU758" s="79">
        <v>0</v>
      </c>
      <c r="AV758" s="82" t="s">
        <v>73</v>
      </c>
      <c r="AW758" s="117">
        <v>0</v>
      </c>
      <c r="AX758" s="116">
        <f t="shared" si="58"/>
        <v>14000000</v>
      </c>
      <c r="AY758" s="219">
        <f t="shared" si="59"/>
        <v>0</v>
      </c>
      <c r="AZ758" s="67">
        <v>0</v>
      </c>
      <c r="BA758" s="82" t="s">
        <v>73</v>
      </c>
      <c r="BB758" s="61" t="s">
        <v>163</v>
      </c>
      <c r="BC758" s="112" t="s">
        <v>460</v>
      </c>
      <c r="BD758" s="111" t="s">
        <v>162</v>
      </c>
      <c r="BE758" s="113" t="s">
        <v>65</v>
      </c>
    </row>
    <row r="759" spans="2:57" x14ac:dyDescent="0.2">
      <c r="B759" s="44">
        <v>2026</v>
      </c>
      <c r="C759" s="44">
        <v>891780111</v>
      </c>
      <c r="D759" s="44" t="s">
        <v>63</v>
      </c>
      <c r="E759" s="119" t="s">
        <v>459</v>
      </c>
      <c r="F759" s="113" t="s">
        <v>458</v>
      </c>
      <c r="G759" s="61">
        <v>0</v>
      </c>
      <c r="H759" s="61" t="s">
        <v>71</v>
      </c>
      <c r="I759" s="44" t="s">
        <v>268</v>
      </c>
      <c r="J759" s="76" t="s">
        <v>81</v>
      </c>
      <c r="K759" s="111" t="s">
        <v>344</v>
      </c>
      <c r="L759" s="111">
        <v>14000000</v>
      </c>
      <c r="M759" s="44" t="s">
        <v>66</v>
      </c>
      <c r="N759" s="111" t="s">
        <v>457</v>
      </c>
      <c r="O759" s="111">
        <v>1081836031</v>
      </c>
      <c r="P759" s="111">
        <v>547</v>
      </c>
      <c r="Q759" s="220">
        <v>46052</v>
      </c>
      <c r="R759" s="111">
        <v>758000000</v>
      </c>
      <c r="S759" s="220">
        <v>46052</v>
      </c>
      <c r="T759" s="111">
        <v>14000000</v>
      </c>
      <c r="U759" s="61" t="s">
        <v>65</v>
      </c>
      <c r="V759" s="111">
        <v>1082863147</v>
      </c>
      <c r="W759" s="111" t="s">
        <v>342</v>
      </c>
      <c r="X759" s="351">
        <v>46052</v>
      </c>
      <c r="Y759" s="351">
        <v>46055</v>
      </c>
      <c r="Z759" s="69" t="s">
        <v>73</v>
      </c>
      <c r="AA759" s="351">
        <v>46162</v>
      </c>
      <c r="AB759" s="47">
        <f t="shared" si="55"/>
        <v>107</v>
      </c>
      <c r="AC759" s="113">
        <v>0</v>
      </c>
      <c r="AD759" s="118">
        <v>0</v>
      </c>
      <c r="AE759" s="113">
        <v>0</v>
      </c>
      <c r="AF759" s="80" t="s">
        <v>73</v>
      </c>
      <c r="AG759" s="111">
        <f t="shared" si="56"/>
        <v>0</v>
      </c>
      <c r="AH759" s="118">
        <v>0</v>
      </c>
      <c r="AI759" s="118">
        <v>0</v>
      </c>
      <c r="AJ759" s="80" t="s">
        <v>73</v>
      </c>
      <c r="AK759" s="80" t="s">
        <v>73</v>
      </c>
      <c r="AL759" s="113">
        <v>0</v>
      </c>
      <c r="AM759" s="80" t="s">
        <v>73</v>
      </c>
      <c r="AN759" s="80" t="s">
        <v>73</v>
      </c>
      <c r="AO759" s="80" t="s">
        <v>73</v>
      </c>
      <c r="AP759" s="111">
        <f t="shared" si="57"/>
        <v>0</v>
      </c>
      <c r="AQ759" s="111">
        <f>+L759+AD759-AI759</f>
        <v>14000000</v>
      </c>
      <c r="AR759" s="61" t="s">
        <v>65</v>
      </c>
      <c r="AS759" s="111">
        <v>14000000</v>
      </c>
      <c r="AT759" s="113" t="s">
        <v>162</v>
      </c>
      <c r="AU759" s="79">
        <v>0</v>
      </c>
      <c r="AV759" s="82" t="s">
        <v>73</v>
      </c>
      <c r="AW759" s="117">
        <v>0</v>
      </c>
      <c r="AX759" s="116">
        <f t="shared" si="58"/>
        <v>14000000</v>
      </c>
      <c r="AY759" s="219">
        <f t="shared" si="59"/>
        <v>0</v>
      </c>
      <c r="AZ759" s="67">
        <v>0</v>
      </c>
      <c r="BA759" s="82" t="s">
        <v>73</v>
      </c>
      <c r="BB759" s="61" t="s">
        <v>163</v>
      </c>
      <c r="BC759" s="112" t="s">
        <v>456</v>
      </c>
      <c r="BD759" s="111" t="s">
        <v>162</v>
      </c>
      <c r="BE759" s="113" t="s">
        <v>65</v>
      </c>
    </row>
    <row r="760" spans="2:57" x14ac:dyDescent="0.2">
      <c r="B760" s="44">
        <v>2026</v>
      </c>
      <c r="C760" s="44">
        <v>891780111</v>
      </c>
      <c r="D760" s="44" t="s">
        <v>63</v>
      </c>
      <c r="E760" s="119" t="s">
        <v>455</v>
      </c>
      <c r="F760" s="113" t="s">
        <v>454</v>
      </c>
      <c r="G760" s="61">
        <v>0</v>
      </c>
      <c r="H760" s="61" t="s">
        <v>71</v>
      </c>
      <c r="I760" s="44" t="s">
        <v>268</v>
      </c>
      <c r="J760" s="76" t="s">
        <v>81</v>
      </c>
      <c r="K760" s="111" t="s">
        <v>453</v>
      </c>
      <c r="L760" s="111">
        <v>9000000</v>
      </c>
      <c r="M760" s="44" t="s">
        <v>66</v>
      </c>
      <c r="N760" s="111" t="s">
        <v>452</v>
      </c>
      <c r="O760" s="111">
        <v>1082953929</v>
      </c>
      <c r="P760" s="111">
        <v>547</v>
      </c>
      <c r="Q760" s="220">
        <v>46052</v>
      </c>
      <c r="R760" s="111">
        <v>758000000</v>
      </c>
      <c r="S760" s="220">
        <v>46052</v>
      </c>
      <c r="T760" s="111">
        <v>9000000</v>
      </c>
      <c r="U760" s="61" t="s">
        <v>65</v>
      </c>
      <c r="V760" s="111">
        <v>1082868728</v>
      </c>
      <c r="W760" s="111" t="s">
        <v>284</v>
      </c>
      <c r="X760" s="351">
        <v>46052</v>
      </c>
      <c r="Y760" s="351">
        <v>46055</v>
      </c>
      <c r="Z760" s="69" t="s">
        <v>73</v>
      </c>
      <c r="AA760" s="351">
        <v>46142</v>
      </c>
      <c r="AB760" s="47">
        <f t="shared" si="55"/>
        <v>87</v>
      </c>
      <c r="AC760" s="113">
        <v>0</v>
      </c>
      <c r="AD760" s="118">
        <v>0</v>
      </c>
      <c r="AE760" s="113">
        <v>0</v>
      </c>
      <c r="AF760" s="80" t="s">
        <v>73</v>
      </c>
      <c r="AG760" s="111">
        <f t="shared" si="56"/>
        <v>0</v>
      </c>
      <c r="AH760" s="118">
        <v>0</v>
      </c>
      <c r="AI760" s="118">
        <v>0</v>
      </c>
      <c r="AJ760" s="80" t="s">
        <v>73</v>
      </c>
      <c r="AK760" s="80" t="s">
        <v>73</v>
      </c>
      <c r="AL760" s="113">
        <v>0</v>
      </c>
      <c r="AM760" s="80" t="s">
        <v>73</v>
      </c>
      <c r="AN760" s="80" t="s">
        <v>73</v>
      </c>
      <c r="AO760" s="80" t="s">
        <v>73</v>
      </c>
      <c r="AP760" s="111">
        <f t="shared" si="57"/>
        <v>0</v>
      </c>
      <c r="AQ760" s="111">
        <f>+L760+AD760-AI760</f>
        <v>9000000</v>
      </c>
      <c r="AR760" s="61" t="s">
        <v>65</v>
      </c>
      <c r="AS760" s="111">
        <v>9000000</v>
      </c>
      <c r="AT760" s="113" t="s">
        <v>162</v>
      </c>
      <c r="AU760" s="79">
        <v>0</v>
      </c>
      <c r="AV760" s="82" t="s">
        <v>73</v>
      </c>
      <c r="AW760" s="117">
        <v>0</v>
      </c>
      <c r="AX760" s="116">
        <f t="shared" si="58"/>
        <v>9000000</v>
      </c>
      <c r="AY760" s="219">
        <f t="shared" si="59"/>
        <v>0</v>
      </c>
      <c r="AZ760" s="67">
        <v>0</v>
      </c>
      <c r="BA760" s="82" t="s">
        <v>73</v>
      </c>
      <c r="BB760" s="61" t="s">
        <v>163</v>
      </c>
      <c r="BC760" s="112" t="s">
        <v>451</v>
      </c>
      <c r="BD760" s="111" t="s">
        <v>162</v>
      </c>
      <c r="BE760" s="113" t="s">
        <v>65</v>
      </c>
    </row>
    <row r="761" spans="2:57" x14ac:dyDescent="0.2">
      <c r="B761" s="44">
        <v>2026</v>
      </c>
      <c r="C761" s="44">
        <v>891780111</v>
      </c>
      <c r="D761" s="44" t="s">
        <v>63</v>
      </c>
      <c r="E761" s="119" t="s">
        <v>450</v>
      </c>
      <c r="F761" s="113" t="s">
        <v>449</v>
      </c>
      <c r="G761" s="61">
        <v>0</v>
      </c>
      <c r="H761" s="61" t="s">
        <v>71</v>
      </c>
      <c r="I761" s="44" t="s">
        <v>268</v>
      </c>
      <c r="J761" s="76" t="s">
        <v>81</v>
      </c>
      <c r="K761" s="111" t="s">
        <v>444</v>
      </c>
      <c r="L761" s="111">
        <v>14000000</v>
      </c>
      <c r="M761" s="44" t="s">
        <v>66</v>
      </c>
      <c r="N761" s="111" t="s">
        <v>448</v>
      </c>
      <c r="O761" s="111">
        <v>1235539824</v>
      </c>
      <c r="P761" s="111">
        <v>547</v>
      </c>
      <c r="Q761" s="220">
        <v>46052</v>
      </c>
      <c r="R761" s="111">
        <v>758000000</v>
      </c>
      <c r="S761" s="220">
        <v>46052</v>
      </c>
      <c r="T761" s="111">
        <v>14000000</v>
      </c>
      <c r="U761" s="61" t="s">
        <v>65</v>
      </c>
      <c r="V761" s="111">
        <v>1082863147</v>
      </c>
      <c r="W761" s="111" t="s">
        <v>342</v>
      </c>
      <c r="X761" s="351">
        <v>46052</v>
      </c>
      <c r="Y761" s="351">
        <v>46055</v>
      </c>
      <c r="Z761" s="69" t="s">
        <v>73</v>
      </c>
      <c r="AA761" s="351">
        <v>46162</v>
      </c>
      <c r="AB761" s="47">
        <f t="shared" si="55"/>
        <v>107</v>
      </c>
      <c r="AC761" s="113">
        <v>0</v>
      </c>
      <c r="AD761" s="118">
        <v>0</v>
      </c>
      <c r="AE761" s="113">
        <v>0</v>
      </c>
      <c r="AF761" s="80" t="s">
        <v>73</v>
      </c>
      <c r="AG761" s="111">
        <f t="shared" si="56"/>
        <v>0</v>
      </c>
      <c r="AH761" s="118">
        <v>0</v>
      </c>
      <c r="AI761" s="118">
        <v>0</v>
      </c>
      <c r="AJ761" s="80" t="s">
        <v>73</v>
      </c>
      <c r="AK761" s="80" t="s">
        <v>73</v>
      </c>
      <c r="AL761" s="113">
        <v>0</v>
      </c>
      <c r="AM761" s="80" t="s">
        <v>73</v>
      </c>
      <c r="AN761" s="80" t="s">
        <v>73</v>
      </c>
      <c r="AO761" s="80" t="s">
        <v>73</v>
      </c>
      <c r="AP761" s="111">
        <f t="shared" si="57"/>
        <v>0</v>
      </c>
      <c r="AQ761" s="111">
        <f>+L761+AD761-AI761</f>
        <v>14000000</v>
      </c>
      <c r="AR761" s="61" t="s">
        <v>65</v>
      </c>
      <c r="AS761" s="111">
        <v>14000000</v>
      </c>
      <c r="AT761" s="113" t="s">
        <v>162</v>
      </c>
      <c r="AU761" s="79">
        <v>0</v>
      </c>
      <c r="AV761" s="82" t="s">
        <v>73</v>
      </c>
      <c r="AW761" s="117">
        <v>0</v>
      </c>
      <c r="AX761" s="116">
        <f t="shared" si="58"/>
        <v>14000000</v>
      </c>
      <c r="AY761" s="219">
        <f t="shared" si="59"/>
        <v>0</v>
      </c>
      <c r="AZ761" s="67">
        <v>0</v>
      </c>
      <c r="BA761" s="82" t="s">
        <v>73</v>
      </c>
      <c r="BB761" s="61" t="s">
        <v>163</v>
      </c>
      <c r="BC761" s="112" t="s">
        <v>447</v>
      </c>
      <c r="BD761" s="111" t="s">
        <v>162</v>
      </c>
      <c r="BE761" s="113" t="s">
        <v>65</v>
      </c>
    </row>
    <row r="762" spans="2:57" x14ac:dyDescent="0.2">
      <c r="B762" s="44">
        <v>2026</v>
      </c>
      <c r="C762" s="44">
        <v>891780111</v>
      </c>
      <c r="D762" s="44" t="s">
        <v>63</v>
      </c>
      <c r="E762" s="119" t="s">
        <v>446</v>
      </c>
      <c r="F762" s="113" t="s">
        <v>445</v>
      </c>
      <c r="G762" s="61">
        <v>0</v>
      </c>
      <c r="H762" s="61" t="s">
        <v>71</v>
      </c>
      <c r="I762" s="44" t="s">
        <v>268</v>
      </c>
      <c r="J762" s="76" t="s">
        <v>81</v>
      </c>
      <c r="K762" s="111" t="s">
        <v>444</v>
      </c>
      <c r="L762" s="111">
        <v>14000000</v>
      </c>
      <c r="M762" s="44" t="s">
        <v>66</v>
      </c>
      <c r="N762" s="111" t="s">
        <v>443</v>
      </c>
      <c r="O762" s="111">
        <v>1080420745</v>
      </c>
      <c r="P762" s="111">
        <v>547</v>
      </c>
      <c r="Q762" s="220">
        <v>46052</v>
      </c>
      <c r="R762" s="111">
        <v>758000000</v>
      </c>
      <c r="S762" s="220">
        <v>46052</v>
      </c>
      <c r="T762" s="111">
        <v>14000000</v>
      </c>
      <c r="U762" s="61" t="s">
        <v>65</v>
      </c>
      <c r="V762" s="111">
        <v>1082863147</v>
      </c>
      <c r="W762" s="111" t="s">
        <v>342</v>
      </c>
      <c r="X762" s="351">
        <v>46052</v>
      </c>
      <c r="Y762" s="351">
        <v>46055</v>
      </c>
      <c r="Z762" s="69" t="s">
        <v>73</v>
      </c>
      <c r="AA762" s="351">
        <v>46162</v>
      </c>
      <c r="AB762" s="47">
        <f t="shared" si="55"/>
        <v>107</v>
      </c>
      <c r="AC762" s="113">
        <v>0</v>
      </c>
      <c r="AD762" s="118">
        <v>0</v>
      </c>
      <c r="AE762" s="113">
        <v>0</v>
      </c>
      <c r="AF762" s="80" t="s">
        <v>73</v>
      </c>
      <c r="AG762" s="111">
        <f t="shared" si="56"/>
        <v>0</v>
      </c>
      <c r="AH762" s="118">
        <v>0</v>
      </c>
      <c r="AI762" s="118">
        <v>0</v>
      </c>
      <c r="AJ762" s="80" t="s">
        <v>73</v>
      </c>
      <c r="AK762" s="80" t="s">
        <v>73</v>
      </c>
      <c r="AL762" s="113">
        <v>0</v>
      </c>
      <c r="AM762" s="80" t="s">
        <v>73</v>
      </c>
      <c r="AN762" s="80" t="s">
        <v>73</v>
      </c>
      <c r="AO762" s="80" t="s">
        <v>73</v>
      </c>
      <c r="AP762" s="111">
        <f t="shared" si="57"/>
        <v>0</v>
      </c>
      <c r="AQ762" s="111">
        <f>+L762+AD762-AI762</f>
        <v>14000000</v>
      </c>
      <c r="AR762" s="61" t="s">
        <v>65</v>
      </c>
      <c r="AS762" s="111">
        <v>14000000</v>
      </c>
      <c r="AT762" s="113" t="s">
        <v>162</v>
      </c>
      <c r="AU762" s="79">
        <v>0</v>
      </c>
      <c r="AV762" s="82" t="s">
        <v>73</v>
      </c>
      <c r="AW762" s="117">
        <v>0</v>
      </c>
      <c r="AX762" s="116">
        <f t="shared" si="58"/>
        <v>14000000</v>
      </c>
      <c r="AY762" s="219">
        <f t="shared" si="59"/>
        <v>0</v>
      </c>
      <c r="AZ762" s="67">
        <v>0</v>
      </c>
      <c r="BA762" s="82" t="s">
        <v>73</v>
      </c>
      <c r="BB762" s="61" t="s">
        <v>163</v>
      </c>
      <c r="BC762" s="112" t="s">
        <v>442</v>
      </c>
      <c r="BD762" s="111" t="s">
        <v>162</v>
      </c>
      <c r="BE762" s="113" t="s">
        <v>65</v>
      </c>
    </row>
    <row r="763" spans="2:57" x14ac:dyDescent="0.2">
      <c r="B763" s="44">
        <v>2026</v>
      </c>
      <c r="C763" s="44">
        <v>891780111</v>
      </c>
      <c r="D763" s="44" t="s">
        <v>63</v>
      </c>
      <c r="E763" s="119" t="s">
        <v>441</v>
      </c>
      <c r="F763" s="113" t="s">
        <v>440</v>
      </c>
      <c r="G763" s="61">
        <v>0</v>
      </c>
      <c r="H763" s="61" t="s">
        <v>71</v>
      </c>
      <c r="I763" s="44" t="s">
        <v>268</v>
      </c>
      <c r="J763" s="76" t="s">
        <v>81</v>
      </c>
      <c r="K763" s="111" t="s">
        <v>439</v>
      </c>
      <c r="L763" s="111">
        <v>14000000</v>
      </c>
      <c r="M763" s="44" t="s">
        <v>66</v>
      </c>
      <c r="N763" s="111" t="s">
        <v>438</v>
      </c>
      <c r="O763" s="111">
        <v>1081835968</v>
      </c>
      <c r="P763" s="111">
        <v>547</v>
      </c>
      <c r="Q763" s="220">
        <v>46052</v>
      </c>
      <c r="R763" s="111">
        <v>758000000</v>
      </c>
      <c r="S763" s="220">
        <v>46052</v>
      </c>
      <c r="T763" s="111">
        <v>14000000</v>
      </c>
      <c r="U763" s="61" t="s">
        <v>65</v>
      </c>
      <c r="V763" s="111">
        <v>1082863147</v>
      </c>
      <c r="W763" s="111" t="s">
        <v>342</v>
      </c>
      <c r="X763" s="351">
        <v>46052</v>
      </c>
      <c r="Y763" s="351">
        <v>46055</v>
      </c>
      <c r="Z763" s="69" t="s">
        <v>73</v>
      </c>
      <c r="AA763" s="351">
        <v>46162</v>
      </c>
      <c r="AB763" s="47">
        <f t="shared" si="55"/>
        <v>107</v>
      </c>
      <c r="AC763" s="113">
        <v>0</v>
      </c>
      <c r="AD763" s="118">
        <v>0</v>
      </c>
      <c r="AE763" s="113">
        <v>0</v>
      </c>
      <c r="AF763" s="80" t="s">
        <v>73</v>
      </c>
      <c r="AG763" s="111">
        <f t="shared" si="56"/>
        <v>0</v>
      </c>
      <c r="AH763" s="118">
        <v>0</v>
      </c>
      <c r="AI763" s="118">
        <v>0</v>
      </c>
      <c r="AJ763" s="80" t="s">
        <v>73</v>
      </c>
      <c r="AK763" s="80" t="s">
        <v>73</v>
      </c>
      <c r="AL763" s="113">
        <v>0</v>
      </c>
      <c r="AM763" s="80" t="s">
        <v>73</v>
      </c>
      <c r="AN763" s="80" t="s">
        <v>73</v>
      </c>
      <c r="AO763" s="80" t="s">
        <v>73</v>
      </c>
      <c r="AP763" s="111">
        <f t="shared" si="57"/>
        <v>0</v>
      </c>
      <c r="AQ763" s="111">
        <f>+L763+AD763-AI763</f>
        <v>14000000</v>
      </c>
      <c r="AR763" s="61" t="s">
        <v>65</v>
      </c>
      <c r="AS763" s="111">
        <v>14000000</v>
      </c>
      <c r="AT763" s="113" t="s">
        <v>162</v>
      </c>
      <c r="AU763" s="79">
        <v>0</v>
      </c>
      <c r="AV763" s="82" t="s">
        <v>73</v>
      </c>
      <c r="AW763" s="117">
        <v>0</v>
      </c>
      <c r="AX763" s="116">
        <f t="shared" si="58"/>
        <v>14000000</v>
      </c>
      <c r="AY763" s="219">
        <f t="shared" si="59"/>
        <v>0</v>
      </c>
      <c r="AZ763" s="67">
        <v>0</v>
      </c>
      <c r="BA763" s="82" t="s">
        <v>73</v>
      </c>
      <c r="BB763" s="61" t="s">
        <v>163</v>
      </c>
      <c r="BC763" s="112" t="s">
        <v>437</v>
      </c>
      <c r="BD763" s="111" t="s">
        <v>162</v>
      </c>
      <c r="BE763" s="113" t="s">
        <v>65</v>
      </c>
    </row>
    <row r="764" spans="2:57" x14ac:dyDescent="0.2">
      <c r="B764" s="44">
        <v>2026</v>
      </c>
      <c r="C764" s="44">
        <v>891780111</v>
      </c>
      <c r="D764" s="44" t="s">
        <v>63</v>
      </c>
      <c r="E764" s="119" t="s">
        <v>436</v>
      </c>
      <c r="F764" s="113" t="s">
        <v>435</v>
      </c>
      <c r="G764" s="61">
        <v>0</v>
      </c>
      <c r="H764" s="61" t="s">
        <v>71</v>
      </c>
      <c r="I764" s="44" t="s">
        <v>268</v>
      </c>
      <c r="J764" s="76" t="s">
        <v>81</v>
      </c>
      <c r="K764" s="111" t="s">
        <v>434</v>
      </c>
      <c r="L764" s="111">
        <v>9000000</v>
      </c>
      <c r="M764" s="44" t="s">
        <v>66</v>
      </c>
      <c r="N764" s="111" t="s">
        <v>433</v>
      </c>
      <c r="O764" s="111">
        <v>84457850</v>
      </c>
      <c r="P764" s="111">
        <v>547</v>
      </c>
      <c r="Q764" s="220">
        <v>46052</v>
      </c>
      <c r="R764" s="111">
        <v>758000000</v>
      </c>
      <c r="S764" s="220">
        <v>46052</v>
      </c>
      <c r="T764" s="111">
        <v>9000000</v>
      </c>
      <c r="U764" s="61" t="s">
        <v>65</v>
      </c>
      <c r="V764" s="111">
        <v>1082868728</v>
      </c>
      <c r="W764" s="111" t="s">
        <v>284</v>
      </c>
      <c r="X764" s="351">
        <v>46052</v>
      </c>
      <c r="Y764" s="351">
        <v>46055</v>
      </c>
      <c r="Z764" s="69" t="s">
        <v>73</v>
      </c>
      <c r="AA764" s="351">
        <v>46142</v>
      </c>
      <c r="AB764" s="47">
        <f t="shared" si="55"/>
        <v>87</v>
      </c>
      <c r="AC764" s="113">
        <v>0</v>
      </c>
      <c r="AD764" s="118">
        <v>0</v>
      </c>
      <c r="AE764" s="113">
        <v>0</v>
      </c>
      <c r="AF764" s="80" t="s">
        <v>73</v>
      </c>
      <c r="AG764" s="111">
        <f t="shared" si="56"/>
        <v>0</v>
      </c>
      <c r="AH764" s="118">
        <v>0</v>
      </c>
      <c r="AI764" s="118">
        <v>0</v>
      </c>
      <c r="AJ764" s="80" t="s">
        <v>73</v>
      </c>
      <c r="AK764" s="80" t="s">
        <v>73</v>
      </c>
      <c r="AL764" s="113">
        <v>0</v>
      </c>
      <c r="AM764" s="80" t="s">
        <v>73</v>
      </c>
      <c r="AN764" s="80" t="s">
        <v>73</v>
      </c>
      <c r="AO764" s="80" t="s">
        <v>73</v>
      </c>
      <c r="AP764" s="111">
        <f t="shared" si="57"/>
        <v>0</v>
      </c>
      <c r="AQ764" s="111">
        <f>+L764+AD764-AI764</f>
        <v>9000000</v>
      </c>
      <c r="AR764" s="61" t="s">
        <v>65</v>
      </c>
      <c r="AS764" s="111">
        <v>9000000</v>
      </c>
      <c r="AT764" s="113" t="s">
        <v>162</v>
      </c>
      <c r="AU764" s="79">
        <v>0</v>
      </c>
      <c r="AV764" s="82" t="s">
        <v>73</v>
      </c>
      <c r="AW764" s="117">
        <v>0</v>
      </c>
      <c r="AX764" s="116">
        <f t="shared" si="58"/>
        <v>9000000</v>
      </c>
      <c r="AY764" s="219">
        <f t="shared" si="59"/>
        <v>0</v>
      </c>
      <c r="AZ764" s="67">
        <v>0</v>
      </c>
      <c r="BA764" s="82" t="s">
        <v>73</v>
      </c>
      <c r="BB764" s="61" t="s">
        <v>163</v>
      </c>
      <c r="BC764" s="112" t="s">
        <v>432</v>
      </c>
      <c r="BD764" s="111" t="s">
        <v>162</v>
      </c>
      <c r="BE764" s="113" t="s">
        <v>65</v>
      </c>
    </row>
    <row r="765" spans="2:57" x14ac:dyDescent="0.2">
      <c r="B765" s="44">
        <v>2026</v>
      </c>
      <c r="C765" s="44">
        <v>891780111</v>
      </c>
      <c r="D765" s="44" t="s">
        <v>63</v>
      </c>
      <c r="E765" s="119" t="s">
        <v>431</v>
      </c>
      <c r="F765" s="113" t="s">
        <v>430</v>
      </c>
      <c r="G765" s="61">
        <v>0</v>
      </c>
      <c r="H765" s="61" t="s">
        <v>71</v>
      </c>
      <c r="I765" s="44" t="s">
        <v>268</v>
      </c>
      <c r="J765" s="76" t="s">
        <v>81</v>
      </c>
      <c r="K765" s="111" t="s">
        <v>429</v>
      </c>
      <c r="L765" s="111">
        <v>14000000</v>
      </c>
      <c r="M765" s="44" t="s">
        <v>66</v>
      </c>
      <c r="N765" s="111" t="s">
        <v>259</v>
      </c>
      <c r="O765" s="111">
        <v>85155728</v>
      </c>
      <c r="P765" s="111">
        <v>547</v>
      </c>
      <c r="Q765" s="220">
        <v>46052</v>
      </c>
      <c r="R765" s="111">
        <v>758000000</v>
      </c>
      <c r="S765" s="220">
        <v>46052</v>
      </c>
      <c r="T765" s="111">
        <v>14000000</v>
      </c>
      <c r="U765" s="61" t="s">
        <v>65</v>
      </c>
      <c r="V765" s="111">
        <v>21400608</v>
      </c>
      <c r="W765" s="111" t="s">
        <v>398</v>
      </c>
      <c r="X765" s="351">
        <v>46052</v>
      </c>
      <c r="Y765" s="351">
        <v>46055</v>
      </c>
      <c r="Z765" s="69" t="s">
        <v>73</v>
      </c>
      <c r="AA765" s="351">
        <v>46162</v>
      </c>
      <c r="AB765" s="47">
        <f t="shared" si="55"/>
        <v>107</v>
      </c>
      <c r="AC765" s="113">
        <v>0</v>
      </c>
      <c r="AD765" s="118">
        <v>0</v>
      </c>
      <c r="AE765" s="113">
        <v>0</v>
      </c>
      <c r="AF765" s="80" t="s">
        <v>73</v>
      </c>
      <c r="AG765" s="111">
        <f t="shared" si="56"/>
        <v>0</v>
      </c>
      <c r="AH765" s="118">
        <v>0</v>
      </c>
      <c r="AI765" s="118">
        <v>0</v>
      </c>
      <c r="AJ765" s="80" t="s">
        <v>73</v>
      </c>
      <c r="AK765" s="80" t="s">
        <v>73</v>
      </c>
      <c r="AL765" s="113">
        <v>0</v>
      </c>
      <c r="AM765" s="80" t="s">
        <v>73</v>
      </c>
      <c r="AN765" s="80" t="s">
        <v>73</v>
      </c>
      <c r="AO765" s="80" t="s">
        <v>73</v>
      </c>
      <c r="AP765" s="111">
        <f t="shared" si="57"/>
        <v>0</v>
      </c>
      <c r="AQ765" s="111">
        <f>+L765+AD765-AI765</f>
        <v>14000000</v>
      </c>
      <c r="AR765" s="61" t="s">
        <v>65</v>
      </c>
      <c r="AS765" s="111">
        <v>14000000</v>
      </c>
      <c r="AT765" s="113" t="s">
        <v>162</v>
      </c>
      <c r="AU765" s="79">
        <v>0</v>
      </c>
      <c r="AV765" s="82" t="s">
        <v>73</v>
      </c>
      <c r="AW765" s="117">
        <v>0</v>
      </c>
      <c r="AX765" s="116">
        <f t="shared" si="58"/>
        <v>14000000</v>
      </c>
      <c r="AY765" s="219">
        <f t="shared" si="59"/>
        <v>0</v>
      </c>
      <c r="AZ765" s="67">
        <v>0</v>
      </c>
      <c r="BA765" s="82" t="s">
        <v>73</v>
      </c>
      <c r="BB765" s="61" t="s">
        <v>163</v>
      </c>
      <c r="BC765" s="112" t="s">
        <v>428</v>
      </c>
      <c r="BD765" s="111" t="s">
        <v>162</v>
      </c>
      <c r="BE765" s="113" t="s">
        <v>65</v>
      </c>
    </row>
    <row r="766" spans="2:57" x14ac:dyDescent="0.2">
      <c r="B766" s="44">
        <v>2026</v>
      </c>
      <c r="C766" s="44">
        <v>891780111</v>
      </c>
      <c r="D766" s="44" t="s">
        <v>63</v>
      </c>
      <c r="E766" s="119" t="s">
        <v>427</v>
      </c>
      <c r="F766" s="113" t="s">
        <v>426</v>
      </c>
      <c r="G766" s="61">
        <v>0</v>
      </c>
      <c r="H766" s="61" t="s">
        <v>71</v>
      </c>
      <c r="I766" s="44" t="s">
        <v>268</v>
      </c>
      <c r="J766" s="76" t="s">
        <v>81</v>
      </c>
      <c r="K766" s="111" t="s">
        <v>425</v>
      </c>
      <c r="L766" s="111">
        <v>9000000</v>
      </c>
      <c r="M766" s="44" t="s">
        <v>66</v>
      </c>
      <c r="N766" s="111" t="s">
        <v>424</v>
      </c>
      <c r="O766" s="111">
        <v>1081212014</v>
      </c>
      <c r="P766" s="111">
        <v>547</v>
      </c>
      <c r="Q766" s="220">
        <v>46052</v>
      </c>
      <c r="R766" s="111">
        <v>758000000</v>
      </c>
      <c r="S766" s="220">
        <v>46052</v>
      </c>
      <c r="T766" s="111">
        <v>9000000</v>
      </c>
      <c r="U766" s="61" t="s">
        <v>65</v>
      </c>
      <c r="V766" s="111">
        <v>1082868728</v>
      </c>
      <c r="W766" s="111" t="s">
        <v>284</v>
      </c>
      <c r="X766" s="351">
        <v>46052</v>
      </c>
      <c r="Y766" s="351">
        <v>46055</v>
      </c>
      <c r="Z766" s="69" t="s">
        <v>73</v>
      </c>
      <c r="AA766" s="351">
        <v>46142</v>
      </c>
      <c r="AB766" s="47">
        <f t="shared" si="55"/>
        <v>87</v>
      </c>
      <c r="AC766" s="113">
        <v>0</v>
      </c>
      <c r="AD766" s="118">
        <v>0</v>
      </c>
      <c r="AE766" s="113">
        <v>0</v>
      </c>
      <c r="AF766" s="80" t="s">
        <v>73</v>
      </c>
      <c r="AG766" s="111">
        <f t="shared" si="56"/>
        <v>0</v>
      </c>
      <c r="AH766" s="118">
        <v>0</v>
      </c>
      <c r="AI766" s="118">
        <v>0</v>
      </c>
      <c r="AJ766" s="80" t="s">
        <v>73</v>
      </c>
      <c r="AK766" s="80" t="s">
        <v>73</v>
      </c>
      <c r="AL766" s="113">
        <v>0</v>
      </c>
      <c r="AM766" s="80" t="s">
        <v>73</v>
      </c>
      <c r="AN766" s="80" t="s">
        <v>73</v>
      </c>
      <c r="AO766" s="80" t="s">
        <v>73</v>
      </c>
      <c r="AP766" s="111">
        <f t="shared" si="57"/>
        <v>0</v>
      </c>
      <c r="AQ766" s="111">
        <f>+L766+AD766-AI766</f>
        <v>9000000</v>
      </c>
      <c r="AR766" s="61" t="s">
        <v>65</v>
      </c>
      <c r="AS766" s="111">
        <v>9000000</v>
      </c>
      <c r="AT766" s="113" t="s">
        <v>162</v>
      </c>
      <c r="AU766" s="79">
        <v>0</v>
      </c>
      <c r="AV766" s="82" t="s">
        <v>73</v>
      </c>
      <c r="AW766" s="117">
        <v>0</v>
      </c>
      <c r="AX766" s="116">
        <f t="shared" si="58"/>
        <v>9000000</v>
      </c>
      <c r="AY766" s="219">
        <f t="shared" si="59"/>
        <v>0</v>
      </c>
      <c r="AZ766" s="67">
        <v>0</v>
      </c>
      <c r="BA766" s="82" t="s">
        <v>73</v>
      </c>
      <c r="BB766" s="61" t="s">
        <v>163</v>
      </c>
      <c r="BC766" s="112" t="s">
        <v>423</v>
      </c>
      <c r="BD766" s="111" t="s">
        <v>162</v>
      </c>
      <c r="BE766" s="113" t="s">
        <v>65</v>
      </c>
    </row>
    <row r="767" spans="2:57" x14ac:dyDescent="0.2">
      <c r="B767" s="44">
        <v>2026</v>
      </c>
      <c r="C767" s="44">
        <v>891780111</v>
      </c>
      <c r="D767" s="44" t="s">
        <v>63</v>
      </c>
      <c r="E767" s="119" t="s">
        <v>422</v>
      </c>
      <c r="F767" s="113" t="s">
        <v>421</v>
      </c>
      <c r="G767" s="61">
        <v>0</v>
      </c>
      <c r="H767" s="61" t="s">
        <v>71</v>
      </c>
      <c r="I767" s="44" t="s">
        <v>268</v>
      </c>
      <c r="J767" s="76" t="s">
        <v>81</v>
      </c>
      <c r="K767" s="111" t="s">
        <v>420</v>
      </c>
      <c r="L767" s="111">
        <v>20000000</v>
      </c>
      <c r="M767" s="44" t="s">
        <v>66</v>
      </c>
      <c r="N767" s="111" t="s">
        <v>419</v>
      </c>
      <c r="O767" s="111">
        <v>1082899232</v>
      </c>
      <c r="P767" s="111">
        <v>547</v>
      </c>
      <c r="Q767" s="220">
        <v>46052</v>
      </c>
      <c r="R767" s="111">
        <v>758000000</v>
      </c>
      <c r="S767" s="220">
        <v>46052</v>
      </c>
      <c r="T767" s="111">
        <v>20000000</v>
      </c>
      <c r="U767" s="61" t="s">
        <v>65</v>
      </c>
      <c r="V767" s="111">
        <v>7629414</v>
      </c>
      <c r="W767" s="111" t="s">
        <v>278</v>
      </c>
      <c r="X767" s="351">
        <v>46052</v>
      </c>
      <c r="Y767" s="351">
        <v>46055</v>
      </c>
      <c r="Z767" s="69" t="s">
        <v>73</v>
      </c>
      <c r="AA767" s="351">
        <v>46162</v>
      </c>
      <c r="AB767" s="47">
        <f t="shared" si="55"/>
        <v>107</v>
      </c>
      <c r="AC767" s="113">
        <v>0</v>
      </c>
      <c r="AD767" s="118">
        <v>0</v>
      </c>
      <c r="AE767" s="113">
        <v>0</v>
      </c>
      <c r="AF767" s="80" t="s">
        <v>73</v>
      </c>
      <c r="AG767" s="111">
        <f t="shared" si="56"/>
        <v>0</v>
      </c>
      <c r="AH767" s="118">
        <v>0</v>
      </c>
      <c r="AI767" s="118">
        <v>0</v>
      </c>
      <c r="AJ767" s="80" t="s">
        <v>73</v>
      </c>
      <c r="AK767" s="80" t="s">
        <v>73</v>
      </c>
      <c r="AL767" s="113">
        <v>0</v>
      </c>
      <c r="AM767" s="80" t="s">
        <v>73</v>
      </c>
      <c r="AN767" s="80" t="s">
        <v>73</v>
      </c>
      <c r="AO767" s="80" t="s">
        <v>73</v>
      </c>
      <c r="AP767" s="111">
        <f t="shared" si="57"/>
        <v>0</v>
      </c>
      <c r="AQ767" s="111">
        <f>+L767+AD767-AI767</f>
        <v>20000000</v>
      </c>
      <c r="AR767" s="61" t="s">
        <v>65</v>
      </c>
      <c r="AS767" s="111">
        <v>20000000</v>
      </c>
      <c r="AT767" s="113" t="s">
        <v>162</v>
      </c>
      <c r="AU767" s="79">
        <v>0</v>
      </c>
      <c r="AV767" s="82" t="s">
        <v>73</v>
      </c>
      <c r="AW767" s="117">
        <v>0</v>
      </c>
      <c r="AX767" s="116">
        <f t="shared" si="58"/>
        <v>20000000</v>
      </c>
      <c r="AY767" s="219">
        <f t="shared" si="59"/>
        <v>0</v>
      </c>
      <c r="AZ767" s="67">
        <v>0</v>
      </c>
      <c r="BA767" s="82" t="s">
        <v>73</v>
      </c>
      <c r="BB767" s="61" t="s">
        <v>163</v>
      </c>
      <c r="BC767" s="112" t="s">
        <v>418</v>
      </c>
      <c r="BD767" s="111" t="s">
        <v>162</v>
      </c>
      <c r="BE767" s="113" t="s">
        <v>65</v>
      </c>
    </row>
    <row r="768" spans="2:57" x14ac:dyDescent="0.2">
      <c r="B768" s="44">
        <v>2026</v>
      </c>
      <c r="C768" s="44">
        <v>891780111</v>
      </c>
      <c r="D768" s="44" t="s">
        <v>63</v>
      </c>
      <c r="E768" s="119" t="s">
        <v>417</v>
      </c>
      <c r="F768" s="113" t="s">
        <v>416</v>
      </c>
      <c r="G768" s="61">
        <v>0</v>
      </c>
      <c r="H768" s="61" t="s">
        <v>71</v>
      </c>
      <c r="I768" s="44" t="s">
        <v>268</v>
      </c>
      <c r="J768" s="76" t="s">
        <v>81</v>
      </c>
      <c r="K768" s="111" t="s">
        <v>415</v>
      </c>
      <c r="L768" s="111">
        <v>20000000</v>
      </c>
      <c r="M768" s="44" t="s">
        <v>66</v>
      </c>
      <c r="N768" s="111" t="s">
        <v>414</v>
      </c>
      <c r="O768" s="111">
        <v>1083008431</v>
      </c>
      <c r="P768" s="111">
        <v>547</v>
      </c>
      <c r="Q768" s="220">
        <v>46052</v>
      </c>
      <c r="R768" s="111">
        <v>758000000</v>
      </c>
      <c r="S768" s="220">
        <v>46052</v>
      </c>
      <c r="T768" s="111">
        <v>20000000</v>
      </c>
      <c r="U768" s="61" t="s">
        <v>65</v>
      </c>
      <c r="V768" s="111">
        <v>7629414</v>
      </c>
      <c r="W768" s="111" t="s">
        <v>278</v>
      </c>
      <c r="X768" s="351">
        <v>46052</v>
      </c>
      <c r="Y768" s="351">
        <v>46055</v>
      </c>
      <c r="Z768" s="69" t="s">
        <v>73</v>
      </c>
      <c r="AA768" s="351">
        <v>46162</v>
      </c>
      <c r="AB768" s="47">
        <f t="shared" si="55"/>
        <v>107</v>
      </c>
      <c r="AC768" s="113">
        <v>0</v>
      </c>
      <c r="AD768" s="118">
        <v>0</v>
      </c>
      <c r="AE768" s="113">
        <v>0</v>
      </c>
      <c r="AF768" s="80" t="s">
        <v>73</v>
      </c>
      <c r="AG768" s="111">
        <f t="shared" si="56"/>
        <v>0</v>
      </c>
      <c r="AH768" s="118">
        <v>0</v>
      </c>
      <c r="AI768" s="118">
        <v>0</v>
      </c>
      <c r="AJ768" s="80" t="s">
        <v>73</v>
      </c>
      <c r="AK768" s="80" t="s">
        <v>73</v>
      </c>
      <c r="AL768" s="113">
        <v>0</v>
      </c>
      <c r="AM768" s="80" t="s">
        <v>73</v>
      </c>
      <c r="AN768" s="80" t="s">
        <v>73</v>
      </c>
      <c r="AO768" s="80" t="s">
        <v>73</v>
      </c>
      <c r="AP768" s="111">
        <f t="shared" si="57"/>
        <v>0</v>
      </c>
      <c r="AQ768" s="111">
        <f>+L768+AD768-AI768</f>
        <v>20000000</v>
      </c>
      <c r="AR768" s="61" t="s">
        <v>65</v>
      </c>
      <c r="AS768" s="111">
        <v>20000000</v>
      </c>
      <c r="AT768" s="113" t="s">
        <v>162</v>
      </c>
      <c r="AU768" s="79">
        <v>0</v>
      </c>
      <c r="AV768" s="82" t="s">
        <v>73</v>
      </c>
      <c r="AW768" s="117">
        <v>0</v>
      </c>
      <c r="AX768" s="116">
        <f t="shared" si="58"/>
        <v>20000000</v>
      </c>
      <c r="AY768" s="219">
        <f t="shared" si="59"/>
        <v>0</v>
      </c>
      <c r="AZ768" s="67">
        <v>0</v>
      </c>
      <c r="BA768" s="82" t="s">
        <v>73</v>
      </c>
      <c r="BB768" s="61" t="s">
        <v>163</v>
      </c>
      <c r="BC768" s="112" t="s">
        <v>413</v>
      </c>
      <c r="BD768" s="111" t="s">
        <v>162</v>
      </c>
      <c r="BE768" s="113" t="s">
        <v>65</v>
      </c>
    </row>
    <row r="769" spans="2:57" x14ac:dyDescent="0.2">
      <c r="B769" s="44">
        <v>2026</v>
      </c>
      <c r="C769" s="44">
        <v>891780111</v>
      </c>
      <c r="D769" s="44" t="s">
        <v>63</v>
      </c>
      <c r="E769" s="119" t="s">
        <v>412</v>
      </c>
      <c r="F769" s="113" t="s">
        <v>411</v>
      </c>
      <c r="G769" s="61">
        <v>0</v>
      </c>
      <c r="H769" s="61" t="s">
        <v>71</v>
      </c>
      <c r="I769" s="44" t="s">
        <v>268</v>
      </c>
      <c r="J769" s="76" t="s">
        <v>81</v>
      </c>
      <c r="K769" s="111" t="s">
        <v>410</v>
      </c>
      <c r="L769" s="111">
        <v>10500000</v>
      </c>
      <c r="M769" s="44" t="s">
        <v>66</v>
      </c>
      <c r="N769" s="111" t="s">
        <v>409</v>
      </c>
      <c r="O769" s="111">
        <v>1082886506</v>
      </c>
      <c r="P769" s="111">
        <v>547</v>
      </c>
      <c r="Q769" s="220">
        <v>46052</v>
      </c>
      <c r="R769" s="111">
        <v>758000000</v>
      </c>
      <c r="S769" s="220">
        <v>46052</v>
      </c>
      <c r="T769" s="111">
        <v>10500000</v>
      </c>
      <c r="U769" s="61" t="s">
        <v>65</v>
      </c>
      <c r="V769" s="111">
        <v>7629414</v>
      </c>
      <c r="W769" s="111" t="s">
        <v>278</v>
      </c>
      <c r="X769" s="351">
        <v>46052</v>
      </c>
      <c r="Y769" s="351">
        <v>46055</v>
      </c>
      <c r="Z769" s="69" t="s">
        <v>73</v>
      </c>
      <c r="AA769" s="351">
        <v>46142</v>
      </c>
      <c r="AB769" s="47">
        <f t="shared" si="55"/>
        <v>87</v>
      </c>
      <c r="AC769" s="113">
        <v>0</v>
      </c>
      <c r="AD769" s="118">
        <v>0</v>
      </c>
      <c r="AE769" s="113">
        <v>0</v>
      </c>
      <c r="AF769" s="80" t="s">
        <v>73</v>
      </c>
      <c r="AG769" s="111">
        <f t="shared" si="56"/>
        <v>0</v>
      </c>
      <c r="AH769" s="118">
        <v>0</v>
      </c>
      <c r="AI769" s="118">
        <v>0</v>
      </c>
      <c r="AJ769" s="80" t="s">
        <v>73</v>
      </c>
      <c r="AK769" s="80" t="s">
        <v>73</v>
      </c>
      <c r="AL769" s="113">
        <v>0</v>
      </c>
      <c r="AM769" s="80" t="s">
        <v>73</v>
      </c>
      <c r="AN769" s="80" t="s">
        <v>73</v>
      </c>
      <c r="AO769" s="80" t="s">
        <v>73</v>
      </c>
      <c r="AP769" s="111">
        <f t="shared" si="57"/>
        <v>0</v>
      </c>
      <c r="AQ769" s="111">
        <f>+L769+AD769-AI769</f>
        <v>10500000</v>
      </c>
      <c r="AR769" s="61" t="s">
        <v>65</v>
      </c>
      <c r="AS769" s="111">
        <v>10500000</v>
      </c>
      <c r="AT769" s="113" t="s">
        <v>162</v>
      </c>
      <c r="AU769" s="79">
        <v>0</v>
      </c>
      <c r="AV769" s="82" t="s">
        <v>73</v>
      </c>
      <c r="AW769" s="117">
        <v>0</v>
      </c>
      <c r="AX769" s="116">
        <f t="shared" si="58"/>
        <v>10500000</v>
      </c>
      <c r="AY769" s="219">
        <f t="shared" si="59"/>
        <v>0</v>
      </c>
      <c r="AZ769" s="67">
        <v>0</v>
      </c>
      <c r="BA769" s="82" t="s">
        <v>73</v>
      </c>
      <c r="BB769" s="61" t="s">
        <v>163</v>
      </c>
      <c r="BC769" s="112" t="s">
        <v>408</v>
      </c>
      <c r="BD769" s="111" t="s">
        <v>162</v>
      </c>
      <c r="BE769" s="113" t="s">
        <v>65</v>
      </c>
    </row>
    <row r="770" spans="2:57" x14ac:dyDescent="0.2">
      <c r="B770" s="44">
        <v>2026</v>
      </c>
      <c r="C770" s="44">
        <v>891780111</v>
      </c>
      <c r="D770" s="44" t="s">
        <v>63</v>
      </c>
      <c r="E770" s="119" t="s">
        <v>407</v>
      </c>
      <c r="F770" s="113" t="s">
        <v>406</v>
      </c>
      <c r="G770" s="61">
        <v>0</v>
      </c>
      <c r="H770" s="61" t="s">
        <v>71</v>
      </c>
      <c r="I770" s="44" t="s">
        <v>268</v>
      </c>
      <c r="J770" s="76" t="s">
        <v>81</v>
      </c>
      <c r="K770" s="111" t="s">
        <v>405</v>
      </c>
      <c r="L770" s="111">
        <v>24000000</v>
      </c>
      <c r="M770" s="44" t="s">
        <v>66</v>
      </c>
      <c r="N770" s="111" t="s">
        <v>404</v>
      </c>
      <c r="O770" s="111">
        <v>85461666</v>
      </c>
      <c r="P770" s="111">
        <v>518</v>
      </c>
      <c r="Q770" s="220">
        <v>46052</v>
      </c>
      <c r="R770" s="111">
        <v>38000000</v>
      </c>
      <c r="S770" s="220">
        <v>46052</v>
      </c>
      <c r="T770" s="111">
        <v>24000000</v>
      </c>
      <c r="U770" s="61" t="s">
        <v>65</v>
      </c>
      <c r="V770" s="111">
        <v>7629414</v>
      </c>
      <c r="W770" s="111" t="s">
        <v>278</v>
      </c>
      <c r="X770" s="351">
        <v>46052</v>
      </c>
      <c r="Y770" s="351">
        <v>46055</v>
      </c>
      <c r="Z770" s="69" t="s">
        <v>73</v>
      </c>
      <c r="AA770" s="351">
        <v>46162</v>
      </c>
      <c r="AB770" s="47">
        <f t="shared" si="55"/>
        <v>107</v>
      </c>
      <c r="AC770" s="113">
        <v>0</v>
      </c>
      <c r="AD770" s="118">
        <v>0</v>
      </c>
      <c r="AE770" s="113">
        <v>0</v>
      </c>
      <c r="AF770" s="80" t="s">
        <v>73</v>
      </c>
      <c r="AG770" s="111">
        <f t="shared" si="56"/>
        <v>0</v>
      </c>
      <c r="AH770" s="118">
        <v>0</v>
      </c>
      <c r="AI770" s="118">
        <v>0</v>
      </c>
      <c r="AJ770" s="80" t="s">
        <v>73</v>
      </c>
      <c r="AK770" s="80" t="s">
        <v>73</v>
      </c>
      <c r="AL770" s="113">
        <v>0</v>
      </c>
      <c r="AM770" s="80" t="s">
        <v>73</v>
      </c>
      <c r="AN770" s="80" t="s">
        <v>73</v>
      </c>
      <c r="AO770" s="80" t="s">
        <v>73</v>
      </c>
      <c r="AP770" s="111">
        <f t="shared" si="57"/>
        <v>0</v>
      </c>
      <c r="AQ770" s="111">
        <f>+L770+AD770-AI770</f>
        <v>24000000</v>
      </c>
      <c r="AR770" s="61" t="s">
        <v>65</v>
      </c>
      <c r="AS770" s="111">
        <v>24000000</v>
      </c>
      <c r="AT770" s="113" t="s">
        <v>162</v>
      </c>
      <c r="AU770" s="79">
        <v>0</v>
      </c>
      <c r="AV770" s="82" t="s">
        <v>73</v>
      </c>
      <c r="AW770" s="117">
        <v>0</v>
      </c>
      <c r="AX770" s="116">
        <f t="shared" si="58"/>
        <v>24000000</v>
      </c>
      <c r="AY770" s="219">
        <f t="shared" si="59"/>
        <v>0</v>
      </c>
      <c r="AZ770" s="67">
        <v>0</v>
      </c>
      <c r="BA770" s="82" t="s">
        <v>73</v>
      </c>
      <c r="BB770" s="61" t="s">
        <v>163</v>
      </c>
      <c r="BC770" s="112" t="s">
        <v>403</v>
      </c>
      <c r="BD770" s="111" t="s">
        <v>162</v>
      </c>
      <c r="BE770" s="113" t="s">
        <v>65</v>
      </c>
    </row>
    <row r="771" spans="2:57" x14ac:dyDescent="0.2">
      <c r="B771" s="44">
        <v>2026</v>
      </c>
      <c r="C771" s="44">
        <v>891780111</v>
      </c>
      <c r="D771" s="44" t="s">
        <v>63</v>
      </c>
      <c r="E771" s="119" t="s">
        <v>402</v>
      </c>
      <c r="F771" s="113" t="s">
        <v>401</v>
      </c>
      <c r="G771" s="61">
        <v>0</v>
      </c>
      <c r="H771" s="61" t="s">
        <v>71</v>
      </c>
      <c r="I771" s="44" t="s">
        <v>268</v>
      </c>
      <c r="J771" s="76" t="s">
        <v>81</v>
      </c>
      <c r="K771" s="111" t="s">
        <v>400</v>
      </c>
      <c r="L771" s="111">
        <v>12000000</v>
      </c>
      <c r="M771" s="44" t="s">
        <v>66</v>
      </c>
      <c r="N771" s="111" t="s">
        <v>399</v>
      </c>
      <c r="O771" s="111">
        <v>85461675</v>
      </c>
      <c r="P771" s="111">
        <v>547</v>
      </c>
      <c r="Q771" s="220">
        <v>46052</v>
      </c>
      <c r="R771" s="111">
        <v>758000000</v>
      </c>
      <c r="S771" s="220">
        <v>46052</v>
      </c>
      <c r="T771" s="111">
        <v>12000000</v>
      </c>
      <c r="U771" s="61" t="s">
        <v>65</v>
      </c>
      <c r="V771" s="111">
        <v>21400608</v>
      </c>
      <c r="W771" s="111" t="s">
        <v>398</v>
      </c>
      <c r="X771" s="351">
        <v>46052</v>
      </c>
      <c r="Y771" s="351">
        <v>46055</v>
      </c>
      <c r="Z771" s="69" t="s">
        <v>73</v>
      </c>
      <c r="AA771" s="351">
        <v>46162</v>
      </c>
      <c r="AB771" s="47">
        <f t="shared" si="55"/>
        <v>107</v>
      </c>
      <c r="AC771" s="113">
        <v>0</v>
      </c>
      <c r="AD771" s="118">
        <v>0</v>
      </c>
      <c r="AE771" s="113">
        <v>0</v>
      </c>
      <c r="AF771" s="80" t="s">
        <v>73</v>
      </c>
      <c r="AG771" s="111">
        <f t="shared" si="56"/>
        <v>0</v>
      </c>
      <c r="AH771" s="118">
        <v>0</v>
      </c>
      <c r="AI771" s="118">
        <v>0</v>
      </c>
      <c r="AJ771" s="80" t="s">
        <v>73</v>
      </c>
      <c r="AK771" s="80" t="s">
        <v>73</v>
      </c>
      <c r="AL771" s="113">
        <v>0</v>
      </c>
      <c r="AM771" s="80" t="s">
        <v>73</v>
      </c>
      <c r="AN771" s="80" t="s">
        <v>73</v>
      </c>
      <c r="AO771" s="80" t="s">
        <v>73</v>
      </c>
      <c r="AP771" s="111">
        <f t="shared" si="57"/>
        <v>0</v>
      </c>
      <c r="AQ771" s="111">
        <f>+L771+AD771-AI771</f>
        <v>12000000</v>
      </c>
      <c r="AR771" s="61" t="s">
        <v>65</v>
      </c>
      <c r="AS771" s="111">
        <v>12000000</v>
      </c>
      <c r="AT771" s="113" t="s">
        <v>162</v>
      </c>
      <c r="AU771" s="79">
        <v>0</v>
      </c>
      <c r="AV771" s="82" t="s">
        <v>73</v>
      </c>
      <c r="AW771" s="117">
        <v>0</v>
      </c>
      <c r="AX771" s="116">
        <f t="shared" si="58"/>
        <v>12000000</v>
      </c>
      <c r="AY771" s="219">
        <f t="shared" si="59"/>
        <v>0</v>
      </c>
      <c r="AZ771" s="67">
        <v>0</v>
      </c>
      <c r="BA771" s="82" t="s">
        <v>73</v>
      </c>
      <c r="BB771" s="61" t="s">
        <v>163</v>
      </c>
      <c r="BC771" s="112" t="s">
        <v>397</v>
      </c>
      <c r="BD771" s="111" t="s">
        <v>162</v>
      </c>
      <c r="BE771" s="113" t="s">
        <v>65</v>
      </c>
    </row>
    <row r="772" spans="2:57" x14ac:dyDescent="0.2">
      <c r="B772" s="44">
        <v>2026</v>
      </c>
      <c r="C772" s="44">
        <v>891780111</v>
      </c>
      <c r="D772" s="44" t="s">
        <v>63</v>
      </c>
      <c r="E772" s="119" t="s">
        <v>396</v>
      </c>
      <c r="F772" s="113" t="s">
        <v>395</v>
      </c>
      <c r="G772" s="61">
        <v>0</v>
      </c>
      <c r="H772" s="61" t="s">
        <v>71</v>
      </c>
      <c r="I772" s="44" t="s">
        <v>268</v>
      </c>
      <c r="J772" s="76" t="s">
        <v>81</v>
      </c>
      <c r="K772" s="111" t="s">
        <v>394</v>
      </c>
      <c r="L772" s="111">
        <v>14000000</v>
      </c>
      <c r="M772" s="44" t="s">
        <v>66</v>
      </c>
      <c r="N772" s="111" t="s">
        <v>393</v>
      </c>
      <c r="O772" s="111">
        <v>1083016785</v>
      </c>
      <c r="P772" s="111">
        <v>547</v>
      </c>
      <c r="Q772" s="220">
        <v>46052</v>
      </c>
      <c r="R772" s="111">
        <v>758000000</v>
      </c>
      <c r="S772" s="220">
        <v>46052</v>
      </c>
      <c r="T772" s="111">
        <v>14000000</v>
      </c>
      <c r="U772" s="61" t="s">
        <v>65</v>
      </c>
      <c r="V772" s="111">
        <v>7629414</v>
      </c>
      <c r="W772" s="111" t="s">
        <v>278</v>
      </c>
      <c r="X772" s="351">
        <v>46052</v>
      </c>
      <c r="Y772" s="351">
        <v>46055</v>
      </c>
      <c r="Z772" s="69" t="s">
        <v>73</v>
      </c>
      <c r="AA772" s="351">
        <v>46162</v>
      </c>
      <c r="AB772" s="47">
        <f t="shared" si="55"/>
        <v>107</v>
      </c>
      <c r="AC772" s="113">
        <v>0</v>
      </c>
      <c r="AD772" s="118">
        <v>0</v>
      </c>
      <c r="AE772" s="113">
        <v>0</v>
      </c>
      <c r="AF772" s="80" t="s">
        <v>73</v>
      </c>
      <c r="AG772" s="111">
        <f t="shared" si="56"/>
        <v>0</v>
      </c>
      <c r="AH772" s="118">
        <v>0</v>
      </c>
      <c r="AI772" s="118">
        <v>0</v>
      </c>
      <c r="AJ772" s="80" t="s">
        <v>73</v>
      </c>
      <c r="AK772" s="80" t="s">
        <v>73</v>
      </c>
      <c r="AL772" s="113">
        <v>0</v>
      </c>
      <c r="AM772" s="80" t="s">
        <v>73</v>
      </c>
      <c r="AN772" s="80" t="s">
        <v>73</v>
      </c>
      <c r="AO772" s="80" t="s">
        <v>73</v>
      </c>
      <c r="AP772" s="111">
        <f t="shared" si="57"/>
        <v>0</v>
      </c>
      <c r="AQ772" s="111">
        <f>+L772+AD772-AI772</f>
        <v>14000000</v>
      </c>
      <c r="AR772" s="61" t="s">
        <v>65</v>
      </c>
      <c r="AS772" s="111">
        <v>14000000</v>
      </c>
      <c r="AT772" s="113" t="s">
        <v>162</v>
      </c>
      <c r="AU772" s="79">
        <v>0</v>
      </c>
      <c r="AV772" s="82" t="s">
        <v>73</v>
      </c>
      <c r="AW772" s="117">
        <v>0</v>
      </c>
      <c r="AX772" s="116">
        <f t="shared" si="58"/>
        <v>14000000</v>
      </c>
      <c r="AY772" s="219">
        <f t="shared" si="59"/>
        <v>0</v>
      </c>
      <c r="AZ772" s="67">
        <v>0</v>
      </c>
      <c r="BA772" s="82" t="s">
        <v>73</v>
      </c>
      <c r="BB772" s="61" t="s">
        <v>163</v>
      </c>
      <c r="BC772" s="112" t="s">
        <v>392</v>
      </c>
      <c r="BD772" s="111" t="s">
        <v>162</v>
      </c>
      <c r="BE772" s="113" t="s">
        <v>65</v>
      </c>
    </row>
    <row r="773" spans="2:57" x14ac:dyDescent="0.2">
      <c r="B773" s="44">
        <v>2026</v>
      </c>
      <c r="C773" s="44">
        <v>891780111</v>
      </c>
      <c r="D773" s="44" t="s">
        <v>63</v>
      </c>
      <c r="E773" s="119" t="s">
        <v>391</v>
      </c>
      <c r="F773" s="113" t="s">
        <v>390</v>
      </c>
      <c r="G773" s="61">
        <v>0</v>
      </c>
      <c r="H773" s="61" t="s">
        <v>71</v>
      </c>
      <c r="I773" s="44" t="s">
        <v>268</v>
      </c>
      <c r="J773" s="76" t="s">
        <v>81</v>
      </c>
      <c r="K773" s="111" t="s">
        <v>389</v>
      </c>
      <c r="L773" s="111">
        <v>14000000</v>
      </c>
      <c r="M773" s="44" t="s">
        <v>66</v>
      </c>
      <c r="N773" s="111" t="s">
        <v>388</v>
      </c>
      <c r="O773" s="111">
        <v>1081761629</v>
      </c>
      <c r="P773" s="111">
        <v>547</v>
      </c>
      <c r="Q773" s="220">
        <v>46052</v>
      </c>
      <c r="R773" s="111">
        <v>758000000</v>
      </c>
      <c r="S773" s="220">
        <v>46052</v>
      </c>
      <c r="T773" s="111">
        <v>14000000</v>
      </c>
      <c r="U773" s="61" t="s">
        <v>65</v>
      </c>
      <c r="V773" s="111">
        <v>85153289</v>
      </c>
      <c r="W773" s="111" t="s">
        <v>387</v>
      </c>
      <c r="X773" s="351">
        <v>46052</v>
      </c>
      <c r="Y773" s="351">
        <v>46055</v>
      </c>
      <c r="Z773" s="69" t="s">
        <v>73</v>
      </c>
      <c r="AA773" s="351">
        <v>46162</v>
      </c>
      <c r="AB773" s="47">
        <f t="shared" si="55"/>
        <v>107</v>
      </c>
      <c r="AC773" s="113">
        <v>0</v>
      </c>
      <c r="AD773" s="118">
        <v>0</v>
      </c>
      <c r="AE773" s="113">
        <v>0</v>
      </c>
      <c r="AF773" s="80" t="s">
        <v>73</v>
      </c>
      <c r="AG773" s="111">
        <f t="shared" si="56"/>
        <v>0</v>
      </c>
      <c r="AH773" s="118">
        <v>0</v>
      </c>
      <c r="AI773" s="118">
        <v>0</v>
      </c>
      <c r="AJ773" s="80" t="s">
        <v>73</v>
      </c>
      <c r="AK773" s="80" t="s">
        <v>73</v>
      </c>
      <c r="AL773" s="113">
        <v>0</v>
      </c>
      <c r="AM773" s="80" t="s">
        <v>73</v>
      </c>
      <c r="AN773" s="80" t="s">
        <v>73</v>
      </c>
      <c r="AO773" s="80" t="s">
        <v>73</v>
      </c>
      <c r="AP773" s="111">
        <f t="shared" si="57"/>
        <v>0</v>
      </c>
      <c r="AQ773" s="111">
        <f>+L773+AD773-AI773</f>
        <v>14000000</v>
      </c>
      <c r="AR773" s="61" t="s">
        <v>65</v>
      </c>
      <c r="AS773" s="111">
        <v>14000000</v>
      </c>
      <c r="AT773" s="113" t="s">
        <v>162</v>
      </c>
      <c r="AU773" s="79">
        <v>0</v>
      </c>
      <c r="AV773" s="82" t="s">
        <v>73</v>
      </c>
      <c r="AW773" s="117">
        <v>0</v>
      </c>
      <c r="AX773" s="116">
        <f t="shared" si="58"/>
        <v>14000000</v>
      </c>
      <c r="AY773" s="219">
        <f t="shared" si="59"/>
        <v>0</v>
      </c>
      <c r="AZ773" s="67">
        <v>0</v>
      </c>
      <c r="BA773" s="82" t="s">
        <v>73</v>
      </c>
      <c r="BB773" s="61" t="s">
        <v>163</v>
      </c>
      <c r="BC773" s="112" t="s">
        <v>386</v>
      </c>
      <c r="BD773" s="111" t="s">
        <v>162</v>
      </c>
      <c r="BE773" s="113" t="s">
        <v>65</v>
      </c>
    </row>
    <row r="774" spans="2:57" x14ac:dyDescent="0.2">
      <c r="B774" s="44">
        <v>2026</v>
      </c>
      <c r="C774" s="44">
        <v>891780111</v>
      </c>
      <c r="D774" s="44" t="s">
        <v>63</v>
      </c>
      <c r="E774" s="119" t="s">
        <v>385</v>
      </c>
      <c r="F774" s="113" t="s">
        <v>384</v>
      </c>
      <c r="G774" s="61">
        <v>0</v>
      </c>
      <c r="H774" s="61" t="s">
        <v>71</v>
      </c>
      <c r="I774" s="44" t="s">
        <v>268</v>
      </c>
      <c r="J774" s="76" t="s">
        <v>81</v>
      </c>
      <c r="K774" s="111" t="s">
        <v>383</v>
      </c>
      <c r="L774" s="111">
        <v>14000000</v>
      </c>
      <c r="M774" s="44" t="s">
        <v>66</v>
      </c>
      <c r="N774" s="111" t="s">
        <v>382</v>
      </c>
      <c r="O774" s="111">
        <v>1082919261</v>
      </c>
      <c r="P774" s="111">
        <v>547</v>
      </c>
      <c r="Q774" s="220">
        <v>46052</v>
      </c>
      <c r="R774" s="111">
        <v>758000000</v>
      </c>
      <c r="S774" s="220">
        <v>46052</v>
      </c>
      <c r="T774" s="111">
        <v>14000000</v>
      </c>
      <c r="U774" s="61" t="s">
        <v>65</v>
      </c>
      <c r="V774" s="111">
        <v>10275300</v>
      </c>
      <c r="W774" s="111" t="s">
        <v>296</v>
      </c>
      <c r="X774" s="351">
        <v>46052</v>
      </c>
      <c r="Y774" s="351">
        <v>46055</v>
      </c>
      <c r="Z774" s="69" t="s">
        <v>73</v>
      </c>
      <c r="AA774" s="351">
        <v>46162</v>
      </c>
      <c r="AB774" s="47">
        <f t="shared" si="55"/>
        <v>107</v>
      </c>
      <c r="AC774" s="113">
        <v>0</v>
      </c>
      <c r="AD774" s="118">
        <v>0</v>
      </c>
      <c r="AE774" s="113">
        <v>0</v>
      </c>
      <c r="AF774" s="80" t="s">
        <v>73</v>
      </c>
      <c r="AG774" s="111">
        <f t="shared" si="56"/>
        <v>0</v>
      </c>
      <c r="AH774" s="118">
        <v>0</v>
      </c>
      <c r="AI774" s="118">
        <v>0</v>
      </c>
      <c r="AJ774" s="80" t="s">
        <v>73</v>
      </c>
      <c r="AK774" s="80" t="s">
        <v>73</v>
      </c>
      <c r="AL774" s="113">
        <v>0</v>
      </c>
      <c r="AM774" s="80" t="s">
        <v>73</v>
      </c>
      <c r="AN774" s="80" t="s">
        <v>73</v>
      </c>
      <c r="AO774" s="80" t="s">
        <v>73</v>
      </c>
      <c r="AP774" s="111">
        <f t="shared" si="57"/>
        <v>0</v>
      </c>
      <c r="AQ774" s="111">
        <f>+L774+AD774-AI774</f>
        <v>14000000</v>
      </c>
      <c r="AR774" s="61" t="s">
        <v>65</v>
      </c>
      <c r="AS774" s="111">
        <v>14000000</v>
      </c>
      <c r="AT774" s="113" t="s">
        <v>162</v>
      </c>
      <c r="AU774" s="79">
        <v>0</v>
      </c>
      <c r="AV774" s="82" t="s">
        <v>73</v>
      </c>
      <c r="AW774" s="117">
        <v>0</v>
      </c>
      <c r="AX774" s="116">
        <f t="shared" si="58"/>
        <v>14000000</v>
      </c>
      <c r="AY774" s="219">
        <f t="shared" si="59"/>
        <v>0</v>
      </c>
      <c r="AZ774" s="67">
        <v>0</v>
      </c>
      <c r="BA774" s="82" t="s">
        <v>73</v>
      </c>
      <c r="BB774" s="61" t="s">
        <v>163</v>
      </c>
      <c r="BC774" s="112" t="s">
        <v>381</v>
      </c>
      <c r="BD774" s="111" t="s">
        <v>162</v>
      </c>
      <c r="BE774" s="113" t="s">
        <v>65</v>
      </c>
    </row>
    <row r="775" spans="2:57" x14ac:dyDescent="0.2">
      <c r="B775" s="44">
        <v>2026</v>
      </c>
      <c r="C775" s="44">
        <v>891780111</v>
      </c>
      <c r="D775" s="44" t="s">
        <v>63</v>
      </c>
      <c r="E775" s="119" t="s">
        <v>380</v>
      </c>
      <c r="F775" s="113" t="s">
        <v>379</v>
      </c>
      <c r="G775" s="61">
        <v>0</v>
      </c>
      <c r="H775" s="61" t="s">
        <v>71</v>
      </c>
      <c r="I775" s="44" t="s">
        <v>268</v>
      </c>
      <c r="J775" s="76" t="s">
        <v>81</v>
      </c>
      <c r="K775" s="111" t="s">
        <v>378</v>
      </c>
      <c r="L775" s="111">
        <v>9000000</v>
      </c>
      <c r="M775" s="44" t="s">
        <v>66</v>
      </c>
      <c r="N775" s="111" t="s">
        <v>377</v>
      </c>
      <c r="O775" s="111">
        <v>33379578</v>
      </c>
      <c r="P775" s="111">
        <v>547</v>
      </c>
      <c r="Q775" s="220">
        <v>46052</v>
      </c>
      <c r="R775" s="111">
        <v>758000000</v>
      </c>
      <c r="S775" s="220">
        <v>46052</v>
      </c>
      <c r="T775" s="111">
        <v>9000000</v>
      </c>
      <c r="U775" s="61" t="s">
        <v>65</v>
      </c>
      <c r="V775" s="111">
        <v>7629414</v>
      </c>
      <c r="W775" s="111" t="s">
        <v>278</v>
      </c>
      <c r="X775" s="351">
        <v>46052</v>
      </c>
      <c r="Y775" s="351">
        <v>46055</v>
      </c>
      <c r="Z775" s="69" t="s">
        <v>73</v>
      </c>
      <c r="AA775" s="351">
        <v>46142</v>
      </c>
      <c r="AB775" s="47">
        <f t="shared" si="55"/>
        <v>87</v>
      </c>
      <c r="AC775" s="113">
        <v>0</v>
      </c>
      <c r="AD775" s="118">
        <v>0</v>
      </c>
      <c r="AE775" s="113">
        <v>0</v>
      </c>
      <c r="AF775" s="80" t="s">
        <v>73</v>
      </c>
      <c r="AG775" s="111">
        <f t="shared" si="56"/>
        <v>0</v>
      </c>
      <c r="AH775" s="118">
        <v>0</v>
      </c>
      <c r="AI775" s="118">
        <v>0</v>
      </c>
      <c r="AJ775" s="80" t="s">
        <v>73</v>
      </c>
      <c r="AK775" s="80" t="s">
        <v>73</v>
      </c>
      <c r="AL775" s="113">
        <v>0</v>
      </c>
      <c r="AM775" s="80" t="s">
        <v>73</v>
      </c>
      <c r="AN775" s="80" t="s">
        <v>73</v>
      </c>
      <c r="AO775" s="80" t="s">
        <v>73</v>
      </c>
      <c r="AP775" s="111">
        <f t="shared" si="57"/>
        <v>0</v>
      </c>
      <c r="AQ775" s="111">
        <f>+L775+AD775-AI775</f>
        <v>9000000</v>
      </c>
      <c r="AR775" s="61" t="s">
        <v>65</v>
      </c>
      <c r="AS775" s="111">
        <v>9000000</v>
      </c>
      <c r="AT775" s="113" t="s">
        <v>162</v>
      </c>
      <c r="AU775" s="79">
        <v>0</v>
      </c>
      <c r="AV775" s="82" t="s">
        <v>73</v>
      </c>
      <c r="AW775" s="117">
        <v>0</v>
      </c>
      <c r="AX775" s="116">
        <f t="shared" si="58"/>
        <v>9000000</v>
      </c>
      <c r="AY775" s="219">
        <f t="shared" si="59"/>
        <v>0</v>
      </c>
      <c r="AZ775" s="67">
        <v>0</v>
      </c>
      <c r="BA775" s="82" t="s">
        <v>73</v>
      </c>
      <c r="BB775" s="61" t="s">
        <v>163</v>
      </c>
      <c r="BC775" s="112" t="s">
        <v>376</v>
      </c>
      <c r="BD775" s="111" t="s">
        <v>162</v>
      </c>
      <c r="BE775" s="113" t="s">
        <v>65</v>
      </c>
    </row>
    <row r="776" spans="2:57" x14ac:dyDescent="0.2">
      <c r="B776" s="44">
        <v>2026</v>
      </c>
      <c r="C776" s="44">
        <v>891780111</v>
      </c>
      <c r="D776" s="44" t="s">
        <v>63</v>
      </c>
      <c r="E776" s="119" t="s">
        <v>375</v>
      </c>
      <c r="F776" s="113" t="s">
        <v>374</v>
      </c>
      <c r="G776" s="61">
        <v>0</v>
      </c>
      <c r="H776" s="61" t="s">
        <v>71</v>
      </c>
      <c r="I776" s="44" t="s">
        <v>111</v>
      </c>
      <c r="J776" s="76" t="s">
        <v>81</v>
      </c>
      <c r="K776" s="111" t="s">
        <v>373</v>
      </c>
      <c r="L776" s="111">
        <v>14652000</v>
      </c>
      <c r="M776" s="44" t="s">
        <v>66</v>
      </c>
      <c r="N776" s="111" t="s">
        <v>372</v>
      </c>
      <c r="O776" s="111">
        <v>77093209</v>
      </c>
      <c r="P776" s="111">
        <v>403</v>
      </c>
      <c r="Q776" s="220">
        <v>46048</v>
      </c>
      <c r="R776" s="111">
        <v>137189000</v>
      </c>
      <c r="S776" s="220">
        <v>46052</v>
      </c>
      <c r="T776" s="111">
        <v>14652000</v>
      </c>
      <c r="U776" s="61" t="s">
        <v>65</v>
      </c>
      <c r="V776" s="111">
        <v>79738530</v>
      </c>
      <c r="W776" s="111" t="s">
        <v>371</v>
      </c>
      <c r="X776" s="351">
        <v>46052</v>
      </c>
      <c r="Y776" s="351">
        <v>46055</v>
      </c>
      <c r="Z776" s="69" t="s">
        <v>73</v>
      </c>
      <c r="AA776" s="351">
        <v>46173</v>
      </c>
      <c r="AB776" s="47">
        <f t="shared" ref="AB776:AB795" si="60">+IF(Z776="1800-01-01",AA776-Y776,AA776-Z776)</f>
        <v>118</v>
      </c>
      <c r="AC776" s="113">
        <v>0</v>
      </c>
      <c r="AD776" s="118">
        <v>0</v>
      </c>
      <c r="AE776" s="113">
        <v>0</v>
      </c>
      <c r="AF776" s="80" t="s">
        <v>73</v>
      </c>
      <c r="AG776" s="111">
        <f t="shared" ref="AG776:AG795" si="61">+IF(AF776="1800-01-01",0,AF776-AA776)</f>
        <v>0</v>
      </c>
      <c r="AH776" s="118">
        <v>0</v>
      </c>
      <c r="AI776" s="118">
        <v>0</v>
      </c>
      <c r="AJ776" s="80" t="s">
        <v>73</v>
      </c>
      <c r="AK776" s="80" t="s">
        <v>73</v>
      </c>
      <c r="AL776" s="113">
        <v>0</v>
      </c>
      <c r="AM776" s="80" t="s">
        <v>73</v>
      </c>
      <c r="AN776" s="80" t="s">
        <v>73</v>
      </c>
      <c r="AO776" s="80" t="s">
        <v>73</v>
      </c>
      <c r="AP776" s="111">
        <f t="shared" ref="AP776:AP795" si="62">+IF(AM776="1800-01-01",0,AN776-AM776)</f>
        <v>0</v>
      </c>
      <c r="AQ776" s="111">
        <f>+L776+AD776-AI776</f>
        <v>14652000</v>
      </c>
      <c r="AR776" s="61" t="s">
        <v>65</v>
      </c>
      <c r="AS776" s="111">
        <v>14652000</v>
      </c>
      <c r="AT776" s="113" t="s">
        <v>162</v>
      </c>
      <c r="AU776" s="79">
        <v>0</v>
      </c>
      <c r="AV776" s="82" t="s">
        <v>73</v>
      </c>
      <c r="AW776" s="117">
        <v>0</v>
      </c>
      <c r="AX776" s="116">
        <f t="shared" ref="AX776:AX795" si="63">AQ776-AW776</f>
        <v>14652000</v>
      </c>
      <c r="AY776" s="219">
        <f t="shared" ref="AY776:AY795" si="64">+IFERROR(AW776/AQ776,"_")</f>
        <v>0</v>
      </c>
      <c r="AZ776" s="67">
        <v>0</v>
      </c>
      <c r="BA776" s="82" t="s">
        <v>73</v>
      </c>
      <c r="BB776" s="61" t="s">
        <v>163</v>
      </c>
      <c r="BC776" s="112" t="s">
        <v>370</v>
      </c>
      <c r="BD776" s="111" t="s">
        <v>162</v>
      </c>
      <c r="BE776" s="113" t="s">
        <v>65</v>
      </c>
    </row>
    <row r="777" spans="2:57" x14ac:dyDescent="0.2">
      <c r="B777" s="44">
        <v>2026</v>
      </c>
      <c r="C777" s="44">
        <v>891780111</v>
      </c>
      <c r="D777" s="44" t="s">
        <v>63</v>
      </c>
      <c r="E777" s="119" t="s">
        <v>369</v>
      </c>
      <c r="F777" s="113" t="s">
        <v>368</v>
      </c>
      <c r="G777" s="61">
        <v>0</v>
      </c>
      <c r="H777" s="61" t="s">
        <v>71</v>
      </c>
      <c r="I777" s="44" t="s">
        <v>64</v>
      </c>
      <c r="J777" s="76" t="s">
        <v>81</v>
      </c>
      <c r="K777" s="111" t="s">
        <v>367</v>
      </c>
      <c r="L777" s="111">
        <v>9676000</v>
      </c>
      <c r="M777" s="44" t="s">
        <v>66</v>
      </c>
      <c r="N777" s="111" t="s">
        <v>366</v>
      </c>
      <c r="O777" s="111">
        <v>57461693</v>
      </c>
      <c r="P777" s="111">
        <v>53</v>
      </c>
      <c r="Q777" s="137">
        <v>46030</v>
      </c>
      <c r="R777" s="112">
        <v>2567899000</v>
      </c>
      <c r="S777" s="220">
        <v>46052</v>
      </c>
      <c r="T777" s="111">
        <v>9676000</v>
      </c>
      <c r="U777" s="61" t="s">
        <v>65</v>
      </c>
      <c r="V777" s="111">
        <v>7633817</v>
      </c>
      <c r="W777" s="111" t="s">
        <v>365</v>
      </c>
      <c r="X777" s="351">
        <v>46052</v>
      </c>
      <c r="Y777" s="351">
        <v>46055</v>
      </c>
      <c r="Z777" s="69" t="s">
        <v>73</v>
      </c>
      <c r="AA777" s="351">
        <v>46173</v>
      </c>
      <c r="AB777" s="47">
        <f t="shared" si="60"/>
        <v>118</v>
      </c>
      <c r="AC777" s="113">
        <v>0</v>
      </c>
      <c r="AD777" s="118">
        <v>0</v>
      </c>
      <c r="AE777" s="113">
        <v>0</v>
      </c>
      <c r="AF777" s="80" t="s">
        <v>73</v>
      </c>
      <c r="AG777" s="111">
        <f t="shared" si="61"/>
        <v>0</v>
      </c>
      <c r="AH777" s="118">
        <v>0</v>
      </c>
      <c r="AI777" s="118">
        <v>0</v>
      </c>
      <c r="AJ777" s="80" t="s">
        <v>73</v>
      </c>
      <c r="AK777" s="80" t="s">
        <v>73</v>
      </c>
      <c r="AL777" s="113">
        <v>0</v>
      </c>
      <c r="AM777" s="80" t="s">
        <v>73</v>
      </c>
      <c r="AN777" s="80" t="s">
        <v>73</v>
      </c>
      <c r="AO777" s="80" t="s">
        <v>73</v>
      </c>
      <c r="AP777" s="111">
        <f t="shared" si="62"/>
        <v>0</v>
      </c>
      <c r="AQ777" s="111">
        <f>+L777+AD777-AI777</f>
        <v>9676000</v>
      </c>
      <c r="AR777" s="61" t="s">
        <v>65</v>
      </c>
      <c r="AS777" s="111">
        <v>9676000</v>
      </c>
      <c r="AT777" s="113" t="s">
        <v>162</v>
      </c>
      <c r="AU777" s="79">
        <v>0</v>
      </c>
      <c r="AV777" s="82" t="s">
        <v>73</v>
      </c>
      <c r="AW777" s="117">
        <v>0</v>
      </c>
      <c r="AX777" s="116">
        <f t="shared" si="63"/>
        <v>9676000</v>
      </c>
      <c r="AY777" s="219">
        <f t="shared" si="64"/>
        <v>0</v>
      </c>
      <c r="AZ777" s="67">
        <v>0</v>
      </c>
      <c r="BA777" s="82" t="s">
        <v>73</v>
      </c>
      <c r="BB777" s="61" t="s">
        <v>163</v>
      </c>
      <c r="BC777" s="112" t="s">
        <v>364</v>
      </c>
      <c r="BD777" s="111" t="s">
        <v>162</v>
      </c>
      <c r="BE777" s="113" t="s">
        <v>65</v>
      </c>
    </row>
    <row r="778" spans="2:57" x14ac:dyDescent="0.2">
      <c r="B778" s="44">
        <v>2026</v>
      </c>
      <c r="C778" s="44">
        <v>891780111</v>
      </c>
      <c r="D778" s="44" t="s">
        <v>63</v>
      </c>
      <c r="E778" s="119" t="s">
        <v>363</v>
      </c>
      <c r="F778" s="113" t="s">
        <v>362</v>
      </c>
      <c r="G778" s="61">
        <v>0</v>
      </c>
      <c r="H778" s="61" t="s">
        <v>71</v>
      </c>
      <c r="I778" s="44" t="s">
        <v>64</v>
      </c>
      <c r="J778" s="76" t="s">
        <v>81</v>
      </c>
      <c r="K778" s="111" t="s">
        <v>361</v>
      </c>
      <c r="L778" s="111">
        <v>14652000</v>
      </c>
      <c r="M778" s="44" t="s">
        <v>66</v>
      </c>
      <c r="N778" s="111" t="s">
        <v>360</v>
      </c>
      <c r="O778" s="111">
        <v>36665307</v>
      </c>
      <c r="P778" s="111">
        <v>30</v>
      </c>
      <c r="Q778" s="137">
        <v>46027</v>
      </c>
      <c r="R778" s="112">
        <v>5872564000</v>
      </c>
      <c r="S778" s="220">
        <v>46052</v>
      </c>
      <c r="T778" s="111">
        <v>14652000</v>
      </c>
      <c r="U778" s="61" t="s">
        <v>65</v>
      </c>
      <c r="V778" s="111">
        <v>72221403</v>
      </c>
      <c r="W778" s="111" t="s">
        <v>359</v>
      </c>
      <c r="X778" s="351">
        <v>46052</v>
      </c>
      <c r="Y778" s="351">
        <v>46055</v>
      </c>
      <c r="Z778" s="69" t="s">
        <v>73</v>
      </c>
      <c r="AA778" s="351">
        <v>46173</v>
      </c>
      <c r="AB778" s="47">
        <f t="shared" si="60"/>
        <v>118</v>
      </c>
      <c r="AC778" s="113">
        <v>0</v>
      </c>
      <c r="AD778" s="118">
        <v>0</v>
      </c>
      <c r="AE778" s="113">
        <v>0</v>
      </c>
      <c r="AF778" s="80" t="s">
        <v>73</v>
      </c>
      <c r="AG778" s="111">
        <f t="shared" si="61"/>
        <v>0</v>
      </c>
      <c r="AH778" s="118">
        <v>0</v>
      </c>
      <c r="AI778" s="118">
        <v>0</v>
      </c>
      <c r="AJ778" s="80" t="s">
        <v>73</v>
      </c>
      <c r="AK778" s="80" t="s">
        <v>73</v>
      </c>
      <c r="AL778" s="113">
        <v>0</v>
      </c>
      <c r="AM778" s="80" t="s">
        <v>73</v>
      </c>
      <c r="AN778" s="80" t="s">
        <v>73</v>
      </c>
      <c r="AO778" s="80" t="s">
        <v>73</v>
      </c>
      <c r="AP778" s="111">
        <f t="shared" si="62"/>
        <v>0</v>
      </c>
      <c r="AQ778" s="111">
        <f>+L778+AD778-AI778</f>
        <v>14652000</v>
      </c>
      <c r="AR778" s="61" t="s">
        <v>65</v>
      </c>
      <c r="AS778" s="111">
        <v>14652000</v>
      </c>
      <c r="AT778" s="113" t="s">
        <v>162</v>
      </c>
      <c r="AU778" s="79">
        <v>0</v>
      </c>
      <c r="AV778" s="82" t="s">
        <v>73</v>
      </c>
      <c r="AW778" s="117">
        <v>0</v>
      </c>
      <c r="AX778" s="116">
        <f t="shared" si="63"/>
        <v>14652000</v>
      </c>
      <c r="AY778" s="219">
        <f t="shared" si="64"/>
        <v>0</v>
      </c>
      <c r="AZ778" s="67">
        <v>0</v>
      </c>
      <c r="BA778" s="82" t="s">
        <v>73</v>
      </c>
      <c r="BB778" s="61" t="s">
        <v>163</v>
      </c>
      <c r="BC778" s="112" t="s">
        <v>358</v>
      </c>
      <c r="BD778" s="111" t="s">
        <v>162</v>
      </c>
      <c r="BE778" s="113" t="s">
        <v>65</v>
      </c>
    </row>
    <row r="779" spans="2:57" x14ac:dyDescent="0.2">
      <c r="B779" s="44">
        <v>2026</v>
      </c>
      <c r="C779" s="44">
        <v>891780111</v>
      </c>
      <c r="D779" s="44" t="s">
        <v>63</v>
      </c>
      <c r="E779" s="119" t="s">
        <v>357</v>
      </c>
      <c r="F779" s="113" t="s">
        <v>356</v>
      </c>
      <c r="G779" s="61">
        <v>0</v>
      </c>
      <c r="H779" s="61" t="s">
        <v>71</v>
      </c>
      <c r="I779" s="44" t="s">
        <v>64</v>
      </c>
      <c r="J779" s="76" t="s">
        <v>81</v>
      </c>
      <c r="K779" s="111" t="s">
        <v>355</v>
      </c>
      <c r="L779" s="111">
        <v>13320000</v>
      </c>
      <c r="M779" s="44" t="s">
        <v>66</v>
      </c>
      <c r="N779" s="111" t="s">
        <v>354</v>
      </c>
      <c r="O779" s="111">
        <v>7602643</v>
      </c>
      <c r="P779" s="111">
        <v>30</v>
      </c>
      <c r="Q779" s="137">
        <v>46027</v>
      </c>
      <c r="R779" s="112">
        <v>5872564000</v>
      </c>
      <c r="S779" s="220">
        <v>46052</v>
      </c>
      <c r="T779" s="111">
        <v>13320000</v>
      </c>
      <c r="U779" s="61" t="s">
        <v>65</v>
      </c>
      <c r="V779" s="111">
        <v>85466528</v>
      </c>
      <c r="W779" s="111" t="s">
        <v>353</v>
      </c>
      <c r="X779" s="351">
        <v>46052</v>
      </c>
      <c r="Y779" s="351">
        <v>46055</v>
      </c>
      <c r="Z779" s="69" t="s">
        <v>73</v>
      </c>
      <c r="AA779" s="351">
        <v>46173</v>
      </c>
      <c r="AB779" s="47">
        <f t="shared" si="60"/>
        <v>118</v>
      </c>
      <c r="AC779" s="113">
        <v>0</v>
      </c>
      <c r="AD779" s="118">
        <v>0</v>
      </c>
      <c r="AE779" s="113">
        <v>0</v>
      </c>
      <c r="AF779" s="80" t="s">
        <v>73</v>
      </c>
      <c r="AG779" s="111">
        <f t="shared" si="61"/>
        <v>0</v>
      </c>
      <c r="AH779" s="118">
        <v>0</v>
      </c>
      <c r="AI779" s="118">
        <v>0</v>
      </c>
      <c r="AJ779" s="80" t="s">
        <v>73</v>
      </c>
      <c r="AK779" s="80" t="s">
        <v>73</v>
      </c>
      <c r="AL779" s="113">
        <v>0</v>
      </c>
      <c r="AM779" s="80" t="s">
        <v>73</v>
      </c>
      <c r="AN779" s="80" t="s">
        <v>73</v>
      </c>
      <c r="AO779" s="80" t="s">
        <v>73</v>
      </c>
      <c r="AP779" s="111">
        <f t="shared" si="62"/>
        <v>0</v>
      </c>
      <c r="AQ779" s="111">
        <f>+L779+AD779-AI779</f>
        <v>13320000</v>
      </c>
      <c r="AR779" s="61" t="s">
        <v>65</v>
      </c>
      <c r="AS779" s="111">
        <v>13320000</v>
      </c>
      <c r="AT779" s="113" t="s">
        <v>162</v>
      </c>
      <c r="AU779" s="79">
        <v>0</v>
      </c>
      <c r="AV779" s="82" t="s">
        <v>73</v>
      </c>
      <c r="AW779" s="117">
        <v>0</v>
      </c>
      <c r="AX779" s="116">
        <f t="shared" si="63"/>
        <v>13320000</v>
      </c>
      <c r="AY779" s="219">
        <f t="shared" si="64"/>
        <v>0</v>
      </c>
      <c r="AZ779" s="67">
        <v>0</v>
      </c>
      <c r="BA779" s="82" t="s">
        <v>73</v>
      </c>
      <c r="BB779" s="61" t="s">
        <v>163</v>
      </c>
      <c r="BC779" s="112" t="s">
        <v>352</v>
      </c>
      <c r="BD779" s="111" t="s">
        <v>162</v>
      </c>
      <c r="BE779" s="113" t="s">
        <v>65</v>
      </c>
    </row>
    <row r="780" spans="2:57" x14ac:dyDescent="0.2">
      <c r="B780" s="44">
        <v>2026</v>
      </c>
      <c r="C780" s="44">
        <v>891780111</v>
      </c>
      <c r="D780" s="44" t="s">
        <v>63</v>
      </c>
      <c r="E780" s="119" t="s">
        <v>351</v>
      </c>
      <c r="F780" s="113" t="s">
        <v>350</v>
      </c>
      <c r="G780" s="61">
        <v>0</v>
      </c>
      <c r="H780" s="61" t="s">
        <v>71</v>
      </c>
      <c r="I780" s="44" t="s">
        <v>268</v>
      </c>
      <c r="J780" s="76" t="s">
        <v>81</v>
      </c>
      <c r="K780" s="111" t="s">
        <v>349</v>
      </c>
      <c r="L780" s="111">
        <v>14000000</v>
      </c>
      <c r="M780" s="44" t="s">
        <v>66</v>
      </c>
      <c r="N780" s="111" t="s">
        <v>348</v>
      </c>
      <c r="O780" s="111">
        <v>1004363848</v>
      </c>
      <c r="P780" s="111">
        <v>547</v>
      </c>
      <c r="Q780" s="220">
        <v>46052</v>
      </c>
      <c r="R780" s="111">
        <v>758000000</v>
      </c>
      <c r="S780" s="220">
        <v>46052</v>
      </c>
      <c r="T780" s="111">
        <v>14000000</v>
      </c>
      <c r="U780" s="61" t="s">
        <v>65</v>
      </c>
      <c r="V780" s="111">
        <v>1082863147</v>
      </c>
      <c r="W780" s="111" t="s">
        <v>342</v>
      </c>
      <c r="X780" s="351">
        <v>46052</v>
      </c>
      <c r="Y780" s="351">
        <v>46055</v>
      </c>
      <c r="Z780" s="69" t="s">
        <v>73</v>
      </c>
      <c r="AA780" s="351">
        <v>46162</v>
      </c>
      <c r="AB780" s="47">
        <f t="shared" si="60"/>
        <v>107</v>
      </c>
      <c r="AC780" s="113">
        <v>0</v>
      </c>
      <c r="AD780" s="118">
        <v>0</v>
      </c>
      <c r="AE780" s="113">
        <v>0</v>
      </c>
      <c r="AF780" s="80" t="s">
        <v>73</v>
      </c>
      <c r="AG780" s="111">
        <f t="shared" si="61"/>
        <v>0</v>
      </c>
      <c r="AH780" s="118">
        <v>0</v>
      </c>
      <c r="AI780" s="118">
        <v>0</v>
      </c>
      <c r="AJ780" s="80" t="s">
        <v>73</v>
      </c>
      <c r="AK780" s="80" t="s">
        <v>73</v>
      </c>
      <c r="AL780" s="113">
        <v>0</v>
      </c>
      <c r="AM780" s="80" t="s">
        <v>73</v>
      </c>
      <c r="AN780" s="80" t="s">
        <v>73</v>
      </c>
      <c r="AO780" s="80" t="s">
        <v>73</v>
      </c>
      <c r="AP780" s="111">
        <f t="shared" si="62"/>
        <v>0</v>
      </c>
      <c r="AQ780" s="111">
        <f>+L780+AD780-AI780</f>
        <v>14000000</v>
      </c>
      <c r="AR780" s="61" t="s">
        <v>65</v>
      </c>
      <c r="AS780" s="111">
        <v>14000000</v>
      </c>
      <c r="AT780" s="113" t="s">
        <v>162</v>
      </c>
      <c r="AU780" s="79">
        <v>0</v>
      </c>
      <c r="AV780" s="82" t="s">
        <v>73</v>
      </c>
      <c r="AW780" s="117">
        <v>0</v>
      </c>
      <c r="AX780" s="116">
        <f t="shared" si="63"/>
        <v>14000000</v>
      </c>
      <c r="AY780" s="219">
        <f t="shared" si="64"/>
        <v>0</v>
      </c>
      <c r="AZ780" s="67">
        <v>0</v>
      </c>
      <c r="BA780" s="82" t="s">
        <v>73</v>
      </c>
      <c r="BB780" s="61" t="s">
        <v>163</v>
      </c>
      <c r="BC780" s="112" t="s">
        <v>347</v>
      </c>
      <c r="BD780" s="111" t="s">
        <v>162</v>
      </c>
      <c r="BE780" s="113" t="s">
        <v>65</v>
      </c>
    </row>
    <row r="781" spans="2:57" x14ac:dyDescent="0.2">
      <c r="B781" s="44">
        <v>2026</v>
      </c>
      <c r="C781" s="44">
        <v>891780111</v>
      </c>
      <c r="D781" s="44" t="s">
        <v>63</v>
      </c>
      <c r="E781" s="119" t="s">
        <v>346</v>
      </c>
      <c r="F781" s="113" t="s">
        <v>345</v>
      </c>
      <c r="G781" s="61">
        <v>0</v>
      </c>
      <c r="H781" s="61" t="s">
        <v>71</v>
      </c>
      <c r="I781" s="44" t="s">
        <v>268</v>
      </c>
      <c r="J781" s="76" t="s">
        <v>81</v>
      </c>
      <c r="K781" s="111" t="s">
        <v>344</v>
      </c>
      <c r="L781" s="111">
        <v>14000000</v>
      </c>
      <c r="M781" s="44" t="s">
        <v>66</v>
      </c>
      <c r="N781" s="111" t="s">
        <v>343</v>
      </c>
      <c r="O781" s="111">
        <v>1004121637</v>
      </c>
      <c r="P781" s="111">
        <v>547</v>
      </c>
      <c r="Q781" s="220">
        <v>46052</v>
      </c>
      <c r="R781" s="111">
        <v>758000000</v>
      </c>
      <c r="S781" s="220">
        <v>46052</v>
      </c>
      <c r="T781" s="111">
        <v>14000000</v>
      </c>
      <c r="U781" s="61" t="s">
        <v>65</v>
      </c>
      <c r="V781" s="111">
        <v>1082863147</v>
      </c>
      <c r="W781" s="111" t="s">
        <v>342</v>
      </c>
      <c r="X781" s="351">
        <v>46052</v>
      </c>
      <c r="Y781" s="351">
        <v>46055</v>
      </c>
      <c r="Z781" s="69" t="s">
        <v>73</v>
      </c>
      <c r="AA781" s="351">
        <v>46162</v>
      </c>
      <c r="AB781" s="47">
        <f t="shared" si="60"/>
        <v>107</v>
      </c>
      <c r="AC781" s="113">
        <v>0</v>
      </c>
      <c r="AD781" s="118">
        <v>0</v>
      </c>
      <c r="AE781" s="113">
        <v>0</v>
      </c>
      <c r="AF781" s="80" t="s">
        <v>73</v>
      </c>
      <c r="AG781" s="111">
        <f t="shared" si="61"/>
        <v>0</v>
      </c>
      <c r="AH781" s="118">
        <v>0</v>
      </c>
      <c r="AI781" s="118">
        <v>0</v>
      </c>
      <c r="AJ781" s="80" t="s">
        <v>73</v>
      </c>
      <c r="AK781" s="80" t="s">
        <v>73</v>
      </c>
      <c r="AL781" s="113">
        <v>0</v>
      </c>
      <c r="AM781" s="80" t="s">
        <v>73</v>
      </c>
      <c r="AN781" s="80" t="s">
        <v>73</v>
      </c>
      <c r="AO781" s="80" t="s">
        <v>73</v>
      </c>
      <c r="AP781" s="111">
        <f t="shared" si="62"/>
        <v>0</v>
      </c>
      <c r="AQ781" s="111">
        <f>+L781+AD781-AI781</f>
        <v>14000000</v>
      </c>
      <c r="AR781" s="61" t="s">
        <v>65</v>
      </c>
      <c r="AS781" s="111">
        <v>14000000</v>
      </c>
      <c r="AT781" s="113" t="s">
        <v>162</v>
      </c>
      <c r="AU781" s="79">
        <v>0</v>
      </c>
      <c r="AV781" s="82" t="s">
        <v>73</v>
      </c>
      <c r="AW781" s="117">
        <v>0</v>
      </c>
      <c r="AX781" s="116">
        <f t="shared" si="63"/>
        <v>14000000</v>
      </c>
      <c r="AY781" s="219">
        <f t="shared" si="64"/>
        <v>0</v>
      </c>
      <c r="AZ781" s="67">
        <v>0</v>
      </c>
      <c r="BA781" s="82" t="s">
        <v>73</v>
      </c>
      <c r="BB781" s="61" t="s">
        <v>163</v>
      </c>
      <c r="BC781" s="112" t="s">
        <v>341</v>
      </c>
      <c r="BD781" s="111" t="s">
        <v>162</v>
      </c>
      <c r="BE781" s="113" t="s">
        <v>65</v>
      </c>
    </row>
    <row r="782" spans="2:57" x14ac:dyDescent="0.2">
      <c r="B782" s="44">
        <v>2026</v>
      </c>
      <c r="C782" s="44">
        <v>891780111</v>
      </c>
      <c r="D782" s="44" t="s">
        <v>63</v>
      </c>
      <c r="E782" s="119" t="s">
        <v>340</v>
      </c>
      <c r="F782" s="113" t="s">
        <v>339</v>
      </c>
      <c r="G782" s="61">
        <v>0</v>
      </c>
      <c r="H782" s="61" t="s">
        <v>71</v>
      </c>
      <c r="I782" s="44" t="s">
        <v>268</v>
      </c>
      <c r="J782" s="76" t="s">
        <v>81</v>
      </c>
      <c r="K782" s="111" t="s">
        <v>338</v>
      </c>
      <c r="L782" s="111">
        <v>14000000</v>
      </c>
      <c r="M782" s="44" t="s">
        <v>66</v>
      </c>
      <c r="N782" s="111" t="s">
        <v>337</v>
      </c>
      <c r="O782" s="111">
        <v>1003002985</v>
      </c>
      <c r="P782" s="111">
        <v>547</v>
      </c>
      <c r="Q782" s="220">
        <v>46052</v>
      </c>
      <c r="R782" s="111">
        <v>758000000</v>
      </c>
      <c r="S782" s="220">
        <v>46052</v>
      </c>
      <c r="T782" s="111">
        <v>14000000</v>
      </c>
      <c r="U782" s="61" t="s">
        <v>65</v>
      </c>
      <c r="V782" s="111">
        <v>36552092</v>
      </c>
      <c r="W782" s="111" t="s">
        <v>336</v>
      </c>
      <c r="X782" s="351">
        <v>46052</v>
      </c>
      <c r="Y782" s="351">
        <v>46055</v>
      </c>
      <c r="Z782" s="69" t="s">
        <v>73</v>
      </c>
      <c r="AA782" s="351">
        <v>46162</v>
      </c>
      <c r="AB782" s="47">
        <f t="shared" si="60"/>
        <v>107</v>
      </c>
      <c r="AC782" s="113">
        <v>0</v>
      </c>
      <c r="AD782" s="118">
        <v>0</v>
      </c>
      <c r="AE782" s="113">
        <v>0</v>
      </c>
      <c r="AF782" s="80" t="s">
        <v>73</v>
      </c>
      <c r="AG782" s="111">
        <f t="shared" si="61"/>
        <v>0</v>
      </c>
      <c r="AH782" s="118">
        <v>0</v>
      </c>
      <c r="AI782" s="118">
        <v>0</v>
      </c>
      <c r="AJ782" s="80" t="s">
        <v>73</v>
      </c>
      <c r="AK782" s="80" t="s">
        <v>73</v>
      </c>
      <c r="AL782" s="113">
        <v>0</v>
      </c>
      <c r="AM782" s="80" t="s">
        <v>73</v>
      </c>
      <c r="AN782" s="80" t="s">
        <v>73</v>
      </c>
      <c r="AO782" s="80" t="s">
        <v>73</v>
      </c>
      <c r="AP782" s="111">
        <f t="shared" si="62"/>
        <v>0</v>
      </c>
      <c r="AQ782" s="111">
        <f>+L782+AD782-AI782</f>
        <v>14000000</v>
      </c>
      <c r="AR782" s="61" t="s">
        <v>65</v>
      </c>
      <c r="AS782" s="111">
        <v>14000000</v>
      </c>
      <c r="AT782" s="113" t="s">
        <v>162</v>
      </c>
      <c r="AU782" s="79">
        <v>0</v>
      </c>
      <c r="AV782" s="82" t="s">
        <v>73</v>
      </c>
      <c r="AW782" s="117">
        <v>0</v>
      </c>
      <c r="AX782" s="116">
        <f t="shared" si="63"/>
        <v>14000000</v>
      </c>
      <c r="AY782" s="219">
        <f t="shared" si="64"/>
        <v>0</v>
      </c>
      <c r="AZ782" s="67">
        <v>0</v>
      </c>
      <c r="BA782" s="82" t="s">
        <v>73</v>
      </c>
      <c r="BB782" s="61" t="s">
        <v>163</v>
      </c>
      <c r="BC782" s="112" t="s">
        <v>335</v>
      </c>
      <c r="BD782" s="111" t="s">
        <v>162</v>
      </c>
      <c r="BE782" s="113" t="s">
        <v>65</v>
      </c>
    </row>
    <row r="783" spans="2:57" x14ac:dyDescent="0.2">
      <c r="B783" s="44">
        <v>2026</v>
      </c>
      <c r="C783" s="44">
        <v>891780111</v>
      </c>
      <c r="D783" s="44" t="s">
        <v>63</v>
      </c>
      <c r="E783" s="119" t="s">
        <v>334</v>
      </c>
      <c r="F783" s="113" t="s">
        <v>333</v>
      </c>
      <c r="G783" s="61">
        <v>0</v>
      </c>
      <c r="H783" s="61" t="s">
        <v>71</v>
      </c>
      <c r="I783" s="44" t="s">
        <v>268</v>
      </c>
      <c r="J783" s="76" t="s">
        <v>81</v>
      </c>
      <c r="K783" s="111" t="s">
        <v>332</v>
      </c>
      <c r="L783" s="111">
        <v>9000000</v>
      </c>
      <c r="M783" s="44" t="s">
        <v>66</v>
      </c>
      <c r="N783" s="111" t="s">
        <v>331</v>
      </c>
      <c r="O783" s="111">
        <v>1004360382</v>
      </c>
      <c r="P783" s="111">
        <v>547</v>
      </c>
      <c r="Q783" s="220">
        <v>46052</v>
      </c>
      <c r="R783" s="111">
        <v>758000000</v>
      </c>
      <c r="S783" s="220">
        <v>46052</v>
      </c>
      <c r="T783" s="111">
        <v>9000000</v>
      </c>
      <c r="U783" s="61" t="s">
        <v>65</v>
      </c>
      <c r="V783" s="111">
        <v>7629414</v>
      </c>
      <c r="W783" s="111" t="s">
        <v>278</v>
      </c>
      <c r="X783" s="351">
        <v>46052</v>
      </c>
      <c r="Y783" s="351">
        <v>46055</v>
      </c>
      <c r="Z783" s="69" t="s">
        <v>73</v>
      </c>
      <c r="AA783" s="351">
        <v>46142</v>
      </c>
      <c r="AB783" s="47">
        <f t="shared" si="60"/>
        <v>87</v>
      </c>
      <c r="AC783" s="113">
        <v>0</v>
      </c>
      <c r="AD783" s="118">
        <v>0</v>
      </c>
      <c r="AE783" s="113">
        <v>0</v>
      </c>
      <c r="AF783" s="80" t="s">
        <v>73</v>
      </c>
      <c r="AG783" s="111">
        <f t="shared" si="61"/>
        <v>0</v>
      </c>
      <c r="AH783" s="118">
        <v>0</v>
      </c>
      <c r="AI783" s="118">
        <v>0</v>
      </c>
      <c r="AJ783" s="80" t="s">
        <v>73</v>
      </c>
      <c r="AK783" s="80" t="s">
        <v>73</v>
      </c>
      <c r="AL783" s="113">
        <v>0</v>
      </c>
      <c r="AM783" s="80" t="s">
        <v>73</v>
      </c>
      <c r="AN783" s="80" t="s">
        <v>73</v>
      </c>
      <c r="AO783" s="80" t="s">
        <v>73</v>
      </c>
      <c r="AP783" s="111">
        <f t="shared" si="62"/>
        <v>0</v>
      </c>
      <c r="AQ783" s="111">
        <f>+L783+AD783-AI783</f>
        <v>9000000</v>
      </c>
      <c r="AR783" s="61" t="s">
        <v>65</v>
      </c>
      <c r="AS783" s="111">
        <v>9000000</v>
      </c>
      <c r="AT783" s="113" t="s">
        <v>162</v>
      </c>
      <c r="AU783" s="79">
        <v>0</v>
      </c>
      <c r="AV783" s="82" t="s">
        <v>73</v>
      </c>
      <c r="AW783" s="117">
        <v>0</v>
      </c>
      <c r="AX783" s="116">
        <f t="shared" si="63"/>
        <v>9000000</v>
      </c>
      <c r="AY783" s="219">
        <f t="shared" si="64"/>
        <v>0</v>
      </c>
      <c r="AZ783" s="67">
        <v>0</v>
      </c>
      <c r="BA783" s="82" t="s">
        <v>73</v>
      </c>
      <c r="BB783" s="61" t="s">
        <v>163</v>
      </c>
      <c r="BC783" s="112" t="s">
        <v>330</v>
      </c>
      <c r="BD783" s="111" t="s">
        <v>162</v>
      </c>
      <c r="BE783" s="113" t="s">
        <v>65</v>
      </c>
    </row>
    <row r="784" spans="2:57" x14ac:dyDescent="0.2">
      <c r="B784" s="44">
        <v>2026</v>
      </c>
      <c r="C784" s="44">
        <v>891780111</v>
      </c>
      <c r="D784" s="44" t="s">
        <v>63</v>
      </c>
      <c r="E784" s="119" t="s">
        <v>329</v>
      </c>
      <c r="F784" s="113" t="s">
        <v>328</v>
      </c>
      <c r="G784" s="61">
        <v>0</v>
      </c>
      <c r="H784" s="61" t="s">
        <v>71</v>
      </c>
      <c r="I784" s="44" t="s">
        <v>268</v>
      </c>
      <c r="J784" s="76" t="s">
        <v>81</v>
      </c>
      <c r="K784" s="111" t="s">
        <v>327</v>
      </c>
      <c r="L784" s="111">
        <v>9000000</v>
      </c>
      <c r="M784" s="44" t="s">
        <v>66</v>
      </c>
      <c r="N784" s="111" t="s">
        <v>326</v>
      </c>
      <c r="O784" s="111">
        <v>1083010278</v>
      </c>
      <c r="P784" s="111">
        <v>547</v>
      </c>
      <c r="Q784" s="220">
        <v>46052</v>
      </c>
      <c r="R784" s="111">
        <v>758000000</v>
      </c>
      <c r="S784" s="220">
        <v>46052</v>
      </c>
      <c r="T784" s="111">
        <v>9000000</v>
      </c>
      <c r="U784" s="61" t="s">
        <v>65</v>
      </c>
      <c r="V784" s="111">
        <v>7629414</v>
      </c>
      <c r="W784" s="111" t="s">
        <v>278</v>
      </c>
      <c r="X784" s="351">
        <v>46052</v>
      </c>
      <c r="Y784" s="351">
        <v>46055</v>
      </c>
      <c r="Z784" s="69" t="s">
        <v>73</v>
      </c>
      <c r="AA784" s="351">
        <v>46142</v>
      </c>
      <c r="AB784" s="47">
        <f t="shared" si="60"/>
        <v>87</v>
      </c>
      <c r="AC784" s="113">
        <v>0</v>
      </c>
      <c r="AD784" s="118">
        <v>0</v>
      </c>
      <c r="AE784" s="113">
        <v>0</v>
      </c>
      <c r="AF784" s="80" t="s">
        <v>73</v>
      </c>
      <c r="AG784" s="111">
        <f t="shared" si="61"/>
        <v>0</v>
      </c>
      <c r="AH784" s="118">
        <v>0</v>
      </c>
      <c r="AI784" s="118">
        <v>0</v>
      </c>
      <c r="AJ784" s="80" t="s">
        <v>73</v>
      </c>
      <c r="AK784" s="80" t="s">
        <v>73</v>
      </c>
      <c r="AL784" s="113">
        <v>0</v>
      </c>
      <c r="AM784" s="80" t="s">
        <v>73</v>
      </c>
      <c r="AN784" s="80" t="s">
        <v>73</v>
      </c>
      <c r="AO784" s="80" t="s">
        <v>73</v>
      </c>
      <c r="AP784" s="111">
        <f t="shared" si="62"/>
        <v>0</v>
      </c>
      <c r="AQ784" s="111">
        <f>+L784+AD784-AI784</f>
        <v>9000000</v>
      </c>
      <c r="AR784" s="61" t="s">
        <v>65</v>
      </c>
      <c r="AS784" s="111">
        <v>9000000</v>
      </c>
      <c r="AT784" s="113" t="s">
        <v>162</v>
      </c>
      <c r="AU784" s="79">
        <v>0</v>
      </c>
      <c r="AV784" s="82" t="s">
        <v>73</v>
      </c>
      <c r="AW784" s="117">
        <v>0</v>
      </c>
      <c r="AX784" s="116">
        <f t="shared" si="63"/>
        <v>9000000</v>
      </c>
      <c r="AY784" s="219">
        <f t="shared" si="64"/>
        <v>0</v>
      </c>
      <c r="AZ784" s="67">
        <v>0</v>
      </c>
      <c r="BA784" s="82" t="s">
        <v>73</v>
      </c>
      <c r="BB784" s="61" t="s">
        <v>163</v>
      </c>
      <c r="BC784" s="112" t="s">
        <v>325</v>
      </c>
      <c r="BD784" s="111" t="s">
        <v>162</v>
      </c>
      <c r="BE784" s="113" t="s">
        <v>65</v>
      </c>
    </row>
    <row r="785" spans="2:57" x14ac:dyDescent="0.2">
      <c r="B785" s="44">
        <v>2026</v>
      </c>
      <c r="C785" s="44">
        <v>891780111</v>
      </c>
      <c r="D785" s="44" t="s">
        <v>63</v>
      </c>
      <c r="E785" s="119" t="s">
        <v>324</v>
      </c>
      <c r="F785" s="113" t="s">
        <v>323</v>
      </c>
      <c r="G785" s="61">
        <v>0</v>
      </c>
      <c r="H785" s="61" t="s">
        <v>71</v>
      </c>
      <c r="I785" s="44" t="s">
        <v>268</v>
      </c>
      <c r="J785" s="76" t="s">
        <v>81</v>
      </c>
      <c r="K785" s="111" t="s">
        <v>322</v>
      </c>
      <c r="L785" s="111">
        <v>9000000</v>
      </c>
      <c r="M785" s="44" t="s">
        <v>66</v>
      </c>
      <c r="N785" s="111" t="s">
        <v>321</v>
      </c>
      <c r="O785" s="111">
        <v>1221979660</v>
      </c>
      <c r="P785" s="111">
        <v>547</v>
      </c>
      <c r="Q785" s="220">
        <v>46052</v>
      </c>
      <c r="R785" s="111">
        <v>758000000</v>
      </c>
      <c r="S785" s="220">
        <v>46052</v>
      </c>
      <c r="T785" s="111">
        <v>9000000</v>
      </c>
      <c r="U785" s="61" t="s">
        <v>65</v>
      </c>
      <c r="V785" s="111">
        <v>1082868728</v>
      </c>
      <c r="W785" s="111" t="s">
        <v>284</v>
      </c>
      <c r="X785" s="351">
        <v>46052</v>
      </c>
      <c r="Y785" s="351">
        <v>46055</v>
      </c>
      <c r="Z785" s="69" t="s">
        <v>73</v>
      </c>
      <c r="AA785" s="351">
        <v>46142</v>
      </c>
      <c r="AB785" s="47">
        <f t="shared" si="60"/>
        <v>87</v>
      </c>
      <c r="AC785" s="113">
        <v>0</v>
      </c>
      <c r="AD785" s="118">
        <v>0</v>
      </c>
      <c r="AE785" s="113">
        <v>0</v>
      </c>
      <c r="AF785" s="80" t="s">
        <v>73</v>
      </c>
      <c r="AG785" s="111">
        <f t="shared" si="61"/>
        <v>0</v>
      </c>
      <c r="AH785" s="118">
        <v>0</v>
      </c>
      <c r="AI785" s="118">
        <v>0</v>
      </c>
      <c r="AJ785" s="80" t="s">
        <v>73</v>
      </c>
      <c r="AK785" s="80" t="s">
        <v>73</v>
      </c>
      <c r="AL785" s="113">
        <v>0</v>
      </c>
      <c r="AM785" s="80" t="s">
        <v>73</v>
      </c>
      <c r="AN785" s="80" t="s">
        <v>73</v>
      </c>
      <c r="AO785" s="80" t="s">
        <v>73</v>
      </c>
      <c r="AP785" s="111">
        <f t="shared" si="62"/>
        <v>0</v>
      </c>
      <c r="AQ785" s="111">
        <f>+L785+AD785-AI785</f>
        <v>9000000</v>
      </c>
      <c r="AR785" s="61" t="s">
        <v>65</v>
      </c>
      <c r="AS785" s="111">
        <v>9000000</v>
      </c>
      <c r="AT785" s="113" t="s">
        <v>162</v>
      </c>
      <c r="AU785" s="79">
        <v>0</v>
      </c>
      <c r="AV785" s="82" t="s">
        <v>73</v>
      </c>
      <c r="AW785" s="117">
        <v>0</v>
      </c>
      <c r="AX785" s="116">
        <f t="shared" si="63"/>
        <v>9000000</v>
      </c>
      <c r="AY785" s="219">
        <f t="shared" si="64"/>
        <v>0</v>
      </c>
      <c r="AZ785" s="67">
        <v>0</v>
      </c>
      <c r="BA785" s="82" t="s">
        <v>73</v>
      </c>
      <c r="BB785" s="61" t="s">
        <v>163</v>
      </c>
      <c r="BC785" s="112" t="s">
        <v>320</v>
      </c>
      <c r="BD785" s="111" t="s">
        <v>162</v>
      </c>
      <c r="BE785" s="113" t="s">
        <v>65</v>
      </c>
    </row>
    <row r="786" spans="2:57" x14ac:dyDescent="0.2">
      <c r="B786" s="44">
        <v>2026</v>
      </c>
      <c r="C786" s="44">
        <v>891780111</v>
      </c>
      <c r="D786" s="44" t="s">
        <v>63</v>
      </c>
      <c r="E786" s="119" t="s">
        <v>319</v>
      </c>
      <c r="F786" s="113" t="s">
        <v>318</v>
      </c>
      <c r="G786" s="61">
        <v>0</v>
      </c>
      <c r="H786" s="61" t="s">
        <v>71</v>
      </c>
      <c r="I786" s="44" t="s">
        <v>268</v>
      </c>
      <c r="J786" s="76" t="s">
        <v>81</v>
      </c>
      <c r="K786" s="111" t="s">
        <v>303</v>
      </c>
      <c r="L786" s="111">
        <v>9000000</v>
      </c>
      <c r="M786" s="44" t="s">
        <v>66</v>
      </c>
      <c r="N786" s="111" t="s">
        <v>317</v>
      </c>
      <c r="O786" s="111">
        <v>1007900494</v>
      </c>
      <c r="P786" s="111">
        <v>547</v>
      </c>
      <c r="Q786" s="220">
        <v>46052</v>
      </c>
      <c r="R786" s="111">
        <v>758000000</v>
      </c>
      <c r="S786" s="220">
        <v>46052</v>
      </c>
      <c r="T786" s="111">
        <v>9000000</v>
      </c>
      <c r="U786" s="61" t="s">
        <v>65</v>
      </c>
      <c r="V786" s="111">
        <v>7629414</v>
      </c>
      <c r="W786" s="111" t="s">
        <v>278</v>
      </c>
      <c r="X786" s="351">
        <v>46052</v>
      </c>
      <c r="Y786" s="351">
        <v>46055</v>
      </c>
      <c r="Z786" s="69" t="s">
        <v>73</v>
      </c>
      <c r="AA786" s="351">
        <v>46142</v>
      </c>
      <c r="AB786" s="47">
        <f t="shared" si="60"/>
        <v>87</v>
      </c>
      <c r="AC786" s="113">
        <v>0</v>
      </c>
      <c r="AD786" s="118">
        <v>0</v>
      </c>
      <c r="AE786" s="113">
        <v>0</v>
      </c>
      <c r="AF786" s="80" t="s">
        <v>73</v>
      </c>
      <c r="AG786" s="111">
        <f t="shared" si="61"/>
        <v>0</v>
      </c>
      <c r="AH786" s="118">
        <v>0</v>
      </c>
      <c r="AI786" s="118">
        <v>0</v>
      </c>
      <c r="AJ786" s="80" t="s">
        <v>73</v>
      </c>
      <c r="AK786" s="80" t="s">
        <v>73</v>
      </c>
      <c r="AL786" s="113">
        <v>0</v>
      </c>
      <c r="AM786" s="80" t="s">
        <v>73</v>
      </c>
      <c r="AN786" s="80" t="s">
        <v>73</v>
      </c>
      <c r="AO786" s="80" t="s">
        <v>73</v>
      </c>
      <c r="AP786" s="111">
        <f t="shared" si="62"/>
        <v>0</v>
      </c>
      <c r="AQ786" s="111">
        <f>+L786+AD786-AI786</f>
        <v>9000000</v>
      </c>
      <c r="AR786" s="61" t="s">
        <v>65</v>
      </c>
      <c r="AS786" s="111">
        <v>9000000</v>
      </c>
      <c r="AT786" s="113" t="s">
        <v>162</v>
      </c>
      <c r="AU786" s="79">
        <v>0</v>
      </c>
      <c r="AV786" s="82" t="s">
        <v>73</v>
      </c>
      <c r="AW786" s="117">
        <v>0</v>
      </c>
      <c r="AX786" s="116">
        <f t="shared" si="63"/>
        <v>9000000</v>
      </c>
      <c r="AY786" s="219">
        <f t="shared" si="64"/>
        <v>0</v>
      </c>
      <c r="AZ786" s="67">
        <v>0</v>
      </c>
      <c r="BA786" s="82" t="s">
        <v>73</v>
      </c>
      <c r="BB786" s="61" t="s">
        <v>163</v>
      </c>
      <c r="BC786" s="112" t="s">
        <v>316</v>
      </c>
      <c r="BD786" s="111" t="s">
        <v>162</v>
      </c>
      <c r="BE786" s="113" t="s">
        <v>65</v>
      </c>
    </row>
    <row r="787" spans="2:57" x14ac:dyDescent="0.2">
      <c r="B787" s="44">
        <v>2026</v>
      </c>
      <c r="C787" s="44">
        <v>891780111</v>
      </c>
      <c r="D787" s="44" t="s">
        <v>63</v>
      </c>
      <c r="E787" s="119" t="s">
        <v>315</v>
      </c>
      <c r="F787" s="113" t="s">
        <v>314</v>
      </c>
      <c r="G787" s="61">
        <v>0</v>
      </c>
      <c r="H787" s="61" t="s">
        <v>71</v>
      </c>
      <c r="I787" s="44" t="s">
        <v>268</v>
      </c>
      <c r="J787" s="76" t="s">
        <v>81</v>
      </c>
      <c r="K787" s="111" t="s">
        <v>313</v>
      </c>
      <c r="L787" s="111">
        <v>10500000</v>
      </c>
      <c r="M787" s="44" t="s">
        <v>66</v>
      </c>
      <c r="N787" s="111" t="s">
        <v>312</v>
      </c>
      <c r="O787" s="111">
        <v>1193131519</v>
      </c>
      <c r="P787" s="111">
        <v>547</v>
      </c>
      <c r="Q787" s="220">
        <v>46052</v>
      </c>
      <c r="R787" s="111">
        <v>758000000</v>
      </c>
      <c r="S787" s="220">
        <v>46052</v>
      </c>
      <c r="T787" s="111">
        <v>10500000</v>
      </c>
      <c r="U787" s="61" t="s">
        <v>65</v>
      </c>
      <c r="V787" s="111">
        <v>7629414</v>
      </c>
      <c r="W787" s="111" t="s">
        <v>278</v>
      </c>
      <c r="X787" s="351">
        <v>46052</v>
      </c>
      <c r="Y787" s="351">
        <v>46055</v>
      </c>
      <c r="Z787" s="69" t="s">
        <v>73</v>
      </c>
      <c r="AA787" s="351">
        <v>46142</v>
      </c>
      <c r="AB787" s="47">
        <f t="shared" si="60"/>
        <v>87</v>
      </c>
      <c r="AC787" s="113">
        <v>0</v>
      </c>
      <c r="AD787" s="118">
        <v>0</v>
      </c>
      <c r="AE787" s="113">
        <v>0</v>
      </c>
      <c r="AF787" s="80" t="s">
        <v>73</v>
      </c>
      <c r="AG787" s="111">
        <f t="shared" si="61"/>
        <v>0</v>
      </c>
      <c r="AH787" s="118">
        <v>0</v>
      </c>
      <c r="AI787" s="118">
        <v>0</v>
      </c>
      <c r="AJ787" s="80" t="s">
        <v>73</v>
      </c>
      <c r="AK787" s="80" t="s">
        <v>73</v>
      </c>
      <c r="AL787" s="113">
        <v>0</v>
      </c>
      <c r="AM787" s="80" t="s">
        <v>73</v>
      </c>
      <c r="AN787" s="80" t="s">
        <v>73</v>
      </c>
      <c r="AO787" s="80" t="s">
        <v>73</v>
      </c>
      <c r="AP787" s="111">
        <f t="shared" si="62"/>
        <v>0</v>
      </c>
      <c r="AQ787" s="111">
        <f>+L787+AD787-AI787</f>
        <v>10500000</v>
      </c>
      <c r="AR787" s="61" t="s">
        <v>65</v>
      </c>
      <c r="AS787" s="111">
        <v>10500000</v>
      </c>
      <c r="AT787" s="113" t="s">
        <v>162</v>
      </c>
      <c r="AU787" s="79">
        <v>0</v>
      </c>
      <c r="AV787" s="82" t="s">
        <v>73</v>
      </c>
      <c r="AW787" s="117">
        <v>0</v>
      </c>
      <c r="AX787" s="116">
        <f t="shared" si="63"/>
        <v>10500000</v>
      </c>
      <c r="AY787" s="219">
        <f t="shared" si="64"/>
        <v>0</v>
      </c>
      <c r="AZ787" s="67">
        <v>0</v>
      </c>
      <c r="BA787" s="82" t="s">
        <v>73</v>
      </c>
      <c r="BB787" s="61" t="s">
        <v>163</v>
      </c>
      <c r="BC787" s="112" t="s">
        <v>311</v>
      </c>
      <c r="BD787" s="111" t="s">
        <v>162</v>
      </c>
      <c r="BE787" s="113" t="s">
        <v>65</v>
      </c>
    </row>
    <row r="788" spans="2:57" x14ac:dyDescent="0.2">
      <c r="B788" s="44">
        <v>2026</v>
      </c>
      <c r="C788" s="44">
        <v>891780111</v>
      </c>
      <c r="D788" s="44" t="s">
        <v>63</v>
      </c>
      <c r="E788" s="119" t="s">
        <v>310</v>
      </c>
      <c r="F788" s="113" t="s">
        <v>309</v>
      </c>
      <c r="G788" s="61">
        <v>0</v>
      </c>
      <c r="H788" s="61" t="s">
        <v>71</v>
      </c>
      <c r="I788" s="44" t="s">
        <v>268</v>
      </c>
      <c r="J788" s="76" t="s">
        <v>81</v>
      </c>
      <c r="K788" s="111" t="s">
        <v>308</v>
      </c>
      <c r="L788" s="111">
        <v>14000000</v>
      </c>
      <c r="M788" s="44" t="s">
        <v>66</v>
      </c>
      <c r="N788" s="111" t="s">
        <v>307</v>
      </c>
      <c r="O788" s="111">
        <v>1082942857</v>
      </c>
      <c r="P788" s="111">
        <v>547</v>
      </c>
      <c r="Q788" s="220">
        <v>46052</v>
      </c>
      <c r="R788" s="111">
        <v>758000000</v>
      </c>
      <c r="S788" s="220">
        <v>46052</v>
      </c>
      <c r="T788" s="111">
        <v>14000000</v>
      </c>
      <c r="U788" s="61" t="s">
        <v>65</v>
      </c>
      <c r="V788" s="111">
        <v>7629414</v>
      </c>
      <c r="W788" s="111" t="s">
        <v>278</v>
      </c>
      <c r="X788" s="351">
        <v>46052</v>
      </c>
      <c r="Y788" s="351">
        <v>46055</v>
      </c>
      <c r="Z788" s="69" t="s">
        <v>73</v>
      </c>
      <c r="AA788" s="351">
        <v>46162</v>
      </c>
      <c r="AB788" s="47">
        <f t="shared" si="60"/>
        <v>107</v>
      </c>
      <c r="AC788" s="113">
        <v>0</v>
      </c>
      <c r="AD788" s="118">
        <v>0</v>
      </c>
      <c r="AE788" s="113">
        <v>0</v>
      </c>
      <c r="AF788" s="80" t="s">
        <v>73</v>
      </c>
      <c r="AG788" s="111">
        <f t="shared" si="61"/>
        <v>0</v>
      </c>
      <c r="AH788" s="118">
        <v>0</v>
      </c>
      <c r="AI788" s="118">
        <v>0</v>
      </c>
      <c r="AJ788" s="80" t="s">
        <v>73</v>
      </c>
      <c r="AK788" s="80" t="s">
        <v>73</v>
      </c>
      <c r="AL788" s="113">
        <v>0</v>
      </c>
      <c r="AM788" s="80" t="s">
        <v>73</v>
      </c>
      <c r="AN788" s="80" t="s">
        <v>73</v>
      </c>
      <c r="AO788" s="80" t="s">
        <v>73</v>
      </c>
      <c r="AP788" s="111">
        <f t="shared" si="62"/>
        <v>0</v>
      </c>
      <c r="AQ788" s="111">
        <f>+L788+AD788-AI788</f>
        <v>14000000</v>
      </c>
      <c r="AR788" s="61" t="s">
        <v>65</v>
      </c>
      <c r="AS788" s="111">
        <v>14000000</v>
      </c>
      <c r="AT788" s="113" t="s">
        <v>162</v>
      </c>
      <c r="AU788" s="79">
        <v>0</v>
      </c>
      <c r="AV788" s="82" t="s">
        <v>73</v>
      </c>
      <c r="AW788" s="117">
        <v>0</v>
      </c>
      <c r="AX788" s="116">
        <f t="shared" si="63"/>
        <v>14000000</v>
      </c>
      <c r="AY788" s="219">
        <f t="shared" si="64"/>
        <v>0</v>
      </c>
      <c r="AZ788" s="67">
        <v>0</v>
      </c>
      <c r="BA788" s="82" t="s">
        <v>73</v>
      </c>
      <c r="BB788" s="61" t="s">
        <v>163</v>
      </c>
      <c r="BC788" s="112" t="s">
        <v>306</v>
      </c>
      <c r="BD788" s="111" t="s">
        <v>162</v>
      </c>
      <c r="BE788" s="113" t="s">
        <v>65</v>
      </c>
    </row>
    <row r="789" spans="2:57" x14ac:dyDescent="0.2">
      <c r="B789" s="44">
        <v>2026</v>
      </c>
      <c r="C789" s="44">
        <v>891780111</v>
      </c>
      <c r="D789" s="44" t="s">
        <v>63</v>
      </c>
      <c r="E789" s="119" t="s">
        <v>305</v>
      </c>
      <c r="F789" s="113" t="s">
        <v>304</v>
      </c>
      <c r="G789" s="61">
        <v>0</v>
      </c>
      <c r="H789" s="61" t="s">
        <v>71</v>
      </c>
      <c r="I789" s="44" t="s">
        <v>268</v>
      </c>
      <c r="J789" s="76" t="s">
        <v>81</v>
      </c>
      <c r="K789" s="111" t="s">
        <v>303</v>
      </c>
      <c r="L789" s="111">
        <v>9000000</v>
      </c>
      <c r="M789" s="44" t="s">
        <v>66</v>
      </c>
      <c r="N789" s="111" t="s">
        <v>302</v>
      </c>
      <c r="O789" s="111">
        <v>1083010124</v>
      </c>
      <c r="P789" s="111">
        <v>547</v>
      </c>
      <c r="Q789" s="220">
        <v>46052</v>
      </c>
      <c r="R789" s="111">
        <v>758000000</v>
      </c>
      <c r="S789" s="220">
        <v>46052</v>
      </c>
      <c r="T789" s="111">
        <v>9000000</v>
      </c>
      <c r="U789" s="61" t="s">
        <v>65</v>
      </c>
      <c r="V789" s="111">
        <v>7629414</v>
      </c>
      <c r="W789" s="111" t="s">
        <v>278</v>
      </c>
      <c r="X789" s="351">
        <v>46052</v>
      </c>
      <c r="Y789" s="351">
        <v>46055</v>
      </c>
      <c r="Z789" s="69" t="s">
        <v>73</v>
      </c>
      <c r="AA789" s="351">
        <v>46142</v>
      </c>
      <c r="AB789" s="47">
        <f t="shared" si="60"/>
        <v>87</v>
      </c>
      <c r="AC789" s="113">
        <v>0</v>
      </c>
      <c r="AD789" s="118">
        <v>0</v>
      </c>
      <c r="AE789" s="113">
        <v>0</v>
      </c>
      <c r="AF789" s="80" t="s">
        <v>73</v>
      </c>
      <c r="AG789" s="111">
        <f t="shared" si="61"/>
        <v>0</v>
      </c>
      <c r="AH789" s="118">
        <v>0</v>
      </c>
      <c r="AI789" s="118">
        <v>0</v>
      </c>
      <c r="AJ789" s="80" t="s">
        <v>73</v>
      </c>
      <c r="AK789" s="80" t="s">
        <v>73</v>
      </c>
      <c r="AL789" s="113">
        <v>0</v>
      </c>
      <c r="AM789" s="80" t="s">
        <v>73</v>
      </c>
      <c r="AN789" s="80" t="s">
        <v>73</v>
      </c>
      <c r="AO789" s="80" t="s">
        <v>73</v>
      </c>
      <c r="AP789" s="111">
        <f t="shared" si="62"/>
        <v>0</v>
      </c>
      <c r="AQ789" s="111">
        <f>+L789+AD789-AI789</f>
        <v>9000000</v>
      </c>
      <c r="AR789" s="61" t="s">
        <v>65</v>
      </c>
      <c r="AS789" s="111">
        <v>9000000</v>
      </c>
      <c r="AT789" s="113" t="s">
        <v>162</v>
      </c>
      <c r="AU789" s="79">
        <v>0</v>
      </c>
      <c r="AV789" s="82" t="s">
        <v>73</v>
      </c>
      <c r="AW789" s="117">
        <v>0</v>
      </c>
      <c r="AX789" s="116">
        <f t="shared" si="63"/>
        <v>9000000</v>
      </c>
      <c r="AY789" s="219">
        <f t="shared" si="64"/>
        <v>0</v>
      </c>
      <c r="AZ789" s="67">
        <v>0</v>
      </c>
      <c r="BA789" s="82" t="s">
        <v>73</v>
      </c>
      <c r="BB789" s="61" t="s">
        <v>163</v>
      </c>
      <c r="BC789" s="112" t="s">
        <v>301</v>
      </c>
      <c r="BD789" s="111" t="s">
        <v>162</v>
      </c>
      <c r="BE789" s="113" t="s">
        <v>65</v>
      </c>
    </row>
    <row r="790" spans="2:57" x14ac:dyDescent="0.2">
      <c r="B790" s="44">
        <v>2026</v>
      </c>
      <c r="C790" s="44">
        <v>891780111</v>
      </c>
      <c r="D790" s="44" t="s">
        <v>63</v>
      </c>
      <c r="E790" s="119" t="s">
        <v>300</v>
      </c>
      <c r="F790" s="113" t="s">
        <v>299</v>
      </c>
      <c r="G790" s="61">
        <v>0</v>
      </c>
      <c r="H790" s="61" t="s">
        <v>71</v>
      </c>
      <c r="I790" s="44" t="s">
        <v>268</v>
      </c>
      <c r="J790" s="76" t="s">
        <v>81</v>
      </c>
      <c r="K790" s="111" t="s">
        <v>298</v>
      </c>
      <c r="L790" s="111">
        <v>14000000</v>
      </c>
      <c r="M790" s="44" t="s">
        <v>66</v>
      </c>
      <c r="N790" s="111" t="s">
        <v>297</v>
      </c>
      <c r="O790" s="111">
        <v>1028030207</v>
      </c>
      <c r="P790" s="111">
        <v>547</v>
      </c>
      <c r="Q790" s="220">
        <v>46052</v>
      </c>
      <c r="R790" s="111">
        <v>758000000</v>
      </c>
      <c r="S790" s="220">
        <v>46052</v>
      </c>
      <c r="T790" s="111">
        <v>14000000</v>
      </c>
      <c r="U790" s="61" t="s">
        <v>65</v>
      </c>
      <c r="V790" s="111">
        <v>10275300</v>
      </c>
      <c r="W790" s="111" t="s">
        <v>296</v>
      </c>
      <c r="X790" s="351">
        <v>46052</v>
      </c>
      <c r="Y790" s="351">
        <v>46055</v>
      </c>
      <c r="Z790" s="69" t="s">
        <v>73</v>
      </c>
      <c r="AA790" s="351">
        <v>46162</v>
      </c>
      <c r="AB790" s="47">
        <f t="shared" si="60"/>
        <v>107</v>
      </c>
      <c r="AC790" s="113">
        <v>0</v>
      </c>
      <c r="AD790" s="118">
        <v>0</v>
      </c>
      <c r="AE790" s="113">
        <v>0</v>
      </c>
      <c r="AF790" s="80" t="s">
        <v>73</v>
      </c>
      <c r="AG790" s="111">
        <f t="shared" si="61"/>
        <v>0</v>
      </c>
      <c r="AH790" s="118">
        <v>0</v>
      </c>
      <c r="AI790" s="118">
        <v>0</v>
      </c>
      <c r="AJ790" s="80" t="s">
        <v>73</v>
      </c>
      <c r="AK790" s="80" t="s">
        <v>73</v>
      </c>
      <c r="AL790" s="113">
        <v>0</v>
      </c>
      <c r="AM790" s="80" t="s">
        <v>73</v>
      </c>
      <c r="AN790" s="80" t="s">
        <v>73</v>
      </c>
      <c r="AO790" s="80" t="s">
        <v>73</v>
      </c>
      <c r="AP790" s="111">
        <f t="shared" si="62"/>
        <v>0</v>
      </c>
      <c r="AQ790" s="111">
        <f>+L790+AD790-AI790</f>
        <v>14000000</v>
      </c>
      <c r="AR790" s="61" t="s">
        <v>65</v>
      </c>
      <c r="AS790" s="111">
        <v>14000000</v>
      </c>
      <c r="AT790" s="113" t="s">
        <v>162</v>
      </c>
      <c r="AU790" s="79">
        <v>0</v>
      </c>
      <c r="AV790" s="82" t="s">
        <v>73</v>
      </c>
      <c r="AW790" s="117">
        <v>0</v>
      </c>
      <c r="AX790" s="116">
        <f t="shared" si="63"/>
        <v>14000000</v>
      </c>
      <c r="AY790" s="219">
        <f t="shared" si="64"/>
        <v>0</v>
      </c>
      <c r="AZ790" s="67">
        <v>0</v>
      </c>
      <c r="BA790" s="82" t="s">
        <v>73</v>
      </c>
      <c r="BB790" s="61" t="s">
        <v>163</v>
      </c>
      <c r="BC790" s="112" t="s">
        <v>295</v>
      </c>
      <c r="BD790" s="111" t="s">
        <v>162</v>
      </c>
      <c r="BE790" s="113" t="s">
        <v>65</v>
      </c>
    </row>
    <row r="791" spans="2:57" x14ac:dyDescent="0.2">
      <c r="B791" s="44">
        <v>2026</v>
      </c>
      <c r="C791" s="44">
        <v>891780111</v>
      </c>
      <c r="D791" s="44" t="s">
        <v>63</v>
      </c>
      <c r="E791" s="119" t="s">
        <v>294</v>
      </c>
      <c r="F791" s="113" t="s">
        <v>293</v>
      </c>
      <c r="G791" s="61">
        <v>0</v>
      </c>
      <c r="H791" s="61" t="s">
        <v>71</v>
      </c>
      <c r="I791" s="44" t="s">
        <v>268</v>
      </c>
      <c r="J791" s="76" t="s">
        <v>81</v>
      </c>
      <c r="K791" s="111" t="s">
        <v>292</v>
      </c>
      <c r="L791" s="111">
        <v>14000000</v>
      </c>
      <c r="M791" s="44" t="s">
        <v>66</v>
      </c>
      <c r="N791" s="111" t="s">
        <v>291</v>
      </c>
      <c r="O791" s="111">
        <v>1040032038</v>
      </c>
      <c r="P791" s="111">
        <v>547</v>
      </c>
      <c r="Q791" s="220">
        <v>46052</v>
      </c>
      <c r="R791" s="111">
        <v>758000000</v>
      </c>
      <c r="S791" s="220">
        <v>46052</v>
      </c>
      <c r="T791" s="111">
        <v>14000000</v>
      </c>
      <c r="U791" s="61" t="s">
        <v>65</v>
      </c>
      <c r="V791" s="111">
        <v>1082845514</v>
      </c>
      <c r="W791" s="111" t="s">
        <v>290</v>
      </c>
      <c r="X791" s="351">
        <v>46052</v>
      </c>
      <c r="Y791" s="351">
        <v>46055</v>
      </c>
      <c r="Z791" s="69" t="s">
        <v>73</v>
      </c>
      <c r="AA791" s="351">
        <v>46162</v>
      </c>
      <c r="AB791" s="47">
        <f t="shared" si="60"/>
        <v>107</v>
      </c>
      <c r="AC791" s="113">
        <v>0</v>
      </c>
      <c r="AD791" s="118">
        <v>0</v>
      </c>
      <c r="AE791" s="113">
        <v>0</v>
      </c>
      <c r="AF791" s="80" t="s">
        <v>73</v>
      </c>
      <c r="AG791" s="111">
        <f t="shared" si="61"/>
        <v>0</v>
      </c>
      <c r="AH791" s="118">
        <v>0</v>
      </c>
      <c r="AI791" s="118">
        <v>0</v>
      </c>
      <c r="AJ791" s="80" t="s">
        <v>73</v>
      </c>
      <c r="AK791" s="80" t="s">
        <v>73</v>
      </c>
      <c r="AL791" s="113">
        <v>0</v>
      </c>
      <c r="AM791" s="80" t="s">
        <v>73</v>
      </c>
      <c r="AN791" s="80" t="s">
        <v>73</v>
      </c>
      <c r="AO791" s="80" t="s">
        <v>73</v>
      </c>
      <c r="AP791" s="111">
        <f t="shared" si="62"/>
        <v>0</v>
      </c>
      <c r="AQ791" s="111">
        <f>+L791+AD791-AI791</f>
        <v>14000000</v>
      </c>
      <c r="AR791" s="61" t="s">
        <v>65</v>
      </c>
      <c r="AS791" s="111">
        <v>14000000</v>
      </c>
      <c r="AT791" s="113" t="s">
        <v>162</v>
      </c>
      <c r="AU791" s="79">
        <v>0</v>
      </c>
      <c r="AV791" s="82" t="s">
        <v>73</v>
      </c>
      <c r="AW791" s="117">
        <v>0</v>
      </c>
      <c r="AX791" s="116">
        <f t="shared" si="63"/>
        <v>14000000</v>
      </c>
      <c r="AY791" s="219">
        <f t="shared" si="64"/>
        <v>0</v>
      </c>
      <c r="AZ791" s="67">
        <v>0</v>
      </c>
      <c r="BA791" s="82" t="s">
        <v>73</v>
      </c>
      <c r="BB791" s="61" t="s">
        <v>163</v>
      </c>
      <c r="BC791" s="112" t="s">
        <v>289</v>
      </c>
      <c r="BD791" s="111" t="s">
        <v>162</v>
      </c>
      <c r="BE791" s="113" t="s">
        <v>65</v>
      </c>
    </row>
    <row r="792" spans="2:57" x14ac:dyDescent="0.2">
      <c r="B792" s="44">
        <v>2026</v>
      </c>
      <c r="C792" s="44">
        <v>891780111</v>
      </c>
      <c r="D792" s="44" t="s">
        <v>63</v>
      </c>
      <c r="E792" s="119" t="s">
        <v>288</v>
      </c>
      <c r="F792" s="113" t="s">
        <v>287</v>
      </c>
      <c r="G792" s="61">
        <v>0</v>
      </c>
      <c r="H792" s="61" t="s">
        <v>71</v>
      </c>
      <c r="I792" s="44" t="s">
        <v>268</v>
      </c>
      <c r="J792" s="76" t="s">
        <v>81</v>
      </c>
      <c r="K792" s="111" t="s">
        <v>286</v>
      </c>
      <c r="L792" s="111">
        <v>9000000</v>
      </c>
      <c r="M792" s="44" t="s">
        <v>66</v>
      </c>
      <c r="N792" s="111" t="s">
        <v>285</v>
      </c>
      <c r="O792" s="111">
        <v>1082961155</v>
      </c>
      <c r="P792" s="111">
        <v>547</v>
      </c>
      <c r="Q792" s="220">
        <v>46052</v>
      </c>
      <c r="R792" s="111">
        <v>758000000</v>
      </c>
      <c r="S792" s="220">
        <v>46052</v>
      </c>
      <c r="T792" s="111">
        <v>9000000</v>
      </c>
      <c r="U792" s="61" t="s">
        <v>65</v>
      </c>
      <c r="V792" s="111">
        <v>1082868728</v>
      </c>
      <c r="W792" s="111" t="s">
        <v>284</v>
      </c>
      <c r="X792" s="351">
        <v>46052</v>
      </c>
      <c r="Y792" s="351">
        <v>46055</v>
      </c>
      <c r="Z792" s="69" t="s">
        <v>73</v>
      </c>
      <c r="AA792" s="351">
        <v>46142</v>
      </c>
      <c r="AB792" s="47">
        <f t="shared" si="60"/>
        <v>87</v>
      </c>
      <c r="AC792" s="113">
        <v>0</v>
      </c>
      <c r="AD792" s="118">
        <v>0</v>
      </c>
      <c r="AE792" s="113">
        <v>0</v>
      </c>
      <c r="AF792" s="80" t="s">
        <v>73</v>
      </c>
      <c r="AG792" s="111">
        <f t="shared" si="61"/>
        <v>0</v>
      </c>
      <c r="AH792" s="118">
        <v>0</v>
      </c>
      <c r="AI792" s="118">
        <v>0</v>
      </c>
      <c r="AJ792" s="80" t="s">
        <v>73</v>
      </c>
      <c r="AK792" s="80" t="s">
        <v>73</v>
      </c>
      <c r="AL792" s="113">
        <v>0</v>
      </c>
      <c r="AM792" s="80" t="s">
        <v>73</v>
      </c>
      <c r="AN792" s="80" t="s">
        <v>73</v>
      </c>
      <c r="AO792" s="80" t="s">
        <v>73</v>
      </c>
      <c r="AP792" s="111">
        <f t="shared" si="62"/>
        <v>0</v>
      </c>
      <c r="AQ792" s="111">
        <f>+L792+AD792-AI792</f>
        <v>9000000</v>
      </c>
      <c r="AR792" s="61" t="s">
        <v>65</v>
      </c>
      <c r="AS792" s="111">
        <v>9000000</v>
      </c>
      <c r="AT792" s="113" t="s">
        <v>162</v>
      </c>
      <c r="AU792" s="79">
        <v>0</v>
      </c>
      <c r="AV792" s="82" t="s">
        <v>73</v>
      </c>
      <c r="AW792" s="117">
        <v>0</v>
      </c>
      <c r="AX792" s="116">
        <f t="shared" si="63"/>
        <v>9000000</v>
      </c>
      <c r="AY792" s="219">
        <f t="shared" si="64"/>
        <v>0</v>
      </c>
      <c r="AZ792" s="67">
        <v>0</v>
      </c>
      <c r="BA792" s="82" t="s">
        <v>73</v>
      </c>
      <c r="BB792" s="61" t="s">
        <v>163</v>
      </c>
      <c r="BC792" s="112" t="s">
        <v>283</v>
      </c>
      <c r="BD792" s="111" t="s">
        <v>162</v>
      </c>
      <c r="BE792" s="113" t="s">
        <v>65</v>
      </c>
    </row>
    <row r="793" spans="2:57" x14ac:dyDescent="0.2">
      <c r="B793" s="44">
        <v>2026</v>
      </c>
      <c r="C793" s="44">
        <v>891780111</v>
      </c>
      <c r="D793" s="44" t="s">
        <v>63</v>
      </c>
      <c r="E793" s="119" t="s">
        <v>282</v>
      </c>
      <c r="F793" s="113" t="s">
        <v>281</v>
      </c>
      <c r="G793" s="61">
        <v>0</v>
      </c>
      <c r="H793" s="61" t="s">
        <v>71</v>
      </c>
      <c r="I793" s="44" t="s">
        <v>268</v>
      </c>
      <c r="J793" s="76" t="s">
        <v>81</v>
      </c>
      <c r="K793" s="111" t="s">
        <v>280</v>
      </c>
      <c r="L793" s="111">
        <v>9000000</v>
      </c>
      <c r="M793" s="44" t="s">
        <v>66</v>
      </c>
      <c r="N793" s="111" t="s">
        <v>279</v>
      </c>
      <c r="O793" s="111">
        <v>12449321</v>
      </c>
      <c r="P793" s="111">
        <v>547</v>
      </c>
      <c r="Q793" s="220">
        <v>46052</v>
      </c>
      <c r="R793" s="111">
        <v>758000000</v>
      </c>
      <c r="S793" s="220">
        <v>46052</v>
      </c>
      <c r="T793" s="111">
        <v>9000000</v>
      </c>
      <c r="U793" s="61" t="s">
        <v>65</v>
      </c>
      <c r="V793" s="111">
        <v>7629414</v>
      </c>
      <c r="W793" s="111" t="s">
        <v>278</v>
      </c>
      <c r="X793" s="351">
        <v>46052</v>
      </c>
      <c r="Y793" s="351">
        <v>46055</v>
      </c>
      <c r="Z793" s="69" t="s">
        <v>73</v>
      </c>
      <c r="AA793" s="351">
        <v>46142</v>
      </c>
      <c r="AB793" s="47">
        <f t="shared" si="60"/>
        <v>87</v>
      </c>
      <c r="AC793" s="113">
        <v>0</v>
      </c>
      <c r="AD793" s="118">
        <v>0</v>
      </c>
      <c r="AE793" s="113">
        <v>0</v>
      </c>
      <c r="AF793" s="80" t="s">
        <v>73</v>
      </c>
      <c r="AG793" s="111">
        <f t="shared" si="61"/>
        <v>0</v>
      </c>
      <c r="AH793" s="118">
        <v>0</v>
      </c>
      <c r="AI793" s="118">
        <v>0</v>
      </c>
      <c r="AJ793" s="80" t="s">
        <v>73</v>
      </c>
      <c r="AK793" s="80" t="s">
        <v>73</v>
      </c>
      <c r="AL793" s="113">
        <v>0</v>
      </c>
      <c r="AM793" s="80" t="s">
        <v>73</v>
      </c>
      <c r="AN793" s="80" t="s">
        <v>73</v>
      </c>
      <c r="AO793" s="80" t="s">
        <v>73</v>
      </c>
      <c r="AP793" s="111">
        <f t="shared" si="62"/>
        <v>0</v>
      </c>
      <c r="AQ793" s="111">
        <f>+L793+AD793-AI793</f>
        <v>9000000</v>
      </c>
      <c r="AR793" s="61" t="s">
        <v>65</v>
      </c>
      <c r="AS793" s="111">
        <v>9000000</v>
      </c>
      <c r="AT793" s="113" t="s">
        <v>162</v>
      </c>
      <c r="AU793" s="79">
        <v>0</v>
      </c>
      <c r="AV793" s="82" t="s">
        <v>73</v>
      </c>
      <c r="AW793" s="117">
        <v>0</v>
      </c>
      <c r="AX793" s="116">
        <f t="shared" si="63"/>
        <v>9000000</v>
      </c>
      <c r="AY793" s="219">
        <f t="shared" si="64"/>
        <v>0</v>
      </c>
      <c r="AZ793" s="67">
        <v>0</v>
      </c>
      <c r="BA793" s="82" t="s">
        <v>73</v>
      </c>
      <c r="BB793" s="61" t="s">
        <v>163</v>
      </c>
      <c r="BC793" s="112" t="s">
        <v>277</v>
      </c>
      <c r="BD793" s="111" t="s">
        <v>162</v>
      </c>
      <c r="BE793" s="113" t="s">
        <v>65</v>
      </c>
    </row>
    <row r="794" spans="2:57" x14ac:dyDescent="0.2">
      <c r="B794" s="44">
        <v>2026</v>
      </c>
      <c r="C794" s="44">
        <v>891780111</v>
      </c>
      <c r="D794" s="44" t="s">
        <v>63</v>
      </c>
      <c r="E794" s="119" t="s">
        <v>276</v>
      </c>
      <c r="F794" s="113" t="s">
        <v>275</v>
      </c>
      <c r="G794" s="61">
        <v>0</v>
      </c>
      <c r="H794" s="61" t="s">
        <v>71</v>
      </c>
      <c r="I794" s="44" t="s">
        <v>268</v>
      </c>
      <c r="J794" s="76" t="s">
        <v>81</v>
      </c>
      <c r="K794" s="111" t="s">
        <v>274</v>
      </c>
      <c r="L794" s="111">
        <v>14000000</v>
      </c>
      <c r="M794" s="44" t="s">
        <v>66</v>
      </c>
      <c r="N794" s="111" t="s">
        <v>273</v>
      </c>
      <c r="O794" s="111">
        <v>1082944582</v>
      </c>
      <c r="P794" s="111">
        <v>547</v>
      </c>
      <c r="Q794" s="220">
        <v>46052</v>
      </c>
      <c r="R794" s="111">
        <v>758000000</v>
      </c>
      <c r="S794" s="220">
        <v>46052</v>
      </c>
      <c r="T794" s="111">
        <v>14000000</v>
      </c>
      <c r="U794" s="61" t="s">
        <v>65</v>
      </c>
      <c r="V794" s="111">
        <v>1082866653</v>
      </c>
      <c r="W794" s="111" t="s">
        <v>272</v>
      </c>
      <c r="X794" s="351">
        <v>46052</v>
      </c>
      <c r="Y794" s="351">
        <v>46055</v>
      </c>
      <c r="Z794" s="69" t="s">
        <v>73</v>
      </c>
      <c r="AA794" s="351">
        <v>46162</v>
      </c>
      <c r="AB794" s="47">
        <f t="shared" si="60"/>
        <v>107</v>
      </c>
      <c r="AC794" s="113">
        <v>0</v>
      </c>
      <c r="AD794" s="118">
        <v>0</v>
      </c>
      <c r="AE794" s="113">
        <v>0</v>
      </c>
      <c r="AF794" s="80" t="s">
        <v>73</v>
      </c>
      <c r="AG794" s="111">
        <f t="shared" si="61"/>
        <v>0</v>
      </c>
      <c r="AH794" s="118">
        <v>0</v>
      </c>
      <c r="AI794" s="118">
        <v>0</v>
      </c>
      <c r="AJ794" s="80" t="s">
        <v>73</v>
      </c>
      <c r="AK794" s="80" t="s">
        <v>73</v>
      </c>
      <c r="AL794" s="113">
        <v>0</v>
      </c>
      <c r="AM794" s="80" t="s">
        <v>73</v>
      </c>
      <c r="AN794" s="80" t="s">
        <v>73</v>
      </c>
      <c r="AO794" s="80" t="s">
        <v>73</v>
      </c>
      <c r="AP794" s="111">
        <f t="shared" si="62"/>
        <v>0</v>
      </c>
      <c r="AQ794" s="111">
        <f>+L794+AD794-AI794</f>
        <v>14000000</v>
      </c>
      <c r="AR794" s="61" t="s">
        <v>65</v>
      </c>
      <c r="AS794" s="111">
        <v>14000000</v>
      </c>
      <c r="AT794" s="113" t="s">
        <v>162</v>
      </c>
      <c r="AU794" s="79">
        <v>0</v>
      </c>
      <c r="AV794" s="82" t="s">
        <v>73</v>
      </c>
      <c r="AW794" s="117">
        <v>0</v>
      </c>
      <c r="AX794" s="116">
        <f t="shared" si="63"/>
        <v>14000000</v>
      </c>
      <c r="AY794" s="219">
        <f t="shared" si="64"/>
        <v>0</v>
      </c>
      <c r="AZ794" s="67">
        <v>0</v>
      </c>
      <c r="BA794" s="82" t="s">
        <v>73</v>
      </c>
      <c r="BB794" s="61" t="s">
        <v>163</v>
      </c>
      <c r="BC794" s="112" t="s">
        <v>271</v>
      </c>
      <c r="BD794" s="111" t="s">
        <v>162</v>
      </c>
      <c r="BE794" s="113" t="s">
        <v>65</v>
      </c>
    </row>
    <row r="795" spans="2:57" ht="13.5" thickBot="1" x14ac:dyDescent="0.25">
      <c r="B795" s="45">
        <v>2026</v>
      </c>
      <c r="C795" s="45">
        <v>891780111</v>
      </c>
      <c r="D795" s="45" t="s">
        <v>63</v>
      </c>
      <c r="E795" s="128" t="s">
        <v>270</v>
      </c>
      <c r="F795" s="127" t="s">
        <v>269</v>
      </c>
      <c r="G795" s="64">
        <v>0</v>
      </c>
      <c r="H795" s="64" t="s">
        <v>71</v>
      </c>
      <c r="I795" s="45" t="s">
        <v>268</v>
      </c>
      <c r="J795" s="90" t="s">
        <v>81</v>
      </c>
      <c r="K795" s="131" t="s">
        <v>267</v>
      </c>
      <c r="L795" s="131">
        <v>10000000</v>
      </c>
      <c r="M795" s="45" t="s">
        <v>66</v>
      </c>
      <c r="N795" s="131" t="s">
        <v>266</v>
      </c>
      <c r="O795" s="131">
        <v>57294617</v>
      </c>
      <c r="P795" s="131">
        <v>547</v>
      </c>
      <c r="Q795" s="221">
        <v>46052</v>
      </c>
      <c r="R795" s="131">
        <v>758000000</v>
      </c>
      <c r="S795" s="221">
        <v>46052</v>
      </c>
      <c r="T795" s="131">
        <v>10000000</v>
      </c>
      <c r="U795" s="64" t="s">
        <v>65</v>
      </c>
      <c r="V795" s="131">
        <v>7602470</v>
      </c>
      <c r="W795" s="131" t="s">
        <v>265</v>
      </c>
      <c r="X795" s="352">
        <v>46052</v>
      </c>
      <c r="Y795" s="352">
        <v>46055</v>
      </c>
      <c r="Z795" s="93" t="s">
        <v>73</v>
      </c>
      <c r="AA795" s="352">
        <v>46162</v>
      </c>
      <c r="AB795" s="48">
        <f t="shared" si="60"/>
        <v>107</v>
      </c>
      <c r="AC795" s="127">
        <v>0</v>
      </c>
      <c r="AD795" s="130">
        <v>0</v>
      </c>
      <c r="AE795" s="127">
        <v>0</v>
      </c>
      <c r="AF795" s="96" t="s">
        <v>73</v>
      </c>
      <c r="AG795" s="131">
        <f t="shared" si="61"/>
        <v>0</v>
      </c>
      <c r="AH795" s="130">
        <v>0</v>
      </c>
      <c r="AI795" s="130">
        <v>0</v>
      </c>
      <c r="AJ795" s="96" t="s">
        <v>73</v>
      </c>
      <c r="AK795" s="96" t="s">
        <v>73</v>
      </c>
      <c r="AL795" s="127">
        <v>0</v>
      </c>
      <c r="AM795" s="96" t="s">
        <v>73</v>
      </c>
      <c r="AN795" s="96" t="s">
        <v>73</v>
      </c>
      <c r="AO795" s="96" t="s">
        <v>73</v>
      </c>
      <c r="AP795" s="131">
        <f t="shared" si="62"/>
        <v>0</v>
      </c>
      <c r="AQ795" s="131">
        <f>+L795+AD795-AI795</f>
        <v>10000000</v>
      </c>
      <c r="AR795" s="64" t="s">
        <v>65</v>
      </c>
      <c r="AS795" s="131">
        <v>10000000</v>
      </c>
      <c r="AT795" s="127" t="s">
        <v>162</v>
      </c>
      <c r="AU795" s="92">
        <v>0</v>
      </c>
      <c r="AV795" s="98" t="s">
        <v>73</v>
      </c>
      <c r="AW795" s="132">
        <v>0</v>
      </c>
      <c r="AX795" s="133">
        <f t="shared" si="63"/>
        <v>10000000</v>
      </c>
      <c r="AY795" s="222">
        <f t="shared" si="64"/>
        <v>0</v>
      </c>
      <c r="AZ795" s="101">
        <v>0</v>
      </c>
      <c r="BA795" s="98" t="s">
        <v>73</v>
      </c>
      <c r="BB795" s="61" t="s">
        <v>163</v>
      </c>
      <c r="BC795" s="129" t="s">
        <v>264</v>
      </c>
      <c r="BD795" s="131" t="s">
        <v>162</v>
      </c>
      <c r="BE795" s="127" t="s">
        <v>65</v>
      </c>
    </row>
    <row r="796" spans="2:57" s="22" customFormat="1" ht="15.75" thickBot="1" x14ac:dyDescent="0.3">
      <c r="B796" s="469" t="s">
        <v>67</v>
      </c>
      <c r="C796" s="470"/>
      <c r="D796" s="471"/>
      <c r="E796" s="153">
        <f>+SUBTOTAL(3,E8:E795)</f>
        <v>788</v>
      </c>
      <c r="F796" s="145"/>
      <c r="G796" s="144"/>
      <c r="H796" s="152"/>
      <c r="I796" s="151"/>
      <c r="J796" s="150"/>
      <c r="K796" s="149"/>
      <c r="L796" s="148">
        <f>SUM(L8:L795)</f>
        <v>11523262000</v>
      </c>
      <c r="M796" s="472"/>
      <c r="N796" s="473"/>
      <c r="O796" s="473"/>
      <c r="P796" s="473"/>
      <c r="Q796" s="473"/>
      <c r="R796" s="473"/>
      <c r="S796" s="473"/>
      <c r="T796" s="473"/>
      <c r="U796" s="473"/>
      <c r="V796" s="473"/>
      <c r="W796" s="473"/>
      <c r="X796" s="473"/>
      <c r="Y796" s="473"/>
      <c r="Z796" s="473"/>
      <c r="AA796" s="473"/>
      <c r="AB796" s="474"/>
      <c r="AC796" s="146">
        <f>SUM(AC8:AC795)</f>
        <v>11</v>
      </c>
      <c r="AD796" s="146">
        <f>SUM(AD8:AD795)</f>
        <v>18092400</v>
      </c>
      <c r="AE796" s="146">
        <f>SUM(AE8:AE795)</f>
        <v>0</v>
      </c>
      <c r="AF796" s="143"/>
      <c r="AG796" s="146">
        <f>SUM(AG8:AG795)</f>
        <v>0</v>
      </c>
      <c r="AH796" s="146">
        <f>SUM(AH8:AH795)</f>
        <v>9</v>
      </c>
      <c r="AI796" s="146">
        <f>SUM(AI8:AI795)</f>
        <v>112993900</v>
      </c>
      <c r="AJ796" s="147"/>
      <c r="AK796" s="143"/>
      <c r="AL796" s="146">
        <f>SUM(AL8:AL795)</f>
        <v>0</v>
      </c>
      <c r="AM796" s="472"/>
      <c r="AN796" s="473"/>
      <c r="AO796" s="473"/>
      <c r="AP796" s="474"/>
      <c r="AQ796" s="146">
        <f>SUM(AQ8:AQ795)</f>
        <v>11428360500</v>
      </c>
      <c r="AR796" s="143"/>
      <c r="AS796" s="146">
        <f>SUM(AS8:AS795)</f>
        <v>11523262000</v>
      </c>
      <c r="AT796" s="143"/>
      <c r="AU796" s="146">
        <f>SUM(AU8:AU795)</f>
        <v>0</v>
      </c>
      <c r="AV796" s="143"/>
      <c r="AW796" s="146">
        <f>SUM(AW8:AW795)</f>
        <v>0</v>
      </c>
      <c r="AX796" s="146">
        <f>SUM(AX8:AX795)</f>
        <v>11428360500</v>
      </c>
      <c r="AY796" s="472"/>
      <c r="AZ796" s="473"/>
      <c r="BA796" s="500"/>
      <c r="BB796" s="473"/>
      <c r="BC796" s="473"/>
      <c r="BD796" s="473"/>
      <c r="BE796" s="473"/>
    </row>
  </sheetData>
  <sheetProtection formatCells="0" formatColumns="0" formatRows="0" insertRows="0" deleteRows="0" autoFilter="0"/>
  <mergeCells count="23">
    <mergeCell ref="B3:C6"/>
    <mergeCell ref="D3:G4"/>
    <mergeCell ref="AY796:BE796"/>
    <mergeCell ref="H3:I5"/>
    <mergeCell ref="E6:G6"/>
    <mergeCell ref="AZ6:BB6"/>
    <mergeCell ref="F5:G5"/>
    <mergeCell ref="B796:D796"/>
    <mergeCell ref="M796:AB796"/>
    <mergeCell ref="BC6:BE6"/>
    <mergeCell ref="N6:O6"/>
    <mergeCell ref="P6:R6"/>
    <mergeCell ref="S6:T6"/>
    <mergeCell ref="AM796:AP796"/>
    <mergeCell ref="U6:W6"/>
    <mergeCell ref="AC5:AP5"/>
    <mergeCell ref="H6:K6"/>
    <mergeCell ref="AT6:AY6"/>
    <mergeCell ref="AR6:AS6"/>
    <mergeCell ref="AH6:AK6"/>
    <mergeCell ref="AL6:AP6"/>
    <mergeCell ref="X6:AB6"/>
    <mergeCell ref="AC6:AG6"/>
  </mergeCells>
  <conditionalFormatting sqref="E798:E1171">
    <cfRule type="duplicateValues" dxfId="142" priority="1"/>
  </conditionalFormatting>
  <conditionalFormatting sqref="F5 E6">
    <cfRule type="containsText" dxfId="141"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7">
    <cfRule type="cellIs" dxfId="140" priority="5" operator="greaterThan">
      <formula>$K$5</formula>
    </cfRule>
  </conditionalFormatting>
  <conditionalFormatting sqref="AB8:AB795 AG8:AG795 AP8:AR795 AX8:AZ795">
    <cfRule type="expression" dxfId="139" priority="6">
      <formula>+_xlfn.ISFORMULA(AB8)</formula>
    </cfRule>
  </conditionalFormatting>
  <conditionalFormatting sqref="AD8:AD81 AD83 AD85:AD113 AD115:AD133 AD135:AD140 AD142:AD201 AD203:AD204 AD206:AD211 AD213:AD224 AD226:AD239 AD241:AD284 AD286:AD795">
    <cfRule type="cellIs" dxfId="138" priority="2" operator="greaterThan">
      <formula>L8/2</formula>
    </cfRule>
  </conditionalFormatting>
  <dataValidations count="9">
    <dataValidation type="list" allowBlank="1" showInputMessage="1" showErrorMessage="1" sqref="J8:J795" xr:uid="{FAF74885-72D6-4561-BE2D-B13692DE44E5}">
      <formula1>"CONTRATO DE OBRAS, OTROS TIPOS, PRESTACIÓN DE SERVICIOS, SUMINISTROS"</formula1>
    </dataValidation>
    <dataValidation type="list" allowBlank="1" showInputMessage="1" showErrorMessage="1" sqref="H8:H795" xr:uid="{0702C2A5-72D9-4820-8D3B-D816F8654FDD}">
      <formula1>"OTRO SECTOR"</formula1>
    </dataValidation>
    <dataValidation type="list" allowBlank="1" showInputMessage="1" showErrorMessage="1" sqref="I8:I795" xr:uid="{824282D2-6949-47C9-9CE1-93CEB98509B5}">
      <formula1>"FUNCIONAMIENTO,INVERSION,OTROS"</formula1>
    </dataValidation>
    <dataValidation type="list" allowBlank="1" showInputMessage="1" showErrorMessage="1" sqref="AR8:AR795" xr:uid="{71D9605A-F72D-485F-8253-60F2555A1D01}">
      <formula1>"SI,DE REGALIAS, DE CONVENIOS,NO"</formula1>
    </dataValidation>
    <dataValidation type="list" allowBlank="1" showInputMessage="1" showErrorMessage="1" sqref="BB8:BB795" xr:uid="{63DA7620-CE4C-4F8A-896E-61CFBC4FF58E}">
      <formula1>"Por iniciar,En ejecucion,Suspendido,Terminado,Liquidado"</formula1>
    </dataValidation>
    <dataValidation type="list" allowBlank="1" showInputMessage="1" showErrorMessage="1" sqref="M8:M795" xr:uid="{EE8EE2F2-8BC1-46D7-B28C-9776309D777D}">
      <formula1>"DIRECTA,CONVOCATORIA"</formula1>
    </dataValidation>
    <dataValidation type="list" allowBlank="1" showInputMessage="1" showErrorMessage="1" sqref="U8:U795"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s>
  <hyperlinks>
    <hyperlink ref="BC60" r:id="rId1" xr:uid="{78C3721B-319C-4F74-B552-65A028E45AC2}"/>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92E8C-6473-42B2-9845-6A5285444D92}">
  <sheetPr codeName="Hoja13"/>
  <dimension ref="A1:BV1282"/>
  <sheetViews>
    <sheetView workbookViewId="0">
      <selection activeCell="V3" sqref="V3"/>
    </sheetView>
  </sheetViews>
  <sheetFormatPr baseColWidth="10" defaultColWidth="11.42578125" defaultRowHeight="15" x14ac:dyDescent="0.25"/>
  <cols>
    <col min="1" max="1" width="1.42578125" bestFit="1" customWidth="1"/>
    <col min="2" max="2" width="11.7109375" customWidth="1"/>
    <col min="3" max="3" width="14.5703125" customWidth="1"/>
    <col min="4" max="4" width="26.140625" customWidth="1"/>
    <col min="5" max="5" width="19" style="39" bestFit="1" customWidth="1"/>
    <col min="6" max="6" width="17.140625" style="39" customWidth="1"/>
    <col min="7" max="7" width="17.5703125" style="39" customWidth="1"/>
    <col min="8" max="8" width="16.5703125" style="39" customWidth="1"/>
    <col min="9" max="9" width="17.42578125" style="39" customWidth="1"/>
    <col min="10" max="10" width="23.42578125" style="41" customWidth="1"/>
    <col min="11" max="11" width="15.28515625" customWidth="1"/>
    <col min="12" max="12" width="13.7109375" customWidth="1"/>
    <col min="13" max="13" width="13.42578125" customWidth="1"/>
    <col min="14" max="14" width="21.140625" customWidth="1"/>
    <col min="15" max="15" width="16.42578125" customWidth="1"/>
    <col min="16" max="16" width="11.42578125" customWidth="1"/>
    <col min="17" max="17" width="12.42578125" customWidth="1"/>
    <col min="18" max="18" width="14.7109375" style="39" customWidth="1"/>
    <col min="19" max="19" width="14.7109375" customWidth="1"/>
    <col min="20" max="20" width="13.85546875" customWidth="1"/>
    <col min="21" max="21" width="14.140625" customWidth="1"/>
    <col min="22" max="22" width="14.42578125" customWidth="1"/>
    <col min="23" max="23" width="13.710937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14.45" customHeight="1" x14ac:dyDescent="0.25">
      <c r="F1"/>
      <c r="G1"/>
      <c r="H1"/>
      <c r="I1"/>
      <c r="J1"/>
      <c r="W1" s="1"/>
      <c r="AJ1"/>
    </row>
    <row r="2" spans="1:74" ht="11.45" customHeight="1" thickBot="1" x14ac:dyDescent="0.3">
      <c r="F2"/>
      <c r="G2"/>
      <c r="H2" s="125"/>
      <c r="I2"/>
      <c r="J2"/>
      <c r="W2" s="1"/>
      <c r="AJ2"/>
    </row>
    <row r="3" spans="1:74" ht="45" customHeight="1" thickBot="1" x14ac:dyDescent="0.3">
      <c r="B3" s="428"/>
      <c r="C3" s="429"/>
      <c r="D3" s="434" t="s">
        <v>69</v>
      </c>
      <c r="E3" s="435"/>
      <c r="F3" s="435"/>
      <c r="G3" s="436"/>
      <c r="H3" s="455" t="s">
        <v>0</v>
      </c>
      <c r="I3" s="456"/>
      <c r="J3" s="35"/>
      <c r="K3" s="3" t="s">
        <v>74</v>
      </c>
      <c r="L3" s="8"/>
      <c r="M3" s="4"/>
      <c r="N3" s="4"/>
      <c r="O3" s="4"/>
      <c r="P3" s="4"/>
      <c r="Q3" s="4"/>
      <c r="R3" s="366"/>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34.5" customHeight="1" thickBot="1" x14ac:dyDescent="0.3">
      <c r="B4" s="430"/>
      <c r="C4" s="431"/>
      <c r="D4" s="437"/>
      <c r="E4" s="438"/>
      <c r="F4" s="438"/>
      <c r="G4" s="439"/>
      <c r="H4" s="457"/>
      <c r="I4" s="458"/>
      <c r="J4" s="36"/>
      <c r="K4" s="2">
        <v>3000</v>
      </c>
      <c r="L4" s="3" t="s">
        <v>1</v>
      </c>
      <c r="M4" s="4"/>
      <c r="N4" s="4"/>
      <c r="O4" s="4"/>
      <c r="P4" s="4"/>
      <c r="Q4" s="4"/>
      <c r="R4" s="366"/>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15.75" thickBot="1" x14ac:dyDescent="0.3">
      <c r="B5" s="430"/>
      <c r="C5" s="431"/>
      <c r="D5" s="6" t="s">
        <v>2</v>
      </c>
      <c r="E5" s="367"/>
      <c r="F5" s="463" t="s">
        <v>196</v>
      </c>
      <c r="G5" s="463"/>
      <c r="H5" s="459"/>
      <c r="I5" s="460"/>
      <c r="J5" s="36"/>
      <c r="K5" s="9">
        <f>+L6*K4</f>
        <v>5252715000</v>
      </c>
      <c r="L5" s="10" t="s">
        <v>3</v>
      </c>
      <c r="M5" s="4"/>
      <c r="N5" s="4"/>
      <c r="O5" s="4"/>
      <c r="P5" s="4"/>
      <c r="Q5" s="4"/>
      <c r="R5" s="366"/>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34.5" customHeight="1" thickBot="1" x14ac:dyDescent="0.3">
      <c r="B6" s="432"/>
      <c r="C6" s="433"/>
      <c r="D6" s="12" t="s">
        <v>5</v>
      </c>
      <c r="E6" s="461" t="s">
        <v>12400</v>
      </c>
      <c r="F6" s="461"/>
      <c r="G6" s="462"/>
      <c r="H6" s="464" t="s">
        <v>84</v>
      </c>
      <c r="I6" s="465"/>
      <c r="J6" s="465"/>
      <c r="K6" s="466"/>
      <c r="L6" s="30">
        <v>1750905</v>
      </c>
      <c r="M6" s="4"/>
      <c r="N6" s="446" t="s">
        <v>6</v>
      </c>
      <c r="O6" s="447"/>
      <c r="P6" s="446" t="s">
        <v>7</v>
      </c>
      <c r="Q6" s="447"/>
      <c r="R6" s="448"/>
      <c r="S6" s="453" t="s">
        <v>12683</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82.9" customHeight="1" thickBot="1" x14ac:dyDescent="0.3">
      <c r="A7" s="13"/>
      <c r="B7" s="231" t="s">
        <v>16</v>
      </c>
      <c r="C7" s="232" t="s">
        <v>17</v>
      </c>
      <c r="D7" s="238" t="s">
        <v>18</v>
      </c>
      <c r="E7" s="239" t="s">
        <v>19</v>
      </c>
      <c r="F7" s="239" t="s">
        <v>20</v>
      </c>
      <c r="G7" s="238" t="s">
        <v>21</v>
      </c>
      <c r="H7" s="231" t="s">
        <v>22</v>
      </c>
      <c r="I7" s="231" t="s">
        <v>70</v>
      </c>
      <c r="J7" s="231" t="s">
        <v>78</v>
      </c>
      <c r="K7" s="231" t="s">
        <v>23</v>
      </c>
      <c r="L7" s="231" t="s">
        <v>24</v>
      </c>
      <c r="M7" s="14" t="s">
        <v>25</v>
      </c>
      <c r="N7" s="231" t="s">
        <v>26</v>
      </c>
      <c r="O7" s="232" t="s">
        <v>27</v>
      </c>
      <c r="P7" s="232" t="s">
        <v>28</v>
      </c>
      <c r="Q7" s="231" t="s">
        <v>29</v>
      </c>
      <c r="R7" s="231" t="s">
        <v>30</v>
      </c>
      <c r="S7" s="231" t="s">
        <v>31</v>
      </c>
      <c r="T7" s="231" t="s">
        <v>32</v>
      </c>
      <c r="U7" s="231" t="s">
        <v>33</v>
      </c>
      <c r="V7" s="232" t="s">
        <v>34</v>
      </c>
      <c r="W7" s="231" t="s">
        <v>35</v>
      </c>
      <c r="X7" s="231" t="s">
        <v>68</v>
      </c>
      <c r="Y7" s="231" t="s">
        <v>36</v>
      </c>
      <c r="Z7" s="231" t="s">
        <v>37</v>
      </c>
      <c r="AA7" s="237" t="s">
        <v>38</v>
      </c>
      <c r="AB7" s="236" t="s">
        <v>39</v>
      </c>
      <c r="AC7" s="231" t="s">
        <v>40</v>
      </c>
      <c r="AD7" s="231" t="s">
        <v>41</v>
      </c>
      <c r="AE7" s="231" t="s">
        <v>42</v>
      </c>
      <c r="AF7" s="237" t="s">
        <v>43</v>
      </c>
      <c r="AG7" s="236" t="s">
        <v>44</v>
      </c>
      <c r="AH7" s="231" t="s">
        <v>45</v>
      </c>
      <c r="AI7" s="231" t="s">
        <v>46</v>
      </c>
      <c r="AJ7" s="237" t="s">
        <v>47</v>
      </c>
      <c r="AK7" s="237" t="s">
        <v>80</v>
      </c>
      <c r="AL7" s="231" t="s">
        <v>48</v>
      </c>
      <c r="AM7" s="237" t="s">
        <v>49</v>
      </c>
      <c r="AN7" s="237" t="s">
        <v>50</v>
      </c>
      <c r="AO7" s="237" t="s">
        <v>79</v>
      </c>
      <c r="AP7" s="236" t="s">
        <v>51</v>
      </c>
      <c r="AQ7" s="236" t="s">
        <v>52</v>
      </c>
      <c r="AR7" s="231" t="s">
        <v>76</v>
      </c>
      <c r="AS7" s="231" t="s">
        <v>77</v>
      </c>
      <c r="AT7" s="231" t="s">
        <v>53</v>
      </c>
      <c r="AU7" s="231" t="s">
        <v>54</v>
      </c>
      <c r="AV7" s="231" t="s">
        <v>55</v>
      </c>
      <c r="AW7" s="235" t="s">
        <v>56</v>
      </c>
      <c r="AX7" s="234" t="s">
        <v>57</v>
      </c>
      <c r="AY7" s="234" t="s">
        <v>82</v>
      </c>
      <c r="AZ7" s="233" t="s">
        <v>83</v>
      </c>
      <c r="BA7" s="231" t="s">
        <v>58</v>
      </c>
      <c r="BB7" s="231" t="s">
        <v>59</v>
      </c>
      <c r="BC7" s="364" t="s">
        <v>60</v>
      </c>
      <c r="BD7" s="232" t="s">
        <v>61</v>
      </c>
      <c r="BE7" s="232" t="s">
        <v>62</v>
      </c>
      <c r="BF7" s="20"/>
      <c r="BG7" s="20"/>
      <c r="BH7" s="20"/>
      <c r="BI7" s="20"/>
      <c r="BJ7" s="20"/>
      <c r="BK7" s="20"/>
      <c r="BL7" s="20"/>
      <c r="BM7" s="20"/>
      <c r="BN7" s="20"/>
      <c r="BO7" s="20"/>
      <c r="BP7" s="20"/>
      <c r="BQ7" s="20"/>
      <c r="BR7" s="20"/>
      <c r="BS7" s="20"/>
      <c r="BT7" s="20"/>
      <c r="BU7" s="20"/>
      <c r="BV7" s="20"/>
    </row>
    <row r="8" spans="1:74" s="361" customFormat="1" ht="12.75" x14ac:dyDescent="0.2">
      <c r="B8" s="43">
        <v>2026</v>
      </c>
      <c r="C8" s="43">
        <v>891780111</v>
      </c>
      <c r="D8" s="43" t="s">
        <v>63</v>
      </c>
      <c r="E8" s="43" t="s">
        <v>12399</v>
      </c>
      <c r="F8" s="43" t="s">
        <v>12398</v>
      </c>
      <c r="G8" s="49">
        <v>0</v>
      </c>
      <c r="H8" s="49" t="s">
        <v>71</v>
      </c>
      <c r="I8" s="43" t="s">
        <v>111</v>
      </c>
      <c r="J8" s="50" t="s">
        <v>81</v>
      </c>
      <c r="K8" s="122" t="s">
        <v>12397</v>
      </c>
      <c r="L8" s="51">
        <v>19140000</v>
      </c>
      <c r="M8" s="43" t="s">
        <v>66</v>
      </c>
      <c r="N8" s="122" t="s">
        <v>12396</v>
      </c>
      <c r="O8" s="122">
        <v>57296490</v>
      </c>
      <c r="P8" s="52">
        <v>69</v>
      </c>
      <c r="Q8" s="54">
        <v>46036</v>
      </c>
      <c r="R8" s="49">
        <v>6818861280</v>
      </c>
      <c r="S8" s="53">
        <v>46041</v>
      </c>
      <c r="T8" s="51">
        <v>19140000</v>
      </c>
      <c r="U8" s="49" t="s">
        <v>65</v>
      </c>
      <c r="V8" s="51">
        <v>1082939683</v>
      </c>
      <c r="W8" s="124" t="s">
        <v>8545</v>
      </c>
      <c r="X8" s="54">
        <v>46041</v>
      </c>
      <c r="Y8" s="54">
        <v>46069</v>
      </c>
      <c r="Z8" s="54" t="s">
        <v>73</v>
      </c>
      <c r="AA8" s="54">
        <v>46167</v>
      </c>
      <c r="AB8" s="46">
        <f t="shared" ref="AB8:AB71" si="0">+IF(Z8="1800-01-01",AA8-Y8,AA8-Z8)</f>
        <v>98</v>
      </c>
      <c r="AC8" s="49">
        <v>0</v>
      </c>
      <c r="AD8" s="51">
        <v>0</v>
      </c>
      <c r="AE8" s="49">
        <v>0</v>
      </c>
      <c r="AF8" s="55" t="s">
        <v>73</v>
      </c>
      <c r="AG8" s="46">
        <f t="shared" ref="AG8:AG71" si="1">+IF(AF8="1800-01-01",0,AF8-AA8)</f>
        <v>0</v>
      </c>
      <c r="AH8" s="49">
        <v>0</v>
      </c>
      <c r="AI8" s="51">
        <v>0</v>
      </c>
      <c r="AJ8" s="49" t="s">
        <v>73</v>
      </c>
      <c r="AK8" s="53" t="s">
        <v>73</v>
      </c>
      <c r="AL8" s="49">
        <v>0</v>
      </c>
      <c r="AM8" s="53" t="s">
        <v>73</v>
      </c>
      <c r="AN8" s="53" t="s">
        <v>73</v>
      </c>
      <c r="AO8" s="53" t="s">
        <v>73</v>
      </c>
      <c r="AP8" s="46">
        <f t="shared" ref="AP8:AP71" si="2">+IF(AM8="1800-01-01",0,AN8-AM8)</f>
        <v>0</v>
      </c>
      <c r="AQ8" s="46">
        <f>+L8+AD8-AI8</f>
        <v>19140000</v>
      </c>
      <c r="AR8" s="49" t="s">
        <v>4700</v>
      </c>
      <c r="AS8" s="51">
        <v>0</v>
      </c>
      <c r="AT8" s="49" t="s">
        <v>162</v>
      </c>
      <c r="AU8" s="51">
        <v>0</v>
      </c>
      <c r="AV8" s="56" t="s">
        <v>73</v>
      </c>
      <c r="AW8" s="57">
        <v>0</v>
      </c>
      <c r="AX8" s="58">
        <f t="shared" ref="AX8:AX71" si="3">AQ8-AW8</f>
        <v>19140000</v>
      </c>
      <c r="AY8" s="59">
        <f t="shared" ref="AY8:AY71" si="4">+IFERROR(AW8/AQ8,"_")</f>
        <v>0</v>
      </c>
      <c r="AZ8" s="60">
        <v>0</v>
      </c>
      <c r="BA8" s="56" t="s">
        <v>73</v>
      </c>
      <c r="BB8" s="49" t="s">
        <v>163</v>
      </c>
      <c r="BC8" s="356" t="s">
        <v>12395</v>
      </c>
      <c r="BD8" s="43" t="s">
        <v>65</v>
      </c>
      <c r="BE8" s="43" t="s">
        <v>65</v>
      </c>
      <c r="BF8" s="362"/>
      <c r="BG8" s="362"/>
      <c r="BH8" s="362"/>
      <c r="BI8" s="362"/>
      <c r="BJ8" s="362"/>
      <c r="BK8" s="362"/>
      <c r="BL8" s="362"/>
      <c r="BM8" s="362"/>
      <c r="BN8" s="362"/>
      <c r="BO8" s="362"/>
      <c r="BP8" s="362"/>
      <c r="BQ8" s="362"/>
      <c r="BR8" s="362"/>
      <c r="BS8" s="362"/>
      <c r="BT8" s="362"/>
      <c r="BU8" s="362"/>
      <c r="BV8" s="362"/>
    </row>
    <row r="9" spans="1:74" s="361" customFormat="1" ht="12.75" x14ac:dyDescent="0.2">
      <c r="B9" s="44">
        <v>2026</v>
      </c>
      <c r="C9" s="44">
        <v>891780111</v>
      </c>
      <c r="D9" s="44" t="s">
        <v>63</v>
      </c>
      <c r="E9" s="44" t="s">
        <v>12394</v>
      </c>
      <c r="F9" s="44" t="s">
        <v>12393</v>
      </c>
      <c r="G9" s="61">
        <v>0</v>
      </c>
      <c r="H9" s="61" t="s">
        <v>71</v>
      </c>
      <c r="I9" s="44" t="s">
        <v>111</v>
      </c>
      <c r="J9" s="76" t="s">
        <v>81</v>
      </c>
      <c r="K9" s="278" t="s">
        <v>12339</v>
      </c>
      <c r="L9" s="79">
        <v>19140000</v>
      </c>
      <c r="M9" s="44" t="s">
        <v>66</v>
      </c>
      <c r="N9" s="278" t="s">
        <v>12392</v>
      </c>
      <c r="O9" s="278">
        <v>22737945</v>
      </c>
      <c r="P9" s="68">
        <v>69</v>
      </c>
      <c r="Q9" s="69">
        <v>46036</v>
      </c>
      <c r="R9" s="61">
        <v>6818861280</v>
      </c>
      <c r="S9" s="81">
        <v>46041</v>
      </c>
      <c r="T9" s="79">
        <v>19140000</v>
      </c>
      <c r="U9" s="61" t="s">
        <v>65</v>
      </c>
      <c r="V9" s="79">
        <v>1082939683</v>
      </c>
      <c r="W9" s="168" t="s">
        <v>8545</v>
      </c>
      <c r="X9" s="69">
        <v>46041</v>
      </c>
      <c r="Y9" s="69">
        <v>46069</v>
      </c>
      <c r="Z9" s="69" t="s">
        <v>73</v>
      </c>
      <c r="AA9" s="69">
        <v>46167</v>
      </c>
      <c r="AB9" s="47">
        <f t="shared" si="0"/>
        <v>98</v>
      </c>
      <c r="AC9" s="61">
        <v>0</v>
      </c>
      <c r="AD9" s="79">
        <v>0</v>
      </c>
      <c r="AE9" s="61">
        <v>0</v>
      </c>
      <c r="AF9" s="80" t="s">
        <v>73</v>
      </c>
      <c r="AG9" s="47">
        <f t="shared" si="1"/>
        <v>0</v>
      </c>
      <c r="AH9" s="61">
        <v>0</v>
      </c>
      <c r="AI9" s="79">
        <v>0</v>
      </c>
      <c r="AJ9" s="61" t="s">
        <v>73</v>
      </c>
      <c r="AK9" s="81" t="s">
        <v>73</v>
      </c>
      <c r="AL9" s="61">
        <v>0</v>
      </c>
      <c r="AM9" s="81" t="s">
        <v>73</v>
      </c>
      <c r="AN9" s="81" t="s">
        <v>73</v>
      </c>
      <c r="AO9" s="81" t="s">
        <v>73</v>
      </c>
      <c r="AP9" s="47">
        <f t="shared" si="2"/>
        <v>0</v>
      </c>
      <c r="AQ9" s="47">
        <f>+L9+AD9-AI9</f>
        <v>19140000</v>
      </c>
      <c r="AR9" s="61" t="s">
        <v>4700</v>
      </c>
      <c r="AS9" s="79">
        <v>0</v>
      </c>
      <c r="AT9" s="61" t="s">
        <v>162</v>
      </c>
      <c r="AU9" s="79">
        <v>0</v>
      </c>
      <c r="AV9" s="82" t="s">
        <v>73</v>
      </c>
      <c r="AW9" s="83">
        <v>0</v>
      </c>
      <c r="AX9" s="62">
        <f t="shared" si="3"/>
        <v>19140000</v>
      </c>
      <c r="AY9" s="63">
        <f t="shared" si="4"/>
        <v>0</v>
      </c>
      <c r="AZ9" s="67">
        <v>0</v>
      </c>
      <c r="BA9" s="82" t="s">
        <v>73</v>
      </c>
      <c r="BB9" s="61" t="s">
        <v>163</v>
      </c>
      <c r="BC9" s="355" t="s">
        <v>12391</v>
      </c>
      <c r="BD9" s="44" t="s">
        <v>65</v>
      </c>
      <c r="BE9" s="44" t="s">
        <v>65</v>
      </c>
      <c r="BF9" s="362"/>
      <c r="BG9" s="362"/>
      <c r="BH9" s="362"/>
      <c r="BI9" s="362"/>
      <c r="BJ9" s="362"/>
      <c r="BK9" s="362"/>
      <c r="BL9" s="362"/>
      <c r="BM9" s="362"/>
      <c r="BN9" s="362"/>
      <c r="BO9" s="362"/>
      <c r="BP9" s="362"/>
      <c r="BQ9" s="362"/>
      <c r="BR9" s="362"/>
      <c r="BS9" s="362"/>
      <c r="BT9" s="362"/>
      <c r="BU9" s="362"/>
      <c r="BV9" s="362"/>
    </row>
    <row r="10" spans="1:74" s="361" customFormat="1" ht="12.75" x14ac:dyDescent="0.2">
      <c r="B10" s="44">
        <v>2026</v>
      </c>
      <c r="C10" s="44">
        <v>891780111</v>
      </c>
      <c r="D10" s="44" t="s">
        <v>63</v>
      </c>
      <c r="E10" s="44" t="s">
        <v>12390</v>
      </c>
      <c r="F10" s="44" t="s">
        <v>12389</v>
      </c>
      <c r="G10" s="61">
        <v>0</v>
      </c>
      <c r="H10" s="61" t="s">
        <v>71</v>
      </c>
      <c r="I10" s="44" t="s">
        <v>111</v>
      </c>
      <c r="J10" s="76" t="s">
        <v>81</v>
      </c>
      <c r="K10" s="278" t="s">
        <v>12388</v>
      </c>
      <c r="L10" s="79">
        <v>19140000</v>
      </c>
      <c r="M10" s="44" t="s">
        <v>66</v>
      </c>
      <c r="N10" s="278" t="s">
        <v>12387</v>
      </c>
      <c r="O10" s="278">
        <v>85471621</v>
      </c>
      <c r="P10" s="68">
        <v>69</v>
      </c>
      <c r="Q10" s="69">
        <v>46036</v>
      </c>
      <c r="R10" s="61">
        <v>6818861280</v>
      </c>
      <c r="S10" s="81">
        <v>46041</v>
      </c>
      <c r="T10" s="79">
        <v>19140000</v>
      </c>
      <c r="U10" s="61" t="s">
        <v>65</v>
      </c>
      <c r="V10" s="79">
        <v>1082939683</v>
      </c>
      <c r="W10" s="168" t="s">
        <v>8545</v>
      </c>
      <c r="X10" s="69">
        <v>46041</v>
      </c>
      <c r="Y10" s="69">
        <v>46069</v>
      </c>
      <c r="Z10" s="69" t="s">
        <v>73</v>
      </c>
      <c r="AA10" s="69">
        <v>46167</v>
      </c>
      <c r="AB10" s="47">
        <f t="shared" si="0"/>
        <v>98</v>
      </c>
      <c r="AC10" s="61">
        <v>0</v>
      </c>
      <c r="AD10" s="79">
        <v>0</v>
      </c>
      <c r="AE10" s="61">
        <v>0</v>
      </c>
      <c r="AF10" s="80" t="s">
        <v>73</v>
      </c>
      <c r="AG10" s="47">
        <f t="shared" si="1"/>
        <v>0</v>
      </c>
      <c r="AH10" s="61">
        <v>0</v>
      </c>
      <c r="AI10" s="79">
        <v>0</v>
      </c>
      <c r="AJ10" s="61" t="s">
        <v>73</v>
      </c>
      <c r="AK10" s="81" t="s">
        <v>73</v>
      </c>
      <c r="AL10" s="61">
        <v>0</v>
      </c>
      <c r="AM10" s="81" t="s">
        <v>73</v>
      </c>
      <c r="AN10" s="81" t="s">
        <v>73</v>
      </c>
      <c r="AO10" s="81" t="s">
        <v>73</v>
      </c>
      <c r="AP10" s="47">
        <f t="shared" si="2"/>
        <v>0</v>
      </c>
      <c r="AQ10" s="47">
        <f>+L10+AD10-AI10</f>
        <v>19140000</v>
      </c>
      <c r="AR10" s="61" t="s">
        <v>4700</v>
      </c>
      <c r="AS10" s="79">
        <v>0</v>
      </c>
      <c r="AT10" s="61" t="s">
        <v>162</v>
      </c>
      <c r="AU10" s="79">
        <v>0</v>
      </c>
      <c r="AV10" s="82" t="s">
        <v>73</v>
      </c>
      <c r="AW10" s="83">
        <v>0</v>
      </c>
      <c r="AX10" s="62">
        <f t="shared" si="3"/>
        <v>19140000</v>
      </c>
      <c r="AY10" s="63">
        <f t="shared" si="4"/>
        <v>0</v>
      </c>
      <c r="AZ10" s="67">
        <v>0</v>
      </c>
      <c r="BA10" s="82" t="s">
        <v>73</v>
      </c>
      <c r="BB10" s="61" t="s">
        <v>163</v>
      </c>
      <c r="BC10" s="355" t="s">
        <v>12386</v>
      </c>
      <c r="BD10" s="44" t="s">
        <v>65</v>
      </c>
      <c r="BE10" s="44" t="s">
        <v>65</v>
      </c>
      <c r="BF10" s="362"/>
      <c r="BG10" s="362"/>
      <c r="BH10" s="362"/>
      <c r="BI10" s="362"/>
      <c r="BJ10" s="362"/>
      <c r="BK10" s="362"/>
      <c r="BL10" s="362"/>
      <c r="BM10" s="362"/>
      <c r="BN10" s="362"/>
      <c r="BO10" s="362"/>
      <c r="BP10" s="362"/>
      <c r="BQ10" s="362"/>
      <c r="BR10" s="362"/>
      <c r="BS10" s="362"/>
      <c r="BT10" s="362"/>
      <c r="BU10" s="362"/>
      <c r="BV10" s="362"/>
    </row>
    <row r="11" spans="1:74" s="361" customFormat="1" ht="12.75" x14ac:dyDescent="0.2">
      <c r="B11" s="44">
        <v>2026</v>
      </c>
      <c r="C11" s="44">
        <v>891780111</v>
      </c>
      <c r="D11" s="44" t="s">
        <v>63</v>
      </c>
      <c r="E11" s="44" t="s">
        <v>12385</v>
      </c>
      <c r="F11" s="44" t="s">
        <v>12384</v>
      </c>
      <c r="G11" s="61">
        <v>0</v>
      </c>
      <c r="H11" s="61" t="s">
        <v>71</v>
      </c>
      <c r="I11" s="44" t="s">
        <v>111</v>
      </c>
      <c r="J11" s="76" t="s">
        <v>81</v>
      </c>
      <c r="K11" s="278" t="s">
        <v>12383</v>
      </c>
      <c r="L11" s="79">
        <v>19140000</v>
      </c>
      <c r="M11" s="44" t="s">
        <v>66</v>
      </c>
      <c r="N11" s="278" t="s">
        <v>12382</v>
      </c>
      <c r="O11" s="278">
        <v>1082851060</v>
      </c>
      <c r="P11" s="68">
        <v>69</v>
      </c>
      <c r="Q11" s="69">
        <v>46036</v>
      </c>
      <c r="R11" s="61">
        <v>6818861280</v>
      </c>
      <c r="S11" s="81">
        <v>46041</v>
      </c>
      <c r="T11" s="79">
        <v>19140000</v>
      </c>
      <c r="U11" s="61" t="s">
        <v>65</v>
      </c>
      <c r="V11" s="79">
        <v>1082939683</v>
      </c>
      <c r="W11" s="168" t="s">
        <v>8545</v>
      </c>
      <c r="X11" s="69">
        <v>46041</v>
      </c>
      <c r="Y11" s="69">
        <v>46069</v>
      </c>
      <c r="Z11" s="69" t="s">
        <v>73</v>
      </c>
      <c r="AA11" s="69">
        <v>46167</v>
      </c>
      <c r="AB11" s="47">
        <f t="shared" si="0"/>
        <v>98</v>
      </c>
      <c r="AC11" s="61">
        <v>0</v>
      </c>
      <c r="AD11" s="79">
        <v>0</v>
      </c>
      <c r="AE11" s="61">
        <v>0</v>
      </c>
      <c r="AF11" s="80" t="s">
        <v>73</v>
      </c>
      <c r="AG11" s="47">
        <f t="shared" si="1"/>
        <v>0</v>
      </c>
      <c r="AH11" s="61">
        <v>0</v>
      </c>
      <c r="AI11" s="79">
        <v>0</v>
      </c>
      <c r="AJ11" s="61" t="s">
        <v>73</v>
      </c>
      <c r="AK11" s="81" t="s">
        <v>73</v>
      </c>
      <c r="AL11" s="61">
        <v>0</v>
      </c>
      <c r="AM11" s="81" t="s">
        <v>73</v>
      </c>
      <c r="AN11" s="81" t="s">
        <v>73</v>
      </c>
      <c r="AO11" s="81" t="s">
        <v>73</v>
      </c>
      <c r="AP11" s="47">
        <f t="shared" si="2"/>
        <v>0</v>
      </c>
      <c r="AQ11" s="47">
        <f>+L11+AD11-AI11</f>
        <v>19140000</v>
      </c>
      <c r="AR11" s="61" t="s">
        <v>4700</v>
      </c>
      <c r="AS11" s="79">
        <v>0</v>
      </c>
      <c r="AT11" s="61" t="s">
        <v>162</v>
      </c>
      <c r="AU11" s="79">
        <v>0</v>
      </c>
      <c r="AV11" s="82" t="s">
        <v>73</v>
      </c>
      <c r="AW11" s="83">
        <v>0</v>
      </c>
      <c r="AX11" s="62">
        <f t="shared" si="3"/>
        <v>19140000</v>
      </c>
      <c r="AY11" s="63">
        <f t="shared" si="4"/>
        <v>0</v>
      </c>
      <c r="AZ11" s="67">
        <v>0</v>
      </c>
      <c r="BA11" s="82" t="s">
        <v>73</v>
      </c>
      <c r="BB11" s="61" t="s">
        <v>163</v>
      </c>
      <c r="BC11" s="355" t="s">
        <v>12381</v>
      </c>
      <c r="BD11" s="44" t="s">
        <v>65</v>
      </c>
      <c r="BE11" s="44" t="s">
        <v>65</v>
      </c>
      <c r="BF11" s="362"/>
      <c r="BG11" s="362"/>
      <c r="BH11" s="362"/>
      <c r="BI11" s="362"/>
      <c r="BJ11" s="362"/>
      <c r="BK11" s="362"/>
      <c r="BL11" s="362"/>
      <c r="BM11" s="362"/>
      <c r="BN11" s="362"/>
      <c r="BO11" s="362"/>
      <c r="BP11" s="362"/>
      <c r="BQ11" s="362"/>
      <c r="BR11" s="362"/>
      <c r="BS11" s="362"/>
      <c r="BT11" s="362"/>
      <c r="BU11" s="362"/>
      <c r="BV11" s="362"/>
    </row>
    <row r="12" spans="1:74" s="361" customFormat="1" ht="12.75" x14ac:dyDescent="0.2">
      <c r="B12" s="44">
        <v>2026</v>
      </c>
      <c r="C12" s="44">
        <v>891780111</v>
      </c>
      <c r="D12" s="44" t="s">
        <v>63</v>
      </c>
      <c r="E12" s="44" t="s">
        <v>12380</v>
      </c>
      <c r="F12" s="44" t="s">
        <v>12379</v>
      </c>
      <c r="G12" s="61">
        <v>0</v>
      </c>
      <c r="H12" s="61" t="s">
        <v>71</v>
      </c>
      <c r="I12" s="44" t="s">
        <v>111</v>
      </c>
      <c r="J12" s="76" t="s">
        <v>81</v>
      </c>
      <c r="K12" s="278" t="s">
        <v>12378</v>
      </c>
      <c r="L12" s="79">
        <v>19140000</v>
      </c>
      <c r="M12" s="44" t="s">
        <v>66</v>
      </c>
      <c r="N12" s="278" t="s">
        <v>12377</v>
      </c>
      <c r="O12" s="278">
        <v>1121331957</v>
      </c>
      <c r="P12" s="68">
        <v>69</v>
      </c>
      <c r="Q12" s="69">
        <v>46036</v>
      </c>
      <c r="R12" s="61">
        <v>6818861280</v>
      </c>
      <c r="S12" s="81">
        <v>46041</v>
      </c>
      <c r="T12" s="79">
        <v>19140000</v>
      </c>
      <c r="U12" s="61" t="s">
        <v>65</v>
      </c>
      <c r="V12" s="79">
        <v>1082939683</v>
      </c>
      <c r="W12" s="168" t="s">
        <v>8545</v>
      </c>
      <c r="X12" s="69">
        <v>46041</v>
      </c>
      <c r="Y12" s="69">
        <v>46069</v>
      </c>
      <c r="Z12" s="69" t="s">
        <v>73</v>
      </c>
      <c r="AA12" s="69">
        <v>46167</v>
      </c>
      <c r="AB12" s="47">
        <f t="shared" si="0"/>
        <v>98</v>
      </c>
      <c r="AC12" s="61">
        <v>0</v>
      </c>
      <c r="AD12" s="79">
        <v>0</v>
      </c>
      <c r="AE12" s="61">
        <v>0</v>
      </c>
      <c r="AF12" s="80" t="s">
        <v>73</v>
      </c>
      <c r="AG12" s="47">
        <f t="shared" si="1"/>
        <v>0</v>
      </c>
      <c r="AH12" s="61">
        <v>0</v>
      </c>
      <c r="AI12" s="79">
        <v>0</v>
      </c>
      <c r="AJ12" s="61" t="s">
        <v>73</v>
      </c>
      <c r="AK12" s="81" t="s">
        <v>73</v>
      </c>
      <c r="AL12" s="61">
        <v>0</v>
      </c>
      <c r="AM12" s="81" t="s">
        <v>73</v>
      </c>
      <c r="AN12" s="81" t="s">
        <v>73</v>
      </c>
      <c r="AO12" s="81" t="s">
        <v>73</v>
      </c>
      <c r="AP12" s="47">
        <f t="shared" si="2"/>
        <v>0</v>
      </c>
      <c r="AQ12" s="47">
        <f>+L12+AD12-AI12</f>
        <v>19140000</v>
      </c>
      <c r="AR12" s="61" t="s">
        <v>4700</v>
      </c>
      <c r="AS12" s="79">
        <v>0</v>
      </c>
      <c r="AT12" s="61" t="s">
        <v>162</v>
      </c>
      <c r="AU12" s="79">
        <v>0</v>
      </c>
      <c r="AV12" s="82" t="s">
        <v>73</v>
      </c>
      <c r="AW12" s="83">
        <v>0</v>
      </c>
      <c r="AX12" s="62">
        <f t="shared" si="3"/>
        <v>19140000</v>
      </c>
      <c r="AY12" s="63">
        <f t="shared" si="4"/>
        <v>0</v>
      </c>
      <c r="AZ12" s="67">
        <v>0</v>
      </c>
      <c r="BA12" s="82" t="s">
        <v>73</v>
      </c>
      <c r="BB12" s="61" t="s">
        <v>163</v>
      </c>
      <c r="BC12" s="355" t="s">
        <v>12376</v>
      </c>
      <c r="BD12" s="44" t="s">
        <v>65</v>
      </c>
      <c r="BE12" s="44" t="s">
        <v>65</v>
      </c>
      <c r="BF12" s="362"/>
      <c r="BG12" s="362"/>
      <c r="BH12" s="362"/>
      <c r="BI12" s="362"/>
      <c r="BJ12" s="362"/>
      <c r="BK12" s="362"/>
      <c r="BL12" s="362"/>
      <c r="BM12" s="362"/>
      <c r="BN12" s="362"/>
      <c r="BO12" s="362"/>
      <c r="BP12" s="362"/>
      <c r="BQ12" s="362"/>
      <c r="BR12" s="362"/>
      <c r="BS12" s="362"/>
      <c r="BT12" s="362"/>
      <c r="BU12" s="362"/>
      <c r="BV12" s="362"/>
    </row>
    <row r="13" spans="1:74" s="361" customFormat="1" ht="12.75" x14ac:dyDescent="0.2">
      <c r="B13" s="44">
        <v>2026</v>
      </c>
      <c r="C13" s="44">
        <v>891780111</v>
      </c>
      <c r="D13" s="44" t="s">
        <v>63</v>
      </c>
      <c r="E13" s="44" t="s">
        <v>12375</v>
      </c>
      <c r="F13" s="44" t="s">
        <v>12374</v>
      </c>
      <c r="G13" s="61">
        <v>0</v>
      </c>
      <c r="H13" s="61" t="s">
        <v>71</v>
      </c>
      <c r="I13" s="44" t="s">
        <v>111</v>
      </c>
      <c r="J13" s="76" t="s">
        <v>81</v>
      </c>
      <c r="K13" s="278" t="s">
        <v>12286</v>
      </c>
      <c r="L13" s="79">
        <v>19140000</v>
      </c>
      <c r="M13" s="44" t="s">
        <v>66</v>
      </c>
      <c r="N13" s="278" t="s">
        <v>12373</v>
      </c>
      <c r="O13" s="278">
        <v>1082845836</v>
      </c>
      <c r="P13" s="68">
        <v>69</v>
      </c>
      <c r="Q13" s="69">
        <v>46036</v>
      </c>
      <c r="R13" s="61">
        <v>6818861280</v>
      </c>
      <c r="S13" s="81">
        <v>46041</v>
      </c>
      <c r="T13" s="79">
        <v>19140000</v>
      </c>
      <c r="U13" s="61" t="s">
        <v>65</v>
      </c>
      <c r="V13" s="79">
        <v>1082939683</v>
      </c>
      <c r="W13" s="168" t="s">
        <v>8545</v>
      </c>
      <c r="X13" s="69">
        <v>46041</v>
      </c>
      <c r="Y13" s="69">
        <v>46069</v>
      </c>
      <c r="Z13" s="69" t="s">
        <v>73</v>
      </c>
      <c r="AA13" s="69">
        <v>46167</v>
      </c>
      <c r="AB13" s="47">
        <f t="shared" si="0"/>
        <v>98</v>
      </c>
      <c r="AC13" s="61">
        <v>0</v>
      </c>
      <c r="AD13" s="79">
        <v>0</v>
      </c>
      <c r="AE13" s="61">
        <v>0</v>
      </c>
      <c r="AF13" s="80" t="s">
        <v>73</v>
      </c>
      <c r="AG13" s="47">
        <f t="shared" si="1"/>
        <v>0</v>
      </c>
      <c r="AH13" s="61">
        <v>0</v>
      </c>
      <c r="AI13" s="79">
        <v>0</v>
      </c>
      <c r="AJ13" s="61" t="s">
        <v>73</v>
      </c>
      <c r="AK13" s="81" t="s">
        <v>73</v>
      </c>
      <c r="AL13" s="61">
        <v>0</v>
      </c>
      <c r="AM13" s="81" t="s">
        <v>73</v>
      </c>
      <c r="AN13" s="81" t="s">
        <v>73</v>
      </c>
      <c r="AO13" s="81" t="s">
        <v>73</v>
      </c>
      <c r="AP13" s="47">
        <f t="shared" si="2"/>
        <v>0</v>
      </c>
      <c r="AQ13" s="47">
        <f>+L13+AD13-AI13</f>
        <v>19140000</v>
      </c>
      <c r="AR13" s="61" t="s">
        <v>4700</v>
      </c>
      <c r="AS13" s="79">
        <v>0</v>
      </c>
      <c r="AT13" s="61" t="s">
        <v>162</v>
      </c>
      <c r="AU13" s="79">
        <v>0</v>
      </c>
      <c r="AV13" s="82" t="s">
        <v>73</v>
      </c>
      <c r="AW13" s="83">
        <v>0</v>
      </c>
      <c r="AX13" s="62">
        <f t="shared" si="3"/>
        <v>19140000</v>
      </c>
      <c r="AY13" s="63">
        <f t="shared" si="4"/>
        <v>0</v>
      </c>
      <c r="AZ13" s="67">
        <v>0</v>
      </c>
      <c r="BA13" s="82" t="s">
        <v>73</v>
      </c>
      <c r="BB13" s="61" t="s">
        <v>163</v>
      </c>
      <c r="BC13" s="355" t="s">
        <v>12372</v>
      </c>
      <c r="BD13" s="44" t="s">
        <v>65</v>
      </c>
      <c r="BE13" s="44" t="s">
        <v>65</v>
      </c>
      <c r="BF13" s="362"/>
      <c r="BG13" s="362"/>
      <c r="BH13" s="362"/>
      <c r="BI13" s="362"/>
      <c r="BJ13" s="362"/>
      <c r="BK13" s="362"/>
      <c r="BL13" s="362"/>
      <c r="BM13" s="362"/>
      <c r="BN13" s="362"/>
      <c r="BO13" s="362"/>
      <c r="BP13" s="362"/>
      <c r="BQ13" s="362"/>
      <c r="BR13" s="362"/>
      <c r="BS13" s="362"/>
      <c r="BT13" s="362"/>
      <c r="BU13" s="362"/>
      <c r="BV13" s="362"/>
    </row>
    <row r="14" spans="1:74" s="361" customFormat="1" ht="12.75" x14ac:dyDescent="0.2">
      <c r="B14" s="44">
        <v>2026</v>
      </c>
      <c r="C14" s="44">
        <v>891780111</v>
      </c>
      <c r="D14" s="44" t="s">
        <v>63</v>
      </c>
      <c r="E14" s="44" t="s">
        <v>12371</v>
      </c>
      <c r="F14" s="44" t="s">
        <v>12370</v>
      </c>
      <c r="G14" s="61">
        <v>0</v>
      </c>
      <c r="H14" s="61" t="s">
        <v>71</v>
      </c>
      <c r="I14" s="44" t="s">
        <v>111</v>
      </c>
      <c r="J14" s="76" t="s">
        <v>81</v>
      </c>
      <c r="K14" s="278" t="s">
        <v>12369</v>
      </c>
      <c r="L14" s="79">
        <v>19140000</v>
      </c>
      <c r="M14" s="44" t="s">
        <v>66</v>
      </c>
      <c r="N14" s="278" t="s">
        <v>12368</v>
      </c>
      <c r="O14" s="278">
        <v>1003089425</v>
      </c>
      <c r="P14" s="68">
        <v>69</v>
      </c>
      <c r="Q14" s="69">
        <v>46036</v>
      </c>
      <c r="R14" s="61">
        <v>6818861280</v>
      </c>
      <c r="S14" s="81">
        <v>46041</v>
      </c>
      <c r="T14" s="79">
        <v>19140000</v>
      </c>
      <c r="U14" s="61" t="s">
        <v>65</v>
      </c>
      <c r="V14" s="79">
        <v>1082939683</v>
      </c>
      <c r="W14" s="168" t="s">
        <v>8545</v>
      </c>
      <c r="X14" s="69">
        <v>46041</v>
      </c>
      <c r="Y14" s="69">
        <v>46069</v>
      </c>
      <c r="Z14" s="69" t="s">
        <v>73</v>
      </c>
      <c r="AA14" s="69">
        <v>46167</v>
      </c>
      <c r="AB14" s="47">
        <f t="shared" si="0"/>
        <v>98</v>
      </c>
      <c r="AC14" s="61">
        <v>0</v>
      </c>
      <c r="AD14" s="79">
        <v>0</v>
      </c>
      <c r="AE14" s="61">
        <v>0</v>
      </c>
      <c r="AF14" s="80" t="s">
        <v>73</v>
      </c>
      <c r="AG14" s="47">
        <f t="shared" si="1"/>
        <v>0</v>
      </c>
      <c r="AH14" s="61">
        <v>0</v>
      </c>
      <c r="AI14" s="79">
        <v>0</v>
      </c>
      <c r="AJ14" s="61" t="s">
        <v>73</v>
      </c>
      <c r="AK14" s="81" t="s">
        <v>73</v>
      </c>
      <c r="AL14" s="61">
        <v>0</v>
      </c>
      <c r="AM14" s="81" t="s">
        <v>73</v>
      </c>
      <c r="AN14" s="81" t="s">
        <v>73</v>
      </c>
      <c r="AO14" s="81" t="s">
        <v>73</v>
      </c>
      <c r="AP14" s="47">
        <f t="shared" si="2"/>
        <v>0</v>
      </c>
      <c r="AQ14" s="47">
        <f>+L14+AD14-AI14</f>
        <v>19140000</v>
      </c>
      <c r="AR14" s="61" t="s">
        <v>4700</v>
      </c>
      <c r="AS14" s="79">
        <v>0</v>
      </c>
      <c r="AT14" s="61" t="s">
        <v>162</v>
      </c>
      <c r="AU14" s="79">
        <v>0</v>
      </c>
      <c r="AV14" s="82" t="s">
        <v>73</v>
      </c>
      <c r="AW14" s="83">
        <v>0</v>
      </c>
      <c r="AX14" s="62">
        <f t="shared" si="3"/>
        <v>19140000</v>
      </c>
      <c r="AY14" s="63">
        <f t="shared" si="4"/>
        <v>0</v>
      </c>
      <c r="AZ14" s="67">
        <v>0</v>
      </c>
      <c r="BA14" s="82" t="s">
        <v>73</v>
      </c>
      <c r="BB14" s="61" t="s">
        <v>163</v>
      </c>
      <c r="BC14" s="355" t="s">
        <v>12367</v>
      </c>
      <c r="BD14" s="44" t="s">
        <v>65</v>
      </c>
      <c r="BE14" s="44" t="s">
        <v>65</v>
      </c>
      <c r="BF14" s="362"/>
      <c r="BG14" s="362"/>
      <c r="BH14" s="362"/>
      <c r="BI14" s="362"/>
      <c r="BJ14" s="362"/>
      <c r="BK14" s="362"/>
      <c r="BL14" s="362"/>
      <c r="BM14" s="362"/>
      <c r="BN14" s="362"/>
      <c r="BO14" s="362"/>
      <c r="BP14" s="362"/>
      <c r="BQ14" s="362"/>
      <c r="BR14" s="362"/>
      <c r="BS14" s="362"/>
      <c r="BT14" s="362"/>
      <c r="BU14" s="362"/>
      <c r="BV14" s="362"/>
    </row>
    <row r="15" spans="1:74" s="361" customFormat="1" ht="12.75" x14ac:dyDescent="0.2">
      <c r="B15" s="44">
        <v>2026</v>
      </c>
      <c r="C15" s="44">
        <v>891780111</v>
      </c>
      <c r="D15" s="44" t="s">
        <v>63</v>
      </c>
      <c r="E15" s="44" t="s">
        <v>12366</v>
      </c>
      <c r="F15" s="44" t="s">
        <v>12365</v>
      </c>
      <c r="G15" s="61">
        <v>0</v>
      </c>
      <c r="H15" s="61" t="s">
        <v>71</v>
      </c>
      <c r="I15" s="44" t="s">
        <v>111</v>
      </c>
      <c r="J15" s="76" t="s">
        <v>81</v>
      </c>
      <c r="K15" s="278" t="s">
        <v>12273</v>
      </c>
      <c r="L15" s="79">
        <v>19140000</v>
      </c>
      <c r="M15" s="44" t="s">
        <v>66</v>
      </c>
      <c r="N15" s="278" t="s">
        <v>12364</v>
      </c>
      <c r="O15" s="278">
        <v>1002194448</v>
      </c>
      <c r="P15" s="68">
        <v>69</v>
      </c>
      <c r="Q15" s="69">
        <v>46036</v>
      </c>
      <c r="R15" s="61">
        <v>6818861280</v>
      </c>
      <c r="S15" s="81">
        <v>46041</v>
      </c>
      <c r="T15" s="79">
        <v>19140000</v>
      </c>
      <c r="U15" s="61" t="s">
        <v>65</v>
      </c>
      <c r="V15" s="79">
        <v>1082939683</v>
      </c>
      <c r="W15" s="168" t="s">
        <v>8545</v>
      </c>
      <c r="X15" s="69">
        <v>46041</v>
      </c>
      <c r="Y15" s="69">
        <v>46069</v>
      </c>
      <c r="Z15" s="69" t="s">
        <v>73</v>
      </c>
      <c r="AA15" s="69">
        <v>46167</v>
      </c>
      <c r="AB15" s="47">
        <f t="shared" si="0"/>
        <v>98</v>
      </c>
      <c r="AC15" s="61">
        <v>0</v>
      </c>
      <c r="AD15" s="79">
        <v>0</v>
      </c>
      <c r="AE15" s="61">
        <v>0</v>
      </c>
      <c r="AF15" s="80" t="s">
        <v>73</v>
      </c>
      <c r="AG15" s="47">
        <f t="shared" si="1"/>
        <v>0</v>
      </c>
      <c r="AH15" s="61">
        <v>0</v>
      </c>
      <c r="AI15" s="79">
        <v>0</v>
      </c>
      <c r="AJ15" s="61" t="s">
        <v>73</v>
      </c>
      <c r="AK15" s="81" t="s">
        <v>73</v>
      </c>
      <c r="AL15" s="61">
        <v>0</v>
      </c>
      <c r="AM15" s="81" t="s">
        <v>73</v>
      </c>
      <c r="AN15" s="81" t="s">
        <v>73</v>
      </c>
      <c r="AO15" s="81" t="s">
        <v>73</v>
      </c>
      <c r="AP15" s="47">
        <f t="shared" si="2"/>
        <v>0</v>
      </c>
      <c r="AQ15" s="47">
        <f>+L15+AD15-AI15</f>
        <v>19140000</v>
      </c>
      <c r="AR15" s="61" t="s">
        <v>4700</v>
      </c>
      <c r="AS15" s="79">
        <v>0</v>
      </c>
      <c r="AT15" s="61" t="s">
        <v>162</v>
      </c>
      <c r="AU15" s="79">
        <v>0</v>
      </c>
      <c r="AV15" s="82" t="s">
        <v>73</v>
      </c>
      <c r="AW15" s="83">
        <v>0</v>
      </c>
      <c r="AX15" s="62">
        <f t="shared" si="3"/>
        <v>19140000</v>
      </c>
      <c r="AY15" s="63">
        <f t="shared" si="4"/>
        <v>0</v>
      </c>
      <c r="AZ15" s="67">
        <v>0</v>
      </c>
      <c r="BA15" s="82" t="s">
        <v>73</v>
      </c>
      <c r="BB15" s="61" t="s">
        <v>163</v>
      </c>
      <c r="BC15" s="355" t="s">
        <v>12363</v>
      </c>
      <c r="BD15" s="44" t="s">
        <v>65</v>
      </c>
      <c r="BE15" s="44" t="s">
        <v>65</v>
      </c>
      <c r="BF15" s="362"/>
      <c r="BG15" s="362"/>
      <c r="BH15" s="362"/>
      <c r="BI15" s="362"/>
      <c r="BJ15" s="362"/>
      <c r="BK15" s="362"/>
      <c r="BL15" s="362"/>
      <c r="BM15" s="362"/>
      <c r="BN15" s="362"/>
      <c r="BO15" s="362"/>
      <c r="BP15" s="362"/>
      <c r="BQ15" s="362"/>
      <c r="BR15" s="362"/>
      <c r="BS15" s="362"/>
      <c r="BT15" s="362"/>
      <c r="BU15" s="362"/>
      <c r="BV15" s="362"/>
    </row>
    <row r="16" spans="1:74" s="361" customFormat="1" ht="12.75" x14ac:dyDescent="0.2">
      <c r="B16" s="44">
        <v>2026</v>
      </c>
      <c r="C16" s="44">
        <v>891780111</v>
      </c>
      <c r="D16" s="44" t="s">
        <v>63</v>
      </c>
      <c r="E16" s="44" t="s">
        <v>12362</v>
      </c>
      <c r="F16" s="44" t="s">
        <v>12361</v>
      </c>
      <c r="G16" s="61">
        <v>0</v>
      </c>
      <c r="H16" s="61" t="s">
        <v>71</v>
      </c>
      <c r="I16" s="44" t="s">
        <v>111</v>
      </c>
      <c r="J16" s="76" t="s">
        <v>81</v>
      </c>
      <c r="K16" s="278" t="s">
        <v>12273</v>
      </c>
      <c r="L16" s="79">
        <v>19140000</v>
      </c>
      <c r="M16" s="44" t="s">
        <v>66</v>
      </c>
      <c r="N16" s="278" t="s">
        <v>12360</v>
      </c>
      <c r="O16" s="278">
        <v>73127805</v>
      </c>
      <c r="P16" s="68">
        <v>69</v>
      </c>
      <c r="Q16" s="69">
        <v>46036</v>
      </c>
      <c r="R16" s="61">
        <v>6818861280</v>
      </c>
      <c r="S16" s="81">
        <v>46041</v>
      </c>
      <c r="T16" s="79">
        <v>19140000</v>
      </c>
      <c r="U16" s="61" t="s">
        <v>65</v>
      </c>
      <c r="V16" s="79">
        <v>1082939683</v>
      </c>
      <c r="W16" s="168" t="s">
        <v>8545</v>
      </c>
      <c r="X16" s="69">
        <v>46041</v>
      </c>
      <c r="Y16" s="69">
        <v>46069</v>
      </c>
      <c r="Z16" s="69" t="s">
        <v>73</v>
      </c>
      <c r="AA16" s="69">
        <v>46167</v>
      </c>
      <c r="AB16" s="47">
        <f t="shared" si="0"/>
        <v>98</v>
      </c>
      <c r="AC16" s="61">
        <v>0</v>
      </c>
      <c r="AD16" s="79">
        <v>0</v>
      </c>
      <c r="AE16" s="61">
        <v>0</v>
      </c>
      <c r="AF16" s="80" t="s">
        <v>73</v>
      </c>
      <c r="AG16" s="47">
        <f t="shared" si="1"/>
        <v>0</v>
      </c>
      <c r="AH16" s="61">
        <v>0</v>
      </c>
      <c r="AI16" s="79">
        <v>0</v>
      </c>
      <c r="AJ16" s="61" t="s">
        <v>73</v>
      </c>
      <c r="AK16" s="81" t="s">
        <v>73</v>
      </c>
      <c r="AL16" s="61">
        <v>0</v>
      </c>
      <c r="AM16" s="81" t="s">
        <v>73</v>
      </c>
      <c r="AN16" s="81" t="s">
        <v>73</v>
      </c>
      <c r="AO16" s="81" t="s">
        <v>73</v>
      </c>
      <c r="AP16" s="47">
        <f t="shared" si="2"/>
        <v>0</v>
      </c>
      <c r="AQ16" s="47">
        <f>+L16+AD16-AI16</f>
        <v>19140000</v>
      </c>
      <c r="AR16" s="61" t="s">
        <v>4700</v>
      </c>
      <c r="AS16" s="79">
        <v>0</v>
      </c>
      <c r="AT16" s="61" t="s">
        <v>162</v>
      </c>
      <c r="AU16" s="79">
        <v>0</v>
      </c>
      <c r="AV16" s="82" t="s">
        <v>73</v>
      </c>
      <c r="AW16" s="83">
        <v>0</v>
      </c>
      <c r="AX16" s="62">
        <f t="shared" si="3"/>
        <v>19140000</v>
      </c>
      <c r="AY16" s="63">
        <f t="shared" si="4"/>
        <v>0</v>
      </c>
      <c r="AZ16" s="67">
        <v>0</v>
      </c>
      <c r="BA16" s="82" t="s">
        <v>73</v>
      </c>
      <c r="BB16" s="61" t="s">
        <v>163</v>
      </c>
      <c r="BC16" s="355" t="s">
        <v>12359</v>
      </c>
      <c r="BD16" s="44" t="s">
        <v>65</v>
      </c>
      <c r="BE16" s="44" t="s">
        <v>65</v>
      </c>
      <c r="BF16" s="362"/>
      <c r="BG16" s="362"/>
      <c r="BH16" s="362"/>
      <c r="BI16" s="362"/>
      <c r="BJ16" s="362"/>
      <c r="BK16" s="362"/>
      <c r="BL16" s="362"/>
      <c r="BM16" s="362"/>
      <c r="BN16" s="362"/>
      <c r="BO16" s="362"/>
      <c r="BP16" s="362"/>
      <c r="BQ16" s="362"/>
      <c r="BR16" s="362"/>
      <c r="BS16" s="362"/>
      <c r="BT16" s="362"/>
      <c r="BU16" s="362"/>
      <c r="BV16" s="362"/>
    </row>
    <row r="17" spans="2:74" s="361" customFormat="1" ht="12.75" x14ac:dyDescent="0.2">
      <c r="B17" s="44">
        <v>2026</v>
      </c>
      <c r="C17" s="44">
        <v>891780111</v>
      </c>
      <c r="D17" s="44" t="s">
        <v>63</v>
      </c>
      <c r="E17" s="44" t="s">
        <v>12358</v>
      </c>
      <c r="F17" s="44" t="s">
        <v>12357</v>
      </c>
      <c r="G17" s="61">
        <v>0</v>
      </c>
      <c r="H17" s="61" t="s">
        <v>71</v>
      </c>
      <c r="I17" s="44" t="s">
        <v>111</v>
      </c>
      <c r="J17" s="76" t="s">
        <v>81</v>
      </c>
      <c r="K17" s="278" t="s">
        <v>12356</v>
      </c>
      <c r="L17" s="79">
        <v>19140000</v>
      </c>
      <c r="M17" s="44" t="s">
        <v>66</v>
      </c>
      <c r="N17" s="278" t="s">
        <v>12355</v>
      </c>
      <c r="O17" s="278">
        <v>1083030113</v>
      </c>
      <c r="P17" s="68">
        <v>69</v>
      </c>
      <c r="Q17" s="69">
        <v>46036</v>
      </c>
      <c r="R17" s="61">
        <v>6818861280</v>
      </c>
      <c r="S17" s="81">
        <v>46041</v>
      </c>
      <c r="T17" s="79">
        <v>19140000</v>
      </c>
      <c r="U17" s="61" t="s">
        <v>65</v>
      </c>
      <c r="V17" s="79">
        <v>1082939683</v>
      </c>
      <c r="W17" s="168" t="s">
        <v>8545</v>
      </c>
      <c r="X17" s="69">
        <v>46041</v>
      </c>
      <c r="Y17" s="69">
        <v>46069</v>
      </c>
      <c r="Z17" s="69" t="s">
        <v>73</v>
      </c>
      <c r="AA17" s="69">
        <v>46167</v>
      </c>
      <c r="AB17" s="47">
        <f t="shared" si="0"/>
        <v>98</v>
      </c>
      <c r="AC17" s="61">
        <v>0</v>
      </c>
      <c r="AD17" s="79">
        <v>0</v>
      </c>
      <c r="AE17" s="61">
        <v>0</v>
      </c>
      <c r="AF17" s="80" t="s">
        <v>73</v>
      </c>
      <c r="AG17" s="47">
        <f t="shared" si="1"/>
        <v>0</v>
      </c>
      <c r="AH17" s="61">
        <v>0</v>
      </c>
      <c r="AI17" s="79">
        <v>0</v>
      </c>
      <c r="AJ17" s="61" t="s">
        <v>73</v>
      </c>
      <c r="AK17" s="81" t="s">
        <v>73</v>
      </c>
      <c r="AL17" s="61">
        <v>0</v>
      </c>
      <c r="AM17" s="81" t="s">
        <v>73</v>
      </c>
      <c r="AN17" s="81" t="s">
        <v>73</v>
      </c>
      <c r="AO17" s="81" t="s">
        <v>73</v>
      </c>
      <c r="AP17" s="47">
        <f t="shared" si="2"/>
        <v>0</v>
      </c>
      <c r="AQ17" s="47">
        <f>+L17+AD17-AI17</f>
        <v>19140000</v>
      </c>
      <c r="AR17" s="61" t="s">
        <v>4700</v>
      </c>
      <c r="AS17" s="79">
        <v>0</v>
      </c>
      <c r="AT17" s="61" t="s">
        <v>162</v>
      </c>
      <c r="AU17" s="79">
        <v>0</v>
      </c>
      <c r="AV17" s="82" t="s">
        <v>73</v>
      </c>
      <c r="AW17" s="83">
        <v>0</v>
      </c>
      <c r="AX17" s="62">
        <f t="shared" si="3"/>
        <v>19140000</v>
      </c>
      <c r="AY17" s="63">
        <f t="shared" si="4"/>
        <v>0</v>
      </c>
      <c r="AZ17" s="67">
        <v>0</v>
      </c>
      <c r="BA17" s="82" t="s">
        <v>73</v>
      </c>
      <c r="BB17" s="61" t="s">
        <v>163</v>
      </c>
      <c r="BC17" s="355" t="s">
        <v>12354</v>
      </c>
      <c r="BD17" s="44" t="s">
        <v>65</v>
      </c>
      <c r="BE17" s="44" t="s">
        <v>65</v>
      </c>
      <c r="BF17" s="362"/>
      <c r="BG17" s="362"/>
      <c r="BH17" s="362"/>
      <c r="BI17" s="362"/>
      <c r="BJ17" s="362"/>
      <c r="BK17" s="362"/>
      <c r="BL17" s="362"/>
      <c r="BM17" s="362"/>
      <c r="BN17" s="362"/>
      <c r="BO17" s="362"/>
      <c r="BP17" s="362"/>
      <c r="BQ17" s="362"/>
      <c r="BR17" s="362"/>
      <c r="BS17" s="362"/>
      <c r="BT17" s="362"/>
      <c r="BU17" s="362"/>
      <c r="BV17" s="362"/>
    </row>
    <row r="18" spans="2:74" s="361" customFormat="1" ht="12.75" x14ac:dyDescent="0.2">
      <c r="B18" s="44">
        <v>2026</v>
      </c>
      <c r="C18" s="44">
        <v>891780111</v>
      </c>
      <c r="D18" s="44" t="s">
        <v>63</v>
      </c>
      <c r="E18" s="44" t="s">
        <v>12353</v>
      </c>
      <c r="F18" s="44" t="s">
        <v>12352</v>
      </c>
      <c r="G18" s="61">
        <v>0</v>
      </c>
      <c r="H18" s="61" t="s">
        <v>71</v>
      </c>
      <c r="I18" s="44" t="s">
        <v>111</v>
      </c>
      <c r="J18" s="76" t="s">
        <v>81</v>
      </c>
      <c r="K18" s="278" t="s">
        <v>12286</v>
      </c>
      <c r="L18" s="79">
        <v>19140000</v>
      </c>
      <c r="M18" s="44" t="s">
        <v>66</v>
      </c>
      <c r="N18" s="278" t="s">
        <v>12351</v>
      </c>
      <c r="O18" s="278">
        <v>1002255916</v>
      </c>
      <c r="P18" s="68">
        <v>69</v>
      </c>
      <c r="Q18" s="69">
        <v>46036</v>
      </c>
      <c r="R18" s="61">
        <v>6818861280</v>
      </c>
      <c r="S18" s="81">
        <v>46041</v>
      </c>
      <c r="T18" s="79">
        <v>19140000</v>
      </c>
      <c r="U18" s="61" t="s">
        <v>65</v>
      </c>
      <c r="V18" s="79">
        <v>1082939683</v>
      </c>
      <c r="W18" s="168" t="s">
        <v>8545</v>
      </c>
      <c r="X18" s="69">
        <v>46041</v>
      </c>
      <c r="Y18" s="69">
        <v>46069</v>
      </c>
      <c r="Z18" s="69" t="s">
        <v>73</v>
      </c>
      <c r="AA18" s="69">
        <v>46167</v>
      </c>
      <c r="AB18" s="47">
        <f t="shared" si="0"/>
        <v>98</v>
      </c>
      <c r="AC18" s="61">
        <v>0</v>
      </c>
      <c r="AD18" s="79">
        <v>0</v>
      </c>
      <c r="AE18" s="61">
        <v>0</v>
      </c>
      <c r="AF18" s="80" t="s">
        <v>73</v>
      </c>
      <c r="AG18" s="47">
        <f t="shared" si="1"/>
        <v>0</v>
      </c>
      <c r="AH18" s="61">
        <v>0</v>
      </c>
      <c r="AI18" s="79">
        <v>0</v>
      </c>
      <c r="AJ18" s="61" t="s">
        <v>73</v>
      </c>
      <c r="AK18" s="81" t="s">
        <v>73</v>
      </c>
      <c r="AL18" s="61">
        <v>0</v>
      </c>
      <c r="AM18" s="81" t="s">
        <v>73</v>
      </c>
      <c r="AN18" s="81" t="s">
        <v>73</v>
      </c>
      <c r="AO18" s="81" t="s">
        <v>73</v>
      </c>
      <c r="AP18" s="47">
        <f t="shared" si="2"/>
        <v>0</v>
      </c>
      <c r="AQ18" s="47">
        <f>+L18+AD18-AI18</f>
        <v>19140000</v>
      </c>
      <c r="AR18" s="61" t="s">
        <v>4700</v>
      </c>
      <c r="AS18" s="79">
        <v>0</v>
      </c>
      <c r="AT18" s="61" t="s">
        <v>162</v>
      </c>
      <c r="AU18" s="79">
        <v>0</v>
      </c>
      <c r="AV18" s="82" t="s">
        <v>73</v>
      </c>
      <c r="AW18" s="83">
        <v>0</v>
      </c>
      <c r="AX18" s="62">
        <f t="shared" si="3"/>
        <v>19140000</v>
      </c>
      <c r="AY18" s="63">
        <f t="shared" si="4"/>
        <v>0</v>
      </c>
      <c r="AZ18" s="67">
        <v>0</v>
      </c>
      <c r="BA18" s="82" t="s">
        <v>73</v>
      </c>
      <c r="BB18" s="61" t="s">
        <v>163</v>
      </c>
      <c r="BC18" s="355" t="s">
        <v>12350</v>
      </c>
      <c r="BD18" s="44" t="s">
        <v>65</v>
      </c>
      <c r="BE18" s="44" t="s">
        <v>65</v>
      </c>
      <c r="BF18" s="362"/>
      <c r="BG18" s="362"/>
      <c r="BH18" s="362"/>
      <c r="BI18" s="362"/>
      <c r="BJ18" s="362"/>
      <c r="BK18" s="362"/>
      <c r="BL18" s="362"/>
      <c r="BM18" s="362"/>
      <c r="BN18" s="362"/>
      <c r="BO18" s="362"/>
      <c r="BP18" s="362"/>
      <c r="BQ18" s="362"/>
      <c r="BR18" s="362"/>
      <c r="BS18" s="362"/>
      <c r="BT18" s="362"/>
      <c r="BU18" s="362"/>
      <c r="BV18" s="362"/>
    </row>
    <row r="19" spans="2:74" s="361" customFormat="1" ht="12.75" x14ac:dyDescent="0.2">
      <c r="B19" s="44">
        <v>2026</v>
      </c>
      <c r="C19" s="44">
        <v>891780111</v>
      </c>
      <c r="D19" s="44" t="s">
        <v>63</v>
      </c>
      <c r="E19" s="44" t="s">
        <v>12349</v>
      </c>
      <c r="F19" s="44" t="s">
        <v>12348</v>
      </c>
      <c r="G19" s="61">
        <v>0</v>
      </c>
      <c r="H19" s="61" t="s">
        <v>71</v>
      </c>
      <c r="I19" s="44" t="s">
        <v>111</v>
      </c>
      <c r="J19" s="76" t="s">
        <v>81</v>
      </c>
      <c r="K19" s="278" t="s">
        <v>12344</v>
      </c>
      <c r="L19" s="79">
        <v>19140000</v>
      </c>
      <c r="M19" s="44" t="s">
        <v>66</v>
      </c>
      <c r="N19" s="278" t="s">
        <v>12347</v>
      </c>
      <c r="O19" s="278">
        <v>84056636</v>
      </c>
      <c r="P19" s="68">
        <v>69</v>
      </c>
      <c r="Q19" s="69">
        <v>46036</v>
      </c>
      <c r="R19" s="61">
        <v>6818861280</v>
      </c>
      <c r="S19" s="81">
        <v>46041</v>
      </c>
      <c r="T19" s="79">
        <v>19140000</v>
      </c>
      <c r="U19" s="61" t="s">
        <v>65</v>
      </c>
      <c r="V19" s="79">
        <v>1082939683</v>
      </c>
      <c r="W19" s="168" t="s">
        <v>8545</v>
      </c>
      <c r="X19" s="69">
        <v>46041</v>
      </c>
      <c r="Y19" s="69">
        <v>46069</v>
      </c>
      <c r="Z19" s="69" t="s">
        <v>73</v>
      </c>
      <c r="AA19" s="69">
        <v>46167</v>
      </c>
      <c r="AB19" s="47">
        <f t="shared" si="0"/>
        <v>98</v>
      </c>
      <c r="AC19" s="61">
        <v>0</v>
      </c>
      <c r="AD19" s="79">
        <v>0</v>
      </c>
      <c r="AE19" s="61">
        <v>0</v>
      </c>
      <c r="AF19" s="80" t="s">
        <v>73</v>
      </c>
      <c r="AG19" s="47">
        <f t="shared" si="1"/>
        <v>0</v>
      </c>
      <c r="AH19" s="61">
        <v>0</v>
      </c>
      <c r="AI19" s="79">
        <v>0</v>
      </c>
      <c r="AJ19" s="61" t="s">
        <v>73</v>
      </c>
      <c r="AK19" s="81" t="s">
        <v>73</v>
      </c>
      <c r="AL19" s="61">
        <v>0</v>
      </c>
      <c r="AM19" s="81" t="s">
        <v>73</v>
      </c>
      <c r="AN19" s="81" t="s">
        <v>73</v>
      </c>
      <c r="AO19" s="81" t="s">
        <v>73</v>
      </c>
      <c r="AP19" s="47">
        <f t="shared" si="2"/>
        <v>0</v>
      </c>
      <c r="AQ19" s="47">
        <f>+L19+AD19-AI19</f>
        <v>19140000</v>
      </c>
      <c r="AR19" s="61" t="s">
        <v>4700</v>
      </c>
      <c r="AS19" s="79">
        <v>0</v>
      </c>
      <c r="AT19" s="61" t="s">
        <v>162</v>
      </c>
      <c r="AU19" s="79">
        <v>0</v>
      </c>
      <c r="AV19" s="82" t="s">
        <v>73</v>
      </c>
      <c r="AW19" s="83">
        <v>0</v>
      </c>
      <c r="AX19" s="62">
        <f t="shared" si="3"/>
        <v>19140000</v>
      </c>
      <c r="AY19" s="63">
        <f t="shared" si="4"/>
        <v>0</v>
      </c>
      <c r="AZ19" s="67">
        <v>0</v>
      </c>
      <c r="BA19" s="82" t="s">
        <v>73</v>
      </c>
      <c r="BB19" s="61" t="s">
        <v>163</v>
      </c>
      <c r="BC19" s="355" t="s">
        <v>2864</v>
      </c>
      <c r="BD19" s="44" t="s">
        <v>65</v>
      </c>
      <c r="BE19" s="44" t="s">
        <v>65</v>
      </c>
      <c r="BF19" s="362"/>
      <c r="BG19" s="362"/>
      <c r="BH19" s="362"/>
      <c r="BI19" s="362"/>
      <c r="BJ19" s="362"/>
      <c r="BK19" s="362"/>
      <c r="BL19" s="362"/>
      <c r="BM19" s="362"/>
      <c r="BN19" s="362"/>
      <c r="BO19" s="362"/>
      <c r="BP19" s="362"/>
      <c r="BQ19" s="362"/>
      <c r="BR19" s="362"/>
      <c r="BS19" s="362"/>
      <c r="BT19" s="362"/>
      <c r="BU19" s="362"/>
      <c r="BV19" s="362"/>
    </row>
    <row r="20" spans="2:74" s="361" customFormat="1" ht="12.75" x14ac:dyDescent="0.2">
      <c r="B20" s="44">
        <v>2026</v>
      </c>
      <c r="C20" s="44">
        <v>891780111</v>
      </c>
      <c r="D20" s="44" t="s">
        <v>63</v>
      </c>
      <c r="E20" s="44" t="s">
        <v>12346</v>
      </c>
      <c r="F20" s="44" t="s">
        <v>12345</v>
      </c>
      <c r="G20" s="61">
        <v>0</v>
      </c>
      <c r="H20" s="61" t="s">
        <v>71</v>
      </c>
      <c r="I20" s="44" t="s">
        <v>111</v>
      </c>
      <c r="J20" s="76" t="s">
        <v>81</v>
      </c>
      <c r="K20" s="278" t="s">
        <v>12344</v>
      </c>
      <c r="L20" s="79">
        <v>19140000</v>
      </c>
      <c r="M20" s="44" t="s">
        <v>66</v>
      </c>
      <c r="N20" s="278" t="s">
        <v>12343</v>
      </c>
      <c r="O20" s="278">
        <v>1083000946</v>
      </c>
      <c r="P20" s="68">
        <v>69</v>
      </c>
      <c r="Q20" s="69">
        <v>46036</v>
      </c>
      <c r="R20" s="61">
        <v>6818861280</v>
      </c>
      <c r="S20" s="81">
        <v>46041</v>
      </c>
      <c r="T20" s="79">
        <v>19140000</v>
      </c>
      <c r="U20" s="61" t="s">
        <v>65</v>
      </c>
      <c r="V20" s="79">
        <v>1082939683</v>
      </c>
      <c r="W20" s="168" t="s">
        <v>8545</v>
      </c>
      <c r="X20" s="69">
        <v>46041</v>
      </c>
      <c r="Y20" s="69">
        <v>46069</v>
      </c>
      <c r="Z20" s="69" t="s">
        <v>73</v>
      </c>
      <c r="AA20" s="69">
        <v>46167</v>
      </c>
      <c r="AB20" s="47">
        <f t="shared" si="0"/>
        <v>98</v>
      </c>
      <c r="AC20" s="61">
        <v>0</v>
      </c>
      <c r="AD20" s="79">
        <v>0</v>
      </c>
      <c r="AE20" s="61">
        <v>0</v>
      </c>
      <c r="AF20" s="80" t="s">
        <v>73</v>
      </c>
      <c r="AG20" s="47">
        <f t="shared" si="1"/>
        <v>0</v>
      </c>
      <c r="AH20" s="61">
        <v>0</v>
      </c>
      <c r="AI20" s="79">
        <v>0</v>
      </c>
      <c r="AJ20" s="61" t="s">
        <v>73</v>
      </c>
      <c r="AK20" s="81" t="s">
        <v>73</v>
      </c>
      <c r="AL20" s="61">
        <v>0</v>
      </c>
      <c r="AM20" s="81" t="s">
        <v>73</v>
      </c>
      <c r="AN20" s="81" t="s">
        <v>73</v>
      </c>
      <c r="AO20" s="81" t="s">
        <v>73</v>
      </c>
      <c r="AP20" s="47">
        <f t="shared" si="2"/>
        <v>0</v>
      </c>
      <c r="AQ20" s="47">
        <f>+L20+AD20-AI20</f>
        <v>19140000</v>
      </c>
      <c r="AR20" s="61" t="s">
        <v>4700</v>
      </c>
      <c r="AS20" s="79">
        <v>0</v>
      </c>
      <c r="AT20" s="61" t="s">
        <v>162</v>
      </c>
      <c r="AU20" s="79">
        <v>0</v>
      </c>
      <c r="AV20" s="82" t="s">
        <v>73</v>
      </c>
      <c r="AW20" s="83">
        <v>0</v>
      </c>
      <c r="AX20" s="62">
        <f t="shared" si="3"/>
        <v>19140000</v>
      </c>
      <c r="AY20" s="63">
        <f t="shared" si="4"/>
        <v>0</v>
      </c>
      <c r="AZ20" s="67">
        <v>0</v>
      </c>
      <c r="BA20" s="82" t="s">
        <v>73</v>
      </c>
      <c r="BB20" s="61" t="s">
        <v>163</v>
      </c>
      <c r="BC20" s="355" t="s">
        <v>12342</v>
      </c>
      <c r="BD20" s="44" t="s">
        <v>65</v>
      </c>
      <c r="BE20" s="44" t="s">
        <v>65</v>
      </c>
      <c r="BF20" s="362"/>
      <c r="BG20" s="362"/>
      <c r="BH20" s="362"/>
      <c r="BI20" s="362"/>
      <c r="BJ20" s="362"/>
      <c r="BK20" s="362"/>
      <c r="BL20" s="362"/>
      <c r="BM20" s="362"/>
      <c r="BN20" s="362"/>
      <c r="BO20" s="362"/>
      <c r="BP20" s="362"/>
      <c r="BQ20" s="362"/>
      <c r="BR20" s="362"/>
      <c r="BS20" s="362"/>
      <c r="BT20" s="362"/>
      <c r="BU20" s="362"/>
      <c r="BV20" s="362"/>
    </row>
    <row r="21" spans="2:74" s="361" customFormat="1" ht="12.75" x14ac:dyDescent="0.2">
      <c r="B21" s="44">
        <v>2026</v>
      </c>
      <c r="C21" s="44">
        <v>891780111</v>
      </c>
      <c r="D21" s="44" t="s">
        <v>63</v>
      </c>
      <c r="E21" s="44" t="s">
        <v>12341</v>
      </c>
      <c r="F21" s="44" t="s">
        <v>12340</v>
      </c>
      <c r="G21" s="61">
        <v>0</v>
      </c>
      <c r="H21" s="61" t="s">
        <v>71</v>
      </c>
      <c r="I21" s="44" t="s">
        <v>111</v>
      </c>
      <c r="J21" s="76" t="s">
        <v>81</v>
      </c>
      <c r="K21" s="278" t="s">
        <v>12339</v>
      </c>
      <c r="L21" s="79">
        <v>19140000</v>
      </c>
      <c r="M21" s="44" t="s">
        <v>66</v>
      </c>
      <c r="N21" s="278" t="s">
        <v>12338</v>
      </c>
      <c r="O21" s="278">
        <v>1082947337</v>
      </c>
      <c r="P21" s="68">
        <v>69</v>
      </c>
      <c r="Q21" s="69">
        <v>46036</v>
      </c>
      <c r="R21" s="61">
        <v>6818861280</v>
      </c>
      <c r="S21" s="81">
        <v>46041</v>
      </c>
      <c r="T21" s="79">
        <v>19140000</v>
      </c>
      <c r="U21" s="61" t="s">
        <v>65</v>
      </c>
      <c r="V21" s="79">
        <v>1082939683</v>
      </c>
      <c r="W21" s="168" t="s">
        <v>8545</v>
      </c>
      <c r="X21" s="69">
        <v>46041</v>
      </c>
      <c r="Y21" s="69">
        <v>46069</v>
      </c>
      <c r="Z21" s="69" t="s">
        <v>73</v>
      </c>
      <c r="AA21" s="69">
        <v>46167</v>
      </c>
      <c r="AB21" s="47">
        <f t="shared" si="0"/>
        <v>98</v>
      </c>
      <c r="AC21" s="61">
        <v>0</v>
      </c>
      <c r="AD21" s="79">
        <v>0</v>
      </c>
      <c r="AE21" s="61">
        <v>0</v>
      </c>
      <c r="AF21" s="80" t="s">
        <v>73</v>
      </c>
      <c r="AG21" s="47">
        <f t="shared" si="1"/>
        <v>0</v>
      </c>
      <c r="AH21" s="61">
        <v>0</v>
      </c>
      <c r="AI21" s="79">
        <v>0</v>
      </c>
      <c r="AJ21" s="61" t="s">
        <v>73</v>
      </c>
      <c r="AK21" s="81" t="s">
        <v>73</v>
      </c>
      <c r="AL21" s="61">
        <v>0</v>
      </c>
      <c r="AM21" s="81" t="s">
        <v>73</v>
      </c>
      <c r="AN21" s="81" t="s">
        <v>73</v>
      </c>
      <c r="AO21" s="81" t="s">
        <v>73</v>
      </c>
      <c r="AP21" s="47">
        <f t="shared" si="2"/>
        <v>0</v>
      </c>
      <c r="AQ21" s="47">
        <f>+L21+AD21-AI21</f>
        <v>19140000</v>
      </c>
      <c r="AR21" s="61" t="s">
        <v>4700</v>
      </c>
      <c r="AS21" s="79">
        <v>0</v>
      </c>
      <c r="AT21" s="61" t="s">
        <v>162</v>
      </c>
      <c r="AU21" s="79">
        <v>0</v>
      </c>
      <c r="AV21" s="82" t="s">
        <v>73</v>
      </c>
      <c r="AW21" s="83">
        <v>0</v>
      </c>
      <c r="AX21" s="62">
        <f t="shared" si="3"/>
        <v>19140000</v>
      </c>
      <c r="AY21" s="63">
        <f t="shared" si="4"/>
        <v>0</v>
      </c>
      <c r="AZ21" s="67">
        <v>0</v>
      </c>
      <c r="BA21" s="82" t="s">
        <v>73</v>
      </c>
      <c r="BB21" s="61" t="s">
        <v>163</v>
      </c>
      <c r="BC21" s="355" t="s">
        <v>12337</v>
      </c>
      <c r="BD21" s="44" t="s">
        <v>65</v>
      </c>
      <c r="BE21" s="44" t="s">
        <v>65</v>
      </c>
      <c r="BF21" s="362"/>
      <c r="BG21" s="362"/>
      <c r="BH21" s="362"/>
      <c r="BI21" s="362"/>
      <c r="BJ21" s="362"/>
      <c r="BK21" s="362"/>
      <c r="BL21" s="362"/>
      <c r="BM21" s="362"/>
      <c r="BN21" s="362"/>
      <c r="BO21" s="362"/>
      <c r="BP21" s="362"/>
      <c r="BQ21" s="362"/>
      <c r="BR21" s="362"/>
      <c r="BS21" s="362"/>
      <c r="BT21" s="362"/>
      <c r="BU21" s="362"/>
      <c r="BV21" s="362"/>
    </row>
    <row r="22" spans="2:74" s="361" customFormat="1" ht="12.75" x14ac:dyDescent="0.2">
      <c r="B22" s="44">
        <v>2026</v>
      </c>
      <c r="C22" s="44">
        <v>891780111</v>
      </c>
      <c r="D22" s="44" t="s">
        <v>63</v>
      </c>
      <c r="E22" s="44" t="s">
        <v>12336</v>
      </c>
      <c r="F22" s="44" t="s">
        <v>12335</v>
      </c>
      <c r="G22" s="61">
        <v>0</v>
      </c>
      <c r="H22" s="61" t="s">
        <v>71</v>
      </c>
      <c r="I22" s="44" t="s">
        <v>111</v>
      </c>
      <c r="J22" s="76" t="s">
        <v>81</v>
      </c>
      <c r="K22" s="278" t="s">
        <v>12286</v>
      </c>
      <c r="L22" s="79">
        <v>19140000</v>
      </c>
      <c r="M22" s="44" t="s">
        <v>66</v>
      </c>
      <c r="N22" s="278" t="s">
        <v>12334</v>
      </c>
      <c r="O22" s="278">
        <v>1082885978</v>
      </c>
      <c r="P22" s="68">
        <v>69</v>
      </c>
      <c r="Q22" s="69">
        <v>46036</v>
      </c>
      <c r="R22" s="61">
        <v>6818861280</v>
      </c>
      <c r="S22" s="81">
        <v>46041</v>
      </c>
      <c r="T22" s="79">
        <v>19140000</v>
      </c>
      <c r="U22" s="61" t="s">
        <v>65</v>
      </c>
      <c r="V22" s="79">
        <v>1082939683</v>
      </c>
      <c r="W22" s="168" t="s">
        <v>8545</v>
      </c>
      <c r="X22" s="69">
        <v>46041</v>
      </c>
      <c r="Y22" s="69">
        <v>46069</v>
      </c>
      <c r="Z22" s="69" t="s">
        <v>73</v>
      </c>
      <c r="AA22" s="69">
        <v>46167</v>
      </c>
      <c r="AB22" s="47">
        <f t="shared" si="0"/>
        <v>98</v>
      </c>
      <c r="AC22" s="61">
        <v>0</v>
      </c>
      <c r="AD22" s="79">
        <v>0</v>
      </c>
      <c r="AE22" s="61">
        <v>0</v>
      </c>
      <c r="AF22" s="80" t="s">
        <v>73</v>
      </c>
      <c r="AG22" s="47">
        <f t="shared" si="1"/>
        <v>0</v>
      </c>
      <c r="AH22" s="61">
        <v>0</v>
      </c>
      <c r="AI22" s="79">
        <v>0</v>
      </c>
      <c r="AJ22" s="61" t="s">
        <v>73</v>
      </c>
      <c r="AK22" s="81" t="s">
        <v>73</v>
      </c>
      <c r="AL22" s="61">
        <v>0</v>
      </c>
      <c r="AM22" s="81" t="s">
        <v>73</v>
      </c>
      <c r="AN22" s="81" t="s">
        <v>73</v>
      </c>
      <c r="AO22" s="81" t="s">
        <v>73</v>
      </c>
      <c r="AP22" s="47">
        <f t="shared" si="2"/>
        <v>0</v>
      </c>
      <c r="AQ22" s="47">
        <f>+L22+AD22-AI22</f>
        <v>19140000</v>
      </c>
      <c r="AR22" s="61" t="s">
        <v>4700</v>
      </c>
      <c r="AS22" s="79">
        <v>0</v>
      </c>
      <c r="AT22" s="61" t="s">
        <v>162</v>
      </c>
      <c r="AU22" s="79">
        <v>0</v>
      </c>
      <c r="AV22" s="82" t="s">
        <v>73</v>
      </c>
      <c r="AW22" s="83">
        <v>0</v>
      </c>
      <c r="AX22" s="62">
        <f t="shared" si="3"/>
        <v>19140000</v>
      </c>
      <c r="AY22" s="63">
        <f t="shared" si="4"/>
        <v>0</v>
      </c>
      <c r="AZ22" s="67">
        <v>0</v>
      </c>
      <c r="BA22" s="82" t="s">
        <v>73</v>
      </c>
      <c r="BB22" s="61" t="s">
        <v>163</v>
      </c>
      <c r="BC22" s="355" t="s">
        <v>12333</v>
      </c>
      <c r="BD22" s="44" t="s">
        <v>65</v>
      </c>
      <c r="BE22" s="44" t="s">
        <v>65</v>
      </c>
      <c r="BF22" s="362"/>
      <c r="BG22" s="362"/>
      <c r="BH22" s="362"/>
      <c r="BI22" s="362"/>
      <c r="BJ22" s="362"/>
      <c r="BK22" s="362"/>
      <c r="BL22" s="362"/>
      <c r="BM22" s="362"/>
      <c r="BN22" s="362"/>
      <c r="BO22" s="362"/>
      <c r="BP22" s="362"/>
      <c r="BQ22" s="362"/>
      <c r="BR22" s="362"/>
      <c r="BS22" s="362"/>
      <c r="BT22" s="362"/>
      <c r="BU22" s="362"/>
      <c r="BV22" s="362"/>
    </row>
    <row r="23" spans="2:74" s="361" customFormat="1" ht="12.75" x14ac:dyDescent="0.2">
      <c r="B23" s="44">
        <v>2026</v>
      </c>
      <c r="C23" s="44">
        <v>891780111</v>
      </c>
      <c r="D23" s="44" t="s">
        <v>63</v>
      </c>
      <c r="E23" s="44" t="s">
        <v>12332</v>
      </c>
      <c r="F23" s="44" t="s">
        <v>12331</v>
      </c>
      <c r="G23" s="61">
        <v>0</v>
      </c>
      <c r="H23" s="61" t="s">
        <v>71</v>
      </c>
      <c r="I23" s="44" t="s">
        <v>111</v>
      </c>
      <c r="J23" s="76" t="s">
        <v>81</v>
      </c>
      <c r="K23" s="278" t="s">
        <v>9213</v>
      </c>
      <c r="L23" s="79">
        <v>9373320</v>
      </c>
      <c r="M23" s="44" t="s">
        <v>66</v>
      </c>
      <c r="N23" s="278" t="s">
        <v>12330</v>
      </c>
      <c r="O23" s="278">
        <v>1085225481</v>
      </c>
      <c r="P23" s="68">
        <v>69</v>
      </c>
      <c r="Q23" s="69">
        <v>46036</v>
      </c>
      <c r="R23" s="61">
        <v>6818861280</v>
      </c>
      <c r="S23" s="81">
        <v>46041</v>
      </c>
      <c r="T23" s="79">
        <v>9373320</v>
      </c>
      <c r="U23" s="61" t="s">
        <v>65</v>
      </c>
      <c r="V23" s="79">
        <v>1082939683</v>
      </c>
      <c r="W23" s="168" t="s">
        <v>8545</v>
      </c>
      <c r="X23" s="69">
        <v>46041</v>
      </c>
      <c r="Y23" s="69">
        <v>46069</v>
      </c>
      <c r="Z23" s="69" t="s">
        <v>73</v>
      </c>
      <c r="AA23" s="69">
        <v>46167</v>
      </c>
      <c r="AB23" s="47">
        <f t="shared" si="0"/>
        <v>98</v>
      </c>
      <c r="AC23" s="61">
        <v>0</v>
      </c>
      <c r="AD23" s="79">
        <v>0</v>
      </c>
      <c r="AE23" s="61">
        <v>0</v>
      </c>
      <c r="AF23" s="80" t="s">
        <v>73</v>
      </c>
      <c r="AG23" s="47">
        <f t="shared" si="1"/>
        <v>0</v>
      </c>
      <c r="AH23" s="61">
        <v>0</v>
      </c>
      <c r="AI23" s="79">
        <v>0</v>
      </c>
      <c r="AJ23" s="61" t="s">
        <v>73</v>
      </c>
      <c r="AK23" s="81" t="s">
        <v>73</v>
      </c>
      <c r="AL23" s="61">
        <v>0</v>
      </c>
      <c r="AM23" s="81" t="s">
        <v>73</v>
      </c>
      <c r="AN23" s="81" t="s">
        <v>73</v>
      </c>
      <c r="AO23" s="81" t="s">
        <v>73</v>
      </c>
      <c r="AP23" s="47">
        <f t="shared" si="2"/>
        <v>0</v>
      </c>
      <c r="AQ23" s="47">
        <f>+L23+AD23-AI23</f>
        <v>9373320</v>
      </c>
      <c r="AR23" s="61" t="s">
        <v>4700</v>
      </c>
      <c r="AS23" s="79">
        <v>0</v>
      </c>
      <c r="AT23" s="61" t="s">
        <v>162</v>
      </c>
      <c r="AU23" s="79">
        <v>0</v>
      </c>
      <c r="AV23" s="82" t="s">
        <v>73</v>
      </c>
      <c r="AW23" s="83">
        <v>0</v>
      </c>
      <c r="AX23" s="62">
        <f t="shared" si="3"/>
        <v>9373320</v>
      </c>
      <c r="AY23" s="63">
        <f t="shared" si="4"/>
        <v>0</v>
      </c>
      <c r="AZ23" s="67">
        <v>0</v>
      </c>
      <c r="BA23" s="82" t="s">
        <v>73</v>
      </c>
      <c r="BB23" s="61" t="s">
        <v>163</v>
      </c>
      <c r="BC23" s="355" t="s">
        <v>12329</v>
      </c>
      <c r="BD23" s="44" t="s">
        <v>65</v>
      </c>
      <c r="BE23" s="44" t="s">
        <v>65</v>
      </c>
      <c r="BF23" s="362"/>
      <c r="BG23" s="362"/>
      <c r="BH23" s="362"/>
      <c r="BI23" s="362"/>
      <c r="BJ23" s="362"/>
      <c r="BK23" s="362"/>
      <c r="BL23" s="362"/>
      <c r="BM23" s="362"/>
      <c r="BN23" s="362"/>
      <c r="BO23" s="362"/>
      <c r="BP23" s="362"/>
      <c r="BQ23" s="362"/>
      <c r="BR23" s="362"/>
      <c r="BS23" s="362"/>
      <c r="BT23" s="362"/>
      <c r="BU23" s="362"/>
      <c r="BV23" s="362"/>
    </row>
    <row r="24" spans="2:74" s="361" customFormat="1" ht="12.75" x14ac:dyDescent="0.2">
      <c r="B24" s="44">
        <v>2026</v>
      </c>
      <c r="C24" s="44">
        <v>891780111</v>
      </c>
      <c r="D24" s="44" t="s">
        <v>63</v>
      </c>
      <c r="E24" s="44" t="s">
        <v>12328</v>
      </c>
      <c r="F24" s="44" t="s">
        <v>12327</v>
      </c>
      <c r="G24" s="61">
        <v>0</v>
      </c>
      <c r="H24" s="61" t="s">
        <v>71</v>
      </c>
      <c r="I24" s="44" t="s">
        <v>111</v>
      </c>
      <c r="J24" s="76" t="s">
        <v>81</v>
      </c>
      <c r="K24" s="278" t="s">
        <v>9213</v>
      </c>
      <c r="L24" s="79">
        <v>9373320</v>
      </c>
      <c r="M24" s="44" t="s">
        <v>66</v>
      </c>
      <c r="N24" s="278" t="s">
        <v>12326</v>
      </c>
      <c r="O24" s="278">
        <v>1051660178</v>
      </c>
      <c r="P24" s="68">
        <v>69</v>
      </c>
      <c r="Q24" s="69">
        <v>46036</v>
      </c>
      <c r="R24" s="61">
        <v>6818861280</v>
      </c>
      <c r="S24" s="81">
        <v>46041</v>
      </c>
      <c r="T24" s="79">
        <v>9373320</v>
      </c>
      <c r="U24" s="61" t="s">
        <v>65</v>
      </c>
      <c r="V24" s="79">
        <v>1082939683</v>
      </c>
      <c r="W24" s="168" t="s">
        <v>8545</v>
      </c>
      <c r="X24" s="69">
        <v>46041</v>
      </c>
      <c r="Y24" s="69">
        <v>46069</v>
      </c>
      <c r="Z24" s="69" t="s">
        <v>73</v>
      </c>
      <c r="AA24" s="69">
        <v>46167</v>
      </c>
      <c r="AB24" s="47">
        <f t="shared" si="0"/>
        <v>98</v>
      </c>
      <c r="AC24" s="61">
        <v>0</v>
      </c>
      <c r="AD24" s="79">
        <v>0</v>
      </c>
      <c r="AE24" s="61">
        <v>0</v>
      </c>
      <c r="AF24" s="80" t="s">
        <v>73</v>
      </c>
      <c r="AG24" s="47">
        <f t="shared" si="1"/>
        <v>0</v>
      </c>
      <c r="AH24" s="61">
        <v>0</v>
      </c>
      <c r="AI24" s="79">
        <v>0</v>
      </c>
      <c r="AJ24" s="61" t="s">
        <v>73</v>
      </c>
      <c r="AK24" s="81" t="s">
        <v>73</v>
      </c>
      <c r="AL24" s="61">
        <v>0</v>
      </c>
      <c r="AM24" s="81" t="s">
        <v>73</v>
      </c>
      <c r="AN24" s="81" t="s">
        <v>73</v>
      </c>
      <c r="AO24" s="81" t="s">
        <v>73</v>
      </c>
      <c r="AP24" s="47">
        <f t="shared" si="2"/>
        <v>0</v>
      </c>
      <c r="AQ24" s="47">
        <f>+L24+AD24-AI24</f>
        <v>9373320</v>
      </c>
      <c r="AR24" s="61" t="s">
        <v>4700</v>
      </c>
      <c r="AS24" s="79">
        <v>0</v>
      </c>
      <c r="AT24" s="61" t="s">
        <v>162</v>
      </c>
      <c r="AU24" s="79">
        <v>0</v>
      </c>
      <c r="AV24" s="82" t="s">
        <v>73</v>
      </c>
      <c r="AW24" s="83">
        <v>0</v>
      </c>
      <c r="AX24" s="62">
        <f t="shared" si="3"/>
        <v>9373320</v>
      </c>
      <c r="AY24" s="63">
        <f t="shared" si="4"/>
        <v>0</v>
      </c>
      <c r="AZ24" s="67">
        <v>0</v>
      </c>
      <c r="BA24" s="82" t="s">
        <v>73</v>
      </c>
      <c r="BB24" s="61" t="s">
        <v>163</v>
      </c>
      <c r="BC24" s="355" t="s">
        <v>12325</v>
      </c>
      <c r="BD24" s="44" t="s">
        <v>65</v>
      </c>
      <c r="BE24" s="44" t="s">
        <v>65</v>
      </c>
      <c r="BF24" s="362"/>
      <c r="BG24" s="362"/>
      <c r="BH24" s="362"/>
      <c r="BI24" s="362"/>
      <c r="BJ24" s="362"/>
      <c r="BK24" s="362"/>
      <c r="BL24" s="362"/>
      <c r="BM24" s="362"/>
      <c r="BN24" s="362"/>
      <c r="BO24" s="362"/>
      <c r="BP24" s="362"/>
      <c r="BQ24" s="362"/>
      <c r="BR24" s="362"/>
      <c r="BS24" s="362"/>
      <c r="BT24" s="362"/>
      <c r="BU24" s="362"/>
      <c r="BV24" s="362"/>
    </row>
    <row r="25" spans="2:74" s="361" customFormat="1" ht="12.75" x14ac:dyDescent="0.2">
      <c r="B25" s="44">
        <v>2026</v>
      </c>
      <c r="C25" s="44">
        <v>891780111</v>
      </c>
      <c r="D25" s="44" t="s">
        <v>63</v>
      </c>
      <c r="E25" s="44" t="s">
        <v>12324</v>
      </c>
      <c r="F25" s="44" t="s">
        <v>12323</v>
      </c>
      <c r="G25" s="61">
        <v>0</v>
      </c>
      <c r="H25" s="61" t="s">
        <v>71</v>
      </c>
      <c r="I25" s="44" t="s">
        <v>111</v>
      </c>
      <c r="J25" s="76" t="s">
        <v>81</v>
      </c>
      <c r="K25" s="278" t="s">
        <v>9213</v>
      </c>
      <c r="L25" s="79">
        <v>9373320</v>
      </c>
      <c r="M25" s="44" t="s">
        <v>66</v>
      </c>
      <c r="N25" s="278" t="s">
        <v>12322</v>
      </c>
      <c r="O25" s="278">
        <v>85200577</v>
      </c>
      <c r="P25" s="68">
        <v>69</v>
      </c>
      <c r="Q25" s="69">
        <v>46036</v>
      </c>
      <c r="R25" s="61">
        <v>6818861280</v>
      </c>
      <c r="S25" s="81">
        <v>46041</v>
      </c>
      <c r="T25" s="79">
        <v>9373320</v>
      </c>
      <c r="U25" s="61" t="s">
        <v>65</v>
      </c>
      <c r="V25" s="79">
        <v>1082939683</v>
      </c>
      <c r="W25" s="168" t="s">
        <v>8545</v>
      </c>
      <c r="X25" s="69">
        <v>46041</v>
      </c>
      <c r="Y25" s="69">
        <v>46069</v>
      </c>
      <c r="Z25" s="69" t="s">
        <v>73</v>
      </c>
      <c r="AA25" s="69">
        <v>46167</v>
      </c>
      <c r="AB25" s="47">
        <f t="shared" si="0"/>
        <v>98</v>
      </c>
      <c r="AC25" s="61">
        <v>0</v>
      </c>
      <c r="AD25" s="79">
        <v>0</v>
      </c>
      <c r="AE25" s="61">
        <v>0</v>
      </c>
      <c r="AF25" s="80" t="s">
        <v>73</v>
      </c>
      <c r="AG25" s="47">
        <f t="shared" si="1"/>
        <v>0</v>
      </c>
      <c r="AH25" s="61">
        <v>0</v>
      </c>
      <c r="AI25" s="79">
        <v>0</v>
      </c>
      <c r="AJ25" s="61" t="s">
        <v>73</v>
      </c>
      <c r="AK25" s="81" t="s">
        <v>73</v>
      </c>
      <c r="AL25" s="61">
        <v>0</v>
      </c>
      <c r="AM25" s="81" t="s">
        <v>73</v>
      </c>
      <c r="AN25" s="81" t="s">
        <v>73</v>
      </c>
      <c r="AO25" s="81" t="s">
        <v>73</v>
      </c>
      <c r="AP25" s="47">
        <f t="shared" si="2"/>
        <v>0</v>
      </c>
      <c r="AQ25" s="47">
        <f>+L25+AD25-AI25</f>
        <v>9373320</v>
      </c>
      <c r="AR25" s="61" t="s">
        <v>4700</v>
      </c>
      <c r="AS25" s="79">
        <v>0</v>
      </c>
      <c r="AT25" s="61" t="s">
        <v>162</v>
      </c>
      <c r="AU25" s="79">
        <v>0</v>
      </c>
      <c r="AV25" s="82" t="s">
        <v>73</v>
      </c>
      <c r="AW25" s="83">
        <v>0</v>
      </c>
      <c r="AX25" s="62">
        <f t="shared" si="3"/>
        <v>9373320</v>
      </c>
      <c r="AY25" s="63">
        <f t="shared" si="4"/>
        <v>0</v>
      </c>
      <c r="AZ25" s="67">
        <v>0</v>
      </c>
      <c r="BA25" s="82" t="s">
        <v>73</v>
      </c>
      <c r="BB25" s="61" t="s">
        <v>163</v>
      </c>
      <c r="BC25" s="355" t="s">
        <v>12321</v>
      </c>
      <c r="BD25" s="44" t="s">
        <v>65</v>
      </c>
      <c r="BE25" s="44" t="s">
        <v>65</v>
      </c>
      <c r="BF25" s="362"/>
      <c r="BG25" s="362"/>
      <c r="BH25" s="362"/>
      <c r="BI25" s="362"/>
      <c r="BJ25" s="362"/>
      <c r="BK25" s="362"/>
      <c r="BL25" s="362"/>
      <c r="BM25" s="362"/>
      <c r="BN25" s="362"/>
      <c r="BO25" s="362"/>
      <c r="BP25" s="362"/>
      <c r="BQ25" s="362"/>
      <c r="BR25" s="362"/>
      <c r="BS25" s="362"/>
      <c r="BT25" s="362"/>
      <c r="BU25" s="362"/>
      <c r="BV25" s="362"/>
    </row>
    <row r="26" spans="2:74" s="361" customFormat="1" ht="12.75" x14ac:dyDescent="0.2">
      <c r="B26" s="44">
        <v>2026</v>
      </c>
      <c r="C26" s="44">
        <v>891780111</v>
      </c>
      <c r="D26" s="44" t="s">
        <v>63</v>
      </c>
      <c r="E26" s="44" t="s">
        <v>12320</v>
      </c>
      <c r="F26" s="44" t="s">
        <v>12319</v>
      </c>
      <c r="G26" s="61">
        <v>0</v>
      </c>
      <c r="H26" s="61" t="s">
        <v>71</v>
      </c>
      <c r="I26" s="44" t="s">
        <v>111</v>
      </c>
      <c r="J26" s="76" t="s">
        <v>81</v>
      </c>
      <c r="K26" s="278" t="s">
        <v>9213</v>
      </c>
      <c r="L26" s="79">
        <v>9373320</v>
      </c>
      <c r="M26" s="44" t="s">
        <v>66</v>
      </c>
      <c r="N26" s="278" t="s">
        <v>12318</v>
      </c>
      <c r="O26" s="278">
        <v>1052704250</v>
      </c>
      <c r="P26" s="68">
        <v>69</v>
      </c>
      <c r="Q26" s="69">
        <v>46036</v>
      </c>
      <c r="R26" s="61">
        <v>6818861280</v>
      </c>
      <c r="S26" s="81">
        <v>46041</v>
      </c>
      <c r="T26" s="79">
        <v>9373320</v>
      </c>
      <c r="U26" s="61" t="s">
        <v>65</v>
      </c>
      <c r="V26" s="79">
        <v>1082939683</v>
      </c>
      <c r="W26" s="168" t="s">
        <v>8545</v>
      </c>
      <c r="X26" s="69">
        <v>46041</v>
      </c>
      <c r="Y26" s="69">
        <v>46069</v>
      </c>
      <c r="Z26" s="69" t="s">
        <v>73</v>
      </c>
      <c r="AA26" s="69">
        <v>46167</v>
      </c>
      <c r="AB26" s="47">
        <f t="shared" si="0"/>
        <v>98</v>
      </c>
      <c r="AC26" s="61">
        <v>0</v>
      </c>
      <c r="AD26" s="79">
        <v>0</v>
      </c>
      <c r="AE26" s="61">
        <v>0</v>
      </c>
      <c r="AF26" s="80" t="s">
        <v>73</v>
      </c>
      <c r="AG26" s="47">
        <f t="shared" si="1"/>
        <v>0</v>
      </c>
      <c r="AH26" s="61">
        <v>0</v>
      </c>
      <c r="AI26" s="79">
        <v>0</v>
      </c>
      <c r="AJ26" s="61" t="s">
        <v>73</v>
      </c>
      <c r="AK26" s="81" t="s">
        <v>73</v>
      </c>
      <c r="AL26" s="61">
        <v>0</v>
      </c>
      <c r="AM26" s="81" t="s">
        <v>73</v>
      </c>
      <c r="AN26" s="81" t="s">
        <v>73</v>
      </c>
      <c r="AO26" s="81" t="s">
        <v>73</v>
      </c>
      <c r="AP26" s="47">
        <f t="shared" si="2"/>
        <v>0</v>
      </c>
      <c r="AQ26" s="47">
        <f>+L26+AD26-AI26</f>
        <v>9373320</v>
      </c>
      <c r="AR26" s="61" t="s">
        <v>4700</v>
      </c>
      <c r="AS26" s="79">
        <v>0</v>
      </c>
      <c r="AT26" s="61" t="s">
        <v>162</v>
      </c>
      <c r="AU26" s="79">
        <v>0</v>
      </c>
      <c r="AV26" s="82" t="s">
        <v>73</v>
      </c>
      <c r="AW26" s="83">
        <v>0</v>
      </c>
      <c r="AX26" s="62">
        <f t="shared" si="3"/>
        <v>9373320</v>
      </c>
      <c r="AY26" s="63">
        <f t="shared" si="4"/>
        <v>0</v>
      </c>
      <c r="AZ26" s="67">
        <v>0</v>
      </c>
      <c r="BA26" s="82" t="s">
        <v>73</v>
      </c>
      <c r="BB26" s="61" t="s">
        <v>163</v>
      </c>
      <c r="BC26" s="355" t="s">
        <v>12317</v>
      </c>
      <c r="BD26" s="44" t="s">
        <v>65</v>
      </c>
      <c r="BE26" s="44" t="s">
        <v>65</v>
      </c>
      <c r="BF26" s="362"/>
      <c r="BG26" s="362"/>
      <c r="BH26" s="362"/>
      <c r="BI26" s="362"/>
      <c r="BJ26" s="362"/>
      <c r="BK26" s="362"/>
      <c r="BL26" s="362"/>
      <c r="BM26" s="362"/>
      <c r="BN26" s="362"/>
      <c r="BO26" s="362"/>
      <c r="BP26" s="362"/>
      <c r="BQ26" s="362"/>
      <c r="BR26" s="362"/>
      <c r="BS26" s="362"/>
      <c r="BT26" s="362"/>
      <c r="BU26" s="362"/>
      <c r="BV26" s="362"/>
    </row>
    <row r="27" spans="2:74" s="361" customFormat="1" ht="12.75" x14ac:dyDescent="0.2">
      <c r="B27" s="44">
        <v>2026</v>
      </c>
      <c r="C27" s="44">
        <v>891780111</v>
      </c>
      <c r="D27" s="44" t="s">
        <v>63</v>
      </c>
      <c r="E27" s="44" t="s">
        <v>12316</v>
      </c>
      <c r="F27" s="44" t="s">
        <v>12315</v>
      </c>
      <c r="G27" s="61">
        <v>0</v>
      </c>
      <c r="H27" s="61" t="s">
        <v>71</v>
      </c>
      <c r="I27" s="44" t="s">
        <v>111</v>
      </c>
      <c r="J27" s="76" t="s">
        <v>81</v>
      </c>
      <c r="K27" s="278" t="s">
        <v>9213</v>
      </c>
      <c r="L27" s="79">
        <v>9373320</v>
      </c>
      <c r="M27" s="44" t="s">
        <v>66</v>
      </c>
      <c r="N27" s="278" t="s">
        <v>12314</v>
      </c>
      <c r="O27" s="278">
        <v>1051657468</v>
      </c>
      <c r="P27" s="68">
        <v>69</v>
      </c>
      <c r="Q27" s="69">
        <v>46036</v>
      </c>
      <c r="R27" s="61">
        <v>6818861280</v>
      </c>
      <c r="S27" s="81">
        <v>46041</v>
      </c>
      <c r="T27" s="79">
        <v>9373320</v>
      </c>
      <c r="U27" s="61" t="s">
        <v>65</v>
      </c>
      <c r="V27" s="79">
        <v>1082939683</v>
      </c>
      <c r="W27" s="168" t="s">
        <v>8545</v>
      </c>
      <c r="X27" s="69">
        <v>46041</v>
      </c>
      <c r="Y27" s="69">
        <v>46069</v>
      </c>
      <c r="Z27" s="69" t="s">
        <v>73</v>
      </c>
      <c r="AA27" s="69">
        <v>46167</v>
      </c>
      <c r="AB27" s="47">
        <f t="shared" si="0"/>
        <v>98</v>
      </c>
      <c r="AC27" s="61">
        <v>0</v>
      </c>
      <c r="AD27" s="79">
        <v>0</v>
      </c>
      <c r="AE27" s="61">
        <v>0</v>
      </c>
      <c r="AF27" s="80" t="s">
        <v>73</v>
      </c>
      <c r="AG27" s="47">
        <f t="shared" si="1"/>
        <v>0</v>
      </c>
      <c r="AH27" s="61">
        <v>0</v>
      </c>
      <c r="AI27" s="79">
        <v>0</v>
      </c>
      <c r="AJ27" s="61" t="s">
        <v>73</v>
      </c>
      <c r="AK27" s="81" t="s">
        <v>73</v>
      </c>
      <c r="AL27" s="61">
        <v>0</v>
      </c>
      <c r="AM27" s="81" t="s">
        <v>73</v>
      </c>
      <c r="AN27" s="81" t="s">
        <v>73</v>
      </c>
      <c r="AO27" s="81" t="s">
        <v>73</v>
      </c>
      <c r="AP27" s="47">
        <f t="shared" si="2"/>
        <v>0</v>
      </c>
      <c r="AQ27" s="47">
        <f>+L27+AD27-AI27</f>
        <v>9373320</v>
      </c>
      <c r="AR27" s="61" t="s">
        <v>4700</v>
      </c>
      <c r="AS27" s="79">
        <v>0</v>
      </c>
      <c r="AT27" s="61" t="s">
        <v>162</v>
      </c>
      <c r="AU27" s="79">
        <v>0</v>
      </c>
      <c r="AV27" s="82" t="s">
        <v>73</v>
      </c>
      <c r="AW27" s="83">
        <v>0</v>
      </c>
      <c r="AX27" s="62">
        <f t="shared" si="3"/>
        <v>9373320</v>
      </c>
      <c r="AY27" s="63">
        <f t="shared" si="4"/>
        <v>0</v>
      </c>
      <c r="AZ27" s="67">
        <v>0</v>
      </c>
      <c r="BA27" s="82" t="s">
        <v>73</v>
      </c>
      <c r="BB27" s="61" t="s">
        <v>163</v>
      </c>
      <c r="BC27" s="355" t="s">
        <v>12313</v>
      </c>
      <c r="BD27" s="44" t="s">
        <v>65</v>
      </c>
      <c r="BE27" s="44" t="s">
        <v>65</v>
      </c>
      <c r="BF27" s="362"/>
      <c r="BG27" s="362"/>
      <c r="BH27" s="362"/>
      <c r="BI27" s="362"/>
      <c r="BJ27" s="362"/>
      <c r="BK27" s="362"/>
      <c r="BL27" s="362"/>
      <c r="BM27" s="362"/>
      <c r="BN27" s="362"/>
      <c r="BO27" s="362"/>
      <c r="BP27" s="362"/>
      <c r="BQ27" s="362"/>
      <c r="BR27" s="362"/>
      <c r="BS27" s="362"/>
      <c r="BT27" s="362"/>
      <c r="BU27" s="362"/>
      <c r="BV27" s="362"/>
    </row>
    <row r="28" spans="2:74" s="361" customFormat="1" ht="12.75" x14ac:dyDescent="0.2">
      <c r="B28" s="44">
        <v>2026</v>
      </c>
      <c r="C28" s="44">
        <v>891780111</v>
      </c>
      <c r="D28" s="44" t="s">
        <v>63</v>
      </c>
      <c r="E28" s="44" t="s">
        <v>12312</v>
      </c>
      <c r="F28" s="44" t="s">
        <v>12311</v>
      </c>
      <c r="G28" s="61">
        <v>0</v>
      </c>
      <c r="H28" s="61" t="s">
        <v>71</v>
      </c>
      <c r="I28" s="44" t="s">
        <v>111</v>
      </c>
      <c r="J28" s="76" t="s">
        <v>81</v>
      </c>
      <c r="K28" s="278" t="s">
        <v>9213</v>
      </c>
      <c r="L28" s="79">
        <v>9373320</v>
      </c>
      <c r="M28" s="44" t="s">
        <v>66</v>
      </c>
      <c r="N28" s="278" t="s">
        <v>12310</v>
      </c>
      <c r="O28" s="278">
        <v>12603359</v>
      </c>
      <c r="P28" s="68">
        <v>69</v>
      </c>
      <c r="Q28" s="69">
        <v>46036</v>
      </c>
      <c r="R28" s="61">
        <v>6818861280</v>
      </c>
      <c r="S28" s="81">
        <v>46041</v>
      </c>
      <c r="T28" s="79">
        <v>9373320</v>
      </c>
      <c r="U28" s="61" t="s">
        <v>65</v>
      </c>
      <c r="V28" s="79">
        <v>1082939683</v>
      </c>
      <c r="W28" s="168" t="s">
        <v>8545</v>
      </c>
      <c r="X28" s="69">
        <v>46041</v>
      </c>
      <c r="Y28" s="69">
        <v>46069</v>
      </c>
      <c r="Z28" s="69" t="s">
        <v>73</v>
      </c>
      <c r="AA28" s="69">
        <v>46167</v>
      </c>
      <c r="AB28" s="47">
        <f t="shared" si="0"/>
        <v>98</v>
      </c>
      <c r="AC28" s="61">
        <v>0</v>
      </c>
      <c r="AD28" s="79">
        <v>0</v>
      </c>
      <c r="AE28" s="61">
        <v>0</v>
      </c>
      <c r="AF28" s="80" t="s">
        <v>73</v>
      </c>
      <c r="AG28" s="47">
        <f t="shared" si="1"/>
        <v>0</v>
      </c>
      <c r="AH28" s="61">
        <v>0</v>
      </c>
      <c r="AI28" s="79">
        <v>0</v>
      </c>
      <c r="AJ28" s="61" t="s">
        <v>73</v>
      </c>
      <c r="AK28" s="81" t="s">
        <v>73</v>
      </c>
      <c r="AL28" s="61">
        <v>0</v>
      </c>
      <c r="AM28" s="81" t="s">
        <v>73</v>
      </c>
      <c r="AN28" s="81" t="s">
        <v>73</v>
      </c>
      <c r="AO28" s="81" t="s">
        <v>73</v>
      </c>
      <c r="AP28" s="47">
        <f t="shared" si="2"/>
        <v>0</v>
      </c>
      <c r="AQ28" s="47">
        <f>+L28+AD28-AI28</f>
        <v>9373320</v>
      </c>
      <c r="AR28" s="61" t="s">
        <v>4700</v>
      </c>
      <c r="AS28" s="79">
        <v>0</v>
      </c>
      <c r="AT28" s="61" t="s">
        <v>162</v>
      </c>
      <c r="AU28" s="79">
        <v>0</v>
      </c>
      <c r="AV28" s="82" t="s">
        <v>73</v>
      </c>
      <c r="AW28" s="83">
        <v>0</v>
      </c>
      <c r="AX28" s="62">
        <f t="shared" si="3"/>
        <v>9373320</v>
      </c>
      <c r="AY28" s="63">
        <f t="shared" si="4"/>
        <v>0</v>
      </c>
      <c r="AZ28" s="67">
        <v>0</v>
      </c>
      <c r="BA28" s="82" t="s">
        <v>73</v>
      </c>
      <c r="BB28" s="61" t="s">
        <v>163</v>
      </c>
      <c r="BC28" s="355" t="s">
        <v>12309</v>
      </c>
      <c r="BD28" s="44" t="s">
        <v>65</v>
      </c>
      <c r="BE28" s="44" t="s">
        <v>65</v>
      </c>
      <c r="BF28" s="362"/>
      <c r="BG28" s="362"/>
      <c r="BH28" s="362"/>
      <c r="BI28" s="362"/>
      <c r="BJ28" s="362"/>
      <c r="BK28" s="362"/>
      <c r="BL28" s="362"/>
      <c r="BM28" s="362"/>
      <c r="BN28" s="362"/>
      <c r="BO28" s="362"/>
      <c r="BP28" s="362"/>
      <c r="BQ28" s="362"/>
      <c r="BR28" s="362"/>
      <c r="BS28" s="362"/>
      <c r="BT28" s="362"/>
      <c r="BU28" s="362"/>
      <c r="BV28" s="362"/>
    </row>
    <row r="29" spans="2:74" s="361" customFormat="1" ht="12.75" x14ac:dyDescent="0.2">
      <c r="B29" s="44">
        <v>2026</v>
      </c>
      <c r="C29" s="44">
        <v>891780111</v>
      </c>
      <c r="D29" s="44" t="s">
        <v>63</v>
      </c>
      <c r="E29" s="44" t="s">
        <v>12308</v>
      </c>
      <c r="F29" s="44" t="s">
        <v>12307</v>
      </c>
      <c r="G29" s="61">
        <v>0</v>
      </c>
      <c r="H29" s="61" t="s">
        <v>71</v>
      </c>
      <c r="I29" s="44" t="s">
        <v>111</v>
      </c>
      <c r="J29" s="76" t="s">
        <v>81</v>
      </c>
      <c r="K29" s="278" t="s">
        <v>9213</v>
      </c>
      <c r="L29" s="79">
        <v>9373320</v>
      </c>
      <c r="M29" s="44" t="s">
        <v>66</v>
      </c>
      <c r="N29" s="278" t="s">
        <v>12306</v>
      </c>
      <c r="O29" s="278">
        <v>1002371543</v>
      </c>
      <c r="P29" s="68">
        <v>69</v>
      </c>
      <c r="Q29" s="69">
        <v>46036</v>
      </c>
      <c r="R29" s="61">
        <v>6818861280</v>
      </c>
      <c r="S29" s="81">
        <v>46041</v>
      </c>
      <c r="T29" s="79">
        <v>9373320</v>
      </c>
      <c r="U29" s="61" t="s">
        <v>65</v>
      </c>
      <c r="V29" s="79">
        <v>1082939683</v>
      </c>
      <c r="W29" s="168" t="s">
        <v>8545</v>
      </c>
      <c r="X29" s="69">
        <v>46041</v>
      </c>
      <c r="Y29" s="69">
        <v>46069</v>
      </c>
      <c r="Z29" s="69" t="s">
        <v>73</v>
      </c>
      <c r="AA29" s="69">
        <v>46167</v>
      </c>
      <c r="AB29" s="47">
        <f t="shared" si="0"/>
        <v>98</v>
      </c>
      <c r="AC29" s="61">
        <v>0</v>
      </c>
      <c r="AD29" s="79">
        <v>0</v>
      </c>
      <c r="AE29" s="61">
        <v>0</v>
      </c>
      <c r="AF29" s="80" t="s">
        <v>73</v>
      </c>
      <c r="AG29" s="47">
        <f t="shared" si="1"/>
        <v>0</v>
      </c>
      <c r="AH29" s="61">
        <v>0</v>
      </c>
      <c r="AI29" s="79">
        <v>0</v>
      </c>
      <c r="AJ29" s="61" t="s">
        <v>73</v>
      </c>
      <c r="AK29" s="81" t="s">
        <v>73</v>
      </c>
      <c r="AL29" s="61">
        <v>0</v>
      </c>
      <c r="AM29" s="81" t="s">
        <v>73</v>
      </c>
      <c r="AN29" s="81" t="s">
        <v>73</v>
      </c>
      <c r="AO29" s="81" t="s">
        <v>73</v>
      </c>
      <c r="AP29" s="47">
        <f t="shared" si="2"/>
        <v>0</v>
      </c>
      <c r="AQ29" s="47">
        <f>+L29+AD29-AI29</f>
        <v>9373320</v>
      </c>
      <c r="AR29" s="61" t="s">
        <v>4700</v>
      </c>
      <c r="AS29" s="79">
        <v>0</v>
      </c>
      <c r="AT29" s="61" t="s">
        <v>162</v>
      </c>
      <c r="AU29" s="79">
        <v>0</v>
      </c>
      <c r="AV29" s="82" t="s">
        <v>73</v>
      </c>
      <c r="AW29" s="83">
        <v>0</v>
      </c>
      <c r="AX29" s="62">
        <f t="shared" si="3"/>
        <v>9373320</v>
      </c>
      <c r="AY29" s="63">
        <f t="shared" si="4"/>
        <v>0</v>
      </c>
      <c r="AZ29" s="67">
        <v>0</v>
      </c>
      <c r="BA29" s="82" t="s">
        <v>73</v>
      </c>
      <c r="BB29" s="61" t="s">
        <v>163</v>
      </c>
      <c r="BC29" s="355" t="s">
        <v>12305</v>
      </c>
      <c r="BD29" s="44" t="s">
        <v>65</v>
      </c>
      <c r="BE29" s="44" t="s">
        <v>65</v>
      </c>
      <c r="BF29" s="362"/>
      <c r="BG29" s="362"/>
      <c r="BH29" s="362"/>
      <c r="BI29" s="362"/>
      <c r="BJ29" s="362"/>
      <c r="BK29" s="362"/>
      <c r="BL29" s="362"/>
      <c r="BM29" s="362"/>
      <c r="BN29" s="362"/>
      <c r="BO29" s="362"/>
      <c r="BP29" s="362"/>
      <c r="BQ29" s="362"/>
      <c r="BR29" s="362"/>
      <c r="BS29" s="362"/>
      <c r="BT29" s="362"/>
      <c r="BU29" s="362"/>
      <c r="BV29" s="362"/>
    </row>
    <row r="30" spans="2:74" s="361" customFormat="1" ht="12.75" x14ac:dyDescent="0.2">
      <c r="B30" s="44">
        <v>2026</v>
      </c>
      <c r="C30" s="44">
        <v>891780111</v>
      </c>
      <c r="D30" s="44" t="s">
        <v>63</v>
      </c>
      <c r="E30" s="44" t="s">
        <v>12304</v>
      </c>
      <c r="F30" s="44" t="s">
        <v>12303</v>
      </c>
      <c r="G30" s="61">
        <v>0</v>
      </c>
      <c r="H30" s="61" t="s">
        <v>71</v>
      </c>
      <c r="I30" s="44" t="s">
        <v>111</v>
      </c>
      <c r="J30" s="76" t="s">
        <v>81</v>
      </c>
      <c r="K30" s="278" t="s">
        <v>9213</v>
      </c>
      <c r="L30" s="79">
        <v>9373320</v>
      </c>
      <c r="M30" s="44" t="s">
        <v>66</v>
      </c>
      <c r="N30" s="278" t="s">
        <v>12302</v>
      </c>
      <c r="O30" s="278">
        <v>9271165</v>
      </c>
      <c r="P30" s="68">
        <v>69</v>
      </c>
      <c r="Q30" s="69">
        <v>46036</v>
      </c>
      <c r="R30" s="61">
        <v>6818861280</v>
      </c>
      <c r="S30" s="81">
        <v>46041</v>
      </c>
      <c r="T30" s="79">
        <v>9373320</v>
      </c>
      <c r="U30" s="61" t="s">
        <v>65</v>
      </c>
      <c r="V30" s="79">
        <v>1082939683</v>
      </c>
      <c r="W30" s="168" t="s">
        <v>8545</v>
      </c>
      <c r="X30" s="69">
        <v>46041</v>
      </c>
      <c r="Y30" s="69">
        <v>46069</v>
      </c>
      <c r="Z30" s="69" t="s">
        <v>73</v>
      </c>
      <c r="AA30" s="69">
        <v>46167</v>
      </c>
      <c r="AB30" s="47">
        <f t="shared" si="0"/>
        <v>98</v>
      </c>
      <c r="AC30" s="61">
        <v>0</v>
      </c>
      <c r="AD30" s="79">
        <v>0</v>
      </c>
      <c r="AE30" s="61">
        <v>0</v>
      </c>
      <c r="AF30" s="80" t="s">
        <v>73</v>
      </c>
      <c r="AG30" s="47">
        <f t="shared" si="1"/>
        <v>0</v>
      </c>
      <c r="AH30" s="61">
        <v>0</v>
      </c>
      <c r="AI30" s="79">
        <v>0</v>
      </c>
      <c r="AJ30" s="61" t="s">
        <v>73</v>
      </c>
      <c r="AK30" s="81" t="s">
        <v>73</v>
      </c>
      <c r="AL30" s="61">
        <v>0</v>
      </c>
      <c r="AM30" s="81" t="s">
        <v>73</v>
      </c>
      <c r="AN30" s="81" t="s">
        <v>73</v>
      </c>
      <c r="AO30" s="81" t="s">
        <v>73</v>
      </c>
      <c r="AP30" s="47">
        <f t="shared" si="2"/>
        <v>0</v>
      </c>
      <c r="AQ30" s="47">
        <f>+L30+AD30-AI30</f>
        <v>9373320</v>
      </c>
      <c r="AR30" s="61" t="s">
        <v>4700</v>
      </c>
      <c r="AS30" s="79">
        <v>0</v>
      </c>
      <c r="AT30" s="61" t="s">
        <v>162</v>
      </c>
      <c r="AU30" s="79">
        <v>0</v>
      </c>
      <c r="AV30" s="82" t="s">
        <v>73</v>
      </c>
      <c r="AW30" s="83">
        <v>0</v>
      </c>
      <c r="AX30" s="62">
        <f t="shared" si="3"/>
        <v>9373320</v>
      </c>
      <c r="AY30" s="63">
        <f t="shared" si="4"/>
        <v>0</v>
      </c>
      <c r="AZ30" s="67">
        <v>0</v>
      </c>
      <c r="BA30" s="82" t="s">
        <v>73</v>
      </c>
      <c r="BB30" s="61" t="s">
        <v>163</v>
      </c>
      <c r="BC30" s="355" t="s">
        <v>12301</v>
      </c>
      <c r="BD30" s="44" t="s">
        <v>65</v>
      </c>
      <c r="BE30" s="44" t="s">
        <v>65</v>
      </c>
      <c r="BF30" s="362"/>
      <c r="BG30" s="362"/>
      <c r="BH30" s="362"/>
      <c r="BI30" s="362"/>
      <c r="BJ30" s="362"/>
      <c r="BK30" s="362"/>
      <c r="BL30" s="362"/>
      <c r="BM30" s="362"/>
      <c r="BN30" s="362"/>
      <c r="BO30" s="362"/>
      <c r="BP30" s="362"/>
      <c r="BQ30" s="362"/>
      <c r="BR30" s="362"/>
      <c r="BS30" s="362"/>
      <c r="BT30" s="362"/>
      <c r="BU30" s="362"/>
      <c r="BV30" s="362"/>
    </row>
    <row r="31" spans="2:74" s="361" customFormat="1" ht="12.75" x14ac:dyDescent="0.2">
      <c r="B31" s="44">
        <v>2026</v>
      </c>
      <c r="C31" s="44">
        <v>891780111</v>
      </c>
      <c r="D31" s="44" t="s">
        <v>63</v>
      </c>
      <c r="E31" s="44" t="s">
        <v>12300</v>
      </c>
      <c r="F31" s="44" t="s">
        <v>12299</v>
      </c>
      <c r="G31" s="61">
        <v>0</v>
      </c>
      <c r="H31" s="61" t="s">
        <v>71</v>
      </c>
      <c r="I31" s="44" t="s">
        <v>111</v>
      </c>
      <c r="J31" s="76" t="s">
        <v>81</v>
      </c>
      <c r="K31" s="278" t="s">
        <v>9213</v>
      </c>
      <c r="L31" s="79">
        <v>9373320</v>
      </c>
      <c r="M31" s="44" t="s">
        <v>66</v>
      </c>
      <c r="N31" s="278" t="s">
        <v>12298</v>
      </c>
      <c r="O31" s="278">
        <v>85164895</v>
      </c>
      <c r="P31" s="68">
        <v>69</v>
      </c>
      <c r="Q31" s="69">
        <v>46036</v>
      </c>
      <c r="R31" s="61">
        <v>6818861280</v>
      </c>
      <c r="S31" s="81">
        <v>46041</v>
      </c>
      <c r="T31" s="79">
        <v>9373320</v>
      </c>
      <c r="U31" s="61" t="s">
        <v>65</v>
      </c>
      <c r="V31" s="79">
        <v>1082939683</v>
      </c>
      <c r="W31" s="168" t="s">
        <v>8545</v>
      </c>
      <c r="X31" s="69">
        <v>46041</v>
      </c>
      <c r="Y31" s="69">
        <v>46069</v>
      </c>
      <c r="Z31" s="69" t="s">
        <v>73</v>
      </c>
      <c r="AA31" s="69">
        <v>46167</v>
      </c>
      <c r="AB31" s="47">
        <f t="shared" si="0"/>
        <v>98</v>
      </c>
      <c r="AC31" s="61">
        <v>0</v>
      </c>
      <c r="AD31" s="79">
        <v>0</v>
      </c>
      <c r="AE31" s="61">
        <v>0</v>
      </c>
      <c r="AF31" s="80" t="s">
        <v>73</v>
      </c>
      <c r="AG31" s="47">
        <f t="shared" si="1"/>
        <v>0</v>
      </c>
      <c r="AH31" s="61">
        <v>0</v>
      </c>
      <c r="AI31" s="79">
        <v>0</v>
      </c>
      <c r="AJ31" s="61" t="s">
        <v>73</v>
      </c>
      <c r="AK31" s="81" t="s">
        <v>73</v>
      </c>
      <c r="AL31" s="61">
        <v>0</v>
      </c>
      <c r="AM31" s="81" t="s">
        <v>73</v>
      </c>
      <c r="AN31" s="81" t="s">
        <v>73</v>
      </c>
      <c r="AO31" s="81" t="s">
        <v>73</v>
      </c>
      <c r="AP31" s="47">
        <f t="shared" si="2"/>
        <v>0</v>
      </c>
      <c r="AQ31" s="47">
        <f>+L31+AD31-AI31</f>
        <v>9373320</v>
      </c>
      <c r="AR31" s="61" t="s">
        <v>4700</v>
      </c>
      <c r="AS31" s="79">
        <v>0</v>
      </c>
      <c r="AT31" s="61" t="s">
        <v>162</v>
      </c>
      <c r="AU31" s="79">
        <v>0</v>
      </c>
      <c r="AV31" s="82" t="s">
        <v>73</v>
      </c>
      <c r="AW31" s="83">
        <v>0</v>
      </c>
      <c r="AX31" s="62">
        <f t="shared" si="3"/>
        <v>9373320</v>
      </c>
      <c r="AY31" s="63">
        <f t="shared" si="4"/>
        <v>0</v>
      </c>
      <c r="AZ31" s="67">
        <v>0</v>
      </c>
      <c r="BA31" s="82" t="s">
        <v>73</v>
      </c>
      <c r="BB31" s="61" t="s">
        <v>163</v>
      </c>
      <c r="BC31" s="355" t="s">
        <v>12297</v>
      </c>
      <c r="BD31" s="44" t="s">
        <v>65</v>
      </c>
      <c r="BE31" s="44" t="s">
        <v>65</v>
      </c>
      <c r="BF31" s="362"/>
      <c r="BG31" s="362"/>
      <c r="BH31" s="362"/>
      <c r="BI31" s="362"/>
      <c r="BJ31" s="362"/>
      <c r="BK31" s="362"/>
      <c r="BL31" s="362"/>
      <c r="BM31" s="362"/>
      <c r="BN31" s="362"/>
      <c r="BO31" s="362"/>
      <c r="BP31" s="362"/>
      <c r="BQ31" s="362"/>
      <c r="BR31" s="362"/>
      <c r="BS31" s="362"/>
      <c r="BT31" s="362"/>
      <c r="BU31" s="362"/>
      <c r="BV31" s="362"/>
    </row>
    <row r="32" spans="2:74" s="361" customFormat="1" ht="12.75" x14ac:dyDescent="0.2">
      <c r="B32" s="44">
        <v>2026</v>
      </c>
      <c r="C32" s="44">
        <v>891780111</v>
      </c>
      <c r="D32" s="44" t="s">
        <v>63</v>
      </c>
      <c r="E32" s="44" t="s">
        <v>12296</v>
      </c>
      <c r="F32" s="44" t="s">
        <v>12295</v>
      </c>
      <c r="G32" s="61">
        <v>0</v>
      </c>
      <c r="H32" s="61" t="s">
        <v>71</v>
      </c>
      <c r="I32" s="44" t="s">
        <v>111</v>
      </c>
      <c r="J32" s="76" t="s">
        <v>81</v>
      </c>
      <c r="K32" s="278" t="s">
        <v>9213</v>
      </c>
      <c r="L32" s="79">
        <v>9373320</v>
      </c>
      <c r="M32" s="44" t="s">
        <v>66</v>
      </c>
      <c r="N32" s="278" t="s">
        <v>12294</v>
      </c>
      <c r="O32" s="278">
        <v>1143242866</v>
      </c>
      <c r="P32" s="68">
        <v>69</v>
      </c>
      <c r="Q32" s="69">
        <v>46036</v>
      </c>
      <c r="R32" s="61">
        <v>6818861280</v>
      </c>
      <c r="S32" s="81">
        <v>46041</v>
      </c>
      <c r="T32" s="79">
        <v>9373320</v>
      </c>
      <c r="U32" s="61" t="s">
        <v>65</v>
      </c>
      <c r="V32" s="79">
        <v>1082939683</v>
      </c>
      <c r="W32" s="168" t="s">
        <v>8545</v>
      </c>
      <c r="X32" s="69">
        <v>46041</v>
      </c>
      <c r="Y32" s="69">
        <v>46069</v>
      </c>
      <c r="Z32" s="69" t="s">
        <v>73</v>
      </c>
      <c r="AA32" s="69">
        <v>46167</v>
      </c>
      <c r="AB32" s="47">
        <f t="shared" si="0"/>
        <v>98</v>
      </c>
      <c r="AC32" s="61">
        <v>0</v>
      </c>
      <c r="AD32" s="79">
        <v>0</v>
      </c>
      <c r="AE32" s="61">
        <v>0</v>
      </c>
      <c r="AF32" s="80" t="s">
        <v>73</v>
      </c>
      <c r="AG32" s="47">
        <f t="shared" si="1"/>
        <v>0</v>
      </c>
      <c r="AH32" s="61">
        <v>0</v>
      </c>
      <c r="AI32" s="79">
        <v>0</v>
      </c>
      <c r="AJ32" s="61" t="s">
        <v>73</v>
      </c>
      <c r="AK32" s="81" t="s">
        <v>73</v>
      </c>
      <c r="AL32" s="61">
        <v>0</v>
      </c>
      <c r="AM32" s="81" t="s">
        <v>73</v>
      </c>
      <c r="AN32" s="81" t="s">
        <v>73</v>
      </c>
      <c r="AO32" s="81" t="s">
        <v>73</v>
      </c>
      <c r="AP32" s="47">
        <f t="shared" si="2"/>
        <v>0</v>
      </c>
      <c r="AQ32" s="47">
        <f>+L32+AD32-AI32</f>
        <v>9373320</v>
      </c>
      <c r="AR32" s="61" t="s">
        <v>4700</v>
      </c>
      <c r="AS32" s="79">
        <v>0</v>
      </c>
      <c r="AT32" s="61" t="s">
        <v>162</v>
      </c>
      <c r="AU32" s="79">
        <v>0</v>
      </c>
      <c r="AV32" s="82" t="s">
        <v>73</v>
      </c>
      <c r="AW32" s="83">
        <v>0</v>
      </c>
      <c r="AX32" s="62">
        <f t="shared" si="3"/>
        <v>9373320</v>
      </c>
      <c r="AY32" s="63">
        <f t="shared" si="4"/>
        <v>0</v>
      </c>
      <c r="AZ32" s="67">
        <v>0</v>
      </c>
      <c r="BA32" s="82" t="s">
        <v>73</v>
      </c>
      <c r="BB32" s="61" t="s">
        <v>163</v>
      </c>
      <c r="BC32" s="355" t="s">
        <v>12293</v>
      </c>
      <c r="BD32" s="44" t="s">
        <v>65</v>
      </c>
      <c r="BE32" s="44" t="s">
        <v>65</v>
      </c>
      <c r="BF32" s="362"/>
      <c r="BG32" s="362"/>
      <c r="BH32" s="362"/>
      <c r="BI32" s="362"/>
      <c r="BJ32" s="362"/>
      <c r="BK32" s="362"/>
      <c r="BL32" s="362"/>
      <c r="BM32" s="362"/>
      <c r="BN32" s="362"/>
      <c r="BO32" s="362"/>
      <c r="BP32" s="362"/>
      <c r="BQ32" s="362"/>
      <c r="BR32" s="362"/>
      <c r="BS32" s="362"/>
      <c r="BT32" s="362"/>
      <c r="BU32" s="362"/>
      <c r="BV32" s="362"/>
    </row>
    <row r="33" spans="2:74" s="361" customFormat="1" ht="12.75" x14ac:dyDescent="0.2">
      <c r="B33" s="44">
        <v>2026</v>
      </c>
      <c r="C33" s="44">
        <v>891780111</v>
      </c>
      <c r="D33" s="44" t="s">
        <v>63</v>
      </c>
      <c r="E33" s="44" t="s">
        <v>12292</v>
      </c>
      <c r="F33" s="44" t="s">
        <v>12291</v>
      </c>
      <c r="G33" s="61">
        <v>0</v>
      </c>
      <c r="H33" s="61" t="s">
        <v>71</v>
      </c>
      <c r="I33" s="44" t="s">
        <v>111</v>
      </c>
      <c r="J33" s="76" t="s">
        <v>81</v>
      </c>
      <c r="K33" s="278" t="s">
        <v>9213</v>
      </c>
      <c r="L33" s="79">
        <v>9373320</v>
      </c>
      <c r="M33" s="44" t="s">
        <v>66</v>
      </c>
      <c r="N33" s="278" t="s">
        <v>12290</v>
      </c>
      <c r="O33" s="278">
        <v>1082475708</v>
      </c>
      <c r="P33" s="68">
        <v>69</v>
      </c>
      <c r="Q33" s="69">
        <v>46036</v>
      </c>
      <c r="R33" s="61">
        <v>6818861280</v>
      </c>
      <c r="S33" s="81">
        <v>46041</v>
      </c>
      <c r="T33" s="79">
        <v>9373320</v>
      </c>
      <c r="U33" s="61" t="s">
        <v>65</v>
      </c>
      <c r="V33" s="79">
        <v>1082939683</v>
      </c>
      <c r="W33" s="168" t="s">
        <v>8545</v>
      </c>
      <c r="X33" s="69">
        <v>46041</v>
      </c>
      <c r="Y33" s="69">
        <v>46069</v>
      </c>
      <c r="Z33" s="69" t="s">
        <v>73</v>
      </c>
      <c r="AA33" s="69">
        <v>46167</v>
      </c>
      <c r="AB33" s="47">
        <f t="shared" si="0"/>
        <v>98</v>
      </c>
      <c r="AC33" s="61">
        <v>0</v>
      </c>
      <c r="AD33" s="79">
        <v>0</v>
      </c>
      <c r="AE33" s="61">
        <v>0</v>
      </c>
      <c r="AF33" s="80" t="s">
        <v>73</v>
      </c>
      <c r="AG33" s="47">
        <f t="shared" si="1"/>
        <v>0</v>
      </c>
      <c r="AH33" s="61">
        <v>0</v>
      </c>
      <c r="AI33" s="79">
        <v>0</v>
      </c>
      <c r="AJ33" s="61" t="s">
        <v>73</v>
      </c>
      <c r="AK33" s="81" t="s">
        <v>73</v>
      </c>
      <c r="AL33" s="61">
        <v>0</v>
      </c>
      <c r="AM33" s="81" t="s">
        <v>73</v>
      </c>
      <c r="AN33" s="81" t="s">
        <v>73</v>
      </c>
      <c r="AO33" s="81" t="s">
        <v>73</v>
      </c>
      <c r="AP33" s="47">
        <f t="shared" si="2"/>
        <v>0</v>
      </c>
      <c r="AQ33" s="47">
        <f>+L33+AD33-AI33</f>
        <v>9373320</v>
      </c>
      <c r="AR33" s="61" t="s">
        <v>4700</v>
      </c>
      <c r="AS33" s="79">
        <v>0</v>
      </c>
      <c r="AT33" s="61" t="s">
        <v>162</v>
      </c>
      <c r="AU33" s="79">
        <v>0</v>
      </c>
      <c r="AV33" s="82" t="s">
        <v>73</v>
      </c>
      <c r="AW33" s="83">
        <v>0</v>
      </c>
      <c r="AX33" s="62">
        <f t="shared" si="3"/>
        <v>9373320</v>
      </c>
      <c r="AY33" s="63">
        <f t="shared" si="4"/>
        <v>0</v>
      </c>
      <c r="AZ33" s="67">
        <v>0</v>
      </c>
      <c r="BA33" s="82" t="s">
        <v>73</v>
      </c>
      <c r="BB33" s="61" t="s">
        <v>163</v>
      </c>
      <c r="BC33" s="355" t="s">
        <v>12289</v>
      </c>
      <c r="BD33" s="44" t="s">
        <v>65</v>
      </c>
      <c r="BE33" s="44" t="s">
        <v>65</v>
      </c>
      <c r="BF33" s="362"/>
      <c r="BG33" s="362"/>
      <c r="BH33" s="362"/>
      <c r="BI33" s="362"/>
      <c r="BJ33" s="362"/>
      <c r="BK33" s="362"/>
      <c r="BL33" s="362"/>
      <c r="BM33" s="362"/>
      <c r="BN33" s="362"/>
      <c r="BO33" s="362"/>
      <c r="BP33" s="362"/>
      <c r="BQ33" s="362"/>
      <c r="BR33" s="362"/>
      <c r="BS33" s="362"/>
      <c r="BT33" s="362"/>
      <c r="BU33" s="362"/>
      <c r="BV33" s="362"/>
    </row>
    <row r="34" spans="2:74" s="361" customFormat="1" ht="12.75" x14ac:dyDescent="0.2">
      <c r="B34" s="44">
        <v>2026</v>
      </c>
      <c r="C34" s="44">
        <v>891780111</v>
      </c>
      <c r="D34" s="44" t="s">
        <v>63</v>
      </c>
      <c r="E34" s="44" t="s">
        <v>12288</v>
      </c>
      <c r="F34" s="44" t="s">
        <v>12287</v>
      </c>
      <c r="G34" s="61">
        <v>0</v>
      </c>
      <c r="H34" s="61" t="s">
        <v>71</v>
      </c>
      <c r="I34" s="44" t="s">
        <v>111</v>
      </c>
      <c r="J34" s="76" t="s">
        <v>81</v>
      </c>
      <c r="K34" s="278" t="s">
        <v>12286</v>
      </c>
      <c r="L34" s="79">
        <v>19140000</v>
      </c>
      <c r="M34" s="44" t="s">
        <v>66</v>
      </c>
      <c r="N34" s="278" t="s">
        <v>12285</v>
      </c>
      <c r="O34" s="278">
        <v>1082845948</v>
      </c>
      <c r="P34" s="68">
        <v>69</v>
      </c>
      <c r="Q34" s="69">
        <v>46036</v>
      </c>
      <c r="R34" s="61">
        <v>6818861280</v>
      </c>
      <c r="S34" s="81">
        <v>46041</v>
      </c>
      <c r="T34" s="79">
        <v>19140000</v>
      </c>
      <c r="U34" s="61" t="s">
        <v>65</v>
      </c>
      <c r="V34" s="79">
        <v>1082939683</v>
      </c>
      <c r="W34" s="168" t="s">
        <v>8545</v>
      </c>
      <c r="X34" s="69">
        <v>46041</v>
      </c>
      <c r="Y34" s="69">
        <v>46069</v>
      </c>
      <c r="Z34" s="69" t="s">
        <v>73</v>
      </c>
      <c r="AA34" s="69">
        <v>46167</v>
      </c>
      <c r="AB34" s="47">
        <f t="shared" si="0"/>
        <v>98</v>
      </c>
      <c r="AC34" s="61">
        <v>0</v>
      </c>
      <c r="AD34" s="79">
        <v>0</v>
      </c>
      <c r="AE34" s="61">
        <v>0</v>
      </c>
      <c r="AF34" s="80" t="s">
        <v>73</v>
      </c>
      <c r="AG34" s="47">
        <f t="shared" si="1"/>
        <v>0</v>
      </c>
      <c r="AH34" s="61">
        <v>0</v>
      </c>
      <c r="AI34" s="79">
        <v>0</v>
      </c>
      <c r="AJ34" s="61" t="s">
        <v>73</v>
      </c>
      <c r="AK34" s="81" t="s">
        <v>73</v>
      </c>
      <c r="AL34" s="61">
        <v>0</v>
      </c>
      <c r="AM34" s="81" t="s">
        <v>73</v>
      </c>
      <c r="AN34" s="81" t="s">
        <v>73</v>
      </c>
      <c r="AO34" s="81" t="s">
        <v>73</v>
      </c>
      <c r="AP34" s="47">
        <f t="shared" si="2"/>
        <v>0</v>
      </c>
      <c r="AQ34" s="47">
        <f>+L34+AD34-AI34</f>
        <v>19140000</v>
      </c>
      <c r="AR34" s="61" t="s">
        <v>4700</v>
      </c>
      <c r="AS34" s="79">
        <v>0</v>
      </c>
      <c r="AT34" s="61" t="s">
        <v>162</v>
      </c>
      <c r="AU34" s="79">
        <v>0</v>
      </c>
      <c r="AV34" s="82" t="s">
        <v>73</v>
      </c>
      <c r="AW34" s="83">
        <v>0</v>
      </c>
      <c r="AX34" s="62">
        <f t="shared" si="3"/>
        <v>19140000</v>
      </c>
      <c r="AY34" s="63">
        <f t="shared" si="4"/>
        <v>0</v>
      </c>
      <c r="AZ34" s="67">
        <v>0</v>
      </c>
      <c r="BA34" s="82" t="s">
        <v>73</v>
      </c>
      <c r="BB34" s="61" t="s">
        <v>163</v>
      </c>
      <c r="BC34" s="355" t="s">
        <v>12284</v>
      </c>
      <c r="BD34" s="44" t="s">
        <v>65</v>
      </c>
      <c r="BE34" s="44" t="s">
        <v>65</v>
      </c>
      <c r="BF34" s="362"/>
      <c r="BG34" s="362"/>
      <c r="BH34" s="362"/>
      <c r="BI34" s="362"/>
      <c r="BJ34" s="362"/>
      <c r="BK34" s="362"/>
      <c r="BL34" s="362"/>
      <c r="BM34" s="362"/>
      <c r="BN34" s="362"/>
      <c r="BO34" s="362"/>
      <c r="BP34" s="362"/>
      <c r="BQ34" s="362"/>
      <c r="BR34" s="362"/>
      <c r="BS34" s="362"/>
      <c r="BT34" s="362"/>
      <c r="BU34" s="362"/>
      <c r="BV34" s="362"/>
    </row>
    <row r="35" spans="2:74" s="361" customFormat="1" ht="12.75" x14ac:dyDescent="0.2">
      <c r="B35" s="44">
        <v>2026</v>
      </c>
      <c r="C35" s="44">
        <v>891780111</v>
      </c>
      <c r="D35" s="44" t="s">
        <v>63</v>
      </c>
      <c r="E35" s="44" t="s">
        <v>12283</v>
      </c>
      <c r="F35" s="44" t="s">
        <v>12282</v>
      </c>
      <c r="G35" s="61">
        <v>0</v>
      </c>
      <c r="H35" s="61" t="s">
        <v>71</v>
      </c>
      <c r="I35" s="44" t="s">
        <v>111</v>
      </c>
      <c r="J35" s="76" t="s">
        <v>81</v>
      </c>
      <c r="K35" s="278" t="s">
        <v>8929</v>
      </c>
      <c r="L35" s="79">
        <v>9373320</v>
      </c>
      <c r="M35" s="44" t="s">
        <v>66</v>
      </c>
      <c r="N35" s="278" t="s">
        <v>12281</v>
      </c>
      <c r="O35" s="278">
        <v>36506165</v>
      </c>
      <c r="P35" s="68">
        <v>69</v>
      </c>
      <c r="Q35" s="69">
        <v>46036</v>
      </c>
      <c r="R35" s="61">
        <v>6818861280</v>
      </c>
      <c r="S35" s="81">
        <v>46041</v>
      </c>
      <c r="T35" s="79">
        <v>9373320</v>
      </c>
      <c r="U35" s="61" t="s">
        <v>65</v>
      </c>
      <c r="V35" s="79">
        <v>1082939683</v>
      </c>
      <c r="W35" s="168" t="s">
        <v>8545</v>
      </c>
      <c r="X35" s="69">
        <v>46041</v>
      </c>
      <c r="Y35" s="69">
        <v>46069</v>
      </c>
      <c r="Z35" s="69" t="s">
        <v>73</v>
      </c>
      <c r="AA35" s="69">
        <v>46167</v>
      </c>
      <c r="AB35" s="47">
        <f t="shared" si="0"/>
        <v>98</v>
      </c>
      <c r="AC35" s="61">
        <v>0</v>
      </c>
      <c r="AD35" s="79">
        <v>0</v>
      </c>
      <c r="AE35" s="61">
        <v>0</v>
      </c>
      <c r="AF35" s="80" t="s">
        <v>73</v>
      </c>
      <c r="AG35" s="47">
        <f t="shared" si="1"/>
        <v>0</v>
      </c>
      <c r="AH35" s="61">
        <v>0</v>
      </c>
      <c r="AI35" s="79">
        <v>0</v>
      </c>
      <c r="AJ35" s="61" t="s">
        <v>73</v>
      </c>
      <c r="AK35" s="81" t="s">
        <v>73</v>
      </c>
      <c r="AL35" s="61">
        <v>0</v>
      </c>
      <c r="AM35" s="81" t="s">
        <v>73</v>
      </c>
      <c r="AN35" s="81" t="s">
        <v>73</v>
      </c>
      <c r="AO35" s="81" t="s">
        <v>73</v>
      </c>
      <c r="AP35" s="47">
        <f t="shared" si="2"/>
        <v>0</v>
      </c>
      <c r="AQ35" s="47">
        <f>+L35+AD35-AI35</f>
        <v>9373320</v>
      </c>
      <c r="AR35" s="61" t="s">
        <v>4700</v>
      </c>
      <c r="AS35" s="79">
        <v>0</v>
      </c>
      <c r="AT35" s="61" t="s">
        <v>162</v>
      </c>
      <c r="AU35" s="79">
        <v>0</v>
      </c>
      <c r="AV35" s="82" t="s">
        <v>73</v>
      </c>
      <c r="AW35" s="83">
        <v>0</v>
      </c>
      <c r="AX35" s="62">
        <f t="shared" si="3"/>
        <v>9373320</v>
      </c>
      <c r="AY35" s="63">
        <f t="shared" si="4"/>
        <v>0</v>
      </c>
      <c r="AZ35" s="67">
        <v>0</v>
      </c>
      <c r="BA35" s="82" t="s">
        <v>73</v>
      </c>
      <c r="BB35" s="61" t="s">
        <v>163</v>
      </c>
      <c r="BC35" s="355" t="s">
        <v>12280</v>
      </c>
      <c r="BD35" s="44" t="s">
        <v>65</v>
      </c>
      <c r="BE35" s="44" t="s">
        <v>65</v>
      </c>
      <c r="BF35" s="362"/>
      <c r="BG35" s="362"/>
      <c r="BH35" s="362"/>
      <c r="BI35" s="362"/>
      <c r="BJ35" s="362"/>
      <c r="BK35" s="362"/>
      <c r="BL35" s="362"/>
      <c r="BM35" s="362"/>
      <c r="BN35" s="362"/>
      <c r="BO35" s="362"/>
      <c r="BP35" s="362"/>
      <c r="BQ35" s="362"/>
      <c r="BR35" s="362"/>
      <c r="BS35" s="362"/>
      <c r="BT35" s="362"/>
      <c r="BU35" s="362"/>
      <c r="BV35" s="362"/>
    </row>
    <row r="36" spans="2:74" s="361" customFormat="1" ht="12.75" x14ac:dyDescent="0.2">
      <c r="B36" s="44">
        <v>2026</v>
      </c>
      <c r="C36" s="44">
        <v>891780111</v>
      </c>
      <c r="D36" s="44" t="s">
        <v>63</v>
      </c>
      <c r="E36" s="44" t="s">
        <v>12279</v>
      </c>
      <c r="F36" s="44" t="s">
        <v>12278</v>
      </c>
      <c r="G36" s="61">
        <v>0</v>
      </c>
      <c r="H36" s="61" t="s">
        <v>71</v>
      </c>
      <c r="I36" s="44" t="s">
        <v>111</v>
      </c>
      <c r="J36" s="76" t="s">
        <v>81</v>
      </c>
      <c r="K36" s="278" t="s">
        <v>9213</v>
      </c>
      <c r="L36" s="79">
        <v>9373320</v>
      </c>
      <c r="M36" s="44" t="s">
        <v>66</v>
      </c>
      <c r="N36" s="278" t="s">
        <v>12277</v>
      </c>
      <c r="O36" s="278">
        <v>92670440</v>
      </c>
      <c r="P36" s="68">
        <v>69</v>
      </c>
      <c r="Q36" s="69">
        <v>46036</v>
      </c>
      <c r="R36" s="61">
        <v>6818861280</v>
      </c>
      <c r="S36" s="81">
        <v>46041</v>
      </c>
      <c r="T36" s="79">
        <v>9373320</v>
      </c>
      <c r="U36" s="61" t="s">
        <v>65</v>
      </c>
      <c r="V36" s="79">
        <v>1082939683</v>
      </c>
      <c r="W36" s="168" t="s">
        <v>8545</v>
      </c>
      <c r="X36" s="69">
        <v>46041</v>
      </c>
      <c r="Y36" s="69">
        <v>46069</v>
      </c>
      <c r="Z36" s="69" t="s">
        <v>73</v>
      </c>
      <c r="AA36" s="69">
        <v>46167</v>
      </c>
      <c r="AB36" s="47">
        <f t="shared" si="0"/>
        <v>98</v>
      </c>
      <c r="AC36" s="61">
        <v>0</v>
      </c>
      <c r="AD36" s="79">
        <v>0</v>
      </c>
      <c r="AE36" s="61">
        <v>0</v>
      </c>
      <c r="AF36" s="80" t="s">
        <v>73</v>
      </c>
      <c r="AG36" s="47">
        <f t="shared" si="1"/>
        <v>0</v>
      </c>
      <c r="AH36" s="61">
        <v>0</v>
      </c>
      <c r="AI36" s="79">
        <v>0</v>
      </c>
      <c r="AJ36" s="61" t="s">
        <v>73</v>
      </c>
      <c r="AK36" s="81" t="s">
        <v>73</v>
      </c>
      <c r="AL36" s="61">
        <v>0</v>
      </c>
      <c r="AM36" s="81" t="s">
        <v>73</v>
      </c>
      <c r="AN36" s="81" t="s">
        <v>73</v>
      </c>
      <c r="AO36" s="81" t="s">
        <v>73</v>
      </c>
      <c r="AP36" s="47">
        <f t="shared" si="2"/>
        <v>0</v>
      </c>
      <c r="AQ36" s="47">
        <f>+L36+AD36-AI36</f>
        <v>9373320</v>
      </c>
      <c r="AR36" s="61" t="s">
        <v>4700</v>
      </c>
      <c r="AS36" s="79">
        <v>0</v>
      </c>
      <c r="AT36" s="61" t="s">
        <v>162</v>
      </c>
      <c r="AU36" s="79">
        <v>0</v>
      </c>
      <c r="AV36" s="82" t="s">
        <v>73</v>
      </c>
      <c r="AW36" s="83">
        <v>0</v>
      </c>
      <c r="AX36" s="62">
        <f t="shared" si="3"/>
        <v>9373320</v>
      </c>
      <c r="AY36" s="63">
        <f t="shared" si="4"/>
        <v>0</v>
      </c>
      <c r="AZ36" s="67">
        <v>0</v>
      </c>
      <c r="BA36" s="82" t="s">
        <v>73</v>
      </c>
      <c r="BB36" s="61" t="s">
        <v>163</v>
      </c>
      <c r="BC36" s="355" t="s">
        <v>12276</v>
      </c>
      <c r="BD36" s="44" t="s">
        <v>65</v>
      </c>
      <c r="BE36" s="44" t="s">
        <v>65</v>
      </c>
      <c r="BF36" s="362"/>
      <c r="BG36" s="362"/>
      <c r="BH36" s="362"/>
      <c r="BI36" s="362"/>
      <c r="BJ36" s="362"/>
      <c r="BK36" s="362"/>
      <c r="BL36" s="362"/>
      <c r="BM36" s="362"/>
      <c r="BN36" s="362"/>
      <c r="BO36" s="362"/>
      <c r="BP36" s="362"/>
      <c r="BQ36" s="362"/>
      <c r="BR36" s="362"/>
      <c r="BS36" s="362"/>
      <c r="BT36" s="362"/>
      <c r="BU36" s="362"/>
      <c r="BV36" s="362"/>
    </row>
    <row r="37" spans="2:74" s="361" customFormat="1" ht="12.75" x14ac:dyDescent="0.2">
      <c r="B37" s="44">
        <v>2026</v>
      </c>
      <c r="C37" s="44">
        <v>891780111</v>
      </c>
      <c r="D37" s="44" t="s">
        <v>63</v>
      </c>
      <c r="E37" s="44" t="s">
        <v>12275</v>
      </c>
      <c r="F37" s="44" t="s">
        <v>12274</v>
      </c>
      <c r="G37" s="61">
        <v>0</v>
      </c>
      <c r="H37" s="61" t="s">
        <v>71</v>
      </c>
      <c r="I37" s="44" t="s">
        <v>111</v>
      </c>
      <c r="J37" s="76" t="s">
        <v>81</v>
      </c>
      <c r="K37" s="278" t="s">
        <v>12273</v>
      </c>
      <c r="L37" s="79">
        <v>19140000</v>
      </c>
      <c r="M37" s="44" t="s">
        <v>66</v>
      </c>
      <c r="N37" s="278" t="s">
        <v>12272</v>
      </c>
      <c r="O37" s="278">
        <v>1065564722</v>
      </c>
      <c r="P37" s="68">
        <v>69</v>
      </c>
      <c r="Q37" s="69">
        <v>46036</v>
      </c>
      <c r="R37" s="61">
        <v>6818861280</v>
      </c>
      <c r="S37" s="81">
        <v>46041</v>
      </c>
      <c r="T37" s="79">
        <v>19140000</v>
      </c>
      <c r="U37" s="61" t="s">
        <v>65</v>
      </c>
      <c r="V37" s="79">
        <v>1082939683</v>
      </c>
      <c r="W37" s="168" t="s">
        <v>8545</v>
      </c>
      <c r="X37" s="69">
        <v>46041</v>
      </c>
      <c r="Y37" s="69">
        <v>46069</v>
      </c>
      <c r="Z37" s="69" t="s">
        <v>73</v>
      </c>
      <c r="AA37" s="69">
        <v>46167</v>
      </c>
      <c r="AB37" s="47">
        <f t="shared" si="0"/>
        <v>98</v>
      </c>
      <c r="AC37" s="61">
        <v>0</v>
      </c>
      <c r="AD37" s="79">
        <v>0</v>
      </c>
      <c r="AE37" s="61">
        <v>0</v>
      </c>
      <c r="AF37" s="80" t="s">
        <v>73</v>
      </c>
      <c r="AG37" s="47">
        <f t="shared" si="1"/>
        <v>0</v>
      </c>
      <c r="AH37" s="61">
        <v>0</v>
      </c>
      <c r="AI37" s="79">
        <v>0</v>
      </c>
      <c r="AJ37" s="61" t="s">
        <v>73</v>
      </c>
      <c r="AK37" s="81" t="s">
        <v>73</v>
      </c>
      <c r="AL37" s="61">
        <v>0</v>
      </c>
      <c r="AM37" s="81" t="s">
        <v>73</v>
      </c>
      <c r="AN37" s="81" t="s">
        <v>73</v>
      </c>
      <c r="AO37" s="81" t="s">
        <v>73</v>
      </c>
      <c r="AP37" s="47">
        <f t="shared" si="2"/>
        <v>0</v>
      </c>
      <c r="AQ37" s="47">
        <f>+L37+AD37-AI37</f>
        <v>19140000</v>
      </c>
      <c r="AR37" s="61" t="s">
        <v>4700</v>
      </c>
      <c r="AS37" s="79">
        <v>0</v>
      </c>
      <c r="AT37" s="61" t="s">
        <v>162</v>
      </c>
      <c r="AU37" s="79">
        <v>0</v>
      </c>
      <c r="AV37" s="82" t="s">
        <v>73</v>
      </c>
      <c r="AW37" s="83">
        <v>0</v>
      </c>
      <c r="AX37" s="62">
        <f t="shared" si="3"/>
        <v>19140000</v>
      </c>
      <c r="AY37" s="63">
        <f t="shared" si="4"/>
        <v>0</v>
      </c>
      <c r="AZ37" s="67">
        <v>0</v>
      </c>
      <c r="BA37" s="82" t="s">
        <v>73</v>
      </c>
      <c r="BB37" s="61" t="s">
        <v>163</v>
      </c>
      <c r="BC37" s="355" t="s">
        <v>12271</v>
      </c>
      <c r="BD37" s="44" t="s">
        <v>65</v>
      </c>
      <c r="BE37" s="44" t="s">
        <v>65</v>
      </c>
      <c r="BF37" s="362"/>
      <c r="BG37" s="362"/>
      <c r="BH37" s="362"/>
      <c r="BI37" s="362"/>
      <c r="BJ37" s="362"/>
      <c r="BK37" s="362"/>
      <c r="BL37" s="362"/>
      <c r="BM37" s="362"/>
      <c r="BN37" s="362"/>
      <c r="BO37" s="362"/>
      <c r="BP37" s="362"/>
      <c r="BQ37" s="362"/>
      <c r="BR37" s="362"/>
      <c r="BS37" s="362"/>
      <c r="BT37" s="362"/>
      <c r="BU37" s="362"/>
      <c r="BV37" s="362"/>
    </row>
    <row r="38" spans="2:74" s="361" customFormat="1" ht="12.75" x14ac:dyDescent="0.2">
      <c r="B38" s="44">
        <v>2026</v>
      </c>
      <c r="C38" s="44">
        <v>891780111</v>
      </c>
      <c r="D38" s="44" t="s">
        <v>63</v>
      </c>
      <c r="E38" s="44" t="s">
        <v>12270</v>
      </c>
      <c r="F38" s="44" t="s">
        <v>12269</v>
      </c>
      <c r="G38" s="61">
        <v>0</v>
      </c>
      <c r="H38" s="61" t="s">
        <v>71</v>
      </c>
      <c r="I38" s="44" t="s">
        <v>111</v>
      </c>
      <c r="J38" s="76" t="s">
        <v>81</v>
      </c>
      <c r="K38" s="278" t="s">
        <v>9213</v>
      </c>
      <c r="L38" s="79">
        <v>9373320</v>
      </c>
      <c r="M38" s="44" t="s">
        <v>66</v>
      </c>
      <c r="N38" s="278" t="s">
        <v>12268</v>
      </c>
      <c r="O38" s="278">
        <v>12603832</v>
      </c>
      <c r="P38" s="68">
        <v>69</v>
      </c>
      <c r="Q38" s="69">
        <v>46036</v>
      </c>
      <c r="R38" s="61">
        <v>6818861280</v>
      </c>
      <c r="S38" s="81">
        <v>46041</v>
      </c>
      <c r="T38" s="79">
        <v>9373320</v>
      </c>
      <c r="U38" s="61" t="s">
        <v>65</v>
      </c>
      <c r="V38" s="79">
        <v>1082939683</v>
      </c>
      <c r="W38" s="168" t="s">
        <v>8545</v>
      </c>
      <c r="X38" s="69">
        <v>46041</v>
      </c>
      <c r="Y38" s="69">
        <v>46069</v>
      </c>
      <c r="Z38" s="69" t="s">
        <v>73</v>
      </c>
      <c r="AA38" s="69">
        <v>46167</v>
      </c>
      <c r="AB38" s="47">
        <f t="shared" si="0"/>
        <v>98</v>
      </c>
      <c r="AC38" s="61">
        <v>0</v>
      </c>
      <c r="AD38" s="79">
        <v>0</v>
      </c>
      <c r="AE38" s="61">
        <v>0</v>
      </c>
      <c r="AF38" s="80" t="s">
        <v>73</v>
      </c>
      <c r="AG38" s="47">
        <f t="shared" si="1"/>
        <v>0</v>
      </c>
      <c r="AH38" s="61">
        <v>0</v>
      </c>
      <c r="AI38" s="79">
        <v>0</v>
      </c>
      <c r="AJ38" s="61" t="s">
        <v>73</v>
      </c>
      <c r="AK38" s="81" t="s">
        <v>73</v>
      </c>
      <c r="AL38" s="61">
        <v>0</v>
      </c>
      <c r="AM38" s="81" t="s">
        <v>73</v>
      </c>
      <c r="AN38" s="81" t="s">
        <v>73</v>
      </c>
      <c r="AO38" s="81" t="s">
        <v>73</v>
      </c>
      <c r="AP38" s="47">
        <f t="shared" si="2"/>
        <v>0</v>
      </c>
      <c r="AQ38" s="47">
        <f>+L38+AD38-AI38</f>
        <v>9373320</v>
      </c>
      <c r="AR38" s="61" t="s">
        <v>4700</v>
      </c>
      <c r="AS38" s="79">
        <v>0</v>
      </c>
      <c r="AT38" s="61" t="s">
        <v>162</v>
      </c>
      <c r="AU38" s="79">
        <v>0</v>
      </c>
      <c r="AV38" s="82" t="s">
        <v>73</v>
      </c>
      <c r="AW38" s="83">
        <v>0</v>
      </c>
      <c r="AX38" s="62">
        <f t="shared" si="3"/>
        <v>9373320</v>
      </c>
      <c r="AY38" s="63">
        <f t="shared" si="4"/>
        <v>0</v>
      </c>
      <c r="AZ38" s="67">
        <v>0</v>
      </c>
      <c r="BA38" s="82" t="s">
        <v>73</v>
      </c>
      <c r="BB38" s="61" t="s">
        <v>163</v>
      </c>
      <c r="BC38" s="355" t="s">
        <v>12267</v>
      </c>
      <c r="BD38" s="44" t="s">
        <v>65</v>
      </c>
      <c r="BE38" s="44" t="s">
        <v>65</v>
      </c>
      <c r="BF38" s="362"/>
      <c r="BG38" s="362"/>
      <c r="BH38" s="362"/>
      <c r="BI38" s="362"/>
      <c r="BJ38" s="362"/>
      <c r="BK38" s="362"/>
      <c r="BL38" s="362"/>
      <c r="BM38" s="362"/>
      <c r="BN38" s="362"/>
      <c r="BO38" s="362"/>
      <c r="BP38" s="362"/>
      <c r="BQ38" s="362"/>
      <c r="BR38" s="362"/>
      <c r="BS38" s="362"/>
      <c r="BT38" s="362"/>
      <c r="BU38" s="362"/>
      <c r="BV38" s="362"/>
    </row>
    <row r="39" spans="2:74" s="361" customFormat="1" ht="12.75" x14ac:dyDescent="0.2">
      <c r="B39" s="44">
        <v>2026</v>
      </c>
      <c r="C39" s="44">
        <v>891780111</v>
      </c>
      <c r="D39" s="44" t="s">
        <v>63</v>
      </c>
      <c r="E39" s="44" t="s">
        <v>12266</v>
      </c>
      <c r="F39" s="44" t="s">
        <v>12265</v>
      </c>
      <c r="G39" s="61">
        <v>0</v>
      </c>
      <c r="H39" s="61" t="s">
        <v>71</v>
      </c>
      <c r="I39" s="44" t="s">
        <v>111</v>
      </c>
      <c r="J39" s="76" t="s">
        <v>81</v>
      </c>
      <c r="K39" s="278" t="s">
        <v>12264</v>
      </c>
      <c r="L39" s="79">
        <v>19140000</v>
      </c>
      <c r="M39" s="44" t="s">
        <v>66</v>
      </c>
      <c r="N39" s="278" t="s">
        <v>12263</v>
      </c>
      <c r="O39" s="278">
        <v>26666830</v>
      </c>
      <c r="P39" s="68">
        <v>69</v>
      </c>
      <c r="Q39" s="69">
        <v>46036</v>
      </c>
      <c r="R39" s="61">
        <v>6818861280</v>
      </c>
      <c r="S39" s="81">
        <v>46041</v>
      </c>
      <c r="T39" s="79">
        <v>19140000</v>
      </c>
      <c r="U39" s="61" t="s">
        <v>65</v>
      </c>
      <c r="V39" s="79">
        <v>1082939683</v>
      </c>
      <c r="W39" s="168" t="s">
        <v>8545</v>
      </c>
      <c r="X39" s="69">
        <v>46041</v>
      </c>
      <c r="Y39" s="69">
        <v>46069</v>
      </c>
      <c r="Z39" s="69" t="s">
        <v>73</v>
      </c>
      <c r="AA39" s="69">
        <v>46167</v>
      </c>
      <c r="AB39" s="47">
        <f t="shared" si="0"/>
        <v>98</v>
      </c>
      <c r="AC39" s="61">
        <v>0</v>
      </c>
      <c r="AD39" s="79">
        <v>0</v>
      </c>
      <c r="AE39" s="61">
        <v>0</v>
      </c>
      <c r="AF39" s="80" t="s">
        <v>73</v>
      </c>
      <c r="AG39" s="47">
        <f t="shared" si="1"/>
        <v>0</v>
      </c>
      <c r="AH39" s="61">
        <v>0</v>
      </c>
      <c r="AI39" s="79">
        <v>0</v>
      </c>
      <c r="AJ39" s="61" t="s">
        <v>73</v>
      </c>
      <c r="AK39" s="81" t="s">
        <v>73</v>
      </c>
      <c r="AL39" s="61">
        <v>0</v>
      </c>
      <c r="AM39" s="81" t="s">
        <v>73</v>
      </c>
      <c r="AN39" s="81" t="s">
        <v>73</v>
      </c>
      <c r="AO39" s="81" t="s">
        <v>73</v>
      </c>
      <c r="AP39" s="47">
        <f t="shared" si="2"/>
        <v>0</v>
      </c>
      <c r="AQ39" s="47">
        <f>+L39+AD39-AI39</f>
        <v>19140000</v>
      </c>
      <c r="AR39" s="61" t="s">
        <v>4700</v>
      </c>
      <c r="AS39" s="79">
        <v>0</v>
      </c>
      <c r="AT39" s="61" t="s">
        <v>162</v>
      </c>
      <c r="AU39" s="79">
        <v>0</v>
      </c>
      <c r="AV39" s="82" t="s">
        <v>73</v>
      </c>
      <c r="AW39" s="83">
        <v>0</v>
      </c>
      <c r="AX39" s="62">
        <f t="shared" si="3"/>
        <v>19140000</v>
      </c>
      <c r="AY39" s="63">
        <f t="shared" si="4"/>
        <v>0</v>
      </c>
      <c r="AZ39" s="67">
        <v>0</v>
      </c>
      <c r="BA39" s="82" t="s">
        <v>73</v>
      </c>
      <c r="BB39" s="61" t="s">
        <v>163</v>
      </c>
      <c r="BC39" s="355" t="s">
        <v>12262</v>
      </c>
      <c r="BD39" s="44" t="s">
        <v>65</v>
      </c>
      <c r="BE39" s="44" t="s">
        <v>65</v>
      </c>
      <c r="BF39" s="362"/>
      <c r="BG39" s="362"/>
      <c r="BH39" s="362"/>
      <c r="BI39" s="362"/>
      <c r="BJ39" s="362"/>
      <c r="BK39" s="362"/>
      <c r="BL39" s="362"/>
      <c r="BM39" s="362"/>
      <c r="BN39" s="362"/>
      <c r="BO39" s="362"/>
      <c r="BP39" s="362"/>
      <c r="BQ39" s="362"/>
      <c r="BR39" s="362"/>
      <c r="BS39" s="362"/>
      <c r="BT39" s="362"/>
      <c r="BU39" s="362"/>
      <c r="BV39" s="362"/>
    </row>
    <row r="40" spans="2:74" s="361" customFormat="1" ht="12.75" x14ac:dyDescent="0.2">
      <c r="B40" s="44">
        <v>2026</v>
      </c>
      <c r="C40" s="44">
        <v>891780111</v>
      </c>
      <c r="D40" s="44" t="s">
        <v>63</v>
      </c>
      <c r="E40" s="44" t="s">
        <v>12261</v>
      </c>
      <c r="F40" s="44" t="s">
        <v>12260</v>
      </c>
      <c r="G40" s="61">
        <v>0</v>
      </c>
      <c r="H40" s="61" t="s">
        <v>71</v>
      </c>
      <c r="I40" s="44" t="s">
        <v>111</v>
      </c>
      <c r="J40" s="76" t="s">
        <v>81</v>
      </c>
      <c r="K40" s="278" t="s">
        <v>8929</v>
      </c>
      <c r="L40" s="79">
        <v>9373320</v>
      </c>
      <c r="M40" s="44" t="s">
        <v>66</v>
      </c>
      <c r="N40" s="278" t="s">
        <v>12259</v>
      </c>
      <c r="O40" s="278">
        <v>1192784466</v>
      </c>
      <c r="P40" s="68">
        <v>69</v>
      </c>
      <c r="Q40" s="69">
        <v>46036</v>
      </c>
      <c r="R40" s="61">
        <v>6818861280</v>
      </c>
      <c r="S40" s="81">
        <v>46041</v>
      </c>
      <c r="T40" s="79">
        <v>9373320</v>
      </c>
      <c r="U40" s="61" t="s">
        <v>65</v>
      </c>
      <c r="V40" s="79">
        <v>1082939683</v>
      </c>
      <c r="W40" s="168" t="s">
        <v>8545</v>
      </c>
      <c r="X40" s="69">
        <v>46041</v>
      </c>
      <c r="Y40" s="69">
        <v>46069</v>
      </c>
      <c r="Z40" s="69" t="s">
        <v>73</v>
      </c>
      <c r="AA40" s="69">
        <v>46167</v>
      </c>
      <c r="AB40" s="47">
        <f t="shared" si="0"/>
        <v>98</v>
      </c>
      <c r="AC40" s="61">
        <v>0</v>
      </c>
      <c r="AD40" s="79">
        <v>0</v>
      </c>
      <c r="AE40" s="61">
        <v>0</v>
      </c>
      <c r="AF40" s="80" t="s">
        <v>73</v>
      </c>
      <c r="AG40" s="47">
        <f t="shared" si="1"/>
        <v>0</v>
      </c>
      <c r="AH40" s="61">
        <v>0</v>
      </c>
      <c r="AI40" s="79">
        <v>0</v>
      </c>
      <c r="AJ40" s="61" t="s">
        <v>73</v>
      </c>
      <c r="AK40" s="81" t="s">
        <v>73</v>
      </c>
      <c r="AL40" s="61">
        <v>0</v>
      </c>
      <c r="AM40" s="81" t="s">
        <v>73</v>
      </c>
      <c r="AN40" s="81" t="s">
        <v>73</v>
      </c>
      <c r="AO40" s="81" t="s">
        <v>73</v>
      </c>
      <c r="AP40" s="47">
        <f t="shared" si="2"/>
        <v>0</v>
      </c>
      <c r="AQ40" s="47">
        <f>+L40+AD40-AI40</f>
        <v>9373320</v>
      </c>
      <c r="AR40" s="61" t="s">
        <v>4700</v>
      </c>
      <c r="AS40" s="79">
        <v>0</v>
      </c>
      <c r="AT40" s="61" t="s">
        <v>162</v>
      </c>
      <c r="AU40" s="79">
        <v>0</v>
      </c>
      <c r="AV40" s="82" t="s">
        <v>73</v>
      </c>
      <c r="AW40" s="83">
        <v>0</v>
      </c>
      <c r="AX40" s="62">
        <f t="shared" si="3"/>
        <v>9373320</v>
      </c>
      <c r="AY40" s="63">
        <f t="shared" si="4"/>
        <v>0</v>
      </c>
      <c r="AZ40" s="67">
        <v>0</v>
      </c>
      <c r="BA40" s="82" t="s">
        <v>73</v>
      </c>
      <c r="BB40" s="61" t="s">
        <v>163</v>
      </c>
      <c r="BC40" s="355" t="s">
        <v>12258</v>
      </c>
      <c r="BD40" s="44" t="s">
        <v>65</v>
      </c>
      <c r="BE40" s="44" t="s">
        <v>65</v>
      </c>
      <c r="BF40" s="362"/>
      <c r="BG40" s="362"/>
      <c r="BH40" s="362"/>
      <c r="BI40" s="362"/>
      <c r="BJ40" s="362"/>
      <c r="BK40" s="362"/>
      <c r="BL40" s="362"/>
      <c r="BM40" s="362"/>
      <c r="BN40" s="362"/>
      <c r="BO40" s="362"/>
      <c r="BP40" s="362"/>
      <c r="BQ40" s="362"/>
      <c r="BR40" s="362"/>
      <c r="BS40" s="362"/>
      <c r="BT40" s="362"/>
      <c r="BU40" s="362"/>
      <c r="BV40" s="362"/>
    </row>
    <row r="41" spans="2:74" s="361" customFormat="1" ht="12.75" x14ac:dyDescent="0.2">
      <c r="B41" s="44">
        <v>2026</v>
      </c>
      <c r="C41" s="44">
        <v>891780111</v>
      </c>
      <c r="D41" s="44" t="s">
        <v>63</v>
      </c>
      <c r="E41" s="44" t="s">
        <v>12257</v>
      </c>
      <c r="F41" s="44" t="s">
        <v>12256</v>
      </c>
      <c r="G41" s="61">
        <v>0</v>
      </c>
      <c r="H41" s="61" t="s">
        <v>71</v>
      </c>
      <c r="I41" s="44" t="s">
        <v>111</v>
      </c>
      <c r="J41" s="76" t="s">
        <v>81</v>
      </c>
      <c r="K41" s="278" t="s">
        <v>12255</v>
      </c>
      <c r="L41" s="79">
        <v>19140000</v>
      </c>
      <c r="M41" s="44" t="s">
        <v>66</v>
      </c>
      <c r="N41" s="278" t="s">
        <v>12254</v>
      </c>
      <c r="O41" s="278">
        <v>12600674</v>
      </c>
      <c r="P41" s="68">
        <v>69</v>
      </c>
      <c r="Q41" s="69">
        <v>46036</v>
      </c>
      <c r="R41" s="61">
        <v>6818861280</v>
      </c>
      <c r="S41" s="81">
        <v>46041</v>
      </c>
      <c r="T41" s="79">
        <v>19140000</v>
      </c>
      <c r="U41" s="61" t="s">
        <v>65</v>
      </c>
      <c r="V41" s="79">
        <v>1082939683</v>
      </c>
      <c r="W41" s="168" t="s">
        <v>8545</v>
      </c>
      <c r="X41" s="69">
        <v>46041</v>
      </c>
      <c r="Y41" s="69">
        <v>46069</v>
      </c>
      <c r="Z41" s="69" t="s">
        <v>73</v>
      </c>
      <c r="AA41" s="69">
        <v>46167</v>
      </c>
      <c r="AB41" s="47">
        <f t="shared" si="0"/>
        <v>98</v>
      </c>
      <c r="AC41" s="61">
        <v>0</v>
      </c>
      <c r="AD41" s="79">
        <v>0</v>
      </c>
      <c r="AE41" s="61">
        <v>0</v>
      </c>
      <c r="AF41" s="80" t="s">
        <v>73</v>
      </c>
      <c r="AG41" s="47">
        <f t="shared" si="1"/>
        <v>0</v>
      </c>
      <c r="AH41" s="61">
        <v>0</v>
      </c>
      <c r="AI41" s="79">
        <v>0</v>
      </c>
      <c r="AJ41" s="61" t="s">
        <v>73</v>
      </c>
      <c r="AK41" s="81" t="s">
        <v>73</v>
      </c>
      <c r="AL41" s="61">
        <v>0</v>
      </c>
      <c r="AM41" s="81" t="s">
        <v>73</v>
      </c>
      <c r="AN41" s="81" t="s">
        <v>73</v>
      </c>
      <c r="AO41" s="81" t="s">
        <v>73</v>
      </c>
      <c r="AP41" s="47">
        <f t="shared" si="2"/>
        <v>0</v>
      </c>
      <c r="AQ41" s="47">
        <f>+L41+AD41-AI41</f>
        <v>19140000</v>
      </c>
      <c r="AR41" s="61" t="s">
        <v>4700</v>
      </c>
      <c r="AS41" s="79">
        <v>0</v>
      </c>
      <c r="AT41" s="61" t="s">
        <v>162</v>
      </c>
      <c r="AU41" s="79">
        <v>0</v>
      </c>
      <c r="AV41" s="82" t="s">
        <v>73</v>
      </c>
      <c r="AW41" s="83">
        <v>0</v>
      </c>
      <c r="AX41" s="62">
        <f t="shared" si="3"/>
        <v>19140000</v>
      </c>
      <c r="AY41" s="63">
        <f t="shared" si="4"/>
        <v>0</v>
      </c>
      <c r="AZ41" s="67">
        <v>0</v>
      </c>
      <c r="BA41" s="82" t="s">
        <v>73</v>
      </c>
      <c r="BB41" s="61" t="s">
        <v>163</v>
      </c>
      <c r="BC41" s="355" t="s">
        <v>12253</v>
      </c>
      <c r="BD41" s="44" t="s">
        <v>65</v>
      </c>
      <c r="BE41" s="44" t="s">
        <v>65</v>
      </c>
      <c r="BF41" s="362"/>
      <c r="BG41" s="362"/>
      <c r="BH41" s="362"/>
      <c r="BI41" s="362"/>
      <c r="BJ41" s="362"/>
      <c r="BK41" s="362"/>
      <c r="BL41" s="362"/>
      <c r="BM41" s="362"/>
      <c r="BN41" s="362"/>
      <c r="BO41" s="362"/>
      <c r="BP41" s="362"/>
      <c r="BQ41" s="362"/>
      <c r="BR41" s="362"/>
      <c r="BS41" s="362"/>
      <c r="BT41" s="362"/>
      <c r="BU41" s="362"/>
      <c r="BV41" s="362"/>
    </row>
    <row r="42" spans="2:74" s="363" customFormat="1" ht="12.75" x14ac:dyDescent="0.2">
      <c r="B42" s="44">
        <v>2026</v>
      </c>
      <c r="C42" s="44">
        <v>891780111</v>
      </c>
      <c r="D42" s="44" t="s">
        <v>63</v>
      </c>
      <c r="E42" s="44" t="s">
        <v>12252</v>
      </c>
      <c r="F42" s="44" t="s">
        <v>12251</v>
      </c>
      <c r="G42" s="61">
        <v>0</v>
      </c>
      <c r="H42" s="61" t="s">
        <v>71</v>
      </c>
      <c r="I42" s="44" t="s">
        <v>111</v>
      </c>
      <c r="J42" s="76" t="s">
        <v>81</v>
      </c>
      <c r="K42" s="278" t="s">
        <v>12250</v>
      </c>
      <c r="L42" s="79">
        <v>17160000</v>
      </c>
      <c r="M42" s="44" t="s">
        <v>66</v>
      </c>
      <c r="N42" s="278" t="s">
        <v>12249</v>
      </c>
      <c r="O42" s="278">
        <v>1124069350</v>
      </c>
      <c r="P42" s="68">
        <v>69</v>
      </c>
      <c r="Q42" s="69">
        <v>46036</v>
      </c>
      <c r="R42" s="61">
        <v>6818861280</v>
      </c>
      <c r="S42" s="81">
        <v>46041</v>
      </c>
      <c r="T42" s="79">
        <v>17160000</v>
      </c>
      <c r="U42" s="61" t="s">
        <v>65</v>
      </c>
      <c r="V42" s="79">
        <v>1082939683</v>
      </c>
      <c r="W42" s="168" t="s">
        <v>8545</v>
      </c>
      <c r="X42" s="69">
        <v>46041</v>
      </c>
      <c r="Y42" s="69">
        <v>46069</v>
      </c>
      <c r="Z42" s="69" t="s">
        <v>73</v>
      </c>
      <c r="AA42" s="69">
        <v>46167</v>
      </c>
      <c r="AB42" s="47">
        <f t="shared" si="0"/>
        <v>98</v>
      </c>
      <c r="AC42" s="61">
        <v>0</v>
      </c>
      <c r="AD42" s="79">
        <v>0</v>
      </c>
      <c r="AE42" s="61">
        <v>0</v>
      </c>
      <c r="AF42" s="80" t="s">
        <v>73</v>
      </c>
      <c r="AG42" s="47">
        <f t="shared" si="1"/>
        <v>0</v>
      </c>
      <c r="AH42" s="61">
        <v>0</v>
      </c>
      <c r="AI42" s="79">
        <v>0</v>
      </c>
      <c r="AJ42" s="61" t="s">
        <v>73</v>
      </c>
      <c r="AK42" s="81" t="s">
        <v>73</v>
      </c>
      <c r="AL42" s="61">
        <v>0</v>
      </c>
      <c r="AM42" s="81" t="s">
        <v>73</v>
      </c>
      <c r="AN42" s="81" t="s">
        <v>73</v>
      </c>
      <c r="AO42" s="81" t="s">
        <v>73</v>
      </c>
      <c r="AP42" s="47">
        <f t="shared" si="2"/>
        <v>0</v>
      </c>
      <c r="AQ42" s="47">
        <f>+L42+AD42-AI42</f>
        <v>17160000</v>
      </c>
      <c r="AR42" s="61" t="s">
        <v>4700</v>
      </c>
      <c r="AS42" s="79">
        <v>0</v>
      </c>
      <c r="AT42" s="61" t="s">
        <v>162</v>
      </c>
      <c r="AU42" s="79">
        <v>0</v>
      </c>
      <c r="AV42" s="82" t="s">
        <v>73</v>
      </c>
      <c r="AW42" s="83">
        <v>0</v>
      </c>
      <c r="AX42" s="62">
        <f t="shared" si="3"/>
        <v>17160000</v>
      </c>
      <c r="AY42" s="63">
        <f t="shared" si="4"/>
        <v>0</v>
      </c>
      <c r="AZ42" s="67">
        <v>0</v>
      </c>
      <c r="BA42" s="82" t="s">
        <v>73</v>
      </c>
      <c r="BB42" s="61" t="s">
        <v>163</v>
      </c>
      <c r="BC42" s="355" t="s">
        <v>12248</v>
      </c>
      <c r="BD42" s="44" t="s">
        <v>65</v>
      </c>
      <c r="BE42" s="44" t="s">
        <v>65</v>
      </c>
      <c r="BF42" s="362"/>
      <c r="BG42" s="362"/>
      <c r="BH42" s="362"/>
      <c r="BI42" s="362"/>
      <c r="BJ42" s="362"/>
      <c r="BK42" s="362"/>
      <c r="BL42" s="362"/>
      <c r="BM42" s="362"/>
      <c r="BN42" s="362"/>
      <c r="BO42" s="362"/>
      <c r="BP42" s="362"/>
      <c r="BQ42" s="362"/>
      <c r="BR42" s="362"/>
      <c r="BS42" s="362"/>
      <c r="BT42" s="362"/>
      <c r="BU42" s="362"/>
      <c r="BV42" s="362"/>
    </row>
    <row r="43" spans="2:74" s="361" customFormat="1" ht="12.75" x14ac:dyDescent="0.2">
      <c r="B43" s="44">
        <v>2026</v>
      </c>
      <c r="C43" s="44">
        <v>891780111</v>
      </c>
      <c r="D43" s="44" t="s">
        <v>63</v>
      </c>
      <c r="E43" s="44" t="s">
        <v>12247</v>
      </c>
      <c r="F43" s="44" t="s">
        <v>12246</v>
      </c>
      <c r="G43" s="61">
        <v>0</v>
      </c>
      <c r="H43" s="61" t="s">
        <v>71</v>
      </c>
      <c r="I43" s="44" t="s">
        <v>111</v>
      </c>
      <c r="J43" s="76" t="s">
        <v>81</v>
      </c>
      <c r="K43" s="278" t="s">
        <v>9213</v>
      </c>
      <c r="L43" s="79">
        <v>9373320</v>
      </c>
      <c r="M43" s="44" t="s">
        <v>66</v>
      </c>
      <c r="N43" s="278" t="s">
        <v>12245</v>
      </c>
      <c r="O43" s="278">
        <v>1140835601</v>
      </c>
      <c r="P43" s="68">
        <v>69</v>
      </c>
      <c r="Q43" s="69">
        <v>46036</v>
      </c>
      <c r="R43" s="61">
        <v>6818861280</v>
      </c>
      <c r="S43" s="81">
        <v>46041</v>
      </c>
      <c r="T43" s="79">
        <v>9373320</v>
      </c>
      <c r="U43" s="61" t="s">
        <v>65</v>
      </c>
      <c r="V43" s="79">
        <v>1082939683</v>
      </c>
      <c r="W43" s="168" t="s">
        <v>8545</v>
      </c>
      <c r="X43" s="69">
        <v>46041</v>
      </c>
      <c r="Y43" s="69">
        <v>46069</v>
      </c>
      <c r="Z43" s="69" t="s">
        <v>73</v>
      </c>
      <c r="AA43" s="69">
        <v>46167</v>
      </c>
      <c r="AB43" s="47">
        <f t="shared" si="0"/>
        <v>98</v>
      </c>
      <c r="AC43" s="61">
        <v>0</v>
      </c>
      <c r="AD43" s="79">
        <v>0</v>
      </c>
      <c r="AE43" s="61">
        <v>0</v>
      </c>
      <c r="AF43" s="80" t="s">
        <v>73</v>
      </c>
      <c r="AG43" s="47">
        <f t="shared" si="1"/>
        <v>0</v>
      </c>
      <c r="AH43" s="61">
        <v>0</v>
      </c>
      <c r="AI43" s="79">
        <v>0</v>
      </c>
      <c r="AJ43" s="61" t="s">
        <v>73</v>
      </c>
      <c r="AK43" s="81" t="s">
        <v>73</v>
      </c>
      <c r="AL43" s="61">
        <v>0</v>
      </c>
      <c r="AM43" s="81" t="s">
        <v>73</v>
      </c>
      <c r="AN43" s="81" t="s">
        <v>73</v>
      </c>
      <c r="AO43" s="81" t="s">
        <v>73</v>
      </c>
      <c r="AP43" s="47">
        <f t="shared" si="2"/>
        <v>0</v>
      </c>
      <c r="AQ43" s="47">
        <f>+L43+AD43-AI43</f>
        <v>9373320</v>
      </c>
      <c r="AR43" s="61" t="s">
        <v>4700</v>
      </c>
      <c r="AS43" s="79">
        <v>0</v>
      </c>
      <c r="AT43" s="61" t="s">
        <v>162</v>
      </c>
      <c r="AU43" s="79">
        <v>0</v>
      </c>
      <c r="AV43" s="82" t="s">
        <v>73</v>
      </c>
      <c r="AW43" s="83">
        <v>0</v>
      </c>
      <c r="AX43" s="62">
        <f t="shared" si="3"/>
        <v>9373320</v>
      </c>
      <c r="AY43" s="63">
        <f t="shared" si="4"/>
        <v>0</v>
      </c>
      <c r="AZ43" s="67">
        <v>0</v>
      </c>
      <c r="BA43" s="82" t="s">
        <v>73</v>
      </c>
      <c r="BB43" s="61" t="s">
        <v>163</v>
      </c>
      <c r="BC43" s="355" t="s">
        <v>12244</v>
      </c>
      <c r="BD43" s="44" t="s">
        <v>65</v>
      </c>
      <c r="BE43" s="44" t="s">
        <v>65</v>
      </c>
      <c r="BF43" s="362"/>
      <c r="BG43" s="362"/>
      <c r="BH43" s="362"/>
      <c r="BI43" s="362"/>
      <c r="BJ43" s="362"/>
      <c r="BK43" s="362"/>
      <c r="BL43" s="362"/>
      <c r="BM43" s="362"/>
      <c r="BN43" s="362"/>
      <c r="BO43" s="362"/>
      <c r="BP43" s="362"/>
      <c r="BQ43" s="362"/>
      <c r="BR43" s="362"/>
      <c r="BS43" s="362"/>
      <c r="BT43" s="362"/>
      <c r="BU43" s="362"/>
      <c r="BV43" s="362"/>
    </row>
    <row r="44" spans="2:74" s="361" customFormat="1" ht="12.75" x14ac:dyDescent="0.2">
      <c r="B44" s="44">
        <v>2026</v>
      </c>
      <c r="C44" s="44">
        <v>891780111</v>
      </c>
      <c r="D44" s="44" t="s">
        <v>63</v>
      </c>
      <c r="E44" s="44" t="s">
        <v>12243</v>
      </c>
      <c r="F44" s="44" t="s">
        <v>12242</v>
      </c>
      <c r="G44" s="61">
        <v>0</v>
      </c>
      <c r="H44" s="61" t="s">
        <v>71</v>
      </c>
      <c r="I44" s="44" t="s">
        <v>111</v>
      </c>
      <c r="J44" s="76" t="s">
        <v>81</v>
      </c>
      <c r="K44" s="278" t="s">
        <v>9213</v>
      </c>
      <c r="L44" s="79">
        <v>9373320</v>
      </c>
      <c r="M44" s="44" t="s">
        <v>66</v>
      </c>
      <c r="N44" s="278" t="s">
        <v>12241</v>
      </c>
      <c r="O44" s="278">
        <v>12602516</v>
      </c>
      <c r="P44" s="68">
        <v>69</v>
      </c>
      <c r="Q44" s="69">
        <v>46036</v>
      </c>
      <c r="R44" s="61">
        <v>6818861280</v>
      </c>
      <c r="S44" s="81">
        <v>46041</v>
      </c>
      <c r="T44" s="79">
        <v>9373320</v>
      </c>
      <c r="U44" s="61" t="s">
        <v>65</v>
      </c>
      <c r="V44" s="79">
        <v>1082939683</v>
      </c>
      <c r="W44" s="168" t="s">
        <v>8545</v>
      </c>
      <c r="X44" s="69">
        <v>46041</v>
      </c>
      <c r="Y44" s="69">
        <v>46069</v>
      </c>
      <c r="Z44" s="69" t="s">
        <v>73</v>
      </c>
      <c r="AA44" s="69">
        <v>46167</v>
      </c>
      <c r="AB44" s="47">
        <f t="shared" si="0"/>
        <v>98</v>
      </c>
      <c r="AC44" s="61">
        <v>0</v>
      </c>
      <c r="AD44" s="79">
        <v>0</v>
      </c>
      <c r="AE44" s="61">
        <v>0</v>
      </c>
      <c r="AF44" s="80" t="s">
        <v>73</v>
      </c>
      <c r="AG44" s="47">
        <f t="shared" si="1"/>
        <v>0</v>
      </c>
      <c r="AH44" s="61">
        <v>0</v>
      </c>
      <c r="AI44" s="79">
        <v>0</v>
      </c>
      <c r="AJ44" s="61" t="s">
        <v>73</v>
      </c>
      <c r="AK44" s="81" t="s">
        <v>73</v>
      </c>
      <c r="AL44" s="61">
        <v>0</v>
      </c>
      <c r="AM44" s="81" t="s">
        <v>73</v>
      </c>
      <c r="AN44" s="81" t="s">
        <v>73</v>
      </c>
      <c r="AO44" s="81" t="s">
        <v>73</v>
      </c>
      <c r="AP44" s="47">
        <f t="shared" si="2"/>
        <v>0</v>
      </c>
      <c r="AQ44" s="47">
        <f>+L44+AD44-AI44</f>
        <v>9373320</v>
      </c>
      <c r="AR44" s="61" t="s">
        <v>4700</v>
      </c>
      <c r="AS44" s="79">
        <v>0</v>
      </c>
      <c r="AT44" s="61" t="s">
        <v>162</v>
      </c>
      <c r="AU44" s="79">
        <v>0</v>
      </c>
      <c r="AV44" s="82" t="s">
        <v>73</v>
      </c>
      <c r="AW44" s="83">
        <v>0</v>
      </c>
      <c r="AX44" s="62">
        <f t="shared" si="3"/>
        <v>9373320</v>
      </c>
      <c r="AY44" s="63">
        <f t="shared" si="4"/>
        <v>0</v>
      </c>
      <c r="AZ44" s="67">
        <v>0</v>
      </c>
      <c r="BA44" s="82" t="s">
        <v>73</v>
      </c>
      <c r="BB44" s="61" t="s">
        <v>163</v>
      </c>
      <c r="BC44" s="355" t="s">
        <v>12240</v>
      </c>
      <c r="BD44" s="44" t="s">
        <v>65</v>
      </c>
      <c r="BE44" s="44" t="s">
        <v>65</v>
      </c>
      <c r="BF44" s="362"/>
      <c r="BG44" s="362"/>
      <c r="BH44" s="362"/>
      <c r="BI44" s="362"/>
      <c r="BJ44" s="362"/>
      <c r="BK44" s="362"/>
      <c r="BL44" s="362"/>
      <c r="BM44" s="362"/>
      <c r="BN44" s="362"/>
      <c r="BO44" s="362"/>
      <c r="BP44" s="362"/>
      <c r="BQ44" s="362"/>
      <c r="BR44" s="362"/>
      <c r="BS44" s="362"/>
      <c r="BT44" s="362"/>
      <c r="BU44" s="362"/>
      <c r="BV44" s="362"/>
    </row>
    <row r="45" spans="2:74" s="361" customFormat="1" ht="12.75" x14ac:dyDescent="0.2">
      <c r="B45" s="44">
        <v>2026</v>
      </c>
      <c r="C45" s="44">
        <v>891780111</v>
      </c>
      <c r="D45" s="44" t="s">
        <v>63</v>
      </c>
      <c r="E45" s="44" t="s">
        <v>12239</v>
      </c>
      <c r="F45" s="44" t="s">
        <v>12238</v>
      </c>
      <c r="G45" s="61">
        <v>0</v>
      </c>
      <c r="H45" s="61" t="s">
        <v>71</v>
      </c>
      <c r="I45" s="44" t="s">
        <v>111</v>
      </c>
      <c r="J45" s="76" t="s">
        <v>81</v>
      </c>
      <c r="K45" s="278" t="s">
        <v>9213</v>
      </c>
      <c r="L45" s="79">
        <v>9373320</v>
      </c>
      <c r="M45" s="44" t="s">
        <v>66</v>
      </c>
      <c r="N45" s="278" t="s">
        <v>12237</v>
      </c>
      <c r="O45" s="278">
        <v>1065835751</v>
      </c>
      <c r="P45" s="68">
        <v>69</v>
      </c>
      <c r="Q45" s="69">
        <v>46036</v>
      </c>
      <c r="R45" s="61">
        <v>6818861280</v>
      </c>
      <c r="S45" s="81">
        <v>46041</v>
      </c>
      <c r="T45" s="79">
        <v>9373320</v>
      </c>
      <c r="U45" s="61" t="s">
        <v>65</v>
      </c>
      <c r="V45" s="79">
        <v>1082939683</v>
      </c>
      <c r="W45" s="168" t="s">
        <v>8545</v>
      </c>
      <c r="X45" s="69">
        <v>46041</v>
      </c>
      <c r="Y45" s="69">
        <v>46069</v>
      </c>
      <c r="Z45" s="69" t="s">
        <v>73</v>
      </c>
      <c r="AA45" s="69">
        <v>46167</v>
      </c>
      <c r="AB45" s="47">
        <f t="shared" si="0"/>
        <v>98</v>
      </c>
      <c r="AC45" s="61">
        <v>0</v>
      </c>
      <c r="AD45" s="79">
        <v>0</v>
      </c>
      <c r="AE45" s="61">
        <v>0</v>
      </c>
      <c r="AF45" s="80" t="s">
        <v>73</v>
      </c>
      <c r="AG45" s="47">
        <f t="shared" si="1"/>
        <v>0</v>
      </c>
      <c r="AH45" s="61">
        <v>0</v>
      </c>
      <c r="AI45" s="79">
        <v>0</v>
      </c>
      <c r="AJ45" s="61" t="s">
        <v>73</v>
      </c>
      <c r="AK45" s="81" t="s">
        <v>73</v>
      </c>
      <c r="AL45" s="61">
        <v>0</v>
      </c>
      <c r="AM45" s="81" t="s">
        <v>73</v>
      </c>
      <c r="AN45" s="81" t="s">
        <v>73</v>
      </c>
      <c r="AO45" s="81" t="s">
        <v>73</v>
      </c>
      <c r="AP45" s="47">
        <f t="shared" si="2"/>
        <v>0</v>
      </c>
      <c r="AQ45" s="47">
        <f>+L45+AD45-AI45</f>
        <v>9373320</v>
      </c>
      <c r="AR45" s="61" t="s">
        <v>4700</v>
      </c>
      <c r="AS45" s="79">
        <v>0</v>
      </c>
      <c r="AT45" s="61" t="s">
        <v>162</v>
      </c>
      <c r="AU45" s="79">
        <v>0</v>
      </c>
      <c r="AV45" s="82" t="s">
        <v>73</v>
      </c>
      <c r="AW45" s="83">
        <v>0</v>
      </c>
      <c r="AX45" s="62">
        <f t="shared" si="3"/>
        <v>9373320</v>
      </c>
      <c r="AY45" s="63">
        <f t="shared" si="4"/>
        <v>0</v>
      </c>
      <c r="AZ45" s="67">
        <v>0</v>
      </c>
      <c r="BA45" s="82" t="s">
        <v>73</v>
      </c>
      <c r="BB45" s="61" t="s">
        <v>163</v>
      </c>
      <c r="BC45" s="355" t="s">
        <v>12236</v>
      </c>
      <c r="BD45" s="44" t="s">
        <v>65</v>
      </c>
      <c r="BE45" s="44" t="s">
        <v>65</v>
      </c>
      <c r="BF45" s="362"/>
      <c r="BG45" s="362"/>
      <c r="BH45" s="362"/>
      <c r="BI45" s="362"/>
      <c r="BJ45" s="362"/>
      <c r="BK45" s="362"/>
      <c r="BL45" s="362"/>
      <c r="BM45" s="362"/>
      <c r="BN45" s="362"/>
      <c r="BO45" s="362"/>
      <c r="BP45" s="362"/>
      <c r="BQ45" s="362"/>
      <c r="BR45" s="362"/>
      <c r="BS45" s="362"/>
      <c r="BT45" s="362"/>
      <c r="BU45" s="362"/>
      <c r="BV45" s="362"/>
    </row>
    <row r="46" spans="2:74" s="363" customFormat="1" ht="12.75" x14ac:dyDescent="0.2">
      <c r="B46" s="44">
        <v>2026</v>
      </c>
      <c r="C46" s="44">
        <v>891780111</v>
      </c>
      <c r="D46" s="44" t="s">
        <v>63</v>
      </c>
      <c r="E46" s="44" t="s">
        <v>12235</v>
      </c>
      <c r="F46" s="44" t="s">
        <v>12234</v>
      </c>
      <c r="G46" s="61">
        <v>0</v>
      </c>
      <c r="H46" s="61" t="s">
        <v>71</v>
      </c>
      <c r="I46" s="44" t="s">
        <v>111</v>
      </c>
      <c r="J46" s="76" t="s">
        <v>81</v>
      </c>
      <c r="K46" s="278" t="s">
        <v>9213</v>
      </c>
      <c r="L46" s="79">
        <v>9373320</v>
      </c>
      <c r="M46" s="44" t="s">
        <v>66</v>
      </c>
      <c r="N46" s="278" t="s">
        <v>12233</v>
      </c>
      <c r="O46" s="278">
        <v>1098790545</v>
      </c>
      <c r="P46" s="68">
        <v>69</v>
      </c>
      <c r="Q46" s="69">
        <v>46036</v>
      </c>
      <c r="R46" s="61">
        <v>6818861280</v>
      </c>
      <c r="S46" s="81">
        <v>46041</v>
      </c>
      <c r="T46" s="79">
        <v>9373320</v>
      </c>
      <c r="U46" s="61" t="s">
        <v>65</v>
      </c>
      <c r="V46" s="79">
        <v>1082939683</v>
      </c>
      <c r="W46" s="168" t="s">
        <v>8545</v>
      </c>
      <c r="X46" s="69">
        <v>46041</v>
      </c>
      <c r="Y46" s="69">
        <v>46069</v>
      </c>
      <c r="Z46" s="69" t="s">
        <v>73</v>
      </c>
      <c r="AA46" s="69">
        <v>46167</v>
      </c>
      <c r="AB46" s="47">
        <f t="shared" si="0"/>
        <v>98</v>
      </c>
      <c r="AC46" s="61">
        <v>0</v>
      </c>
      <c r="AD46" s="79">
        <v>0</v>
      </c>
      <c r="AE46" s="61">
        <v>0</v>
      </c>
      <c r="AF46" s="80" t="s">
        <v>73</v>
      </c>
      <c r="AG46" s="47">
        <f t="shared" si="1"/>
        <v>0</v>
      </c>
      <c r="AH46" s="61">
        <v>0</v>
      </c>
      <c r="AI46" s="79">
        <v>0</v>
      </c>
      <c r="AJ46" s="61" t="s">
        <v>73</v>
      </c>
      <c r="AK46" s="81" t="s">
        <v>73</v>
      </c>
      <c r="AL46" s="61">
        <v>0</v>
      </c>
      <c r="AM46" s="81" t="s">
        <v>73</v>
      </c>
      <c r="AN46" s="81" t="s">
        <v>73</v>
      </c>
      <c r="AO46" s="81" t="s">
        <v>73</v>
      </c>
      <c r="AP46" s="47">
        <f t="shared" si="2"/>
        <v>0</v>
      </c>
      <c r="AQ46" s="47">
        <f>+L46+AD46-AI46</f>
        <v>9373320</v>
      </c>
      <c r="AR46" s="61" t="s">
        <v>4700</v>
      </c>
      <c r="AS46" s="79">
        <v>0</v>
      </c>
      <c r="AT46" s="61" t="s">
        <v>162</v>
      </c>
      <c r="AU46" s="79">
        <v>0</v>
      </c>
      <c r="AV46" s="82" t="s">
        <v>73</v>
      </c>
      <c r="AW46" s="83">
        <v>0</v>
      </c>
      <c r="AX46" s="62">
        <f t="shared" si="3"/>
        <v>9373320</v>
      </c>
      <c r="AY46" s="63">
        <f t="shared" si="4"/>
        <v>0</v>
      </c>
      <c r="AZ46" s="67">
        <v>0</v>
      </c>
      <c r="BA46" s="82" t="s">
        <v>73</v>
      </c>
      <c r="BB46" s="61" t="s">
        <v>163</v>
      </c>
      <c r="BC46" s="355" t="s">
        <v>12232</v>
      </c>
      <c r="BD46" s="44" t="s">
        <v>65</v>
      </c>
      <c r="BE46" s="44" t="s">
        <v>65</v>
      </c>
      <c r="BF46" s="362"/>
      <c r="BG46" s="362"/>
      <c r="BH46" s="362"/>
      <c r="BI46" s="362"/>
      <c r="BJ46" s="362"/>
      <c r="BK46" s="362"/>
      <c r="BL46" s="362"/>
      <c r="BM46" s="362"/>
      <c r="BN46" s="362"/>
      <c r="BO46" s="362"/>
      <c r="BP46" s="362"/>
      <c r="BQ46" s="362"/>
      <c r="BR46" s="362"/>
      <c r="BS46" s="362"/>
      <c r="BT46" s="362"/>
      <c r="BU46" s="362"/>
      <c r="BV46" s="362"/>
    </row>
    <row r="47" spans="2:74" s="361" customFormat="1" ht="12.75" x14ac:dyDescent="0.2">
      <c r="B47" s="44">
        <v>2026</v>
      </c>
      <c r="C47" s="44">
        <v>891780111</v>
      </c>
      <c r="D47" s="44" t="s">
        <v>63</v>
      </c>
      <c r="E47" s="44" t="s">
        <v>12231</v>
      </c>
      <c r="F47" s="44" t="s">
        <v>12230</v>
      </c>
      <c r="G47" s="61">
        <v>0</v>
      </c>
      <c r="H47" s="61" t="s">
        <v>71</v>
      </c>
      <c r="I47" s="44" t="s">
        <v>111</v>
      </c>
      <c r="J47" s="76" t="s">
        <v>81</v>
      </c>
      <c r="K47" s="278" t="s">
        <v>9921</v>
      </c>
      <c r="L47" s="79">
        <v>17160000</v>
      </c>
      <c r="M47" s="44" t="s">
        <v>66</v>
      </c>
      <c r="N47" s="278" t="s">
        <v>12229</v>
      </c>
      <c r="O47" s="278">
        <v>72277912</v>
      </c>
      <c r="P47" s="68">
        <v>69</v>
      </c>
      <c r="Q47" s="69">
        <v>46036</v>
      </c>
      <c r="R47" s="61">
        <v>6818861280</v>
      </c>
      <c r="S47" s="81">
        <v>46041</v>
      </c>
      <c r="T47" s="79">
        <v>9373320</v>
      </c>
      <c r="U47" s="61" t="s">
        <v>65</v>
      </c>
      <c r="V47" s="79">
        <v>1082939683</v>
      </c>
      <c r="W47" s="168" t="s">
        <v>8545</v>
      </c>
      <c r="X47" s="69">
        <v>46041</v>
      </c>
      <c r="Y47" s="69">
        <v>46069</v>
      </c>
      <c r="Z47" s="69" t="s">
        <v>73</v>
      </c>
      <c r="AA47" s="69">
        <v>46167</v>
      </c>
      <c r="AB47" s="47">
        <f t="shared" si="0"/>
        <v>98</v>
      </c>
      <c r="AC47" s="61">
        <v>0</v>
      </c>
      <c r="AD47" s="79">
        <v>0</v>
      </c>
      <c r="AE47" s="61">
        <v>0</v>
      </c>
      <c r="AF47" s="80" t="s">
        <v>73</v>
      </c>
      <c r="AG47" s="47">
        <f t="shared" si="1"/>
        <v>0</v>
      </c>
      <c r="AH47" s="61">
        <v>0</v>
      </c>
      <c r="AI47" s="79">
        <v>0</v>
      </c>
      <c r="AJ47" s="61" t="s">
        <v>73</v>
      </c>
      <c r="AK47" s="81" t="s">
        <v>73</v>
      </c>
      <c r="AL47" s="61">
        <v>0</v>
      </c>
      <c r="AM47" s="81" t="s">
        <v>73</v>
      </c>
      <c r="AN47" s="81" t="s">
        <v>73</v>
      </c>
      <c r="AO47" s="81" t="s">
        <v>73</v>
      </c>
      <c r="AP47" s="47">
        <f t="shared" si="2"/>
        <v>0</v>
      </c>
      <c r="AQ47" s="47">
        <f>+L47+AD47-AI47</f>
        <v>17160000</v>
      </c>
      <c r="AR47" s="61" t="s">
        <v>4700</v>
      </c>
      <c r="AS47" s="79">
        <v>0</v>
      </c>
      <c r="AT47" s="61" t="s">
        <v>162</v>
      </c>
      <c r="AU47" s="79">
        <v>0</v>
      </c>
      <c r="AV47" s="82" t="s">
        <v>73</v>
      </c>
      <c r="AW47" s="83">
        <v>0</v>
      </c>
      <c r="AX47" s="62">
        <f t="shared" si="3"/>
        <v>17160000</v>
      </c>
      <c r="AY47" s="63">
        <f t="shared" si="4"/>
        <v>0</v>
      </c>
      <c r="AZ47" s="67">
        <v>0</v>
      </c>
      <c r="BA47" s="82" t="s">
        <v>73</v>
      </c>
      <c r="BB47" s="61" t="s">
        <v>163</v>
      </c>
      <c r="BC47" s="355" t="s">
        <v>12228</v>
      </c>
      <c r="BD47" s="44" t="s">
        <v>65</v>
      </c>
      <c r="BE47" s="44" t="s">
        <v>65</v>
      </c>
      <c r="BF47" s="362"/>
      <c r="BG47" s="362"/>
      <c r="BH47" s="362"/>
      <c r="BI47" s="362"/>
      <c r="BJ47" s="362"/>
      <c r="BK47" s="362"/>
      <c r="BL47" s="362"/>
      <c r="BM47" s="362"/>
      <c r="BN47" s="362"/>
      <c r="BO47" s="362"/>
      <c r="BP47" s="362"/>
      <c r="BQ47" s="362"/>
      <c r="BR47" s="362"/>
      <c r="BS47" s="362"/>
      <c r="BT47" s="362"/>
      <c r="BU47" s="362"/>
      <c r="BV47" s="362"/>
    </row>
    <row r="48" spans="2:74" s="361" customFormat="1" ht="12.75" x14ac:dyDescent="0.2">
      <c r="B48" s="44">
        <v>2026</v>
      </c>
      <c r="C48" s="44">
        <v>891780111</v>
      </c>
      <c r="D48" s="44" t="s">
        <v>63</v>
      </c>
      <c r="E48" s="44" t="s">
        <v>12227</v>
      </c>
      <c r="F48" s="44" t="s">
        <v>12226</v>
      </c>
      <c r="G48" s="61">
        <v>0</v>
      </c>
      <c r="H48" s="61" t="s">
        <v>71</v>
      </c>
      <c r="I48" s="44" t="s">
        <v>111</v>
      </c>
      <c r="J48" s="76" t="s">
        <v>81</v>
      </c>
      <c r="K48" s="278" t="s">
        <v>8929</v>
      </c>
      <c r="L48" s="79">
        <v>9373320</v>
      </c>
      <c r="M48" s="44" t="s">
        <v>66</v>
      </c>
      <c r="N48" s="278" t="s">
        <v>12225</v>
      </c>
      <c r="O48" s="278">
        <v>9142645</v>
      </c>
      <c r="P48" s="68">
        <v>69</v>
      </c>
      <c r="Q48" s="69">
        <v>46036</v>
      </c>
      <c r="R48" s="61">
        <v>6818861280</v>
      </c>
      <c r="S48" s="81">
        <v>46041</v>
      </c>
      <c r="T48" s="79">
        <v>9373320</v>
      </c>
      <c r="U48" s="61" t="s">
        <v>65</v>
      </c>
      <c r="V48" s="79">
        <v>1082939683</v>
      </c>
      <c r="W48" s="168" t="s">
        <v>8545</v>
      </c>
      <c r="X48" s="69">
        <v>46041</v>
      </c>
      <c r="Y48" s="69">
        <v>46069</v>
      </c>
      <c r="Z48" s="69" t="s">
        <v>73</v>
      </c>
      <c r="AA48" s="69">
        <v>46167</v>
      </c>
      <c r="AB48" s="47">
        <f t="shared" si="0"/>
        <v>98</v>
      </c>
      <c r="AC48" s="61">
        <v>0</v>
      </c>
      <c r="AD48" s="79">
        <v>0</v>
      </c>
      <c r="AE48" s="61">
        <v>0</v>
      </c>
      <c r="AF48" s="80" t="s">
        <v>73</v>
      </c>
      <c r="AG48" s="47">
        <f t="shared" si="1"/>
        <v>0</v>
      </c>
      <c r="AH48" s="61">
        <v>0</v>
      </c>
      <c r="AI48" s="79">
        <v>0</v>
      </c>
      <c r="AJ48" s="61" t="s">
        <v>73</v>
      </c>
      <c r="AK48" s="81" t="s">
        <v>73</v>
      </c>
      <c r="AL48" s="61">
        <v>0</v>
      </c>
      <c r="AM48" s="81" t="s">
        <v>73</v>
      </c>
      <c r="AN48" s="81" t="s">
        <v>73</v>
      </c>
      <c r="AO48" s="81" t="s">
        <v>73</v>
      </c>
      <c r="AP48" s="47">
        <f t="shared" si="2"/>
        <v>0</v>
      </c>
      <c r="AQ48" s="47">
        <f>+L48+AD48-AI48</f>
        <v>9373320</v>
      </c>
      <c r="AR48" s="61" t="s">
        <v>4700</v>
      </c>
      <c r="AS48" s="79">
        <v>0</v>
      </c>
      <c r="AT48" s="61" t="s">
        <v>162</v>
      </c>
      <c r="AU48" s="79">
        <v>0</v>
      </c>
      <c r="AV48" s="82" t="s">
        <v>73</v>
      </c>
      <c r="AW48" s="83">
        <v>0</v>
      </c>
      <c r="AX48" s="62">
        <f t="shared" si="3"/>
        <v>9373320</v>
      </c>
      <c r="AY48" s="63">
        <f t="shared" si="4"/>
        <v>0</v>
      </c>
      <c r="AZ48" s="67">
        <v>0</v>
      </c>
      <c r="BA48" s="82" t="s">
        <v>73</v>
      </c>
      <c r="BB48" s="61" t="s">
        <v>163</v>
      </c>
      <c r="BC48" s="355" t="s">
        <v>12224</v>
      </c>
      <c r="BD48" s="44" t="s">
        <v>65</v>
      </c>
      <c r="BE48" s="44" t="s">
        <v>65</v>
      </c>
      <c r="BF48" s="362"/>
      <c r="BG48" s="362"/>
      <c r="BH48" s="362"/>
      <c r="BI48" s="362"/>
      <c r="BJ48" s="362"/>
      <c r="BK48" s="362"/>
      <c r="BL48" s="362"/>
      <c r="BM48" s="362"/>
      <c r="BN48" s="362"/>
      <c r="BO48" s="362"/>
      <c r="BP48" s="362"/>
      <c r="BQ48" s="362"/>
      <c r="BR48" s="362"/>
      <c r="BS48" s="362"/>
      <c r="BT48" s="362"/>
      <c r="BU48" s="362"/>
      <c r="BV48" s="362"/>
    </row>
    <row r="49" spans="2:74" s="361" customFormat="1" ht="12.75" x14ac:dyDescent="0.2">
      <c r="B49" s="44">
        <v>2026</v>
      </c>
      <c r="C49" s="44">
        <v>891780111</v>
      </c>
      <c r="D49" s="44" t="s">
        <v>63</v>
      </c>
      <c r="E49" s="44" t="s">
        <v>12223</v>
      </c>
      <c r="F49" s="44" t="s">
        <v>12222</v>
      </c>
      <c r="G49" s="61">
        <v>0</v>
      </c>
      <c r="H49" s="61" t="s">
        <v>71</v>
      </c>
      <c r="I49" s="44" t="s">
        <v>111</v>
      </c>
      <c r="J49" s="76" t="s">
        <v>81</v>
      </c>
      <c r="K49" s="278" t="s">
        <v>9213</v>
      </c>
      <c r="L49" s="79">
        <v>9373320</v>
      </c>
      <c r="M49" s="44" t="s">
        <v>66</v>
      </c>
      <c r="N49" s="278" t="s">
        <v>12221</v>
      </c>
      <c r="O49" s="278">
        <v>9314899</v>
      </c>
      <c r="P49" s="68">
        <v>69</v>
      </c>
      <c r="Q49" s="69">
        <v>46036</v>
      </c>
      <c r="R49" s="61">
        <v>6818861280</v>
      </c>
      <c r="S49" s="81">
        <v>46041</v>
      </c>
      <c r="T49" s="79">
        <v>9373320</v>
      </c>
      <c r="U49" s="61" t="s">
        <v>65</v>
      </c>
      <c r="V49" s="79">
        <v>1082939683</v>
      </c>
      <c r="W49" s="168" t="s">
        <v>8545</v>
      </c>
      <c r="X49" s="69">
        <v>46041</v>
      </c>
      <c r="Y49" s="69">
        <v>46069</v>
      </c>
      <c r="Z49" s="69" t="s">
        <v>73</v>
      </c>
      <c r="AA49" s="69">
        <v>46167</v>
      </c>
      <c r="AB49" s="47">
        <f t="shared" si="0"/>
        <v>98</v>
      </c>
      <c r="AC49" s="61">
        <v>0</v>
      </c>
      <c r="AD49" s="79">
        <v>0</v>
      </c>
      <c r="AE49" s="61">
        <v>0</v>
      </c>
      <c r="AF49" s="80" t="s">
        <v>73</v>
      </c>
      <c r="AG49" s="47">
        <f t="shared" si="1"/>
        <v>0</v>
      </c>
      <c r="AH49" s="61">
        <v>0</v>
      </c>
      <c r="AI49" s="79">
        <v>0</v>
      </c>
      <c r="AJ49" s="61" t="s">
        <v>73</v>
      </c>
      <c r="AK49" s="81" t="s">
        <v>73</v>
      </c>
      <c r="AL49" s="61">
        <v>0</v>
      </c>
      <c r="AM49" s="81" t="s">
        <v>73</v>
      </c>
      <c r="AN49" s="81" t="s">
        <v>73</v>
      </c>
      <c r="AO49" s="81" t="s">
        <v>73</v>
      </c>
      <c r="AP49" s="47">
        <f t="shared" si="2"/>
        <v>0</v>
      </c>
      <c r="AQ49" s="47">
        <f>+L49+AD49-AI49</f>
        <v>9373320</v>
      </c>
      <c r="AR49" s="61" t="s">
        <v>4700</v>
      </c>
      <c r="AS49" s="79">
        <v>0</v>
      </c>
      <c r="AT49" s="61" t="s">
        <v>162</v>
      </c>
      <c r="AU49" s="79">
        <v>0</v>
      </c>
      <c r="AV49" s="82" t="s">
        <v>73</v>
      </c>
      <c r="AW49" s="83">
        <v>0</v>
      </c>
      <c r="AX49" s="62">
        <f t="shared" si="3"/>
        <v>9373320</v>
      </c>
      <c r="AY49" s="63">
        <f t="shared" si="4"/>
        <v>0</v>
      </c>
      <c r="AZ49" s="67">
        <v>0</v>
      </c>
      <c r="BA49" s="82" t="s">
        <v>73</v>
      </c>
      <c r="BB49" s="61" t="s">
        <v>163</v>
      </c>
      <c r="BC49" s="355" t="s">
        <v>12220</v>
      </c>
      <c r="BD49" s="44" t="s">
        <v>65</v>
      </c>
      <c r="BE49" s="44" t="s">
        <v>65</v>
      </c>
      <c r="BF49" s="362"/>
      <c r="BG49" s="362"/>
      <c r="BH49" s="362"/>
      <c r="BI49" s="362"/>
      <c r="BJ49" s="362"/>
      <c r="BK49" s="362"/>
      <c r="BL49" s="362"/>
      <c r="BM49" s="362"/>
      <c r="BN49" s="362"/>
      <c r="BO49" s="362"/>
      <c r="BP49" s="362"/>
      <c r="BQ49" s="362"/>
      <c r="BR49" s="362"/>
      <c r="BS49" s="362"/>
      <c r="BT49" s="362"/>
      <c r="BU49" s="362"/>
      <c r="BV49" s="362"/>
    </row>
    <row r="50" spans="2:74" s="361" customFormat="1" ht="12.75" x14ac:dyDescent="0.2">
      <c r="B50" s="44">
        <v>2026</v>
      </c>
      <c r="C50" s="44">
        <v>891780111</v>
      </c>
      <c r="D50" s="44" t="s">
        <v>63</v>
      </c>
      <c r="E50" s="44" t="s">
        <v>12219</v>
      </c>
      <c r="F50" s="44" t="s">
        <v>12218</v>
      </c>
      <c r="G50" s="61">
        <v>0</v>
      </c>
      <c r="H50" s="61" t="s">
        <v>71</v>
      </c>
      <c r="I50" s="44" t="s">
        <v>111</v>
      </c>
      <c r="J50" s="76" t="s">
        <v>81</v>
      </c>
      <c r="K50" s="278" t="s">
        <v>8929</v>
      </c>
      <c r="L50" s="79">
        <v>9373320</v>
      </c>
      <c r="M50" s="44" t="s">
        <v>66</v>
      </c>
      <c r="N50" s="278" t="s">
        <v>12217</v>
      </c>
      <c r="O50" s="278">
        <v>1065839888</v>
      </c>
      <c r="P50" s="68">
        <v>69</v>
      </c>
      <c r="Q50" s="69">
        <v>46036</v>
      </c>
      <c r="R50" s="61">
        <v>6818861280</v>
      </c>
      <c r="S50" s="81">
        <v>46041</v>
      </c>
      <c r="T50" s="79">
        <v>9373320</v>
      </c>
      <c r="U50" s="61" t="s">
        <v>65</v>
      </c>
      <c r="V50" s="79">
        <v>1082939683</v>
      </c>
      <c r="W50" s="168" t="s">
        <v>8545</v>
      </c>
      <c r="X50" s="69">
        <v>46041</v>
      </c>
      <c r="Y50" s="69">
        <v>46069</v>
      </c>
      <c r="Z50" s="69" t="s">
        <v>73</v>
      </c>
      <c r="AA50" s="69">
        <v>46167</v>
      </c>
      <c r="AB50" s="47">
        <f t="shared" si="0"/>
        <v>98</v>
      </c>
      <c r="AC50" s="61">
        <v>0</v>
      </c>
      <c r="AD50" s="79">
        <v>0</v>
      </c>
      <c r="AE50" s="61">
        <v>0</v>
      </c>
      <c r="AF50" s="80" t="s">
        <v>73</v>
      </c>
      <c r="AG50" s="47">
        <f t="shared" si="1"/>
        <v>0</v>
      </c>
      <c r="AH50" s="61">
        <v>0</v>
      </c>
      <c r="AI50" s="79">
        <v>0</v>
      </c>
      <c r="AJ50" s="61" t="s">
        <v>73</v>
      </c>
      <c r="AK50" s="81" t="s">
        <v>73</v>
      </c>
      <c r="AL50" s="61">
        <v>0</v>
      </c>
      <c r="AM50" s="81" t="s">
        <v>73</v>
      </c>
      <c r="AN50" s="81" t="s">
        <v>73</v>
      </c>
      <c r="AO50" s="81" t="s">
        <v>73</v>
      </c>
      <c r="AP50" s="47">
        <f t="shared" si="2"/>
        <v>0</v>
      </c>
      <c r="AQ50" s="47">
        <f>+L50+AD50-AI50</f>
        <v>9373320</v>
      </c>
      <c r="AR50" s="61" t="s">
        <v>4700</v>
      </c>
      <c r="AS50" s="79">
        <v>0</v>
      </c>
      <c r="AT50" s="61" t="s">
        <v>162</v>
      </c>
      <c r="AU50" s="79">
        <v>0</v>
      </c>
      <c r="AV50" s="82" t="s">
        <v>73</v>
      </c>
      <c r="AW50" s="83">
        <v>0</v>
      </c>
      <c r="AX50" s="62">
        <f t="shared" si="3"/>
        <v>9373320</v>
      </c>
      <c r="AY50" s="63">
        <f t="shared" si="4"/>
        <v>0</v>
      </c>
      <c r="AZ50" s="67">
        <v>0</v>
      </c>
      <c r="BA50" s="82" t="s">
        <v>73</v>
      </c>
      <c r="BB50" s="61" t="s">
        <v>163</v>
      </c>
      <c r="BC50" s="355" t="s">
        <v>12216</v>
      </c>
      <c r="BD50" s="44" t="s">
        <v>65</v>
      </c>
      <c r="BE50" s="44" t="s">
        <v>65</v>
      </c>
      <c r="BF50" s="362"/>
      <c r="BG50" s="362"/>
      <c r="BH50" s="362"/>
      <c r="BI50" s="362"/>
      <c r="BJ50" s="362"/>
      <c r="BK50" s="362"/>
      <c r="BL50" s="362"/>
      <c r="BM50" s="362"/>
      <c r="BN50" s="362"/>
      <c r="BO50" s="362"/>
      <c r="BP50" s="362"/>
      <c r="BQ50" s="362"/>
      <c r="BR50" s="362"/>
      <c r="BS50" s="362"/>
      <c r="BT50" s="362"/>
      <c r="BU50" s="362"/>
      <c r="BV50" s="362"/>
    </row>
    <row r="51" spans="2:74" s="361" customFormat="1" ht="12.75" x14ac:dyDescent="0.2">
      <c r="B51" s="44">
        <v>2026</v>
      </c>
      <c r="C51" s="44">
        <v>891780111</v>
      </c>
      <c r="D51" s="44" t="s">
        <v>63</v>
      </c>
      <c r="E51" s="44" t="s">
        <v>12215</v>
      </c>
      <c r="F51" s="44" t="s">
        <v>12214</v>
      </c>
      <c r="G51" s="61">
        <v>0</v>
      </c>
      <c r="H51" s="61" t="s">
        <v>71</v>
      </c>
      <c r="I51" s="44" t="s">
        <v>111</v>
      </c>
      <c r="J51" s="76" t="s">
        <v>81</v>
      </c>
      <c r="K51" s="278" t="s">
        <v>12172</v>
      </c>
      <c r="L51" s="79">
        <v>17160000</v>
      </c>
      <c r="M51" s="44" t="s">
        <v>66</v>
      </c>
      <c r="N51" s="278" t="s">
        <v>12213</v>
      </c>
      <c r="O51" s="278">
        <v>1083010394</v>
      </c>
      <c r="P51" s="68">
        <v>69</v>
      </c>
      <c r="Q51" s="69">
        <v>46036</v>
      </c>
      <c r="R51" s="61">
        <v>6818861280</v>
      </c>
      <c r="S51" s="81">
        <v>46041</v>
      </c>
      <c r="T51" s="79">
        <v>17160000</v>
      </c>
      <c r="U51" s="61" t="s">
        <v>65</v>
      </c>
      <c r="V51" s="79">
        <v>1082939683</v>
      </c>
      <c r="W51" s="168" t="s">
        <v>8545</v>
      </c>
      <c r="X51" s="69">
        <v>46041</v>
      </c>
      <c r="Y51" s="69">
        <v>46069</v>
      </c>
      <c r="Z51" s="69" t="s">
        <v>73</v>
      </c>
      <c r="AA51" s="69">
        <v>46167</v>
      </c>
      <c r="AB51" s="47">
        <f t="shared" si="0"/>
        <v>98</v>
      </c>
      <c r="AC51" s="61">
        <v>0</v>
      </c>
      <c r="AD51" s="79">
        <v>0</v>
      </c>
      <c r="AE51" s="61">
        <v>0</v>
      </c>
      <c r="AF51" s="80" t="s">
        <v>73</v>
      </c>
      <c r="AG51" s="47">
        <f t="shared" si="1"/>
        <v>0</v>
      </c>
      <c r="AH51" s="61">
        <v>0</v>
      </c>
      <c r="AI51" s="79">
        <v>0</v>
      </c>
      <c r="AJ51" s="61" t="s">
        <v>73</v>
      </c>
      <c r="AK51" s="81" t="s">
        <v>73</v>
      </c>
      <c r="AL51" s="61">
        <v>0</v>
      </c>
      <c r="AM51" s="81" t="s">
        <v>73</v>
      </c>
      <c r="AN51" s="81" t="s">
        <v>73</v>
      </c>
      <c r="AO51" s="81" t="s">
        <v>73</v>
      </c>
      <c r="AP51" s="47">
        <f t="shared" si="2"/>
        <v>0</v>
      </c>
      <c r="AQ51" s="47">
        <f>+L51+AD51-AI51</f>
        <v>17160000</v>
      </c>
      <c r="AR51" s="61" t="s">
        <v>4700</v>
      </c>
      <c r="AS51" s="79">
        <v>0</v>
      </c>
      <c r="AT51" s="61" t="s">
        <v>162</v>
      </c>
      <c r="AU51" s="79">
        <v>0</v>
      </c>
      <c r="AV51" s="82" t="s">
        <v>73</v>
      </c>
      <c r="AW51" s="83">
        <v>0</v>
      </c>
      <c r="AX51" s="62">
        <f t="shared" si="3"/>
        <v>17160000</v>
      </c>
      <c r="AY51" s="63">
        <f t="shared" si="4"/>
        <v>0</v>
      </c>
      <c r="AZ51" s="67">
        <v>0</v>
      </c>
      <c r="BA51" s="82" t="s">
        <v>73</v>
      </c>
      <c r="BB51" s="61" t="s">
        <v>163</v>
      </c>
      <c r="BC51" s="355" t="s">
        <v>12212</v>
      </c>
      <c r="BD51" s="44" t="s">
        <v>65</v>
      </c>
      <c r="BE51" s="44" t="s">
        <v>65</v>
      </c>
      <c r="BF51" s="362"/>
      <c r="BG51" s="362"/>
      <c r="BH51" s="362"/>
      <c r="BI51" s="362"/>
      <c r="BJ51" s="362"/>
      <c r="BK51" s="362"/>
      <c r="BL51" s="362"/>
      <c r="BM51" s="362"/>
      <c r="BN51" s="362"/>
      <c r="BO51" s="362"/>
      <c r="BP51" s="362"/>
      <c r="BQ51" s="362"/>
      <c r="BR51" s="362"/>
      <c r="BS51" s="362"/>
      <c r="BT51" s="362"/>
      <c r="BU51" s="362"/>
      <c r="BV51" s="362"/>
    </row>
    <row r="52" spans="2:74" s="361" customFormat="1" ht="12.75" x14ac:dyDescent="0.2">
      <c r="B52" s="44">
        <v>2026</v>
      </c>
      <c r="C52" s="44">
        <v>891780111</v>
      </c>
      <c r="D52" s="44" t="s">
        <v>63</v>
      </c>
      <c r="E52" s="44" t="s">
        <v>12211</v>
      </c>
      <c r="F52" s="44" t="s">
        <v>12210</v>
      </c>
      <c r="G52" s="61">
        <v>0</v>
      </c>
      <c r="H52" s="61" t="s">
        <v>71</v>
      </c>
      <c r="I52" s="44" t="s">
        <v>111</v>
      </c>
      <c r="J52" s="76" t="s">
        <v>81</v>
      </c>
      <c r="K52" s="278" t="s">
        <v>9213</v>
      </c>
      <c r="L52" s="79">
        <v>9373320</v>
      </c>
      <c r="M52" s="44" t="s">
        <v>66</v>
      </c>
      <c r="N52" s="278" t="s">
        <v>12209</v>
      </c>
      <c r="O52" s="278">
        <v>85203791</v>
      </c>
      <c r="P52" s="68">
        <v>69</v>
      </c>
      <c r="Q52" s="69">
        <v>46036</v>
      </c>
      <c r="R52" s="61">
        <v>6818861280</v>
      </c>
      <c r="S52" s="81">
        <v>46041</v>
      </c>
      <c r="T52" s="79">
        <v>9373320</v>
      </c>
      <c r="U52" s="61" t="s">
        <v>65</v>
      </c>
      <c r="V52" s="79">
        <v>1082939683</v>
      </c>
      <c r="W52" s="168" t="s">
        <v>8545</v>
      </c>
      <c r="X52" s="69">
        <v>46041</v>
      </c>
      <c r="Y52" s="69">
        <v>46069</v>
      </c>
      <c r="Z52" s="69" t="s">
        <v>73</v>
      </c>
      <c r="AA52" s="69">
        <v>46167</v>
      </c>
      <c r="AB52" s="47">
        <f t="shared" si="0"/>
        <v>98</v>
      </c>
      <c r="AC52" s="61">
        <v>0</v>
      </c>
      <c r="AD52" s="79">
        <v>0</v>
      </c>
      <c r="AE52" s="61">
        <v>0</v>
      </c>
      <c r="AF52" s="80" t="s">
        <v>73</v>
      </c>
      <c r="AG52" s="47">
        <f t="shared" si="1"/>
        <v>0</v>
      </c>
      <c r="AH52" s="61">
        <v>0</v>
      </c>
      <c r="AI52" s="79">
        <v>0</v>
      </c>
      <c r="AJ52" s="61" t="s">
        <v>73</v>
      </c>
      <c r="AK52" s="81" t="s">
        <v>73</v>
      </c>
      <c r="AL52" s="61">
        <v>0</v>
      </c>
      <c r="AM52" s="81" t="s">
        <v>73</v>
      </c>
      <c r="AN52" s="81" t="s">
        <v>73</v>
      </c>
      <c r="AO52" s="81" t="s">
        <v>73</v>
      </c>
      <c r="AP52" s="47">
        <f t="shared" si="2"/>
        <v>0</v>
      </c>
      <c r="AQ52" s="47">
        <f>+L52+AD52-AI52</f>
        <v>9373320</v>
      </c>
      <c r="AR52" s="61" t="s">
        <v>4700</v>
      </c>
      <c r="AS52" s="79">
        <v>0</v>
      </c>
      <c r="AT52" s="61" t="s">
        <v>162</v>
      </c>
      <c r="AU52" s="79">
        <v>0</v>
      </c>
      <c r="AV52" s="82" t="s">
        <v>73</v>
      </c>
      <c r="AW52" s="83">
        <v>0</v>
      </c>
      <c r="AX52" s="62">
        <f t="shared" si="3"/>
        <v>9373320</v>
      </c>
      <c r="AY52" s="63">
        <f t="shared" si="4"/>
        <v>0</v>
      </c>
      <c r="AZ52" s="67">
        <v>0</v>
      </c>
      <c r="BA52" s="82" t="s">
        <v>73</v>
      </c>
      <c r="BB52" s="61" t="s">
        <v>163</v>
      </c>
      <c r="BC52" s="355" t="s">
        <v>12208</v>
      </c>
      <c r="BD52" s="44" t="s">
        <v>65</v>
      </c>
      <c r="BE52" s="44" t="s">
        <v>65</v>
      </c>
      <c r="BF52" s="362"/>
      <c r="BG52" s="362"/>
      <c r="BH52" s="362"/>
      <c r="BI52" s="362"/>
      <c r="BJ52" s="362"/>
      <c r="BK52" s="362"/>
      <c r="BL52" s="362"/>
      <c r="BM52" s="362"/>
      <c r="BN52" s="362"/>
      <c r="BO52" s="362"/>
      <c r="BP52" s="362"/>
      <c r="BQ52" s="362"/>
      <c r="BR52" s="362"/>
      <c r="BS52" s="362"/>
      <c r="BT52" s="362"/>
      <c r="BU52" s="362"/>
      <c r="BV52" s="362"/>
    </row>
    <row r="53" spans="2:74" s="361" customFormat="1" ht="12.75" x14ac:dyDescent="0.2">
      <c r="B53" s="44">
        <v>2026</v>
      </c>
      <c r="C53" s="44">
        <v>891780111</v>
      </c>
      <c r="D53" s="44" t="s">
        <v>63</v>
      </c>
      <c r="E53" s="44" t="s">
        <v>12207</v>
      </c>
      <c r="F53" s="44" t="s">
        <v>12206</v>
      </c>
      <c r="G53" s="61">
        <v>0</v>
      </c>
      <c r="H53" s="61" t="s">
        <v>71</v>
      </c>
      <c r="I53" s="44" t="s">
        <v>111</v>
      </c>
      <c r="J53" s="76" t="s">
        <v>81</v>
      </c>
      <c r="K53" s="278" t="s">
        <v>9213</v>
      </c>
      <c r="L53" s="79">
        <v>9373320</v>
      </c>
      <c r="M53" s="44" t="s">
        <v>66</v>
      </c>
      <c r="N53" s="278" t="s">
        <v>12205</v>
      </c>
      <c r="O53" s="278">
        <v>1128327769</v>
      </c>
      <c r="P53" s="68">
        <v>69</v>
      </c>
      <c r="Q53" s="69">
        <v>46036</v>
      </c>
      <c r="R53" s="61">
        <v>6818861280</v>
      </c>
      <c r="S53" s="81">
        <v>46041</v>
      </c>
      <c r="T53" s="79">
        <v>9373320</v>
      </c>
      <c r="U53" s="61" t="s">
        <v>65</v>
      </c>
      <c r="V53" s="79">
        <v>1082939683</v>
      </c>
      <c r="W53" s="168" t="s">
        <v>8545</v>
      </c>
      <c r="X53" s="69">
        <v>46041</v>
      </c>
      <c r="Y53" s="69">
        <v>46069</v>
      </c>
      <c r="Z53" s="69" t="s">
        <v>73</v>
      </c>
      <c r="AA53" s="69">
        <v>46167</v>
      </c>
      <c r="AB53" s="47">
        <f t="shared" si="0"/>
        <v>98</v>
      </c>
      <c r="AC53" s="61">
        <v>0</v>
      </c>
      <c r="AD53" s="79">
        <v>0</v>
      </c>
      <c r="AE53" s="61">
        <v>0</v>
      </c>
      <c r="AF53" s="80" t="s">
        <v>73</v>
      </c>
      <c r="AG53" s="47">
        <f t="shared" si="1"/>
        <v>0</v>
      </c>
      <c r="AH53" s="61">
        <v>0</v>
      </c>
      <c r="AI53" s="79">
        <v>0</v>
      </c>
      <c r="AJ53" s="61" t="s">
        <v>73</v>
      </c>
      <c r="AK53" s="81" t="s">
        <v>73</v>
      </c>
      <c r="AL53" s="61">
        <v>0</v>
      </c>
      <c r="AM53" s="81" t="s">
        <v>73</v>
      </c>
      <c r="AN53" s="81" t="s">
        <v>73</v>
      </c>
      <c r="AO53" s="81" t="s">
        <v>73</v>
      </c>
      <c r="AP53" s="47">
        <f t="shared" si="2"/>
        <v>0</v>
      </c>
      <c r="AQ53" s="47">
        <f>+L53+AD53-AI53</f>
        <v>9373320</v>
      </c>
      <c r="AR53" s="61" t="s">
        <v>4700</v>
      </c>
      <c r="AS53" s="79">
        <v>0</v>
      </c>
      <c r="AT53" s="61" t="s">
        <v>162</v>
      </c>
      <c r="AU53" s="79">
        <v>0</v>
      </c>
      <c r="AV53" s="82" t="s">
        <v>73</v>
      </c>
      <c r="AW53" s="83">
        <v>0</v>
      </c>
      <c r="AX53" s="62">
        <f t="shared" si="3"/>
        <v>9373320</v>
      </c>
      <c r="AY53" s="63">
        <f t="shared" si="4"/>
        <v>0</v>
      </c>
      <c r="AZ53" s="67">
        <v>0</v>
      </c>
      <c r="BA53" s="82" t="s">
        <v>73</v>
      </c>
      <c r="BB53" s="61" t="s">
        <v>163</v>
      </c>
      <c r="BC53" s="355" t="s">
        <v>12204</v>
      </c>
      <c r="BD53" s="44" t="s">
        <v>65</v>
      </c>
      <c r="BE53" s="44" t="s">
        <v>65</v>
      </c>
      <c r="BF53" s="362"/>
      <c r="BG53" s="362"/>
      <c r="BH53" s="362"/>
      <c r="BI53" s="362"/>
      <c r="BJ53" s="362"/>
      <c r="BK53" s="362"/>
      <c r="BL53" s="362"/>
      <c r="BM53" s="362"/>
      <c r="BN53" s="362"/>
      <c r="BO53" s="362"/>
      <c r="BP53" s="362"/>
      <c r="BQ53" s="362"/>
      <c r="BR53" s="362"/>
      <c r="BS53" s="362"/>
      <c r="BT53" s="362"/>
      <c r="BU53" s="362"/>
      <c r="BV53" s="362"/>
    </row>
    <row r="54" spans="2:74" s="361" customFormat="1" ht="12.75" x14ac:dyDescent="0.2">
      <c r="B54" s="44">
        <v>2026</v>
      </c>
      <c r="C54" s="44">
        <v>891780111</v>
      </c>
      <c r="D54" s="44" t="s">
        <v>63</v>
      </c>
      <c r="E54" s="44" t="s">
        <v>12203</v>
      </c>
      <c r="F54" s="44" t="s">
        <v>12202</v>
      </c>
      <c r="G54" s="61">
        <v>0</v>
      </c>
      <c r="H54" s="61" t="s">
        <v>71</v>
      </c>
      <c r="I54" s="44" t="s">
        <v>111</v>
      </c>
      <c r="J54" s="76" t="s">
        <v>81</v>
      </c>
      <c r="K54" s="278" t="s">
        <v>12201</v>
      </c>
      <c r="L54" s="79">
        <v>17160000</v>
      </c>
      <c r="M54" s="44" t="s">
        <v>66</v>
      </c>
      <c r="N54" s="278" t="s">
        <v>12200</v>
      </c>
      <c r="O54" s="278">
        <v>1082992761</v>
      </c>
      <c r="P54" s="68">
        <v>69</v>
      </c>
      <c r="Q54" s="69">
        <v>46036</v>
      </c>
      <c r="R54" s="61">
        <v>6818861280</v>
      </c>
      <c r="S54" s="81">
        <v>46041</v>
      </c>
      <c r="T54" s="79">
        <v>17160000</v>
      </c>
      <c r="U54" s="61" t="s">
        <v>65</v>
      </c>
      <c r="V54" s="79">
        <v>1082939683</v>
      </c>
      <c r="W54" s="168" t="s">
        <v>8545</v>
      </c>
      <c r="X54" s="69">
        <v>46041</v>
      </c>
      <c r="Y54" s="69">
        <v>46069</v>
      </c>
      <c r="Z54" s="69" t="s">
        <v>73</v>
      </c>
      <c r="AA54" s="69">
        <v>46167</v>
      </c>
      <c r="AB54" s="47">
        <f t="shared" si="0"/>
        <v>98</v>
      </c>
      <c r="AC54" s="61">
        <v>0</v>
      </c>
      <c r="AD54" s="79">
        <v>0</v>
      </c>
      <c r="AE54" s="61">
        <v>0</v>
      </c>
      <c r="AF54" s="80" t="s">
        <v>73</v>
      </c>
      <c r="AG54" s="47">
        <f t="shared" si="1"/>
        <v>0</v>
      </c>
      <c r="AH54" s="61">
        <v>0</v>
      </c>
      <c r="AI54" s="79">
        <v>0</v>
      </c>
      <c r="AJ54" s="61" t="s">
        <v>73</v>
      </c>
      <c r="AK54" s="81" t="s">
        <v>73</v>
      </c>
      <c r="AL54" s="61">
        <v>0</v>
      </c>
      <c r="AM54" s="81" t="s">
        <v>73</v>
      </c>
      <c r="AN54" s="81" t="s">
        <v>73</v>
      </c>
      <c r="AO54" s="81" t="s">
        <v>73</v>
      </c>
      <c r="AP54" s="47">
        <f t="shared" si="2"/>
        <v>0</v>
      </c>
      <c r="AQ54" s="47">
        <f>+L54+AD54-AI54</f>
        <v>17160000</v>
      </c>
      <c r="AR54" s="61" t="s">
        <v>4700</v>
      </c>
      <c r="AS54" s="79">
        <v>0</v>
      </c>
      <c r="AT54" s="61" t="s">
        <v>162</v>
      </c>
      <c r="AU54" s="79">
        <v>0</v>
      </c>
      <c r="AV54" s="82" t="s">
        <v>73</v>
      </c>
      <c r="AW54" s="83">
        <v>0</v>
      </c>
      <c r="AX54" s="62">
        <f t="shared" si="3"/>
        <v>17160000</v>
      </c>
      <c r="AY54" s="63">
        <f t="shared" si="4"/>
        <v>0</v>
      </c>
      <c r="AZ54" s="67">
        <v>0</v>
      </c>
      <c r="BA54" s="82" t="s">
        <v>73</v>
      </c>
      <c r="BB54" s="61" t="s">
        <v>163</v>
      </c>
      <c r="BC54" s="355" t="s">
        <v>12199</v>
      </c>
      <c r="BD54" s="44" t="s">
        <v>65</v>
      </c>
      <c r="BE54" s="44" t="s">
        <v>65</v>
      </c>
      <c r="BF54" s="362"/>
      <c r="BG54" s="362"/>
      <c r="BH54" s="362"/>
      <c r="BI54" s="362"/>
      <c r="BJ54" s="362"/>
      <c r="BK54" s="362"/>
      <c r="BL54" s="362"/>
      <c r="BM54" s="362"/>
      <c r="BN54" s="362"/>
      <c r="BO54" s="362"/>
      <c r="BP54" s="362"/>
      <c r="BQ54" s="362"/>
      <c r="BR54" s="362"/>
      <c r="BS54" s="362"/>
      <c r="BT54" s="362"/>
      <c r="BU54" s="362"/>
      <c r="BV54" s="362"/>
    </row>
    <row r="55" spans="2:74" s="361" customFormat="1" ht="12.75" x14ac:dyDescent="0.2">
      <c r="B55" s="44">
        <v>2026</v>
      </c>
      <c r="C55" s="44">
        <v>891780111</v>
      </c>
      <c r="D55" s="44" t="s">
        <v>63</v>
      </c>
      <c r="E55" s="44" t="s">
        <v>12198</v>
      </c>
      <c r="F55" s="44" t="s">
        <v>12197</v>
      </c>
      <c r="G55" s="61">
        <v>0</v>
      </c>
      <c r="H55" s="61" t="s">
        <v>71</v>
      </c>
      <c r="I55" s="44" t="s">
        <v>111</v>
      </c>
      <c r="J55" s="76" t="s">
        <v>81</v>
      </c>
      <c r="K55" s="278" t="s">
        <v>9213</v>
      </c>
      <c r="L55" s="79">
        <v>9373320</v>
      </c>
      <c r="M55" s="44" t="s">
        <v>66</v>
      </c>
      <c r="N55" s="278" t="s">
        <v>12196</v>
      </c>
      <c r="O55" s="278">
        <v>1051676982</v>
      </c>
      <c r="P55" s="68">
        <v>69</v>
      </c>
      <c r="Q55" s="69">
        <v>46036</v>
      </c>
      <c r="R55" s="61">
        <v>6818861280</v>
      </c>
      <c r="S55" s="81">
        <v>46041</v>
      </c>
      <c r="T55" s="79">
        <v>9373320</v>
      </c>
      <c r="U55" s="61" t="s">
        <v>65</v>
      </c>
      <c r="V55" s="79">
        <v>1082939683</v>
      </c>
      <c r="W55" s="168" t="s">
        <v>8545</v>
      </c>
      <c r="X55" s="69">
        <v>46041</v>
      </c>
      <c r="Y55" s="69">
        <v>46069</v>
      </c>
      <c r="Z55" s="69" t="s">
        <v>73</v>
      </c>
      <c r="AA55" s="69">
        <v>46167</v>
      </c>
      <c r="AB55" s="47">
        <f t="shared" si="0"/>
        <v>98</v>
      </c>
      <c r="AC55" s="61">
        <v>0</v>
      </c>
      <c r="AD55" s="79">
        <v>0</v>
      </c>
      <c r="AE55" s="61">
        <v>0</v>
      </c>
      <c r="AF55" s="80" t="s">
        <v>73</v>
      </c>
      <c r="AG55" s="47">
        <f t="shared" si="1"/>
        <v>0</v>
      </c>
      <c r="AH55" s="61">
        <v>0</v>
      </c>
      <c r="AI55" s="79">
        <v>0</v>
      </c>
      <c r="AJ55" s="61" t="s">
        <v>73</v>
      </c>
      <c r="AK55" s="81" t="s">
        <v>73</v>
      </c>
      <c r="AL55" s="61">
        <v>0</v>
      </c>
      <c r="AM55" s="81" t="s">
        <v>73</v>
      </c>
      <c r="AN55" s="81" t="s">
        <v>73</v>
      </c>
      <c r="AO55" s="81" t="s">
        <v>73</v>
      </c>
      <c r="AP55" s="47">
        <f t="shared" si="2"/>
        <v>0</v>
      </c>
      <c r="AQ55" s="47">
        <f>+L55+AD55-AI55</f>
        <v>9373320</v>
      </c>
      <c r="AR55" s="61" t="s">
        <v>4700</v>
      </c>
      <c r="AS55" s="79">
        <v>0</v>
      </c>
      <c r="AT55" s="61" t="s">
        <v>162</v>
      </c>
      <c r="AU55" s="79">
        <v>0</v>
      </c>
      <c r="AV55" s="82" t="s">
        <v>73</v>
      </c>
      <c r="AW55" s="83">
        <v>0</v>
      </c>
      <c r="AX55" s="62">
        <f t="shared" si="3"/>
        <v>9373320</v>
      </c>
      <c r="AY55" s="63">
        <f t="shared" si="4"/>
        <v>0</v>
      </c>
      <c r="AZ55" s="67">
        <v>0</v>
      </c>
      <c r="BA55" s="82" t="s">
        <v>73</v>
      </c>
      <c r="BB55" s="61" t="s">
        <v>163</v>
      </c>
      <c r="BC55" s="355" t="s">
        <v>12195</v>
      </c>
      <c r="BD55" s="44" t="s">
        <v>65</v>
      </c>
      <c r="BE55" s="44" t="s">
        <v>65</v>
      </c>
      <c r="BF55" s="362"/>
      <c r="BG55" s="362"/>
      <c r="BH55" s="362"/>
      <c r="BI55" s="362"/>
      <c r="BJ55" s="362"/>
      <c r="BK55" s="362"/>
      <c r="BL55" s="362"/>
      <c r="BM55" s="362"/>
      <c r="BN55" s="362"/>
      <c r="BO55" s="362"/>
      <c r="BP55" s="362"/>
      <c r="BQ55" s="362"/>
      <c r="BR55" s="362"/>
      <c r="BS55" s="362"/>
      <c r="BT55" s="362"/>
      <c r="BU55" s="362"/>
      <c r="BV55" s="362"/>
    </row>
    <row r="56" spans="2:74" s="361" customFormat="1" ht="12.75" x14ac:dyDescent="0.2">
      <c r="B56" s="44">
        <v>2026</v>
      </c>
      <c r="C56" s="44">
        <v>891780111</v>
      </c>
      <c r="D56" s="44" t="s">
        <v>63</v>
      </c>
      <c r="E56" s="44" t="s">
        <v>12194</v>
      </c>
      <c r="F56" s="44" t="s">
        <v>12193</v>
      </c>
      <c r="G56" s="61">
        <v>0</v>
      </c>
      <c r="H56" s="61" t="s">
        <v>71</v>
      </c>
      <c r="I56" s="44" t="s">
        <v>111</v>
      </c>
      <c r="J56" s="76" t="s">
        <v>81</v>
      </c>
      <c r="K56" s="278" t="s">
        <v>9213</v>
      </c>
      <c r="L56" s="79">
        <v>9373320</v>
      </c>
      <c r="M56" s="44" t="s">
        <v>66</v>
      </c>
      <c r="N56" s="278" t="s">
        <v>12192</v>
      </c>
      <c r="O56" s="278">
        <v>1065578786</v>
      </c>
      <c r="P56" s="68">
        <v>69</v>
      </c>
      <c r="Q56" s="69">
        <v>46036</v>
      </c>
      <c r="R56" s="61">
        <v>6818861280</v>
      </c>
      <c r="S56" s="81">
        <v>46041</v>
      </c>
      <c r="T56" s="79">
        <v>9373320</v>
      </c>
      <c r="U56" s="61" t="s">
        <v>65</v>
      </c>
      <c r="V56" s="79">
        <v>1082939683</v>
      </c>
      <c r="W56" s="168" t="s">
        <v>8545</v>
      </c>
      <c r="X56" s="69">
        <v>46041</v>
      </c>
      <c r="Y56" s="69">
        <v>46069</v>
      </c>
      <c r="Z56" s="69" t="s">
        <v>73</v>
      </c>
      <c r="AA56" s="69">
        <v>46167</v>
      </c>
      <c r="AB56" s="47">
        <f t="shared" si="0"/>
        <v>98</v>
      </c>
      <c r="AC56" s="61">
        <v>0</v>
      </c>
      <c r="AD56" s="79">
        <v>0</v>
      </c>
      <c r="AE56" s="61">
        <v>0</v>
      </c>
      <c r="AF56" s="80" t="s">
        <v>73</v>
      </c>
      <c r="AG56" s="47">
        <f t="shared" si="1"/>
        <v>0</v>
      </c>
      <c r="AH56" s="61">
        <v>0</v>
      </c>
      <c r="AI56" s="79">
        <v>0</v>
      </c>
      <c r="AJ56" s="61" t="s">
        <v>73</v>
      </c>
      <c r="AK56" s="81" t="s">
        <v>73</v>
      </c>
      <c r="AL56" s="61">
        <v>0</v>
      </c>
      <c r="AM56" s="81" t="s">
        <v>73</v>
      </c>
      <c r="AN56" s="81" t="s">
        <v>73</v>
      </c>
      <c r="AO56" s="81" t="s">
        <v>73</v>
      </c>
      <c r="AP56" s="47">
        <f t="shared" si="2"/>
        <v>0</v>
      </c>
      <c r="AQ56" s="47">
        <f>+L56+AD56-AI56</f>
        <v>9373320</v>
      </c>
      <c r="AR56" s="61" t="s">
        <v>4700</v>
      </c>
      <c r="AS56" s="79">
        <v>0</v>
      </c>
      <c r="AT56" s="61" t="s">
        <v>162</v>
      </c>
      <c r="AU56" s="79">
        <v>0</v>
      </c>
      <c r="AV56" s="82" t="s">
        <v>73</v>
      </c>
      <c r="AW56" s="83">
        <v>0</v>
      </c>
      <c r="AX56" s="62">
        <f t="shared" si="3"/>
        <v>9373320</v>
      </c>
      <c r="AY56" s="63">
        <f t="shared" si="4"/>
        <v>0</v>
      </c>
      <c r="AZ56" s="67">
        <v>0</v>
      </c>
      <c r="BA56" s="82" t="s">
        <v>73</v>
      </c>
      <c r="BB56" s="61" t="s">
        <v>163</v>
      </c>
      <c r="BC56" s="355" t="s">
        <v>12191</v>
      </c>
      <c r="BD56" s="44" t="s">
        <v>65</v>
      </c>
      <c r="BE56" s="44" t="s">
        <v>65</v>
      </c>
      <c r="BF56" s="362"/>
      <c r="BG56" s="362"/>
      <c r="BH56" s="362"/>
      <c r="BI56" s="362"/>
      <c r="BJ56" s="362"/>
      <c r="BK56" s="362"/>
      <c r="BL56" s="362"/>
      <c r="BM56" s="362"/>
      <c r="BN56" s="362"/>
      <c r="BO56" s="362"/>
      <c r="BP56" s="362"/>
      <c r="BQ56" s="362"/>
      <c r="BR56" s="362"/>
      <c r="BS56" s="362"/>
      <c r="BT56" s="362"/>
      <c r="BU56" s="362"/>
      <c r="BV56" s="362"/>
    </row>
    <row r="57" spans="2:74" s="361" customFormat="1" ht="12.75" x14ac:dyDescent="0.2">
      <c r="B57" s="44">
        <v>2026</v>
      </c>
      <c r="C57" s="44">
        <v>891780111</v>
      </c>
      <c r="D57" s="44" t="s">
        <v>63</v>
      </c>
      <c r="E57" s="44" t="s">
        <v>12190</v>
      </c>
      <c r="F57" s="44" t="s">
        <v>12189</v>
      </c>
      <c r="G57" s="61">
        <v>0</v>
      </c>
      <c r="H57" s="61" t="s">
        <v>71</v>
      </c>
      <c r="I57" s="44" t="s">
        <v>111</v>
      </c>
      <c r="J57" s="76" t="s">
        <v>81</v>
      </c>
      <c r="K57" s="278" t="s">
        <v>9491</v>
      </c>
      <c r="L57" s="79">
        <v>9373320</v>
      </c>
      <c r="M57" s="44" t="s">
        <v>66</v>
      </c>
      <c r="N57" s="278" t="s">
        <v>12188</v>
      </c>
      <c r="O57" s="278">
        <v>79717397</v>
      </c>
      <c r="P57" s="68">
        <v>69</v>
      </c>
      <c r="Q57" s="69">
        <v>46036</v>
      </c>
      <c r="R57" s="61">
        <v>6818861280</v>
      </c>
      <c r="S57" s="81">
        <v>46041</v>
      </c>
      <c r="T57" s="79">
        <v>9373320</v>
      </c>
      <c r="U57" s="61" t="s">
        <v>65</v>
      </c>
      <c r="V57" s="79">
        <v>1082939683</v>
      </c>
      <c r="W57" s="168" t="s">
        <v>8545</v>
      </c>
      <c r="X57" s="69">
        <v>46041</v>
      </c>
      <c r="Y57" s="69">
        <v>46069</v>
      </c>
      <c r="Z57" s="69" t="s">
        <v>73</v>
      </c>
      <c r="AA57" s="69">
        <v>46167</v>
      </c>
      <c r="AB57" s="47">
        <f t="shared" si="0"/>
        <v>98</v>
      </c>
      <c r="AC57" s="61">
        <v>0</v>
      </c>
      <c r="AD57" s="79">
        <v>0</v>
      </c>
      <c r="AE57" s="61">
        <v>0</v>
      </c>
      <c r="AF57" s="80" t="s">
        <v>73</v>
      </c>
      <c r="AG57" s="47">
        <f t="shared" si="1"/>
        <v>0</v>
      </c>
      <c r="AH57" s="61">
        <v>0</v>
      </c>
      <c r="AI57" s="79">
        <v>0</v>
      </c>
      <c r="AJ57" s="61" t="s">
        <v>73</v>
      </c>
      <c r="AK57" s="81" t="s">
        <v>73</v>
      </c>
      <c r="AL57" s="61">
        <v>0</v>
      </c>
      <c r="AM57" s="81" t="s">
        <v>73</v>
      </c>
      <c r="AN57" s="81" t="s">
        <v>73</v>
      </c>
      <c r="AO57" s="81" t="s">
        <v>73</v>
      </c>
      <c r="AP57" s="47">
        <f t="shared" si="2"/>
        <v>0</v>
      </c>
      <c r="AQ57" s="47">
        <f>+L57+AD57-AI57</f>
        <v>9373320</v>
      </c>
      <c r="AR57" s="61" t="s">
        <v>4700</v>
      </c>
      <c r="AS57" s="79">
        <v>0</v>
      </c>
      <c r="AT57" s="61" t="s">
        <v>162</v>
      </c>
      <c r="AU57" s="79">
        <v>0</v>
      </c>
      <c r="AV57" s="82" t="s">
        <v>73</v>
      </c>
      <c r="AW57" s="83">
        <v>0</v>
      </c>
      <c r="AX57" s="62">
        <f t="shared" si="3"/>
        <v>9373320</v>
      </c>
      <c r="AY57" s="63">
        <f t="shared" si="4"/>
        <v>0</v>
      </c>
      <c r="AZ57" s="67">
        <v>0</v>
      </c>
      <c r="BA57" s="82" t="s">
        <v>73</v>
      </c>
      <c r="BB57" s="61" t="s">
        <v>163</v>
      </c>
      <c r="BC57" s="355" t="s">
        <v>12187</v>
      </c>
      <c r="BD57" s="44" t="s">
        <v>65</v>
      </c>
      <c r="BE57" s="44" t="s">
        <v>65</v>
      </c>
      <c r="BF57" s="362"/>
      <c r="BG57" s="362"/>
      <c r="BH57" s="362"/>
      <c r="BI57" s="362"/>
      <c r="BJ57" s="362"/>
      <c r="BK57" s="362"/>
      <c r="BL57" s="362"/>
      <c r="BM57" s="362"/>
      <c r="BN57" s="362"/>
      <c r="BO57" s="362"/>
      <c r="BP57" s="362"/>
      <c r="BQ57" s="362"/>
      <c r="BR57" s="362"/>
      <c r="BS57" s="362"/>
      <c r="BT57" s="362"/>
      <c r="BU57" s="362"/>
      <c r="BV57" s="362"/>
    </row>
    <row r="58" spans="2:74" s="361" customFormat="1" ht="12.75" x14ac:dyDescent="0.2">
      <c r="B58" s="44">
        <v>2026</v>
      </c>
      <c r="C58" s="44">
        <v>891780111</v>
      </c>
      <c r="D58" s="44" t="s">
        <v>63</v>
      </c>
      <c r="E58" s="44" t="s">
        <v>12186</v>
      </c>
      <c r="F58" s="44" t="s">
        <v>12185</v>
      </c>
      <c r="G58" s="61">
        <v>0</v>
      </c>
      <c r="H58" s="61" t="s">
        <v>71</v>
      </c>
      <c r="I58" s="44" t="s">
        <v>111</v>
      </c>
      <c r="J58" s="76" t="s">
        <v>81</v>
      </c>
      <c r="K58" s="278" t="s">
        <v>12091</v>
      </c>
      <c r="L58" s="79">
        <v>17160000</v>
      </c>
      <c r="M58" s="44" t="s">
        <v>66</v>
      </c>
      <c r="N58" s="278" t="s">
        <v>12184</v>
      </c>
      <c r="O58" s="278">
        <v>1083025720</v>
      </c>
      <c r="P58" s="68">
        <v>69</v>
      </c>
      <c r="Q58" s="69">
        <v>46036</v>
      </c>
      <c r="R58" s="61">
        <v>6818861280</v>
      </c>
      <c r="S58" s="81">
        <v>46041</v>
      </c>
      <c r="T58" s="79">
        <v>17160000</v>
      </c>
      <c r="U58" s="61" t="s">
        <v>65</v>
      </c>
      <c r="V58" s="79">
        <v>1082939683</v>
      </c>
      <c r="W58" s="168" t="s">
        <v>8545</v>
      </c>
      <c r="X58" s="69">
        <v>46041</v>
      </c>
      <c r="Y58" s="69">
        <v>46069</v>
      </c>
      <c r="Z58" s="69" t="s">
        <v>73</v>
      </c>
      <c r="AA58" s="69">
        <v>46167</v>
      </c>
      <c r="AB58" s="47">
        <f t="shared" si="0"/>
        <v>98</v>
      </c>
      <c r="AC58" s="61">
        <v>0</v>
      </c>
      <c r="AD58" s="79">
        <v>0</v>
      </c>
      <c r="AE58" s="61">
        <v>0</v>
      </c>
      <c r="AF58" s="80" t="s">
        <v>73</v>
      </c>
      <c r="AG58" s="47">
        <f t="shared" si="1"/>
        <v>0</v>
      </c>
      <c r="AH58" s="61">
        <v>0</v>
      </c>
      <c r="AI58" s="79">
        <v>0</v>
      </c>
      <c r="AJ58" s="61" t="s">
        <v>73</v>
      </c>
      <c r="AK58" s="81" t="s">
        <v>73</v>
      </c>
      <c r="AL58" s="61">
        <v>0</v>
      </c>
      <c r="AM58" s="81" t="s">
        <v>73</v>
      </c>
      <c r="AN58" s="81" t="s">
        <v>73</v>
      </c>
      <c r="AO58" s="81" t="s">
        <v>73</v>
      </c>
      <c r="AP58" s="47">
        <f t="shared" si="2"/>
        <v>0</v>
      </c>
      <c r="AQ58" s="47">
        <f>+L58+AD58-AI58</f>
        <v>17160000</v>
      </c>
      <c r="AR58" s="61" t="s">
        <v>4700</v>
      </c>
      <c r="AS58" s="79">
        <v>0</v>
      </c>
      <c r="AT58" s="61" t="s">
        <v>162</v>
      </c>
      <c r="AU58" s="79">
        <v>0</v>
      </c>
      <c r="AV58" s="82" t="s">
        <v>73</v>
      </c>
      <c r="AW58" s="83">
        <v>0</v>
      </c>
      <c r="AX58" s="62">
        <f t="shared" si="3"/>
        <v>17160000</v>
      </c>
      <c r="AY58" s="63">
        <f t="shared" si="4"/>
        <v>0</v>
      </c>
      <c r="AZ58" s="67">
        <v>0</v>
      </c>
      <c r="BA58" s="82" t="s">
        <v>73</v>
      </c>
      <c r="BB58" s="61" t="s">
        <v>163</v>
      </c>
      <c r="BC58" s="355" t="s">
        <v>12183</v>
      </c>
      <c r="BD58" s="44" t="s">
        <v>65</v>
      </c>
      <c r="BE58" s="44" t="s">
        <v>65</v>
      </c>
      <c r="BF58" s="362"/>
      <c r="BG58" s="362"/>
      <c r="BH58" s="362"/>
      <c r="BI58" s="362"/>
      <c r="BJ58" s="362"/>
      <c r="BK58" s="362"/>
      <c r="BL58" s="362"/>
      <c r="BM58" s="362"/>
      <c r="BN58" s="362"/>
      <c r="BO58" s="362"/>
      <c r="BP58" s="362"/>
      <c r="BQ58" s="362"/>
      <c r="BR58" s="362"/>
      <c r="BS58" s="362"/>
      <c r="BT58" s="362"/>
      <c r="BU58" s="362"/>
      <c r="BV58" s="362"/>
    </row>
    <row r="59" spans="2:74" s="361" customFormat="1" ht="12.75" x14ac:dyDescent="0.2">
      <c r="B59" s="44">
        <v>2026</v>
      </c>
      <c r="C59" s="44">
        <v>891780111</v>
      </c>
      <c r="D59" s="44" t="s">
        <v>63</v>
      </c>
      <c r="E59" s="44" t="s">
        <v>12182</v>
      </c>
      <c r="F59" s="44" t="s">
        <v>12181</v>
      </c>
      <c r="G59" s="61">
        <v>0</v>
      </c>
      <c r="H59" s="61" t="s">
        <v>71</v>
      </c>
      <c r="I59" s="44" t="s">
        <v>111</v>
      </c>
      <c r="J59" s="76" t="s">
        <v>81</v>
      </c>
      <c r="K59" s="47" t="s">
        <v>9203</v>
      </c>
      <c r="L59" s="79">
        <v>9373320</v>
      </c>
      <c r="M59" s="44" t="s">
        <v>66</v>
      </c>
      <c r="N59" s="278" t="s">
        <v>12180</v>
      </c>
      <c r="O59" s="278">
        <v>1085226189</v>
      </c>
      <c r="P59" s="68">
        <v>69</v>
      </c>
      <c r="Q59" s="69">
        <v>46036</v>
      </c>
      <c r="R59" s="61">
        <v>6818861280</v>
      </c>
      <c r="S59" s="81">
        <v>46041</v>
      </c>
      <c r="T59" s="79">
        <v>9373320</v>
      </c>
      <c r="U59" s="61" t="s">
        <v>65</v>
      </c>
      <c r="V59" s="79">
        <v>1082939683</v>
      </c>
      <c r="W59" s="168" t="s">
        <v>8545</v>
      </c>
      <c r="X59" s="69">
        <v>46041</v>
      </c>
      <c r="Y59" s="69">
        <v>46069</v>
      </c>
      <c r="Z59" s="69" t="s">
        <v>73</v>
      </c>
      <c r="AA59" s="69">
        <v>46167</v>
      </c>
      <c r="AB59" s="47">
        <f t="shared" si="0"/>
        <v>98</v>
      </c>
      <c r="AC59" s="61">
        <v>0</v>
      </c>
      <c r="AD59" s="79">
        <v>0</v>
      </c>
      <c r="AE59" s="61">
        <v>0</v>
      </c>
      <c r="AF59" s="80" t="s">
        <v>73</v>
      </c>
      <c r="AG59" s="47">
        <f t="shared" si="1"/>
        <v>0</v>
      </c>
      <c r="AH59" s="61">
        <v>0</v>
      </c>
      <c r="AI59" s="79">
        <v>0</v>
      </c>
      <c r="AJ59" s="61" t="s">
        <v>73</v>
      </c>
      <c r="AK59" s="81" t="s">
        <v>73</v>
      </c>
      <c r="AL59" s="61">
        <v>0</v>
      </c>
      <c r="AM59" s="81" t="s">
        <v>73</v>
      </c>
      <c r="AN59" s="81" t="s">
        <v>73</v>
      </c>
      <c r="AO59" s="81" t="s">
        <v>73</v>
      </c>
      <c r="AP59" s="47">
        <f t="shared" si="2"/>
        <v>0</v>
      </c>
      <c r="AQ59" s="47">
        <f>+L59+AD59-AI59</f>
        <v>9373320</v>
      </c>
      <c r="AR59" s="61" t="s">
        <v>4700</v>
      </c>
      <c r="AS59" s="79">
        <v>0</v>
      </c>
      <c r="AT59" s="61" t="s">
        <v>162</v>
      </c>
      <c r="AU59" s="79">
        <v>0</v>
      </c>
      <c r="AV59" s="82" t="s">
        <v>73</v>
      </c>
      <c r="AW59" s="83">
        <v>0</v>
      </c>
      <c r="AX59" s="62">
        <f t="shared" si="3"/>
        <v>9373320</v>
      </c>
      <c r="AY59" s="63">
        <f t="shared" si="4"/>
        <v>0</v>
      </c>
      <c r="AZ59" s="67">
        <v>0</v>
      </c>
      <c r="BA59" s="82" t="s">
        <v>73</v>
      </c>
      <c r="BB59" s="61" t="s">
        <v>163</v>
      </c>
      <c r="BC59" s="355" t="s">
        <v>12179</v>
      </c>
      <c r="BD59" s="44" t="s">
        <v>65</v>
      </c>
      <c r="BE59" s="44" t="s">
        <v>65</v>
      </c>
      <c r="BF59" s="362"/>
      <c r="BG59" s="362"/>
      <c r="BH59" s="362"/>
      <c r="BI59" s="362"/>
      <c r="BJ59" s="362"/>
      <c r="BK59" s="362"/>
      <c r="BL59" s="362"/>
      <c r="BM59" s="362"/>
      <c r="BN59" s="362"/>
      <c r="BO59" s="362"/>
      <c r="BP59" s="362"/>
      <c r="BQ59" s="362"/>
      <c r="BR59" s="362"/>
      <c r="BS59" s="362"/>
      <c r="BT59" s="362"/>
      <c r="BU59" s="362"/>
      <c r="BV59" s="362"/>
    </row>
    <row r="60" spans="2:74" s="361" customFormat="1" ht="12.75" x14ac:dyDescent="0.2">
      <c r="B60" s="44">
        <v>2026</v>
      </c>
      <c r="C60" s="44">
        <v>891780111</v>
      </c>
      <c r="D60" s="44" t="s">
        <v>63</v>
      </c>
      <c r="E60" s="44" t="s">
        <v>12178</v>
      </c>
      <c r="F60" s="44" t="s">
        <v>12177</v>
      </c>
      <c r="G60" s="61">
        <v>0</v>
      </c>
      <c r="H60" s="61" t="s">
        <v>71</v>
      </c>
      <c r="I60" s="44" t="s">
        <v>111</v>
      </c>
      <c r="J60" s="76" t="s">
        <v>81</v>
      </c>
      <c r="K60" s="278" t="s">
        <v>12091</v>
      </c>
      <c r="L60" s="79">
        <v>17160000</v>
      </c>
      <c r="M60" s="44" t="s">
        <v>66</v>
      </c>
      <c r="N60" s="278" t="s">
        <v>12176</v>
      </c>
      <c r="O60" s="278">
        <v>1082916114</v>
      </c>
      <c r="P60" s="68">
        <v>69</v>
      </c>
      <c r="Q60" s="69">
        <v>46036</v>
      </c>
      <c r="R60" s="61">
        <v>6818861280</v>
      </c>
      <c r="S60" s="81">
        <v>46041</v>
      </c>
      <c r="T60" s="79">
        <v>17160000</v>
      </c>
      <c r="U60" s="61" t="s">
        <v>65</v>
      </c>
      <c r="V60" s="79">
        <v>1082939683</v>
      </c>
      <c r="W60" s="168" t="s">
        <v>8545</v>
      </c>
      <c r="X60" s="69">
        <v>46041</v>
      </c>
      <c r="Y60" s="69">
        <v>46069</v>
      </c>
      <c r="Z60" s="69" t="s">
        <v>73</v>
      </c>
      <c r="AA60" s="69">
        <v>46167</v>
      </c>
      <c r="AB60" s="47">
        <f t="shared" si="0"/>
        <v>98</v>
      </c>
      <c r="AC60" s="61">
        <v>0</v>
      </c>
      <c r="AD60" s="79">
        <v>0</v>
      </c>
      <c r="AE60" s="61">
        <v>0</v>
      </c>
      <c r="AF60" s="80" t="s">
        <v>73</v>
      </c>
      <c r="AG60" s="47">
        <f t="shared" si="1"/>
        <v>0</v>
      </c>
      <c r="AH60" s="61">
        <v>0</v>
      </c>
      <c r="AI60" s="79">
        <v>0</v>
      </c>
      <c r="AJ60" s="61" t="s">
        <v>73</v>
      </c>
      <c r="AK60" s="81" t="s">
        <v>73</v>
      </c>
      <c r="AL60" s="61">
        <v>0</v>
      </c>
      <c r="AM60" s="81" t="s">
        <v>73</v>
      </c>
      <c r="AN60" s="81" t="s">
        <v>73</v>
      </c>
      <c r="AO60" s="81" t="s">
        <v>73</v>
      </c>
      <c r="AP60" s="47">
        <f t="shared" si="2"/>
        <v>0</v>
      </c>
      <c r="AQ60" s="47">
        <f>+L60+AD60-AI60</f>
        <v>17160000</v>
      </c>
      <c r="AR60" s="61" t="s">
        <v>4700</v>
      </c>
      <c r="AS60" s="79">
        <v>0</v>
      </c>
      <c r="AT60" s="61" t="s">
        <v>162</v>
      </c>
      <c r="AU60" s="79">
        <v>0</v>
      </c>
      <c r="AV60" s="82" t="s">
        <v>73</v>
      </c>
      <c r="AW60" s="83">
        <v>0</v>
      </c>
      <c r="AX60" s="62">
        <f t="shared" si="3"/>
        <v>17160000</v>
      </c>
      <c r="AY60" s="63">
        <f t="shared" si="4"/>
        <v>0</v>
      </c>
      <c r="AZ60" s="67">
        <v>0</v>
      </c>
      <c r="BA60" s="82" t="s">
        <v>73</v>
      </c>
      <c r="BB60" s="61" t="s">
        <v>163</v>
      </c>
      <c r="BC60" s="355" t="s">
        <v>12175</v>
      </c>
      <c r="BD60" s="44" t="s">
        <v>65</v>
      </c>
      <c r="BE60" s="44" t="s">
        <v>65</v>
      </c>
      <c r="BF60" s="362"/>
      <c r="BG60" s="362"/>
      <c r="BH60" s="362"/>
      <c r="BI60" s="362"/>
      <c r="BJ60" s="362"/>
      <c r="BK60" s="362"/>
      <c r="BL60" s="362"/>
      <c r="BM60" s="362"/>
      <c r="BN60" s="362"/>
      <c r="BO60" s="362"/>
      <c r="BP60" s="362"/>
      <c r="BQ60" s="362"/>
      <c r="BR60" s="362"/>
      <c r="BS60" s="362"/>
      <c r="BT60" s="362"/>
      <c r="BU60" s="362"/>
      <c r="BV60" s="362"/>
    </row>
    <row r="61" spans="2:74" s="361" customFormat="1" ht="12.75" x14ac:dyDescent="0.2">
      <c r="B61" s="44">
        <v>2026</v>
      </c>
      <c r="C61" s="44">
        <v>891780111</v>
      </c>
      <c r="D61" s="44" t="s">
        <v>63</v>
      </c>
      <c r="E61" s="44" t="s">
        <v>12174</v>
      </c>
      <c r="F61" s="44" t="s">
        <v>12173</v>
      </c>
      <c r="G61" s="61">
        <v>0</v>
      </c>
      <c r="H61" s="61" t="s">
        <v>71</v>
      </c>
      <c r="I61" s="44" t="s">
        <v>111</v>
      </c>
      <c r="J61" s="76" t="s">
        <v>81</v>
      </c>
      <c r="K61" s="278" t="s">
        <v>12172</v>
      </c>
      <c r="L61" s="79">
        <v>17160000</v>
      </c>
      <c r="M61" s="44" t="s">
        <v>66</v>
      </c>
      <c r="N61" s="278" t="s">
        <v>12171</v>
      </c>
      <c r="O61" s="278">
        <v>57464933</v>
      </c>
      <c r="P61" s="68">
        <v>69</v>
      </c>
      <c r="Q61" s="69">
        <v>46036</v>
      </c>
      <c r="R61" s="61">
        <v>6818861280</v>
      </c>
      <c r="S61" s="81">
        <v>46041</v>
      </c>
      <c r="T61" s="79">
        <v>17160000</v>
      </c>
      <c r="U61" s="61" t="s">
        <v>65</v>
      </c>
      <c r="V61" s="79">
        <v>1082939683</v>
      </c>
      <c r="W61" s="168" t="s">
        <v>8545</v>
      </c>
      <c r="X61" s="69">
        <v>46041</v>
      </c>
      <c r="Y61" s="69">
        <v>46069</v>
      </c>
      <c r="Z61" s="69" t="s">
        <v>73</v>
      </c>
      <c r="AA61" s="69">
        <v>46167</v>
      </c>
      <c r="AB61" s="47">
        <f t="shared" si="0"/>
        <v>98</v>
      </c>
      <c r="AC61" s="61">
        <v>0</v>
      </c>
      <c r="AD61" s="79">
        <v>0</v>
      </c>
      <c r="AE61" s="61">
        <v>0</v>
      </c>
      <c r="AF61" s="80" t="s">
        <v>73</v>
      </c>
      <c r="AG61" s="47">
        <f t="shared" si="1"/>
        <v>0</v>
      </c>
      <c r="AH61" s="61">
        <v>0</v>
      </c>
      <c r="AI61" s="79">
        <v>0</v>
      </c>
      <c r="AJ61" s="61" t="s">
        <v>73</v>
      </c>
      <c r="AK61" s="81" t="s">
        <v>73</v>
      </c>
      <c r="AL61" s="61">
        <v>0</v>
      </c>
      <c r="AM61" s="81" t="s">
        <v>73</v>
      </c>
      <c r="AN61" s="81" t="s">
        <v>73</v>
      </c>
      <c r="AO61" s="81" t="s">
        <v>73</v>
      </c>
      <c r="AP61" s="47">
        <f t="shared" si="2"/>
        <v>0</v>
      </c>
      <c r="AQ61" s="47">
        <f>+L61+AD61-AI61</f>
        <v>17160000</v>
      </c>
      <c r="AR61" s="61" t="s">
        <v>4700</v>
      </c>
      <c r="AS61" s="79">
        <v>0</v>
      </c>
      <c r="AT61" s="61" t="s">
        <v>162</v>
      </c>
      <c r="AU61" s="79">
        <v>0</v>
      </c>
      <c r="AV61" s="82" t="s">
        <v>73</v>
      </c>
      <c r="AW61" s="83">
        <v>0</v>
      </c>
      <c r="AX61" s="62">
        <f t="shared" si="3"/>
        <v>17160000</v>
      </c>
      <c r="AY61" s="63">
        <f t="shared" si="4"/>
        <v>0</v>
      </c>
      <c r="AZ61" s="67">
        <v>0</v>
      </c>
      <c r="BA61" s="82" t="s">
        <v>73</v>
      </c>
      <c r="BB61" s="61" t="s">
        <v>163</v>
      </c>
      <c r="BC61" s="355" t="s">
        <v>12170</v>
      </c>
      <c r="BD61" s="44" t="s">
        <v>65</v>
      </c>
      <c r="BE61" s="44" t="s">
        <v>65</v>
      </c>
      <c r="BF61" s="362"/>
      <c r="BG61" s="362"/>
      <c r="BH61" s="362"/>
      <c r="BI61" s="362"/>
      <c r="BJ61" s="362"/>
      <c r="BK61" s="362"/>
      <c r="BL61" s="362"/>
      <c r="BM61" s="362"/>
      <c r="BN61" s="362"/>
      <c r="BO61" s="362"/>
      <c r="BP61" s="362"/>
      <c r="BQ61" s="362"/>
      <c r="BR61" s="362"/>
      <c r="BS61" s="362"/>
      <c r="BT61" s="362"/>
      <c r="BU61" s="362"/>
      <c r="BV61" s="362"/>
    </row>
    <row r="62" spans="2:74" s="361" customFormat="1" ht="12.75" x14ac:dyDescent="0.2">
      <c r="B62" s="44">
        <v>2026</v>
      </c>
      <c r="C62" s="44">
        <v>891780111</v>
      </c>
      <c r="D62" s="44" t="s">
        <v>63</v>
      </c>
      <c r="E62" s="44" t="s">
        <v>12169</v>
      </c>
      <c r="F62" s="44" t="s">
        <v>12168</v>
      </c>
      <c r="G62" s="61">
        <v>0</v>
      </c>
      <c r="H62" s="61" t="s">
        <v>71</v>
      </c>
      <c r="I62" s="44" t="s">
        <v>111</v>
      </c>
      <c r="J62" s="76" t="s">
        <v>81</v>
      </c>
      <c r="K62" s="278" t="s">
        <v>12167</v>
      </c>
      <c r="L62" s="79">
        <v>17160000</v>
      </c>
      <c r="M62" s="44" t="s">
        <v>66</v>
      </c>
      <c r="N62" s="278" t="s">
        <v>12166</v>
      </c>
      <c r="O62" s="278">
        <v>84072387</v>
      </c>
      <c r="P62" s="68">
        <v>69</v>
      </c>
      <c r="Q62" s="69">
        <v>46036</v>
      </c>
      <c r="R62" s="61">
        <v>6818861280</v>
      </c>
      <c r="S62" s="81">
        <v>46041</v>
      </c>
      <c r="T62" s="79">
        <v>17160000</v>
      </c>
      <c r="U62" s="61" t="s">
        <v>65</v>
      </c>
      <c r="V62" s="79">
        <v>1082939683</v>
      </c>
      <c r="W62" s="168" t="s">
        <v>8545</v>
      </c>
      <c r="X62" s="69">
        <v>46041</v>
      </c>
      <c r="Y62" s="69">
        <v>46069</v>
      </c>
      <c r="Z62" s="69" t="s">
        <v>73</v>
      </c>
      <c r="AA62" s="69">
        <v>46167</v>
      </c>
      <c r="AB62" s="47">
        <f t="shared" si="0"/>
        <v>98</v>
      </c>
      <c r="AC62" s="61">
        <v>0</v>
      </c>
      <c r="AD62" s="79">
        <v>0</v>
      </c>
      <c r="AE62" s="61">
        <v>0</v>
      </c>
      <c r="AF62" s="80" t="s">
        <v>73</v>
      </c>
      <c r="AG62" s="47">
        <f t="shared" si="1"/>
        <v>0</v>
      </c>
      <c r="AH62" s="61">
        <v>0</v>
      </c>
      <c r="AI62" s="79">
        <v>0</v>
      </c>
      <c r="AJ62" s="61" t="s">
        <v>73</v>
      </c>
      <c r="AK62" s="81" t="s">
        <v>73</v>
      </c>
      <c r="AL62" s="61">
        <v>0</v>
      </c>
      <c r="AM62" s="81" t="s">
        <v>73</v>
      </c>
      <c r="AN62" s="81" t="s">
        <v>73</v>
      </c>
      <c r="AO62" s="81" t="s">
        <v>73</v>
      </c>
      <c r="AP62" s="47">
        <f t="shared" si="2"/>
        <v>0</v>
      </c>
      <c r="AQ62" s="47">
        <f>+L62+AD62-AI62</f>
        <v>17160000</v>
      </c>
      <c r="AR62" s="61" t="s">
        <v>4700</v>
      </c>
      <c r="AS62" s="79">
        <v>0</v>
      </c>
      <c r="AT62" s="61" t="s">
        <v>162</v>
      </c>
      <c r="AU62" s="79">
        <v>0</v>
      </c>
      <c r="AV62" s="82" t="s">
        <v>73</v>
      </c>
      <c r="AW62" s="83">
        <v>0</v>
      </c>
      <c r="AX62" s="62">
        <f t="shared" si="3"/>
        <v>17160000</v>
      </c>
      <c r="AY62" s="63">
        <f t="shared" si="4"/>
        <v>0</v>
      </c>
      <c r="AZ62" s="67">
        <v>0</v>
      </c>
      <c r="BA62" s="82" t="s">
        <v>73</v>
      </c>
      <c r="BB62" s="61" t="s">
        <v>163</v>
      </c>
      <c r="BC62" s="355" t="s">
        <v>12165</v>
      </c>
      <c r="BD62" s="44" t="s">
        <v>65</v>
      </c>
      <c r="BE62" s="44" t="s">
        <v>65</v>
      </c>
      <c r="BF62" s="362"/>
      <c r="BG62" s="362"/>
      <c r="BH62" s="362"/>
      <c r="BI62" s="362"/>
      <c r="BJ62" s="362"/>
      <c r="BK62" s="362"/>
      <c r="BL62" s="362"/>
      <c r="BM62" s="362"/>
      <c r="BN62" s="362"/>
      <c r="BO62" s="362"/>
      <c r="BP62" s="362"/>
      <c r="BQ62" s="362"/>
      <c r="BR62" s="362"/>
      <c r="BS62" s="362"/>
      <c r="BT62" s="362"/>
      <c r="BU62" s="362"/>
      <c r="BV62" s="362"/>
    </row>
    <row r="63" spans="2:74" s="361" customFormat="1" ht="12.75" x14ac:dyDescent="0.2">
      <c r="B63" s="44">
        <v>2026</v>
      </c>
      <c r="C63" s="44">
        <v>891780111</v>
      </c>
      <c r="D63" s="44" t="s">
        <v>63</v>
      </c>
      <c r="E63" s="44" t="s">
        <v>12164</v>
      </c>
      <c r="F63" s="44" t="s">
        <v>12163</v>
      </c>
      <c r="G63" s="61">
        <v>0</v>
      </c>
      <c r="H63" s="61" t="s">
        <v>71</v>
      </c>
      <c r="I63" s="44" t="s">
        <v>111</v>
      </c>
      <c r="J63" s="76" t="s">
        <v>81</v>
      </c>
      <c r="K63" s="278" t="s">
        <v>12162</v>
      </c>
      <c r="L63" s="79">
        <v>9373320</v>
      </c>
      <c r="M63" s="44" t="s">
        <v>66</v>
      </c>
      <c r="N63" s="278" t="s">
        <v>12161</v>
      </c>
      <c r="O63" s="278">
        <v>1052702982</v>
      </c>
      <c r="P63" s="68">
        <v>69</v>
      </c>
      <c r="Q63" s="69">
        <v>46036</v>
      </c>
      <c r="R63" s="61">
        <v>6818861280</v>
      </c>
      <c r="S63" s="81">
        <v>46041</v>
      </c>
      <c r="T63" s="79">
        <v>9373320</v>
      </c>
      <c r="U63" s="61" t="s">
        <v>65</v>
      </c>
      <c r="V63" s="79">
        <v>1082939683</v>
      </c>
      <c r="W63" s="168" t="s">
        <v>8545</v>
      </c>
      <c r="X63" s="69">
        <v>46041</v>
      </c>
      <c r="Y63" s="69">
        <v>46069</v>
      </c>
      <c r="Z63" s="69" t="s">
        <v>73</v>
      </c>
      <c r="AA63" s="69">
        <v>46167</v>
      </c>
      <c r="AB63" s="47">
        <f t="shared" si="0"/>
        <v>98</v>
      </c>
      <c r="AC63" s="61">
        <v>0</v>
      </c>
      <c r="AD63" s="79">
        <v>0</v>
      </c>
      <c r="AE63" s="61">
        <v>0</v>
      </c>
      <c r="AF63" s="80" t="s">
        <v>73</v>
      </c>
      <c r="AG63" s="47">
        <f t="shared" si="1"/>
        <v>0</v>
      </c>
      <c r="AH63" s="61">
        <v>0</v>
      </c>
      <c r="AI63" s="79">
        <v>0</v>
      </c>
      <c r="AJ63" s="61" t="s">
        <v>73</v>
      </c>
      <c r="AK63" s="81" t="s">
        <v>73</v>
      </c>
      <c r="AL63" s="61">
        <v>0</v>
      </c>
      <c r="AM63" s="81" t="s">
        <v>73</v>
      </c>
      <c r="AN63" s="81" t="s">
        <v>73</v>
      </c>
      <c r="AO63" s="81" t="s">
        <v>73</v>
      </c>
      <c r="AP63" s="47">
        <f t="shared" si="2"/>
        <v>0</v>
      </c>
      <c r="AQ63" s="47">
        <f>+L63+AD63-AI63</f>
        <v>9373320</v>
      </c>
      <c r="AR63" s="61" t="s">
        <v>4700</v>
      </c>
      <c r="AS63" s="79">
        <v>0</v>
      </c>
      <c r="AT63" s="61" t="s">
        <v>162</v>
      </c>
      <c r="AU63" s="79">
        <v>0</v>
      </c>
      <c r="AV63" s="82" t="s">
        <v>73</v>
      </c>
      <c r="AW63" s="83">
        <v>0</v>
      </c>
      <c r="AX63" s="62">
        <f t="shared" si="3"/>
        <v>9373320</v>
      </c>
      <c r="AY63" s="63">
        <f t="shared" si="4"/>
        <v>0</v>
      </c>
      <c r="AZ63" s="67">
        <v>0</v>
      </c>
      <c r="BA63" s="82" t="s">
        <v>73</v>
      </c>
      <c r="BB63" s="61" t="s">
        <v>163</v>
      </c>
      <c r="BC63" s="355" t="s">
        <v>12160</v>
      </c>
      <c r="BD63" s="44" t="s">
        <v>65</v>
      </c>
      <c r="BE63" s="44" t="s">
        <v>65</v>
      </c>
      <c r="BF63" s="362"/>
      <c r="BG63" s="362"/>
      <c r="BH63" s="362"/>
      <c r="BI63" s="362"/>
      <c r="BJ63" s="362"/>
      <c r="BK63" s="362"/>
      <c r="BL63" s="362"/>
      <c r="BM63" s="362"/>
      <c r="BN63" s="362"/>
      <c r="BO63" s="362"/>
      <c r="BP63" s="362"/>
      <c r="BQ63" s="362"/>
      <c r="BR63" s="362"/>
      <c r="BS63" s="362"/>
      <c r="BT63" s="362"/>
      <c r="BU63" s="362"/>
      <c r="BV63" s="362"/>
    </row>
    <row r="64" spans="2:74" s="361" customFormat="1" ht="12.75" x14ac:dyDescent="0.2">
      <c r="B64" s="44">
        <v>2026</v>
      </c>
      <c r="C64" s="44">
        <v>891780111</v>
      </c>
      <c r="D64" s="44" t="s">
        <v>63</v>
      </c>
      <c r="E64" s="44" t="s">
        <v>12159</v>
      </c>
      <c r="F64" s="44" t="s">
        <v>12158</v>
      </c>
      <c r="G64" s="61">
        <v>0</v>
      </c>
      <c r="H64" s="61" t="s">
        <v>71</v>
      </c>
      <c r="I64" s="44" t="s">
        <v>111</v>
      </c>
      <c r="J64" s="76" t="s">
        <v>81</v>
      </c>
      <c r="K64" s="278" t="s">
        <v>11906</v>
      </c>
      <c r="L64" s="79">
        <v>17160000</v>
      </c>
      <c r="M64" s="44" t="s">
        <v>66</v>
      </c>
      <c r="N64" s="278" t="s">
        <v>12157</v>
      </c>
      <c r="O64" s="278">
        <v>84454589</v>
      </c>
      <c r="P64" s="68">
        <v>69</v>
      </c>
      <c r="Q64" s="69">
        <v>46036</v>
      </c>
      <c r="R64" s="61">
        <v>6818861280</v>
      </c>
      <c r="S64" s="81">
        <v>46041</v>
      </c>
      <c r="T64" s="79">
        <v>17160000</v>
      </c>
      <c r="U64" s="61" t="s">
        <v>65</v>
      </c>
      <c r="V64" s="79">
        <v>1082939683</v>
      </c>
      <c r="W64" s="168" t="s">
        <v>8545</v>
      </c>
      <c r="X64" s="69">
        <v>46041</v>
      </c>
      <c r="Y64" s="69">
        <v>46069</v>
      </c>
      <c r="Z64" s="69" t="s">
        <v>73</v>
      </c>
      <c r="AA64" s="69">
        <v>46167</v>
      </c>
      <c r="AB64" s="47">
        <f t="shared" si="0"/>
        <v>98</v>
      </c>
      <c r="AC64" s="61">
        <v>0</v>
      </c>
      <c r="AD64" s="79">
        <v>0</v>
      </c>
      <c r="AE64" s="61">
        <v>0</v>
      </c>
      <c r="AF64" s="80" t="s">
        <v>73</v>
      </c>
      <c r="AG64" s="47">
        <f t="shared" si="1"/>
        <v>0</v>
      </c>
      <c r="AH64" s="61">
        <v>0</v>
      </c>
      <c r="AI64" s="79">
        <v>0</v>
      </c>
      <c r="AJ64" s="61" t="s">
        <v>73</v>
      </c>
      <c r="AK64" s="81" t="s">
        <v>73</v>
      </c>
      <c r="AL64" s="61">
        <v>0</v>
      </c>
      <c r="AM64" s="81" t="s">
        <v>73</v>
      </c>
      <c r="AN64" s="81" t="s">
        <v>73</v>
      </c>
      <c r="AO64" s="81" t="s">
        <v>73</v>
      </c>
      <c r="AP64" s="47">
        <f t="shared" si="2"/>
        <v>0</v>
      </c>
      <c r="AQ64" s="47">
        <f>+L64+AD64-AI64</f>
        <v>17160000</v>
      </c>
      <c r="AR64" s="61" t="s">
        <v>4700</v>
      </c>
      <c r="AS64" s="79">
        <v>0</v>
      </c>
      <c r="AT64" s="61" t="s">
        <v>162</v>
      </c>
      <c r="AU64" s="79">
        <v>0</v>
      </c>
      <c r="AV64" s="82" t="s">
        <v>73</v>
      </c>
      <c r="AW64" s="83">
        <v>0</v>
      </c>
      <c r="AX64" s="62">
        <f t="shared" si="3"/>
        <v>17160000</v>
      </c>
      <c r="AY64" s="63">
        <f t="shared" si="4"/>
        <v>0</v>
      </c>
      <c r="AZ64" s="67">
        <v>0</v>
      </c>
      <c r="BA64" s="82" t="s">
        <v>73</v>
      </c>
      <c r="BB64" s="61" t="s">
        <v>163</v>
      </c>
      <c r="BC64" s="355" t="s">
        <v>12156</v>
      </c>
      <c r="BD64" s="44" t="s">
        <v>65</v>
      </c>
      <c r="BE64" s="44" t="s">
        <v>65</v>
      </c>
      <c r="BF64" s="362"/>
      <c r="BG64" s="362"/>
      <c r="BH64" s="362"/>
      <c r="BI64" s="362"/>
      <c r="BJ64" s="362"/>
      <c r="BK64" s="362"/>
      <c r="BL64" s="362"/>
      <c r="BM64" s="362"/>
      <c r="BN64" s="362"/>
      <c r="BO64" s="362"/>
      <c r="BP64" s="362"/>
      <c r="BQ64" s="362"/>
      <c r="BR64" s="362"/>
      <c r="BS64" s="362"/>
      <c r="BT64" s="362"/>
      <c r="BU64" s="362"/>
      <c r="BV64" s="362"/>
    </row>
    <row r="65" spans="2:74" s="361" customFormat="1" ht="12.75" x14ac:dyDescent="0.2">
      <c r="B65" s="44">
        <v>2026</v>
      </c>
      <c r="C65" s="44">
        <v>891780111</v>
      </c>
      <c r="D65" s="44" t="s">
        <v>63</v>
      </c>
      <c r="E65" s="44" t="s">
        <v>12155</v>
      </c>
      <c r="F65" s="44" t="s">
        <v>12154</v>
      </c>
      <c r="G65" s="61">
        <v>0</v>
      </c>
      <c r="H65" s="61" t="s">
        <v>71</v>
      </c>
      <c r="I65" s="44" t="s">
        <v>111</v>
      </c>
      <c r="J65" s="76" t="s">
        <v>81</v>
      </c>
      <c r="K65" s="278" t="s">
        <v>9203</v>
      </c>
      <c r="L65" s="79">
        <v>9373320</v>
      </c>
      <c r="M65" s="44" t="s">
        <v>66</v>
      </c>
      <c r="N65" s="278" t="s">
        <v>12153</v>
      </c>
      <c r="O65" s="278">
        <v>1052040156</v>
      </c>
      <c r="P65" s="68">
        <v>69</v>
      </c>
      <c r="Q65" s="69">
        <v>46036</v>
      </c>
      <c r="R65" s="61">
        <v>6818861280</v>
      </c>
      <c r="S65" s="81">
        <v>46041</v>
      </c>
      <c r="T65" s="79">
        <v>9373320</v>
      </c>
      <c r="U65" s="61" t="s">
        <v>65</v>
      </c>
      <c r="V65" s="79">
        <v>1082939683</v>
      </c>
      <c r="W65" s="168" t="s">
        <v>8545</v>
      </c>
      <c r="X65" s="69">
        <v>46041</v>
      </c>
      <c r="Y65" s="69">
        <v>46069</v>
      </c>
      <c r="Z65" s="69" t="s">
        <v>73</v>
      </c>
      <c r="AA65" s="69">
        <v>46167</v>
      </c>
      <c r="AB65" s="47">
        <f t="shared" si="0"/>
        <v>98</v>
      </c>
      <c r="AC65" s="61">
        <v>0</v>
      </c>
      <c r="AD65" s="79">
        <v>0</v>
      </c>
      <c r="AE65" s="61">
        <v>0</v>
      </c>
      <c r="AF65" s="80" t="s">
        <v>73</v>
      </c>
      <c r="AG65" s="47">
        <f t="shared" si="1"/>
        <v>0</v>
      </c>
      <c r="AH65" s="61">
        <v>0</v>
      </c>
      <c r="AI65" s="79">
        <v>0</v>
      </c>
      <c r="AJ65" s="61" t="s">
        <v>73</v>
      </c>
      <c r="AK65" s="81" t="s">
        <v>73</v>
      </c>
      <c r="AL65" s="61">
        <v>0</v>
      </c>
      <c r="AM65" s="81" t="s">
        <v>73</v>
      </c>
      <c r="AN65" s="81" t="s">
        <v>73</v>
      </c>
      <c r="AO65" s="81" t="s">
        <v>73</v>
      </c>
      <c r="AP65" s="47">
        <f t="shared" si="2"/>
        <v>0</v>
      </c>
      <c r="AQ65" s="47">
        <f>+L65+AD65-AI65</f>
        <v>9373320</v>
      </c>
      <c r="AR65" s="61" t="s">
        <v>4700</v>
      </c>
      <c r="AS65" s="79">
        <v>0</v>
      </c>
      <c r="AT65" s="61" t="s">
        <v>162</v>
      </c>
      <c r="AU65" s="79">
        <v>0</v>
      </c>
      <c r="AV65" s="82" t="s">
        <v>73</v>
      </c>
      <c r="AW65" s="83">
        <v>0</v>
      </c>
      <c r="AX65" s="62">
        <f t="shared" si="3"/>
        <v>9373320</v>
      </c>
      <c r="AY65" s="63">
        <f t="shared" si="4"/>
        <v>0</v>
      </c>
      <c r="AZ65" s="67">
        <v>0</v>
      </c>
      <c r="BA65" s="82" t="s">
        <v>73</v>
      </c>
      <c r="BB65" s="61" t="s">
        <v>163</v>
      </c>
      <c r="BC65" s="355" t="s">
        <v>12152</v>
      </c>
      <c r="BD65" s="44" t="s">
        <v>65</v>
      </c>
      <c r="BE65" s="44" t="s">
        <v>65</v>
      </c>
      <c r="BF65" s="362"/>
      <c r="BG65" s="362"/>
      <c r="BH65" s="362"/>
      <c r="BI65" s="362"/>
      <c r="BJ65" s="362"/>
      <c r="BK65" s="362"/>
      <c r="BL65" s="362"/>
      <c r="BM65" s="362"/>
      <c r="BN65" s="362"/>
      <c r="BO65" s="362"/>
      <c r="BP65" s="362"/>
      <c r="BQ65" s="362"/>
      <c r="BR65" s="362"/>
      <c r="BS65" s="362"/>
      <c r="BT65" s="362"/>
      <c r="BU65" s="362"/>
      <c r="BV65" s="362"/>
    </row>
    <row r="66" spans="2:74" s="361" customFormat="1" ht="12.75" x14ac:dyDescent="0.2">
      <c r="B66" s="44">
        <v>2026</v>
      </c>
      <c r="C66" s="44">
        <v>891780111</v>
      </c>
      <c r="D66" s="44" t="s">
        <v>63</v>
      </c>
      <c r="E66" s="44" t="s">
        <v>12151</v>
      </c>
      <c r="F66" s="44" t="s">
        <v>12150</v>
      </c>
      <c r="G66" s="61">
        <v>0</v>
      </c>
      <c r="H66" s="61" t="s">
        <v>71</v>
      </c>
      <c r="I66" s="44" t="s">
        <v>111</v>
      </c>
      <c r="J66" s="76" t="s">
        <v>81</v>
      </c>
      <c r="K66" s="278" t="s">
        <v>12149</v>
      </c>
      <c r="L66" s="79">
        <v>17160000</v>
      </c>
      <c r="M66" s="44" t="s">
        <v>66</v>
      </c>
      <c r="N66" s="278" t="s">
        <v>12148</v>
      </c>
      <c r="O66" s="278">
        <v>73571717</v>
      </c>
      <c r="P66" s="68">
        <v>69</v>
      </c>
      <c r="Q66" s="69">
        <v>46036</v>
      </c>
      <c r="R66" s="61">
        <v>6818861280</v>
      </c>
      <c r="S66" s="81">
        <v>46041</v>
      </c>
      <c r="T66" s="79">
        <v>17160000</v>
      </c>
      <c r="U66" s="61" t="s">
        <v>65</v>
      </c>
      <c r="V66" s="79">
        <v>1082939683</v>
      </c>
      <c r="W66" s="168" t="s">
        <v>8545</v>
      </c>
      <c r="X66" s="69">
        <v>46041</v>
      </c>
      <c r="Y66" s="69">
        <v>46069</v>
      </c>
      <c r="Z66" s="69" t="s">
        <v>73</v>
      </c>
      <c r="AA66" s="69">
        <v>46167</v>
      </c>
      <c r="AB66" s="47">
        <f t="shared" si="0"/>
        <v>98</v>
      </c>
      <c r="AC66" s="61">
        <v>0</v>
      </c>
      <c r="AD66" s="79">
        <v>0</v>
      </c>
      <c r="AE66" s="61">
        <v>0</v>
      </c>
      <c r="AF66" s="80" t="s">
        <v>73</v>
      </c>
      <c r="AG66" s="47">
        <f t="shared" si="1"/>
        <v>0</v>
      </c>
      <c r="AH66" s="61">
        <v>0</v>
      </c>
      <c r="AI66" s="79">
        <v>0</v>
      </c>
      <c r="AJ66" s="61" t="s">
        <v>73</v>
      </c>
      <c r="AK66" s="81" t="s">
        <v>73</v>
      </c>
      <c r="AL66" s="61">
        <v>0</v>
      </c>
      <c r="AM66" s="81" t="s">
        <v>73</v>
      </c>
      <c r="AN66" s="81" t="s">
        <v>73</v>
      </c>
      <c r="AO66" s="81" t="s">
        <v>73</v>
      </c>
      <c r="AP66" s="47">
        <f t="shared" si="2"/>
        <v>0</v>
      </c>
      <c r="AQ66" s="47">
        <f>+L66+AD66-AI66</f>
        <v>17160000</v>
      </c>
      <c r="AR66" s="61" t="s">
        <v>4700</v>
      </c>
      <c r="AS66" s="79">
        <v>0</v>
      </c>
      <c r="AT66" s="61" t="s">
        <v>162</v>
      </c>
      <c r="AU66" s="79">
        <v>0</v>
      </c>
      <c r="AV66" s="82" t="s">
        <v>73</v>
      </c>
      <c r="AW66" s="83">
        <v>0</v>
      </c>
      <c r="AX66" s="62">
        <f t="shared" si="3"/>
        <v>17160000</v>
      </c>
      <c r="AY66" s="63">
        <f t="shared" si="4"/>
        <v>0</v>
      </c>
      <c r="AZ66" s="67">
        <v>0</v>
      </c>
      <c r="BA66" s="82" t="s">
        <v>73</v>
      </c>
      <c r="BB66" s="61" t="s">
        <v>163</v>
      </c>
      <c r="BC66" s="355" t="s">
        <v>12147</v>
      </c>
      <c r="BD66" s="44" t="s">
        <v>65</v>
      </c>
      <c r="BE66" s="44" t="s">
        <v>65</v>
      </c>
      <c r="BF66" s="362"/>
      <c r="BG66" s="362"/>
      <c r="BH66" s="362"/>
      <c r="BI66" s="362"/>
      <c r="BJ66" s="362"/>
      <c r="BK66" s="362"/>
      <c r="BL66" s="362"/>
      <c r="BM66" s="362"/>
      <c r="BN66" s="362"/>
      <c r="BO66" s="362"/>
      <c r="BP66" s="362"/>
      <c r="BQ66" s="362"/>
      <c r="BR66" s="362"/>
      <c r="BS66" s="362"/>
      <c r="BT66" s="362"/>
      <c r="BU66" s="362"/>
      <c r="BV66" s="362"/>
    </row>
    <row r="67" spans="2:74" s="361" customFormat="1" ht="12.75" x14ac:dyDescent="0.2">
      <c r="B67" s="44">
        <v>2026</v>
      </c>
      <c r="C67" s="44">
        <v>891780111</v>
      </c>
      <c r="D67" s="44" t="s">
        <v>63</v>
      </c>
      <c r="E67" s="44" t="s">
        <v>12146</v>
      </c>
      <c r="F67" s="44" t="s">
        <v>12145</v>
      </c>
      <c r="G67" s="61">
        <v>0</v>
      </c>
      <c r="H67" s="61" t="s">
        <v>71</v>
      </c>
      <c r="I67" s="44" t="s">
        <v>111</v>
      </c>
      <c r="J67" s="76" t="s">
        <v>81</v>
      </c>
      <c r="K67" s="47" t="s">
        <v>12091</v>
      </c>
      <c r="L67" s="79">
        <v>17160000</v>
      </c>
      <c r="M67" s="44" t="s">
        <v>66</v>
      </c>
      <c r="N67" s="278" t="s">
        <v>12144</v>
      </c>
      <c r="O67" s="278">
        <v>1001897790</v>
      </c>
      <c r="P67" s="68">
        <v>69</v>
      </c>
      <c r="Q67" s="69">
        <v>46036</v>
      </c>
      <c r="R67" s="61">
        <v>6818861280</v>
      </c>
      <c r="S67" s="81">
        <v>46041</v>
      </c>
      <c r="T67" s="79">
        <v>17160000</v>
      </c>
      <c r="U67" s="61" t="s">
        <v>65</v>
      </c>
      <c r="V67" s="79">
        <v>1082939683</v>
      </c>
      <c r="W67" s="168" t="s">
        <v>8545</v>
      </c>
      <c r="X67" s="69">
        <v>46041</v>
      </c>
      <c r="Y67" s="69">
        <v>46069</v>
      </c>
      <c r="Z67" s="69" t="s">
        <v>73</v>
      </c>
      <c r="AA67" s="69">
        <v>46167</v>
      </c>
      <c r="AB67" s="47">
        <f t="shared" si="0"/>
        <v>98</v>
      </c>
      <c r="AC67" s="61">
        <v>0</v>
      </c>
      <c r="AD67" s="79">
        <v>0</v>
      </c>
      <c r="AE67" s="61">
        <v>0</v>
      </c>
      <c r="AF67" s="80" t="s">
        <v>73</v>
      </c>
      <c r="AG67" s="47">
        <f t="shared" si="1"/>
        <v>0</v>
      </c>
      <c r="AH67" s="61">
        <v>0</v>
      </c>
      <c r="AI67" s="79">
        <v>0</v>
      </c>
      <c r="AJ67" s="61" t="s">
        <v>73</v>
      </c>
      <c r="AK67" s="81" t="s">
        <v>73</v>
      </c>
      <c r="AL67" s="61">
        <v>0</v>
      </c>
      <c r="AM67" s="81" t="s">
        <v>73</v>
      </c>
      <c r="AN67" s="81" t="s">
        <v>73</v>
      </c>
      <c r="AO67" s="81" t="s">
        <v>73</v>
      </c>
      <c r="AP67" s="47">
        <f t="shared" si="2"/>
        <v>0</v>
      </c>
      <c r="AQ67" s="47">
        <f>+L67+AD67-AI67</f>
        <v>17160000</v>
      </c>
      <c r="AR67" s="61" t="s">
        <v>4700</v>
      </c>
      <c r="AS67" s="79">
        <v>0</v>
      </c>
      <c r="AT67" s="61" t="s">
        <v>162</v>
      </c>
      <c r="AU67" s="79">
        <v>0</v>
      </c>
      <c r="AV67" s="82" t="s">
        <v>73</v>
      </c>
      <c r="AW67" s="83">
        <v>0</v>
      </c>
      <c r="AX67" s="62">
        <f t="shared" si="3"/>
        <v>17160000</v>
      </c>
      <c r="AY67" s="63">
        <f t="shared" si="4"/>
        <v>0</v>
      </c>
      <c r="AZ67" s="67">
        <v>0</v>
      </c>
      <c r="BA67" s="82" t="s">
        <v>73</v>
      </c>
      <c r="BB67" s="61" t="s">
        <v>163</v>
      </c>
      <c r="BC67" s="355" t="s">
        <v>12143</v>
      </c>
      <c r="BD67" s="44" t="s">
        <v>65</v>
      </c>
      <c r="BE67" s="44" t="s">
        <v>65</v>
      </c>
      <c r="BF67" s="362"/>
      <c r="BG67" s="362"/>
      <c r="BH67" s="362"/>
      <c r="BI67" s="362"/>
      <c r="BJ67" s="362"/>
      <c r="BK67" s="362"/>
      <c r="BL67" s="362"/>
      <c r="BM67" s="362"/>
      <c r="BN67" s="362"/>
      <c r="BO67" s="362"/>
      <c r="BP67" s="362"/>
      <c r="BQ67" s="362"/>
      <c r="BR67" s="362"/>
      <c r="BS67" s="362"/>
      <c r="BT67" s="362"/>
      <c r="BU67" s="362"/>
      <c r="BV67" s="362"/>
    </row>
    <row r="68" spans="2:74" s="361" customFormat="1" ht="12.75" x14ac:dyDescent="0.2">
      <c r="B68" s="44">
        <v>2026</v>
      </c>
      <c r="C68" s="44">
        <v>891780111</v>
      </c>
      <c r="D68" s="44" t="s">
        <v>63</v>
      </c>
      <c r="E68" s="44" t="s">
        <v>12142</v>
      </c>
      <c r="F68" s="44" t="s">
        <v>12141</v>
      </c>
      <c r="G68" s="61">
        <v>0</v>
      </c>
      <c r="H68" s="61" t="s">
        <v>71</v>
      </c>
      <c r="I68" s="44" t="s">
        <v>111</v>
      </c>
      <c r="J68" s="76" t="s">
        <v>81</v>
      </c>
      <c r="K68" s="278" t="s">
        <v>12140</v>
      </c>
      <c r="L68" s="79">
        <v>17160000</v>
      </c>
      <c r="M68" s="44" t="s">
        <v>66</v>
      </c>
      <c r="N68" s="278" t="s">
        <v>12139</v>
      </c>
      <c r="O68" s="278">
        <v>1079992037</v>
      </c>
      <c r="P68" s="68">
        <v>69</v>
      </c>
      <c r="Q68" s="69">
        <v>46036</v>
      </c>
      <c r="R68" s="61">
        <v>6818861280</v>
      </c>
      <c r="S68" s="81">
        <v>46041</v>
      </c>
      <c r="T68" s="79">
        <v>17160000</v>
      </c>
      <c r="U68" s="61" t="s">
        <v>65</v>
      </c>
      <c r="V68" s="79">
        <v>1082939683</v>
      </c>
      <c r="W68" s="168" t="s">
        <v>8545</v>
      </c>
      <c r="X68" s="69">
        <v>46041</v>
      </c>
      <c r="Y68" s="69">
        <v>46069</v>
      </c>
      <c r="Z68" s="69" t="s">
        <v>73</v>
      </c>
      <c r="AA68" s="69">
        <v>46167</v>
      </c>
      <c r="AB68" s="47">
        <f t="shared" si="0"/>
        <v>98</v>
      </c>
      <c r="AC68" s="61">
        <v>0</v>
      </c>
      <c r="AD68" s="79">
        <v>0</v>
      </c>
      <c r="AE68" s="61">
        <v>0</v>
      </c>
      <c r="AF68" s="80" t="s">
        <v>73</v>
      </c>
      <c r="AG68" s="47">
        <f t="shared" si="1"/>
        <v>0</v>
      </c>
      <c r="AH68" s="61">
        <v>0</v>
      </c>
      <c r="AI68" s="79">
        <v>0</v>
      </c>
      <c r="AJ68" s="61" t="s">
        <v>73</v>
      </c>
      <c r="AK68" s="81" t="s">
        <v>73</v>
      </c>
      <c r="AL68" s="61">
        <v>0</v>
      </c>
      <c r="AM68" s="81" t="s">
        <v>73</v>
      </c>
      <c r="AN68" s="81" t="s">
        <v>73</v>
      </c>
      <c r="AO68" s="81" t="s">
        <v>73</v>
      </c>
      <c r="AP68" s="47">
        <f t="shared" si="2"/>
        <v>0</v>
      </c>
      <c r="AQ68" s="47">
        <f>+L68+AD68-AI68</f>
        <v>17160000</v>
      </c>
      <c r="AR68" s="61" t="s">
        <v>4700</v>
      </c>
      <c r="AS68" s="79">
        <v>0</v>
      </c>
      <c r="AT68" s="61" t="s">
        <v>162</v>
      </c>
      <c r="AU68" s="79">
        <v>0</v>
      </c>
      <c r="AV68" s="82" t="s">
        <v>73</v>
      </c>
      <c r="AW68" s="83">
        <v>0</v>
      </c>
      <c r="AX68" s="62">
        <f t="shared" si="3"/>
        <v>17160000</v>
      </c>
      <c r="AY68" s="63">
        <f t="shared" si="4"/>
        <v>0</v>
      </c>
      <c r="AZ68" s="67">
        <v>0</v>
      </c>
      <c r="BA68" s="82" t="s">
        <v>73</v>
      </c>
      <c r="BB68" s="61" t="s">
        <v>163</v>
      </c>
      <c r="BC68" s="355" t="s">
        <v>12138</v>
      </c>
      <c r="BD68" s="44" t="s">
        <v>65</v>
      </c>
      <c r="BE68" s="44" t="s">
        <v>65</v>
      </c>
      <c r="BF68" s="362"/>
      <c r="BG68" s="362"/>
      <c r="BH68" s="362"/>
      <c r="BI68" s="362"/>
      <c r="BJ68" s="362"/>
      <c r="BK68" s="362"/>
      <c r="BL68" s="362"/>
      <c r="BM68" s="362"/>
      <c r="BN68" s="362"/>
      <c r="BO68" s="362"/>
      <c r="BP68" s="362"/>
      <c r="BQ68" s="362"/>
      <c r="BR68" s="362"/>
      <c r="BS68" s="362"/>
      <c r="BT68" s="362"/>
      <c r="BU68" s="362"/>
      <c r="BV68" s="362"/>
    </row>
    <row r="69" spans="2:74" s="361" customFormat="1" ht="12.75" x14ac:dyDescent="0.2">
      <c r="B69" s="44">
        <v>2026</v>
      </c>
      <c r="C69" s="44">
        <v>891780111</v>
      </c>
      <c r="D69" s="44" t="s">
        <v>63</v>
      </c>
      <c r="E69" s="44" t="s">
        <v>12137</v>
      </c>
      <c r="F69" s="44" t="s">
        <v>12136</v>
      </c>
      <c r="G69" s="61">
        <v>0</v>
      </c>
      <c r="H69" s="61" t="s">
        <v>71</v>
      </c>
      <c r="I69" s="44" t="s">
        <v>111</v>
      </c>
      <c r="J69" s="76" t="s">
        <v>81</v>
      </c>
      <c r="K69" s="47" t="s">
        <v>9203</v>
      </c>
      <c r="L69" s="79">
        <v>9373320</v>
      </c>
      <c r="M69" s="44" t="s">
        <v>66</v>
      </c>
      <c r="N69" s="278" t="s">
        <v>12135</v>
      </c>
      <c r="O69" s="278">
        <v>1068346863</v>
      </c>
      <c r="P69" s="68">
        <v>69</v>
      </c>
      <c r="Q69" s="69">
        <v>46036</v>
      </c>
      <c r="R69" s="61">
        <v>6818861280</v>
      </c>
      <c r="S69" s="81">
        <v>46041</v>
      </c>
      <c r="T69" s="79">
        <v>9373320</v>
      </c>
      <c r="U69" s="61" t="s">
        <v>65</v>
      </c>
      <c r="V69" s="79">
        <v>1082939683</v>
      </c>
      <c r="W69" s="168" t="s">
        <v>8545</v>
      </c>
      <c r="X69" s="69">
        <v>46041</v>
      </c>
      <c r="Y69" s="69">
        <v>46069</v>
      </c>
      <c r="Z69" s="69" t="s">
        <v>73</v>
      </c>
      <c r="AA69" s="69">
        <v>46167</v>
      </c>
      <c r="AB69" s="47">
        <f t="shared" si="0"/>
        <v>98</v>
      </c>
      <c r="AC69" s="61">
        <v>0</v>
      </c>
      <c r="AD69" s="79">
        <v>0</v>
      </c>
      <c r="AE69" s="61">
        <v>0</v>
      </c>
      <c r="AF69" s="80" t="s">
        <v>73</v>
      </c>
      <c r="AG69" s="47">
        <f t="shared" si="1"/>
        <v>0</v>
      </c>
      <c r="AH69" s="61">
        <v>0</v>
      </c>
      <c r="AI69" s="79">
        <v>0</v>
      </c>
      <c r="AJ69" s="61" t="s">
        <v>73</v>
      </c>
      <c r="AK69" s="81" t="s">
        <v>73</v>
      </c>
      <c r="AL69" s="61">
        <v>0</v>
      </c>
      <c r="AM69" s="81" t="s">
        <v>73</v>
      </c>
      <c r="AN69" s="81" t="s">
        <v>73</v>
      </c>
      <c r="AO69" s="81" t="s">
        <v>73</v>
      </c>
      <c r="AP69" s="47">
        <f t="shared" si="2"/>
        <v>0</v>
      </c>
      <c r="AQ69" s="47">
        <f>+L69+AD69-AI69</f>
        <v>9373320</v>
      </c>
      <c r="AR69" s="61" t="s">
        <v>4700</v>
      </c>
      <c r="AS69" s="79">
        <v>0</v>
      </c>
      <c r="AT69" s="61" t="s">
        <v>162</v>
      </c>
      <c r="AU69" s="79">
        <v>0</v>
      </c>
      <c r="AV69" s="82" t="s">
        <v>73</v>
      </c>
      <c r="AW69" s="83">
        <v>0</v>
      </c>
      <c r="AX69" s="62">
        <f t="shared" si="3"/>
        <v>9373320</v>
      </c>
      <c r="AY69" s="63">
        <f t="shared" si="4"/>
        <v>0</v>
      </c>
      <c r="AZ69" s="67">
        <v>0</v>
      </c>
      <c r="BA69" s="82" t="s">
        <v>73</v>
      </c>
      <c r="BB69" s="61" t="s">
        <v>163</v>
      </c>
      <c r="BC69" s="355" t="s">
        <v>12134</v>
      </c>
      <c r="BD69" s="44" t="s">
        <v>65</v>
      </c>
      <c r="BE69" s="44" t="s">
        <v>65</v>
      </c>
      <c r="BF69" s="362"/>
      <c r="BG69" s="362"/>
      <c r="BH69" s="362"/>
      <c r="BI69" s="362"/>
      <c r="BJ69" s="362"/>
      <c r="BK69" s="362"/>
      <c r="BL69" s="362"/>
      <c r="BM69" s="362"/>
      <c r="BN69" s="362"/>
      <c r="BO69" s="362"/>
      <c r="BP69" s="362"/>
      <c r="BQ69" s="362"/>
      <c r="BR69" s="362"/>
      <c r="BS69" s="362"/>
      <c r="BT69" s="362"/>
      <c r="BU69" s="362"/>
      <c r="BV69" s="362"/>
    </row>
    <row r="70" spans="2:74" s="361" customFormat="1" ht="12.75" x14ac:dyDescent="0.2">
      <c r="B70" s="44">
        <v>2026</v>
      </c>
      <c r="C70" s="44">
        <v>891780111</v>
      </c>
      <c r="D70" s="44" t="s">
        <v>63</v>
      </c>
      <c r="E70" s="44" t="s">
        <v>12133</v>
      </c>
      <c r="F70" s="44" t="s">
        <v>12132</v>
      </c>
      <c r="G70" s="61">
        <v>0</v>
      </c>
      <c r="H70" s="61" t="s">
        <v>71</v>
      </c>
      <c r="I70" s="44" t="s">
        <v>111</v>
      </c>
      <c r="J70" s="76" t="s">
        <v>81</v>
      </c>
      <c r="K70" s="278" t="s">
        <v>12091</v>
      </c>
      <c r="L70" s="79">
        <v>17160000</v>
      </c>
      <c r="M70" s="44" t="s">
        <v>66</v>
      </c>
      <c r="N70" s="278" t="s">
        <v>12131</v>
      </c>
      <c r="O70" s="278">
        <v>1193545149</v>
      </c>
      <c r="P70" s="68">
        <v>69</v>
      </c>
      <c r="Q70" s="69">
        <v>46036</v>
      </c>
      <c r="R70" s="61">
        <v>6818861280</v>
      </c>
      <c r="S70" s="81">
        <v>46041</v>
      </c>
      <c r="T70" s="79">
        <v>17160000</v>
      </c>
      <c r="U70" s="61" t="s">
        <v>65</v>
      </c>
      <c r="V70" s="79">
        <v>1082939683</v>
      </c>
      <c r="W70" s="168" t="s">
        <v>8545</v>
      </c>
      <c r="X70" s="69">
        <v>46041</v>
      </c>
      <c r="Y70" s="69">
        <v>46069</v>
      </c>
      <c r="Z70" s="69" t="s">
        <v>73</v>
      </c>
      <c r="AA70" s="69">
        <v>46167</v>
      </c>
      <c r="AB70" s="47">
        <f t="shared" si="0"/>
        <v>98</v>
      </c>
      <c r="AC70" s="61">
        <v>0</v>
      </c>
      <c r="AD70" s="79">
        <v>0</v>
      </c>
      <c r="AE70" s="61">
        <v>0</v>
      </c>
      <c r="AF70" s="80" t="s">
        <v>73</v>
      </c>
      <c r="AG70" s="47">
        <f t="shared" si="1"/>
        <v>0</v>
      </c>
      <c r="AH70" s="61">
        <v>0</v>
      </c>
      <c r="AI70" s="79">
        <v>0</v>
      </c>
      <c r="AJ70" s="61" t="s">
        <v>73</v>
      </c>
      <c r="AK70" s="81" t="s">
        <v>73</v>
      </c>
      <c r="AL70" s="61">
        <v>0</v>
      </c>
      <c r="AM70" s="81" t="s">
        <v>73</v>
      </c>
      <c r="AN70" s="81" t="s">
        <v>73</v>
      </c>
      <c r="AO70" s="81" t="s">
        <v>73</v>
      </c>
      <c r="AP70" s="47">
        <f t="shared" si="2"/>
        <v>0</v>
      </c>
      <c r="AQ70" s="47">
        <f>+L70+AD70-AI70</f>
        <v>17160000</v>
      </c>
      <c r="AR70" s="61" t="s">
        <v>4700</v>
      </c>
      <c r="AS70" s="79">
        <v>0</v>
      </c>
      <c r="AT70" s="61" t="s">
        <v>162</v>
      </c>
      <c r="AU70" s="79">
        <v>0</v>
      </c>
      <c r="AV70" s="82" t="s">
        <v>73</v>
      </c>
      <c r="AW70" s="83">
        <v>0</v>
      </c>
      <c r="AX70" s="62">
        <f t="shared" si="3"/>
        <v>17160000</v>
      </c>
      <c r="AY70" s="63">
        <f t="shared" si="4"/>
        <v>0</v>
      </c>
      <c r="AZ70" s="67">
        <v>0</v>
      </c>
      <c r="BA70" s="82" t="s">
        <v>73</v>
      </c>
      <c r="BB70" s="61" t="s">
        <v>163</v>
      </c>
      <c r="BC70" s="355" t="s">
        <v>12130</v>
      </c>
      <c r="BD70" s="44" t="s">
        <v>65</v>
      </c>
      <c r="BE70" s="44" t="s">
        <v>65</v>
      </c>
      <c r="BF70" s="362"/>
      <c r="BG70" s="362"/>
      <c r="BH70" s="362"/>
      <c r="BI70" s="362"/>
      <c r="BJ70" s="362"/>
      <c r="BK70" s="362"/>
      <c r="BL70" s="362"/>
      <c r="BM70" s="362"/>
      <c r="BN70" s="362"/>
      <c r="BO70" s="362"/>
      <c r="BP70" s="362"/>
      <c r="BQ70" s="362"/>
      <c r="BR70" s="362"/>
      <c r="BS70" s="362"/>
      <c r="BT70" s="362"/>
      <c r="BU70" s="362"/>
      <c r="BV70" s="362"/>
    </row>
    <row r="71" spans="2:74" s="361" customFormat="1" ht="12.75" x14ac:dyDescent="0.2">
      <c r="B71" s="44">
        <v>2026</v>
      </c>
      <c r="C71" s="44">
        <v>891780111</v>
      </c>
      <c r="D71" s="44" t="s">
        <v>63</v>
      </c>
      <c r="E71" s="44" t="s">
        <v>12129</v>
      </c>
      <c r="F71" s="44" t="s">
        <v>12128</v>
      </c>
      <c r="G71" s="61">
        <v>0</v>
      </c>
      <c r="H71" s="61" t="s">
        <v>71</v>
      </c>
      <c r="I71" s="44" t="s">
        <v>111</v>
      </c>
      <c r="J71" s="76" t="s">
        <v>81</v>
      </c>
      <c r="K71" s="278" t="s">
        <v>11906</v>
      </c>
      <c r="L71" s="79">
        <v>17160000</v>
      </c>
      <c r="M71" s="44" t="s">
        <v>66</v>
      </c>
      <c r="N71" s="278" t="s">
        <v>12127</v>
      </c>
      <c r="O71" s="278">
        <v>73507247</v>
      </c>
      <c r="P71" s="68">
        <v>69</v>
      </c>
      <c r="Q71" s="69">
        <v>46036</v>
      </c>
      <c r="R71" s="61">
        <v>6818861280</v>
      </c>
      <c r="S71" s="81">
        <v>46041</v>
      </c>
      <c r="T71" s="79">
        <v>17160000</v>
      </c>
      <c r="U71" s="61" t="s">
        <v>65</v>
      </c>
      <c r="V71" s="79">
        <v>1082939683</v>
      </c>
      <c r="W71" s="168" t="s">
        <v>8545</v>
      </c>
      <c r="X71" s="69">
        <v>46041</v>
      </c>
      <c r="Y71" s="69">
        <v>46069</v>
      </c>
      <c r="Z71" s="69" t="s">
        <v>73</v>
      </c>
      <c r="AA71" s="69">
        <v>46167</v>
      </c>
      <c r="AB71" s="47">
        <f t="shared" si="0"/>
        <v>98</v>
      </c>
      <c r="AC71" s="61">
        <v>0</v>
      </c>
      <c r="AD71" s="79">
        <v>0</v>
      </c>
      <c r="AE71" s="61">
        <v>0</v>
      </c>
      <c r="AF71" s="80" t="s">
        <v>73</v>
      </c>
      <c r="AG71" s="47">
        <f t="shared" si="1"/>
        <v>0</v>
      </c>
      <c r="AH71" s="61">
        <v>0</v>
      </c>
      <c r="AI71" s="79">
        <v>0</v>
      </c>
      <c r="AJ71" s="61" t="s">
        <v>73</v>
      </c>
      <c r="AK71" s="81" t="s">
        <v>73</v>
      </c>
      <c r="AL71" s="61">
        <v>0</v>
      </c>
      <c r="AM71" s="81" t="s">
        <v>73</v>
      </c>
      <c r="AN71" s="81" t="s">
        <v>73</v>
      </c>
      <c r="AO71" s="81" t="s">
        <v>73</v>
      </c>
      <c r="AP71" s="47">
        <f t="shared" si="2"/>
        <v>0</v>
      </c>
      <c r="AQ71" s="47">
        <f>+L71+AD71-AI71</f>
        <v>17160000</v>
      </c>
      <c r="AR71" s="61" t="s">
        <v>4700</v>
      </c>
      <c r="AS71" s="79">
        <v>0</v>
      </c>
      <c r="AT71" s="61" t="s">
        <v>162</v>
      </c>
      <c r="AU71" s="79">
        <v>0</v>
      </c>
      <c r="AV71" s="82" t="s">
        <v>73</v>
      </c>
      <c r="AW71" s="83">
        <v>0</v>
      </c>
      <c r="AX71" s="62">
        <f t="shared" si="3"/>
        <v>17160000</v>
      </c>
      <c r="AY71" s="63">
        <f t="shared" si="4"/>
        <v>0</v>
      </c>
      <c r="AZ71" s="67">
        <v>0</v>
      </c>
      <c r="BA71" s="82" t="s">
        <v>73</v>
      </c>
      <c r="BB71" s="61" t="s">
        <v>163</v>
      </c>
      <c r="BC71" s="355" t="s">
        <v>12126</v>
      </c>
      <c r="BD71" s="44" t="s">
        <v>65</v>
      </c>
      <c r="BE71" s="44" t="s">
        <v>65</v>
      </c>
      <c r="BF71" s="362"/>
      <c r="BG71" s="362"/>
      <c r="BH71" s="362"/>
      <c r="BI71" s="362"/>
      <c r="BJ71" s="362"/>
      <c r="BK71" s="362"/>
      <c r="BL71" s="362"/>
      <c r="BM71" s="362"/>
      <c r="BN71" s="362"/>
      <c r="BO71" s="362"/>
      <c r="BP71" s="362"/>
      <c r="BQ71" s="362"/>
      <c r="BR71" s="362"/>
      <c r="BS71" s="362"/>
      <c r="BT71" s="362"/>
      <c r="BU71" s="362"/>
      <c r="BV71" s="362"/>
    </row>
    <row r="72" spans="2:74" s="361" customFormat="1" ht="12.75" x14ac:dyDescent="0.2">
      <c r="B72" s="44">
        <v>2026</v>
      </c>
      <c r="C72" s="44">
        <v>891780111</v>
      </c>
      <c r="D72" s="44" t="s">
        <v>63</v>
      </c>
      <c r="E72" s="44" t="s">
        <v>12125</v>
      </c>
      <c r="F72" s="44" t="s">
        <v>12124</v>
      </c>
      <c r="G72" s="61">
        <v>0</v>
      </c>
      <c r="H72" s="61" t="s">
        <v>71</v>
      </c>
      <c r="I72" s="44" t="s">
        <v>111</v>
      </c>
      <c r="J72" s="76" t="s">
        <v>81</v>
      </c>
      <c r="K72" s="47" t="s">
        <v>9203</v>
      </c>
      <c r="L72" s="79">
        <v>9373320</v>
      </c>
      <c r="M72" s="44" t="s">
        <v>66</v>
      </c>
      <c r="N72" s="278" t="s">
        <v>12123</v>
      </c>
      <c r="O72" s="278">
        <v>36733497</v>
      </c>
      <c r="P72" s="68">
        <v>69</v>
      </c>
      <c r="Q72" s="69">
        <v>46036</v>
      </c>
      <c r="R72" s="61">
        <v>6818861280</v>
      </c>
      <c r="S72" s="81">
        <v>46041</v>
      </c>
      <c r="T72" s="79">
        <v>17160000</v>
      </c>
      <c r="U72" s="61" t="s">
        <v>65</v>
      </c>
      <c r="V72" s="79">
        <v>1082939683</v>
      </c>
      <c r="W72" s="168" t="s">
        <v>8545</v>
      </c>
      <c r="X72" s="69">
        <v>46041</v>
      </c>
      <c r="Y72" s="69">
        <v>46069</v>
      </c>
      <c r="Z72" s="69" t="s">
        <v>73</v>
      </c>
      <c r="AA72" s="69">
        <v>46167</v>
      </c>
      <c r="AB72" s="47">
        <f t="shared" ref="AB72:AB135" si="5">+IF(Z72="1800-01-01",AA72-Y72,AA72-Z72)</f>
        <v>98</v>
      </c>
      <c r="AC72" s="61">
        <v>0</v>
      </c>
      <c r="AD72" s="79">
        <v>0</v>
      </c>
      <c r="AE72" s="61">
        <v>0</v>
      </c>
      <c r="AF72" s="80" t="s">
        <v>73</v>
      </c>
      <c r="AG72" s="47">
        <f t="shared" ref="AG72:AG135" si="6">+IF(AF72="1800-01-01",0,AF72-AA72)</f>
        <v>0</v>
      </c>
      <c r="AH72" s="61">
        <v>0</v>
      </c>
      <c r="AI72" s="79">
        <v>0</v>
      </c>
      <c r="AJ72" s="61" t="s">
        <v>73</v>
      </c>
      <c r="AK72" s="81" t="s">
        <v>73</v>
      </c>
      <c r="AL72" s="61">
        <v>0</v>
      </c>
      <c r="AM72" s="81" t="s">
        <v>73</v>
      </c>
      <c r="AN72" s="81" t="s">
        <v>73</v>
      </c>
      <c r="AO72" s="81" t="s">
        <v>73</v>
      </c>
      <c r="AP72" s="47">
        <f t="shared" ref="AP72:AP135" si="7">+IF(AM72="1800-01-01",0,AN72-AM72)</f>
        <v>0</v>
      </c>
      <c r="AQ72" s="47">
        <f>+L72+AD72-AI72</f>
        <v>9373320</v>
      </c>
      <c r="AR72" s="61" t="s">
        <v>4700</v>
      </c>
      <c r="AS72" s="79">
        <v>0</v>
      </c>
      <c r="AT72" s="61" t="s">
        <v>162</v>
      </c>
      <c r="AU72" s="79">
        <v>0</v>
      </c>
      <c r="AV72" s="82" t="s">
        <v>73</v>
      </c>
      <c r="AW72" s="83">
        <v>0</v>
      </c>
      <c r="AX72" s="62">
        <f t="shared" ref="AX72:AX135" si="8">AQ72-AW72</f>
        <v>9373320</v>
      </c>
      <c r="AY72" s="63">
        <f t="shared" ref="AY72:AY135" si="9">+IFERROR(AW72/AQ72,"_")</f>
        <v>0</v>
      </c>
      <c r="AZ72" s="67">
        <v>0</v>
      </c>
      <c r="BA72" s="82" t="s">
        <v>73</v>
      </c>
      <c r="BB72" s="61" t="s">
        <v>163</v>
      </c>
      <c r="BC72" s="355" t="s">
        <v>12122</v>
      </c>
      <c r="BD72" s="44" t="s">
        <v>65</v>
      </c>
      <c r="BE72" s="44" t="s">
        <v>65</v>
      </c>
      <c r="BF72" s="362"/>
      <c r="BG72" s="362"/>
      <c r="BH72" s="362"/>
      <c r="BI72" s="362"/>
      <c r="BJ72" s="362"/>
      <c r="BK72" s="362"/>
      <c r="BL72" s="362"/>
      <c r="BM72" s="362"/>
      <c r="BN72" s="362"/>
      <c r="BO72" s="362"/>
      <c r="BP72" s="362"/>
      <c r="BQ72" s="362"/>
      <c r="BR72" s="362"/>
      <c r="BS72" s="362"/>
      <c r="BT72" s="362"/>
      <c r="BU72" s="362"/>
      <c r="BV72" s="362"/>
    </row>
    <row r="73" spans="2:74" s="361" customFormat="1" ht="12.75" x14ac:dyDescent="0.2">
      <c r="B73" s="44">
        <v>2026</v>
      </c>
      <c r="C73" s="44">
        <v>891780111</v>
      </c>
      <c r="D73" s="44" t="s">
        <v>63</v>
      </c>
      <c r="E73" s="44" t="s">
        <v>12121</v>
      </c>
      <c r="F73" s="44" t="s">
        <v>12120</v>
      </c>
      <c r="G73" s="61">
        <v>0</v>
      </c>
      <c r="H73" s="61" t="s">
        <v>71</v>
      </c>
      <c r="I73" s="44" t="s">
        <v>111</v>
      </c>
      <c r="J73" s="76" t="s">
        <v>81</v>
      </c>
      <c r="K73" s="278" t="s">
        <v>11906</v>
      </c>
      <c r="L73" s="79">
        <v>17160000</v>
      </c>
      <c r="M73" s="44" t="s">
        <v>66</v>
      </c>
      <c r="N73" s="278" t="s">
        <v>12119</v>
      </c>
      <c r="O73" s="278">
        <v>1050549331</v>
      </c>
      <c r="P73" s="68">
        <v>69</v>
      </c>
      <c r="Q73" s="69">
        <v>46036</v>
      </c>
      <c r="R73" s="61">
        <v>6818861280</v>
      </c>
      <c r="S73" s="81">
        <v>46041</v>
      </c>
      <c r="T73" s="79">
        <v>17160000</v>
      </c>
      <c r="U73" s="61" t="s">
        <v>65</v>
      </c>
      <c r="V73" s="79">
        <v>1082939683</v>
      </c>
      <c r="W73" s="168" t="s">
        <v>8545</v>
      </c>
      <c r="X73" s="69">
        <v>46041</v>
      </c>
      <c r="Y73" s="69">
        <v>46069</v>
      </c>
      <c r="Z73" s="69" t="s">
        <v>73</v>
      </c>
      <c r="AA73" s="69">
        <v>46167</v>
      </c>
      <c r="AB73" s="47">
        <f t="shared" si="5"/>
        <v>98</v>
      </c>
      <c r="AC73" s="61">
        <v>0</v>
      </c>
      <c r="AD73" s="79">
        <v>0</v>
      </c>
      <c r="AE73" s="61">
        <v>0</v>
      </c>
      <c r="AF73" s="80" t="s">
        <v>73</v>
      </c>
      <c r="AG73" s="47">
        <f t="shared" si="6"/>
        <v>0</v>
      </c>
      <c r="AH73" s="61">
        <v>0</v>
      </c>
      <c r="AI73" s="79">
        <v>0</v>
      </c>
      <c r="AJ73" s="61" t="s">
        <v>73</v>
      </c>
      <c r="AK73" s="81" t="s">
        <v>73</v>
      </c>
      <c r="AL73" s="61">
        <v>0</v>
      </c>
      <c r="AM73" s="81" t="s">
        <v>73</v>
      </c>
      <c r="AN73" s="81" t="s">
        <v>73</v>
      </c>
      <c r="AO73" s="81" t="s">
        <v>73</v>
      </c>
      <c r="AP73" s="47">
        <f t="shared" si="7"/>
        <v>0</v>
      </c>
      <c r="AQ73" s="47">
        <f>+L73+AD73-AI73</f>
        <v>17160000</v>
      </c>
      <c r="AR73" s="61" t="s">
        <v>4700</v>
      </c>
      <c r="AS73" s="79">
        <v>0</v>
      </c>
      <c r="AT73" s="61" t="s">
        <v>162</v>
      </c>
      <c r="AU73" s="79">
        <v>0</v>
      </c>
      <c r="AV73" s="82" t="s">
        <v>73</v>
      </c>
      <c r="AW73" s="83">
        <v>0</v>
      </c>
      <c r="AX73" s="62">
        <f t="shared" si="8"/>
        <v>17160000</v>
      </c>
      <c r="AY73" s="63">
        <f t="shared" si="9"/>
        <v>0</v>
      </c>
      <c r="AZ73" s="67">
        <v>0</v>
      </c>
      <c r="BA73" s="82" t="s">
        <v>73</v>
      </c>
      <c r="BB73" s="61" t="s">
        <v>163</v>
      </c>
      <c r="BC73" s="355" t="s">
        <v>12118</v>
      </c>
      <c r="BD73" s="44" t="s">
        <v>65</v>
      </c>
      <c r="BE73" s="44" t="s">
        <v>65</v>
      </c>
      <c r="BF73" s="362"/>
      <c r="BG73" s="362"/>
      <c r="BH73" s="362"/>
      <c r="BI73" s="362"/>
      <c r="BJ73" s="362"/>
      <c r="BK73" s="362"/>
      <c r="BL73" s="362"/>
      <c r="BM73" s="362"/>
      <c r="BN73" s="362"/>
      <c r="BO73" s="362"/>
      <c r="BP73" s="362"/>
      <c r="BQ73" s="362"/>
      <c r="BR73" s="362"/>
      <c r="BS73" s="362"/>
      <c r="BT73" s="362"/>
      <c r="BU73" s="362"/>
      <c r="BV73" s="362"/>
    </row>
    <row r="74" spans="2:74" s="361" customFormat="1" ht="12.75" x14ac:dyDescent="0.2">
      <c r="B74" s="44">
        <v>2026</v>
      </c>
      <c r="C74" s="44">
        <v>891780111</v>
      </c>
      <c r="D74" s="44" t="s">
        <v>63</v>
      </c>
      <c r="E74" s="44" t="s">
        <v>12117</v>
      </c>
      <c r="F74" s="44" t="s">
        <v>12116</v>
      </c>
      <c r="G74" s="61">
        <v>0</v>
      </c>
      <c r="H74" s="61" t="s">
        <v>71</v>
      </c>
      <c r="I74" s="44" t="s">
        <v>111</v>
      </c>
      <c r="J74" s="76" t="s">
        <v>81</v>
      </c>
      <c r="K74" s="278" t="s">
        <v>11906</v>
      </c>
      <c r="L74" s="79">
        <v>17160000</v>
      </c>
      <c r="M74" s="44" t="s">
        <v>66</v>
      </c>
      <c r="N74" s="278" t="s">
        <v>12115</v>
      </c>
      <c r="O74" s="278">
        <v>1081907594</v>
      </c>
      <c r="P74" s="68">
        <v>69</v>
      </c>
      <c r="Q74" s="69">
        <v>46036</v>
      </c>
      <c r="R74" s="61">
        <v>6818861280</v>
      </c>
      <c r="S74" s="81">
        <v>46041</v>
      </c>
      <c r="T74" s="79">
        <v>17160000</v>
      </c>
      <c r="U74" s="61" t="s">
        <v>65</v>
      </c>
      <c r="V74" s="79">
        <v>1082939683</v>
      </c>
      <c r="W74" s="168" t="s">
        <v>8545</v>
      </c>
      <c r="X74" s="69">
        <v>46041</v>
      </c>
      <c r="Y74" s="69">
        <v>46069</v>
      </c>
      <c r="Z74" s="69" t="s">
        <v>73</v>
      </c>
      <c r="AA74" s="69">
        <v>46167</v>
      </c>
      <c r="AB74" s="47">
        <f t="shared" si="5"/>
        <v>98</v>
      </c>
      <c r="AC74" s="61">
        <v>0</v>
      </c>
      <c r="AD74" s="79">
        <v>0</v>
      </c>
      <c r="AE74" s="61">
        <v>0</v>
      </c>
      <c r="AF74" s="80" t="s">
        <v>73</v>
      </c>
      <c r="AG74" s="47">
        <f t="shared" si="6"/>
        <v>0</v>
      </c>
      <c r="AH74" s="61">
        <v>0</v>
      </c>
      <c r="AI74" s="79">
        <v>0</v>
      </c>
      <c r="AJ74" s="61" t="s">
        <v>73</v>
      </c>
      <c r="AK74" s="81" t="s">
        <v>73</v>
      </c>
      <c r="AL74" s="61">
        <v>0</v>
      </c>
      <c r="AM74" s="81" t="s">
        <v>73</v>
      </c>
      <c r="AN74" s="81" t="s">
        <v>73</v>
      </c>
      <c r="AO74" s="81" t="s">
        <v>73</v>
      </c>
      <c r="AP74" s="47">
        <f t="shared" si="7"/>
        <v>0</v>
      </c>
      <c r="AQ74" s="47">
        <f>+L74+AD74-AI74</f>
        <v>17160000</v>
      </c>
      <c r="AR74" s="61" t="s">
        <v>4700</v>
      </c>
      <c r="AS74" s="79">
        <v>0</v>
      </c>
      <c r="AT74" s="61" t="s">
        <v>162</v>
      </c>
      <c r="AU74" s="79">
        <v>0</v>
      </c>
      <c r="AV74" s="82" t="s">
        <v>73</v>
      </c>
      <c r="AW74" s="83">
        <v>0</v>
      </c>
      <c r="AX74" s="62">
        <f t="shared" si="8"/>
        <v>17160000</v>
      </c>
      <c r="AY74" s="63">
        <f t="shared" si="9"/>
        <v>0</v>
      </c>
      <c r="AZ74" s="67">
        <v>0</v>
      </c>
      <c r="BA74" s="82" t="s">
        <v>73</v>
      </c>
      <c r="BB74" s="61" t="s">
        <v>163</v>
      </c>
      <c r="BC74" s="355" t="s">
        <v>12114</v>
      </c>
      <c r="BD74" s="44" t="s">
        <v>65</v>
      </c>
      <c r="BE74" s="44" t="s">
        <v>65</v>
      </c>
      <c r="BF74" s="362"/>
      <c r="BG74" s="362"/>
      <c r="BH74" s="362"/>
      <c r="BI74" s="362"/>
      <c r="BJ74" s="362"/>
      <c r="BK74" s="362"/>
      <c r="BL74" s="362"/>
      <c r="BM74" s="362"/>
      <c r="BN74" s="362"/>
      <c r="BO74" s="362"/>
      <c r="BP74" s="362"/>
      <c r="BQ74" s="362"/>
      <c r="BR74" s="362"/>
      <c r="BS74" s="362"/>
      <c r="BT74" s="362"/>
      <c r="BU74" s="362"/>
      <c r="BV74" s="362"/>
    </row>
    <row r="75" spans="2:74" s="361" customFormat="1" ht="12.75" x14ac:dyDescent="0.2">
      <c r="B75" s="44">
        <v>2026</v>
      </c>
      <c r="C75" s="44">
        <v>891780111</v>
      </c>
      <c r="D75" s="44" t="s">
        <v>63</v>
      </c>
      <c r="E75" s="44" t="s">
        <v>12113</v>
      </c>
      <c r="F75" s="44" t="s">
        <v>12112</v>
      </c>
      <c r="G75" s="61">
        <v>0</v>
      </c>
      <c r="H75" s="61" t="s">
        <v>71</v>
      </c>
      <c r="I75" s="44" t="s">
        <v>111</v>
      </c>
      <c r="J75" s="76" t="s">
        <v>81</v>
      </c>
      <c r="K75" s="278" t="s">
        <v>11906</v>
      </c>
      <c r="L75" s="79">
        <v>17160000</v>
      </c>
      <c r="M75" s="44" t="s">
        <v>66</v>
      </c>
      <c r="N75" s="278" t="s">
        <v>12111</v>
      </c>
      <c r="O75" s="278">
        <v>1043605369</v>
      </c>
      <c r="P75" s="68">
        <v>69</v>
      </c>
      <c r="Q75" s="69">
        <v>46036</v>
      </c>
      <c r="R75" s="61">
        <v>6818861280</v>
      </c>
      <c r="S75" s="81">
        <v>46041</v>
      </c>
      <c r="T75" s="79">
        <v>17160000</v>
      </c>
      <c r="U75" s="61" t="s">
        <v>65</v>
      </c>
      <c r="V75" s="79">
        <v>1082939683</v>
      </c>
      <c r="W75" s="168" t="s">
        <v>8545</v>
      </c>
      <c r="X75" s="69">
        <v>46041</v>
      </c>
      <c r="Y75" s="69">
        <v>46069</v>
      </c>
      <c r="Z75" s="69" t="s">
        <v>73</v>
      </c>
      <c r="AA75" s="69">
        <v>46167</v>
      </c>
      <c r="AB75" s="47">
        <f t="shared" si="5"/>
        <v>98</v>
      </c>
      <c r="AC75" s="61">
        <v>0</v>
      </c>
      <c r="AD75" s="79">
        <v>0</v>
      </c>
      <c r="AE75" s="61">
        <v>0</v>
      </c>
      <c r="AF75" s="80" t="s">
        <v>73</v>
      </c>
      <c r="AG75" s="47">
        <f t="shared" si="6"/>
        <v>0</v>
      </c>
      <c r="AH75" s="61">
        <v>0</v>
      </c>
      <c r="AI75" s="79">
        <v>0</v>
      </c>
      <c r="AJ75" s="61" t="s">
        <v>73</v>
      </c>
      <c r="AK75" s="81" t="s">
        <v>73</v>
      </c>
      <c r="AL75" s="61">
        <v>0</v>
      </c>
      <c r="AM75" s="81" t="s">
        <v>73</v>
      </c>
      <c r="AN75" s="81" t="s">
        <v>73</v>
      </c>
      <c r="AO75" s="81" t="s">
        <v>73</v>
      </c>
      <c r="AP75" s="47">
        <f t="shared" si="7"/>
        <v>0</v>
      </c>
      <c r="AQ75" s="47">
        <f>+L75+AD75-AI75</f>
        <v>17160000</v>
      </c>
      <c r="AR75" s="61" t="s">
        <v>4700</v>
      </c>
      <c r="AS75" s="79">
        <v>0</v>
      </c>
      <c r="AT75" s="61" t="s">
        <v>162</v>
      </c>
      <c r="AU75" s="79">
        <v>0</v>
      </c>
      <c r="AV75" s="82" t="s">
        <v>73</v>
      </c>
      <c r="AW75" s="83">
        <v>0</v>
      </c>
      <c r="AX75" s="62">
        <f t="shared" si="8"/>
        <v>17160000</v>
      </c>
      <c r="AY75" s="63">
        <f t="shared" si="9"/>
        <v>0</v>
      </c>
      <c r="AZ75" s="67">
        <v>0</v>
      </c>
      <c r="BA75" s="82" t="s">
        <v>73</v>
      </c>
      <c r="BB75" s="61" t="s">
        <v>163</v>
      </c>
      <c r="BC75" s="355" t="s">
        <v>12110</v>
      </c>
      <c r="BD75" s="44" t="s">
        <v>65</v>
      </c>
      <c r="BE75" s="44" t="s">
        <v>65</v>
      </c>
      <c r="BF75" s="362"/>
      <c r="BG75" s="362"/>
      <c r="BH75" s="362"/>
      <c r="BI75" s="362"/>
      <c r="BJ75" s="362"/>
      <c r="BK75" s="362"/>
      <c r="BL75" s="362"/>
      <c r="BM75" s="362"/>
      <c r="BN75" s="362"/>
      <c r="BO75" s="362"/>
      <c r="BP75" s="362"/>
      <c r="BQ75" s="362"/>
      <c r="BR75" s="362"/>
      <c r="BS75" s="362"/>
      <c r="BT75" s="362"/>
      <c r="BU75" s="362"/>
      <c r="BV75" s="362"/>
    </row>
    <row r="76" spans="2:74" s="361" customFormat="1" ht="12.75" x14ac:dyDescent="0.2">
      <c r="B76" s="44">
        <v>2026</v>
      </c>
      <c r="C76" s="44">
        <v>891780111</v>
      </c>
      <c r="D76" s="44" t="s">
        <v>63</v>
      </c>
      <c r="E76" s="44" t="s">
        <v>12109</v>
      </c>
      <c r="F76" s="44" t="s">
        <v>12108</v>
      </c>
      <c r="G76" s="61">
        <v>0</v>
      </c>
      <c r="H76" s="61" t="s">
        <v>71</v>
      </c>
      <c r="I76" s="44" t="s">
        <v>111</v>
      </c>
      <c r="J76" s="76" t="s">
        <v>81</v>
      </c>
      <c r="K76" s="47" t="s">
        <v>9203</v>
      </c>
      <c r="L76" s="79">
        <v>9373320</v>
      </c>
      <c r="M76" s="44" t="s">
        <v>66</v>
      </c>
      <c r="N76" s="278" t="s">
        <v>12107</v>
      </c>
      <c r="O76" s="278">
        <v>36577261</v>
      </c>
      <c r="P76" s="68">
        <v>69</v>
      </c>
      <c r="Q76" s="69">
        <v>46036</v>
      </c>
      <c r="R76" s="61">
        <v>6818861280</v>
      </c>
      <c r="S76" s="81">
        <v>46041</v>
      </c>
      <c r="T76" s="79">
        <v>9373320</v>
      </c>
      <c r="U76" s="61" t="s">
        <v>65</v>
      </c>
      <c r="V76" s="79">
        <v>1082939683</v>
      </c>
      <c r="W76" s="168" t="s">
        <v>8545</v>
      </c>
      <c r="X76" s="69">
        <v>46041</v>
      </c>
      <c r="Y76" s="69">
        <v>46069</v>
      </c>
      <c r="Z76" s="69" t="s">
        <v>73</v>
      </c>
      <c r="AA76" s="69">
        <v>46167</v>
      </c>
      <c r="AB76" s="47">
        <f t="shared" si="5"/>
        <v>98</v>
      </c>
      <c r="AC76" s="61">
        <v>0</v>
      </c>
      <c r="AD76" s="79">
        <v>0</v>
      </c>
      <c r="AE76" s="61">
        <v>0</v>
      </c>
      <c r="AF76" s="80" t="s">
        <v>73</v>
      </c>
      <c r="AG76" s="47">
        <f t="shared" si="6"/>
        <v>0</v>
      </c>
      <c r="AH76" s="61">
        <v>0</v>
      </c>
      <c r="AI76" s="79">
        <v>0</v>
      </c>
      <c r="AJ76" s="61" t="s">
        <v>73</v>
      </c>
      <c r="AK76" s="81" t="s">
        <v>73</v>
      </c>
      <c r="AL76" s="61">
        <v>0</v>
      </c>
      <c r="AM76" s="81" t="s">
        <v>73</v>
      </c>
      <c r="AN76" s="81" t="s">
        <v>73</v>
      </c>
      <c r="AO76" s="81" t="s">
        <v>73</v>
      </c>
      <c r="AP76" s="47">
        <f t="shared" si="7"/>
        <v>0</v>
      </c>
      <c r="AQ76" s="47">
        <f>+L76+AD76-AI76</f>
        <v>9373320</v>
      </c>
      <c r="AR76" s="61" t="s">
        <v>4700</v>
      </c>
      <c r="AS76" s="79">
        <v>0</v>
      </c>
      <c r="AT76" s="61" t="s">
        <v>162</v>
      </c>
      <c r="AU76" s="79">
        <v>0</v>
      </c>
      <c r="AV76" s="82" t="s">
        <v>73</v>
      </c>
      <c r="AW76" s="83">
        <v>0</v>
      </c>
      <c r="AX76" s="62">
        <f t="shared" si="8"/>
        <v>9373320</v>
      </c>
      <c r="AY76" s="63">
        <f t="shared" si="9"/>
        <v>0</v>
      </c>
      <c r="AZ76" s="67">
        <v>0</v>
      </c>
      <c r="BA76" s="82" t="s">
        <v>73</v>
      </c>
      <c r="BB76" s="61" t="s">
        <v>163</v>
      </c>
      <c r="BC76" s="355" t="s">
        <v>12106</v>
      </c>
      <c r="BD76" s="44" t="s">
        <v>65</v>
      </c>
      <c r="BE76" s="44" t="s">
        <v>65</v>
      </c>
      <c r="BF76" s="362"/>
      <c r="BG76" s="362"/>
      <c r="BH76" s="362"/>
      <c r="BI76" s="362"/>
      <c r="BJ76" s="362"/>
      <c r="BK76" s="362"/>
      <c r="BL76" s="362"/>
      <c r="BM76" s="362"/>
      <c r="BN76" s="362"/>
      <c r="BO76" s="362"/>
      <c r="BP76" s="362"/>
      <c r="BQ76" s="362"/>
      <c r="BR76" s="362"/>
      <c r="BS76" s="362"/>
      <c r="BT76" s="362"/>
      <c r="BU76" s="362"/>
      <c r="BV76" s="362"/>
    </row>
    <row r="77" spans="2:74" s="361" customFormat="1" ht="12.75" x14ac:dyDescent="0.2">
      <c r="B77" s="44">
        <v>2026</v>
      </c>
      <c r="C77" s="44">
        <v>891780111</v>
      </c>
      <c r="D77" s="44" t="s">
        <v>63</v>
      </c>
      <c r="E77" s="44" t="s">
        <v>12105</v>
      </c>
      <c r="F77" s="44" t="s">
        <v>12104</v>
      </c>
      <c r="G77" s="61">
        <v>0</v>
      </c>
      <c r="H77" s="61" t="s">
        <v>71</v>
      </c>
      <c r="I77" s="44" t="s">
        <v>111</v>
      </c>
      <c r="J77" s="76" t="s">
        <v>81</v>
      </c>
      <c r="K77" s="278" t="s">
        <v>9203</v>
      </c>
      <c r="L77" s="79">
        <v>9373320</v>
      </c>
      <c r="M77" s="44" t="s">
        <v>66</v>
      </c>
      <c r="N77" s="278" t="s">
        <v>12103</v>
      </c>
      <c r="O77" s="278">
        <v>1044916096</v>
      </c>
      <c r="P77" s="68">
        <v>69</v>
      </c>
      <c r="Q77" s="69">
        <v>46036</v>
      </c>
      <c r="R77" s="61">
        <v>6818861280</v>
      </c>
      <c r="S77" s="81">
        <v>46041</v>
      </c>
      <c r="T77" s="79">
        <v>9373320</v>
      </c>
      <c r="U77" s="61" t="s">
        <v>65</v>
      </c>
      <c r="V77" s="79">
        <v>1082939683</v>
      </c>
      <c r="W77" s="168" t="s">
        <v>8545</v>
      </c>
      <c r="X77" s="69">
        <v>46041</v>
      </c>
      <c r="Y77" s="69">
        <v>46069</v>
      </c>
      <c r="Z77" s="69" t="s">
        <v>73</v>
      </c>
      <c r="AA77" s="69">
        <v>46167</v>
      </c>
      <c r="AB77" s="47">
        <f t="shared" si="5"/>
        <v>98</v>
      </c>
      <c r="AC77" s="61">
        <v>0</v>
      </c>
      <c r="AD77" s="79">
        <v>0</v>
      </c>
      <c r="AE77" s="61">
        <v>0</v>
      </c>
      <c r="AF77" s="80" t="s">
        <v>73</v>
      </c>
      <c r="AG77" s="47">
        <f t="shared" si="6"/>
        <v>0</v>
      </c>
      <c r="AH77" s="61">
        <v>0</v>
      </c>
      <c r="AI77" s="79">
        <v>0</v>
      </c>
      <c r="AJ77" s="61" t="s">
        <v>73</v>
      </c>
      <c r="AK77" s="81" t="s">
        <v>73</v>
      </c>
      <c r="AL77" s="61">
        <v>0</v>
      </c>
      <c r="AM77" s="81" t="s">
        <v>73</v>
      </c>
      <c r="AN77" s="81" t="s">
        <v>73</v>
      </c>
      <c r="AO77" s="81" t="s">
        <v>73</v>
      </c>
      <c r="AP77" s="47">
        <f t="shared" si="7"/>
        <v>0</v>
      </c>
      <c r="AQ77" s="47">
        <f>+L77+AD77-AI77</f>
        <v>9373320</v>
      </c>
      <c r="AR77" s="61" t="s">
        <v>4700</v>
      </c>
      <c r="AS77" s="79">
        <v>0</v>
      </c>
      <c r="AT77" s="61" t="s">
        <v>162</v>
      </c>
      <c r="AU77" s="79">
        <v>0</v>
      </c>
      <c r="AV77" s="82" t="s">
        <v>73</v>
      </c>
      <c r="AW77" s="83">
        <v>0</v>
      </c>
      <c r="AX77" s="62">
        <f t="shared" si="8"/>
        <v>9373320</v>
      </c>
      <c r="AY77" s="63">
        <f t="shared" si="9"/>
        <v>0</v>
      </c>
      <c r="AZ77" s="67">
        <v>0</v>
      </c>
      <c r="BA77" s="82" t="s">
        <v>73</v>
      </c>
      <c r="BB77" s="61" t="s">
        <v>163</v>
      </c>
      <c r="BC77" s="355" t="s">
        <v>12102</v>
      </c>
      <c r="BD77" s="44" t="s">
        <v>65</v>
      </c>
      <c r="BE77" s="44" t="s">
        <v>65</v>
      </c>
      <c r="BF77" s="362"/>
      <c r="BG77" s="362"/>
      <c r="BH77" s="362"/>
      <c r="BI77" s="362"/>
      <c r="BJ77" s="362"/>
      <c r="BK77" s="362"/>
      <c r="BL77" s="362"/>
      <c r="BM77" s="362"/>
      <c r="BN77" s="362"/>
      <c r="BO77" s="362"/>
      <c r="BP77" s="362"/>
      <c r="BQ77" s="362"/>
      <c r="BR77" s="362"/>
      <c r="BS77" s="362"/>
      <c r="BT77" s="362"/>
      <c r="BU77" s="362"/>
      <c r="BV77" s="362"/>
    </row>
    <row r="78" spans="2:74" s="361" customFormat="1" ht="12.75" x14ac:dyDescent="0.2">
      <c r="B78" s="44">
        <v>2026</v>
      </c>
      <c r="C78" s="44">
        <v>891780111</v>
      </c>
      <c r="D78" s="44" t="s">
        <v>63</v>
      </c>
      <c r="E78" s="44" t="s">
        <v>12101</v>
      </c>
      <c r="F78" s="44" t="s">
        <v>12100</v>
      </c>
      <c r="G78" s="61">
        <v>0</v>
      </c>
      <c r="H78" s="61" t="s">
        <v>71</v>
      </c>
      <c r="I78" s="44" t="s">
        <v>111</v>
      </c>
      <c r="J78" s="76" t="s">
        <v>81</v>
      </c>
      <c r="K78" s="47" t="s">
        <v>12091</v>
      </c>
      <c r="L78" s="79">
        <v>17160000</v>
      </c>
      <c r="M78" s="44" t="s">
        <v>66</v>
      </c>
      <c r="N78" s="278" t="s">
        <v>12099</v>
      </c>
      <c r="O78" s="278">
        <v>1044421906</v>
      </c>
      <c r="P78" s="68">
        <v>69</v>
      </c>
      <c r="Q78" s="69">
        <v>46036</v>
      </c>
      <c r="R78" s="61">
        <v>6818861280</v>
      </c>
      <c r="S78" s="81">
        <v>46041</v>
      </c>
      <c r="T78" s="79">
        <v>17160000</v>
      </c>
      <c r="U78" s="61" t="s">
        <v>65</v>
      </c>
      <c r="V78" s="79">
        <v>1082939683</v>
      </c>
      <c r="W78" s="168" t="s">
        <v>8545</v>
      </c>
      <c r="X78" s="69">
        <v>46041</v>
      </c>
      <c r="Y78" s="69">
        <v>46069</v>
      </c>
      <c r="Z78" s="69" t="s">
        <v>73</v>
      </c>
      <c r="AA78" s="69">
        <v>46167</v>
      </c>
      <c r="AB78" s="47">
        <f t="shared" si="5"/>
        <v>98</v>
      </c>
      <c r="AC78" s="61">
        <v>0</v>
      </c>
      <c r="AD78" s="79">
        <v>0</v>
      </c>
      <c r="AE78" s="61">
        <v>0</v>
      </c>
      <c r="AF78" s="80" t="s">
        <v>73</v>
      </c>
      <c r="AG78" s="47">
        <f t="shared" si="6"/>
        <v>0</v>
      </c>
      <c r="AH78" s="61">
        <v>0</v>
      </c>
      <c r="AI78" s="79">
        <v>0</v>
      </c>
      <c r="AJ78" s="61" t="s">
        <v>73</v>
      </c>
      <c r="AK78" s="81" t="s">
        <v>73</v>
      </c>
      <c r="AL78" s="61">
        <v>0</v>
      </c>
      <c r="AM78" s="81" t="s">
        <v>73</v>
      </c>
      <c r="AN78" s="81" t="s">
        <v>73</v>
      </c>
      <c r="AO78" s="81" t="s">
        <v>73</v>
      </c>
      <c r="AP78" s="47">
        <f t="shared" si="7"/>
        <v>0</v>
      </c>
      <c r="AQ78" s="47">
        <f>+L78+AD78-AI78</f>
        <v>17160000</v>
      </c>
      <c r="AR78" s="61" t="s">
        <v>4700</v>
      </c>
      <c r="AS78" s="79">
        <v>0</v>
      </c>
      <c r="AT78" s="61" t="s">
        <v>162</v>
      </c>
      <c r="AU78" s="79">
        <v>0</v>
      </c>
      <c r="AV78" s="82" t="s">
        <v>73</v>
      </c>
      <c r="AW78" s="83">
        <v>0</v>
      </c>
      <c r="AX78" s="62">
        <f t="shared" si="8"/>
        <v>17160000</v>
      </c>
      <c r="AY78" s="63">
        <f t="shared" si="9"/>
        <v>0</v>
      </c>
      <c r="AZ78" s="67">
        <v>0</v>
      </c>
      <c r="BA78" s="82" t="s">
        <v>73</v>
      </c>
      <c r="BB78" s="61" t="s">
        <v>163</v>
      </c>
      <c r="BC78" s="355" t="s">
        <v>12098</v>
      </c>
      <c r="BD78" s="44" t="s">
        <v>65</v>
      </c>
      <c r="BE78" s="44" t="s">
        <v>65</v>
      </c>
      <c r="BF78" s="362"/>
      <c r="BG78" s="362"/>
      <c r="BH78" s="362"/>
      <c r="BI78" s="362"/>
      <c r="BJ78" s="362"/>
      <c r="BK78" s="362"/>
      <c r="BL78" s="362"/>
      <c r="BM78" s="362"/>
      <c r="BN78" s="362"/>
      <c r="BO78" s="362"/>
      <c r="BP78" s="362"/>
      <c r="BQ78" s="362"/>
      <c r="BR78" s="362"/>
      <c r="BS78" s="362"/>
      <c r="BT78" s="362"/>
      <c r="BU78" s="362"/>
      <c r="BV78" s="362"/>
    </row>
    <row r="79" spans="2:74" s="361" customFormat="1" ht="12.75" x14ac:dyDescent="0.2">
      <c r="B79" s="44">
        <v>2026</v>
      </c>
      <c r="C79" s="44">
        <v>891780111</v>
      </c>
      <c r="D79" s="44" t="s">
        <v>63</v>
      </c>
      <c r="E79" s="44" t="s">
        <v>12097</v>
      </c>
      <c r="F79" s="44" t="s">
        <v>12096</v>
      </c>
      <c r="G79" s="61">
        <v>0</v>
      </c>
      <c r="H79" s="61" t="s">
        <v>71</v>
      </c>
      <c r="I79" s="44" t="s">
        <v>111</v>
      </c>
      <c r="J79" s="76" t="s">
        <v>81</v>
      </c>
      <c r="K79" s="278" t="s">
        <v>11906</v>
      </c>
      <c r="L79" s="79">
        <v>17160000</v>
      </c>
      <c r="M79" s="44" t="s">
        <v>66</v>
      </c>
      <c r="N79" s="278" t="s">
        <v>12095</v>
      </c>
      <c r="O79" s="278">
        <v>1043845035</v>
      </c>
      <c r="P79" s="68">
        <v>69</v>
      </c>
      <c r="Q79" s="69">
        <v>46036</v>
      </c>
      <c r="R79" s="61">
        <v>6818861280</v>
      </c>
      <c r="S79" s="81">
        <v>46041</v>
      </c>
      <c r="T79" s="79">
        <v>17160000</v>
      </c>
      <c r="U79" s="61" t="s">
        <v>65</v>
      </c>
      <c r="V79" s="79">
        <v>1082939683</v>
      </c>
      <c r="W79" s="168" t="s">
        <v>8545</v>
      </c>
      <c r="X79" s="69">
        <v>46041</v>
      </c>
      <c r="Y79" s="69">
        <v>46069</v>
      </c>
      <c r="Z79" s="69" t="s">
        <v>73</v>
      </c>
      <c r="AA79" s="69">
        <v>46167</v>
      </c>
      <c r="AB79" s="47">
        <f t="shared" si="5"/>
        <v>98</v>
      </c>
      <c r="AC79" s="61">
        <v>0</v>
      </c>
      <c r="AD79" s="79">
        <v>0</v>
      </c>
      <c r="AE79" s="61">
        <v>0</v>
      </c>
      <c r="AF79" s="80" t="s">
        <v>73</v>
      </c>
      <c r="AG79" s="47">
        <f t="shared" si="6"/>
        <v>0</v>
      </c>
      <c r="AH79" s="61">
        <v>0</v>
      </c>
      <c r="AI79" s="79">
        <v>0</v>
      </c>
      <c r="AJ79" s="61" t="s">
        <v>73</v>
      </c>
      <c r="AK79" s="81" t="s">
        <v>73</v>
      </c>
      <c r="AL79" s="61">
        <v>0</v>
      </c>
      <c r="AM79" s="81" t="s">
        <v>73</v>
      </c>
      <c r="AN79" s="81" t="s">
        <v>73</v>
      </c>
      <c r="AO79" s="81" t="s">
        <v>73</v>
      </c>
      <c r="AP79" s="47">
        <f t="shared" si="7"/>
        <v>0</v>
      </c>
      <c r="AQ79" s="47">
        <f>+L79+AD79-AI79</f>
        <v>17160000</v>
      </c>
      <c r="AR79" s="61" t="s">
        <v>4700</v>
      </c>
      <c r="AS79" s="79">
        <v>0</v>
      </c>
      <c r="AT79" s="61" t="s">
        <v>162</v>
      </c>
      <c r="AU79" s="79">
        <v>0</v>
      </c>
      <c r="AV79" s="82" t="s">
        <v>73</v>
      </c>
      <c r="AW79" s="83">
        <v>0</v>
      </c>
      <c r="AX79" s="62">
        <f t="shared" si="8"/>
        <v>17160000</v>
      </c>
      <c r="AY79" s="63">
        <f t="shared" si="9"/>
        <v>0</v>
      </c>
      <c r="AZ79" s="67">
        <v>0</v>
      </c>
      <c r="BA79" s="82" t="s">
        <v>73</v>
      </c>
      <c r="BB79" s="61" t="s">
        <v>163</v>
      </c>
      <c r="BC79" s="355" t="s">
        <v>12094</v>
      </c>
      <c r="BD79" s="44" t="s">
        <v>65</v>
      </c>
      <c r="BE79" s="44" t="s">
        <v>65</v>
      </c>
      <c r="BF79" s="362"/>
      <c r="BG79" s="362"/>
      <c r="BH79" s="362"/>
      <c r="BI79" s="362"/>
      <c r="BJ79" s="362"/>
      <c r="BK79" s="362"/>
      <c r="BL79" s="362"/>
      <c r="BM79" s="362"/>
      <c r="BN79" s="362"/>
      <c r="BO79" s="362"/>
      <c r="BP79" s="362"/>
      <c r="BQ79" s="362"/>
      <c r="BR79" s="362"/>
      <c r="BS79" s="362"/>
      <c r="BT79" s="362"/>
      <c r="BU79" s="362"/>
      <c r="BV79" s="362"/>
    </row>
    <row r="80" spans="2:74" s="361" customFormat="1" ht="12.75" x14ac:dyDescent="0.2">
      <c r="B80" s="44">
        <v>2026</v>
      </c>
      <c r="C80" s="44">
        <v>891780111</v>
      </c>
      <c r="D80" s="44" t="s">
        <v>63</v>
      </c>
      <c r="E80" s="44" t="s">
        <v>12093</v>
      </c>
      <c r="F80" s="44" t="s">
        <v>12092</v>
      </c>
      <c r="G80" s="61">
        <v>0</v>
      </c>
      <c r="H80" s="61" t="s">
        <v>71</v>
      </c>
      <c r="I80" s="44" t="s">
        <v>111</v>
      </c>
      <c r="J80" s="76" t="s">
        <v>81</v>
      </c>
      <c r="K80" s="47" t="s">
        <v>12091</v>
      </c>
      <c r="L80" s="79">
        <v>17160000</v>
      </c>
      <c r="M80" s="44" t="s">
        <v>66</v>
      </c>
      <c r="N80" s="278" t="s">
        <v>12090</v>
      </c>
      <c r="O80" s="278">
        <v>1143128824</v>
      </c>
      <c r="P80" s="68">
        <v>69</v>
      </c>
      <c r="Q80" s="69">
        <v>46036</v>
      </c>
      <c r="R80" s="61">
        <v>6818861280</v>
      </c>
      <c r="S80" s="81">
        <v>46041</v>
      </c>
      <c r="T80" s="79">
        <v>17160000</v>
      </c>
      <c r="U80" s="61" t="s">
        <v>65</v>
      </c>
      <c r="V80" s="79">
        <v>1082939683</v>
      </c>
      <c r="W80" s="168" t="s">
        <v>8545</v>
      </c>
      <c r="X80" s="69">
        <v>46041</v>
      </c>
      <c r="Y80" s="69">
        <v>46069</v>
      </c>
      <c r="Z80" s="69" t="s">
        <v>73</v>
      </c>
      <c r="AA80" s="69">
        <v>46167</v>
      </c>
      <c r="AB80" s="47">
        <f t="shared" si="5"/>
        <v>98</v>
      </c>
      <c r="AC80" s="61">
        <v>0</v>
      </c>
      <c r="AD80" s="79">
        <v>0</v>
      </c>
      <c r="AE80" s="61">
        <v>0</v>
      </c>
      <c r="AF80" s="80" t="s">
        <v>73</v>
      </c>
      <c r="AG80" s="47">
        <f t="shared" si="6"/>
        <v>0</v>
      </c>
      <c r="AH80" s="61">
        <v>0</v>
      </c>
      <c r="AI80" s="79">
        <v>0</v>
      </c>
      <c r="AJ80" s="61" t="s">
        <v>73</v>
      </c>
      <c r="AK80" s="81" t="s">
        <v>73</v>
      </c>
      <c r="AL80" s="61">
        <v>0</v>
      </c>
      <c r="AM80" s="81" t="s">
        <v>73</v>
      </c>
      <c r="AN80" s="81" t="s">
        <v>73</v>
      </c>
      <c r="AO80" s="81" t="s">
        <v>73</v>
      </c>
      <c r="AP80" s="47">
        <f t="shared" si="7"/>
        <v>0</v>
      </c>
      <c r="AQ80" s="47">
        <f>+L80+AD80-AI80</f>
        <v>17160000</v>
      </c>
      <c r="AR80" s="61" t="s">
        <v>4700</v>
      </c>
      <c r="AS80" s="79">
        <v>0</v>
      </c>
      <c r="AT80" s="61" t="s">
        <v>162</v>
      </c>
      <c r="AU80" s="79">
        <v>0</v>
      </c>
      <c r="AV80" s="82" t="s">
        <v>73</v>
      </c>
      <c r="AW80" s="83">
        <v>0</v>
      </c>
      <c r="AX80" s="62">
        <f t="shared" si="8"/>
        <v>17160000</v>
      </c>
      <c r="AY80" s="63">
        <f t="shared" si="9"/>
        <v>0</v>
      </c>
      <c r="AZ80" s="67">
        <v>0</v>
      </c>
      <c r="BA80" s="82" t="s">
        <v>73</v>
      </c>
      <c r="BB80" s="61" t="s">
        <v>163</v>
      </c>
      <c r="BC80" s="355" t="s">
        <v>12089</v>
      </c>
      <c r="BD80" s="44" t="s">
        <v>65</v>
      </c>
      <c r="BE80" s="44" t="s">
        <v>65</v>
      </c>
      <c r="BF80" s="362"/>
      <c r="BG80" s="362"/>
      <c r="BH80" s="362"/>
      <c r="BI80" s="362"/>
      <c r="BJ80" s="362"/>
      <c r="BK80" s="362"/>
      <c r="BL80" s="362"/>
      <c r="BM80" s="362"/>
      <c r="BN80" s="362"/>
      <c r="BO80" s="362"/>
      <c r="BP80" s="362"/>
      <c r="BQ80" s="362"/>
      <c r="BR80" s="362"/>
      <c r="BS80" s="362"/>
      <c r="BT80" s="362"/>
      <c r="BU80" s="362"/>
      <c r="BV80" s="362"/>
    </row>
    <row r="81" spans="2:74" s="361" customFormat="1" ht="12.75" x14ac:dyDescent="0.2">
      <c r="B81" s="44">
        <v>2026</v>
      </c>
      <c r="C81" s="44">
        <v>891780111</v>
      </c>
      <c r="D81" s="44" t="s">
        <v>63</v>
      </c>
      <c r="E81" s="44" t="s">
        <v>12088</v>
      </c>
      <c r="F81" s="44" t="s">
        <v>12087</v>
      </c>
      <c r="G81" s="61">
        <v>0</v>
      </c>
      <c r="H81" s="61" t="s">
        <v>71</v>
      </c>
      <c r="I81" s="44" t="s">
        <v>111</v>
      </c>
      <c r="J81" s="76" t="s">
        <v>81</v>
      </c>
      <c r="K81" s="278" t="s">
        <v>12086</v>
      </c>
      <c r="L81" s="79">
        <v>17160000</v>
      </c>
      <c r="M81" s="44" t="s">
        <v>66</v>
      </c>
      <c r="N81" s="278" t="s">
        <v>12085</v>
      </c>
      <c r="O81" s="278">
        <v>1049031000</v>
      </c>
      <c r="P81" s="68">
        <v>69</v>
      </c>
      <c r="Q81" s="69">
        <v>46036</v>
      </c>
      <c r="R81" s="61">
        <v>6818861280</v>
      </c>
      <c r="S81" s="81">
        <v>46041</v>
      </c>
      <c r="T81" s="79">
        <v>17160000</v>
      </c>
      <c r="U81" s="61" t="s">
        <v>65</v>
      </c>
      <c r="V81" s="79">
        <v>1082939683</v>
      </c>
      <c r="W81" s="168" t="s">
        <v>8545</v>
      </c>
      <c r="X81" s="69">
        <v>46041</v>
      </c>
      <c r="Y81" s="69">
        <v>46069</v>
      </c>
      <c r="Z81" s="69" t="s">
        <v>73</v>
      </c>
      <c r="AA81" s="69">
        <v>46167</v>
      </c>
      <c r="AB81" s="47">
        <f t="shared" si="5"/>
        <v>98</v>
      </c>
      <c r="AC81" s="61">
        <v>0</v>
      </c>
      <c r="AD81" s="79">
        <v>0</v>
      </c>
      <c r="AE81" s="61">
        <v>0</v>
      </c>
      <c r="AF81" s="80" t="s">
        <v>73</v>
      </c>
      <c r="AG81" s="47">
        <f t="shared" si="6"/>
        <v>0</v>
      </c>
      <c r="AH81" s="61">
        <v>0</v>
      </c>
      <c r="AI81" s="79">
        <v>0</v>
      </c>
      <c r="AJ81" s="61" t="s">
        <v>73</v>
      </c>
      <c r="AK81" s="81" t="s">
        <v>73</v>
      </c>
      <c r="AL81" s="61">
        <v>0</v>
      </c>
      <c r="AM81" s="81" t="s">
        <v>73</v>
      </c>
      <c r="AN81" s="81" t="s">
        <v>73</v>
      </c>
      <c r="AO81" s="81" t="s">
        <v>73</v>
      </c>
      <c r="AP81" s="47">
        <f t="shared" si="7"/>
        <v>0</v>
      </c>
      <c r="AQ81" s="47">
        <f>+L81+AD81-AI81</f>
        <v>17160000</v>
      </c>
      <c r="AR81" s="61" t="s">
        <v>4700</v>
      </c>
      <c r="AS81" s="79">
        <v>0</v>
      </c>
      <c r="AT81" s="61" t="s">
        <v>162</v>
      </c>
      <c r="AU81" s="79">
        <v>0</v>
      </c>
      <c r="AV81" s="82" t="s">
        <v>73</v>
      </c>
      <c r="AW81" s="83">
        <v>0</v>
      </c>
      <c r="AX81" s="62">
        <f t="shared" si="8"/>
        <v>17160000</v>
      </c>
      <c r="AY81" s="63">
        <f t="shared" si="9"/>
        <v>0</v>
      </c>
      <c r="AZ81" s="67">
        <v>0</v>
      </c>
      <c r="BA81" s="82" t="s">
        <v>73</v>
      </c>
      <c r="BB81" s="61" t="s">
        <v>163</v>
      </c>
      <c r="BC81" s="355" t="s">
        <v>12084</v>
      </c>
      <c r="BD81" s="44" t="s">
        <v>65</v>
      </c>
      <c r="BE81" s="44" t="s">
        <v>65</v>
      </c>
      <c r="BF81" s="362"/>
      <c r="BG81" s="362"/>
      <c r="BH81" s="362"/>
      <c r="BI81" s="362"/>
      <c r="BJ81" s="362"/>
      <c r="BK81" s="362"/>
      <c r="BL81" s="362"/>
      <c r="BM81" s="362"/>
      <c r="BN81" s="362"/>
      <c r="BO81" s="362"/>
      <c r="BP81" s="362"/>
      <c r="BQ81" s="362"/>
      <c r="BR81" s="362"/>
      <c r="BS81" s="362"/>
      <c r="BT81" s="362"/>
      <c r="BU81" s="362"/>
      <c r="BV81" s="362"/>
    </row>
    <row r="82" spans="2:74" s="361" customFormat="1" ht="12.75" x14ac:dyDescent="0.2">
      <c r="B82" s="44">
        <v>2026</v>
      </c>
      <c r="C82" s="44">
        <v>891780111</v>
      </c>
      <c r="D82" s="44" t="s">
        <v>63</v>
      </c>
      <c r="E82" s="44" t="s">
        <v>12083</v>
      </c>
      <c r="F82" s="44" t="s">
        <v>12082</v>
      </c>
      <c r="G82" s="61">
        <v>0</v>
      </c>
      <c r="H82" s="61" t="s">
        <v>71</v>
      </c>
      <c r="I82" s="44" t="s">
        <v>111</v>
      </c>
      <c r="J82" s="76" t="s">
        <v>81</v>
      </c>
      <c r="K82" s="278" t="s">
        <v>11906</v>
      </c>
      <c r="L82" s="79">
        <v>17160000</v>
      </c>
      <c r="M82" s="44" t="s">
        <v>66</v>
      </c>
      <c r="N82" s="278" t="s">
        <v>12081</v>
      </c>
      <c r="O82" s="278">
        <v>1047426712</v>
      </c>
      <c r="P82" s="68">
        <v>69</v>
      </c>
      <c r="Q82" s="69">
        <v>46036</v>
      </c>
      <c r="R82" s="61">
        <v>6818861280</v>
      </c>
      <c r="S82" s="81">
        <v>46041</v>
      </c>
      <c r="T82" s="79">
        <v>17160000</v>
      </c>
      <c r="U82" s="61" t="s">
        <v>65</v>
      </c>
      <c r="V82" s="79">
        <v>1082939683</v>
      </c>
      <c r="W82" s="168" t="s">
        <v>8545</v>
      </c>
      <c r="X82" s="69">
        <v>46041</v>
      </c>
      <c r="Y82" s="69">
        <v>46069</v>
      </c>
      <c r="Z82" s="69" t="s">
        <v>73</v>
      </c>
      <c r="AA82" s="69">
        <v>46167</v>
      </c>
      <c r="AB82" s="47">
        <f t="shared" si="5"/>
        <v>98</v>
      </c>
      <c r="AC82" s="61">
        <v>0</v>
      </c>
      <c r="AD82" s="79">
        <v>0</v>
      </c>
      <c r="AE82" s="61">
        <v>0</v>
      </c>
      <c r="AF82" s="80" t="s">
        <v>73</v>
      </c>
      <c r="AG82" s="47">
        <f t="shared" si="6"/>
        <v>0</v>
      </c>
      <c r="AH82" s="61">
        <v>0</v>
      </c>
      <c r="AI82" s="79">
        <v>0</v>
      </c>
      <c r="AJ82" s="61" t="s">
        <v>73</v>
      </c>
      <c r="AK82" s="81" t="s">
        <v>73</v>
      </c>
      <c r="AL82" s="61">
        <v>0</v>
      </c>
      <c r="AM82" s="81" t="s">
        <v>73</v>
      </c>
      <c r="AN82" s="81" t="s">
        <v>73</v>
      </c>
      <c r="AO82" s="81" t="s">
        <v>73</v>
      </c>
      <c r="AP82" s="47">
        <f t="shared" si="7"/>
        <v>0</v>
      </c>
      <c r="AQ82" s="47">
        <f>+L82+AD82-AI82</f>
        <v>17160000</v>
      </c>
      <c r="AR82" s="61" t="s">
        <v>4700</v>
      </c>
      <c r="AS82" s="79">
        <v>0</v>
      </c>
      <c r="AT82" s="61" t="s">
        <v>162</v>
      </c>
      <c r="AU82" s="79">
        <v>0</v>
      </c>
      <c r="AV82" s="82" t="s">
        <v>73</v>
      </c>
      <c r="AW82" s="83">
        <v>0</v>
      </c>
      <c r="AX82" s="62">
        <f t="shared" si="8"/>
        <v>17160000</v>
      </c>
      <c r="AY82" s="63">
        <f t="shared" si="9"/>
        <v>0</v>
      </c>
      <c r="AZ82" s="67">
        <v>0</v>
      </c>
      <c r="BA82" s="82" t="s">
        <v>73</v>
      </c>
      <c r="BB82" s="61" t="s">
        <v>163</v>
      </c>
      <c r="BC82" s="355" t="s">
        <v>12080</v>
      </c>
      <c r="BD82" s="44" t="s">
        <v>65</v>
      </c>
      <c r="BE82" s="44" t="s">
        <v>65</v>
      </c>
      <c r="BF82" s="362"/>
      <c r="BG82" s="362"/>
      <c r="BH82" s="362"/>
      <c r="BI82" s="362"/>
      <c r="BJ82" s="362"/>
      <c r="BK82" s="362"/>
      <c r="BL82" s="362"/>
      <c r="BM82" s="362"/>
      <c r="BN82" s="362"/>
      <c r="BO82" s="362"/>
      <c r="BP82" s="362"/>
      <c r="BQ82" s="362"/>
      <c r="BR82" s="362"/>
      <c r="BS82" s="362"/>
      <c r="BT82" s="362"/>
      <c r="BU82" s="362"/>
      <c r="BV82" s="362"/>
    </row>
    <row r="83" spans="2:74" s="361" customFormat="1" ht="12.75" x14ac:dyDescent="0.2">
      <c r="B83" s="44">
        <v>2026</v>
      </c>
      <c r="C83" s="44">
        <v>891780111</v>
      </c>
      <c r="D83" s="44" t="s">
        <v>63</v>
      </c>
      <c r="E83" s="44" t="s">
        <v>12079</v>
      </c>
      <c r="F83" s="44" t="s">
        <v>12078</v>
      </c>
      <c r="G83" s="61">
        <v>0</v>
      </c>
      <c r="H83" s="61" t="s">
        <v>71</v>
      </c>
      <c r="I83" s="44" t="s">
        <v>111</v>
      </c>
      <c r="J83" s="76" t="s">
        <v>81</v>
      </c>
      <c r="K83" s="278" t="s">
        <v>11906</v>
      </c>
      <c r="L83" s="79">
        <v>17160000</v>
      </c>
      <c r="M83" s="44" t="s">
        <v>66</v>
      </c>
      <c r="N83" s="278" t="s">
        <v>12077</v>
      </c>
      <c r="O83" s="278">
        <v>1083036733</v>
      </c>
      <c r="P83" s="68">
        <v>69</v>
      </c>
      <c r="Q83" s="69">
        <v>46036</v>
      </c>
      <c r="R83" s="61">
        <v>6818861280</v>
      </c>
      <c r="S83" s="81">
        <v>46041</v>
      </c>
      <c r="T83" s="79">
        <v>17160000</v>
      </c>
      <c r="U83" s="61" t="s">
        <v>65</v>
      </c>
      <c r="V83" s="79">
        <v>1082939683</v>
      </c>
      <c r="W83" s="168" t="s">
        <v>8545</v>
      </c>
      <c r="X83" s="69">
        <v>46041</v>
      </c>
      <c r="Y83" s="69">
        <v>46069</v>
      </c>
      <c r="Z83" s="69" t="s">
        <v>73</v>
      </c>
      <c r="AA83" s="69">
        <v>46167</v>
      </c>
      <c r="AB83" s="47">
        <f t="shared" si="5"/>
        <v>98</v>
      </c>
      <c r="AC83" s="61">
        <v>0</v>
      </c>
      <c r="AD83" s="79">
        <v>0</v>
      </c>
      <c r="AE83" s="61">
        <v>0</v>
      </c>
      <c r="AF83" s="80" t="s">
        <v>73</v>
      </c>
      <c r="AG83" s="47">
        <f t="shared" si="6"/>
        <v>0</v>
      </c>
      <c r="AH83" s="61">
        <v>0</v>
      </c>
      <c r="AI83" s="79">
        <v>0</v>
      </c>
      <c r="AJ83" s="61" t="s">
        <v>73</v>
      </c>
      <c r="AK83" s="81" t="s">
        <v>73</v>
      </c>
      <c r="AL83" s="61">
        <v>0</v>
      </c>
      <c r="AM83" s="81" t="s">
        <v>73</v>
      </c>
      <c r="AN83" s="81" t="s">
        <v>73</v>
      </c>
      <c r="AO83" s="81" t="s">
        <v>73</v>
      </c>
      <c r="AP83" s="47">
        <f t="shared" si="7"/>
        <v>0</v>
      </c>
      <c r="AQ83" s="47">
        <f>+L83+AD83-AI83</f>
        <v>17160000</v>
      </c>
      <c r="AR83" s="61" t="s">
        <v>4700</v>
      </c>
      <c r="AS83" s="79">
        <v>0</v>
      </c>
      <c r="AT83" s="61" t="s">
        <v>162</v>
      </c>
      <c r="AU83" s="79">
        <v>0</v>
      </c>
      <c r="AV83" s="82" t="s">
        <v>73</v>
      </c>
      <c r="AW83" s="83">
        <v>0</v>
      </c>
      <c r="AX83" s="62">
        <f t="shared" si="8"/>
        <v>17160000</v>
      </c>
      <c r="AY83" s="63">
        <f t="shared" si="9"/>
        <v>0</v>
      </c>
      <c r="AZ83" s="67">
        <v>0</v>
      </c>
      <c r="BA83" s="82" t="s">
        <v>73</v>
      </c>
      <c r="BB83" s="61" t="s">
        <v>163</v>
      </c>
      <c r="BC83" s="355" t="s">
        <v>12076</v>
      </c>
      <c r="BD83" s="44" t="s">
        <v>65</v>
      </c>
      <c r="BE83" s="44" t="s">
        <v>65</v>
      </c>
      <c r="BF83" s="362"/>
      <c r="BG83" s="362"/>
      <c r="BH83" s="362"/>
      <c r="BI83" s="362"/>
      <c r="BJ83" s="362"/>
      <c r="BK83" s="362"/>
      <c r="BL83" s="362"/>
      <c r="BM83" s="362"/>
      <c r="BN83" s="362"/>
      <c r="BO83" s="362"/>
      <c r="BP83" s="362"/>
      <c r="BQ83" s="362"/>
      <c r="BR83" s="362"/>
      <c r="BS83" s="362"/>
      <c r="BT83" s="362"/>
      <c r="BU83" s="362"/>
      <c r="BV83" s="362"/>
    </row>
    <row r="84" spans="2:74" s="361" customFormat="1" ht="12.75" x14ac:dyDescent="0.2">
      <c r="B84" s="44">
        <v>2026</v>
      </c>
      <c r="C84" s="44">
        <v>891780111</v>
      </c>
      <c r="D84" s="44" t="s">
        <v>63</v>
      </c>
      <c r="E84" s="44" t="s">
        <v>12075</v>
      </c>
      <c r="F84" s="44" t="s">
        <v>12074</v>
      </c>
      <c r="G84" s="61">
        <v>0</v>
      </c>
      <c r="H84" s="61" t="s">
        <v>71</v>
      </c>
      <c r="I84" s="44" t="s">
        <v>111</v>
      </c>
      <c r="J84" s="76" t="s">
        <v>81</v>
      </c>
      <c r="K84" s="278" t="s">
        <v>11599</v>
      </c>
      <c r="L84" s="79">
        <v>17160000</v>
      </c>
      <c r="M84" s="44" t="s">
        <v>66</v>
      </c>
      <c r="N84" s="278" t="s">
        <v>12073</v>
      </c>
      <c r="O84" s="278">
        <v>1032477240</v>
      </c>
      <c r="P84" s="68">
        <v>69</v>
      </c>
      <c r="Q84" s="69">
        <v>46036</v>
      </c>
      <c r="R84" s="61">
        <v>6818861280</v>
      </c>
      <c r="S84" s="81">
        <v>46041</v>
      </c>
      <c r="T84" s="79">
        <v>17160000</v>
      </c>
      <c r="U84" s="61" t="s">
        <v>65</v>
      </c>
      <c r="V84" s="79">
        <v>1082939683</v>
      </c>
      <c r="W84" s="168" t="s">
        <v>8545</v>
      </c>
      <c r="X84" s="69">
        <v>46041</v>
      </c>
      <c r="Y84" s="69">
        <v>46069</v>
      </c>
      <c r="Z84" s="69" t="s">
        <v>73</v>
      </c>
      <c r="AA84" s="69">
        <v>46167</v>
      </c>
      <c r="AB84" s="47">
        <f t="shared" si="5"/>
        <v>98</v>
      </c>
      <c r="AC84" s="61">
        <v>0</v>
      </c>
      <c r="AD84" s="79">
        <v>0</v>
      </c>
      <c r="AE84" s="61">
        <v>0</v>
      </c>
      <c r="AF84" s="80" t="s">
        <v>73</v>
      </c>
      <c r="AG84" s="47">
        <f t="shared" si="6"/>
        <v>0</v>
      </c>
      <c r="AH84" s="61">
        <v>0</v>
      </c>
      <c r="AI84" s="79">
        <v>0</v>
      </c>
      <c r="AJ84" s="61" t="s">
        <v>73</v>
      </c>
      <c r="AK84" s="81" t="s">
        <v>73</v>
      </c>
      <c r="AL84" s="61">
        <v>0</v>
      </c>
      <c r="AM84" s="81" t="s">
        <v>73</v>
      </c>
      <c r="AN84" s="81" t="s">
        <v>73</v>
      </c>
      <c r="AO84" s="81" t="s">
        <v>73</v>
      </c>
      <c r="AP84" s="47">
        <f t="shared" si="7"/>
        <v>0</v>
      </c>
      <c r="AQ84" s="47">
        <f>+L84+AD84-AI84</f>
        <v>17160000</v>
      </c>
      <c r="AR84" s="61" t="s">
        <v>4700</v>
      </c>
      <c r="AS84" s="79">
        <v>0</v>
      </c>
      <c r="AT84" s="61" t="s">
        <v>162</v>
      </c>
      <c r="AU84" s="79">
        <v>0</v>
      </c>
      <c r="AV84" s="82" t="s">
        <v>73</v>
      </c>
      <c r="AW84" s="83">
        <v>0</v>
      </c>
      <c r="AX84" s="62">
        <f t="shared" si="8"/>
        <v>17160000</v>
      </c>
      <c r="AY84" s="63">
        <f t="shared" si="9"/>
        <v>0</v>
      </c>
      <c r="AZ84" s="67">
        <v>0</v>
      </c>
      <c r="BA84" s="82" t="s">
        <v>73</v>
      </c>
      <c r="BB84" s="61" t="s">
        <v>163</v>
      </c>
      <c r="BC84" s="355" t="s">
        <v>12072</v>
      </c>
      <c r="BD84" s="44" t="s">
        <v>65</v>
      </c>
      <c r="BE84" s="44" t="s">
        <v>65</v>
      </c>
      <c r="BF84" s="362"/>
      <c r="BG84" s="362"/>
      <c r="BH84" s="362"/>
      <c r="BI84" s="362"/>
      <c r="BJ84" s="362"/>
      <c r="BK84" s="362"/>
      <c r="BL84" s="362"/>
      <c r="BM84" s="362"/>
      <c r="BN84" s="362"/>
      <c r="BO84" s="362"/>
      <c r="BP84" s="362"/>
      <c r="BQ84" s="362"/>
      <c r="BR84" s="362"/>
      <c r="BS84" s="362"/>
      <c r="BT84" s="362"/>
      <c r="BU84" s="362"/>
      <c r="BV84" s="362"/>
    </row>
    <row r="85" spans="2:74" s="361" customFormat="1" ht="12.75" x14ac:dyDescent="0.2">
      <c r="B85" s="44">
        <v>2026</v>
      </c>
      <c r="C85" s="44">
        <v>891780111</v>
      </c>
      <c r="D85" s="44" t="s">
        <v>63</v>
      </c>
      <c r="E85" s="44" t="s">
        <v>12071</v>
      </c>
      <c r="F85" s="44" t="s">
        <v>12070</v>
      </c>
      <c r="G85" s="61">
        <v>0</v>
      </c>
      <c r="H85" s="61" t="s">
        <v>71</v>
      </c>
      <c r="I85" s="44" t="s">
        <v>111</v>
      </c>
      <c r="J85" s="76" t="s">
        <v>81</v>
      </c>
      <c r="K85" s="278" t="s">
        <v>9213</v>
      </c>
      <c r="L85" s="79">
        <v>9373320</v>
      </c>
      <c r="M85" s="44" t="s">
        <v>66</v>
      </c>
      <c r="N85" s="278" t="s">
        <v>12069</v>
      </c>
      <c r="O85" s="278">
        <v>32873889</v>
      </c>
      <c r="P85" s="68">
        <v>69</v>
      </c>
      <c r="Q85" s="69">
        <v>46036</v>
      </c>
      <c r="R85" s="61">
        <v>6818861280</v>
      </c>
      <c r="S85" s="81">
        <v>46041</v>
      </c>
      <c r="T85" s="79">
        <v>9373320</v>
      </c>
      <c r="U85" s="61" t="s">
        <v>65</v>
      </c>
      <c r="V85" s="79">
        <v>1082939683</v>
      </c>
      <c r="W85" s="168" t="s">
        <v>8545</v>
      </c>
      <c r="X85" s="69">
        <v>46041</v>
      </c>
      <c r="Y85" s="69">
        <v>46069</v>
      </c>
      <c r="Z85" s="69" t="s">
        <v>73</v>
      </c>
      <c r="AA85" s="69">
        <v>46167</v>
      </c>
      <c r="AB85" s="47">
        <f t="shared" si="5"/>
        <v>98</v>
      </c>
      <c r="AC85" s="61">
        <v>0</v>
      </c>
      <c r="AD85" s="79">
        <v>0</v>
      </c>
      <c r="AE85" s="61">
        <v>0</v>
      </c>
      <c r="AF85" s="80" t="s">
        <v>73</v>
      </c>
      <c r="AG85" s="47">
        <f t="shared" si="6"/>
        <v>0</v>
      </c>
      <c r="AH85" s="61">
        <v>0</v>
      </c>
      <c r="AI85" s="79">
        <v>0</v>
      </c>
      <c r="AJ85" s="61" t="s">
        <v>73</v>
      </c>
      <c r="AK85" s="81" t="s">
        <v>73</v>
      </c>
      <c r="AL85" s="61">
        <v>0</v>
      </c>
      <c r="AM85" s="81" t="s">
        <v>73</v>
      </c>
      <c r="AN85" s="81" t="s">
        <v>73</v>
      </c>
      <c r="AO85" s="81" t="s">
        <v>73</v>
      </c>
      <c r="AP85" s="47">
        <f t="shared" si="7"/>
        <v>0</v>
      </c>
      <c r="AQ85" s="47">
        <f>+L85+AD85-AI85</f>
        <v>9373320</v>
      </c>
      <c r="AR85" s="61" t="s">
        <v>4700</v>
      </c>
      <c r="AS85" s="79">
        <v>0</v>
      </c>
      <c r="AT85" s="61" t="s">
        <v>162</v>
      </c>
      <c r="AU85" s="79">
        <v>0</v>
      </c>
      <c r="AV85" s="82" t="s">
        <v>73</v>
      </c>
      <c r="AW85" s="83">
        <v>0</v>
      </c>
      <c r="AX85" s="62">
        <f t="shared" si="8"/>
        <v>9373320</v>
      </c>
      <c r="AY85" s="63">
        <f t="shared" si="9"/>
        <v>0</v>
      </c>
      <c r="AZ85" s="67">
        <v>0</v>
      </c>
      <c r="BA85" s="82" t="s">
        <v>73</v>
      </c>
      <c r="BB85" s="61" t="s">
        <v>163</v>
      </c>
      <c r="BC85" s="355" t="s">
        <v>12068</v>
      </c>
      <c r="BD85" s="44" t="s">
        <v>65</v>
      </c>
      <c r="BE85" s="44" t="s">
        <v>65</v>
      </c>
      <c r="BF85" s="362"/>
      <c r="BG85" s="362"/>
      <c r="BH85" s="362"/>
      <c r="BI85" s="362"/>
      <c r="BJ85" s="362"/>
      <c r="BK85" s="362"/>
      <c r="BL85" s="362"/>
      <c r="BM85" s="362"/>
      <c r="BN85" s="362"/>
      <c r="BO85" s="362"/>
      <c r="BP85" s="362"/>
      <c r="BQ85" s="362"/>
      <c r="BR85" s="362"/>
      <c r="BS85" s="362"/>
      <c r="BT85" s="362"/>
      <c r="BU85" s="362"/>
      <c r="BV85" s="362"/>
    </row>
    <row r="86" spans="2:74" s="361" customFormat="1" ht="12.75" x14ac:dyDescent="0.2">
      <c r="B86" s="44">
        <v>2026</v>
      </c>
      <c r="C86" s="44">
        <v>891780111</v>
      </c>
      <c r="D86" s="44" t="s">
        <v>63</v>
      </c>
      <c r="E86" s="44" t="s">
        <v>12067</v>
      </c>
      <c r="F86" s="44" t="s">
        <v>12066</v>
      </c>
      <c r="G86" s="61">
        <v>0</v>
      </c>
      <c r="H86" s="61" t="s">
        <v>71</v>
      </c>
      <c r="I86" s="44" t="s">
        <v>111</v>
      </c>
      <c r="J86" s="76" t="s">
        <v>81</v>
      </c>
      <c r="K86" s="278" t="s">
        <v>11599</v>
      </c>
      <c r="L86" s="79">
        <v>17160000</v>
      </c>
      <c r="M86" s="44" t="s">
        <v>66</v>
      </c>
      <c r="N86" s="278" t="s">
        <v>12065</v>
      </c>
      <c r="O86" s="278">
        <v>32868966</v>
      </c>
      <c r="P86" s="68">
        <v>69</v>
      </c>
      <c r="Q86" s="69">
        <v>46036</v>
      </c>
      <c r="R86" s="61">
        <v>6818861280</v>
      </c>
      <c r="S86" s="81">
        <v>46041</v>
      </c>
      <c r="T86" s="79">
        <v>17160000</v>
      </c>
      <c r="U86" s="61" t="s">
        <v>65</v>
      </c>
      <c r="V86" s="79">
        <v>1082939683</v>
      </c>
      <c r="W86" s="168" t="s">
        <v>8545</v>
      </c>
      <c r="X86" s="69">
        <v>46041</v>
      </c>
      <c r="Y86" s="69">
        <v>46069</v>
      </c>
      <c r="Z86" s="69" t="s">
        <v>73</v>
      </c>
      <c r="AA86" s="69">
        <v>46167</v>
      </c>
      <c r="AB86" s="47">
        <f t="shared" si="5"/>
        <v>98</v>
      </c>
      <c r="AC86" s="61">
        <v>0</v>
      </c>
      <c r="AD86" s="79">
        <v>0</v>
      </c>
      <c r="AE86" s="61">
        <v>0</v>
      </c>
      <c r="AF86" s="80" t="s">
        <v>73</v>
      </c>
      <c r="AG86" s="47">
        <f t="shared" si="6"/>
        <v>0</v>
      </c>
      <c r="AH86" s="61">
        <v>0</v>
      </c>
      <c r="AI86" s="79">
        <v>0</v>
      </c>
      <c r="AJ86" s="61" t="s">
        <v>73</v>
      </c>
      <c r="AK86" s="81" t="s">
        <v>73</v>
      </c>
      <c r="AL86" s="61">
        <v>0</v>
      </c>
      <c r="AM86" s="81" t="s">
        <v>73</v>
      </c>
      <c r="AN86" s="81" t="s">
        <v>73</v>
      </c>
      <c r="AO86" s="81" t="s">
        <v>73</v>
      </c>
      <c r="AP86" s="47">
        <f t="shared" si="7"/>
        <v>0</v>
      </c>
      <c r="AQ86" s="47">
        <f>+L86+AD86-AI86</f>
        <v>17160000</v>
      </c>
      <c r="AR86" s="61" t="s">
        <v>4700</v>
      </c>
      <c r="AS86" s="79">
        <v>0</v>
      </c>
      <c r="AT86" s="61" t="s">
        <v>162</v>
      </c>
      <c r="AU86" s="79">
        <v>0</v>
      </c>
      <c r="AV86" s="82" t="s">
        <v>73</v>
      </c>
      <c r="AW86" s="83">
        <v>0</v>
      </c>
      <c r="AX86" s="62">
        <f t="shared" si="8"/>
        <v>17160000</v>
      </c>
      <c r="AY86" s="63">
        <f t="shared" si="9"/>
        <v>0</v>
      </c>
      <c r="AZ86" s="67">
        <v>0</v>
      </c>
      <c r="BA86" s="82" t="s">
        <v>73</v>
      </c>
      <c r="BB86" s="61" t="s">
        <v>163</v>
      </c>
      <c r="BC86" s="355" t="s">
        <v>12064</v>
      </c>
      <c r="BD86" s="44" t="s">
        <v>65</v>
      </c>
      <c r="BE86" s="44" t="s">
        <v>65</v>
      </c>
      <c r="BF86" s="362"/>
      <c r="BG86" s="362"/>
      <c r="BH86" s="362"/>
      <c r="BI86" s="362"/>
      <c r="BJ86" s="362"/>
      <c r="BK86" s="362"/>
      <c r="BL86" s="362"/>
      <c r="BM86" s="362"/>
      <c r="BN86" s="362"/>
      <c r="BO86" s="362"/>
      <c r="BP86" s="362"/>
      <c r="BQ86" s="362"/>
      <c r="BR86" s="362"/>
      <c r="BS86" s="362"/>
      <c r="BT86" s="362"/>
      <c r="BU86" s="362"/>
      <c r="BV86" s="362"/>
    </row>
    <row r="87" spans="2:74" s="361" customFormat="1" ht="12.75" x14ac:dyDescent="0.2">
      <c r="B87" s="44">
        <v>2026</v>
      </c>
      <c r="C87" s="44">
        <v>891780111</v>
      </c>
      <c r="D87" s="44" t="s">
        <v>63</v>
      </c>
      <c r="E87" s="44" t="s">
        <v>12063</v>
      </c>
      <c r="F87" s="44" t="s">
        <v>12062</v>
      </c>
      <c r="G87" s="61">
        <v>0</v>
      </c>
      <c r="H87" s="61" t="s">
        <v>71</v>
      </c>
      <c r="I87" s="44" t="s">
        <v>111</v>
      </c>
      <c r="J87" s="76" t="s">
        <v>81</v>
      </c>
      <c r="K87" s="278" t="s">
        <v>9171</v>
      </c>
      <c r="L87" s="79">
        <v>9373320</v>
      </c>
      <c r="M87" s="44" t="s">
        <v>66</v>
      </c>
      <c r="N87" s="278" t="s">
        <v>12061</v>
      </c>
      <c r="O87" s="278">
        <v>1007951483</v>
      </c>
      <c r="P87" s="68">
        <v>69</v>
      </c>
      <c r="Q87" s="69">
        <v>46036</v>
      </c>
      <c r="R87" s="61">
        <v>6818861280</v>
      </c>
      <c r="S87" s="81">
        <v>46041</v>
      </c>
      <c r="T87" s="79">
        <v>9373320</v>
      </c>
      <c r="U87" s="61" t="s">
        <v>65</v>
      </c>
      <c r="V87" s="79">
        <v>1082939683</v>
      </c>
      <c r="W87" s="168" t="s">
        <v>8545</v>
      </c>
      <c r="X87" s="69">
        <v>46041</v>
      </c>
      <c r="Y87" s="69">
        <v>46069</v>
      </c>
      <c r="Z87" s="69" t="s">
        <v>73</v>
      </c>
      <c r="AA87" s="69">
        <v>46167</v>
      </c>
      <c r="AB87" s="47">
        <f t="shared" si="5"/>
        <v>98</v>
      </c>
      <c r="AC87" s="61">
        <v>0</v>
      </c>
      <c r="AD87" s="79">
        <v>0</v>
      </c>
      <c r="AE87" s="61">
        <v>0</v>
      </c>
      <c r="AF87" s="80" t="s">
        <v>73</v>
      </c>
      <c r="AG87" s="47">
        <f t="shared" si="6"/>
        <v>0</v>
      </c>
      <c r="AH87" s="61">
        <v>0</v>
      </c>
      <c r="AI87" s="79">
        <v>0</v>
      </c>
      <c r="AJ87" s="61" t="s">
        <v>73</v>
      </c>
      <c r="AK87" s="81" t="s">
        <v>73</v>
      </c>
      <c r="AL87" s="61">
        <v>0</v>
      </c>
      <c r="AM87" s="81" t="s">
        <v>73</v>
      </c>
      <c r="AN87" s="81" t="s">
        <v>73</v>
      </c>
      <c r="AO87" s="81" t="s">
        <v>73</v>
      </c>
      <c r="AP87" s="47">
        <f t="shared" si="7"/>
        <v>0</v>
      </c>
      <c r="AQ87" s="47">
        <f>+L87+AD87-AI87</f>
        <v>9373320</v>
      </c>
      <c r="AR87" s="61" t="s">
        <v>4700</v>
      </c>
      <c r="AS87" s="79">
        <v>0</v>
      </c>
      <c r="AT87" s="61" t="s">
        <v>162</v>
      </c>
      <c r="AU87" s="79">
        <v>0</v>
      </c>
      <c r="AV87" s="82" t="s">
        <v>73</v>
      </c>
      <c r="AW87" s="83">
        <v>0</v>
      </c>
      <c r="AX87" s="62">
        <f t="shared" si="8"/>
        <v>9373320</v>
      </c>
      <c r="AY87" s="63">
        <f t="shared" si="9"/>
        <v>0</v>
      </c>
      <c r="AZ87" s="67">
        <v>0</v>
      </c>
      <c r="BA87" s="82" t="s">
        <v>73</v>
      </c>
      <c r="BB87" s="61" t="s">
        <v>163</v>
      </c>
      <c r="BC87" s="355" t="s">
        <v>12060</v>
      </c>
      <c r="BD87" s="44" t="s">
        <v>65</v>
      </c>
      <c r="BE87" s="44" t="s">
        <v>65</v>
      </c>
      <c r="BF87" s="362"/>
      <c r="BG87" s="362"/>
      <c r="BH87" s="362"/>
      <c r="BI87" s="362"/>
      <c r="BJ87" s="362"/>
      <c r="BK87" s="362"/>
      <c r="BL87" s="362"/>
      <c r="BM87" s="362"/>
      <c r="BN87" s="362"/>
      <c r="BO87" s="362"/>
      <c r="BP87" s="362"/>
      <c r="BQ87" s="362"/>
      <c r="BR87" s="362"/>
      <c r="BS87" s="362"/>
      <c r="BT87" s="362"/>
      <c r="BU87" s="362"/>
      <c r="BV87" s="362"/>
    </row>
    <row r="88" spans="2:74" s="361" customFormat="1" ht="12.75" x14ac:dyDescent="0.2">
      <c r="B88" s="44">
        <v>2026</v>
      </c>
      <c r="C88" s="44">
        <v>891780111</v>
      </c>
      <c r="D88" s="44" t="s">
        <v>63</v>
      </c>
      <c r="E88" s="44" t="s">
        <v>12059</v>
      </c>
      <c r="F88" s="44" t="s">
        <v>12058</v>
      </c>
      <c r="G88" s="61">
        <v>0</v>
      </c>
      <c r="H88" s="61" t="s">
        <v>71</v>
      </c>
      <c r="I88" s="44" t="s">
        <v>111</v>
      </c>
      <c r="J88" s="76" t="s">
        <v>81</v>
      </c>
      <c r="K88" s="47" t="s">
        <v>9203</v>
      </c>
      <c r="L88" s="79">
        <v>9373320</v>
      </c>
      <c r="M88" s="44" t="s">
        <v>66</v>
      </c>
      <c r="N88" s="278" t="s">
        <v>12057</v>
      </c>
      <c r="O88" s="278">
        <v>1043849321</v>
      </c>
      <c r="P88" s="68">
        <v>69</v>
      </c>
      <c r="Q88" s="69">
        <v>46036</v>
      </c>
      <c r="R88" s="61">
        <v>6818861280</v>
      </c>
      <c r="S88" s="81">
        <v>46041</v>
      </c>
      <c r="T88" s="79">
        <v>9373320</v>
      </c>
      <c r="U88" s="61" t="s">
        <v>65</v>
      </c>
      <c r="V88" s="79">
        <v>1082939683</v>
      </c>
      <c r="W88" s="168" t="s">
        <v>8545</v>
      </c>
      <c r="X88" s="69">
        <v>46041</v>
      </c>
      <c r="Y88" s="69">
        <v>46069</v>
      </c>
      <c r="Z88" s="69" t="s">
        <v>73</v>
      </c>
      <c r="AA88" s="69">
        <v>46167</v>
      </c>
      <c r="AB88" s="47">
        <f t="shared" si="5"/>
        <v>98</v>
      </c>
      <c r="AC88" s="61">
        <v>0</v>
      </c>
      <c r="AD88" s="79">
        <v>0</v>
      </c>
      <c r="AE88" s="61">
        <v>0</v>
      </c>
      <c r="AF88" s="80" t="s">
        <v>73</v>
      </c>
      <c r="AG88" s="47">
        <f t="shared" si="6"/>
        <v>0</v>
      </c>
      <c r="AH88" s="61">
        <v>0</v>
      </c>
      <c r="AI88" s="79">
        <v>0</v>
      </c>
      <c r="AJ88" s="61" t="s">
        <v>73</v>
      </c>
      <c r="AK88" s="81" t="s">
        <v>73</v>
      </c>
      <c r="AL88" s="61">
        <v>0</v>
      </c>
      <c r="AM88" s="81" t="s">
        <v>73</v>
      </c>
      <c r="AN88" s="81" t="s">
        <v>73</v>
      </c>
      <c r="AO88" s="81" t="s">
        <v>73</v>
      </c>
      <c r="AP88" s="47">
        <f t="shared" si="7"/>
        <v>0</v>
      </c>
      <c r="AQ88" s="47">
        <f>+L88+AD88-AI88</f>
        <v>9373320</v>
      </c>
      <c r="AR88" s="61" t="s">
        <v>4700</v>
      </c>
      <c r="AS88" s="79">
        <v>0</v>
      </c>
      <c r="AT88" s="61" t="s">
        <v>162</v>
      </c>
      <c r="AU88" s="79">
        <v>0</v>
      </c>
      <c r="AV88" s="82" t="s">
        <v>73</v>
      </c>
      <c r="AW88" s="83">
        <v>0</v>
      </c>
      <c r="AX88" s="62">
        <f t="shared" si="8"/>
        <v>9373320</v>
      </c>
      <c r="AY88" s="63">
        <f t="shared" si="9"/>
        <v>0</v>
      </c>
      <c r="AZ88" s="67">
        <v>0</v>
      </c>
      <c r="BA88" s="82" t="s">
        <v>73</v>
      </c>
      <c r="BB88" s="61" t="s">
        <v>163</v>
      </c>
      <c r="BC88" s="355" t="s">
        <v>12056</v>
      </c>
      <c r="BD88" s="44" t="s">
        <v>65</v>
      </c>
      <c r="BE88" s="44" t="s">
        <v>65</v>
      </c>
      <c r="BF88" s="362"/>
      <c r="BG88" s="362"/>
      <c r="BH88" s="362"/>
      <c r="BI88" s="362"/>
      <c r="BJ88" s="362"/>
      <c r="BK88" s="362"/>
      <c r="BL88" s="362"/>
      <c r="BM88" s="362"/>
      <c r="BN88" s="362"/>
      <c r="BO88" s="362"/>
      <c r="BP88" s="362"/>
      <c r="BQ88" s="362"/>
      <c r="BR88" s="362"/>
      <c r="BS88" s="362"/>
      <c r="BT88" s="362"/>
      <c r="BU88" s="362"/>
      <c r="BV88" s="362"/>
    </row>
    <row r="89" spans="2:74" s="363" customFormat="1" ht="15" customHeight="1" x14ac:dyDescent="0.2">
      <c r="B89" s="44">
        <v>2026</v>
      </c>
      <c r="C89" s="44">
        <v>891780111</v>
      </c>
      <c r="D89" s="44" t="s">
        <v>63</v>
      </c>
      <c r="E89" s="44" t="s">
        <v>12055</v>
      </c>
      <c r="F89" s="44" t="s">
        <v>12054</v>
      </c>
      <c r="G89" s="61">
        <v>0</v>
      </c>
      <c r="H89" s="61" t="s">
        <v>71</v>
      </c>
      <c r="I89" s="44" t="s">
        <v>111</v>
      </c>
      <c r="J89" s="76" t="s">
        <v>81</v>
      </c>
      <c r="K89" s="278" t="s">
        <v>12053</v>
      </c>
      <c r="L89" s="79">
        <v>17160000</v>
      </c>
      <c r="M89" s="44" t="s">
        <v>66</v>
      </c>
      <c r="N89" s="278" t="s">
        <v>12052</v>
      </c>
      <c r="O89" s="278">
        <v>1083048496</v>
      </c>
      <c r="P89" s="68">
        <v>69</v>
      </c>
      <c r="Q89" s="69">
        <v>46036</v>
      </c>
      <c r="R89" s="61">
        <v>6818861280</v>
      </c>
      <c r="S89" s="81">
        <v>46041</v>
      </c>
      <c r="T89" s="79">
        <v>9373320</v>
      </c>
      <c r="U89" s="61" t="s">
        <v>65</v>
      </c>
      <c r="V89" s="79">
        <v>1082939683</v>
      </c>
      <c r="W89" s="168" t="s">
        <v>8545</v>
      </c>
      <c r="X89" s="69">
        <v>46041</v>
      </c>
      <c r="Y89" s="69">
        <v>46069</v>
      </c>
      <c r="Z89" s="69" t="s">
        <v>73</v>
      </c>
      <c r="AA89" s="69">
        <v>46167</v>
      </c>
      <c r="AB89" s="47">
        <f t="shared" si="5"/>
        <v>98</v>
      </c>
      <c r="AC89" s="61">
        <v>0</v>
      </c>
      <c r="AD89" s="79">
        <v>0</v>
      </c>
      <c r="AE89" s="61">
        <v>0</v>
      </c>
      <c r="AF89" s="80" t="s">
        <v>73</v>
      </c>
      <c r="AG89" s="47">
        <f t="shared" si="6"/>
        <v>0</v>
      </c>
      <c r="AH89" s="61">
        <v>0</v>
      </c>
      <c r="AI89" s="79">
        <v>0</v>
      </c>
      <c r="AJ89" s="61" t="s">
        <v>73</v>
      </c>
      <c r="AK89" s="81" t="s">
        <v>73</v>
      </c>
      <c r="AL89" s="61">
        <v>0</v>
      </c>
      <c r="AM89" s="81" t="s">
        <v>73</v>
      </c>
      <c r="AN89" s="81" t="s">
        <v>73</v>
      </c>
      <c r="AO89" s="81" t="s">
        <v>73</v>
      </c>
      <c r="AP89" s="47">
        <f t="shared" si="7"/>
        <v>0</v>
      </c>
      <c r="AQ89" s="47">
        <f>+L89+AD89-AI89</f>
        <v>17160000</v>
      </c>
      <c r="AR89" s="61" t="s">
        <v>4700</v>
      </c>
      <c r="AS89" s="79">
        <v>0</v>
      </c>
      <c r="AT89" s="61" t="s">
        <v>162</v>
      </c>
      <c r="AU89" s="79">
        <v>0</v>
      </c>
      <c r="AV89" s="82" t="s">
        <v>73</v>
      </c>
      <c r="AW89" s="83">
        <v>0</v>
      </c>
      <c r="AX89" s="62">
        <f t="shared" si="8"/>
        <v>17160000</v>
      </c>
      <c r="AY89" s="63">
        <f t="shared" si="9"/>
        <v>0</v>
      </c>
      <c r="AZ89" s="67">
        <v>0</v>
      </c>
      <c r="BA89" s="82" t="s">
        <v>73</v>
      </c>
      <c r="BB89" s="61" t="s">
        <v>163</v>
      </c>
      <c r="BC89" s="355" t="s">
        <v>12051</v>
      </c>
      <c r="BD89" s="44" t="s">
        <v>65</v>
      </c>
      <c r="BE89" s="44" t="s">
        <v>65</v>
      </c>
      <c r="BF89" s="362"/>
      <c r="BG89" s="362"/>
      <c r="BH89" s="362"/>
      <c r="BI89" s="362"/>
      <c r="BJ89" s="362"/>
      <c r="BK89" s="362"/>
      <c r="BL89" s="362"/>
      <c r="BM89" s="362"/>
      <c r="BN89" s="362"/>
      <c r="BO89" s="362"/>
      <c r="BP89" s="362"/>
      <c r="BQ89" s="362"/>
      <c r="BR89" s="362"/>
      <c r="BS89" s="362"/>
      <c r="BT89" s="362"/>
      <c r="BU89" s="362"/>
      <c r="BV89" s="362"/>
    </row>
    <row r="90" spans="2:74" s="361" customFormat="1" ht="12.75" x14ac:dyDescent="0.2">
      <c r="B90" s="44">
        <v>2026</v>
      </c>
      <c r="C90" s="44">
        <v>891780111</v>
      </c>
      <c r="D90" s="44" t="s">
        <v>63</v>
      </c>
      <c r="E90" s="44" t="s">
        <v>12050</v>
      </c>
      <c r="F90" s="44" t="s">
        <v>12049</v>
      </c>
      <c r="G90" s="61">
        <v>0</v>
      </c>
      <c r="H90" s="61" t="s">
        <v>71</v>
      </c>
      <c r="I90" s="44" t="s">
        <v>111</v>
      </c>
      <c r="J90" s="76" t="s">
        <v>81</v>
      </c>
      <c r="K90" s="47" t="s">
        <v>11833</v>
      </c>
      <c r="L90" s="79">
        <v>9373320</v>
      </c>
      <c r="M90" s="44" t="s">
        <v>66</v>
      </c>
      <c r="N90" s="278" t="s">
        <v>12048</v>
      </c>
      <c r="O90" s="278">
        <v>22735823</v>
      </c>
      <c r="P90" s="68">
        <v>69</v>
      </c>
      <c r="Q90" s="69">
        <v>46036</v>
      </c>
      <c r="R90" s="61">
        <v>6818861280</v>
      </c>
      <c r="S90" s="81">
        <v>46041</v>
      </c>
      <c r="T90" s="79">
        <v>9373320</v>
      </c>
      <c r="U90" s="61" t="s">
        <v>65</v>
      </c>
      <c r="V90" s="79">
        <v>1082939683</v>
      </c>
      <c r="W90" s="168" t="s">
        <v>8545</v>
      </c>
      <c r="X90" s="69">
        <v>46041</v>
      </c>
      <c r="Y90" s="69">
        <v>46069</v>
      </c>
      <c r="Z90" s="69" t="s">
        <v>73</v>
      </c>
      <c r="AA90" s="69">
        <v>46167</v>
      </c>
      <c r="AB90" s="47">
        <f t="shared" si="5"/>
        <v>98</v>
      </c>
      <c r="AC90" s="61">
        <v>0</v>
      </c>
      <c r="AD90" s="79">
        <v>0</v>
      </c>
      <c r="AE90" s="61">
        <v>0</v>
      </c>
      <c r="AF90" s="80" t="s">
        <v>73</v>
      </c>
      <c r="AG90" s="47">
        <f t="shared" si="6"/>
        <v>0</v>
      </c>
      <c r="AH90" s="61">
        <v>0</v>
      </c>
      <c r="AI90" s="79">
        <v>0</v>
      </c>
      <c r="AJ90" s="61" t="s">
        <v>73</v>
      </c>
      <c r="AK90" s="81" t="s">
        <v>73</v>
      </c>
      <c r="AL90" s="61">
        <v>0</v>
      </c>
      <c r="AM90" s="81" t="s">
        <v>73</v>
      </c>
      <c r="AN90" s="81" t="s">
        <v>73</v>
      </c>
      <c r="AO90" s="81" t="s">
        <v>73</v>
      </c>
      <c r="AP90" s="47">
        <f t="shared" si="7"/>
        <v>0</v>
      </c>
      <c r="AQ90" s="47">
        <f>+L90+AD90-AI90</f>
        <v>9373320</v>
      </c>
      <c r="AR90" s="61" t="s">
        <v>4700</v>
      </c>
      <c r="AS90" s="79">
        <v>0</v>
      </c>
      <c r="AT90" s="61" t="s">
        <v>162</v>
      </c>
      <c r="AU90" s="79">
        <v>0</v>
      </c>
      <c r="AV90" s="82" t="s">
        <v>73</v>
      </c>
      <c r="AW90" s="83">
        <v>0</v>
      </c>
      <c r="AX90" s="62">
        <f t="shared" si="8"/>
        <v>9373320</v>
      </c>
      <c r="AY90" s="63">
        <f t="shared" si="9"/>
        <v>0</v>
      </c>
      <c r="AZ90" s="67">
        <v>0</v>
      </c>
      <c r="BA90" s="82" t="s">
        <v>73</v>
      </c>
      <c r="BB90" s="61" t="s">
        <v>163</v>
      </c>
      <c r="BC90" s="355" t="s">
        <v>12047</v>
      </c>
      <c r="BD90" s="44" t="s">
        <v>65</v>
      </c>
      <c r="BE90" s="44" t="s">
        <v>65</v>
      </c>
      <c r="BF90" s="362"/>
      <c r="BG90" s="362"/>
      <c r="BH90" s="362"/>
      <c r="BI90" s="362"/>
      <c r="BJ90" s="362"/>
      <c r="BK90" s="362"/>
      <c r="BL90" s="362"/>
      <c r="BM90" s="362"/>
      <c r="BN90" s="362"/>
      <c r="BO90" s="362"/>
      <c r="BP90" s="362"/>
      <c r="BQ90" s="362"/>
      <c r="BR90" s="362"/>
      <c r="BS90" s="362"/>
      <c r="BT90" s="362"/>
      <c r="BU90" s="362"/>
      <c r="BV90" s="362"/>
    </row>
    <row r="91" spans="2:74" s="361" customFormat="1" ht="12.75" x14ac:dyDescent="0.2">
      <c r="B91" s="44">
        <v>2026</v>
      </c>
      <c r="C91" s="44">
        <v>891780111</v>
      </c>
      <c r="D91" s="44" t="s">
        <v>63</v>
      </c>
      <c r="E91" s="44" t="s">
        <v>12046</v>
      </c>
      <c r="F91" s="44" t="s">
        <v>12045</v>
      </c>
      <c r="G91" s="61">
        <v>0</v>
      </c>
      <c r="H91" s="61" t="s">
        <v>71</v>
      </c>
      <c r="I91" s="44" t="s">
        <v>111</v>
      </c>
      <c r="J91" s="76" t="s">
        <v>81</v>
      </c>
      <c r="K91" s="278" t="s">
        <v>9921</v>
      </c>
      <c r="L91" s="79">
        <v>9373320</v>
      </c>
      <c r="M91" s="44" t="s">
        <v>66</v>
      </c>
      <c r="N91" s="278" t="s">
        <v>12044</v>
      </c>
      <c r="O91" s="278">
        <v>44157598</v>
      </c>
      <c r="P91" s="68">
        <v>69</v>
      </c>
      <c r="Q91" s="69">
        <v>46036</v>
      </c>
      <c r="R91" s="61">
        <v>6818861280</v>
      </c>
      <c r="S91" s="81">
        <v>46041</v>
      </c>
      <c r="T91" s="79">
        <v>9373320</v>
      </c>
      <c r="U91" s="61" t="s">
        <v>65</v>
      </c>
      <c r="V91" s="79">
        <v>1082939683</v>
      </c>
      <c r="W91" s="168" t="s">
        <v>8545</v>
      </c>
      <c r="X91" s="69">
        <v>46041</v>
      </c>
      <c r="Y91" s="69">
        <v>46069</v>
      </c>
      <c r="Z91" s="69" t="s">
        <v>73</v>
      </c>
      <c r="AA91" s="69">
        <v>46167</v>
      </c>
      <c r="AB91" s="47">
        <f t="shared" si="5"/>
        <v>98</v>
      </c>
      <c r="AC91" s="61">
        <v>0</v>
      </c>
      <c r="AD91" s="79">
        <v>0</v>
      </c>
      <c r="AE91" s="61">
        <v>0</v>
      </c>
      <c r="AF91" s="80" t="s">
        <v>73</v>
      </c>
      <c r="AG91" s="47">
        <f t="shared" si="6"/>
        <v>0</v>
      </c>
      <c r="AH91" s="61">
        <v>0</v>
      </c>
      <c r="AI91" s="79">
        <v>0</v>
      </c>
      <c r="AJ91" s="61" t="s">
        <v>73</v>
      </c>
      <c r="AK91" s="81" t="s">
        <v>73</v>
      </c>
      <c r="AL91" s="61">
        <v>0</v>
      </c>
      <c r="AM91" s="81" t="s">
        <v>73</v>
      </c>
      <c r="AN91" s="81" t="s">
        <v>73</v>
      </c>
      <c r="AO91" s="81" t="s">
        <v>73</v>
      </c>
      <c r="AP91" s="47">
        <f t="shared" si="7"/>
        <v>0</v>
      </c>
      <c r="AQ91" s="47">
        <f>+L91+AD91-AI91</f>
        <v>9373320</v>
      </c>
      <c r="AR91" s="61" t="s">
        <v>4700</v>
      </c>
      <c r="AS91" s="79">
        <v>0</v>
      </c>
      <c r="AT91" s="61" t="s">
        <v>162</v>
      </c>
      <c r="AU91" s="79">
        <v>0</v>
      </c>
      <c r="AV91" s="82" t="s">
        <v>73</v>
      </c>
      <c r="AW91" s="83">
        <v>0</v>
      </c>
      <c r="AX91" s="62">
        <f t="shared" si="8"/>
        <v>9373320</v>
      </c>
      <c r="AY91" s="63">
        <f t="shared" si="9"/>
        <v>0</v>
      </c>
      <c r="AZ91" s="67">
        <v>0</v>
      </c>
      <c r="BA91" s="82" t="s">
        <v>73</v>
      </c>
      <c r="BB91" s="61" t="s">
        <v>163</v>
      </c>
      <c r="BC91" s="355" t="s">
        <v>12043</v>
      </c>
      <c r="BD91" s="44" t="s">
        <v>65</v>
      </c>
      <c r="BE91" s="44" t="s">
        <v>65</v>
      </c>
      <c r="BF91" s="362"/>
      <c r="BG91" s="362"/>
      <c r="BH91" s="362"/>
      <c r="BI91" s="362"/>
      <c r="BJ91" s="362"/>
      <c r="BK91" s="362"/>
      <c r="BL91" s="362"/>
      <c r="BM91" s="362"/>
      <c r="BN91" s="362"/>
      <c r="BO91" s="362"/>
      <c r="BP91" s="362"/>
      <c r="BQ91" s="362"/>
      <c r="BR91" s="362"/>
      <c r="BS91" s="362"/>
      <c r="BT91" s="362"/>
      <c r="BU91" s="362"/>
      <c r="BV91" s="362"/>
    </row>
    <row r="92" spans="2:74" s="361" customFormat="1" ht="12.75" x14ac:dyDescent="0.2">
      <c r="B92" s="44">
        <v>2026</v>
      </c>
      <c r="C92" s="44">
        <v>891780111</v>
      </c>
      <c r="D92" s="44" t="s">
        <v>63</v>
      </c>
      <c r="E92" s="44" t="s">
        <v>12042</v>
      </c>
      <c r="F92" s="44" t="s">
        <v>12041</v>
      </c>
      <c r="G92" s="61">
        <v>0</v>
      </c>
      <c r="H92" s="61" t="s">
        <v>71</v>
      </c>
      <c r="I92" s="44" t="s">
        <v>111</v>
      </c>
      <c r="J92" s="76" t="s">
        <v>81</v>
      </c>
      <c r="K92" s="47" t="s">
        <v>9203</v>
      </c>
      <c r="L92" s="79">
        <v>9373320</v>
      </c>
      <c r="M92" s="44" t="s">
        <v>66</v>
      </c>
      <c r="N92" s="278" t="s">
        <v>12040</v>
      </c>
      <c r="O92" s="278">
        <v>1049940531</v>
      </c>
      <c r="P92" s="68">
        <v>69</v>
      </c>
      <c r="Q92" s="69">
        <v>46036</v>
      </c>
      <c r="R92" s="61">
        <v>6818861280</v>
      </c>
      <c r="S92" s="81">
        <v>46041</v>
      </c>
      <c r="T92" s="79">
        <v>9373320</v>
      </c>
      <c r="U92" s="61" t="s">
        <v>65</v>
      </c>
      <c r="V92" s="79">
        <v>1082939683</v>
      </c>
      <c r="W92" s="168" t="s">
        <v>8545</v>
      </c>
      <c r="X92" s="69">
        <v>46041</v>
      </c>
      <c r="Y92" s="69">
        <v>46069</v>
      </c>
      <c r="Z92" s="69" t="s">
        <v>73</v>
      </c>
      <c r="AA92" s="69">
        <v>46167</v>
      </c>
      <c r="AB92" s="47">
        <f t="shared" si="5"/>
        <v>98</v>
      </c>
      <c r="AC92" s="61">
        <v>0</v>
      </c>
      <c r="AD92" s="79">
        <v>0</v>
      </c>
      <c r="AE92" s="61">
        <v>0</v>
      </c>
      <c r="AF92" s="80" t="s">
        <v>73</v>
      </c>
      <c r="AG92" s="47">
        <f t="shared" si="6"/>
        <v>0</v>
      </c>
      <c r="AH92" s="61">
        <v>0</v>
      </c>
      <c r="AI92" s="79">
        <v>0</v>
      </c>
      <c r="AJ92" s="61" t="s">
        <v>73</v>
      </c>
      <c r="AK92" s="81" t="s">
        <v>73</v>
      </c>
      <c r="AL92" s="61">
        <v>0</v>
      </c>
      <c r="AM92" s="81" t="s">
        <v>73</v>
      </c>
      <c r="AN92" s="81" t="s">
        <v>73</v>
      </c>
      <c r="AO92" s="81" t="s">
        <v>73</v>
      </c>
      <c r="AP92" s="47">
        <f t="shared" si="7"/>
        <v>0</v>
      </c>
      <c r="AQ92" s="47">
        <f>+L92+AD92-AI92</f>
        <v>9373320</v>
      </c>
      <c r="AR92" s="61" t="s">
        <v>4700</v>
      </c>
      <c r="AS92" s="79">
        <v>0</v>
      </c>
      <c r="AT92" s="61" t="s">
        <v>162</v>
      </c>
      <c r="AU92" s="79">
        <v>0</v>
      </c>
      <c r="AV92" s="82" t="s">
        <v>73</v>
      </c>
      <c r="AW92" s="83">
        <v>0</v>
      </c>
      <c r="AX92" s="62">
        <f t="shared" si="8"/>
        <v>9373320</v>
      </c>
      <c r="AY92" s="63">
        <f t="shared" si="9"/>
        <v>0</v>
      </c>
      <c r="AZ92" s="67">
        <v>0</v>
      </c>
      <c r="BA92" s="82" t="s">
        <v>73</v>
      </c>
      <c r="BB92" s="61" t="s">
        <v>163</v>
      </c>
      <c r="BC92" s="355" t="s">
        <v>12039</v>
      </c>
      <c r="BD92" s="44" t="s">
        <v>65</v>
      </c>
      <c r="BE92" s="44" t="s">
        <v>65</v>
      </c>
      <c r="BF92" s="362"/>
      <c r="BG92" s="362"/>
      <c r="BH92" s="362"/>
      <c r="BI92" s="362"/>
      <c r="BJ92" s="362"/>
      <c r="BK92" s="362"/>
      <c r="BL92" s="362"/>
      <c r="BM92" s="362"/>
      <c r="BN92" s="362"/>
      <c r="BO92" s="362"/>
      <c r="BP92" s="362"/>
      <c r="BQ92" s="362"/>
      <c r="BR92" s="362"/>
      <c r="BS92" s="362"/>
      <c r="BT92" s="362"/>
      <c r="BU92" s="362"/>
      <c r="BV92" s="362"/>
    </row>
    <row r="93" spans="2:74" s="361" customFormat="1" ht="12.75" x14ac:dyDescent="0.2">
      <c r="B93" s="44">
        <v>2026</v>
      </c>
      <c r="C93" s="44">
        <v>891780111</v>
      </c>
      <c r="D93" s="44" t="s">
        <v>63</v>
      </c>
      <c r="E93" s="44" t="s">
        <v>12038</v>
      </c>
      <c r="F93" s="44" t="s">
        <v>12037</v>
      </c>
      <c r="G93" s="61">
        <v>0</v>
      </c>
      <c r="H93" s="61" t="s">
        <v>71</v>
      </c>
      <c r="I93" s="44" t="s">
        <v>111</v>
      </c>
      <c r="J93" s="76" t="s">
        <v>81</v>
      </c>
      <c r="K93" s="278" t="s">
        <v>11599</v>
      </c>
      <c r="L93" s="79">
        <v>17160000</v>
      </c>
      <c r="M93" s="44" t="s">
        <v>66</v>
      </c>
      <c r="N93" s="278" t="s">
        <v>12036</v>
      </c>
      <c r="O93" s="278">
        <v>1083003296</v>
      </c>
      <c r="P93" s="68">
        <v>69</v>
      </c>
      <c r="Q93" s="69">
        <v>46036</v>
      </c>
      <c r="R93" s="61">
        <v>6818861280</v>
      </c>
      <c r="S93" s="81">
        <v>46041</v>
      </c>
      <c r="T93" s="79">
        <v>17160000</v>
      </c>
      <c r="U93" s="61" t="s">
        <v>65</v>
      </c>
      <c r="V93" s="79">
        <v>1082939683</v>
      </c>
      <c r="W93" s="168" t="s">
        <v>8545</v>
      </c>
      <c r="X93" s="69">
        <v>46041</v>
      </c>
      <c r="Y93" s="69">
        <v>46069</v>
      </c>
      <c r="Z93" s="69" t="s">
        <v>73</v>
      </c>
      <c r="AA93" s="69">
        <v>46167</v>
      </c>
      <c r="AB93" s="47">
        <f t="shared" si="5"/>
        <v>98</v>
      </c>
      <c r="AC93" s="61">
        <v>0</v>
      </c>
      <c r="AD93" s="79">
        <v>0</v>
      </c>
      <c r="AE93" s="61">
        <v>0</v>
      </c>
      <c r="AF93" s="80" t="s">
        <v>73</v>
      </c>
      <c r="AG93" s="47">
        <f t="shared" si="6"/>
        <v>0</v>
      </c>
      <c r="AH93" s="61">
        <v>0</v>
      </c>
      <c r="AI93" s="79">
        <v>0</v>
      </c>
      <c r="AJ93" s="61" t="s">
        <v>73</v>
      </c>
      <c r="AK93" s="81" t="s">
        <v>73</v>
      </c>
      <c r="AL93" s="61">
        <v>0</v>
      </c>
      <c r="AM93" s="81" t="s">
        <v>73</v>
      </c>
      <c r="AN93" s="81" t="s">
        <v>73</v>
      </c>
      <c r="AO93" s="81" t="s">
        <v>73</v>
      </c>
      <c r="AP93" s="47">
        <f t="shared" si="7"/>
        <v>0</v>
      </c>
      <c r="AQ93" s="47">
        <f>+L93+AD93-AI93</f>
        <v>17160000</v>
      </c>
      <c r="AR93" s="61" t="s">
        <v>4700</v>
      </c>
      <c r="AS93" s="79">
        <v>0</v>
      </c>
      <c r="AT93" s="61" t="s">
        <v>162</v>
      </c>
      <c r="AU93" s="79">
        <v>0</v>
      </c>
      <c r="AV93" s="82" t="s">
        <v>73</v>
      </c>
      <c r="AW93" s="83">
        <v>0</v>
      </c>
      <c r="AX93" s="62">
        <f t="shared" si="8"/>
        <v>17160000</v>
      </c>
      <c r="AY93" s="63">
        <f t="shared" si="9"/>
        <v>0</v>
      </c>
      <c r="AZ93" s="67">
        <v>0</v>
      </c>
      <c r="BA93" s="82" t="s">
        <v>73</v>
      </c>
      <c r="BB93" s="61" t="s">
        <v>163</v>
      </c>
      <c r="BC93" s="355" t="s">
        <v>12035</v>
      </c>
      <c r="BD93" s="44" t="s">
        <v>65</v>
      </c>
      <c r="BE93" s="44" t="s">
        <v>65</v>
      </c>
      <c r="BF93" s="362"/>
      <c r="BG93" s="362"/>
      <c r="BH93" s="362"/>
      <c r="BI93" s="362"/>
      <c r="BJ93" s="362"/>
      <c r="BK93" s="362"/>
      <c r="BL93" s="362"/>
      <c r="BM93" s="362"/>
      <c r="BN93" s="362"/>
      <c r="BO93" s="362"/>
      <c r="BP93" s="362"/>
      <c r="BQ93" s="362"/>
      <c r="BR93" s="362"/>
      <c r="BS93" s="362"/>
      <c r="BT93" s="362"/>
      <c r="BU93" s="362"/>
      <c r="BV93" s="362"/>
    </row>
    <row r="94" spans="2:74" s="361" customFormat="1" ht="12.75" x14ac:dyDescent="0.2">
      <c r="B94" s="44">
        <v>2026</v>
      </c>
      <c r="C94" s="44">
        <v>891780111</v>
      </c>
      <c r="D94" s="44" t="s">
        <v>63</v>
      </c>
      <c r="E94" s="44" t="s">
        <v>12034</v>
      </c>
      <c r="F94" s="44" t="s">
        <v>12033</v>
      </c>
      <c r="G94" s="61">
        <v>0</v>
      </c>
      <c r="H94" s="61" t="s">
        <v>71</v>
      </c>
      <c r="I94" s="44" t="s">
        <v>111</v>
      </c>
      <c r="J94" s="76" t="s">
        <v>81</v>
      </c>
      <c r="K94" s="278" t="s">
        <v>9213</v>
      </c>
      <c r="L94" s="79">
        <v>9373320</v>
      </c>
      <c r="M94" s="44" t="s">
        <v>66</v>
      </c>
      <c r="N94" s="278" t="s">
        <v>12032</v>
      </c>
      <c r="O94" s="278">
        <v>1001999441</v>
      </c>
      <c r="P94" s="68">
        <v>69</v>
      </c>
      <c r="Q94" s="69">
        <v>46036</v>
      </c>
      <c r="R94" s="61">
        <v>6818861280</v>
      </c>
      <c r="S94" s="81">
        <v>46041</v>
      </c>
      <c r="T94" s="79">
        <v>9373320</v>
      </c>
      <c r="U94" s="61" t="s">
        <v>65</v>
      </c>
      <c r="V94" s="79">
        <v>1082939683</v>
      </c>
      <c r="W94" s="168" t="s">
        <v>8545</v>
      </c>
      <c r="X94" s="69">
        <v>46041</v>
      </c>
      <c r="Y94" s="69">
        <v>46069</v>
      </c>
      <c r="Z94" s="69" t="s">
        <v>73</v>
      </c>
      <c r="AA94" s="69">
        <v>46167</v>
      </c>
      <c r="AB94" s="47">
        <f t="shared" si="5"/>
        <v>98</v>
      </c>
      <c r="AC94" s="61">
        <v>0</v>
      </c>
      <c r="AD94" s="79">
        <v>0</v>
      </c>
      <c r="AE94" s="61">
        <v>0</v>
      </c>
      <c r="AF94" s="80" t="s">
        <v>73</v>
      </c>
      <c r="AG94" s="47">
        <f t="shared" si="6"/>
        <v>0</v>
      </c>
      <c r="AH94" s="61">
        <v>0</v>
      </c>
      <c r="AI94" s="79">
        <v>0</v>
      </c>
      <c r="AJ94" s="61" t="s">
        <v>73</v>
      </c>
      <c r="AK94" s="81" t="s">
        <v>73</v>
      </c>
      <c r="AL94" s="61">
        <v>0</v>
      </c>
      <c r="AM94" s="81" t="s">
        <v>73</v>
      </c>
      <c r="AN94" s="81" t="s">
        <v>73</v>
      </c>
      <c r="AO94" s="81" t="s">
        <v>73</v>
      </c>
      <c r="AP94" s="47">
        <f t="shared" si="7"/>
        <v>0</v>
      </c>
      <c r="AQ94" s="47">
        <f>+L94+AD94-AI94</f>
        <v>9373320</v>
      </c>
      <c r="AR94" s="61" t="s">
        <v>4700</v>
      </c>
      <c r="AS94" s="79">
        <v>0</v>
      </c>
      <c r="AT94" s="61" t="s">
        <v>162</v>
      </c>
      <c r="AU94" s="79">
        <v>0</v>
      </c>
      <c r="AV94" s="82" t="s">
        <v>73</v>
      </c>
      <c r="AW94" s="83">
        <v>0</v>
      </c>
      <c r="AX94" s="62">
        <f t="shared" si="8"/>
        <v>9373320</v>
      </c>
      <c r="AY94" s="63">
        <f t="shared" si="9"/>
        <v>0</v>
      </c>
      <c r="AZ94" s="67">
        <v>0</v>
      </c>
      <c r="BA94" s="82" t="s">
        <v>73</v>
      </c>
      <c r="BB94" s="61" t="s">
        <v>163</v>
      </c>
      <c r="BC94" s="355" t="s">
        <v>12031</v>
      </c>
      <c r="BD94" s="44" t="s">
        <v>65</v>
      </c>
      <c r="BE94" s="44" t="s">
        <v>65</v>
      </c>
      <c r="BF94" s="362"/>
      <c r="BG94" s="362"/>
      <c r="BH94" s="362"/>
      <c r="BI94" s="362"/>
      <c r="BJ94" s="362"/>
      <c r="BK94" s="362"/>
      <c r="BL94" s="362"/>
      <c r="BM94" s="362"/>
      <c r="BN94" s="362"/>
      <c r="BO94" s="362"/>
      <c r="BP94" s="362"/>
      <c r="BQ94" s="362"/>
      <c r="BR94" s="362"/>
      <c r="BS94" s="362"/>
      <c r="BT94" s="362"/>
      <c r="BU94" s="362"/>
      <c r="BV94" s="362"/>
    </row>
    <row r="95" spans="2:74" s="361" customFormat="1" ht="12.75" x14ac:dyDescent="0.2">
      <c r="B95" s="44">
        <v>2026</v>
      </c>
      <c r="C95" s="44">
        <v>891780111</v>
      </c>
      <c r="D95" s="44" t="s">
        <v>63</v>
      </c>
      <c r="E95" s="44" t="s">
        <v>12030</v>
      </c>
      <c r="F95" s="44" t="s">
        <v>12029</v>
      </c>
      <c r="G95" s="61">
        <v>0</v>
      </c>
      <c r="H95" s="61" t="s">
        <v>71</v>
      </c>
      <c r="I95" s="44" t="s">
        <v>111</v>
      </c>
      <c r="J95" s="76" t="s">
        <v>81</v>
      </c>
      <c r="K95" s="278" t="s">
        <v>9203</v>
      </c>
      <c r="L95" s="79">
        <v>9373320</v>
      </c>
      <c r="M95" s="44" t="s">
        <v>66</v>
      </c>
      <c r="N95" s="278" t="s">
        <v>12028</v>
      </c>
      <c r="O95" s="278">
        <v>1001820432</v>
      </c>
      <c r="P95" s="68">
        <v>69</v>
      </c>
      <c r="Q95" s="69">
        <v>46036</v>
      </c>
      <c r="R95" s="61">
        <v>6818861280</v>
      </c>
      <c r="S95" s="81">
        <v>46041</v>
      </c>
      <c r="T95" s="79">
        <v>9373320</v>
      </c>
      <c r="U95" s="61" t="s">
        <v>65</v>
      </c>
      <c r="V95" s="79">
        <v>1082939683</v>
      </c>
      <c r="W95" s="168" t="s">
        <v>8545</v>
      </c>
      <c r="X95" s="69">
        <v>46041</v>
      </c>
      <c r="Y95" s="69">
        <v>46069</v>
      </c>
      <c r="Z95" s="69" t="s">
        <v>73</v>
      </c>
      <c r="AA95" s="69">
        <v>46167</v>
      </c>
      <c r="AB95" s="47">
        <f t="shared" si="5"/>
        <v>98</v>
      </c>
      <c r="AC95" s="61">
        <v>0</v>
      </c>
      <c r="AD95" s="79">
        <v>0</v>
      </c>
      <c r="AE95" s="61">
        <v>0</v>
      </c>
      <c r="AF95" s="80" t="s">
        <v>73</v>
      </c>
      <c r="AG95" s="47">
        <f t="shared" si="6"/>
        <v>0</v>
      </c>
      <c r="AH95" s="61">
        <v>0</v>
      </c>
      <c r="AI95" s="79">
        <v>0</v>
      </c>
      <c r="AJ95" s="61" t="s">
        <v>73</v>
      </c>
      <c r="AK95" s="81" t="s">
        <v>73</v>
      </c>
      <c r="AL95" s="61">
        <v>0</v>
      </c>
      <c r="AM95" s="81" t="s">
        <v>73</v>
      </c>
      <c r="AN95" s="81" t="s">
        <v>73</v>
      </c>
      <c r="AO95" s="81" t="s">
        <v>73</v>
      </c>
      <c r="AP95" s="47">
        <f t="shared" si="7"/>
        <v>0</v>
      </c>
      <c r="AQ95" s="47">
        <f>+L95+AD95-AI95</f>
        <v>9373320</v>
      </c>
      <c r="AR95" s="61" t="s">
        <v>4700</v>
      </c>
      <c r="AS95" s="79">
        <v>0</v>
      </c>
      <c r="AT95" s="61" t="s">
        <v>162</v>
      </c>
      <c r="AU95" s="79">
        <v>0</v>
      </c>
      <c r="AV95" s="82" t="s">
        <v>73</v>
      </c>
      <c r="AW95" s="83">
        <v>0</v>
      </c>
      <c r="AX95" s="62">
        <f t="shared" si="8"/>
        <v>9373320</v>
      </c>
      <c r="AY95" s="63">
        <f t="shared" si="9"/>
        <v>0</v>
      </c>
      <c r="AZ95" s="67">
        <v>0</v>
      </c>
      <c r="BA95" s="82" t="s">
        <v>73</v>
      </c>
      <c r="BB95" s="61" t="s">
        <v>163</v>
      </c>
      <c r="BC95" s="355" t="s">
        <v>12027</v>
      </c>
      <c r="BD95" s="44" t="s">
        <v>65</v>
      </c>
      <c r="BE95" s="44" t="s">
        <v>65</v>
      </c>
      <c r="BF95" s="362"/>
      <c r="BG95" s="362"/>
      <c r="BH95" s="362"/>
      <c r="BI95" s="362"/>
      <c r="BJ95" s="362"/>
      <c r="BK95" s="362"/>
      <c r="BL95" s="362"/>
      <c r="BM95" s="362"/>
      <c r="BN95" s="362"/>
      <c r="BO95" s="362"/>
      <c r="BP95" s="362"/>
      <c r="BQ95" s="362"/>
      <c r="BR95" s="362"/>
      <c r="BS95" s="362"/>
      <c r="BT95" s="362"/>
      <c r="BU95" s="362"/>
      <c r="BV95" s="362"/>
    </row>
    <row r="96" spans="2:74" s="361" customFormat="1" ht="12.75" x14ac:dyDescent="0.2">
      <c r="B96" s="44">
        <v>2026</v>
      </c>
      <c r="C96" s="44">
        <v>891780111</v>
      </c>
      <c r="D96" s="44" t="s">
        <v>63</v>
      </c>
      <c r="E96" s="44" t="s">
        <v>12026</v>
      </c>
      <c r="F96" s="44" t="s">
        <v>12025</v>
      </c>
      <c r="G96" s="61">
        <v>0</v>
      </c>
      <c r="H96" s="61" t="s">
        <v>71</v>
      </c>
      <c r="I96" s="44" t="s">
        <v>111</v>
      </c>
      <c r="J96" s="76" t="s">
        <v>81</v>
      </c>
      <c r="K96" s="278" t="s">
        <v>11599</v>
      </c>
      <c r="L96" s="79">
        <v>17160000</v>
      </c>
      <c r="M96" s="44" t="s">
        <v>66</v>
      </c>
      <c r="N96" s="278" t="s">
        <v>12024</v>
      </c>
      <c r="O96" s="278">
        <v>1003238643</v>
      </c>
      <c r="P96" s="68">
        <v>69</v>
      </c>
      <c r="Q96" s="69">
        <v>46036</v>
      </c>
      <c r="R96" s="61">
        <v>6818861280</v>
      </c>
      <c r="S96" s="81">
        <v>46041</v>
      </c>
      <c r="T96" s="79">
        <v>17160000</v>
      </c>
      <c r="U96" s="61" t="s">
        <v>65</v>
      </c>
      <c r="V96" s="79">
        <v>1082939683</v>
      </c>
      <c r="W96" s="168" t="s">
        <v>8545</v>
      </c>
      <c r="X96" s="69">
        <v>46041</v>
      </c>
      <c r="Y96" s="69">
        <v>46069</v>
      </c>
      <c r="Z96" s="69" t="s">
        <v>73</v>
      </c>
      <c r="AA96" s="69">
        <v>46167</v>
      </c>
      <c r="AB96" s="47">
        <f t="shared" si="5"/>
        <v>98</v>
      </c>
      <c r="AC96" s="61">
        <v>0</v>
      </c>
      <c r="AD96" s="79">
        <v>0</v>
      </c>
      <c r="AE96" s="61">
        <v>0</v>
      </c>
      <c r="AF96" s="80" t="s">
        <v>73</v>
      </c>
      <c r="AG96" s="47">
        <f t="shared" si="6"/>
        <v>0</v>
      </c>
      <c r="AH96" s="61">
        <v>0</v>
      </c>
      <c r="AI96" s="79">
        <v>0</v>
      </c>
      <c r="AJ96" s="61" t="s">
        <v>73</v>
      </c>
      <c r="AK96" s="81" t="s">
        <v>73</v>
      </c>
      <c r="AL96" s="61">
        <v>0</v>
      </c>
      <c r="AM96" s="81" t="s">
        <v>73</v>
      </c>
      <c r="AN96" s="81" t="s">
        <v>73</v>
      </c>
      <c r="AO96" s="81" t="s">
        <v>73</v>
      </c>
      <c r="AP96" s="47">
        <f t="shared" si="7"/>
        <v>0</v>
      </c>
      <c r="AQ96" s="47">
        <f>+L96+AD96-AI96</f>
        <v>17160000</v>
      </c>
      <c r="AR96" s="61" t="s">
        <v>4700</v>
      </c>
      <c r="AS96" s="79">
        <v>0</v>
      </c>
      <c r="AT96" s="61" t="s">
        <v>162</v>
      </c>
      <c r="AU96" s="79">
        <v>0</v>
      </c>
      <c r="AV96" s="82" t="s">
        <v>73</v>
      </c>
      <c r="AW96" s="83">
        <v>0</v>
      </c>
      <c r="AX96" s="62">
        <f t="shared" si="8"/>
        <v>17160000</v>
      </c>
      <c r="AY96" s="63">
        <f t="shared" si="9"/>
        <v>0</v>
      </c>
      <c r="AZ96" s="67">
        <v>0</v>
      </c>
      <c r="BA96" s="82" t="s">
        <v>73</v>
      </c>
      <c r="BB96" s="61" t="s">
        <v>163</v>
      </c>
      <c r="BC96" s="355" t="s">
        <v>12023</v>
      </c>
      <c r="BD96" s="44" t="s">
        <v>65</v>
      </c>
      <c r="BE96" s="44" t="s">
        <v>65</v>
      </c>
      <c r="BF96" s="362"/>
      <c r="BG96" s="362"/>
      <c r="BH96" s="362"/>
      <c r="BI96" s="362"/>
      <c r="BJ96" s="362"/>
      <c r="BK96" s="362"/>
      <c r="BL96" s="362"/>
      <c r="BM96" s="362"/>
      <c r="BN96" s="362"/>
      <c r="BO96" s="362"/>
      <c r="BP96" s="362"/>
      <c r="BQ96" s="362"/>
      <c r="BR96" s="362"/>
      <c r="BS96" s="362"/>
      <c r="BT96" s="362"/>
      <c r="BU96" s="362"/>
      <c r="BV96" s="362"/>
    </row>
    <row r="97" spans="2:74" s="361" customFormat="1" ht="12.75" x14ac:dyDescent="0.2">
      <c r="B97" s="44">
        <v>2026</v>
      </c>
      <c r="C97" s="44">
        <v>891780111</v>
      </c>
      <c r="D97" s="44" t="s">
        <v>63</v>
      </c>
      <c r="E97" s="44" t="s">
        <v>12022</v>
      </c>
      <c r="F97" s="44" t="s">
        <v>12021</v>
      </c>
      <c r="G97" s="61">
        <v>0</v>
      </c>
      <c r="H97" s="61" t="s">
        <v>71</v>
      </c>
      <c r="I97" s="44" t="s">
        <v>111</v>
      </c>
      <c r="J97" s="76" t="s">
        <v>81</v>
      </c>
      <c r="K97" s="278" t="s">
        <v>11599</v>
      </c>
      <c r="L97" s="79">
        <v>17160000</v>
      </c>
      <c r="M97" s="44" t="s">
        <v>66</v>
      </c>
      <c r="N97" s="278" t="s">
        <v>12020</v>
      </c>
      <c r="O97" s="278">
        <v>12647383</v>
      </c>
      <c r="P97" s="68">
        <v>69</v>
      </c>
      <c r="Q97" s="69">
        <v>46036</v>
      </c>
      <c r="R97" s="61">
        <v>6818861280</v>
      </c>
      <c r="S97" s="81">
        <v>46041</v>
      </c>
      <c r="T97" s="79">
        <v>17160000</v>
      </c>
      <c r="U97" s="61" t="s">
        <v>65</v>
      </c>
      <c r="V97" s="79">
        <v>1082939683</v>
      </c>
      <c r="W97" s="168" t="s">
        <v>8545</v>
      </c>
      <c r="X97" s="69">
        <v>46041</v>
      </c>
      <c r="Y97" s="69">
        <v>46069</v>
      </c>
      <c r="Z97" s="69" t="s">
        <v>73</v>
      </c>
      <c r="AA97" s="69">
        <v>46167</v>
      </c>
      <c r="AB97" s="47">
        <f t="shared" si="5"/>
        <v>98</v>
      </c>
      <c r="AC97" s="61">
        <v>0</v>
      </c>
      <c r="AD97" s="79">
        <v>0</v>
      </c>
      <c r="AE97" s="61">
        <v>0</v>
      </c>
      <c r="AF97" s="80" t="s">
        <v>73</v>
      </c>
      <c r="AG97" s="47">
        <f t="shared" si="6"/>
        <v>0</v>
      </c>
      <c r="AH97" s="61">
        <v>0</v>
      </c>
      <c r="AI97" s="79">
        <v>0</v>
      </c>
      <c r="AJ97" s="61" t="s">
        <v>73</v>
      </c>
      <c r="AK97" s="81" t="s">
        <v>73</v>
      </c>
      <c r="AL97" s="61">
        <v>0</v>
      </c>
      <c r="AM97" s="81" t="s">
        <v>73</v>
      </c>
      <c r="AN97" s="81" t="s">
        <v>73</v>
      </c>
      <c r="AO97" s="81" t="s">
        <v>73</v>
      </c>
      <c r="AP97" s="47">
        <f t="shared" si="7"/>
        <v>0</v>
      </c>
      <c r="AQ97" s="47">
        <f>+L97+AD97-AI97</f>
        <v>17160000</v>
      </c>
      <c r="AR97" s="61" t="s">
        <v>4700</v>
      </c>
      <c r="AS97" s="79">
        <v>0</v>
      </c>
      <c r="AT97" s="61" t="s">
        <v>162</v>
      </c>
      <c r="AU97" s="79">
        <v>0</v>
      </c>
      <c r="AV97" s="82" t="s">
        <v>73</v>
      </c>
      <c r="AW97" s="83">
        <v>0</v>
      </c>
      <c r="AX97" s="62">
        <f t="shared" si="8"/>
        <v>17160000</v>
      </c>
      <c r="AY97" s="63">
        <f t="shared" si="9"/>
        <v>0</v>
      </c>
      <c r="AZ97" s="67">
        <v>0</v>
      </c>
      <c r="BA97" s="82" t="s">
        <v>73</v>
      </c>
      <c r="BB97" s="61" t="s">
        <v>163</v>
      </c>
      <c r="BC97" s="355" t="s">
        <v>12019</v>
      </c>
      <c r="BD97" s="44" t="s">
        <v>65</v>
      </c>
      <c r="BE97" s="44" t="s">
        <v>65</v>
      </c>
      <c r="BF97" s="362"/>
      <c r="BG97" s="362"/>
      <c r="BH97" s="362"/>
      <c r="BI97" s="362"/>
      <c r="BJ97" s="362"/>
      <c r="BK97" s="362"/>
      <c r="BL97" s="362"/>
      <c r="BM97" s="362"/>
      <c r="BN97" s="362"/>
      <c r="BO97" s="362"/>
      <c r="BP97" s="362"/>
      <c r="BQ97" s="362"/>
      <c r="BR97" s="362"/>
      <c r="BS97" s="362"/>
      <c r="BT97" s="362"/>
      <c r="BU97" s="362"/>
      <c r="BV97" s="362"/>
    </row>
    <row r="98" spans="2:74" s="361" customFormat="1" ht="12.75" x14ac:dyDescent="0.2">
      <c r="B98" s="44">
        <v>2026</v>
      </c>
      <c r="C98" s="44">
        <v>891780111</v>
      </c>
      <c r="D98" s="44" t="s">
        <v>63</v>
      </c>
      <c r="E98" s="44" t="s">
        <v>12018</v>
      </c>
      <c r="F98" s="44" t="s">
        <v>12017</v>
      </c>
      <c r="G98" s="61">
        <v>0</v>
      </c>
      <c r="H98" s="61" t="s">
        <v>71</v>
      </c>
      <c r="I98" s="44" t="s">
        <v>111</v>
      </c>
      <c r="J98" s="76" t="s">
        <v>81</v>
      </c>
      <c r="K98" s="278" t="s">
        <v>11599</v>
      </c>
      <c r="L98" s="79">
        <v>17160000</v>
      </c>
      <c r="M98" s="44" t="s">
        <v>66</v>
      </c>
      <c r="N98" s="278" t="s">
        <v>12016</v>
      </c>
      <c r="O98" s="278">
        <v>1083553561</v>
      </c>
      <c r="P98" s="68">
        <v>69</v>
      </c>
      <c r="Q98" s="69">
        <v>46036</v>
      </c>
      <c r="R98" s="61">
        <v>6818861280</v>
      </c>
      <c r="S98" s="81">
        <v>46041</v>
      </c>
      <c r="T98" s="79">
        <v>17160000</v>
      </c>
      <c r="U98" s="61" t="s">
        <v>65</v>
      </c>
      <c r="V98" s="79">
        <v>1082939683</v>
      </c>
      <c r="W98" s="168" t="s">
        <v>8545</v>
      </c>
      <c r="X98" s="69">
        <v>46041</v>
      </c>
      <c r="Y98" s="69">
        <v>46069</v>
      </c>
      <c r="Z98" s="69" t="s">
        <v>73</v>
      </c>
      <c r="AA98" s="69">
        <v>46167</v>
      </c>
      <c r="AB98" s="47">
        <f t="shared" si="5"/>
        <v>98</v>
      </c>
      <c r="AC98" s="61">
        <v>0</v>
      </c>
      <c r="AD98" s="79">
        <v>0</v>
      </c>
      <c r="AE98" s="61">
        <v>0</v>
      </c>
      <c r="AF98" s="80" t="s">
        <v>73</v>
      </c>
      <c r="AG98" s="47">
        <f t="shared" si="6"/>
        <v>0</v>
      </c>
      <c r="AH98" s="61">
        <v>0</v>
      </c>
      <c r="AI98" s="79">
        <v>0</v>
      </c>
      <c r="AJ98" s="61" t="s">
        <v>73</v>
      </c>
      <c r="AK98" s="81" t="s">
        <v>73</v>
      </c>
      <c r="AL98" s="61">
        <v>0</v>
      </c>
      <c r="AM98" s="81" t="s">
        <v>73</v>
      </c>
      <c r="AN98" s="81" t="s">
        <v>73</v>
      </c>
      <c r="AO98" s="81" t="s">
        <v>73</v>
      </c>
      <c r="AP98" s="47">
        <f t="shared" si="7"/>
        <v>0</v>
      </c>
      <c r="AQ98" s="47">
        <f>+L98+AD98-AI98</f>
        <v>17160000</v>
      </c>
      <c r="AR98" s="61" t="s">
        <v>4700</v>
      </c>
      <c r="AS98" s="79">
        <v>0</v>
      </c>
      <c r="AT98" s="61" t="s">
        <v>162</v>
      </c>
      <c r="AU98" s="79">
        <v>0</v>
      </c>
      <c r="AV98" s="82" t="s">
        <v>73</v>
      </c>
      <c r="AW98" s="83">
        <v>0</v>
      </c>
      <c r="AX98" s="62">
        <f t="shared" si="8"/>
        <v>17160000</v>
      </c>
      <c r="AY98" s="63">
        <f t="shared" si="9"/>
        <v>0</v>
      </c>
      <c r="AZ98" s="67">
        <v>0</v>
      </c>
      <c r="BA98" s="82" t="s">
        <v>73</v>
      </c>
      <c r="BB98" s="61" t="s">
        <v>163</v>
      </c>
      <c r="BC98" s="355" t="s">
        <v>12015</v>
      </c>
      <c r="BD98" s="44" t="s">
        <v>65</v>
      </c>
      <c r="BE98" s="44" t="s">
        <v>65</v>
      </c>
      <c r="BF98" s="362"/>
      <c r="BG98" s="362"/>
      <c r="BH98" s="362"/>
      <c r="BI98" s="362"/>
      <c r="BJ98" s="362"/>
      <c r="BK98" s="362"/>
      <c r="BL98" s="362"/>
      <c r="BM98" s="362"/>
      <c r="BN98" s="362"/>
      <c r="BO98" s="362"/>
      <c r="BP98" s="362"/>
      <c r="BQ98" s="362"/>
      <c r="BR98" s="362"/>
      <c r="BS98" s="362"/>
      <c r="BT98" s="362"/>
      <c r="BU98" s="362"/>
      <c r="BV98" s="362"/>
    </row>
    <row r="99" spans="2:74" s="361" customFormat="1" ht="12.75" x14ac:dyDescent="0.2">
      <c r="B99" s="44">
        <v>2026</v>
      </c>
      <c r="C99" s="44">
        <v>891780111</v>
      </c>
      <c r="D99" s="44" t="s">
        <v>63</v>
      </c>
      <c r="E99" s="44" t="s">
        <v>12014</v>
      </c>
      <c r="F99" s="44" t="s">
        <v>12013</v>
      </c>
      <c r="G99" s="61">
        <v>0</v>
      </c>
      <c r="H99" s="61" t="s">
        <v>71</v>
      </c>
      <c r="I99" s="44" t="s">
        <v>111</v>
      </c>
      <c r="J99" s="76" t="s">
        <v>81</v>
      </c>
      <c r="K99" s="278" t="s">
        <v>9213</v>
      </c>
      <c r="L99" s="79">
        <v>9373320</v>
      </c>
      <c r="M99" s="44" t="s">
        <v>66</v>
      </c>
      <c r="N99" s="278" t="s">
        <v>12012</v>
      </c>
      <c r="O99" s="278">
        <v>1051634184</v>
      </c>
      <c r="P99" s="68">
        <v>69</v>
      </c>
      <c r="Q99" s="69">
        <v>46036</v>
      </c>
      <c r="R99" s="61">
        <v>6818861280</v>
      </c>
      <c r="S99" s="81">
        <v>46041</v>
      </c>
      <c r="T99" s="79">
        <v>9373320</v>
      </c>
      <c r="U99" s="61" t="s">
        <v>65</v>
      </c>
      <c r="V99" s="79">
        <v>1082939683</v>
      </c>
      <c r="W99" s="168" t="s">
        <v>8545</v>
      </c>
      <c r="X99" s="69">
        <v>46041</v>
      </c>
      <c r="Y99" s="69">
        <v>46069</v>
      </c>
      <c r="Z99" s="69" t="s">
        <v>73</v>
      </c>
      <c r="AA99" s="69">
        <v>46167</v>
      </c>
      <c r="AB99" s="47">
        <f t="shared" si="5"/>
        <v>98</v>
      </c>
      <c r="AC99" s="61">
        <v>0</v>
      </c>
      <c r="AD99" s="79">
        <v>0</v>
      </c>
      <c r="AE99" s="61">
        <v>0</v>
      </c>
      <c r="AF99" s="80" t="s">
        <v>73</v>
      </c>
      <c r="AG99" s="47">
        <f t="shared" si="6"/>
        <v>0</v>
      </c>
      <c r="AH99" s="61">
        <v>0</v>
      </c>
      <c r="AI99" s="79">
        <v>0</v>
      </c>
      <c r="AJ99" s="61" t="s">
        <v>73</v>
      </c>
      <c r="AK99" s="81" t="s">
        <v>73</v>
      </c>
      <c r="AL99" s="61">
        <v>0</v>
      </c>
      <c r="AM99" s="81" t="s">
        <v>73</v>
      </c>
      <c r="AN99" s="81" t="s">
        <v>73</v>
      </c>
      <c r="AO99" s="81" t="s">
        <v>73</v>
      </c>
      <c r="AP99" s="47">
        <f t="shared" si="7"/>
        <v>0</v>
      </c>
      <c r="AQ99" s="47">
        <f>+L99+AD99-AI99</f>
        <v>9373320</v>
      </c>
      <c r="AR99" s="61" t="s">
        <v>4700</v>
      </c>
      <c r="AS99" s="79">
        <v>0</v>
      </c>
      <c r="AT99" s="61" t="s">
        <v>162</v>
      </c>
      <c r="AU99" s="79">
        <v>0</v>
      </c>
      <c r="AV99" s="82" t="s">
        <v>73</v>
      </c>
      <c r="AW99" s="83">
        <v>0</v>
      </c>
      <c r="AX99" s="62">
        <f t="shared" si="8"/>
        <v>9373320</v>
      </c>
      <c r="AY99" s="63">
        <f t="shared" si="9"/>
        <v>0</v>
      </c>
      <c r="AZ99" s="67">
        <v>0</v>
      </c>
      <c r="BA99" s="82" t="s">
        <v>73</v>
      </c>
      <c r="BB99" s="61" t="s">
        <v>163</v>
      </c>
      <c r="BC99" s="355" t="s">
        <v>12011</v>
      </c>
      <c r="BD99" s="44" t="s">
        <v>65</v>
      </c>
      <c r="BE99" s="44" t="s">
        <v>65</v>
      </c>
      <c r="BF99" s="362"/>
      <c r="BG99" s="362"/>
      <c r="BH99" s="362"/>
      <c r="BI99" s="362"/>
      <c r="BJ99" s="362"/>
      <c r="BK99" s="362"/>
      <c r="BL99" s="362"/>
      <c r="BM99" s="362"/>
      <c r="BN99" s="362"/>
      <c r="BO99" s="362"/>
      <c r="BP99" s="362"/>
      <c r="BQ99" s="362"/>
      <c r="BR99" s="362"/>
      <c r="BS99" s="362"/>
      <c r="BT99" s="362"/>
      <c r="BU99" s="362"/>
      <c r="BV99" s="362"/>
    </row>
    <row r="100" spans="2:74" s="258" customFormat="1" x14ac:dyDescent="0.2">
      <c r="B100" s="44">
        <v>2026</v>
      </c>
      <c r="C100" s="44">
        <v>891780111</v>
      </c>
      <c r="D100" s="44" t="s">
        <v>63</v>
      </c>
      <c r="E100" s="61" t="s">
        <v>12010</v>
      </c>
      <c r="F100" s="61" t="s">
        <v>12009</v>
      </c>
      <c r="G100" s="61">
        <v>0</v>
      </c>
      <c r="H100" s="61" t="s">
        <v>71</v>
      </c>
      <c r="I100" s="44" t="s">
        <v>64</v>
      </c>
      <c r="J100" s="76" t="s">
        <v>81</v>
      </c>
      <c r="K100" s="278" t="s">
        <v>12008</v>
      </c>
      <c r="L100" s="79">
        <v>29490120</v>
      </c>
      <c r="M100" s="44" t="s">
        <v>66</v>
      </c>
      <c r="N100" s="278" t="s">
        <v>12007</v>
      </c>
      <c r="O100" s="278">
        <v>84459339</v>
      </c>
      <c r="P100" s="68">
        <v>207</v>
      </c>
      <c r="Q100" s="69">
        <v>46038</v>
      </c>
      <c r="R100" s="68">
        <v>923633360</v>
      </c>
      <c r="S100" s="81">
        <v>46041</v>
      </c>
      <c r="T100" s="79">
        <v>29490120</v>
      </c>
      <c r="U100" s="61" t="s">
        <v>65</v>
      </c>
      <c r="V100" s="79">
        <v>22793763</v>
      </c>
      <c r="W100" s="168" t="s">
        <v>11757</v>
      </c>
      <c r="X100" s="69">
        <v>46041</v>
      </c>
      <c r="Y100" s="69">
        <v>46041</v>
      </c>
      <c r="Z100" s="69" t="s">
        <v>73</v>
      </c>
      <c r="AA100" s="69">
        <v>46172</v>
      </c>
      <c r="AB100" s="47">
        <f t="shared" si="5"/>
        <v>131</v>
      </c>
      <c r="AC100" s="61">
        <v>0</v>
      </c>
      <c r="AD100" s="79">
        <v>0</v>
      </c>
      <c r="AE100" s="61">
        <v>0</v>
      </c>
      <c r="AF100" s="80" t="s">
        <v>73</v>
      </c>
      <c r="AG100" s="47">
        <f t="shared" si="6"/>
        <v>0</v>
      </c>
      <c r="AH100" s="61">
        <v>0</v>
      </c>
      <c r="AI100" s="79">
        <v>0</v>
      </c>
      <c r="AJ100" s="61" t="s">
        <v>73</v>
      </c>
      <c r="AK100" s="81" t="s">
        <v>73</v>
      </c>
      <c r="AL100" s="61">
        <v>0</v>
      </c>
      <c r="AM100" s="81" t="s">
        <v>73</v>
      </c>
      <c r="AN100" s="81" t="s">
        <v>73</v>
      </c>
      <c r="AO100" s="81" t="s">
        <v>73</v>
      </c>
      <c r="AP100" s="47">
        <f t="shared" si="7"/>
        <v>0</v>
      </c>
      <c r="AQ100" s="47">
        <f>+L100+AD100-AI100</f>
        <v>29490120</v>
      </c>
      <c r="AR100" s="61" t="s">
        <v>65</v>
      </c>
      <c r="AS100" s="79">
        <v>29490120</v>
      </c>
      <c r="AT100" s="61" t="s">
        <v>162</v>
      </c>
      <c r="AU100" s="79">
        <v>0</v>
      </c>
      <c r="AV100" s="82" t="s">
        <v>73</v>
      </c>
      <c r="AW100" s="83">
        <v>0</v>
      </c>
      <c r="AX100" s="62">
        <f t="shared" si="8"/>
        <v>29490120</v>
      </c>
      <c r="AY100" s="63">
        <f t="shared" si="9"/>
        <v>0</v>
      </c>
      <c r="AZ100" s="67">
        <v>0</v>
      </c>
      <c r="BA100" s="82" t="s">
        <v>73</v>
      </c>
      <c r="BB100" s="61" t="s">
        <v>85</v>
      </c>
      <c r="BC100" s="369" t="s">
        <v>12006</v>
      </c>
      <c r="BD100" s="44" t="s">
        <v>65</v>
      </c>
      <c r="BE100" s="44" t="s">
        <v>65</v>
      </c>
    </row>
    <row r="101" spans="2:74" s="250" customFormat="1" x14ac:dyDescent="0.25">
      <c r="B101" s="44">
        <v>2026</v>
      </c>
      <c r="C101" s="44">
        <v>891780111</v>
      </c>
      <c r="D101" s="44" t="s">
        <v>63</v>
      </c>
      <c r="E101" s="61" t="s">
        <v>12005</v>
      </c>
      <c r="F101" s="61" t="s">
        <v>12004</v>
      </c>
      <c r="G101" s="61">
        <v>0</v>
      </c>
      <c r="H101" s="61" t="s">
        <v>71</v>
      </c>
      <c r="I101" s="44" t="s">
        <v>64</v>
      </c>
      <c r="J101" s="76" t="s">
        <v>81</v>
      </c>
      <c r="K101" s="168" t="s">
        <v>12003</v>
      </c>
      <c r="L101" s="79">
        <v>29490120</v>
      </c>
      <c r="M101" s="44" t="s">
        <v>66</v>
      </c>
      <c r="N101" s="68" t="s">
        <v>12002</v>
      </c>
      <c r="O101" s="68">
        <v>7634777</v>
      </c>
      <c r="P101" s="68">
        <v>207</v>
      </c>
      <c r="Q101" s="69">
        <v>46038</v>
      </c>
      <c r="R101" s="68">
        <v>923633360</v>
      </c>
      <c r="S101" s="81">
        <v>46041</v>
      </c>
      <c r="T101" s="79">
        <v>29490120</v>
      </c>
      <c r="U101" s="61" t="s">
        <v>65</v>
      </c>
      <c r="V101" s="79">
        <v>22793763</v>
      </c>
      <c r="W101" s="168" t="s">
        <v>11757</v>
      </c>
      <c r="X101" s="69">
        <v>46041</v>
      </c>
      <c r="Y101" s="69">
        <v>46041</v>
      </c>
      <c r="Z101" s="69" t="s">
        <v>73</v>
      </c>
      <c r="AA101" s="69">
        <v>46172</v>
      </c>
      <c r="AB101" s="47">
        <f t="shared" si="5"/>
        <v>131</v>
      </c>
      <c r="AC101" s="61">
        <v>0</v>
      </c>
      <c r="AD101" s="79">
        <v>0</v>
      </c>
      <c r="AE101" s="61">
        <v>0</v>
      </c>
      <c r="AF101" s="80" t="s">
        <v>73</v>
      </c>
      <c r="AG101" s="47">
        <f t="shared" si="6"/>
        <v>0</v>
      </c>
      <c r="AH101" s="61">
        <v>0</v>
      </c>
      <c r="AI101" s="79">
        <v>0</v>
      </c>
      <c r="AJ101" s="61" t="s">
        <v>73</v>
      </c>
      <c r="AK101" s="81" t="s">
        <v>73</v>
      </c>
      <c r="AL101" s="61">
        <v>0</v>
      </c>
      <c r="AM101" s="81" t="s">
        <v>73</v>
      </c>
      <c r="AN101" s="81" t="s">
        <v>73</v>
      </c>
      <c r="AO101" s="81" t="s">
        <v>73</v>
      </c>
      <c r="AP101" s="47">
        <f t="shared" si="7"/>
        <v>0</v>
      </c>
      <c r="AQ101" s="47">
        <f>+L101+AD101-AI101</f>
        <v>29490120</v>
      </c>
      <c r="AR101" s="61" t="s">
        <v>65</v>
      </c>
      <c r="AS101" s="79">
        <v>29490120</v>
      </c>
      <c r="AT101" s="61" t="s">
        <v>162</v>
      </c>
      <c r="AU101" s="79">
        <v>0</v>
      </c>
      <c r="AV101" s="82" t="s">
        <v>73</v>
      </c>
      <c r="AW101" s="83">
        <v>0</v>
      </c>
      <c r="AX101" s="62">
        <f t="shared" si="8"/>
        <v>29490120</v>
      </c>
      <c r="AY101" s="63">
        <f t="shared" si="9"/>
        <v>0</v>
      </c>
      <c r="AZ101" s="67">
        <v>0</v>
      </c>
      <c r="BA101" s="82" t="s">
        <v>73</v>
      </c>
      <c r="BB101" s="61" t="s">
        <v>85</v>
      </c>
      <c r="BC101" s="369" t="s">
        <v>12001</v>
      </c>
      <c r="BD101" s="44" t="s">
        <v>65</v>
      </c>
      <c r="BE101" s="44" t="s">
        <v>65</v>
      </c>
    </row>
    <row r="102" spans="2:74" s="250" customFormat="1" x14ac:dyDescent="0.25">
      <c r="B102" s="44">
        <v>2026</v>
      </c>
      <c r="C102" s="44">
        <v>891780111</v>
      </c>
      <c r="D102" s="44" t="s">
        <v>63</v>
      </c>
      <c r="E102" s="61" t="s">
        <v>12000</v>
      </c>
      <c r="F102" s="61" t="s">
        <v>11999</v>
      </c>
      <c r="G102" s="61">
        <v>0</v>
      </c>
      <c r="H102" s="61" t="s">
        <v>71</v>
      </c>
      <c r="I102" s="44" t="s">
        <v>64</v>
      </c>
      <c r="J102" s="76" t="s">
        <v>81</v>
      </c>
      <c r="K102" s="68" t="s">
        <v>11998</v>
      </c>
      <c r="L102" s="79">
        <v>18000000</v>
      </c>
      <c r="M102" s="44" t="s">
        <v>66</v>
      </c>
      <c r="N102" s="68" t="s">
        <v>11997</v>
      </c>
      <c r="O102" s="68">
        <v>1082989999</v>
      </c>
      <c r="P102" s="68">
        <v>207</v>
      </c>
      <c r="Q102" s="69">
        <v>46038</v>
      </c>
      <c r="R102" s="68">
        <v>923633360</v>
      </c>
      <c r="S102" s="81">
        <v>46041</v>
      </c>
      <c r="T102" s="79">
        <v>18000000</v>
      </c>
      <c r="U102" s="61" t="s">
        <v>65</v>
      </c>
      <c r="V102" s="79">
        <v>22793763</v>
      </c>
      <c r="W102" s="168" t="s">
        <v>11757</v>
      </c>
      <c r="X102" s="69">
        <v>46041</v>
      </c>
      <c r="Y102" s="69">
        <v>46041</v>
      </c>
      <c r="Z102" s="69" t="s">
        <v>73</v>
      </c>
      <c r="AA102" s="69">
        <v>46172</v>
      </c>
      <c r="AB102" s="47">
        <f t="shared" si="5"/>
        <v>131</v>
      </c>
      <c r="AC102" s="61">
        <v>0</v>
      </c>
      <c r="AD102" s="79">
        <v>0</v>
      </c>
      <c r="AE102" s="61">
        <v>0</v>
      </c>
      <c r="AF102" s="80" t="s">
        <v>73</v>
      </c>
      <c r="AG102" s="47">
        <f t="shared" si="6"/>
        <v>0</v>
      </c>
      <c r="AH102" s="61">
        <v>0</v>
      </c>
      <c r="AI102" s="79">
        <v>0</v>
      </c>
      <c r="AJ102" s="61" t="s">
        <v>73</v>
      </c>
      <c r="AK102" s="81" t="s">
        <v>73</v>
      </c>
      <c r="AL102" s="61">
        <v>0</v>
      </c>
      <c r="AM102" s="81" t="s">
        <v>73</v>
      </c>
      <c r="AN102" s="81" t="s">
        <v>73</v>
      </c>
      <c r="AO102" s="81" t="s">
        <v>73</v>
      </c>
      <c r="AP102" s="47">
        <f t="shared" si="7"/>
        <v>0</v>
      </c>
      <c r="AQ102" s="47">
        <f>+L102+AD102-AI102</f>
        <v>18000000</v>
      </c>
      <c r="AR102" s="61" t="s">
        <v>65</v>
      </c>
      <c r="AS102" s="79">
        <v>18000000</v>
      </c>
      <c r="AT102" s="61" t="s">
        <v>162</v>
      </c>
      <c r="AU102" s="79">
        <v>0</v>
      </c>
      <c r="AV102" s="82" t="s">
        <v>73</v>
      </c>
      <c r="AW102" s="83">
        <v>0</v>
      </c>
      <c r="AX102" s="62">
        <f t="shared" si="8"/>
        <v>18000000</v>
      </c>
      <c r="AY102" s="63">
        <f t="shared" si="9"/>
        <v>0</v>
      </c>
      <c r="AZ102" s="67">
        <v>0</v>
      </c>
      <c r="BA102" s="82" t="s">
        <v>73</v>
      </c>
      <c r="BB102" s="61" t="s">
        <v>85</v>
      </c>
      <c r="BC102" s="369" t="s">
        <v>11996</v>
      </c>
      <c r="BD102" s="44" t="s">
        <v>65</v>
      </c>
      <c r="BE102" s="44" t="s">
        <v>65</v>
      </c>
    </row>
    <row r="103" spans="2:74" s="250" customFormat="1" x14ac:dyDescent="0.25">
      <c r="B103" s="44">
        <v>2026</v>
      </c>
      <c r="C103" s="44">
        <v>891780111</v>
      </c>
      <c r="D103" s="44" t="s">
        <v>63</v>
      </c>
      <c r="E103" s="61" t="s">
        <v>11995</v>
      </c>
      <c r="F103" s="207" t="s">
        <v>11994</v>
      </c>
      <c r="G103" s="61">
        <v>0</v>
      </c>
      <c r="H103" s="61" t="s">
        <v>71</v>
      </c>
      <c r="I103" s="44" t="s">
        <v>64</v>
      </c>
      <c r="J103" s="76" t="s">
        <v>81</v>
      </c>
      <c r="K103" s="68" t="s">
        <v>11993</v>
      </c>
      <c r="L103" s="79">
        <v>20424800</v>
      </c>
      <c r="M103" s="44" t="s">
        <v>66</v>
      </c>
      <c r="N103" s="61" t="s">
        <v>11992</v>
      </c>
      <c r="O103" s="68">
        <v>1083007615</v>
      </c>
      <c r="P103" s="68">
        <v>207</v>
      </c>
      <c r="Q103" s="69">
        <v>46038</v>
      </c>
      <c r="R103" s="68">
        <v>923633360</v>
      </c>
      <c r="S103" s="81">
        <v>46041</v>
      </c>
      <c r="T103" s="79">
        <v>20424800</v>
      </c>
      <c r="U103" s="61" t="s">
        <v>65</v>
      </c>
      <c r="V103" s="79">
        <v>85155333</v>
      </c>
      <c r="W103" s="168" t="s">
        <v>7176</v>
      </c>
      <c r="X103" s="69">
        <v>46041</v>
      </c>
      <c r="Y103" s="69">
        <v>46041</v>
      </c>
      <c r="Z103" s="69" t="s">
        <v>73</v>
      </c>
      <c r="AA103" s="69">
        <v>46172</v>
      </c>
      <c r="AB103" s="47">
        <f t="shared" si="5"/>
        <v>131</v>
      </c>
      <c r="AC103" s="61">
        <v>0</v>
      </c>
      <c r="AD103" s="79">
        <v>0</v>
      </c>
      <c r="AE103" s="61">
        <v>0</v>
      </c>
      <c r="AF103" s="80" t="s">
        <v>73</v>
      </c>
      <c r="AG103" s="47">
        <f t="shared" si="6"/>
        <v>0</v>
      </c>
      <c r="AH103" s="61">
        <v>0</v>
      </c>
      <c r="AI103" s="79">
        <v>0</v>
      </c>
      <c r="AJ103" s="61" t="s">
        <v>73</v>
      </c>
      <c r="AK103" s="81" t="s">
        <v>73</v>
      </c>
      <c r="AL103" s="61">
        <v>0</v>
      </c>
      <c r="AM103" s="81" t="s">
        <v>73</v>
      </c>
      <c r="AN103" s="81" t="s">
        <v>73</v>
      </c>
      <c r="AO103" s="81" t="s">
        <v>73</v>
      </c>
      <c r="AP103" s="47">
        <f t="shared" si="7"/>
        <v>0</v>
      </c>
      <c r="AQ103" s="47">
        <f>+L103+AD103-AI103</f>
        <v>20424800</v>
      </c>
      <c r="AR103" s="61" t="s">
        <v>65</v>
      </c>
      <c r="AS103" s="79">
        <v>20424800</v>
      </c>
      <c r="AT103" s="61" t="s">
        <v>162</v>
      </c>
      <c r="AU103" s="79">
        <v>0</v>
      </c>
      <c r="AV103" s="61" t="s">
        <v>73</v>
      </c>
      <c r="AW103" s="199">
        <v>0</v>
      </c>
      <c r="AX103" s="62">
        <f t="shared" si="8"/>
        <v>20424800</v>
      </c>
      <c r="AY103" s="63">
        <f t="shared" si="9"/>
        <v>0</v>
      </c>
      <c r="AZ103" s="67">
        <v>0</v>
      </c>
      <c r="BA103" s="61" t="s">
        <v>73</v>
      </c>
      <c r="BB103" s="61" t="s">
        <v>85</v>
      </c>
      <c r="BC103" s="369" t="s">
        <v>11991</v>
      </c>
      <c r="BD103" s="44" t="s">
        <v>65</v>
      </c>
      <c r="BE103" s="44" t="s">
        <v>65</v>
      </c>
    </row>
    <row r="104" spans="2:74" s="250" customFormat="1" x14ac:dyDescent="0.25">
      <c r="B104" s="44">
        <v>2026</v>
      </c>
      <c r="C104" s="44">
        <v>891780111</v>
      </c>
      <c r="D104" s="44" t="s">
        <v>63</v>
      </c>
      <c r="E104" s="61" t="s">
        <v>11990</v>
      </c>
      <c r="F104" s="61" t="s">
        <v>11989</v>
      </c>
      <c r="G104" s="61">
        <v>0</v>
      </c>
      <c r="H104" s="61" t="s">
        <v>71</v>
      </c>
      <c r="I104" s="44" t="s">
        <v>111</v>
      </c>
      <c r="J104" s="76" t="s">
        <v>81</v>
      </c>
      <c r="K104" s="68" t="s">
        <v>9213</v>
      </c>
      <c r="L104" s="79">
        <v>9373320</v>
      </c>
      <c r="M104" s="44" t="s">
        <v>66</v>
      </c>
      <c r="N104" s="68" t="s">
        <v>11988</v>
      </c>
      <c r="O104" s="68">
        <v>91324119</v>
      </c>
      <c r="P104" s="68">
        <v>69</v>
      </c>
      <c r="Q104" s="69">
        <v>46036</v>
      </c>
      <c r="R104" s="61">
        <v>6818861280</v>
      </c>
      <c r="S104" s="81">
        <v>46041</v>
      </c>
      <c r="T104" s="79">
        <v>9373320</v>
      </c>
      <c r="U104" s="61" t="s">
        <v>65</v>
      </c>
      <c r="V104" s="79">
        <v>1082939683</v>
      </c>
      <c r="W104" s="168" t="s">
        <v>8545</v>
      </c>
      <c r="X104" s="69">
        <v>46041</v>
      </c>
      <c r="Y104" s="69">
        <v>46069</v>
      </c>
      <c r="Z104" s="69" t="s">
        <v>73</v>
      </c>
      <c r="AA104" s="69">
        <v>46167</v>
      </c>
      <c r="AB104" s="47">
        <f t="shared" si="5"/>
        <v>98</v>
      </c>
      <c r="AC104" s="61">
        <v>0</v>
      </c>
      <c r="AD104" s="79">
        <v>0</v>
      </c>
      <c r="AE104" s="61">
        <v>0</v>
      </c>
      <c r="AF104" s="80" t="s">
        <v>73</v>
      </c>
      <c r="AG104" s="47">
        <f t="shared" si="6"/>
        <v>0</v>
      </c>
      <c r="AH104" s="61">
        <v>0</v>
      </c>
      <c r="AI104" s="79">
        <v>0</v>
      </c>
      <c r="AJ104" s="61" t="s">
        <v>73</v>
      </c>
      <c r="AK104" s="81" t="s">
        <v>73</v>
      </c>
      <c r="AL104" s="61">
        <v>0</v>
      </c>
      <c r="AM104" s="81" t="s">
        <v>73</v>
      </c>
      <c r="AN104" s="81" t="s">
        <v>73</v>
      </c>
      <c r="AO104" s="81" t="s">
        <v>73</v>
      </c>
      <c r="AP104" s="47">
        <f t="shared" si="7"/>
        <v>0</v>
      </c>
      <c r="AQ104" s="47">
        <f>+L104+AD104-AI104</f>
        <v>9373320</v>
      </c>
      <c r="AR104" s="61" t="s">
        <v>4700</v>
      </c>
      <c r="AS104" s="79">
        <v>0</v>
      </c>
      <c r="AT104" s="61" t="s">
        <v>162</v>
      </c>
      <c r="AU104" s="79">
        <v>0</v>
      </c>
      <c r="AV104" s="61" t="s">
        <v>73</v>
      </c>
      <c r="AW104" s="199">
        <v>0</v>
      </c>
      <c r="AX104" s="62">
        <f t="shared" si="8"/>
        <v>9373320</v>
      </c>
      <c r="AY104" s="63">
        <f t="shared" si="9"/>
        <v>0</v>
      </c>
      <c r="AZ104" s="67">
        <v>0</v>
      </c>
      <c r="BA104" s="61" t="s">
        <v>73</v>
      </c>
      <c r="BB104" s="61" t="s">
        <v>163</v>
      </c>
      <c r="BC104" s="355" t="s">
        <v>11987</v>
      </c>
      <c r="BD104" s="44" t="s">
        <v>65</v>
      </c>
      <c r="BE104" s="44" t="s">
        <v>65</v>
      </c>
    </row>
    <row r="105" spans="2:74" s="250" customFormat="1" x14ac:dyDescent="0.25">
      <c r="B105" s="44">
        <v>2026</v>
      </c>
      <c r="C105" s="44">
        <v>891780111</v>
      </c>
      <c r="D105" s="44" t="s">
        <v>63</v>
      </c>
      <c r="E105" s="61" t="s">
        <v>11986</v>
      </c>
      <c r="F105" s="207" t="s">
        <v>11985</v>
      </c>
      <c r="G105" s="61">
        <v>0</v>
      </c>
      <c r="H105" s="61" t="s">
        <v>71</v>
      </c>
      <c r="I105" s="44" t="s">
        <v>111</v>
      </c>
      <c r="J105" s="76" t="s">
        <v>81</v>
      </c>
      <c r="K105" s="68" t="s">
        <v>11893</v>
      </c>
      <c r="L105" s="68">
        <v>9373320</v>
      </c>
      <c r="M105" s="44" t="s">
        <v>66</v>
      </c>
      <c r="N105" s="68" t="s">
        <v>11984</v>
      </c>
      <c r="O105" s="68">
        <v>1051634541</v>
      </c>
      <c r="P105" s="68">
        <v>69</v>
      </c>
      <c r="Q105" s="69">
        <v>46036</v>
      </c>
      <c r="R105" s="61">
        <v>6818861280</v>
      </c>
      <c r="S105" s="69">
        <v>46041</v>
      </c>
      <c r="T105" s="333">
        <v>9373320</v>
      </c>
      <c r="U105" s="61" t="s">
        <v>65</v>
      </c>
      <c r="V105" s="79">
        <v>1082939683</v>
      </c>
      <c r="W105" s="168" t="s">
        <v>8545</v>
      </c>
      <c r="X105" s="69">
        <v>46041</v>
      </c>
      <c r="Y105" s="69">
        <v>46069</v>
      </c>
      <c r="Z105" s="69" t="s">
        <v>73</v>
      </c>
      <c r="AA105" s="69">
        <v>46167</v>
      </c>
      <c r="AB105" s="47">
        <f t="shared" si="5"/>
        <v>98</v>
      </c>
      <c r="AC105" s="61">
        <v>0</v>
      </c>
      <c r="AD105" s="79">
        <v>0</v>
      </c>
      <c r="AE105" s="61">
        <v>0</v>
      </c>
      <c r="AF105" s="80" t="s">
        <v>73</v>
      </c>
      <c r="AG105" s="47">
        <f t="shared" si="6"/>
        <v>0</v>
      </c>
      <c r="AH105" s="61">
        <v>0</v>
      </c>
      <c r="AI105" s="79">
        <v>0</v>
      </c>
      <c r="AJ105" s="61" t="s">
        <v>73</v>
      </c>
      <c r="AK105" s="81" t="s">
        <v>73</v>
      </c>
      <c r="AL105" s="61">
        <v>0</v>
      </c>
      <c r="AM105" s="81" t="s">
        <v>73</v>
      </c>
      <c r="AN105" s="81" t="s">
        <v>73</v>
      </c>
      <c r="AO105" s="81" t="s">
        <v>73</v>
      </c>
      <c r="AP105" s="47">
        <f t="shared" si="7"/>
        <v>0</v>
      </c>
      <c r="AQ105" s="47">
        <f>+L105+AD105-AI105</f>
        <v>9373320</v>
      </c>
      <c r="AR105" s="61" t="s">
        <v>4700</v>
      </c>
      <c r="AS105" s="79">
        <v>0</v>
      </c>
      <c r="AT105" s="61" t="s">
        <v>162</v>
      </c>
      <c r="AU105" s="79">
        <v>0</v>
      </c>
      <c r="AV105" s="61" t="s">
        <v>73</v>
      </c>
      <c r="AW105" s="199">
        <v>0</v>
      </c>
      <c r="AX105" s="62">
        <f t="shared" si="8"/>
        <v>9373320</v>
      </c>
      <c r="AY105" s="63">
        <f t="shared" si="9"/>
        <v>0</v>
      </c>
      <c r="AZ105" s="67">
        <v>0</v>
      </c>
      <c r="BA105" s="61" t="s">
        <v>73</v>
      </c>
      <c r="BB105" s="61" t="s">
        <v>163</v>
      </c>
      <c r="BC105" s="368" t="s">
        <v>11983</v>
      </c>
      <c r="BD105" s="44" t="s">
        <v>65</v>
      </c>
      <c r="BE105" s="44" t="s">
        <v>65</v>
      </c>
    </row>
    <row r="106" spans="2:74" s="250" customFormat="1" x14ac:dyDescent="0.25">
      <c r="B106" s="44">
        <v>2026</v>
      </c>
      <c r="C106" s="44">
        <v>891780111</v>
      </c>
      <c r="D106" s="44" t="s">
        <v>63</v>
      </c>
      <c r="E106" s="61" t="s">
        <v>11982</v>
      </c>
      <c r="F106" s="207" t="s">
        <v>11981</v>
      </c>
      <c r="G106" s="61">
        <v>0</v>
      </c>
      <c r="H106" s="61" t="s">
        <v>71</v>
      </c>
      <c r="I106" s="44" t="s">
        <v>111</v>
      </c>
      <c r="J106" s="76" t="s">
        <v>81</v>
      </c>
      <c r="K106" s="47" t="s">
        <v>9213</v>
      </c>
      <c r="L106" s="79">
        <v>9373320</v>
      </c>
      <c r="M106" s="44" t="s">
        <v>66</v>
      </c>
      <c r="N106" s="68" t="s">
        <v>11980</v>
      </c>
      <c r="O106" s="68">
        <v>1049022248</v>
      </c>
      <c r="P106" s="68">
        <v>69</v>
      </c>
      <c r="Q106" s="69">
        <v>46036</v>
      </c>
      <c r="R106" s="61">
        <v>6818861280</v>
      </c>
      <c r="S106" s="81">
        <v>46041</v>
      </c>
      <c r="T106" s="79">
        <v>9373320</v>
      </c>
      <c r="U106" s="61" t="s">
        <v>65</v>
      </c>
      <c r="V106" s="79">
        <v>1082939683</v>
      </c>
      <c r="W106" s="168" t="s">
        <v>8545</v>
      </c>
      <c r="X106" s="69">
        <v>46041</v>
      </c>
      <c r="Y106" s="69">
        <v>46069</v>
      </c>
      <c r="Z106" s="69" t="s">
        <v>73</v>
      </c>
      <c r="AA106" s="69">
        <v>46167</v>
      </c>
      <c r="AB106" s="47">
        <f t="shared" si="5"/>
        <v>98</v>
      </c>
      <c r="AC106" s="61">
        <v>0</v>
      </c>
      <c r="AD106" s="79">
        <v>0</v>
      </c>
      <c r="AE106" s="61">
        <v>0</v>
      </c>
      <c r="AF106" s="80" t="s">
        <v>73</v>
      </c>
      <c r="AG106" s="47">
        <f t="shared" si="6"/>
        <v>0</v>
      </c>
      <c r="AH106" s="61">
        <v>0</v>
      </c>
      <c r="AI106" s="79">
        <v>0</v>
      </c>
      <c r="AJ106" s="61" t="s">
        <v>73</v>
      </c>
      <c r="AK106" s="81" t="s">
        <v>73</v>
      </c>
      <c r="AL106" s="61">
        <v>0</v>
      </c>
      <c r="AM106" s="81" t="s">
        <v>73</v>
      </c>
      <c r="AN106" s="81" t="s">
        <v>73</v>
      </c>
      <c r="AO106" s="81" t="s">
        <v>73</v>
      </c>
      <c r="AP106" s="47">
        <f t="shared" si="7"/>
        <v>0</v>
      </c>
      <c r="AQ106" s="47">
        <f>+L106+AD106-AI106</f>
        <v>9373320</v>
      </c>
      <c r="AR106" s="61" t="s">
        <v>4700</v>
      </c>
      <c r="AS106" s="79">
        <v>0</v>
      </c>
      <c r="AT106" s="61" t="s">
        <v>162</v>
      </c>
      <c r="AU106" s="79">
        <v>0</v>
      </c>
      <c r="AV106" s="61" t="s">
        <v>73</v>
      </c>
      <c r="AW106" s="199">
        <v>0</v>
      </c>
      <c r="AX106" s="62">
        <f t="shared" si="8"/>
        <v>9373320</v>
      </c>
      <c r="AY106" s="63">
        <f t="shared" si="9"/>
        <v>0</v>
      </c>
      <c r="AZ106" s="67">
        <v>0</v>
      </c>
      <c r="BA106" s="61" t="s">
        <v>73</v>
      </c>
      <c r="BB106" s="61" t="s">
        <v>163</v>
      </c>
      <c r="BC106" s="355" t="s">
        <v>11979</v>
      </c>
      <c r="BD106" s="44" t="s">
        <v>65</v>
      </c>
      <c r="BE106" s="44" t="s">
        <v>65</v>
      </c>
    </row>
    <row r="107" spans="2:74" s="250" customFormat="1" x14ac:dyDescent="0.25">
      <c r="B107" s="44">
        <v>2026</v>
      </c>
      <c r="C107" s="44">
        <v>891780111</v>
      </c>
      <c r="D107" s="44" t="s">
        <v>63</v>
      </c>
      <c r="E107" s="61" t="s">
        <v>11978</v>
      </c>
      <c r="F107" s="61" t="s">
        <v>11977</v>
      </c>
      <c r="G107" s="61">
        <v>0</v>
      </c>
      <c r="H107" s="61" t="s">
        <v>71</v>
      </c>
      <c r="I107" s="44" t="s">
        <v>111</v>
      </c>
      <c r="J107" s="76" t="s">
        <v>81</v>
      </c>
      <c r="K107" s="68" t="s">
        <v>11976</v>
      </c>
      <c r="L107" s="79">
        <v>9373320</v>
      </c>
      <c r="M107" s="44" t="s">
        <v>66</v>
      </c>
      <c r="N107" s="68" t="s">
        <v>11975</v>
      </c>
      <c r="O107" s="68">
        <v>8828327</v>
      </c>
      <c r="P107" s="68">
        <v>69</v>
      </c>
      <c r="Q107" s="69">
        <v>46036</v>
      </c>
      <c r="R107" s="61">
        <v>6818861280</v>
      </c>
      <c r="S107" s="81">
        <v>46041</v>
      </c>
      <c r="T107" s="79">
        <v>9373320</v>
      </c>
      <c r="U107" s="61" t="s">
        <v>65</v>
      </c>
      <c r="V107" s="79">
        <v>1082939683</v>
      </c>
      <c r="W107" s="168" t="s">
        <v>8545</v>
      </c>
      <c r="X107" s="69">
        <v>46041</v>
      </c>
      <c r="Y107" s="69">
        <v>46069</v>
      </c>
      <c r="Z107" s="69" t="s">
        <v>73</v>
      </c>
      <c r="AA107" s="69">
        <v>46167</v>
      </c>
      <c r="AB107" s="47">
        <f t="shared" si="5"/>
        <v>98</v>
      </c>
      <c r="AC107" s="61">
        <v>0</v>
      </c>
      <c r="AD107" s="79">
        <v>0</v>
      </c>
      <c r="AE107" s="61">
        <v>0</v>
      </c>
      <c r="AF107" s="80" t="s">
        <v>73</v>
      </c>
      <c r="AG107" s="47">
        <f t="shared" si="6"/>
        <v>0</v>
      </c>
      <c r="AH107" s="61">
        <v>0</v>
      </c>
      <c r="AI107" s="79">
        <v>0</v>
      </c>
      <c r="AJ107" s="61" t="s">
        <v>73</v>
      </c>
      <c r="AK107" s="81" t="s">
        <v>73</v>
      </c>
      <c r="AL107" s="61">
        <v>0</v>
      </c>
      <c r="AM107" s="81" t="s">
        <v>73</v>
      </c>
      <c r="AN107" s="81" t="s">
        <v>73</v>
      </c>
      <c r="AO107" s="81" t="s">
        <v>73</v>
      </c>
      <c r="AP107" s="47">
        <f t="shared" si="7"/>
        <v>0</v>
      </c>
      <c r="AQ107" s="47">
        <f>+L107+AD107-AI107</f>
        <v>9373320</v>
      </c>
      <c r="AR107" s="61" t="s">
        <v>4700</v>
      </c>
      <c r="AS107" s="79">
        <v>0</v>
      </c>
      <c r="AT107" s="61" t="s">
        <v>162</v>
      </c>
      <c r="AU107" s="79">
        <v>0</v>
      </c>
      <c r="AV107" s="61" t="s">
        <v>73</v>
      </c>
      <c r="AW107" s="199">
        <v>0</v>
      </c>
      <c r="AX107" s="62">
        <f t="shared" si="8"/>
        <v>9373320</v>
      </c>
      <c r="AY107" s="63">
        <f t="shared" si="9"/>
        <v>0</v>
      </c>
      <c r="AZ107" s="67">
        <v>0</v>
      </c>
      <c r="BA107" s="61" t="s">
        <v>73</v>
      </c>
      <c r="BB107" s="61" t="s">
        <v>163</v>
      </c>
      <c r="BC107" s="355" t="s">
        <v>11974</v>
      </c>
      <c r="BD107" s="44" t="s">
        <v>65</v>
      </c>
      <c r="BE107" s="44" t="s">
        <v>65</v>
      </c>
    </row>
    <row r="108" spans="2:74" s="250" customFormat="1" x14ac:dyDescent="0.25">
      <c r="B108" s="44">
        <v>2026</v>
      </c>
      <c r="C108" s="44">
        <v>891780111</v>
      </c>
      <c r="D108" s="44" t="s">
        <v>63</v>
      </c>
      <c r="E108" s="61" t="s">
        <v>11973</v>
      </c>
      <c r="F108" s="61" t="s">
        <v>11972</v>
      </c>
      <c r="G108" s="61">
        <v>0</v>
      </c>
      <c r="H108" s="61" t="s">
        <v>71</v>
      </c>
      <c r="I108" s="44" t="s">
        <v>111</v>
      </c>
      <c r="J108" s="76" t="s">
        <v>81</v>
      </c>
      <c r="K108" s="68" t="s">
        <v>11971</v>
      </c>
      <c r="L108" s="79">
        <v>9373320</v>
      </c>
      <c r="M108" s="44" t="s">
        <v>66</v>
      </c>
      <c r="N108" s="68" t="s">
        <v>11970</v>
      </c>
      <c r="O108" s="68">
        <v>1043844098</v>
      </c>
      <c r="P108" s="68">
        <v>69</v>
      </c>
      <c r="Q108" s="69">
        <v>46036</v>
      </c>
      <c r="R108" s="61">
        <v>6818861280</v>
      </c>
      <c r="S108" s="69">
        <v>46042</v>
      </c>
      <c r="T108" s="79">
        <v>9373320</v>
      </c>
      <c r="U108" s="61" t="s">
        <v>65</v>
      </c>
      <c r="V108" s="79">
        <v>1082939683</v>
      </c>
      <c r="W108" s="168" t="s">
        <v>8545</v>
      </c>
      <c r="X108" s="69">
        <v>46041</v>
      </c>
      <c r="Y108" s="69">
        <v>46069</v>
      </c>
      <c r="Z108" s="69" t="s">
        <v>73</v>
      </c>
      <c r="AA108" s="69">
        <v>46167</v>
      </c>
      <c r="AB108" s="47">
        <f t="shared" si="5"/>
        <v>98</v>
      </c>
      <c r="AC108" s="61">
        <v>0</v>
      </c>
      <c r="AD108" s="79">
        <v>0</v>
      </c>
      <c r="AE108" s="61">
        <v>0</v>
      </c>
      <c r="AF108" s="80" t="s">
        <v>73</v>
      </c>
      <c r="AG108" s="47">
        <f t="shared" si="6"/>
        <v>0</v>
      </c>
      <c r="AH108" s="61">
        <v>0</v>
      </c>
      <c r="AI108" s="79">
        <v>0</v>
      </c>
      <c r="AJ108" s="61" t="s">
        <v>73</v>
      </c>
      <c r="AK108" s="81" t="s">
        <v>73</v>
      </c>
      <c r="AL108" s="61">
        <v>0</v>
      </c>
      <c r="AM108" s="81" t="s">
        <v>73</v>
      </c>
      <c r="AN108" s="81" t="s">
        <v>73</v>
      </c>
      <c r="AO108" s="81" t="s">
        <v>73</v>
      </c>
      <c r="AP108" s="47">
        <f t="shared" si="7"/>
        <v>0</v>
      </c>
      <c r="AQ108" s="47">
        <f>+L108+AD108-AI108</f>
        <v>9373320</v>
      </c>
      <c r="AR108" s="61" t="s">
        <v>4700</v>
      </c>
      <c r="AS108" s="79">
        <v>0</v>
      </c>
      <c r="AT108" s="61" t="s">
        <v>162</v>
      </c>
      <c r="AU108" s="79">
        <v>0</v>
      </c>
      <c r="AV108" s="61" t="s">
        <v>73</v>
      </c>
      <c r="AW108" s="199">
        <v>0</v>
      </c>
      <c r="AX108" s="62">
        <f t="shared" si="8"/>
        <v>9373320</v>
      </c>
      <c r="AY108" s="63">
        <f t="shared" si="9"/>
        <v>0</v>
      </c>
      <c r="AZ108" s="67">
        <v>0</v>
      </c>
      <c r="BA108" s="61" t="s">
        <v>73</v>
      </c>
      <c r="BB108" s="61" t="s">
        <v>163</v>
      </c>
      <c r="BC108" s="355" t="s">
        <v>11969</v>
      </c>
      <c r="BD108" s="44" t="s">
        <v>65</v>
      </c>
      <c r="BE108" s="44" t="s">
        <v>65</v>
      </c>
    </row>
    <row r="109" spans="2:74" s="250" customFormat="1" x14ac:dyDescent="0.25">
      <c r="B109" s="44">
        <v>2026</v>
      </c>
      <c r="C109" s="44">
        <v>891780111</v>
      </c>
      <c r="D109" s="44" t="s">
        <v>63</v>
      </c>
      <c r="E109" s="61" t="s">
        <v>11968</v>
      </c>
      <c r="F109" s="61" t="s">
        <v>11967</v>
      </c>
      <c r="G109" s="61">
        <v>0</v>
      </c>
      <c r="H109" s="61" t="s">
        <v>71</v>
      </c>
      <c r="I109" s="44" t="s">
        <v>111</v>
      </c>
      <c r="J109" s="76" t="s">
        <v>81</v>
      </c>
      <c r="K109" s="68" t="s">
        <v>9203</v>
      </c>
      <c r="L109" s="79">
        <v>9373320</v>
      </c>
      <c r="M109" s="44" t="s">
        <v>66</v>
      </c>
      <c r="N109" s="68" t="s">
        <v>11966</v>
      </c>
      <c r="O109" s="68">
        <v>1047368846</v>
      </c>
      <c r="P109" s="68">
        <v>69</v>
      </c>
      <c r="Q109" s="69">
        <v>46036</v>
      </c>
      <c r="R109" s="61">
        <v>6818861280</v>
      </c>
      <c r="S109" s="69">
        <v>46042</v>
      </c>
      <c r="T109" s="79">
        <v>9373320</v>
      </c>
      <c r="U109" s="61" t="s">
        <v>65</v>
      </c>
      <c r="V109" s="79">
        <v>1082939683</v>
      </c>
      <c r="W109" s="168" t="s">
        <v>8545</v>
      </c>
      <c r="X109" s="69">
        <v>46041</v>
      </c>
      <c r="Y109" s="69">
        <v>46069</v>
      </c>
      <c r="Z109" s="69" t="s">
        <v>73</v>
      </c>
      <c r="AA109" s="69">
        <v>46167</v>
      </c>
      <c r="AB109" s="47">
        <f t="shared" si="5"/>
        <v>98</v>
      </c>
      <c r="AC109" s="61">
        <v>0</v>
      </c>
      <c r="AD109" s="79">
        <v>0</v>
      </c>
      <c r="AE109" s="61">
        <v>0</v>
      </c>
      <c r="AF109" s="80" t="s">
        <v>73</v>
      </c>
      <c r="AG109" s="47">
        <f t="shared" si="6"/>
        <v>0</v>
      </c>
      <c r="AH109" s="61">
        <v>0</v>
      </c>
      <c r="AI109" s="79">
        <v>0</v>
      </c>
      <c r="AJ109" s="61" t="s">
        <v>73</v>
      </c>
      <c r="AK109" s="81" t="s">
        <v>73</v>
      </c>
      <c r="AL109" s="61">
        <v>0</v>
      </c>
      <c r="AM109" s="81" t="s">
        <v>73</v>
      </c>
      <c r="AN109" s="81" t="s">
        <v>73</v>
      </c>
      <c r="AO109" s="81" t="s">
        <v>73</v>
      </c>
      <c r="AP109" s="47">
        <f t="shared" si="7"/>
        <v>0</v>
      </c>
      <c r="AQ109" s="47">
        <f>+L109+AD109-AI109</f>
        <v>9373320</v>
      </c>
      <c r="AR109" s="61" t="s">
        <v>4700</v>
      </c>
      <c r="AS109" s="79">
        <v>0</v>
      </c>
      <c r="AT109" s="61" t="s">
        <v>162</v>
      </c>
      <c r="AU109" s="79">
        <v>0</v>
      </c>
      <c r="AV109" s="61" t="s">
        <v>73</v>
      </c>
      <c r="AW109" s="199">
        <v>0</v>
      </c>
      <c r="AX109" s="62">
        <f t="shared" si="8"/>
        <v>9373320</v>
      </c>
      <c r="AY109" s="63">
        <f t="shared" si="9"/>
        <v>0</v>
      </c>
      <c r="AZ109" s="67">
        <v>0</v>
      </c>
      <c r="BA109" s="61" t="s">
        <v>73</v>
      </c>
      <c r="BB109" s="61" t="s">
        <v>163</v>
      </c>
      <c r="BC109" s="355" t="s">
        <v>11965</v>
      </c>
      <c r="BD109" s="44" t="s">
        <v>65</v>
      </c>
      <c r="BE109" s="44" t="s">
        <v>65</v>
      </c>
    </row>
    <row r="110" spans="2:74" s="250" customFormat="1" x14ac:dyDescent="0.25">
      <c r="B110" s="44">
        <v>2026</v>
      </c>
      <c r="C110" s="44">
        <v>891780111</v>
      </c>
      <c r="D110" s="44" t="s">
        <v>63</v>
      </c>
      <c r="E110" s="61" t="s">
        <v>11964</v>
      </c>
      <c r="F110" s="61" t="s">
        <v>11963</v>
      </c>
      <c r="G110" s="61">
        <v>0</v>
      </c>
      <c r="H110" s="61" t="s">
        <v>71</v>
      </c>
      <c r="I110" s="44" t="s">
        <v>111</v>
      </c>
      <c r="J110" s="76" t="s">
        <v>81</v>
      </c>
      <c r="K110" s="47" t="s">
        <v>9213</v>
      </c>
      <c r="L110" s="79">
        <v>9373320</v>
      </c>
      <c r="M110" s="44" t="s">
        <v>66</v>
      </c>
      <c r="N110" s="68" t="s">
        <v>11962</v>
      </c>
      <c r="O110" s="68">
        <v>32784010</v>
      </c>
      <c r="P110" s="68">
        <v>69</v>
      </c>
      <c r="Q110" s="69">
        <v>46036</v>
      </c>
      <c r="R110" s="61">
        <v>6818861280</v>
      </c>
      <c r="S110" s="69">
        <v>46042</v>
      </c>
      <c r="T110" s="79">
        <v>9373320</v>
      </c>
      <c r="U110" s="61" t="s">
        <v>65</v>
      </c>
      <c r="V110" s="79">
        <v>1082939683</v>
      </c>
      <c r="W110" s="168" t="s">
        <v>8545</v>
      </c>
      <c r="X110" s="69">
        <v>46041</v>
      </c>
      <c r="Y110" s="69">
        <v>46069</v>
      </c>
      <c r="Z110" s="69" t="s">
        <v>73</v>
      </c>
      <c r="AA110" s="69">
        <v>46167</v>
      </c>
      <c r="AB110" s="47">
        <f t="shared" si="5"/>
        <v>98</v>
      </c>
      <c r="AC110" s="61">
        <v>0</v>
      </c>
      <c r="AD110" s="79">
        <v>0</v>
      </c>
      <c r="AE110" s="61">
        <v>0</v>
      </c>
      <c r="AF110" s="80" t="s">
        <v>73</v>
      </c>
      <c r="AG110" s="47">
        <f t="shared" si="6"/>
        <v>0</v>
      </c>
      <c r="AH110" s="61">
        <v>0</v>
      </c>
      <c r="AI110" s="79">
        <v>0</v>
      </c>
      <c r="AJ110" s="61" t="s">
        <v>73</v>
      </c>
      <c r="AK110" s="81" t="s">
        <v>73</v>
      </c>
      <c r="AL110" s="61">
        <v>0</v>
      </c>
      <c r="AM110" s="81" t="s">
        <v>73</v>
      </c>
      <c r="AN110" s="81" t="s">
        <v>73</v>
      </c>
      <c r="AO110" s="81" t="s">
        <v>73</v>
      </c>
      <c r="AP110" s="47">
        <f t="shared" si="7"/>
        <v>0</v>
      </c>
      <c r="AQ110" s="47">
        <f>+L110+AD110-AI110</f>
        <v>9373320</v>
      </c>
      <c r="AR110" s="61" t="s">
        <v>4700</v>
      </c>
      <c r="AS110" s="79">
        <v>0</v>
      </c>
      <c r="AT110" s="61" t="s">
        <v>162</v>
      </c>
      <c r="AU110" s="79">
        <v>0</v>
      </c>
      <c r="AV110" s="61" t="s">
        <v>73</v>
      </c>
      <c r="AW110" s="199">
        <v>0</v>
      </c>
      <c r="AX110" s="62">
        <f t="shared" si="8"/>
        <v>9373320</v>
      </c>
      <c r="AY110" s="63">
        <f t="shared" si="9"/>
        <v>0</v>
      </c>
      <c r="AZ110" s="67">
        <v>0</v>
      </c>
      <c r="BA110" s="61" t="s">
        <v>73</v>
      </c>
      <c r="BB110" s="61" t="s">
        <v>163</v>
      </c>
      <c r="BC110" s="355" t="s">
        <v>11961</v>
      </c>
      <c r="BD110" s="44" t="s">
        <v>65</v>
      </c>
      <c r="BE110" s="44" t="s">
        <v>65</v>
      </c>
    </row>
    <row r="111" spans="2:74" s="250" customFormat="1" x14ac:dyDescent="0.25">
      <c r="B111" s="44">
        <v>2026</v>
      </c>
      <c r="C111" s="44">
        <v>891780111</v>
      </c>
      <c r="D111" s="44" t="s">
        <v>63</v>
      </c>
      <c r="E111" s="61" t="s">
        <v>11960</v>
      </c>
      <c r="F111" s="61" t="s">
        <v>11959</v>
      </c>
      <c r="G111" s="61">
        <v>0</v>
      </c>
      <c r="H111" s="61" t="s">
        <v>71</v>
      </c>
      <c r="I111" s="44" t="s">
        <v>111</v>
      </c>
      <c r="J111" s="76" t="s">
        <v>81</v>
      </c>
      <c r="K111" s="68" t="s">
        <v>9213</v>
      </c>
      <c r="L111" s="79">
        <v>9373320</v>
      </c>
      <c r="M111" s="44" t="s">
        <v>66</v>
      </c>
      <c r="N111" s="68" t="s">
        <v>11958</v>
      </c>
      <c r="O111" s="68">
        <v>1002144903</v>
      </c>
      <c r="P111" s="68">
        <v>69</v>
      </c>
      <c r="Q111" s="69">
        <v>46036</v>
      </c>
      <c r="R111" s="61">
        <v>6818861280</v>
      </c>
      <c r="S111" s="69">
        <v>46042</v>
      </c>
      <c r="T111" s="79">
        <v>9373320</v>
      </c>
      <c r="U111" s="61" t="s">
        <v>65</v>
      </c>
      <c r="V111" s="79">
        <v>1082939683</v>
      </c>
      <c r="W111" s="168" t="s">
        <v>8545</v>
      </c>
      <c r="X111" s="69">
        <v>46041</v>
      </c>
      <c r="Y111" s="69">
        <v>46069</v>
      </c>
      <c r="Z111" s="69" t="s">
        <v>73</v>
      </c>
      <c r="AA111" s="69">
        <v>46167</v>
      </c>
      <c r="AB111" s="47">
        <f t="shared" si="5"/>
        <v>98</v>
      </c>
      <c r="AC111" s="61">
        <v>0</v>
      </c>
      <c r="AD111" s="79">
        <v>0</v>
      </c>
      <c r="AE111" s="61">
        <v>0</v>
      </c>
      <c r="AF111" s="80" t="s">
        <v>73</v>
      </c>
      <c r="AG111" s="47">
        <f t="shared" si="6"/>
        <v>0</v>
      </c>
      <c r="AH111" s="61">
        <v>0</v>
      </c>
      <c r="AI111" s="79">
        <v>0</v>
      </c>
      <c r="AJ111" s="61" t="s">
        <v>73</v>
      </c>
      <c r="AK111" s="81" t="s">
        <v>73</v>
      </c>
      <c r="AL111" s="61">
        <v>0</v>
      </c>
      <c r="AM111" s="81" t="s">
        <v>73</v>
      </c>
      <c r="AN111" s="81" t="s">
        <v>73</v>
      </c>
      <c r="AO111" s="81" t="s">
        <v>73</v>
      </c>
      <c r="AP111" s="47">
        <f t="shared" si="7"/>
        <v>0</v>
      </c>
      <c r="AQ111" s="47">
        <f>+L111+AD111-AI111</f>
        <v>9373320</v>
      </c>
      <c r="AR111" s="61" t="s">
        <v>4700</v>
      </c>
      <c r="AS111" s="79">
        <v>0</v>
      </c>
      <c r="AT111" s="61" t="s">
        <v>162</v>
      </c>
      <c r="AU111" s="79">
        <v>0</v>
      </c>
      <c r="AV111" s="61" t="s">
        <v>73</v>
      </c>
      <c r="AW111" s="199">
        <v>0</v>
      </c>
      <c r="AX111" s="62">
        <f t="shared" si="8"/>
        <v>9373320</v>
      </c>
      <c r="AY111" s="63">
        <f t="shared" si="9"/>
        <v>0</v>
      </c>
      <c r="AZ111" s="67">
        <v>0</v>
      </c>
      <c r="BA111" s="61" t="s">
        <v>73</v>
      </c>
      <c r="BB111" s="61" t="s">
        <v>163</v>
      </c>
      <c r="BC111" s="355" t="s">
        <v>11957</v>
      </c>
      <c r="BD111" s="44" t="s">
        <v>65</v>
      </c>
      <c r="BE111" s="44" t="s">
        <v>65</v>
      </c>
    </row>
    <row r="112" spans="2:74" s="250" customFormat="1" x14ac:dyDescent="0.25">
      <c r="B112" s="44">
        <v>2026</v>
      </c>
      <c r="C112" s="44">
        <v>891780111</v>
      </c>
      <c r="D112" s="44" t="s">
        <v>63</v>
      </c>
      <c r="E112" s="61" t="s">
        <v>11956</v>
      </c>
      <c r="F112" s="47" t="s">
        <v>11955</v>
      </c>
      <c r="G112" s="61">
        <v>0</v>
      </c>
      <c r="H112" s="61" t="s">
        <v>71</v>
      </c>
      <c r="I112" s="44" t="s">
        <v>111</v>
      </c>
      <c r="J112" s="76" t="s">
        <v>81</v>
      </c>
      <c r="K112" s="47" t="s">
        <v>9213</v>
      </c>
      <c r="L112" s="79">
        <v>9373320</v>
      </c>
      <c r="M112" s="44" t="s">
        <v>66</v>
      </c>
      <c r="N112" s="68" t="s">
        <v>11954</v>
      </c>
      <c r="O112" s="68">
        <v>1143433746</v>
      </c>
      <c r="P112" s="68">
        <v>69</v>
      </c>
      <c r="Q112" s="69">
        <v>46036</v>
      </c>
      <c r="R112" s="61">
        <v>6818861280</v>
      </c>
      <c r="S112" s="69">
        <v>46042</v>
      </c>
      <c r="T112" s="79">
        <v>9373320</v>
      </c>
      <c r="U112" s="61" t="s">
        <v>65</v>
      </c>
      <c r="V112" s="79">
        <v>1082939683</v>
      </c>
      <c r="W112" s="168" t="s">
        <v>8545</v>
      </c>
      <c r="X112" s="69">
        <v>46041</v>
      </c>
      <c r="Y112" s="69">
        <v>46069</v>
      </c>
      <c r="Z112" s="69" t="s">
        <v>73</v>
      </c>
      <c r="AA112" s="69">
        <v>46167</v>
      </c>
      <c r="AB112" s="47">
        <f t="shared" si="5"/>
        <v>98</v>
      </c>
      <c r="AC112" s="61">
        <v>0</v>
      </c>
      <c r="AD112" s="79">
        <v>0</v>
      </c>
      <c r="AE112" s="61">
        <v>0</v>
      </c>
      <c r="AF112" s="80" t="s">
        <v>73</v>
      </c>
      <c r="AG112" s="47">
        <f t="shared" si="6"/>
        <v>0</v>
      </c>
      <c r="AH112" s="61">
        <v>0</v>
      </c>
      <c r="AI112" s="79">
        <v>0</v>
      </c>
      <c r="AJ112" s="61" t="s">
        <v>73</v>
      </c>
      <c r="AK112" s="81" t="s">
        <v>73</v>
      </c>
      <c r="AL112" s="61">
        <v>0</v>
      </c>
      <c r="AM112" s="81" t="s">
        <v>73</v>
      </c>
      <c r="AN112" s="81" t="s">
        <v>73</v>
      </c>
      <c r="AO112" s="81" t="s">
        <v>73</v>
      </c>
      <c r="AP112" s="47">
        <f t="shared" si="7"/>
        <v>0</v>
      </c>
      <c r="AQ112" s="47">
        <f>+L112+AD112-AI112</f>
        <v>9373320</v>
      </c>
      <c r="AR112" s="61" t="s">
        <v>4700</v>
      </c>
      <c r="AS112" s="79">
        <v>0</v>
      </c>
      <c r="AT112" s="61" t="s">
        <v>162</v>
      </c>
      <c r="AU112" s="79">
        <v>0</v>
      </c>
      <c r="AV112" s="61" t="s">
        <v>73</v>
      </c>
      <c r="AW112" s="199">
        <v>0</v>
      </c>
      <c r="AX112" s="62">
        <f t="shared" si="8"/>
        <v>9373320</v>
      </c>
      <c r="AY112" s="63">
        <f t="shared" si="9"/>
        <v>0</v>
      </c>
      <c r="AZ112" s="67">
        <v>0</v>
      </c>
      <c r="BA112" s="61" t="s">
        <v>73</v>
      </c>
      <c r="BB112" s="61" t="s">
        <v>163</v>
      </c>
      <c r="BC112" s="355" t="s">
        <v>11953</v>
      </c>
      <c r="BD112" s="44" t="s">
        <v>65</v>
      </c>
      <c r="BE112" s="44" t="s">
        <v>65</v>
      </c>
    </row>
    <row r="113" spans="2:57" s="250" customFormat="1" x14ac:dyDescent="0.25">
      <c r="B113" s="44">
        <v>2026</v>
      </c>
      <c r="C113" s="44">
        <v>891780111</v>
      </c>
      <c r="D113" s="44" t="s">
        <v>63</v>
      </c>
      <c r="E113" s="61" t="s">
        <v>11952</v>
      </c>
      <c r="F113" s="61" t="s">
        <v>11951</v>
      </c>
      <c r="G113" s="61">
        <v>0</v>
      </c>
      <c r="H113" s="61" t="s">
        <v>71</v>
      </c>
      <c r="I113" s="44" t="s">
        <v>111</v>
      </c>
      <c r="J113" s="76" t="s">
        <v>81</v>
      </c>
      <c r="K113" s="68" t="s">
        <v>9213</v>
      </c>
      <c r="L113" s="79">
        <v>9373320</v>
      </c>
      <c r="M113" s="44" t="s">
        <v>66</v>
      </c>
      <c r="N113" s="68" t="s">
        <v>11950</v>
      </c>
      <c r="O113" s="68">
        <v>8727308</v>
      </c>
      <c r="P113" s="68">
        <v>69</v>
      </c>
      <c r="Q113" s="69">
        <v>46036</v>
      </c>
      <c r="R113" s="61">
        <v>6818861280</v>
      </c>
      <c r="S113" s="69">
        <v>46042</v>
      </c>
      <c r="T113" s="79">
        <v>9373320</v>
      </c>
      <c r="U113" s="61" t="s">
        <v>65</v>
      </c>
      <c r="V113" s="79">
        <v>1082939683</v>
      </c>
      <c r="W113" s="168" t="s">
        <v>8545</v>
      </c>
      <c r="X113" s="69">
        <v>46041</v>
      </c>
      <c r="Y113" s="69">
        <v>46069</v>
      </c>
      <c r="Z113" s="69" t="s">
        <v>73</v>
      </c>
      <c r="AA113" s="69">
        <v>46167</v>
      </c>
      <c r="AB113" s="47">
        <f t="shared" si="5"/>
        <v>98</v>
      </c>
      <c r="AC113" s="61">
        <v>0</v>
      </c>
      <c r="AD113" s="79">
        <v>0</v>
      </c>
      <c r="AE113" s="61">
        <v>0</v>
      </c>
      <c r="AF113" s="80" t="s">
        <v>73</v>
      </c>
      <c r="AG113" s="47">
        <f t="shared" si="6"/>
        <v>0</v>
      </c>
      <c r="AH113" s="61">
        <v>0</v>
      </c>
      <c r="AI113" s="79">
        <v>0</v>
      </c>
      <c r="AJ113" s="61" t="s">
        <v>73</v>
      </c>
      <c r="AK113" s="81" t="s">
        <v>73</v>
      </c>
      <c r="AL113" s="61">
        <v>0</v>
      </c>
      <c r="AM113" s="81" t="s">
        <v>73</v>
      </c>
      <c r="AN113" s="81" t="s">
        <v>73</v>
      </c>
      <c r="AO113" s="81" t="s">
        <v>73</v>
      </c>
      <c r="AP113" s="47">
        <f t="shared" si="7"/>
        <v>0</v>
      </c>
      <c r="AQ113" s="47">
        <f>+L113+AD113-AI113</f>
        <v>9373320</v>
      </c>
      <c r="AR113" s="61" t="s">
        <v>4700</v>
      </c>
      <c r="AS113" s="79">
        <v>0</v>
      </c>
      <c r="AT113" s="61" t="s">
        <v>162</v>
      </c>
      <c r="AU113" s="79">
        <v>0</v>
      </c>
      <c r="AV113" s="61" t="s">
        <v>73</v>
      </c>
      <c r="AW113" s="199">
        <v>0</v>
      </c>
      <c r="AX113" s="62">
        <f t="shared" si="8"/>
        <v>9373320</v>
      </c>
      <c r="AY113" s="63">
        <f t="shared" si="9"/>
        <v>0</v>
      </c>
      <c r="AZ113" s="67">
        <v>0</v>
      </c>
      <c r="BA113" s="61" t="s">
        <v>73</v>
      </c>
      <c r="BB113" s="61" t="s">
        <v>163</v>
      </c>
      <c r="BC113" s="355" t="s">
        <v>11949</v>
      </c>
      <c r="BD113" s="44" t="s">
        <v>65</v>
      </c>
      <c r="BE113" s="44" t="s">
        <v>65</v>
      </c>
    </row>
    <row r="114" spans="2:57" s="250" customFormat="1" x14ac:dyDescent="0.25">
      <c r="B114" s="44">
        <v>2026</v>
      </c>
      <c r="C114" s="44">
        <v>891780111</v>
      </c>
      <c r="D114" s="44" t="s">
        <v>63</v>
      </c>
      <c r="E114" s="61" t="s">
        <v>11948</v>
      </c>
      <c r="F114" s="61" t="s">
        <v>11947</v>
      </c>
      <c r="G114" s="61">
        <v>0</v>
      </c>
      <c r="H114" s="61" t="s">
        <v>71</v>
      </c>
      <c r="I114" s="44" t="s">
        <v>111</v>
      </c>
      <c r="J114" s="76" t="s">
        <v>81</v>
      </c>
      <c r="K114" s="68" t="s">
        <v>9203</v>
      </c>
      <c r="L114" s="79">
        <v>9373320</v>
      </c>
      <c r="M114" s="44" t="s">
        <v>66</v>
      </c>
      <c r="N114" s="68" t="s">
        <v>11946</v>
      </c>
      <c r="O114" s="68">
        <v>55302315</v>
      </c>
      <c r="P114" s="68">
        <v>69</v>
      </c>
      <c r="Q114" s="69">
        <v>46036</v>
      </c>
      <c r="R114" s="61">
        <v>6818861280</v>
      </c>
      <c r="S114" s="69">
        <v>46042</v>
      </c>
      <c r="T114" s="79">
        <v>9373320</v>
      </c>
      <c r="U114" s="61" t="s">
        <v>65</v>
      </c>
      <c r="V114" s="79">
        <v>1082939683</v>
      </c>
      <c r="W114" s="168" t="s">
        <v>8545</v>
      </c>
      <c r="X114" s="69">
        <v>46041</v>
      </c>
      <c r="Y114" s="69">
        <v>46069</v>
      </c>
      <c r="Z114" s="69" t="s">
        <v>73</v>
      </c>
      <c r="AA114" s="69">
        <v>46167</v>
      </c>
      <c r="AB114" s="47">
        <f t="shared" si="5"/>
        <v>98</v>
      </c>
      <c r="AC114" s="61">
        <v>0</v>
      </c>
      <c r="AD114" s="79">
        <v>0</v>
      </c>
      <c r="AE114" s="61">
        <v>0</v>
      </c>
      <c r="AF114" s="80" t="s">
        <v>73</v>
      </c>
      <c r="AG114" s="47">
        <f t="shared" si="6"/>
        <v>0</v>
      </c>
      <c r="AH114" s="61">
        <v>0</v>
      </c>
      <c r="AI114" s="79">
        <v>0</v>
      </c>
      <c r="AJ114" s="61" t="s">
        <v>73</v>
      </c>
      <c r="AK114" s="81" t="s">
        <v>73</v>
      </c>
      <c r="AL114" s="61">
        <v>0</v>
      </c>
      <c r="AM114" s="81" t="s">
        <v>73</v>
      </c>
      <c r="AN114" s="81" t="s">
        <v>73</v>
      </c>
      <c r="AO114" s="81" t="s">
        <v>73</v>
      </c>
      <c r="AP114" s="47">
        <f t="shared" si="7"/>
        <v>0</v>
      </c>
      <c r="AQ114" s="47">
        <f>+L114+AD114-AI114</f>
        <v>9373320</v>
      </c>
      <c r="AR114" s="61" t="s">
        <v>4700</v>
      </c>
      <c r="AS114" s="79">
        <v>0</v>
      </c>
      <c r="AT114" s="61" t="s">
        <v>162</v>
      </c>
      <c r="AU114" s="79">
        <v>0</v>
      </c>
      <c r="AV114" s="61" t="s">
        <v>73</v>
      </c>
      <c r="AW114" s="199">
        <v>0</v>
      </c>
      <c r="AX114" s="62">
        <f t="shared" si="8"/>
        <v>9373320</v>
      </c>
      <c r="AY114" s="63">
        <f t="shared" si="9"/>
        <v>0</v>
      </c>
      <c r="AZ114" s="67">
        <v>0</v>
      </c>
      <c r="BA114" s="61" t="s">
        <v>73</v>
      </c>
      <c r="BB114" s="61" t="s">
        <v>163</v>
      </c>
      <c r="BC114" s="355" t="s">
        <v>11945</v>
      </c>
      <c r="BD114" s="44" t="s">
        <v>65</v>
      </c>
      <c r="BE114" s="44" t="s">
        <v>65</v>
      </c>
    </row>
    <row r="115" spans="2:57" s="250" customFormat="1" x14ac:dyDescent="0.25">
      <c r="B115" s="44">
        <v>2026</v>
      </c>
      <c r="C115" s="44">
        <v>891780111</v>
      </c>
      <c r="D115" s="44" t="s">
        <v>63</v>
      </c>
      <c r="E115" s="61" t="s">
        <v>11944</v>
      </c>
      <c r="F115" s="61" t="s">
        <v>11943</v>
      </c>
      <c r="G115" s="61">
        <v>0</v>
      </c>
      <c r="H115" s="61" t="s">
        <v>71</v>
      </c>
      <c r="I115" s="44" t="s">
        <v>111</v>
      </c>
      <c r="J115" s="76" t="s">
        <v>81</v>
      </c>
      <c r="K115" s="68" t="s">
        <v>11942</v>
      </c>
      <c r="L115" s="79">
        <v>9373320</v>
      </c>
      <c r="M115" s="44" t="s">
        <v>66</v>
      </c>
      <c r="N115" s="68" t="s">
        <v>11941</v>
      </c>
      <c r="O115" s="68">
        <v>1046693260</v>
      </c>
      <c r="P115" s="68">
        <v>69</v>
      </c>
      <c r="Q115" s="69">
        <v>46036</v>
      </c>
      <c r="R115" s="61">
        <v>6818861280</v>
      </c>
      <c r="S115" s="69">
        <v>46042</v>
      </c>
      <c r="T115" s="79">
        <v>9373320</v>
      </c>
      <c r="U115" s="61" t="s">
        <v>65</v>
      </c>
      <c r="V115" s="79">
        <v>1082939683</v>
      </c>
      <c r="W115" s="168" t="s">
        <v>8545</v>
      </c>
      <c r="X115" s="69">
        <v>46041</v>
      </c>
      <c r="Y115" s="69">
        <v>46069</v>
      </c>
      <c r="Z115" s="69" t="s">
        <v>73</v>
      </c>
      <c r="AA115" s="69">
        <v>46167</v>
      </c>
      <c r="AB115" s="47">
        <f t="shared" si="5"/>
        <v>98</v>
      </c>
      <c r="AC115" s="61">
        <v>0</v>
      </c>
      <c r="AD115" s="79">
        <v>0</v>
      </c>
      <c r="AE115" s="61">
        <v>0</v>
      </c>
      <c r="AF115" s="80" t="s">
        <v>73</v>
      </c>
      <c r="AG115" s="47">
        <f t="shared" si="6"/>
        <v>0</v>
      </c>
      <c r="AH115" s="61">
        <v>0</v>
      </c>
      <c r="AI115" s="79">
        <v>0</v>
      </c>
      <c r="AJ115" s="61" t="s">
        <v>73</v>
      </c>
      <c r="AK115" s="81" t="s">
        <v>73</v>
      </c>
      <c r="AL115" s="61">
        <v>0</v>
      </c>
      <c r="AM115" s="81" t="s">
        <v>73</v>
      </c>
      <c r="AN115" s="81" t="s">
        <v>73</v>
      </c>
      <c r="AO115" s="81" t="s">
        <v>73</v>
      </c>
      <c r="AP115" s="47">
        <f t="shared" si="7"/>
        <v>0</v>
      </c>
      <c r="AQ115" s="47">
        <f>+L115+AD115-AI115</f>
        <v>9373320</v>
      </c>
      <c r="AR115" s="61" t="s">
        <v>4700</v>
      </c>
      <c r="AS115" s="79">
        <v>0</v>
      </c>
      <c r="AT115" s="61" t="s">
        <v>162</v>
      </c>
      <c r="AU115" s="79">
        <v>0</v>
      </c>
      <c r="AV115" s="61" t="s">
        <v>73</v>
      </c>
      <c r="AW115" s="199">
        <v>0</v>
      </c>
      <c r="AX115" s="62">
        <f t="shared" si="8"/>
        <v>9373320</v>
      </c>
      <c r="AY115" s="63">
        <f t="shared" si="9"/>
        <v>0</v>
      </c>
      <c r="AZ115" s="67">
        <v>0</v>
      </c>
      <c r="BA115" s="61" t="s">
        <v>73</v>
      </c>
      <c r="BB115" s="61" t="s">
        <v>163</v>
      </c>
      <c r="BC115" s="355" t="s">
        <v>11940</v>
      </c>
      <c r="BD115" s="44" t="s">
        <v>65</v>
      </c>
      <c r="BE115" s="44" t="s">
        <v>65</v>
      </c>
    </row>
    <row r="116" spans="2:57" s="250" customFormat="1" x14ac:dyDescent="0.25">
      <c r="B116" s="44">
        <v>2026</v>
      </c>
      <c r="C116" s="44">
        <v>891780111</v>
      </c>
      <c r="D116" s="44" t="s">
        <v>63</v>
      </c>
      <c r="E116" s="61" t="s">
        <v>11939</v>
      </c>
      <c r="F116" s="61" t="s">
        <v>11938</v>
      </c>
      <c r="G116" s="61">
        <v>0</v>
      </c>
      <c r="H116" s="61" t="s">
        <v>71</v>
      </c>
      <c r="I116" s="44" t="s">
        <v>111</v>
      </c>
      <c r="J116" s="76" t="s">
        <v>81</v>
      </c>
      <c r="K116" s="68" t="s">
        <v>11937</v>
      </c>
      <c r="L116" s="79">
        <v>9373320</v>
      </c>
      <c r="M116" s="44" t="s">
        <v>66</v>
      </c>
      <c r="N116" s="68" t="s">
        <v>11936</v>
      </c>
      <c r="O116" s="68">
        <v>1002013555</v>
      </c>
      <c r="P116" s="68">
        <v>69</v>
      </c>
      <c r="Q116" s="69">
        <v>46036</v>
      </c>
      <c r="R116" s="61">
        <v>6818861280</v>
      </c>
      <c r="S116" s="69">
        <v>46042</v>
      </c>
      <c r="T116" s="79">
        <v>9373320</v>
      </c>
      <c r="U116" s="61" t="s">
        <v>65</v>
      </c>
      <c r="V116" s="79">
        <v>1082939683</v>
      </c>
      <c r="W116" s="168" t="s">
        <v>8545</v>
      </c>
      <c r="X116" s="69">
        <v>46041</v>
      </c>
      <c r="Y116" s="69">
        <v>46069</v>
      </c>
      <c r="Z116" s="69" t="s">
        <v>73</v>
      </c>
      <c r="AA116" s="69">
        <v>46167</v>
      </c>
      <c r="AB116" s="47">
        <f t="shared" si="5"/>
        <v>98</v>
      </c>
      <c r="AC116" s="61">
        <v>0</v>
      </c>
      <c r="AD116" s="79">
        <v>0</v>
      </c>
      <c r="AE116" s="61">
        <v>0</v>
      </c>
      <c r="AF116" s="80" t="s">
        <v>73</v>
      </c>
      <c r="AG116" s="47">
        <f t="shared" si="6"/>
        <v>0</v>
      </c>
      <c r="AH116" s="61">
        <v>0</v>
      </c>
      <c r="AI116" s="79">
        <v>0</v>
      </c>
      <c r="AJ116" s="61" t="s">
        <v>73</v>
      </c>
      <c r="AK116" s="81" t="s">
        <v>73</v>
      </c>
      <c r="AL116" s="61">
        <v>0</v>
      </c>
      <c r="AM116" s="81" t="s">
        <v>73</v>
      </c>
      <c r="AN116" s="81" t="s">
        <v>73</v>
      </c>
      <c r="AO116" s="81" t="s">
        <v>73</v>
      </c>
      <c r="AP116" s="47">
        <f t="shared" si="7"/>
        <v>0</v>
      </c>
      <c r="AQ116" s="47">
        <f>+L116+AD116-AI116</f>
        <v>9373320</v>
      </c>
      <c r="AR116" s="61" t="s">
        <v>4700</v>
      </c>
      <c r="AS116" s="79">
        <v>0</v>
      </c>
      <c r="AT116" s="61" t="s">
        <v>162</v>
      </c>
      <c r="AU116" s="79">
        <v>0</v>
      </c>
      <c r="AV116" s="61" t="s">
        <v>73</v>
      </c>
      <c r="AW116" s="199">
        <v>0</v>
      </c>
      <c r="AX116" s="62">
        <f t="shared" si="8"/>
        <v>9373320</v>
      </c>
      <c r="AY116" s="63">
        <f t="shared" si="9"/>
        <v>0</v>
      </c>
      <c r="AZ116" s="67">
        <v>0</v>
      </c>
      <c r="BA116" s="61" t="s">
        <v>73</v>
      </c>
      <c r="BB116" s="61" t="s">
        <v>163</v>
      </c>
      <c r="BC116" s="355" t="s">
        <v>11935</v>
      </c>
      <c r="BD116" s="44" t="s">
        <v>65</v>
      </c>
      <c r="BE116" s="44" t="s">
        <v>65</v>
      </c>
    </row>
    <row r="117" spans="2:57" s="250" customFormat="1" x14ac:dyDescent="0.25">
      <c r="B117" s="44">
        <v>2026</v>
      </c>
      <c r="C117" s="44">
        <v>891780111</v>
      </c>
      <c r="D117" s="44" t="s">
        <v>63</v>
      </c>
      <c r="E117" s="61" t="s">
        <v>11934</v>
      </c>
      <c r="F117" s="61" t="s">
        <v>11933</v>
      </c>
      <c r="G117" s="61">
        <v>0</v>
      </c>
      <c r="H117" s="61" t="s">
        <v>71</v>
      </c>
      <c r="I117" s="44" t="s">
        <v>111</v>
      </c>
      <c r="J117" s="76" t="s">
        <v>81</v>
      </c>
      <c r="K117" s="47" t="s">
        <v>9213</v>
      </c>
      <c r="L117" s="79">
        <v>9373320</v>
      </c>
      <c r="M117" s="44" t="s">
        <v>66</v>
      </c>
      <c r="N117" s="68" t="s">
        <v>11932</v>
      </c>
      <c r="O117" s="68">
        <v>72329141</v>
      </c>
      <c r="P117" s="68">
        <v>69</v>
      </c>
      <c r="Q117" s="69">
        <v>46036</v>
      </c>
      <c r="R117" s="61">
        <v>6818861280</v>
      </c>
      <c r="S117" s="69">
        <v>46042</v>
      </c>
      <c r="T117" s="79">
        <v>9373320</v>
      </c>
      <c r="U117" s="61" t="s">
        <v>65</v>
      </c>
      <c r="V117" s="79">
        <v>1082939683</v>
      </c>
      <c r="W117" s="168" t="s">
        <v>8545</v>
      </c>
      <c r="X117" s="69">
        <v>46041</v>
      </c>
      <c r="Y117" s="69">
        <v>46069</v>
      </c>
      <c r="Z117" s="69" t="s">
        <v>73</v>
      </c>
      <c r="AA117" s="69">
        <v>46167</v>
      </c>
      <c r="AB117" s="47">
        <f t="shared" si="5"/>
        <v>98</v>
      </c>
      <c r="AC117" s="61">
        <v>0</v>
      </c>
      <c r="AD117" s="79">
        <v>0</v>
      </c>
      <c r="AE117" s="61">
        <v>0</v>
      </c>
      <c r="AF117" s="80" t="s">
        <v>73</v>
      </c>
      <c r="AG117" s="47">
        <f t="shared" si="6"/>
        <v>0</v>
      </c>
      <c r="AH117" s="61">
        <v>0</v>
      </c>
      <c r="AI117" s="79">
        <v>0</v>
      </c>
      <c r="AJ117" s="61" t="s">
        <v>73</v>
      </c>
      <c r="AK117" s="81" t="s">
        <v>73</v>
      </c>
      <c r="AL117" s="61">
        <v>0</v>
      </c>
      <c r="AM117" s="81" t="s">
        <v>73</v>
      </c>
      <c r="AN117" s="81" t="s">
        <v>73</v>
      </c>
      <c r="AO117" s="81" t="s">
        <v>73</v>
      </c>
      <c r="AP117" s="47">
        <f t="shared" si="7"/>
        <v>0</v>
      </c>
      <c r="AQ117" s="47">
        <f>+L117+AD117-AI117</f>
        <v>9373320</v>
      </c>
      <c r="AR117" s="61" t="s">
        <v>4700</v>
      </c>
      <c r="AS117" s="79">
        <v>0</v>
      </c>
      <c r="AT117" s="61" t="s">
        <v>162</v>
      </c>
      <c r="AU117" s="79">
        <v>0</v>
      </c>
      <c r="AV117" s="61" t="s">
        <v>73</v>
      </c>
      <c r="AW117" s="199">
        <v>0</v>
      </c>
      <c r="AX117" s="62">
        <f t="shared" si="8"/>
        <v>9373320</v>
      </c>
      <c r="AY117" s="63">
        <f t="shared" si="9"/>
        <v>0</v>
      </c>
      <c r="AZ117" s="67">
        <v>0</v>
      </c>
      <c r="BA117" s="61" t="s">
        <v>73</v>
      </c>
      <c r="BB117" s="61" t="s">
        <v>163</v>
      </c>
      <c r="BC117" s="355" t="s">
        <v>11931</v>
      </c>
      <c r="BD117" s="44" t="s">
        <v>65</v>
      </c>
      <c r="BE117" s="44" t="s">
        <v>65</v>
      </c>
    </row>
    <row r="118" spans="2:57" s="250" customFormat="1" x14ac:dyDescent="0.25">
      <c r="B118" s="44">
        <v>2026</v>
      </c>
      <c r="C118" s="44">
        <v>891780111</v>
      </c>
      <c r="D118" s="44" t="s">
        <v>63</v>
      </c>
      <c r="E118" s="61" t="s">
        <v>11930</v>
      </c>
      <c r="F118" s="61" t="s">
        <v>11929</v>
      </c>
      <c r="G118" s="61">
        <v>0</v>
      </c>
      <c r="H118" s="61" t="s">
        <v>71</v>
      </c>
      <c r="I118" s="44" t="s">
        <v>111</v>
      </c>
      <c r="J118" s="76" t="s">
        <v>81</v>
      </c>
      <c r="K118" s="47" t="s">
        <v>9213</v>
      </c>
      <c r="L118" s="79">
        <v>9373320</v>
      </c>
      <c r="M118" s="44" t="s">
        <v>66</v>
      </c>
      <c r="N118" s="68" t="s">
        <v>11928</v>
      </c>
      <c r="O118" s="68">
        <v>22622272</v>
      </c>
      <c r="P118" s="68">
        <v>69</v>
      </c>
      <c r="Q118" s="69">
        <v>46036</v>
      </c>
      <c r="R118" s="61">
        <v>6818861280</v>
      </c>
      <c r="S118" s="69">
        <v>46042</v>
      </c>
      <c r="T118" s="79">
        <v>9373320</v>
      </c>
      <c r="U118" s="61" t="s">
        <v>65</v>
      </c>
      <c r="V118" s="79">
        <v>1082939683</v>
      </c>
      <c r="W118" s="168" t="s">
        <v>8545</v>
      </c>
      <c r="X118" s="69">
        <v>46041</v>
      </c>
      <c r="Y118" s="69">
        <v>46069</v>
      </c>
      <c r="Z118" s="69" t="s">
        <v>73</v>
      </c>
      <c r="AA118" s="69">
        <v>46167</v>
      </c>
      <c r="AB118" s="47">
        <f t="shared" si="5"/>
        <v>98</v>
      </c>
      <c r="AC118" s="61">
        <v>0</v>
      </c>
      <c r="AD118" s="79">
        <v>0</v>
      </c>
      <c r="AE118" s="61">
        <v>0</v>
      </c>
      <c r="AF118" s="80" t="s">
        <v>73</v>
      </c>
      <c r="AG118" s="47">
        <f t="shared" si="6"/>
        <v>0</v>
      </c>
      <c r="AH118" s="61">
        <v>0</v>
      </c>
      <c r="AI118" s="79">
        <v>0</v>
      </c>
      <c r="AJ118" s="61" t="s">
        <v>73</v>
      </c>
      <c r="AK118" s="81" t="s">
        <v>73</v>
      </c>
      <c r="AL118" s="61">
        <v>0</v>
      </c>
      <c r="AM118" s="81" t="s">
        <v>73</v>
      </c>
      <c r="AN118" s="81" t="s">
        <v>73</v>
      </c>
      <c r="AO118" s="81" t="s">
        <v>73</v>
      </c>
      <c r="AP118" s="47">
        <f t="shared" si="7"/>
        <v>0</v>
      </c>
      <c r="AQ118" s="47">
        <f>+L118+AD118-AI118</f>
        <v>9373320</v>
      </c>
      <c r="AR118" s="61" t="s">
        <v>4700</v>
      </c>
      <c r="AS118" s="79">
        <v>0</v>
      </c>
      <c r="AT118" s="61" t="s">
        <v>162</v>
      </c>
      <c r="AU118" s="79">
        <v>0</v>
      </c>
      <c r="AV118" s="61" t="s">
        <v>73</v>
      </c>
      <c r="AW118" s="199">
        <v>0</v>
      </c>
      <c r="AX118" s="62">
        <f t="shared" si="8"/>
        <v>9373320</v>
      </c>
      <c r="AY118" s="63">
        <f t="shared" si="9"/>
        <v>0</v>
      </c>
      <c r="AZ118" s="67">
        <v>0</v>
      </c>
      <c r="BA118" s="61" t="s">
        <v>73</v>
      </c>
      <c r="BB118" s="61" t="s">
        <v>163</v>
      </c>
      <c r="BC118" s="355" t="s">
        <v>11927</v>
      </c>
      <c r="BD118" s="44" t="s">
        <v>65</v>
      </c>
      <c r="BE118" s="44" t="s">
        <v>65</v>
      </c>
    </row>
    <row r="119" spans="2:57" s="250" customFormat="1" x14ac:dyDescent="0.25">
      <c r="B119" s="44">
        <v>2026</v>
      </c>
      <c r="C119" s="44">
        <v>891780111</v>
      </c>
      <c r="D119" s="44" t="s">
        <v>63</v>
      </c>
      <c r="E119" s="61" t="s">
        <v>11926</v>
      </c>
      <c r="F119" s="61" t="s">
        <v>11925</v>
      </c>
      <c r="G119" s="61">
        <v>0</v>
      </c>
      <c r="H119" s="61" t="s">
        <v>71</v>
      </c>
      <c r="I119" s="44" t="s">
        <v>111</v>
      </c>
      <c r="J119" s="76" t="s">
        <v>81</v>
      </c>
      <c r="K119" s="68" t="s">
        <v>11924</v>
      </c>
      <c r="L119" s="79">
        <v>9373320</v>
      </c>
      <c r="M119" s="44" t="s">
        <v>66</v>
      </c>
      <c r="N119" s="68" t="s">
        <v>11923</v>
      </c>
      <c r="O119" s="68">
        <v>1043931239</v>
      </c>
      <c r="P119" s="68">
        <v>69</v>
      </c>
      <c r="Q119" s="69">
        <v>46036</v>
      </c>
      <c r="R119" s="61">
        <v>6818861280</v>
      </c>
      <c r="S119" s="69">
        <v>46042</v>
      </c>
      <c r="T119" s="79">
        <v>9373320</v>
      </c>
      <c r="U119" s="61" t="s">
        <v>65</v>
      </c>
      <c r="V119" s="79">
        <v>1082939683</v>
      </c>
      <c r="W119" s="168" t="s">
        <v>8545</v>
      </c>
      <c r="X119" s="69">
        <v>46041</v>
      </c>
      <c r="Y119" s="69">
        <v>46069</v>
      </c>
      <c r="Z119" s="69" t="s">
        <v>73</v>
      </c>
      <c r="AA119" s="69">
        <v>46167</v>
      </c>
      <c r="AB119" s="47">
        <f t="shared" si="5"/>
        <v>98</v>
      </c>
      <c r="AC119" s="61">
        <v>0</v>
      </c>
      <c r="AD119" s="79">
        <v>0</v>
      </c>
      <c r="AE119" s="61">
        <v>0</v>
      </c>
      <c r="AF119" s="80" t="s">
        <v>73</v>
      </c>
      <c r="AG119" s="47">
        <f t="shared" si="6"/>
        <v>0</v>
      </c>
      <c r="AH119" s="61">
        <v>0</v>
      </c>
      <c r="AI119" s="79">
        <v>0</v>
      </c>
      <c r="AJ119" s="61" t="s">
        <v>73</v>
      </c>
      <c r="AK119" s="81" t="s">
        <v>73</v>
      </c>
      <c r="AL119" s="61">
        <v>0</v>
      </c>
      <c r="AM119" s="81" t="s">
        <v>73</v>
      </c>
      <c r="AN119" s="81" t="s">
        <v>73</v>
      </c>
      <c r="AO119" s="81" t="s">
        <v>73</v>
      </c>
      <c r="AP119" s="47">
        <f t="shared" si="7"/>
        <v>0</v>
      </c>
      <c r="AQ119" s="47">
        <f>+L119+AD119-AI119</f>
        <v>9373320</v>
      </c>
      <c r="AR119" s="61" t="s">
        <v>4700</v>
      </c>
      <c r="AS119" s="79">
        <v>0</v>
      </c>
      <c r="AT119" s="61" t="s">
        <v>162</v>
      </c>
      <c r="AU119" s="79">
        <v>0</v>
      </c>
      <c r="AV119" s="61" t="s">
        <v>73</v>
      </c>
      <c r="AW119" s="199">
        <v>0</v>
      </c>
      <c r="AX119" s="62">
        <f t="shared" si="8"/>
        <v>9373320</v>
      </c>
      <c r="AY119" s="63">
        <f t="shared" si="9"/>
        <v>0</v>
      </c>
      <c r="AZ119" s="67">
        <v>0</v>
      </c>
      <c r="BA119" s="61" t="s">
        <v>73</v>
      </c>
      <c r="BB119" s="61" t="s">
        <v>163</v>
      </c>
      <c r="BC119" s="355" t="s">
        <v>11922</v>
      </c>
      <c r="BD119" s="44" t="s">
        <v>65</v>
      </c>
      <c r="BE119" s="44" t="s">
        <v>65</v>
      </c>
    </row>
    <row r="120" spans="2:57" s="250" customFormat="1" x14ac:dyDescent="0.25">
      <c r="B120" s="44">
        <v>2026</v>
      </c>
      <c r="C120" s="44">
        <v>891780111</v>
      </c>
      <c r="D120" s="44" t="s">
        <v>63</v>
      </c>
      <c r="E120" s="61" t="s">
        <v>11921</v>
      </c>
      <c r="F120" s="61" t="s">
        <v>11920</v>
      </c>
      <c r="G120" s="61">
        <v>0</v>
      </c>
      <c r="H120" s="61" t="s">
        <v>71</v>
      </c>
      <c r="I120" s="44" t="s">
        <v>111</v>
      </c>
      <c r="J120" s="76" t="s">
        <v>81</v>
      </c>
      <c r="K120" s="47" t="s">
        <v>9213</v>
      </c>
      <c r="L120" s="79">
        <v>9373320</v>
      </c>
      <c r="M120" s="44" t="s">
        <v>66</v>
      </c>
      <c r="N120" s="68" t="s">
        <v>11919</v>
      </c>
      <c r="O120" s="68">
        <v>32798520</v>
      </c>
      <c r="P120" s="68">
        <v>69</v>
      </c>
      <c r="Q120" s="69">
        <v>46036</v>
      </c>
      <c r="R120" s="61">
        <v>6818861280</v>
      </c>
      <c r="S120" s="69">
        <v>46042</v>
      </c>
      <c r="T120" s="79">
        <v>9373320</v>
      </c>
      <c r="U120" s="61" t="s">
        <v>65</v>
      </c>
      <c r="V120" s="79">
        <v>1082939683</v>
      </c>
      <c r="W120" s="168" t="s">
        <v>8545</v>
      </c>
      <c r="X120" s="69">
        <v>46041</v>
      </c>
      <c r="Y120" s="69">
        <v>46069</v>
      </c>
      <c r="Z120" s="69" t="s">
        <v>73</v>
      </c>
      <c r="AA120" s="69">
        <v>46167</v>
      </c>
      <c r="AB120" s="47">
        <f t="shared" si="5"/>
        <v>98</v>
      </c>
      <c r="AC120" s="61">
        <v>0</v>
      </c>
      <c r="AD120" s="79">
        <v>0</v>
      </c>
      <c r="AE120" s="61">
        <v>0</v>
      </c>
      <c r="AF120" s="80" t="s">
        <v>73</v>
      </c>
      <c r="AG120" s="47">
        <f t="shared" si="6"/>
        <v>0</v>
      </c>
      <c r="AH120" s="61">
        <v>0</v>
      </c>
      <c r="AI120" s="79">
        <v>0</v>
      </c>
      <c r="AJ120" s="61" t="s">
        <v>73</v>
      </c>
      <c r="AK120" s="81" t="s">
        <v>73</v>
      </c>
      <c r="AL120" s="61">
        <v>0</v>
      </c>
      <c r="AM120" s="81" t="s">
        <v>73</v>
      </c>
      <c r="AN120" s="81" t="s">
        <v>73</v>
      </c>
      <c r="AO120" s="81" t="s">
        <v>73</v>
      </c>
      <c r="AP120" s="47">
        <f t="shared" si="7"/>
        <v>0</v>
      </c>
      <c r="AQ120" s="47">
        <f>+L120+AD120-AI120</f>
        <v>9373320</v>
      </c>
      <c r="AR120" s="61" t="s">
        <v>4700</v>
      </c>
      <c r="AS120" s="79">
        <v>0</v>
      </c>
      <c r="AT120" s="61" t="s">
        <v>162</v>
      </c>
      <c r="AU120" s="79">
        <v>0</v>
      </c>
      <c r="AV120" s="61" t="s">
        <v>73</v>
      </c>
      <c r="AW120" s="199">
        <v>0</v>
      </c>
      <c r="AX120" s="62">
        <f t="shared" si="8"/>
        <v>9373320</v>
      </c>
      <c r="AY120" s="63">
        <f t="shared" si="9"/>
        <v>0</v>
      </c>
      <c r="AZ120" s="67">
        <v>0</v>
      </c>
      <c r="BA120" s="61" t="s">
        <v>73</v>
      </c>
      <c r="BB120" s="61" t="s">
        <v>163</v>
      </c>
      <c r="BC120" s="355" t="s">
        <v>11918</v>
      </c>
      <c r="BD120" s="44" t="s">
        <v>65</v>
      </c>
      <c r="BE120" s="44" t="s">
        <v>65</v>
      </c>
    </row>
    <row r="121" spans="2:57" s="250" customFormat="1" x14ac:dyDescent="0.25">
      <c r="B121" s="44">
        <v>2026</v>
      </c>
      <c r="C121" s="44">
        <v>891780111</v>
      </c>
      <c r="D121" s="44" t="s">
        <v>63</v>
      </c>
      <c r="E121" s="61" t="s">
        <v>11917</v>
      </c>
      <c r="F121" s="61" t="s">
        <v>11916</v>
      </c>
      <c r="G121" s="61">
        <v>0</v>
      </c>
      <c r="H121" s="61" t="s">
        <v>71</v>
      </c>
      <c r="I121" s="44" t="s">
        <v>111</v>
      </c>
      <c r="J121" s="76" t="s">
        <v>81</v>
      </c>
      <c r="K121" s="47" t="s">
        <v>10405</v>
      </c>
      <c r="L121" s="79">
        <v>9373320</v>
      </c>
      <c r="M121" s="44" t="s">
        <v>66</v>
      </c>
      <c r="N121" s="68" t="s">
        <v>11915</v>
      </c>
      <c r="O121" s="68">
        <v>32581236</v>
      </c>
      <c r="P121" s="68">
        <v>69</v>
      </c>
      <c r="Q121" s="69">
        <v>46036</v>
      </c>
      <c r="R121" s="61">
        <v>6818861280</v>
      </c>
      <c r="S121" s="69">
        <v>46037</v>
      </c>
      <c r="T121" s="79">
        <v>9373320</v>
      </c>
      <c r="U121" s="61" t="s">
        <v>65</v>
      </c>
      <c r="V121" s="79">
        <v>1082939683</v>
      </c>
      <c r="W121" s="168" t="s">
        <v>8545</v>
      </c>
      <c r="X121" s="69">
        <v>46041</v>
      </c>
      <c r="Y121" s="69">
        <v>46069</v>
      </c>
      <c r="Z121" s="69" t="s">
        <v>73</v>
      </c>
      <c r="AA121" s="69">
        <v>46167</v>
      </c>
      <c r="AB121" s="47">
        <f t="shared" si="5"/>
        <v>98</v>
      </c>
      <c r="AC121" s="61">
        <v>0</v>
      </c>
      <c r="AD121" s="79">
        <v>0</v>
      </c>
      <c r="AE121" s="61">
        <v>0</v>
      </c>
      <c r="AF121" s="80" t="s">
        <v>73</v>
      </c>
      <c r="AG121" s="47">
        <f t="shared" si="6"/>
        <v>0</v>
      </c>
      <c r="AH121" s="61">
        <v>0</v>
      </c>
      <c r="AI121" s="79">
        <v>0</v>
      </c>
      <c r="AJ121" s="61" t="s">
        <v>73</v>
      </c>
      <c r="AK121" s="81" t="s">
        <v>73</v>
      </c>
      <c r="AL121" s="61">
        <v>0</v>
      </c>
      <c r="AM121" s="81" t="s">
        <v>73</v>
      </c>
      <c r="AN121" s="81" t="s">
        <v>73</v>
      </c>
      <c r="AO121" s="81" t="s">
        <v>73</v>
      </c>
      <c r="AP121" s="47">
        <f t="shared" si="7"/>
        <v>0</v>
      </c>
      <c r="AQ121" s="47">
        <f>+L121+AD121-AI121</f>
        <v>9373320</v>
      </c>
      <c r="AR121" s="61" t="s">
        <v>4700</v>
      </c>
      <c r="AS121" s="79">
        <v>0</v>
      </c>
      <c r="AT121" s="61" t="s">
        <v>162</v>
      </c>
      <c r="AU121" s="79">
        <v>0</v>
      </c>
      <c r="AV121" s="61" t="s">
        <v>73</v>
      </c>
      <c r="AW121" s="199">
        <v>0</v>
      </c>
      <c r="AX121" s="62">
        <f t="shared" si="8"/>
        <v>9373320</v>
      </c>
      <c r="AY121" s="63">
        <f t="shared" si="9"/>
        <v>0</v>
      </c>
      <c r="AZ121" s="67">
        <v>0</v>
      </c>
      <c r="BA121" s="61" t="s">
        <v>73</v>
      </c>
      <c r="BB121" s="61" t="s">
        <v>163</v>
      </c>
      <c r="BC121" s="355" t="s">
        <v>11914</v>
      </c>
      <c r="BD121" s="44" t="s">
        <v>65</v>
      </c>
      <c r="BE121" s="44" t="s">
        <v>65</v>
      </c>
    </row>
    <row r="122" spans="2:57" s="250" customFormat="1" x14ac:dyDescent="0.25">
      <c r="B122" s="44">
        <v>2026</v>
      </c>
      <c r="C122" s="44">
        <v>891780111</v>
      </c>
      <c r="D122" s="44" t="s">
        <v>63</v>
      </c>
      <c r="E122" s="61" t="s">
        <v>11913</v>
      </c>
      <c r="F122" s="61" t="s">
        <v>11912</v>
      </c>
      <c r="G122" s="61">
        <v>0</v>
      </c>
      <c r="H122" s="61" t="s">
        <v>71</v>
      </c>
      <c r="I122" s="44" t="s">
        <v>111</v>
      </c>
      <c r="J122" s="76" t="s">
        <v>81</v>
      </c>
      <c r="K122" s="47" t="s">
        <v>11911</v>
      </c>
      <c r="L122" s="79">
        <v>9373320</v>
      </c>
      <c r="M122" s="44" t="s">
        <v>66</v>
      </c>
      <c r="N122" s="68" t="s">
        <v>11910</v>
      </c>
      <c r="O122" s="68">
        <v>1129530432</v>
      </c>
      <c r="P122" s="68">
        <v>69</v>
      </c>
      <c r="Q122" s="69">
        <v>46036</v>
      </c>
      <c r="R122" s="61">
        <v>6818861280</v>
      </c>
      <c r="S122" s="69">
        <v>46042</v>
      </c>
      <c r="T122" s="79">
        <v>9373320</v>
      </c>
      <c r="U122" s="61" t="s">
        <v>65</v>
      </c>
      <c r="V122" s="79">
        <v>1082939683</v>
      </c>
      <c r="W122" s="168" t="s">
        <v>8545</v>
      </c>
      <c r="X122" s="69">
        <v>46041</v>
      </c>
      <c r="Y122" s="69">
        <v>46069</v>
      </c>
      <c r="Z122" s="69" t="s">
        <v>73</v>
      </c>
      <c r="AA122" s="69">
        <v>46167</v>
      </c>
      <c r="AB122" s="47">
        <f t="shared" si="5"/>
        <v>98</v>
      </c>
      <c r="AC122" s="61">
        <v>0</v>
      </c>
      <c r="AD122" s="79">
        <v>0</v>
      </c>
      <c r="AE122" s="61">
        <v>0</v>
      </c>
      <c r="AF122" s="80" t="s">
        <v>73</v>
      </c>
      <c r="AG122" s="47">
        <f t="shared" si="6"/>
        <v>0</v>
      </c>
      <c r="AH122" s="61">
        <v>0</v>
      </c>
      <c r="AI122" s="79">
        <v>0</v>
      </c>
      <c r="AJ122" s="61" t="s">
        <v>73</v>
      </c>
      <c r="AK122" s="81" t="s">
        <v>73</v>
      </c>
      <c r="AL122" s="61">
        <v>0</v>
      </c>
      <c r="AM122" s="81" t="s">
        <v>73</v>
      </c>
      <c r="AN122" s="81" t="s">
        <v>73</v>
      </c>
      <c r="AO122" s="81" t="s">
        <v>73</v>
      </c>
      <c r="AP122" s="47">
        <f t="shared" si="7"/>
        <v>0</v>
      </c>
      <c r="AQ122" s="47">
        <f>+L122+AD122-AI122</f>
        <v>9373320</v>
      </c>
      <c r="AR122" s="61" t="s">
        <v>4700</v>
      </c>
      <c r="AS122" s="79">
        <v>0</v>
      </c>
      <c r="AT122" s="61" t="s">
        <v>162</v>
      </c>
      <c r="AU122" s="79">
        <v>0</v>
      </c>
      <c r="AV122" s="61" t="s">
        <v>73</v>
      </c>
      <c r="AW122" s="199">
        <v>0</v>
      </c>
      <c r="AX122" s="62">
        <f t="shared" si="8"/>
        <v>9373320</v>
      </c>
      <c r="AY122" s="63">
        <f t="shared" si="9"/>
        <v>0</v>
      </c>
      <c r="AZ122" s="67">
        <v>0</v>
      </c>
      <c r="BA122" s="61" t="s">
        <v>73</v>
      </c>
      <c r="BB122" s="61" t="s">
        <v>163</v>
      </c>
      <c r="BC122" s="355" t="s">
        <v>11909</v>
      </c>
      <c r="BD122" s="44" t="s">
        <v>65</v>
      </c>
      <c r="BE122" s="44" t="s">
        <v>65</v>
      </c>
    </row>
    <row r="123" spans="2:57" s="250" customFormat="1" x14ac:dyDescent="0.25">
      <c r="B123" s="44">
        <v>2026</v>
      </c>
      <c r="C123" s="44">
        <v>891780111</v>
      </c>
      <c r="D123" s="44" t="s">
        <v>63</v>
      </c>
      <c r="E123" s="61" t="s">
        <v>11908</v>
      </c>
      <c r="F123" s="61" t="s">
        <v>11907</v>
      </c>
      <c r="G123" s="61">
        <v>0</v>
      </c>
      <c r="H123" s="61" t="s">
        <v>71</v>
      </c>
      <c r="I123" s="44" t="s">
        <v>111</v>
      </c>
      <c r="J123" s="76" t="s">
        <v>81</v>
      </c>
      <c r="K123" s="68" t="s">
        <v>11906</v>
      </c>
      <c r="L123" s="79">
        <v>9373320</v>
      </c>
      <c r="M123" s="44" t="s">
        <v>66</v>
      </c>
      <c r="N123" s="68" t="s">
        <v>11905</v>
      </c>
      <c r="O123" s="68">
        <v>1234892235</v>
      </c>
      <c r="P123" s="68">
        <v>69</v>
      </c>
      <c r="Q123" s="69">
        <v>46036</v>
      </c>
      <c r="R123" s="61">
        <v>6818861280</v>
      </c>
      <c r="S123" s="69">
        <v>46037</v>
      </c>
      <c r="T123" s="79">
        <v>9373320</v>
      </c>
      <c r="U123" s="61" t="s">
        <v>65</v>
      </c>
      <c r="V123" s="79">
        <v>1082939683</v>
      </c>
      <c r="W123" s="168" t="s">
        <v>8545</v>
      </c>
      <c r="X123" s="69">
        <v>46041</v>
      </c>
      <c r="Y123" s="69">
        <v>46069</v>
      </c>
      <c r="Z123" s="69" t="s">
        <v>73</v>
      </c>
      <c r="AA123" s="69">
        <v>46167</v>
      </c>
      <c r="AB123" s="47">
        <f t="shared" si="5"/>
        <v>98</v>
      </c>
      <c r="AC123" s="61">
        <v>0</v>
      </c>
      <c r="AD123" s="79">
        <v>0</v>
      </c>
      <c r="AE123" s="61">
        <v>0</v>
      </c>
      <c r="AF123" s="80" t="s">
        <v>73</v>
      </c>
      <c r="AG123" s="47">
        <f t="shared" si="6"/>
        <v>0</v>
      </c>
      <c r="AH123" s="61">
        <v>0</v>
      </c>
      <c r="AI123" s="79">
        <v>0</v>
      </c>
      <c r="AJ123" s="61" t="s">
        <v>73</v>
      </c>
      <c r="AK123" s="81" t="s">
        <v>73</v>
      </c>
      <c r="AL123" s="61">
        <v>0</v>
      </c>
      <c r="AM123" s="81" t="s">
        <v>73</v>
      </c>
      <c r="AN123" s="81" t="s">
        <v>73</v>
      </c>
      <c r="AO123" s="81" t="s">
        <v>73</v>
      </c>
      <c r="AP123" s="47">
        <f t="shared" si="7"/>
        <v>0</v>
      </c>
      <c r="AQ123" s="47">
        <f>+L123+AD123-AI123</f>
        <v>9373320</v>
      </c>
      <c r="AR123" s="61" t="s">
        <v>4700</v>
      </c>
      <c r="AS123" s="79">
        <v>0</v>
      </c>
      <c r="AT123" s="61" t="s">
        <v>162</v>
      </c>
      <c r="AU123" s="79">
        <v>0</v>
      </c>
      <c r="AV123" s="61" t="s">
        <v>73</v>
      </c>
      <c r="AW123" s="199">
        <v>0</v>
      </c>
      <c r="AX123" s="62">
        <f t="shared" si="8"/>
        <v>9373320</v>
      </c>
      <c r="AY123" s="63">
        <f t="shared" si="9"/>
        <v>0</v>
      </c>
      <c r="AZ123" s="67">
        <v>0</v>
      </c>
      <c r="BA123" s="61" t="s">
        <v>73</v>
      </c>
      <c r="BB123" s="61" t="s">
        <v>163</v>
      </c>
      <c r="BC123" s="355" t="s">
        <v>11904</v>
      </c>
      <c r="BD123" s="44" t="s">
        <v>65</v>
      </c>
      <c r="BE123" s="44" t="s">
        <v>65</v>
      </c>
    </row>
    <row r="124" spans="2:57" s="250" customFormat="1" x14ac:dyDescent="0.25">
      <c r="B124" s="44">
        <v>2026</v>
      </c>
      <c r="C124" s="44">
        <v>891780111</v>
      </c>
      <c r="D124" s="44" t="s">
        <v>63</v>
      </c>
      <c r="E124" s="61" t="s">
        <v>11903</v>
      </c>
      <c r="F124" s="61" t="s">
        <v>11902</v>
      </c>
      <c r="G124" s="61">
        <v>0</v>
      </c>
      <c r="H124" s="61" t="s">
        <v>71</v>
      </c>
      <c r="I124" s="44" t="s">
        <v>111</v>
      </c>
      <c r="J124" s="76" t="s">
        <v>81</v>
      </c>
      <c r="K124" s="47" t="s">
        <v>9213</v>
      </c>
      <c r="L124" s="79">
        <v>9373320</v>
      </c>
      <c r="M124" s="44" t="s">
        <v>66</v>
      </c>
      <c r="N124" s="68" t="s">
        <v>11901</v>
      </c>
      <c r="O124" s="68">
        <v>1049940310</v>
      </c>
      <c r="P124" s="68">
        <v>69</v>
      </c>
      <c r="Q124" s="69">
        <v>46036</v>
      </c>
      <c r="R124" s="61">
        <v>6818861280</v>
      </c>
      <c r="S124" s="69">
        <v>46042</v>
      </c>
      <c r="T124" s="79">
        <v>9373320</v>
      </c>
      <c r="U124" s="61" t="s">
        <v>65</v>
      </c>
      <c r="V124" s="79">
        <v>1082939683</v>
      </c>
      <c r="W124" s="168" t="s">
        <v>8545</v>
      </c>
      <c r="X124" s="69">
        <v>46041</v>
      </c>
      <c r="Y124" s="69">
        <v>46069</v>
      </c>
      <c r="Z124" s="69" t="s">
        <v>73</v>
      </c>
      <c r="AA124" s="69">
        <v>46167</v>
      </c>
      <c r="AB124" s="47">
        <f t="shared" si="5"/>
        <v>98</v>
      </c>
      <c r="AC124" s="61">
        <v>0</v>
      </c>
      <c r="AD124" s="79">
        <v>0</v>
      </c>
      <c r="AE124" s="61">
        <v>0</v>
      </c>
      <c r="AF124" s="80" t="s">
        <v>73</v>
      </c>
      <c r="AG124" s="47">
        <f t="shared" si="6"/>
        <v>0</v>
      </c>
      <c r="AH124" s="61">
        <v>0</v>
      </c>
      <c r="AI124" s="79">
        <v>0</v>
      </c>
      <c r="AJ124" s="61" t="s">
        <v>73</v>
      </c>
      <c r="AK124" s="81" t="s">
        <v>73</v>
      </c>
      <c r="AL124" s="61">
        <v>0</v>
      </c>
      <c r="AM124" s="81" t="s">
        <v>73</v>
      </c>
      <c r="AN124" s="81" t="s">
        <v>73</v>
      </c>
      <c r="AO124" s="81" t="s">
        <v>73</v>
      </c>
      <c r="AP124" s="47">
        <f t="shared" si="7"/>
        <v>0</v>
      </c>
      <c r="AQ124" s="47">
        <f>+L124+AD124-AI124</f>
        <v>9373320</v>
      </c>
      <c r="AR124" s="61" t="s">
        <v>4700</v>
      </c>
      <c r="AS124" s="79">
        <v>0</v>
      </c>
      <c r="AT124" s="61" t="s">
        <v>162</v>
      </c>
      <c r="AU124" s="79">
        <v>0</v>
      </c>
      <c r="AV124" s="61" t="s">
        <v>73</v>
      </c>
      <c r="AW124" s="199">
        <v>0</v>
      </c>
      <c r="AX124" s="62">
        <f t="shared" si="8"/>
        <v>9373320</v>
      </c>
      <c r="AY124" s="63">
        <f t="shared" si="9"/>
        <v>0</v>
      </c>
      <c r="AZ124" s="67">
        <v>0</v>
      </c>
      <c r="BA124" s="61" t="s">
        <v>73</v>
      </c>
      <c r="BB124" s="61" t="s">
        <v>163</v>
      </c>
      <c r="BC124" s="355" t="s">
        <v>11900</v>
      </c>
      <c r="BD124" s="44" t="s">
        <v>65</v>
      </c>
      <c r="BE124" s="44" t="s">
        <v>65</v>
      </c>
    </row>
    <row r="125" spans="2:57" s="250" customFormat="1" x14ac:dyDescent="0.25">
      <c r="B125" s="44">
        <v>2026</v>
      </c>
      <c r="C125" s="44">
        <v>891780111</v>
      </c>
      <c r="D125" s="44" t="s">
        <v>63</v>
      </c>
      <c r="E125" s="61" t="s">
        <v>11899</v>
      </c>
      <c r="F125" s="61" t="s">
        <v>11898</v>
      </c>
      <c r="G125" s="61">
        <v>0</v>
      </c>
      <c r="H125" s="61" t="s">
        <v>71</v>
      </c>
      <c r="I125" s="44" t="s">
        <v>111</v>
      </c>
      <c r="J125" s="76" t="s">
        <v>81</v>
      </c>
      <c r="K125" s="68" t="s">
        <v>9921</v>
      </c>
      <c r="L125" s="79">
        <v>9373320</v>
      </c>
      <c r="M125" s="44" t="s">
        <v>66</v>
      </c>
      <c r="N125" s="68" t="s">
        <v>11897</v>
      </c>
      <c r="O125" s="68">
        <v>1047341308</v>
      </c>
      <c r="P125" s="68">
        <v>69</v>
      </c>
      <c r="Q125" s="69">
        <v>46036</v>
      </c>
      <c r="R125" s="61">
        <v>6818861280</v>
      </c>
      <c r="S125" s="69">
        <v>46042</v>
      </c>
      <c r="T125" s="79">
        <v>9373320</v>
      </c>
      <c r="U125" s="61" t="s">
        <v>65</v>
      </c>
      <c r="V125" s="79">
        <v>1082939683</v>
      </c>
      <c r="W125" s="168" t="s">
        <v>8545</v>
      </c>
      <c r="X125" s="69">
        <v>46041</v>
      </c>
      <c r="Y125" s="69">
        <v>46069</v>
      </c>
      <c r="Z125" s="69" t="s">
        <v>73</v>
      </c>
      <c r="AA125" s="69">
        <v>46167</v>
      </c>
      <c r="AB125" s="47">
        <f t="shared" si="5"/>
        <v>98</v>
      </c>
      <c r="AC125" s="61">
        <v>0</v>
      </c>
      <c r="AD125" s="79">
        <v>0</v>
      </c>
      <c r="AE125" s="61">
        <v>0</v>
      </c>
      <c r="AF125" s="80" t="s">
        <v>73</v>
      </c>
      <c r="AG125" s="47">
        <f t="shared" si="6"/>
        <v>0</v>
      </c>
      <c r="AH125" s="61">
        <v>0</v>
      </c>
      <c r="AI125" s="79">
        <v>0</v>
      </c>
      <c r="AJ125" s="61" t="s">
        <v>73</v>
      </c>
      <c r="AK125" s="81" t="s">
        <v>73</v>
      </c>
      <c r="AL125" s="61">
        <v>0</v>
      </c>
      <c r="AM125" s="81" t="s">
        <v>73</v>
      </c>
      <c r="AN125" s="81" t="s">
        <v>73</v>
      </c>
      <c r="AO125" s="81" t="s">
        <v>73</v>
      </c>
      <c r="AP125" s="47">
        <f t="shared" si="7"/>
        <v>0</v>
      </c>
      <c r="AQ125" s="47">
        <f>+L125+AD125-AI125</f>
        <v>9373320</v>
      </c>
      <c r="AR125" s="61" t="s">
        <v>4700</v>
      </c>
      <c r="AS125" s="79">
        <v>0</v>
      </c>
      <c r="AT125" s="61" t="s">
        <v>162</v>
      </c>
      <c r="AU125" s="79">
        <v>0</v>
      </c>
      <c r="AV125" s="61" t="s">
        <v>73</v>
      </c>
      <c r="AW125" s="199">
        <v>0</v>
      </c>
      <c r="AX125" s="62">
        <f t="shared" si="8"/>
        <v>9373320</v>
      </c>
      <c r="AY125" s="63">
        <f t="shared" si="9"/>
        <v>0</v>
      </c>
      <c r="AZ125" s="67">
        <v>0</v>
      </c>
      <c r="BA125" s="61" t="s">
        <v>73</v>
      </c>
      <c r="BB125" s="61" t="s">
        <v>163</v>
      </c>
      <c r="BC125" s="355" t="s">
        <v>11896</v>
      </c>
      <c r="BD125" s="44" t="s">
        <v>65</v>
      </c>
      <c r="BE125" s="44" t="s">
        <v>65</v>
      </c>
    </row>
    <row r="126" spans="2:57" s="250" customFormat="1" x14ac:dyDescent="0.25">
      <c r="B126" s="44">
        <v>2026</v>
      </c>
      <c r="C126" s="44">
        <v>891780111</v>
      </c>
      <c r="D126" s="44" t="s">
        <v>63</v>
      </c>
      <c r="E126" s="61" t="s">
        <v>11895</v>
      </c>
      <c r="F126" s="61" t="s">
        <v>11894</v>
      </c>
      <c r="G126" s="61">
        <v>0</v>
      </c>
      <c r="H126" s="61" t="s">
        <v>71</v>
      </c>
      <c r="I126" s="44" t="s">
        <v>111</v>
      </c>
      <c r="J126" s="76" t="s">
        <v>81</v>
      </c>
      <c r="K126" s="68" t="s">
        <v>11893</v>
      </c>
      <c r="L126" s="79">
        <v>9373320</v>
      </c>
      <c r="M126" s="44" t="s">
        <v>66</v>
      </c>
      <c r="N126" s="68" t="s">
        <v>11892</v>
      </c>
      <c r="O126" s="68">
        <v>1046873185</v>
      </c>
      <c r="P126" s="68">
        <v>69</v>
      </c>
      <c r="Q126" s="69">
        <v>46036</v>
      </c>
      <c r="R126" s="61">
        <v>6818861280</v>
      </c>
      <c r="S126" s="69">
        <v>46042</v>
      </c>
      <c r="T126" s="79">
        <v>9373320</v>
      </c>
      <c r="U126" s="61" t="s">
        <v>65</v>
      </c>
      <c r="V126" s="79">
        <v>1082939683</v>
      </c>
      <c r="W126" s="168" t="s">
        <v>8545</v>
      </c>
      <c r="X126" s="69">
        <v>46041</v>
      </c>
      <c r="Y126" s="69">
        <v>46069</v>
      </c>
      <c r="Z126" s="69" t="s">
        <v>73</v>
      </c>
      <c r="AA126" s="69">
        <v>46167</v>
      </c>
      <c r="AB126" s="47">
        <f t="shared" si="5"/>
        <v>98</v>
      </c>
      <c r="AC126" s="61">
        <v>0</v>
      </c>
      <c r="AD126" s="79">
        <v>0</v>
      </c>
      <c r="AE126" s="61">
        <v>0</v>
      </c>
      <c r="AF126" s="80" t="s">
        <v>73</v>
      </c>
      <c r="AG126" s="47">
        <f t="shared" si="6"/>
        <v>0</v>
      </c>
      <c r="AH126" s="61">
        <v>0</v>
      </c>
      <c r="AI126" s="79">
        <v>0</v>
      </c>
      <c r="AJ126" s="61" t="s">
        <v>73</v>
      </c>
      <c r="AK126" s="81" t="s">
        <v>73</v>
      </c>
      <c r="AL126" s="61">
        <v>0</v>
      </c>
      <c r="AM126" s="81" t="s">
        <v>73</v>
      </c>
      <c r="AN126" s="81" t="s">
        <v>73</v>
      </c>
      <c r="AO126" s="81" t="s">
        <v>73</v>
      </c>
      <c r="AP126" s="47">
        <f t="shared" si="7"/>
        <v>0</v>
      </c>
      <c r="AQ126" s="47">
        <f>+L126+AD126-AI126</f>
        <v>9373320</v>
      </c>
      <c r="AR126" s="61" t="s">
        <v>4700</v>
      </c>
      <c r="AS126" s="79">
        <v>0</v>
      </c>
      <c r="AT126" s="61" t="s">
        <v>162</v>
      </c>
      <c r="AU126" s="79">
        <v>0</v>
      </c>
      <c r="AV126" s="61" t="s">
        <v>73</v>
      </c>
      <c r="AW126" s="199">
        <v>0</v>
      </c>
      <c r="AX126" s="62">
        <f t="shared" si="8"/>
        <v>9373320</v>
      </c>
      <c r="AY126" s="63">
        <f t="shared" si="9"/>
        <v>0</v>
      </c>
      <c r="AZ126" s="67">
        <v>0</v>
      </c>
      <c r="BA126" s="61" t="s">
        <v>73</v>
      </c>
      <c r="BB126" s="61" t="s">
        <v>163</v>
      </c>
      <c r="BC126" s="355" t="s">
        <v>11891</v>
      </c>
      <c r="BD126" s="44" t="s">
        <v>65</v>
      </c>
      <c r="BE126" s="44" t="s">
        <v>65</v>
      </c>
    </row>
    <row r="127" spans="2:57" s="250" customFormat="1" x14ac:dyDescent="0.25">
      <c r="B127" s="44">
        <v>2026</v>
      </c>
      <c r="C127" s="44">
        <v>891780111</v>
      </c>
      <c r="D127" s="44" t="s">
        <v>63</v>
      </c>
      <c r="E127" s="61" t="s">
        <v>11890</v>
      </c>
      <c r="F127" s="61" t="s">
        <v>11889</v>
      </c>
      <c r="G127" s="61">
        <v>0</v>
      </c>
      <c r="H127" s="61" t="s">
        <v>71</v>
      </c>
      <c r="I127" s="44" t="s">
        <v>64</v>
      </c>
      <c r="J127" s="76" t="s">
        <v>81</v>
      </c>
      <c r="K127" s="68" t="s">
        <v>11888</v>
      </c>
      <c r="L127" s="79">
        <v>12820500</v>
      </c>
      <c r="M127" s="44" t="s">
        <v>66</v>
      </c>
      <c r="N127" s="68" t="s">
        <v>11887</v>
      </c>
      <c r="O127" s="68">
        <v>1193546593</v>
      </c>
      <c r="P127" s="68">
        <v>207</v>
      </c>
      <c r="Q127" s="69">
        <v>46038</v>
      </c>
      <c r="R127" s="68">
        <v>923633360</v>
      </c>
      <c r="S127" s="69">
        <v>46041</v>
      </c>
      <c r="T127" s="79">
        <v>12820500</v>
      </c>
      <c r="U127" s="61" t="s">
        <v>65</v>
      </c>
      <c r="V127" s="79">
        <v>85155333</v>
      </c>
      <c r="W127" s="168" t="s">
        <v>7176</v>
      </c>
      <c r="X127" s="69">
        <v>46041</v>
      </c>
      <c r="Y127" s="69">
        <v>46041</v>
      </c>
      <c r="Z127" s="69" t="s">
        <v>73</v>
      </c>
      <c r="AA127" s="69">
        <v>46172</v>
      </c>
      <c r="AB127" s="47">
        <f t="shared" si="5"/>
        <v>131</v>
      </c>
      <c r="AC127" s="61">
        <v>0</v>
      </c>
      <c r="AD127" s="79">
        <v>0</v>
      </c>
      <c r="AE127" s="61">
        <v>0</v>
      </c>
      <c r="AF127" s="80" t="s">
        <v>73</v>
      </c>
      <c r="AG127" s="47">
        <f t="shared" si="6"/>
        <v>0</v>
      </c>
      <c r="AH127" s="61">
        <v>0</v>
      </c>
      <c r="AI127" s="79">
        <v>0</v>
      </c>
      <c r="AJ127" s="61" t="s">
        <v>73</v>
      </c>
      <c r="AK127" s="81" t="s">
        <v>73</v>
      </c>
      <c r="AL127" s="61">
        <v>0</v>
      </c>
      <c r="AM127" s="81" t="s">
        <v>73</v>
      </c>
      <c r="AN127" s="81" t="s">
        <v>73</v>
      </c>
      <c r="AO127" s="81" t="s">
        <v>73</v>
      </c>
      <c r="AP127" s="47">
        <f t="shared" si="7"/>
        <v>0</v>
      </c>
      <c r="AQ127" s="47">
        <f>+L127+AD127-AI127</f>
        <v>12820500</v>
      </c>
      <c r="AR127" s="61" t="s">
        <v>65</v>
      </c>
      <c r="AS127" s="79">
        <v>12820500</v>
      </c>
      <c r="AT127" s="61" t="s">
        <v>162</v>
      </c>
      <c r="AU127" s="79">
        <v>0</v>
      </c>
      <c r="AV127" s="61" t="s">
        <v>73</v>
      </c>
      <c r="AW127" s="199">
        <v>0</v>
      </c>
      <c r="AX127" s="62">
        <f t="shared" si="8"/>
        <v>12820500</v>
      </c>
      <c r="AY127" s="63">
        <f t="shared" si="9"/>
        <v>0</v>
      </c>
      <c r="AZ127" s="67">
        <v>0</v>
      </c>
      <c r="BA127" s="61" t="s">
        <v>73</v>
      </c>
      <c r="BB127" s="61" t="s">
        <v>85</v>
      </c>
      <c r="BC127" s="369" t="s">
        <v>11886</v>
      </c>
      <c r="BD127" s="44" t="s">
        <v>65</v>
      </c>
      <c r="BE127" s="44" t="s">
        <v>65</v>
      </c>
    </row>
    <row r="128" spans="2:57" s="250" customFormat="1" x14ac:dyDescent="0.25">
      <c r="B128" s="44">
        <v>2026</v>
      </c>
      <c r="C128" s="44">
        <v>891780111</v>
      </c>
      <c r="D128" s="44" t="s">
        <v>63</v>
      </c>
      <c r="E128" s="61" t="s">
        <v>11885</v>
      </c>
      <c r="F128" s="61" t="s">
        <v>11884</v>
      </c>
      <c r="G128" s="61">
        <v>0</v>
      </c>
      <c r="H128" s="61" t="s">
        <v>71</v>
      </c>
      <c r="I128" s="44" t="s">
        <v>64</v>
      </c>
      <c r="J128" s="76" t="s">
        <v>81</v>
      </c>
      <c r="K128" s="68" t="s">
        <v>11883</v>
      </c>
      <c r="L128" s="79">
        <v>11250000</v>
      </c>
      <c r="M128" s="44" t="s">
        <v>66</v>
      </c>
      <c r="N128" s="68" t="s">
        <v>11882</v>
      </c>
      <c r="O128" s="68">
        <v>1042457246</v>
      </c>
      <c r="P128" s="68">
        <v>207</v>
      </c>
      <c r="Q128" s="69">
        <v>46038</v>
      </c>
      <c r="R128" s="68">
        <v>923633360</v>
      </c>
      <c r="S128" s="69">
        <v>46041</v>
      </c>
      <c r="T128" s="79">
        <v>11250000</v>
      </c>
      <c r="U128" s="61" t="s">
        <v>65</v>
      </c>
      <c r="V128" s="79">
        <v>85155333</v>
      </c>
      <c r="W128" s="168" t="s">
        <v>7176</v>
      </c>
      <c r="X128" s="69">
        <v>46041</v>
      </c>
      <c r="Y128" s="69">
        <v>46041</v>
      </c>
      <c r="Z128" s="69" t="s">
        <v>73</v>
      </c>
      <c r="AA128" s="69">
        <v>46172</v>
      </c>
      <c r="AB128" s="47">
        <f t="shared" si="5"/>
        <v>131</v>
      </c>
      <c r="AC128" s="61">
        <v>0</v>
      </c>
      <c r="AD128" s="79">
        <v>0</v>
      </c>
      <c r="AE128" s="61">
        <v>0</v>
      </c>
      <c r="AF128" s="80" t="s">
        <v>73</v>
      </c>
      <c r="AG128" s="47">
        <f t="shared" si="6"/>
        <v>0</v>
      </c>
      <c r="AH128" s="61">
        <v>0</v>
      </c>
      <c r="AI128" s="79">
        <v>0</v>
      </c>
      <c r="AJ128" s="61" t="s">
        <v>73</v>
      </c>
      <c r="AK128" s="81" t="s">
        <v>73</v>
      </c>
      <c r="AL128" s="61">
        <v>0</v>
      </c>
      <c r="AM128" s="81" t="s">
        <v>73</v>
      </c>
      <c r="AN128" s="81" t="s">
        <v>73</v>
      </c>
      <c r="AO128" s="81" t="s">
        <v>73</v>
      </c>
      <c r="AP128" s="47">
        <f t="shared" si="7"/>
        <v>0</v>
      </c>
      <c r="AQ128" s="47">
        <f>+L128+AD128-AI128</f>
        <v>11250000</v>
      </c>
      <c r="AR128" s="61" t="s">
        <v>65</v>
      </c>
      <c r="AS128" s="79">
        <v>11250000</v>
      </c>
      <c r="AT128" s="61" t="s">
        <v>162</v>
      </c>
      <c r="AU128" s="79">
        <v>0</v>
      </c>
      <c r="AV128" s="61" t="s">
        <v>73</v>
      </c>
      <c r="AW128" s="199">
        <v>0</v>
      </c>
      <c r="AX128" s="62">
        <f t="shared" si="8"/>
        <v>11250000</v>
      </c>
      <c r="AY128" s="63">
        <f t="shared" si="9"/>
        <v>0</v>
      </c>
      <c r="AZ128" s="67">
        <v>0</v>
      </c>
      <c r="BA128" s="61" t="s">
        <v>73</v>
      </c>
      <c r="BB128" s="61" t="s">
        <v>85</v>
      </c>
      <c r="BC128" s="369" t="s">
        <v>11881</v>
      </c>
      <c r="BD128" s="44" t="s">
        <v>65</v>
      </c>
      <c r="BE128" s="44" t="s">
        <v>65</v>
      </c>
    </row>
    <row r="129" spans="2:57" s="250" customFormat="1" x14ac:dyDescent="0.25">
      <c r="B129" s="44">
        <v>2026</v>
      </c>
      <c r="C129" s="44">
        <v>891780111</v>
      </c>
      <c r="D129" s="44" t="s">
        <v>63</v>
      </c>
      <c r="E129" s="61" t="s">
        <v>11880</v>
      </c>
      <c r="F129" s="61" t="s">
        <v>11879</v>
      </c>
      <c r="G129" s="61">
        <v>0</v>
      </c>
      <c r="H129" s="61" t="s">
        <v>71</v>
      </c>
      <c r="I129" s="44" t="s">
        <v>111</v>
      </c>
      <c r="J129" s="76" t="s">
        <v>81</v>
      </c>
      <c r="K129" s="68" t="s">
        <v>9213</v>
      </c>
      <c r="L129" s="79">
        <v>9373320</v>
      </c>
      <c r="M129" s="44" t="s">
        <v>66</v>
      </c>
      <c r="N129" s="68" t="s">
        <v>11878</v>
      </c>
      <c r="O129" s="68">
        <v>8774286</v>
      </c>
      <c r="P129" s="68">
        <v>69</v>
      </c>
      <c r="Q129" s="69">
        <v>46036</v>
      </c>
      <c r="R129" s="61">
        <v>6818861280</v>
      </c>
      <c r="S129" s="69">
        <v>46042</v>
      </c>
      <c r="T129" s="79">
        <v>9373320</v>
      </c>
      <c r="U129" s="61" t="s">
        <v>65</v>
      </c>
      <c r="V129" s="79">
        <v>1082939683</v>
      </c>
      <c r="W129" s="168" t="s">
        <v>8545</v>
      </c>
      <c r="X129" s="69">
        <v>46041</v>
      </c>
      <c r="Y129" s="69">
        <v>46069</v>
      </c>
      <c r="Z129" s="69" t="s">
        <v>73</v>
      </c>
      <c r="AA129" s="69">
        <v>46167</v>
      </c>
      <c r="AB129" s="47">
        <f t="shared" si="5"/>
        <v>98</v>
      </c>
      <c r="AC129" s="61">
        <v>0</v>
      </c>
      <c r="AD129" s="79">
        <v>0</v>
      </c>
      <c r="AE129" s="61">
        <v>0</v>
      </c>
      <c r="AF129" s="80" t="s">
        <v>73</v>
      </c>
      <c r="AG129" s="47">
        <f t="shared" si="6"/>
        <v>0</v>
      </c>
      <c r="AH129" s="61">
        <v>0</v>
      </c>
      <c r="AI129" s="79">
        <v>0</v>
      </c>
      <c r="AJ129" s="61" t="s">
        <v>73</v>
      </c>
      <c r="AK129" s="81" t="s">
        <v>73</v>
      </c>
      <c r="AL129" s="61">
        <v>0</v>
      </c>
      <c r="AM129" s="81" t="s">
        <v>73</v>
      </c>
      <c r="AN129" s="81" t="s">
        <v>73</v>
      </c>
      <c r="AO129" s="81" t="s">
        <v>73</v>
      </c>
      <c r="AP129" s="47">
        <f t="shared" si="7"/>
        <v>0</v>
      </c>
      <c r="AQ129" s="47">
        <f>+L129+AD129-AI129</f>
        <v>9373320</v>
      </c>
      <c r="AR129" s="61" t="s">
        <v>4700</v>
      </c>
      <c r="AS129" s="79">
        <v>0</v>
      </c>
      <c r="AT129" s="61" t="s">
        <v>162</v>
      </c>
      <c r="AU129" s="79">
        <v>0</v>
      </c>
      <c r="AV129" s="61" t="s">
        <v>73</v>
      </c>
      <c r="AW129" s="199">
        <v>0</v>
      </c>
      <c r="AX129" s="62">
        <f t="shared" si="8"/>
        <v>9373320</v>
      </c>
      <c r="AY129" s="63">
        <f t="shared" si="9"/>
        <v>0</v>
      </c>
      <c r="AZ129" s="67">
        <v>0</v>
      </c>
      <c r="BA129" s="61" t="s">
        <v>73</v>
      </c>
      <c r="BB129" s="61" t="s">
        <v>163</v>
      </c>
      <c r="BC129" s="355" t="s">
        <v>11877</v>
      </c>
      <c r="BD129" s="44" t="s">
        <v>65</v>
      </c>
      <c r="BE129" s="44" t="s">
        <v>65</v>
      </c>
    </row>
    <row r="130" spans="2:57" s="250" customFormat="1" x14ac:dyDescent="0.25">
      <c r="B130" s="44">
        <v>2026</v>
      </c>
      <c r="C130" s="44">
        <v>891780111</v>
      </c>
      <c r="D130" s="44" t="s">
        <v>63</v>
      </c>
      <c r="E130" s="61" t="s">
        <v>11876</v>
      </c>
      <c r="F130" s="61" t="s">
        <v>11875</v>
      </c>
      <c r="G130" s="61">
        <v>0</v>
      </c>
      <c r="H130" s="61" t="s">
        <v>71</v>
      </c>
      <c r="I130" s="44" t="s">
        <v>111</v>
      </c>
      <c r="J130" s="76" t="s">
        <v>81</v>
      </c>
      <c r="K130" s="68" t="s">
        <v>9203</v>
      </c>
      <c r="L130" s="79">
        <v>9373320</v>
      </c>
      <c r="M130" s="44" t="s">
        <v>66</v>
      </c>
      <c r="N130" s="68" t="s">
        <v>11874</v>
      </c>
      <c r="O130" s="68">
        <v>1234890194</v>
      </c>
      <c r="P130" s="68">
        <v>69</v>
      </c>
      <c r="Q130" s="69">
        <v>46036</v>
      </c>
      <c r="R130" s="61">
        <v>6818861280</v>
      </c>
      <c r="S130" s="69">
        <v>46042</v>
      </c>
      <c r="T130" s="79">
        <v>9373320</v>
      </c>
      <c r="U130" s="61" t="s">
        <v>65</v>
      </c>
      <c r="V130" s="79">
        <v>1082939683</v>
      </c>
      <c r="W130" s="168" t="s">
        <v>8545</v>
      </c>
      <c r="X130" s="69">
        <v>46041</v>
      </c>
      <c r="Y130" s="69">
        <v>46069</v>
      </c>
      <c r="Z130" s="69" t="s">
        <v>73</v>
      </c>
      <c r="AA130" s="69">
        <v>46167</v>
      </c>
      <c r="AB130" s="47">
        <f t="shared" si="5"/>
        <v>98</v>
      </c>
      <c r="AC130" s="61">
        <v>0</v>
      </c>
      <c r="AD130" s="79">
        <v>0</v>
      </c>
      <c r="AE130" s="61">
        <v>0</v>
      </c>
      <c r="AF130" s="80" t="s">
        <v>73</v>
      </c>
      <c r="AG130" s="47">
        <f t="shared" si="6"/>
        <v>0</v>
      </c>
      <c r="AH130" s="61">
        <v>0</v>
      </c>
      <c r="AI130" s="79">
        <v>0</v>
      </c>
      <c r="AJ130" s="61" t="s">
        <v>73</v>
      </c>
      <c r="AK130" s="81" t="s">
        <v>73</v>
      </c>
      <c r="AL130" s="61">
        <v>0</v>
      </c>
      <c r="AM130" s="81" t="s">
        <v>73</v>
      </c>
      <c r="AN130" s="81" t="s">
        <v>73</v>
      </c>
      <c r="AO130" s="81" t="s">
        <v>73</v>
      </c>
      <c r="AP130" s="47">
        <f t="shared" si="7"/>
        <v>0</v>
      </c>
      <c r="AQ130" s="47">
        <f>+L130+AD130-AI130</f>
        <v>9373320</v>
      </c>
      <c r="AR130" s="61" t="s">
        <v>4700</v>
      </c>
      <c r="AS130" s="79">
        <v>0</v>
      </c>
      <c r="AT130" s="61" t="s">
        <v>162</v>
      </c>
      <c r="AU130" s="79">
        <v>0</v>
      </c>
      <c r="AV130" s="61" t="s">
        <v>73</v>
      </c>
      <c r="AW130" s="199">
        <v>0</v>
      </c>
      <c r="AX130" s="62">
        <f t="shared" si="8"/>
        <v>9373320</v>
      </c>
      <c r="AY130" s="63">
        <f t="shared" si="9"/>
        <v>0</v>
      </c>
      <c r="AZ130" s="67">
        <v>0</v>
      </c>
      <c r="BA130" s="61" t="s">
        <v>73</v>
      </c>
      <c r="BB130" s="61" t="s">
        <v>163</v>
      </c>
      <c r="BC130" s="355" t="s">
        <v>11873</v>
      </c>
      <c r="BD130" s="44" t="s">
        <v>65</v>
      </c>
      <c r="BE130" s="44" t="s">
        <v>65</v>
      </c>
    </row>
    <row r="131" spans="2:57" s="250" customFormat="1" x14ac:dyDescent="0.25">
      <c r="B131" s="44">
        <v>2026</v>
      </c>
      <c r="C131" s="44">
        <v>891780111</v>
      </c>
      <c r="D131" s="44" t="s">
        <v>63</v>
      </c>
      <c r="E131" s="61" t="s">
        <v>11872</v>
      </c>
      <c r="F131" s="61" t="s">
        <v>11871</v>
      </c>
      <c r="G131" s="61">
        <v>0</v>
      </c>
      <c r="H131" s="61" t="s">
        <v>71</v>
      </c>
      <c r="I131" s="44" t="s">
        <v>111</v>
      </c>
      <c r="J131" s="76" t="s">
        <v>81</v>
      </c>
      <c r="K131" s="68" t="s">
        <v>9213</v>
      </c>
      <c r="L131" s="79">
        <v>9373320</v>
      </c>
      <c r="M131" s="44" t="s">
        <v>66</v>
      </c>
      <c r="N131" s="68" t="s">
        <v>11870</v>
      </c>
      <c r="O131" s="68">
        <v>1143245856</v>
      </c>
      <c r="P131" s="68">
        <v>69</v>
      </c>
      <c r="Q131" s="69">
        <v>46036</v>
      </c>
      <c r="R131" s="61">
        <v>6818861280</v>
      </c>
      <c r="S131" s="69">
        <v>46042</v>
      </c>
      <c r="T131" s="79">
        <v>9373320</v>
      </c>
      <c r="U131" s="61" t="s">
        <v>65</v>
      </c>
      <c r="V131" s="79">
        <v>1082939683</v>
      </c>
      <c r="W131" s="168" t="s">
        <v>8545</v>
      </c>
      <c r="X131" s="69">
        <v>46041</v>
      </c>
      <c r="Y131" s="69">
        <v>46069</v>
      </c>
      <c r="Z131" s="69" t="s">
        <v>73</v>
      </c>
      <c r="AA131" s="69">
        <v>46167</v>
      </c>
      <c r="AB131" s="47">
        <f t="shared" si="5"/>
        <v>98</v>
      </c>
      <c r="AC131" s="61">
        <v>0</v>
      </c>
      <c r="AD131" s="79">
        <v>0</v>
      </c>
      <c r="AE131" s="61">
        <v>0</v>
      </c>
      <c r="AF131" s="80" t="s">
        <v>73</v>
      </c>
      <c r="AG131" s="47">
        <f t="shared" si="6"/>
        <v>0</v>
      </c>
      <c r="AH131" s="61">
        <v>0</v>
      </c>
      <c r="AI131" s="79">
        <v>0</v>
      </c>
      <c r="AJ131" s="61" t="s">
        <v>73</v>
      </c>
      <c r="AK131" s="81" t="s">
        <v>73</v>
      </c>
      <c r="AL131" s="61">
        <v>0</v>
      </c>
      <c r="AM131" s="81" t="s">
        <v>73</v>
      </c>
      <c r="AN131" s="81" t="s">
        <v>73</v>
      </c>
      <c r="AO131" s="81" t="s">
        <v>73</v>
      </c>
      <c r="AP131" s="47">
        <f t="shared" si="7"/>
        <v>0</v>
      </c>
      <c r="AQ131" s="47">
        <f>+L131+AD131-AI131</f>
        <v>9373320</v>
      </c>
      <c r="AR131" s="61" t="s">
        <v>4700</v>
      </c>
      <c r="AS131" s="79">
        <v>0</v>
      </c>
      <c r="AT131" s="61" t="s">
        <v>162</v>
      </c>
      <c r="AU131" s="79">
        <v>0</v>
      </c>
      <c r="AV131" s="61" t="s">
        <v>73</v>
      </c>
      <c r="AW131" s="199">
        <v>0</v>
      </c>
      <c r="AX131" s="62">
        <f t="shared" si="8"/>
        <v>9373320</v>
      </c>
      <c r="AY131" s="63">
        <f t="shared" si="9"/>
        <v>0</v>
      </c>
      <c r="AZ131" s="67">
        <v>0</v>
      </c>
      <c r="BA131" s="61" t="s">
        <v>73</v>
      </c>
      <c r="BB131" s="61" t="s">
        <v>163</v>
      </c>
      <c r="BC131" s="355" t="s">
        <v>11869</v>
      </c>
      <c r="BD131" s="44" t="s">
        <v>65</v>
      </c>
      <c r="BE131" s="44" t="s">
        <v>65</v>
      </c>
    </row>
    <row r="132" spans="2:57" s="250" customFormat="1" x14ac:dyDescent="0.25">
      <c r="B132" s="44">
        <v>2026</v>
      </c>
      <c r="C132" s="44">
        <v>891780111</v>
      </c>
      <c r="D132" s="44" t="s">
        <v>63</v>
      </c>
      <c r="E132" s="61" t="s">
        <v>11868</v>
      </c>
      <c r="F132" s="61" t="s">
        <v>11867</v>
      </c>
      <c r="G132" s="61">
        <v>0</v>
      </c>
      <c r="H132" s="61" t="s">
        <v>71</v>
      </c>
      <c r="I132" s="44" t="s">
        <v>111</v>
      </c>
      <c r="J132" s="76" t="s">
        <v>81</v>
      </c>
      <c r="K132" s="68" t="s">
        <v>9213</v>
      </c>
      <c r="L132" s="79">
        <v>9373320</v>
      </c>
      <c r="M132" s="44" t="s">
        <v>66</v>
      </c>
      <c r="N132" s="68" t="s">
        <v>11866</v>
      </c>
      <c r="O132" s="68">
        <v>1030661695</v>
      </c>
      <c r="P132" s="68">
        <v>69</v>
      </c>
      <c r="Q132" s="69">
        <v>46036</v>
      </c>
      <c r="R132" s="61">
        <v>6818861280</v>
      </c>
      <c r="S132" s="69">
        <v>46042</v>
      </c>
      <c r="T132" s="79">
        <v>9373320</v>
      </c>
      <c r="U132" s="61" t="s">
        <v>65</v>
      </c>
      <c r="V132" s="79">
        <v>1082939683</v>
      </c>
      <c r="W132" s="168" t="s">
        <v>8545</v>
      </c>
      <c r="X132" s="69">
        <v>46041</v>
      </c>
      <c r="Y132" s="69">
        <v>46069</v>
      </c>
      <c r="Z132" s="69" t="s">
        <v>73</v>
      </c>
      <c r="AA132" s="69">
        <v>46167</v>
      </c>
      <c r="AB132" s="47">
        <f t="shared" si="5"/>
        <v>98</v>
      </c>
      <c r="AC132" s="61">
        <v>0</v>
      </c>
      <c r="AD132" s="79">
        <v>0</v>
      </c>
      <c r="AE132" s="61">
        <v>0</v>
      </c>
      <c r="AF132" s="80" t="s">
        <v>73</v>
      </c>
      <c r="AG132" s="47">
        <f t="shared" si="6"/>
        <v>0</v>
      </c>
      <c r="AH132" s="61">
        <v>0</v>
      </c>
      <c r="AI132" s="79">
        <v>0</v>
      </c>
      <c r="AJ132" s="61" t="s">
        <v>73</v>
      </c>
      <c r="AK132" s="81" t="s">
        <v>73</v>
      </c>
      <c r="AL132" s="61">
        <v>0</v>
      </c>
      <c r="AM132" s="81" t="s">
        <v>73</v>
      </c>
      <c r="AN132" s="81" t="s">
        <v>73</v>
      </c>
      <c r="AO132" s="81" t="s">
        <v>73</v>
      </c>
      <c r="AP132" s="47">
        <f t="shared" si="7"/>
        <v>0</v>
      </c>
      <c r="AQ132" s="47">
        <f>+L132+AD132-AI132</f>
        <v>9373320</v>
      </c>
      <c r="AR132" s="61" t="s">
        <v>4700</v>
      </c>
      <c r="AS132" s="79">
        <v>0</v>
      </c>
      <c r="AT132" s="61" t="s">
        <v>162</v>
      </c>
      <c r="AU132" s="79">
        <v>0</v>
      </c>
      <c r="AV132" s="61" t="s">
        <v>73</v>
      </c>
      <c r="AW132" s="199">
        <v>0</v>
      </c>
      <c r="AX132" s="62">
        <f t="shared" si="8"/>
        <v>9373320</v>
      </c>
      <c r="AY132" s="63">
        <f t="shared" si="9"/>
        <v>0</v>
      </c>
      <c r="AZ132" s="67">
        <v>0</v>
      </c>
      <c r="BA132" s="61" t="s">
        <v>73</v>
      </c>
      <c r="BB132" s="61" t="s">
        <v>163</v>
      </c>
      <c r="BC132" s="355" t="s">
        <v>11865</v>
      </c>
      <c r="BD132" s="44" t="s">
        <v>65</v>
      </c>
      <c r="BE132" s="44" t="s">
        <v>65</v>
      </c>
    </row>
    <row r="133" spans="2:57" s="250" customFormat="1" x14ac:dyDescent="0.25">
      <c r="B133" s="44">
        <v>2026</v>
      </c>
      <c r="C133" s="44">
        <v>891780111</v>
      </c>
      <c r="D133" s="44" t="s">
        <v>63</v>
      </c>
      <c r="E133" s="61" t="s">
        <v>11864</v>
      </c>
      <c r="F133" s="61" t="s">
        <v>11863</v>
      </c>
      <c r="G133" s="61">
        <v>0</v>
      </c>
      <c r="H133" s="61" t="s">
        <v>71</v>
      </c>
      <c r="I133" s="44" t="s">
        <v>111</v>
      </c>
      <c r="J133" s="76" t="s">
        <v>81</v>
      </c>
      <c r="K133" s="68" t="s">
        <v>9213</v>
      </c>
      <c r="L133" s="79">
        <v>9373320</v>
      </c>
      <c r="M133" s="44" t="s">
        <v>66</v>
      </c>
      <c r="N133" s="68" t="s">
        <v>11862</v>
      </c>
      <c r="O133" s="68">
        <v>32804229</v>
      </c>
      <c r="P133" s="68">
        <v>69</v>
      </c>
      <c r="Q133" s="69">
        <v>46036</v>
      </c>
      <c r="R133" s="61">
        <v>6818861280</v>
      </c>
      <c r="S133" s="69">
        <v>46042</v>
      </c>
      <c r="T133" s="79">
        <v>9373320</v>
      </c>
      <c r="U133" s="61" t="s">
        <v>65</v>
      </c>
      <c r="V133" s="79">
        <v>1082939683</v>
      </c>
      <c r="W133" s="168" t="s">
        <v>8545</v>
      </c>
      <c r="X133" s="69">
        <v>46041</v>
      </c>
      <c r="Y133" s="69">
        <v>46069</v>
      </c>
      <c r="Z133" s="69" t="s">
        <v>73</v>
      </c>
      <c r="AA133" s="69">
        <v>46167</v>
      </c>
      <c r="AB133" s="47">
        <f t="shared" si="5"/>
        <v>98</v>
      </c>
      <c r="AC133" s="61">
        <v>0</v>
      </c>
      <c r="AD133" s="79">
        <v>0</v>
      </c>
      <c r="AE133" s="61">
        <v>0</v>
      </c>
      <c r="AF133" s="80" t="s">
        <v>73</v>
      </c>
      <c r="AG133" s="47">
        <f t="shared" si="6"/>
        <v>0</v>
      </c>
      <c r="AH133" s="61">
        <v>0</v>
      </c>
      <c r="AI133" s="79">
        <v>0</v>
      </c>
      <c r="AJ133" s="61" t="s">
        <v>73</v>
      </c>
      <c r="AK133" s="81" t="s">
        <v>73</v>
      </c>
      <c r="AL133" s="61">
        <v>0</v>
      </c>
      <c r="AM133" s="81" t="s">
        <v>73</v>
      </c>
      <c r="AN133" s="81" t="s">
        <v>73</v>
      </c>
      <c r="AO133" s="81" t="s">
        <v>73</v>
      </c>
      <c r="AP133" s="47">
        <f t="shared" si="7"/>
        <v>0</v>
      </c>
      <c r="AQ133" s="47">
        <f>+L133+AD133-AI133</f>
        <v>9373320</v>
      </c>
      <c r="AR133" s="61" t="s">
        <v>4700</v>
      </c>
      <c r="AS133" s="79">
        <v>0</v>
      </c>
      <c r="AT133" s="61" t="s">
        <v>162</v>
      </c>
      <c r="AU133" s="79">
        <v>0</v>
      </c>
      <c r="AV133" s="61" t="s">
        <v>73</v>
      </c>
      <c r="AW133" s="199">
        <v>0</v>
      </c>
      <c r="AX133" s="62">
        <f t="shared" si="8"/>
        <v>9373320</v>
      </c>
      <c r="AY133" s="63">
        <f t="shared" si="9"/>
        <v>0</v>
      </c>
      <c r="AZ133" s="67">
        <v>0</v>
      </c>
      <c r="BA133" s="61" t="s">
        <v>73</v>
      </c>
      <c r="BB133" s="61" t="s">
        <v>163</v>
      </c>
      <c r="BC133" s="355" t="s">
        <v>11861</v>
      </c>
      <c r="BD133" s="44" t="s">
        <v>65</v>
      </c>
      <c r="BE133" s="44" t="s">
        <v>65</v>
      </c>
    </row>
    <row r="134" spans="2:57" s="250" customFormat="1" x14ac:dyDescent="0.25">
      <c r="B134" s="44">
        <v>2026</v>
      </c>
      <c r="C134" s="44">
        <v>891780111</v>
      </c>
      <c r="D134" s="44" t="s">
        <v>63</v>
      </c>
      <c r="E134" s="61" t="s">
        <v>11860</v>
      </c>
      <c r="F134" s="61" t="s">
        <v>11859</v>
      </c>
      <c r="G134" s="61">
        <v>0</v>
      </c>
      <c r="H134" s="61" t="s">
        <v>71</v>
      </c>
      <c r="I134" s="44" t="s">
        <v>111</v>
      </c>
      <c r="J134" s="76" t="s">
        <v>81</v>
      </c>
      <c r="K134" s="47" t="s">
        <v>9213</v>
      </c>
      <c r="L134" s="79">
        <v>9373320</v>
      </c>
      <c r="M134" s="44" t="s">
        <v>66</v>
      </c>
      <c r="N134" s="68" t="s">
        <v>11858</v>
      </c>
      <c r="O134" s="68">
        <v>3742445</v>
      </c>
      <c r="P134" s="68">
        <v>69</v>
      </c>
      <c r="Q134" s="69">
        <v>46036</v>
      </c>
      <c r="R134" s="61">
        <v>6818861280</v>
      </c>
      <c r="S134" s="69">
        <v>46042</v>
      </c>
      <c r="T134" s="79">
        <v>9373320</v>
      </c>
      <c r="U134" s="61" t="s">
        <v>65</v>
      </c>
      <c r="V134" s="79">
        <v>1082939683</v>
      </c>
      <c r="W134" s="168" t="s">
        <v>8545</v>
      </c>
      <c r="X134" s="69">
        <v>46041</v>
      </c>
      <c r="Y134" s="69">
        <v>46069</v>
      </c>
      <c r="Z134" s="69" t="s">
        <v>73</v>
      </c>
      <c r="AA134" s="69">
        <v>46167</v>
      </c>
      <c r="AB134" s="47">
        <f t="shared" si="5"/>
        <v>98</v>
      </c>
      <c r="AC134" s="61">
        <v>0</v>
      </c>
      <c r="AD134" s="79">
        <v>0</v>
      </c>
      <c r="AE134" s="61">
        <v>0</v>
      </c>
      <c r="AF134" s="80" t="s">
        <v>73</v>
      </c>
      <c r="AG134" s="47">
        <f t="shared" si="6"/>
        <v>0</v>
      </c>
      <c r="AH134" s="61">
        <v>0</v>
      </c>
      <c r="AI134" s="79">
        <v>0</v>
      </c>
      <c r="AJ134" s="61" t="s">
        <v>73</v>
      </c>
      <c r="AK134" s="81" t="s">
        <v>73</v>
      </c>
      <c r="AL134" s="61">
        <v>0</v>
      </c>
      <c r="AM134" s="81" t="s">
        <v>73</v>
      </c>
      <c r="AN134" s="81" t="s">
        <v>73</v>
      </c>
      <c r="AO134" s="81" t="s">
        <v>73</v>
      </c>
      <c r="AP134" s="47">
        <f t="shared" si="7"/>
        <v>0</v>
      </c>
      <c r="AQ134" s="47">
        <f>+L134+AD134-AI134</f>
        <v>9373320</v>
      </c>
      <c r="AR134" s="61" t="s">
        <v>4700</v>
      </c>
      <c r="AS134" s="79">
        <v>0</v>
      </c>
      <c r="AT134" s="61" t="s">
        <v>162</v>
      </c>
      <c r="AU134" s="79">
        <v>0</v>
      </c>
      <c r="AV134" s="61" t="s">
        <v>73</v>
      </c>
      <c r="AW134" s="199">
        <v>0</v>
      </c>
      <c r="AX134" s="62">
        <f t="shared" si="8"/>
        <v>9373320</v>
      </c>
      <c r="AY134" s="63">
        <f t="shared" si="9"/>
        <v>0</v>
      </c>
      <c r="AZ134" s="67">
        <v>0</v>
      </c>
      <c r="BA134" s="61" t="s">
        <v>73</v>
      </c>
      <c r="BB134" s="61" t="s">
        <v>163</v>
      </c>
      <c r="BC134" s="355" t="s">
        <v>11857</v>
      </c>
      <c r="BD134" s="44" t="s">
        <v>65</v>
      </c>
      <c r="BE134" s="44" t="s">
        <v>65</v>
      </c>
    </row>
    <row r="135" spans="2:57" s="250" customFormat="1" x14ac:dyDescent="0.25">
      <c r="B135" s="44">
        <v>2026</v>
      </c>
      <c r="C135" s="44">
        <v>891780111</v>
      </c>
      <c r="D135" s="44" t="s">
        <v>63</v>
      </c>
      <c r="E135" s="61" t="s">
        <v>11856</v>
      </c>
      <c r="F135" s="61" t="s">
        <v>11855</v>
      </c>
      <c r="G135" s="61">
        <v>0</v>
      </c>
      <c r="H135" s="61" t="s">
        <v>71</v>
      </c>
      <c r="I135" s="44" t="s">
        <v>111</v>
      </c>
      <c r="J135" s="76" t="s">
        <v>81</v>
      </c>
      <c r="K135" s="47" t="s">
        <v>9213</v>
      </c>
      <c r="L135" s="79">
        <v>9373320</v>
      </c>
      <c r="M135" s="44" t="s">
        <v>66</v>
      </c>
      <c r="N135" s="68" t="s">
        <v>11854</v>
      </c>
      <c r="O135" s="68">
        <v>1048556288</v>
      </c>
      <c r="P135" s="68">
        <v>69</v>
      </c>
      <c r="Q135" s="69">
        <v>46036</v>
      </c>
      <c r="R135" s="61">
        <v>6818861280</v>
      </c>
      <c r="S135" s="69">
        <v>46042</v>
      </c>
      <c r="T135" s="79">
        <v>9373320</v>
      </c>
      <c r="U135" s="61" t="s">
        <v>65</v>
      </c>
      <c r="V135" s="79">
        <v>1082939683</v>
      </c>
      <c r="W135" s="168" t="s">
        <v>8545</v>
      </c>
      <c r="X135" s="69">
        <v>46041</v>
      </c>
      <c r="Y135" s="69">
        <v>46069</v>
      </c>
      <c r="Z135" s="69" t="s">
        <v>73</v>
      </c>
      <c r="AA135" s="69">
        <v>46167</v>
      </c>
      <c r="AB135" s="47">
        <f t="shared" si="5"/>
        <v>98</v>
      </c>
      <c r="AC135" s="61">
        <v>0</v>
      </c>
      <c r="AD135" s="79">
        <v>0</v>
      </c>
      <c r="AE135" s="61">
        <v>0</v>
      </c>
      <c r="AF135" s="80" t="s">
        <v>73</v>
      </c>
      <c r="AG135" s="47">
        <f t="shared" si="6"/>
        <v>0</v>
      </c>
      <c r="AH135" s="61">
        <v>0</v>
      </c>
      <c r="AI135" s="79">
        <v>0</v>
      </c>
      <c r="AJ135" s="61" t="s">
        <v>73</v>
      </c>
      <c r="AK135" s="81" t="s">
        <v>73</v>
      </c>
      <c r="AL135" s="61">
        <v>0</v>
      </c>
      <c r="AM135" s="81" t="s">
        <v>73</v>
      </c>
      <c r="AN135" s="81" t="s">
        <v>73</v>
      </c>
      <c r="AO135" s="81" t="s">
        <v>73</v>
      </c>
      <c r="AP135" s="47">
        <f t="shared" si="7"/>
        <v>0</v>
      </c>
      <c r="AQ135" s="47">
        <f>+L135+AD135-AI135</f>
        <v>9373320</v>
      </c>
      <c r="AR135" s="61" t="s">
        <v>4700</v>
      </c>
      <c r="AS135" s="79">
        <v>0</v>
      </c>
      <c r="AT135" s="61" t="s">
        <v>162</v>
      </c>
      <c r="AU135" s="79">
        <v>0</v>
      </c>
      <c r="AV135" s="61" t="s">
        <v>73</v>
      </c>
      <c r="AW135" s="199">
        <v>0</v>
      </c>
      <c r="AX135" s="62">
        <f t="shared" si="8"/>
        <v>9373320</v>
      </c>
      <c r="AY135" s="63">
        <f t="shared" si="9"/>
        <v>0</v>
      </c>
      <c r="AZ135" s="67">
        <v>0</v>
      </c>
      <c r="BA135" s="61" t="s">
        <v>73</v>
      </c>
      <c r="BB135" s="61" t="s">
        <v>163</v>
      </c>
      <c r="BC135" s="355" t="s">
        <v>11853</v>
      </c>
      <c r="BD135" s="44" t="s">
        <v>65</v>
      </c>
      <c r="BE135" s="44" t="s">
        <v>65</v>
      </c>
    </row>
    <row r="136" spans="2:57" s="250" customFormat="1" x14ac:dyDescent="0.25">
      <c r="B136" s="44">
        <v>2026</v>
      </c>
      <c r="C136" s="44">
        <v>891780111</v>
      </c>
      <c r="D136" s="44" t="s">
        <v>63</v>
      </c>
      <c r="E136" s="61" t="s">
        <v>11852</v>
      </c>
      <c r="F136" s="61" t="s">
        <v>11851</v>
      </c>
      <c r="G136" s="61">
        <v>0</v>
      </c>
      <c r="H136" s="61" t="s">
        <v>71</v>
      </c>
      <c r="I136" s="44" t="s">
        <v>111</v>
      </c>
      <c r="J136" s="76" t="s">
        <v>81</v>
      </c>
      <c r="K136" s="47" t="s">
        <v>10405</v>
      </c>
      <c r="L136" s="79">
        <v>9373320</v>
      </c>
      <c r="M136" s="44" t="s">
        <v>66</v>
      </c>
      <c r="N136" s="68" t="s">
        <v>11850</v>
      </c>
      <c r="O136" s="68">
        <v>1062874892</v>
      </c>
      <c r="P136" s="68">
        <v>69</v>
      </c>
      <c r="Q136" s="69">
        <v>46036</v>
      </c>
      <c r="R136" s="61">
        <v>6818861280</v>
      </c>
      <c r="S136" s="69">
        <v>46042</v>
      </c>
      <c r="T136" s="79">
        <v>9373320</v>
      </c>
      <c r="U136" s="61" t="s">
        <v>65</v>
      </c>
      <c r="V136" s="79">
        <v>1082939683</v>
      </c>
      <c r="W136" s="168" t="s">
        <v>8545</v>
      </c>
      <c r="X136" s="69">
        <v>46041</v>
      </c>
      <c r="Y136" s="69">
        <v>46069</v>
      </c>
      <c r="Z136" s="69" t="s">
        <v>73</v>
      </c>
      <c r="AA136" s="69">
        <v>46167</v>
      </c>
      <c r="AB136" s="47">
        <f t="shared" ref="AB136:AB199" si="10">+IF(Z136="1800-01-01",AA136-Y136,AA136-Z136)</f>
        <v>98</v>
      </c>
      <c r="AC136" s="61">
        <v>0</v>
      </c>
      <c r="AD136" s="79">
        <v>0</v>
      </c>
      <c r="AE136" s="61">
        <v>0</v>
      </c>
      <c r="AF136" s="80" t="s">
        <v>73</v>
      </c>
      <c r="AG136" s="47">
        <f t="shared" ref="AG136:AG199" si="11">+IF(AF136="1800-01-01",0,AF136-AA136)</f>
        <v>0</v>
      </c>
      <c r="AH136" s="61">
        <v>0</v>
      </c>
      <c r="AI136" s="79">
        <v>0</v>
      </c>
      <c r="AJ136" s="61" t="s">
        <v>73</v>
      </c>
      <c r="AK136" s="81" t="s">
        <v>73</v>
      </c>
      <c r="AL136" s="61">
        <v>0</v>
      </c>
      <c r="AM136" s="81" t="s">
        <v>73</v>
      </c>
      <c r="AN136" s="81" t="s">
        <v>73</v>
      </c>
      <c r="AO136" s="81" t="s">
        <v>73</v>
      </c>
      <c r="AP136" s="47">
        <f t="shared" ref="AP136:AP199" si="12">+IF(AM136="1800-01-01",0,AN136-AM136)</f>
        <v>0</v>
      </c>
      <c r="AQ136" s="47">
        <f>+L136+AD136-AI136</f>
        <v>9373320</v>
      </c>
      <c r="AR136" s="61" t="s">
        <v>4700</v>
      </c>
      <c r="AS136" s="79">
        <v>0</v>
      </c>
      <c r="AT136" s="61" t="s">
        <v>162</v>
      </c>
      <c r="AU136" s="79">
        <v>0</v>
      </c>
      <c r="AV136" s="61" t="s">
        <v>73</v>
      </c>
      <c r="AW136" s="199">
        <v>0</v>
      </c>
      <c r="AX136" s="62">
        <f t="shared" ref="AX136:AX199" si="13">AQ136-AW136</f>
        <v>9373320</v>
      </c>
      <c r="AY136" s="63">
        <f t="shared" ref="AY136:AY199" si="14">+IFERROR(AW136/AQ136,"_")</f>
        <v>0</v>
      </c>
      <c r="AZ136" s="67">
        <v>0</v>
      </c>
      <c r="BA136" s="61" t="s">
        <v>73</v>
      </c>
      <c r="BB136" s="61" t="s">
        <v>163</v>
      </c>
      <c r="BC136" s="355" t="s">
        <v>11849</v>
      </c>
      <c r="BD136" s="44" t="s">
        <v>65</v>
      </c>
      <c r="BE136" s="44" t="s">
        <v>65</v>
      </c>
    </row>
    <row r="137" spans="2:57" s="250" customFormat="1" x14ac:dyDescent="0.25">
      <c r="B137" s="44">
        <v>2026</v>
      </c>
      <c r="C137" s="44">
        <v>891780111</v>
      </c>
      <c r="D137" s="44" t="s">
        <v>63</v>
      </c>
      <c r="E137" s="61" t="s">
        <v>11848</v>
      </c>
      <c r="F137" s="61" t="s">
        <v>11847</v>
      </c>
      <c r="G137" s="61">
        <v>0</v>
      </c>
      <c r="H137" s="61" t="s">
        <v>71</v>
      </c>
      <c r="I137" s="44" t="s">
        <v>111</v>
      </c>
      <c r="J137" s="76" t="s">
        <v>81</v>
      </c>
      <c r="K137" s="47" t="s">
        <v>9213</v>
      </c>
      <c r="L137" s="79">
        <v>9373320</v>
      </c>
      <c r="M137" s="44" t="s">
        <v>66</v>
      </c>
      <c r="N137" s="68" t="s">
        <v>11846</v>
      </c>
      <c r="O137" s="68">
        <v>3984420</v>
      </c>
      <c r="P137" s="68">
        <v>69</v>
      </c>
      <c r="Q137" s="69">
        <v>46036</v>
      </c>
      <c r="R137" s="61">
        <v>6818861280</v>
      </c>
      <c r="S137" s="81">
        <v>46041</v>
      </c>
      <c r="T137" s="79">
        <v>9373320</v>
      </c>
      <c r="U137" s="61" t="s">
        <v>65</v>
      </c>
      <c r="V137" s="79">
        <v>1082939683</v>
      </c>
      <c r="W137" s="168" t="s">
        <v>8545</v>
      </c>
      <c r="X137" s="69">
        <v>46041</v>
      </c>
      <c r="Y137" s="69">
        <v>46069</v>
      </c>
      <c r="Z137" s="69" t="s">
        <v>73</v>
      </c>
      <c r="AA137" s="69">
        <v>46167</v>
      </c>
      <c r="AB137" s="47">
        <f t="shared" si="10"/>
        <v>98</v>
      </c>
      <c r="AC137" s="61">
        <v>0</v>
      </c>
      <c r="AD137" s="79">
        <v>0</v>
      </c>
      <c r="AE137" s="61">
        <v>0</v>
      </c>
      <c r="AF137" s="80" t="s">
        <v>73</v>
      </c>
      <c r="AG137" s="47">
        <f t="shared" si="11"/>
        <v>0</v>
      </c>
      <c r="AH137" s="61">
        <v>0</v>
      </c>
      <c r="AI137" s="79">
        <v>0</v>
      </c>
      <c r="AJ137" s="61" t="s">
        <v>73</v>
      </c>
      <c r="AK137" s="81" t="s">
        <v>73</v>
      </c>
      <c r="AL137" s="61">
        <v>0</v>
      </c>
      <c r="AM137" s="81" t="s">
        <v>73</v>
      </c>
      <c r="AN137" s="81" t="s">
        <v>73</v>
      </c>
      <c r="AO137" s="81" t="s">
        <v>73</v>
      </c>
      <c r="AP137" s="47">
        <f t="shared" si="12"/>
        <v>0</v>
      </c>
      <c r="AQ137" s="47">
        <f>+L137+AD137-AI137</f>
        <v>9373320</v>
      </c>
      <c r="AR137" s="61" t="s">
        <v>4700</v>
      </c>
      <c r="AS137" s="79">
        <v>0</v>
      </c>
      <c r="AT137" s="61" t="s">
        <v>162</v>
      </c>
      <c r="AU137" s="79">
        <v>0</v>
      </c>
      <c r="AV137" s="61" t="s">
        <v>73</v>
      </c>
      <c r="AW137" s="199">
        <v>0</v>
      </c>
      <c r="AX137" s="62">
        <f t="shared" si="13"/>
        <v>9373320</v>
      </c>
      <c r="AY137" s="63">
        <f t="shared" si="14"/>
        <v>0</v>
      </c>
      <c r="AZ137" s="67">
        <v>0</v>
      </c>
      <c r="BA137" s="61" t="s">
        <v>73</v>
      </c>
      <c r="BB137" s="61" t="s">
        <v>163</v>
      </c>
      <c r="BC137" s="355" t="s">
        <v>11845</v>
      </c>
      <c r="BD137" s="44" t="s">
        <v>65</v>
      </c>
      <c r="BE137" s="44" t="s">
        <v>65</v>
      </c>
    </row>
    <row r="138" spans="2:57" s="250" customFormat="1" x14ac:dyDescent="0.25">
      <c r="B138" s="44">
        <v>2026</v>
      </c>
      <c r="C138" s="44">
        <v>891780111</v>
      </c>
      <c r="D138" s="44" t="s">
        <v>63</v>
      </c>
      <c r="E138" s="61" t="s">
        <v>11844</v>
      </c>
      <c r="F138" s="61" t="s">
        <v>11843</v>
      </c>
      <c r="G138" s="61">
        <v>0</v>
      </c>
      <c r="H138" s="61" t="s">
        <v>71</v>
      </c>
      <c r="I138" s="44" t="s">
        <v>111</v>
      </c>
      <c r="J138" s="76" t="s">
        <v>81</v>
      </c>
      <c r="K138" s="68" t="s">
        <v>11842</v>
      </c>
      <c r="L138" s="79">
        <v>9373320</v>
      </c>
      <c r="M138" s="44" t="s">
        <v>66</v>
      </c>
      <c r="N138" s="68" t="s">
        <v>11841</v>
      </c>
      <c r="O138" s="68">
        <v>1002444576</v>
      </c>
      <c r="P138" s="68">
        <v>69</v>
      </c>
      <c r="Q138" s="69">
        <v>46036</v>
      </c>
      <c r="R138" s="61">
        <v>6818861280</v>
      </c>
      <c r="S138" s="81">
        <v>46041</v>
      </c>
      <c r="T138" s="79">
        <v>9373320</v>
      </c>
      <c r="U138" s="61" t="s">
        <v>65</v>
      </c>
      <c r="V138" s="79">
        <v>1082939683</v>
      </c>
      <c r="W138" s="168" t="s">
        <v>8545</v>
      </c>
      <c r="X138" s="69">
        <v>46041</v>
      </c>
      <c r="Y138" s="69">
        <v>46069</v>
      </c>
      <c r="Z138" s="69" t="s">
        <v>73</v>
      </c>
      <c r="AA138" s="69">
        <v>46167</v>
      </c>
      <c r="AB138" s="47">
        <f t="shared" si="10"/>
        <v>98</v>
      </c>
      <c r="AC138" s="61">
        <v>0</v>
      </c>
      <c r="AD138" s="79">
        <v>0</v>
      </c>
      <c r="AE138" s="61">
        <v>0</v>
      </c>
      <c r="AF138" s="80" t="s">
        <v>73</v>
      </c>
      <c r="AG138" s="47">
        <f t="shared" si="11"/>
        <v>0</v>
      </c>
      <c r="AH138" s="61">
        <v>0</v>
      </c>
      <c r="AI138" s="79">
        <v>0</v>
      </c>
      <c r="AJ138" s="61" t="s">
        <v>73</v>
      </c>
      <c r="AK138" s="81" t="s">
        <v>73</v>
      </c>
      <c r="AL138" s="61">
        <v>0</v>
      </c>
      <c r="AM138" s="81" t="s">
        <v>73</v>
      </c>
      <c r="AN138" s="81" t="s">
        <v>73</v>
      </c>
      <c r="AO138" s="81" t="s">
        <v>73</v>
      </c>
      <c r="AP138" s="47">
        <f t="shared" si="12"/>
        <v>0</v>
      </c>
      <c r="AQ138" s="47">
        <f>+L138+AD138-AI138</f>
        <v>9373320</v>
      </c>
      <c r="AR138" s="61" t="s">
        <v>4700</v>
      </c>
      <c r="AS138" s="79">
        <v>0</v>
      </c>
      <c r="AT138" s="61" t="s">
        <v>162</v>
      </c>
      <c r="AU138" s="79">
        <v>0</v>
      </c>
      <c r="AV138" s="61" t="s">
        <v>73</v>
      </c>
      <c r="AW138" s="199">
        <v>0</v>
      </c>
      <c r="AX138" s="62">
        <f t="shared" si="13"/>
        <v>9373320</v>
      </c>
      <c r="AY138" s="63">
        <f t="shared" si="14"/>
        <v>0</v>
      </c>
      <c r="AZ138" s="67">
        <v>0</v>
      </c>
      <c r="BA138" s="61" t="s">
        <v>73</v>
      </c>
      <c r="BB138" s="61" t="s">
        <v>163</v>
      </c>
      <c r="BC138" s="355" t="s">
        <v>11840</v>
      </c>
      <c r="BD138" s="44" t="s">
        <v>65</v>
      </c>
      <c r="BE138" s="44" t="s">
        <v>65</v>
      </c>
    </row>
    <row r="139" spans="2:57" s="250" customFormat="1" x14ac:dyDescent="0.25">
      <c r="B139" s="44">
        <v>2026</v>
      </c>
      <c r="C139" s="44">
        <v>891780111</v>
      </c>
      <c r="D139" s="44" t="s">
        <v>63</v>
      </c>
      <c r="E139" s="61" t="s">
        <v>11839</v>
      </c>
      <c r="F139" s="61" t="s">
        <v>11838</v>
      </c>
      <c r="G139" s="61">
        <v>0</v>
      </c>
      <c r="H139" s="61" t="s">
        <v>71</v>
      </c>
      <c r="I139" s="44" t="s">
        <v>111</v>
      </c>
      <c r="J139" s="76" t="s">
        <v>81</v>
      </c>
      <c r="K139" s="47" t="s">
        <v>9213</v>
      </c>
      <c r="L139" s="79">
        <v>9373320</v>
      </c>
      <c r="M139" s="44" t="s">
        <v>66</v>
      </c>
      <c r="N139" s="68" t="s">
        <v>11837</v>
      </c>
      <c r="O139" s="68">
        <v>3984587</v>
      </c>
      <c r="P139" s="68">
        <v>69</v>
      </c>
      <c r="Q139" s="69">
        <v>46036</v>
      </c>
      <c r="R139" s="61">
        <v>6818861280</v>
      </c>
      <c r="S139" s="81">
        <v>46041</v>
      </c>
      <c r="T139" s="79">
        <v>9373320</v>
      </c>
      <c r="U139" s="61" t="s">
        <v>65</v>
      </c>
      <c r="V139" s="79">
        <v>1082939683</v>
      </c>
      <c r="W139" s="168" t="s">
        <v>8545</v>
      </c>
      <c r="X139" s="69">
        <v>46041</v>
      </c>
      <c r="Y139" s="69">
        <v>46069</v>
      </c>
      <c r="Z139" s="69" t="s">
        <v>73</v>
      </c>
      <c r="AA139" s="69">
        <v>46167</v>
      </c>
      <c r="AB139" s="47">
        <f t="shared" si="10"/>
        <v>98</v>
      </c>
      <c r="AC139" s="61">
        <v>0</v>
      </c>
      <c r="AD139" s="79">
        <v>0</v>
      </c>
      <c r="AE139" s="61">
        <v>0</v>
      </c>
      <c r="AF139" s="80" t="s">
        <v>73</v>
      </c>
      <c r="AG139" s="47">
        <f t="shared" si="11"/>
        <v>0</v>
      </c>
      <c r="AH139" s="61">
        <v>0</v>
      </c>
      <c r="AI139" s="79">
        <v>0</v>
      </c>
      <c r="AJ139" s="61" t="s">
        <v>73</v>
      </c>
      <c r="AK139" s="81" t="s">
        <v>73</v>
      </c>
      <c r="AL139" s="61">
        <v>0</v>
      </c>
      <c r="AM139" s="81" t="s">
        <v>73</v>
      </c>
      <c r="AN139" s="81" t="s">
        <v>73</v>
      </c>
      <c r="AO139" s="81" t="s">
        <v>73</v>
      </c>
      <c r="AP139" s="47">
        <f t="shared" si="12"/>
        <v>0</v>
      </c>
      <c r="AQ139" s="47">
        <f>+L139+AD139-AI139</f>
        <v>9373320</v>
      </c>
      <c r="AR139" s="61" t="s">
        <v>4700</v>
      </c>
      <c r="AS139" s="79">
        <v>0</v>
      </c>
      <c r="AT139" s="61" t="s">
        <v>162</v>
      </c>
      <c r="AU139" s="79">
        <v>0</v>
      </c>
      <c r="AV139" s="61" t="s">
        <v>73</v>
      </c>
      <c r="AW139" s="199">
        <v>0</v>
      </c>
      <c r="AX139" s="62">
        <f t="shared" si="13"/>
        <v>9373320</v>
      </c>
      <c r="AY139" s="63">
        <f t="shared" si="14"/>
        <v>0</v>
      </c>
      <c r="AZ139" s="67">
        <v>0</v>
      </c>
      <c r="BA139" s="61" t="s">
        <v>73</v>
      </c>
      <c r="BB139" s="61" t="s">
        <v>163</v>
      </c>
      <c r="BC139" s="355" t="s">
        <v>11836</v>
      </c>
      <c r="BD139" s="44" t="s">
        <v>65</v>
      </c>
      <c r="BE139" s="44" t="s">
        <v>65</v>
      </c>
    </row>
    <row r="140" spans="2:57" s="250" customFormat="1" x14ac:dyDescent="0.25">
      <c r="B140" s="44">
        <v>2026</v>
      </c>
      <c r="C140" s="44">
        <v>891780111</v>
      </c>
      <c r="D140" s="44" t="s">
        <v>63</v>
      </c>
      <c r="E140" s="61" t="s">
        <v>11835</v>
      </c>
      <c r="F140" s="61" t="s">
        <v>11834</v>
      </c>
      <c r="G140" s="61">
        <v>0</v>
      </c>
      <c r="H140" s="61" t="s">
        <v>71</v>
      </c>
      <c r="I140" s="44" t="s">
        <v>111</v>
      </c>
      <c r="J140" s="76" t="s">
        <v>81</v>
      </c>
      <c r="K140" s="47" t="s">
        <v>11833</v>
      </c>
      <c r="L140" s="79">
        <v>9373320</v>
      </c>
      <c r="M140" s="44" t="s">
        <v>66</v>
      </c>
      <c r="N140" s="68" t="s">
        <v>11832</v>
      </c>
      <c r="O140" s="68">
        <v>1002277098</v>
      </c>
      <c r="P140" s="68">
        <v>69</v>
      </c>
      <c r="Q140" s="69">
        <v>46036</v>
      </c>
      <c r="R140" s="61">
        <v>6818861280</v>
      </c>
      <c r="S140" s="81">
        <v>46041</v>
      </c>
      <c r="T140" s="79">
        <v>9373320</v>
      </c>
      <c r="U140" s="61" t="s">
        <v>65</v>
      </c>
      <c r="V140" s="79">
        <v>1082939683</v>
      </c>
      <c r="W140" s="168" t="s">
        <v>8545</v>
      </c>
      <c r="X140" s="69">
        <v>46041</v>
      </c>
      <c r="Y140" s="69">
        <v>46069</v>
      </c>
      <c r="Z140" s="69" t="s">
        <v>73</v>
      </c>
      <c r="AA140" s="69">
        <v>46167</v>
      </c>
      <c r="AB140" s="47">
        <f t="shared" si="10"/>
        <v>98</v>
      </c>
      <c r="AC140" s="61">
        <v>0</v>
      </c>
      <c r="AD140" s="79">
        <v>0</v>
      </c>
      <c r="AE140" s="61">
        <v>0</v>
      </c>
      <c r="AF140" s="80" t="s">
        <v>73</v>
      </c>
      <c r="AG140" s="47">
        <f t="shared" si="11"/>
        <v>0</v>
      </c>
      <c r="AH140" s="61">
        <v>0</v>
      </c>
      <c r="AI140" s="79">
        <v>0</v>
      </c>
      <c r="AJ140" s="61" t="s">
        <v>73</v>
      </c>
      <c r="AK140" s="81" t="s">
        <v>73</v>
      </c>
      <c r="AL140" s="61">
        <v>0</v>
      </c>
      <c r="AM140" s="81" t="s">
        <v>73</v>
      </c>
      <c r="AN140" s="81" t="s">
        <v>73</v>
      </c>
      <c r="AO140" s="81" t="s">
        <v>73</v>
      </c>
      <c r="AP140" s="47">
        <f t="shared" si="12"/>
        <v>0</v>
      </c>
      <c r="AQ140" s="47">
        <f>+L140+AD140-AI140</f>
        <v>9373320</v>
      </c>
      <c r="AR140" s="61" t="s">
        <v>4700</v>
      </c>
      <c r="AS140" s="79">
        <v>0</v>
      </c>
      <c r="AT140" s="61" t="s">
        <v>162</v>
      </c>
      <c r="AU140" s="79">
        <v>0</v>
      </c>
      <c r="AV140" s="61" t="s">
        <v>73</v>
      </c>
      <c r="AW140" s="199">
        <v>0</v>
      </c>
      <c r="AX140" s="62">
        <f t="shared" si="13"/>
        <v>9373320</v>
      </c>
      <c r="AY140" s="63">
        <f t="shared" si="14"/>
        <v>0</v>
      </c>
      <c r="AZ140" s="67">
        <v>0</v>
      </c>
      <c r="BA140" s="61" t="s">
        <v>73</v>
      </c>
      <c r="BB140" s="61" t="s">
        <v>163</v>
      </c>
      <c r="BC140" s="355" t="s">
        <v>11831</v>
      </c>
      <c r="BD140" s="44" t="s">
        <v>65</v>
      </c>
      <c r="BE140" s="44" t="s">
        <v>65</v>
      </c>
    </row>
    <row r="141" spans="2:57" s="250" customFormat="1" x14ac:dyDescent="0.25">
      <c r="B141" s="44">
        <v>2026</v>
      </c>
      <c r="C141" s="44">
        <v>891780111</v>
      </c>
      <c r="D141" s="44" t="s">
        <v>63</v>
      </c>
      <c r="E141" s="61" t="s">
        <v>11830</v>
      </c>
      <c r="F141" s="61" t="s">
        <v>11829</v>
      </c>
      <c r="G141" s="61">
        <v>0</v>
      </c>
      <c r="H141" s="61" t="s">
        <v>71</v>
      </c>
      <c r="I141" s="44" t="s">
        <v>111</v>
      </c>
      <c r="J141" s="76" t="s">
        <v>81</v>
      </c>
      <c r="K141" s="47" t="s">
        <v>9213</v>
      </c>
      <c r="L141" s="79">
        <v>9373320</v>
      </c>
      <c r="M141" s="44" t="s">
        <v>66</v>
      </c>
      <c r="N141" s="68" t="s">
        <v>11828</v>
      </c>
      <c r="O141" s="68">
        <v>1116239032</v>
      </c>
      <c r="P141" s="68">
        <v>69</v>
      </c>
      <c r="Q141" s="69">
        <v>46036</v>
      </c>
      <c r="R141" s="61">
        <v>6818861280</v>
      </c>
      <c r="S141" s="81">
        <v>46041</v>
      </c>
      <c r="T141" s="79">
        <v>9373320</v>
      </c>
      <c r="U141" s="61" t="s">
        <v>65</v>
      </c>
      <c r="V141" s="79">
        <v>1082939683</v>
      </c>
      <c r="W141" s="168" t="s">
        <v>8545</v>
      </c>
      <c r="X141" s="69">
        <v>46041</v>
      </c>
      <c r="Y141" s="69">
        <v>46069</v>
      </c>
      <c r="Z141" s="69" t="s">
        <v>73</v>
      </c>
      <c r="AA141" s="69">
        <v>46167</v>
      </c>
      <c r="AB141" s="47">
        <f t="shared" si="10"/>
        <v>98</v>
      </c>
      <c r="AC141" s="61">
        <v>0</v>
      </c>
      <c r="AD141" s="79">
        <v>0</v>
      </c>
      <c r="AE141" s="61">
        <v>0</v>
      </c>
      <c r="AF141" s="80" t="s">
        <v>73</v>
      </c>
      <c r="AG141" s="47">
        <f t="shared" si="11"/>
        <v>0</v>
      </c>
      <c r="AH141" s="61">
        <v>0</v>
      </c>
      <c r="AI141" s="79">
        <v>0</v>
      </c>
      <c r="AJ141" s="61" t="s">
        <v>73</v>
      </c>
      <c r="AK141" s="81" t="s">
        <v>73</v>
      </c>
      <c r="AL141" s="61">
        <v>0</v>
      </c>
      <c r="AM141" s="81" t="s">
        <v>73</v>
      </c>
      <c r="AN141" s="81" t="s">
        <v>73</v>
      </c>
      <c r="AO141" s="81" t="s">
        <v>73</v>
      </c>
      <c r="AP141" s="47">
        <f t="shared" si="12"/>
        <v>0</v>
      </c>
      <c r="AQ141" s="47">
        <f>+L141+AD141-AI141</f>
        <v>9373320</v>
      </c>
      <c r="AR141" s="61" t="s">
        <v>4700</v>
      </c>
      <c r="AS141" s="79">
        <v>0</v>
      </c>
      <c r="AT141" s="61" t="s">
        <v>162</v>
      </c>
      <c r="AU141" s="79">
        <v>0</v>
      </c>
      <c r="AV141" s="61" t="s">
        <v>73</v>
      </c>
      <c r="AW141" s="199">
        <v>0</v>
      </c>
      <c r="AX141" s="62">
        <f t="shared" si="13"/>
        <v>9373320</v>
      </c>
      <c r="AY141" s="63">
        <f t="shared" si="14"/>
        <v>0</v>
      </c>
      <c r="AZ141" s="67">
        <v>0</v>
      </c>
      <c r="BA141" s="61" t="s">
        <v>73</v>
      </c>
      <c r="BB141" s="61" t="s">
        <v>163</v>
      </c>
      <c r="BC141" s="355" t="s">
        <v>11827</v>
      </c>
      <c r="BD141" s="44" t="s">
        <v>65</v>
      </c>
      <c r="BE141" s="44" t="s">
        <v>65</v>
      </c>
    </row>
    <row r="142" spans="2:57" s="250" customFormat="1" x14ac:dyDescent="0.25">
      <c r="B142" s="44">
        <v>2026</v>
      </c>
      <c r="C142" s="44">
        <v>891780111</v>
      </c>
      <c r="D142" s="44" t="s">
        <v>63</v>
      </c>
      <c r="E142" s="61" t="s">
        <v>11826</v>
      </c>
      <c r="F142" s="61" t="s">
        <v>11825</v>
      </c>
      <c r="G142" s="61">
        <v>0</v>
      </c>
      <c r="H142" s="61" t="s">
        <v>71</v>
      </c>
      <c r="I142" s="44" t="s">
        <v>111</v>
      </c>
      <c r="J142" s="76" t="s">
        <v>81</v>
      </c>
      <c r="K142" s="47" t="s">
        <v>9213</v>
      </c>
      <c r="L142" s="79">
        <v>9373320</v>
      </c>
      <c r="M142" s="44" t="s">
        <v>66</v>
      </c>
      <c r="N142" s="68" t="s">
        <v>11824</v>
      </c>
      <c r="O142" s="68">
        <v>1091674843</v>
      </c>
      <c r="P142" s="68">
        <v>69</v>
      </c>
      <c r="Q142" s="69">
        <v>46036</v>
      </c>
      <c r="R142" s="61">
        <v>6818861280</v>
      </c>
      <c r="S142" s="81">
        <v>46041</v>
      </c>
      <c r="T142" s="79">
        <v>9373320</v>
      </c>
      <c r="U142" s="61" t="s">
        <v>65</v>
      </c>
      <c r="V142" s="79">
        <v>1082939683</v>
      </c>
      <c r="W142" s="168" t="s">
        <v>8545</v>
      </c>
      <c r="X142" s="69">
        <v>46041</v>
      </c>
      <c r="Y142" s="69">
        <v>46069</v>
      </c>
      <c r="Z142" s="69" t="s">
        <v>73</v>
      </c>
      <c r="AA142" s="69">
        <v>46167</v>
      </c>
      <c r="AB142" s="47">
        <f t="shared" si="10"/>
        <v>98</v>
      </c>
      <c r="AC142" s="61">
        <v>0</v>
      </c>
      <c r="AD142" s="79">
        <v>0</v>
      </c>
      <c r="AE142" s="61">
        <v>0</v>
      </c>
      <c r="AF142" s="80" t="s">
        <v>73</v>
      </c>
      <c r="AG142" s="47">
        <f t="shared" si="11"/>
        <v>0</v>
      </c>
      <c r="AH142" s="61">
        <v>0</v>
      </c>
      <c r="AI142" s="79">
        <v>0</v>
      </c>
      <c r="AJ142" s="61" t="s">
        <v>73</v>
      </c>
      <c r="AK142" s="81" t="s">
        <v>73</v>
      </c>
      <c r="AL142" s="61">
        <v>0</v>
      </c>
      <c r="AM142" s="81" t="s">
        <v>73</v>
      </c>
      <c r="AN142" s="81" t="s">
        <v>73</v>
      </c>
      <c r="AO142" s="81" t="s">
        <v>73</v>
      </c>
      <c r="AP142" s="47">
        <f t="shared" si="12"/>
        <v>0</v>
      </c>
      <c r="AQ142" s="47">
        <f>+L142+AD142-AI142</f>
        <v>9373320</v>
      </c>
      <c r="AR142" s="61" t="s">
        <v>4700</v>
      </c>
      <c r="AS142" s="79">
        <v>0</v>
      </c>
      <c r="AT142" s="61" t="s">
        <v>162</v>
      </c>
      <c r="AU142" s="79">
        <v>0</v>
      </c>
      <c r="AV142" s="61" t="s">
        <v>73</v>
      </c>
      <c r="AW142" s="199">
        <v>0</v>
      </c>
      <c r="AX142" s="62">
        <f t="shared" si="13"/>
        <v>9373320</v>
      </c>
      <c r="AY142" s="63">
        <f t="shared" si="14"/>
        <v>0</v>
      </c>
      <c r="AZ142" s="67">
        <v>0</v>
      </c>
      <c r="BA142" s="61" t="s">
        <v>73</v>
      </c>
      <c r="BB142" s="61" t="s">
        <v>163</v>
      </c>
      <c r="BC142" s="355" t="s">
        <v>11823</v>
      </c>
      <c r="BD142" s="44" t="s">
        <v>65</v>
      </c>
      <c r="BE142" s="44" t="s">
        <v>65</v>
      </c>
    </row>
    <row r="143" spans="2:57" s="250" customFormat="1" x14ac:dyDescent="0.25">
      <c r="B143" s="44">
        <v>2026</v>
      </c>
      <c r="C143" s="44">
        <v>891780111</v>
      </c>
      <c r="D143" s="44" t="s">
        <v>63</v>
      </c>
      <c r="E143" s="61" t="s">
        <v>11822</v>
      </c>
      <c r="F143" s="61" t="s">
        <v>11821</v>
      </c>
      <c r="G143" s="61">
        <v>0</v>
      </c>
      <c r="H143" s="61" t="s">
        <v>71</v>
      </c>
      <c r="I143" s="44" t="s">
        <v>111</v>
      </c>
      <c r="J143" s="76" t="s">
        <v>81</v>
      </c>
      <c r="K143" s="68" t="s">
        <v>10685</v>
      </c>
      <c r="L143" s="79">
        <v>9373320</v>
      </c>
      <c r="M143" s="44" t="s">
        <v>66</v>
      </c>
      <c r="N143" s="68" t="s">
        <v>11820</v>
      </c>
      <c r="O143" s="68">
        <v>5031597</v>
      </c>
      <c r="P143" s="68">
        <v>69</v>
      </c>
      <c r="Q143" s="69">
        <v>46036</v>
      </c>
      <c r="R143" s="61">
        <v>6818861280</v>
      </c>
      <c r="S143" s="69">
        <v>46042</v>
      </c>
      <c r="T143" s="79">
        <v>9373320</v>
      </c>
      <c r="U143" s="61" t="s">
        <v>65</v>
      </c>
      <c r="V143" s="79">
        <v>1082939683</v>
      </c>
      <c r="W143" s="168" t="s">
        <v>8545</v>
      </c>
      <c r="X143" s="69">
        <v>46041</v>
      </c>
      <c r="Y143" s="69">
        <v>46069</v>
      </c>
      <c r="Z143" s="69" t="s">
        <v>73</v>
      </c>
      <c r="AA143" s="69">
        <v>46167</v>
      </c>
      <c r="AB143" s="47">
        <f t="shared" si="10"/>
        <v>98</v>
      </c>
      <c r="AC143" s="61">
        <v>0</v>
      </c>
      <c r="AD143" s="79">
        <v>0</v>
      </c>
      <c r="AE143" s="61">
        <v>0</v>
      </c>
      <c r="AF143" s="80" t="s">
        <v>73</v>
      </c>
      <c r="AG143" s="47">
        <f t="shared" si="11"/>
        <v>0</v>
      </c>
      <c r="AH143" s="61">
        <v>0</v>
      </c>
      <c r="AI143" s="79">
        <v>0</v>
      </c>
      <c r="AJ143" s="61" t="s">
        <v>73</v>
      </c>
      <c r="AK143" s="81" t="s">
        <v>73</v>
      </c>
      <c r="AL143" s="61">
        <v>0</v>
      </c>
      <c r="AM143" s="81" t="s">
        <v>73</v>
      </c>
      <c r="AN143" s="81" t="s">
        <v>73</v>
      </c>
      <c r="AO143" s="81" t="s">
        <v>73</v>
      </c>
      <c r="AP143" s="47">
        <f t="shared" si="12"/>
        <v>0</v>
      </c>
      <c r="AQ143" s="47">
        <f>+L143+AD143-AI143</f>
        <v>9373320</v>
      </c>
      <c r="AR143" s="61" t="s">
        <v>4700</v>
      </c>
      <c r="AS143" s="79">
        <v>0</v>
      </c>
      <c r="AT143" s="61" t="s">
        <v>162</v>
      </c>
      <c r="AU143" s="79">
        <v>0</v>
      </c>
      <c r="AV143" s="61" t="s">
        <v>73</v>
      </c>
      <c r="AW143" s="199">
        <v>0</v>
      </c>
      <c r="AX143" s="62">
        <f t="shared" si="13"/>
        <v>9373320</v>
      </c>
      <c r="AY143" s="63">
        <f t="shared" si="14"/>
        <v>0</v>
      </c>
      <c r="AZ143" s="67">
        <v>0</v>
      </c>
      <c r="BA143" s="61" t="s">
        <v>73</v>
      </c>
      <c r="BB143" s="61" t="s">
        <v>163</v>
      </c>
      <c r="BC143" s="355" t="s">
        <v>11819</v>
      </c>
      <c r="BD143" s="44" t="s">
        <v>65</v>
      </c>
      <c r="BE143" s="44" t="s">
        <v>65</v>
      </c>
    </row>
    <row r="144" spans="2:57" s="250" customFormat="1" x14ac:dyDescent="0.25">
      <c r="B144" s="44">
        <v>2026</v>
      </c>
      <c r="C144" s="44">
        <v>891780111</v>
      </c>
      <c r="D144" s="44" t="s">
        <v>63</v>
      </c>
      <c r="E144" s="61" t="s">
        <v>11818</v>
      </c>
      <c r="F144" s="61" t="s">
        <v>11817</v>
      </c>
      <c r="G144" s="61">
        <v>0</v>
      </c>
      <c r="H144" s="61" t="s">
        <v>71</v>
      </c>
      <c r="I144" s="44" t="s">
        <v>111</v>
      </c>
      <c r="J144" s="76" t="s">
        <v>81</v>
      </c>
      <c r="K144" s="68" t="s">
        <v>11812</v>
      </c>
      <c r="L144" s="79">
        <v>9373320</v>
      </c>
      <c r="M144" s="44" t="s">
        <v>66</v>
      </c>
      <c r="N144" s="68" t="s">
        <v>11816</v>
      </c>
      <c r="O144" s="68">
        <v>1098624818</v>
      </c>
      <c r="P144" s="68">
        <v>69</v>
      </c>
      <c r="Q144" s="69">
        <v>46036</v>
      </c>
      <c r="R144" s="61">
        <v>6818861280</v>
      </c>
      <c r="S144" s="69">
        <v>46041</v>
      </c>
      <c r="T144" s="79">
        <v>9373320</v>
      </c>
      <c r="U144" s="61" t="s">
        <v>65</v>
      </c>
      <c r="V144" s="79">
        <v>1082939683</v>
      </c>
      <c r="W144" s="168" t="s">
        <v>8545</v>
      </c>
      <c r="X144" s="69">
        <v>46041</v>
      </c>
      <c r="Y144" s="69">
        <v>46069</v>
      </c>
      <c r="Z144" s="69" t="s">
        <v>73</v>
      </c>
      <c r="AA144" s="69">
        <v>46167</v>
      </c>
      <c r="AB144" s="47">
        <f t="shared" si="10"/>
        <v>98</v>
      </c>
      <c r="AC144" s="61">
        <v>0</v>
      </c>
      <c r="AD144" s="79">
        <v>0</v>
      </c>
      <c r="AE144" s="61">
        <v>0</v>
      </c>
      <c r="AF144" s="80" t="s">
        <v>73</v>
      </c>
      <c r="AG144" s="47">
        <f t="shared" si="11"/>
        <v>0</v>
      </c>
      <c r="AH144" s="61">
        <v>0</v>
      </c>
      <c r="AI144" s="79">
        <v>0</v>
      </c>
      <c r="AJ144" s="61" t="s">
        <v>73</v>
      </c>
      <c r="AK144" s="81" t="s">
        <v>73</v>
      </c>
      <c r="AL144" s="61">
        <v>0</v>
      </c>
      <c r="AM144" s="81" t="s">
        <v>73</v>
      </c>
      <c r="AN144" s="81" t="s">
        <v>73</v>
      </c>
      <c r="AO144" s="81" t="s">
        <v>73</v>
      </c>
      <c r="AP144" s="47">
        <f t="shared" si="12"/>
        <v>0</v>
      </c>
      <c r="AQ144" s="47">
        <f>+L144+AD144-AI144</f>
        <v>9373320</v>
      </c>
      <c r="AR144" s="61" t="s">
        <v>4700</v>
      </c>
      <c r="AS144" s="79">
        <v>0</v>
      </c>
      <c r="AT144" s="61" t="s">
        <v>162</v>
      </c>
      <c r="AU144" s="79">
        <v>0</v>
      </c>
      <c r="AV144" s="61" t="s">
        <v>73</v>
      </c>
      <c r="AW144" s="199">
        <v>0</v>
      </c>
      <c r="AX144" s="62">
        <f t="shared" si="13"/>
        <v>9373320</v>
      </c>
      <c r="AY144" s="63">
        <f t="shared" si="14"/>
        <v>0</v>
      </c>
      <c r="AZ144" s="67">
        <v>0</v>
      </c>
      <c r="BA144" s="61" t="s">
        <v>73</v>
      </c>
      <c r="BB144" s="61" t="s">
        <v>163</v>
      </c>
      <c r="BC144" s="355" t="s">
        <v>11815</v>
      </c>
      <c r="BD144" s="44" t="s">
        <v>65</v>
      </c>
      <c r="BE144" s="44" t="s">
        <v>65</v>
      </c>
    </row>
    <row r="145" spans="2:57" s="250" customFormat="1" x14ac:dyDescent="0.25">
      <c r="B145" s="44">
        <v>2026</v>
      </c>
      <c r="C145" s="44">
        <v>891780111</v>
      </c>
      <c r="D145" s="44" t="s">
        <v>63</v>
      </c>
      <c r="E145" s="61" t="s">
        <v>11814</v>
      </c>
      <c r="F145" s="61" t="s">
        <v>11813</v>
      </c>
      <c r="G145" s="61">
        <v>0</v>
      </c>
      <c r="H145" s="61" t="s">
        <v>71</v>
      </c>
      <c r="I145" s="44" t="s">
        <v>111</v>
      </c>
      <c r="J145" s="76" t="s">
        <v>81</v>
      </c>
      <c r="K145" s="68" t="s">
        <v>11812</v>
      </c>
      <c r="L145" s="79">
        <v>9373320</v>
      </c>
      <c r="M145" s="44" t="s">
        <v>66</v>
      </c>
      <c r="N145" s="68" t="s">
        <v>11811</v>
      </c>
      <c r="O145" s="68">
        <v>73021385</v>
      </c>
      <c r="P145" s="68">
        <v>69</v>
      </c>
      <c r="Q145" s="69">
        <v>46036</v>
      </c>
      <c r="R145" s="61">
        <v>6818861280</v>
      </c>
      <c r="S145" s="69">
        <v>46041</v>
      </c>
      <c r="T145" s="79">
        <v>9373320</v>
      </c>
      <c r="U145" s="61" t="s">
        <v>65</v>
      </c>
      <c r="V145" s="79">
        <v>1082939683</v>
      </c>
      <c r="W145" s="168" t="s">
        <v>8545</v>
      </c>
      <c r="X145" s="69">
        <v>46041</v>
      </c>
      <c r="Y145" s="69">
        <v>46069</v>
      </c>
      <c r="Z145" s="69" t="s">
        <v>73</v>
      </c>
      <c r="AA145" s="69">
        <v>46167</v>
      </c>
      <c r="AB145" s="47">
        <f t="shared" si="10"/>
        <v>98</v>
      </c>
      <c r="AC145" s="61">
        <v>0</v>
      </c>
      <c r="AD145" s="79">
        <v>0</v>
      </c>
      <c r="AE145" s="61">
        <v>0</v>
      </c>
      <c r="AF145" s="80" t="s">
        <v>73</v>
      </c>
      <c r="AG145" s="47">
        <f t="shared" si="11"/>
        <v>0</v>
      </c>
      <c r="AH145" s="61">
        <v>0</v>
      </c>
      <c r="AI145" s="79">
        <v>0</v>
      </c>
      <c r="AJ145" s="61" t="s">
        <v>73</v>
      </c>
      <c r="AK145" s="81" t="s">
        <v>73</v>
      </c>
      <c r="AL145" s="61">
        <v>0</v>
      </c>
      <c r="AM145" s="81" t="s">
        <v>73</v>
      </c>
      <c r="AN145" s="81" t="s">
        <v>73</v>
      </c>
      <c r="AO145" s="81" t="s">
        <v>73</v>
      </c>
      <c r="AP145" s="47">
        <f t="shared" si="12"/>
        <v>0</v>
      </c>
      <c r="AQ145" s="47">
        <f>+L145+AD145-AI145</f>
        <v>9373320</v>
      </c>
      <c r="AR145" s="61" t="s">
        <v>4700</v>
      </c>
      <c r="AS145" s="79">
        <v>0</v>
      </c>
      <c r="AT145" s="61" t="s">
        <v>162</v>
      </c>
      <c r="AU145" s="79">
        <v>0</v>
      </c>
      <c r="AV145" s="61" t="s">
        <v>73</v>
      </c>
      <c r="AW145" s="199">
        <v>0</v>
      </c>
      <c r="AX145" s="62">
        <f t="shared" si="13"/>
        <v>9373320</v>
      </c>
      <c r="AY145" s="63">
        <f t="shared" si="14"/>
        <v>0</v>
      </c>
      <c r="AZ145" s="67">
        <v>0</v>
      </c>
      <c r="BA145" s="61" t="s">
        <v>73</v>
      </c>
      <c r="BB145" s="61" t="s">
        <v>163</v>
      </c>
      <c r="BC145" s="355" t="s">
        <v>11810</v>
      </c>
      <c r="BD145" s="44" t="s">
        <v>65</v>
      </c>
      <c r="BE145" s="44" t="s">
        <v>65</v>
      </c>
    </row>
    <row r="146" spans="2:57" s="250" customFormat="1" x14ac:dyDescent="0.25">
      <c r="B146" s="44">
        <v>2026</v>
      </c>
      <c r="C146" s="44">
        <v>891780111</v>
      </c>
      <c r="D146" s="44" t="s">
        <v>63</v>
      </c>
      <c r="E146" s="61" t="s">
        <v>11809</v>
      </c>
      <c r="F146" s="61" t="s">
        <v>11808</v>
      </c>
      <c r="G146" s="61">
        <v>0</v>
      </c>
      <c r="H146" s="61" t="s">
        <v>71</v>
      </c>
      <c r="I146" s="44" t="s">
        <v>111</v>
      </c>
      <c r="J146" s="76" t="s">
        <v>81</v>
      </c>
      <c r="K146" s="68" t="s">
        <v>11807</v>
      </c>
      <c r="L146" s="79">
        <v>9373320</v>
      </c>
      <c r="M146" s="44" t="s">
        <v>66</v>
      </c>
      <c r="N146" s="68" t="s">
        <v>11806</v>
      </c>
      <c r="O146" s="68">
        <v>1050918502</v>
      </c>
      <c r="P146" s="68">
        <v>69</v>
      </c>
      <c r="Q146" s="69">
        <v>46036</v>
      </c>
      <c r="R146" s="61">
        <v>6818861280</v>
      </c>
      <c r="S146" s="69">
        <v>46041</v>
      </c>
      <c r="T146" s="79">
        <v>9373320</v>
      </c>
      <c r="U146" s="61" t="s">
        <v>65</v>
      </c>
      <c r="V146" s="79">
        <v>1082939683</v>
      </c>
      <c r="W146" s="168" t="s">
        <v>8545</v>
      </c>
      <c r="X146" s="69">
        <v>46041</v>
      </c>
      <c r="Y146" s="69">
        <v>46069</v>
      </c>
      <c r="Z146" s="69" t="s">
        <v>73</v>
      </c>
      <c r="AA146" s="69">
        <v>46167</v>
      </c>
      <c r="AB146" s="47">
        <f t="shared" si="10"/>
        <v>98</v>
      </c>
      <c r="AC146" s="61">
        <v>0</v>
      </c>
      <c r="AD146" s="79">
        <v>0</v>
      </c>
      <c r="AE146" s="61">
        <v>0</v>
      </c>
      <c r="AF146" s="80" t="s">
        <v>73</v>
      </c>
      <c r="AG146" s="47">
        <f t="shared" si="11"/>
        <v>0</v>
      </c>
      <c r="AH146" s="61">
        <v>0</v>
      </c>
      <c r="AI146" s="79">
        <v>0</v>
      </c>
      <c r="AJ146" s="61" t="s">
        <v>73</v>
      </c>
      <c r="AK146" s="81" t="s">
        <v>73</v>
      </c>
      <c r="AL146" s="61">
        <v>0</v>
      </c>
      <c r="AM146" s="81" t="s">
        <v>73</v>
      </c>
      <c r="AN146" s="81" t="s">
        <v>73</v>
      </c>
      <c r="AO146" s="81" t="s">
        <v>73</v>
      </c>
      <c r="AP146" s="47">
        <f t="shared" si="12"/>
        <v>0</v>
      </c>
      <c r="AQ146" s="47">
        <f>+L146+AD146-AI146</f>
        <v>9373320</v>
      </c>
      <c r="AR146" s="61" t="s">
        <v>4700</v>
      </c>
      <c r="AS146" s="79">
        <v>0</v>
      </c>
      <c r="AT146" s="61" t="s">
        <v>162</v>
      </c>
      <c r="AU146" s="79">
        <v>0</v>
      </c>
      <c r="AV146" s="61" t="s">
        <v>73</v>
      </c>
      <c r="AW146" s="199">
        <v>0</v>
      </c>
      <c r="AX146" s="62">
        <f t="shared" si="13"/>
        <v>9373320</v>
      </c>
      <c r="AY146" s="63">
        <f t="shared" si="14"/>
        <v>0</v>
      </c>
      <c r="AZ146" s="67">
        <v>0</v>
      </c>
      <c r="BA146" s="61" t="s">
        <v>73</v>
      </c>
      <c r="BB146" s="61" t="s">
        <v>163</v>
      </c>
      <c r="BC146" s="355" t="s">
        <v>11805</v>
      </c>
      <c r="BD146" s="44" t="s">
        <v>65</v>
      </c>
      <c r="BE146" s="44" t="s">
        <v>65</v>
      </c>
    </row>
    <row r="147" spans="2:57" s="250" customFormat="1" x14ac:dyDescent="0.25">
      <c r="B147" s="44">
        <v>2026</v>
      </c>
      <c r="C147" s="44">
        <v>891780111</v>
      </c>
      <c r="D147" s="44" t="s">
        <v>63</v>
      </c>
      <c r="E147" s="61" t="s">
        <v>11804</v>
      </c>
      <c r="F147" s="61" t="s">
        <v>11803</v>
      </c>
      <c r="G147" s="61">
        <v>0</v>
      </c>
      <c r="H147" s="61" t="s">
        <v>71</v>
      </c>
      <c r="I147" s="44" t="s">
        <v>64</v>
      </c>
      <c r="J147" s="76" t="s">
        <v>81</v>
      </c>
      <c r="K147" s="68" t="s">
        <v>11802</v>
      </c>
      <c r="L147" s="79">
        <v>12820500</v>
      </c>
      <c r="M147" s="44" t="s">
        <v>66</v>
      </c>
      <c r="N147" s="68" t="s">
        <v>11801</v>
      </c>
      <c r="O147" s="68">
        <v>1083007524</v>
      </c>
      <c r="P147" s="68">
        <v>207</v>
      </c>
      <c r="Q147" s="69">
        <v>46038</v>
      </c>
      <c r="R147" s="68">
        <v>923633360</v>
      </c>
      <c r="S147" s="69">
        <v>46041</v>
      </c>
      <c r="T147" s="79">
        <v>12820500</v>
      </c>
      <c r="U147" s="61" t="s">
        <v>65</v>
      </c>
      <c r="V147" s="79">
        <v>85155333</v>
      </c>
      <c r="W147" s="168" t="s">
        <v>7176</v>
      </c>
      <c r="X147" s="69">
        <v>46041</v>
      </c>
      <c r="Y147" s="69">
        <v>46041</v>
      </c>
      <c r="Z147" s="69" t="s">
        <v>73</v>
      </c>
      <c r="AA147" s="69">
        <v>46172</v>
      </c>
      <c r="AB147" s="47">
        <f t="shared" si="10"/>
        <v>131</v>
      </c>
      <c r="AC147" s="61">
        <v>0</v>
      </c>
      <c r="AD147" s="79">
        <v>0</v>
      </c>
      <c r="AE147" s="61">
        <v>0</v>
      </c>
      <c r="AF147" s="80" t="s">
        <v>73</v>
      </c>
      <c r="AG147" s="47">
        <f t="shared" si="11"/>
        <v>0</v>
      </c>
      <c r="AH147" s="61">
        <v>0</v>
      </c>
      <c r="AI147" s="79">
        <v>0</v>
      </c>
      <c r="AJ147" s="61" t="s">
        <v>73</v>
      </c>
      <c r="AK147" s="81" t="s">
        <v>73</v>
      </c>
      <c r="AL147" s="61">
        <v>0</v>
      </c>
      <c r="AM147" s="81" t="s">
        <v>73</v>
      </c>
      <c r="AN147" s="81" t="s">
        <v>73</v>
      </c>
      <c r="AO147" s="81" t="s">
        <v>73</v>
      </c>
      <c r="AP147" s="47">
        <f t="shared" si="12"/>
        <v>0</v>
      </c>
      <c r="AQ147" s="47">
        <f>+L147+AD147-AI147</f>
        <v>12820500</v>
      </c>
      <c r="AR147" s="61" t="s">
        <v>65</v>
      </c>
      <c r="AS147" s="79">
        <v>12820500</v>
      </c>
      <c r="AT147" s="61" t="s">
        <v>162</v>
      </c>
      <c r="AU147" s="79">
        <v>0</v>
      </c>
      <c r="AV147" s="61" t="s">
        <v>73</v>
      </c>
      <c r="AW147" s="199">
        <v>0</v>
      </c>
      <c r="AX147" s="62">
        <f t="shared" si="13"/>
        <v>12820500</v>
      </c>
      <c r="AY147" s="63">
        <f t="shared" si="14"/>
        <v>0</v>
      </c>
      <c r="AZ147" s="67">
        <v>0</v>
      </c>
      <c r="BA147" s="61" t="s">
        <v>73</v>
      </c>
      <c r="BB147" s="61" t="s">
        <v>85</v>
      </c>
      <c r="BC147" s="369" t="s">
        <v>11800</v>
      </c>
      <c r="BD147" s="44" t="s">
        <v>65</v>
      </c>
      <c r="BE147" s="44" t="s">
        <v>65</v>
      </c>
    </row>
    <row r="148" spans="2:57" s="250" customFormat="1" x14ac:dyDescent="0.25">
      <c r="B148" s="44">
        <v>2026</v>
      </c>
      <c r="C148" s="44">
        <v>891780111</v>
      </c>
      <c r="D148" s="44" t="s">
        <v>63</v>
      </c>
      <c r="E148" s="61" t="s">
        <v>11799</v>
      </c>
      <c r="F148" s="61" t="s">
        <v>11798</v>
      </c>
      <c r="G148" s="61">
        <v>0</v>
      </c>
      <c r="H148" s="61" t="s">
        <v>71</v>
      </c>
      <c r="I148" s="44" t="s">
        <v>64</v>
      </c>
      <c r="J148" s="76" t="s">
        <v>81</v>
      </c>
      <c r="K148" s="68" t="s">
        <v>11797</v>
      </c>
      <c r="L148" s="79">
        <v>17982000</v>
      </c>
      <c r="M148" s="44" t="s">
        <v>66</v>
      </c>
      <c r="N148" s="68" t="s">
        <v>11796</v>
      </c>
      <c r="O148" s="68">
        <v>1082984815</v>
      </c>
      <c r="P148" s="68">
        <v>207</v>
      </c>
      <c r="Q148" s="69">
        <v>46038</v>
      </c>
      <c r="R148" s="68">
        <v>923633360</v>
      </c>
      <c r="S148" s="69">
        <v>46041</v>
      </c>
      <c r="T148" s="79">
        <v>17982000</v>
      </c>
      <c r="U148" s="61" t="s">
        <v>65</v>
      </c>
      <c r="V148" s="79">
        <v>85155333</v>
      </c>
      <c r="W148" s="168" t="s">
        <v>7176</v>
      </c>
      <c r="X148" s="69">
        <v>46041</v>
      </c>
      <c r="Y148" s="69">
        <v>46041</v>
      </c>
      <c r="Z148" s="69" t="s">
        <v>73</v>
      </c>
      <c r="AA148" s="69">
        <v>46172</v>
      </c>
      <c r="AB148" s="47">
        <f t="shared" si="10"/>
        <v>131</v>
      </c>
      <c r="AC148" s="61">
        <v>0</v>
      </c>
      <c r="AD148" s="79">
        <v>0</v>
      </c>
      <c r="AE148" s="61">
        <v>0</v>
      </c>
      <c r="AF148" s="80" t="s">
        <v>73</v>
      </c>
      <c r="AG148" s="47">
        <f t="shared" si="11"/>
        <v>0</v>
      </c>
      <c r="AH148" s="61">
        <v>0</v>
      </c>
      <c r="AI148" s="79">
        <v>0</v>
      </c>
      <c r="AJ148" s="61" t="s">
        <v>73</v>
      </c>
      <c r="AK148" s="81" t="s">
        <v>73</v>
      </c>
      <c r="AL148" s="61">
        <v>0</v>
      </c>
      <c r="AM148" s="81" t="s">
        <v>73</v>
      </c>
      <c r="AN148" s="81" t="s">
        <v>73</v>
      </c>
      <c r="AO148" s="81" t="s">
        <v>73</v>
      </c>
      <c r="AP148" s="47">
        <f t="shared" si="12"/>
        <v>0</v>
      </c>
      <c r="AQ148" s="47">
        <f>+L148+AD148-AI148</f>
        <v>17982000</v>
      </c>
      <c r="AR148" s="61" t="s">
        <v>65</v>
      </c>
      <c r="AS148" s="79">
        <v>17982000</v>
      </c>
      <c r="AT148" s="61" t="s">
        <v>162</v>
      </c>
      <c r="AU148" s="79">
        <v>0</v>
      </c>
      <c r="AV148" s="61" t="s">
        <v>73</v>
      </c>
      <c r="AW148" s="199">
        <v>0</v>
      </c>
      <c r="AX148" s="62">
        <f t="shared" si="13"/>
        <v>17982000</v>
      </c>
      <c r="AY148" s="63">
        <f t="shared" si="14"/>
        <v>0</v>
      </c>
      <c r="AZ148" s="67">
        <v>0</v>
      </c>
      <c r="BA148" s="61" t="s">
        <v>73</v>
      </c>
      <c r="BB148" s="61" t="s">
        <v>85</v>
      </c>
      <c r="BC148" s="369" t="s">
        <v>11795</v>
      </c>
      <c r="BD148" s="44" t="s">
        <v>65</v>
      </c>
      <c r="BE148" s="44" t="s">
        <v>65</v>
      </c>
    </row>
    <row r="149" spans="2:57" s="250" customFormat="1" x14ac:dyDescent="0.25">
      <c r="B149" s="44">
        <v>2026</v>
      </c>
      <c r="C149" s="44">
        <v>891780111</v>
      </c>
      <c r="D149" s="44" t="s">
        <v>63</v>
      </c>
      <c r="E149" s="61" t="s">
        <v>11794</v>
      </c>
      <c r="F149" s="61" t="s">
        <v>11793</v>
      </c>
      <c r="G149" s="61">
        <v>0</v>
      </c>
      <c r="H149" s="61" t="s">
        <v>71</v>
      </c>
      <c r="I149" s="44" t="s">
        <v>111</v>
      </c>
      <c r="J149" s="76" t="s">
        <v>81</v>
      </c>
      <c r="K149" s="68" t="s">
        <v>9213</v>
      </c>
      <c r="L149" s="79">
        <v>9373320</v>
      </c>
      <c r="M149" s="44" t="s">
        <v>66</v>
      </c>
      <c r="N149" s="68" t="s">
        <v>11792</v>
      </c>
      <c r="O149" s="68">
        <v>1062876783</v>
      </c>
      <c r="P149" s="68">
        <v>69</v>
      </c>
      <c r="Q149" s="69">
        <v>46036</v>
      </c>
      <c r="R149" s="61">
        <v>6818861280</v>
      </c>
      <c r="S149" s="69">
        <v>46041</v>
      </c>
      <c r="T149" s="79">
        <v>9373320</v>
      </c>
      <c r="U149" s="61" t="s">
        <v>65</v>
      </c>
      <c r="V149" s="79">
        <v>1082939683</v>
      </c>
      <c r="W149" s="168" t="s">
        <v>8545</v>
      </c>
      <c r="X149" s="69">
        <v>46041</v>
      </c>
      <c r="Y149" s="69">
        <v>46069</v>
      </c>
      <c r="Z149" s="69" t="s">
        <v>73</v>
      </c>
      <c r="AA149" s="69">
        <v>46167</v>
      </c>
      <c r="AB149" s="47">
        <f t="shared" si="10"/>
        <v>98</v>
      </c>
      <c r="AC149" s="61">
        <v>0</v>
      </c>
      <c r="AD149" s="79">
        <v>0</v>
      </c>
      <c r="AE149" s="61">
        <v>0</v>
      </c>
      <c r="AF149" s="80" t="s">
        <v>73</v>
      </c>
      <c r="AG149" s="47">
        <f t="shared" si="11"/>
        <v>0</v>
      </c>
      <c r="AH149" s="61">
        <v>0</v>
      </c>
      <c r="AI149" s="79">
        <v>0</v>
      </c>
      <c r="AJ149" s="61" t="s">
        <v>73</v>
      </c>
      <c r="AK149" s="81" t="s">
        <v>73</v>
      </c>
      <c r="AL149" s="61">
        <v>0</v>
      </c>
      <c r="AM149" s="81" t="s">
        <v>73</v>
      </c>
      <c r="AN149" s="81" t="s">
        <v>73</v>
      </c>
      <c r="AO149" s="81" t="s">
        <v>73</v>
      </c>
      <c r="AP149" s="47">
        <f t="shared" si="12"/>
        <v>0</v>
      </c>
      <c r="AQ149" s="47">
        <f>+L149+AD149-AI149</f>
        <v>9373320</v>
      </c>
      <c r="AR149" s="61" t="s">
        <v>4700</v>
      </c>
      <c r="AS149" s="79">
        <v>0</v>
      </c>
      <c r="AT149" s="61" t="s">
        <v>162</v>
      </c>
      <c r="AU149" s="79">
        <v>0</v>
      </c>
      <c r="AV149" s="61" t="s">
        <v>73</v>
      </c>
      <c r="AW149" s="199">
        <v>0</v>
      </c>
      <c r="AX149" s="62">
        <f t="shared" si="13"/>
        <v>9373320</v>
      </c>
      <c r="AY149" s="63">
        <f t="shared" si="14"/>
        <v>0</v>
      </c>
      <c r="AZ149" s="67">
        <v>0</v>
      </c>
      <c r="BA149" s="61" t="s">
        <v>73</v>
      </c>
      <c r="BB149" s="61" t="s">
        <v>163</v>
      </c>
      <c r="BC149" s="355" t="s">
        <v>11791</v>
      </c>
      <c r="BD149" s="44" t="s">
        <v>65</v>
      </c>
      <c r="BE149" s="44" t="s">
        <v>65</v>
      </c>
    </row>
    <row r="150" spans="2:57" s="250" customFormat="1" x14ac:dyDescent="0.25">
      <c r="B150" s="44">
        <v>2026</v>
      </c>
      <c r="C150" s="44">
        <v>891780111</v>
      </c>
      <c r="D150" s="44" t="s">
        <v>63</v>
      </c>
      <c r="E150" s="61" t="s">
        <v>11790</v>
      </c>
      <c r="F150" s="61" t="s">
        <v>11789</v>
      </c>
      <c r="G150" s="61">
        <v>0</v>
      </c>
      <c r="H150" s="61" t="s">
        <v>71</v>
      </c>
      <c r="I150" s="44" t="s">
        <v>111</v>
      </c>
      <c r="J150" s="76" t="s">
        <v>81</v>
      </c>
      <c r="K150" s="68" t="s">
        <v>9213</v>
      </c>
      <c r="L150" s="79">
        <v>9373320</v>
      </c>
      <c r="M150" s="44" t="s">
        <v>66</v>
      </c>
      <c r="N150" s="68" t="s">
        <v>11788</v>
      </c>
      <c r="O150" s="68">
        <v>1003041449</v>
      </c>
      <c r="P150" s="68">
        <v>69</v>
      </c>
      <c r="Q150" s="69">
        <v>46036</v>
      </c>
      <c r="R150" s="61">
        <v>6818861280</v>
      </c>
      <c r="S150" s="69">
        <v>46042</v>
      </c>
      <c r="T150" s="79">
        <v>9373320</v>
      </c>
      <c r="U150" s="61" t="s">
        <v>65</v>
      </c>
      <c r="V150" s="79">
        <v>1082939683</v>
      </c>
      <c r="W150" s="168" t="s">
        <v>8545</v>
      </c>
      <c r="X150" s="69">
        <v>46041</v>
      </c>
      <c r="Y150" s="69">
        <v>46069</v>
      </c>
      <c r="Z150" s="69" t="s">
        <v>73</v>
      </c>
      <c r="AA150" s="69">
        <v>46167</v>
      </c>
      <c r="AB150" s="47">
        <f t="shared" si="10"/>
        <v>98</v>
      </c>
      <c r="AC150" s="61">
        <v>0</v>
      </c>
      <c r="AD150" s="79">
        <v>0</v>
      </c>
      <c r="AE150" s="61">
        <v>0</v>
      </c>
      <c r="AF150" s="80" t="s">
        <v>73</v>
      </c>
      <c r="AG150" s="47">
        <f t="shared" si="11"/>
        <v>0</v>
      </c>
      <c r="AH150" s="61">
        <v>0</v>
      </c>
      <c r="AI150" s="79">
        <v>0</v>
      </c>
      <c r="AJ150" s="61" t="s">
        <v>73</v>
      </c>
      <c r="AK150" s="81" t="s">
        <v>73</v>
      </c>
      <c r="AL150" s="61">
        <v>0</v>
      </c>
      <c r="AM150" s="81" t="s">
        <v>73</v>
      </c>
      <c r="AN150" s="81" t="s">
        <v>73</v>
      </c>
      <c r="AO150" s="81" t="s">
        <v>73</v>
      </c>
      <c r="AP150" s="47">
        <f t="shared" si="12"/>
        <v>0</v>
      </c>
      <c r="AQ150" s="47">
        <f>+L150+AD150-AI150</f>
        <v>9373320</v>
      </c>
      <c r="AR150" s="61" t="s">
        <v>4700</v>
      </c>
      <c r="AS150" s="79">
        <v>0</v>
      </c>
      <c r="AT150" s="61" t="s">
        <v>162</v>
      </c>
      <c r="AU150" s="79">
        <v>0</v>
      </c>
      <c r="AV150" s="61" t="s">
        <v>73</v>
      </c>
      <c r="AW150" s="199">
        <v>0</v>
      </c>
      <c r="AX150" s="62">
        <f t="shared" si="13"/>
        <v>9373320</v>
      </c>
      <c r="AY150" s="63">
        <f t="shared" si="14"/>
        <v>0</v>
      </c>
      <c r="AZ150" s="67">
        <v>0</v>
      </c>
      <c r="BA150" s="61" t="s">
        <v>73</v>
      </c>
      <c r="BB150" s="61" t="s">
        <v>163</v>
      </c>
      <c r="BC150" s="355" t="s">
        <v>11787</v>
      </c>
      <c r="BD150" s="44" t="s">
        <v>65</v>
      </c>
      <c r="BE150" s="44" t="s">
        <v>65</v>
      </c>
    </row>
    <row r="151" spans="2:57" s="250" customFormat="1" x14ac:dyDescent="0.25">
      <c r="B151" s="44">
        <v>2026</v>
      </c>
      <c r="C151" s="44">
        <v>891780111</v>
      </c>
      <c r="D151" s="44" t="s">
        <v>63</v>
      </c>
      <c r="E151" s="61" t="s">
        <v>11786</v>
      </c>
      <c r="F151" s="61" t="s">
        <v>11785</v>
      </c>
      <c r="G151" s="61">
        <v>0</v>
      </c>
      <c r="H151" s="61" t="s">
        <v>71</v>
      </c>
      <c r="I151" s="44" t="s">
        <v>64</v>
      </c>
      <c r="J151" s="76" t="s">
        <v>81</v>
      </c>
      <c r="K151" s="68" t="s">
        <v>11784</v>
      </c>
      <c r="L151" s="79">
        <v>28086520</v>
      </c>
      <c r="M151" s="44" t="s">
        <v>66</v>
      </c>
      <c r="N151" s="68" t="s">
        <v>11783</v>
      </c>
      <c r="O151" s="68">
        <v>1082886770</v>
      </c>
      <c r="P151" s="68">
        <v>207</v>
      </c>
      <c r="Q151" s="69">
        <v>46038</v>
      </c>
      <c r="R151" s="68">
        <v>923633360</v>
      </c>
      <c r="S151" s="69">
        <v>46041</v>
      </c>
      <c r="T151" s="79">
        <v>28086520</v>
      </c>
      <c r="U151" s="61" t="s">
        <v>65</v>
      </c>
      <c r="V151" s="79">
        <v>85155333</v>
      </c>
      <c r="W151" s="168" t="s">
        <v>7176</v>
      </c>
      <c r="X151" s="69">
        <v>46041</v>
      </c>
      <c r="Y151" s="69">
        <v>46041</v>
      </c>
      <c r="Z151" s="69" t="s">
        <v>73</v>
      </c>
      <c r="AA151" s="69">
        <v>46172</v>
      </c>
      <c r="AB151" s="47">
        <f t="shared" si="10"/>
        <v>131</v>
      </c>
      <c r="AC151" s="61">
        <v>0</v>
      </c>
      <c r="AD151" s="79">
        <v>0</v>
      </c>
      <c r="AE151" s="61">
        <v>0</v>
      </c>
      <c r="AF151" s="80" t="s">
        <v>73</v>
      </c>
      <c r="AG151" s="47">
        <f t="shared" si="11"/>
        <v>0</v>
      </c>
      <c r="AH151" s="61">
        <v>0</v>
      </c>
      <c r="AI151" s="79">
        <v>0</v>
      </c>
      <c r="AJ151" s="61" t="s">
        <v>73</v>
      </c>
      <c r="AK151" s="81" t="s">
        <v>73</v>
      </c>
      <c r="AL151" s="61">
        <v>0</v>
      </c>
      <c r="AM151" s="81" t="s">
        <v>73</v>
      </c>
      <c r="AN151" s="81" t="s">
        <v>73</v>
      </c>
      <c r="AO151" s="81" t="s">
        <v>73</v>
      </c>
      <c r="AP151" s="47">
        <f t="shared" si="12"/>
        <v>0</v>
      </c>
      <c r="AQ151" s="47">
        <f>+L151+AD151-AI151</f>
        <v>28086520</v>
      </c>
      <c r="AR151" s="61" t="s">
        <v>65</v>
      </c>
      <c r="AS151" s="79">
        <v>28086520</v>
      </c>
      <c r="AT151" s="61" t="s">
        <v>162</v>
      </c>
      <c r="AU151" s="79">
        <v>0</v>
      </c>
      <c r="AV151" s="61" t="s">
        <v>73</v>
      </c>
      <c r="AW151" s="199">
        <v>0</v>
      </c>
      <c r="AX151" s="62">
        <f t="shared" si="13"/>
        <v>28086520</v>
      </c>
      <c r="AY151" s="63">
        <f t="shared" si="14"/>
        <v>0</v>
      </c>
      <c r="AZ151" s="67">
        <v>0</v>
      </c>
      <c r="BA151" s="61" t="s">
        <v>73</v>
      </c>
      <c r="BB151" s="61" t="s">
        <v>85</v>
      </c>
      <c r="BC151" s="369" t="s">
        <v>11782</v>
      </c>
      <c r="BD151" s="44" t="s">
        <v>65</v>
      </c>
      <c r="BE151" s="44" t="s">
        <v>65</v>
      </c>
    </row>
    <row r="152" spans="2:57" s="250" customFormat="1" x14ac:dyDescent="0.25">
      <c r="B152" s="44">
        <v>2026</v>
      </c>
      <c r="C152" s="44">
        <v>891780111</v>
      </c>
      <c r="D152" s="44" t="s">
        <v>63</v>
      </c>
      <c r="E152" s="61" t="s">
        <v>11781</v>
      </c>
      <c r="F152" s="61" t="s">
        <v>11780</v>
      </c>
      <c r="G152" s="61">
        <v>0</v>
      </c>
      <c r="H152" s="61" t="s">
        <v>71</v>
      </c>
      <c r="I152" s="44" t="s">
        <v>111</v>
      </c>
      <c r="J152" s="76" t="s">
        <v>81</v>
      </c>
      <c r="K152" s="68" t="s">
        <v>9171</v>
      </c>
      <c r="L152" s="79">
        <v>9373320</v>
      </c>
      <c r="M152" s="44" t="s">
        <v>66</v>
      </c>
      <c r="N152" s="68" t="s">
        <v>11779</v>
      </c>
      <c r="O152" s="68">
        <v>1143365948</v>
      </c>
      <c r="P152" s="68">
        <v>69</v>
      </c>
      <c r="Q152" s="69">
        <v>46036</v>
      </c>
      <c r="R152" s="61">
        <v>6818861280</v>
      </c>
      <c r="S152" s="69">
        <v>46041</v>
      </c>
      <c r="T152" s="79">
        <v>9373320</v>
      </c>
      <c r="U152" s="61" t="s">
        <v>65</v>
      </c>
      <c r="V152" s="79">
        <v>1082939683</v>
      </c>
      <c r="W152" s="168" t="s">
        <v>8545</v>
      </c>
      <c r="X152" s="69">
        <v>46041</v>
      </c>
      <c r="Y152" s="69">
        <v>46069</v>
      </c>
      <c r="Z152" s="69" t="s">
        <v>73</v>
      </c>
      <c r="AA152" s="69">
        <v>46167</v>
      </c>
      <c r="AB152" s="47">
        <f t="shared" si="10"/>
        <v>98</v>
      </c>
      <c r="AC152" s="61">
        <v>0</v>
      </c>
      <c r="AD152" s="79">
        <v>0</v>
      </c>
      <c r="AE152" s="61">
        <v>0</v>
      </c>
      <c r="AF152" s="80" t="s">
        <v>73</v>
      </c>
      <c r="AG152" s="47">
        <f t="shared" si="11"/>
        <v>0</v>
      </c>
      <c r="AH152" s="61">
        <v>0</v>
      </c>
      <c r="AI152" s="79">
        <v>0</v>
      </c>
      <c r="AJ152" s="61" t="s">
        <v>73</v>
      </c>
      <c r="AK152" s="81" t="s">
        <v>73</v>
      </c>
      <c r="AL152" s="61">
        <v>0</v>
      </c>
      <c r="AM152" s="81" t="s">
        <v>73</v>
      </c>
      <c r="AN152" s="81" t="s">
        <v>73</v>
      </c>
      <c r="AO152" s="81" t="s">
        <v>73</v>
      </c>
      <c r="AP152" s="47">
        <f t="shared" si="12"/>
        <v>0</v>
      </c>
      <c r="AQ152" s="47">
        <f>+L152+AD152-AI152</f>
        <v>9373320</v>
      </c>
      <c r="AR152" s="61" t="s">
        <v>4700</v>
      </c>
      <c r="AS152" s="79">
        <v>0</v>
      </c>
      <c r="AT152" s="61" t="s">
        <v>162</v>
      </c>
      <c r="AU152" s="79">
        <v>0</v>
      </c>
      <c r="AV152" s="61" t="s">
        <v>73</v>
      </c>
      <c r="AW152" s="199">
        <v>0</v>
      </c>
      <c r="AX152" s="62">
        <f t="shared" si="13"/>
        <v>9373320</v>
      </c>
      <c r="AY152" s="63">
        <f t="shared" si="14"/>
        <v>0</v>
      </c>
      <c r="AZ152" s="67">
        <v>0</v>
      </c>
      <c r="BA152" s="61" t="s">
        <v>73</v>
      </c>
      <c r="BB152" s="61" t="s">
        <v>163</v>
      </c>
      <c r="BC152" s="355" t="s">
        <v>11778</v>
      </c>
      <c r="BD152" s="44" t="s">
        <v>65</v>
      </c>
      <c r="BE152" s="44" t="s">
        <v>65</v>
      </c>
    </row>
    <row r="153" spans="2:57" s="250" customFormat="1" x14ac:dyDescent="0.25">
      <c r="B153" s="44">
        <v>2026</v>
      </c>
      <c r="C153" s="44">
        <v>891780111</v>
      </c>
      <c r="D153" s="44" t="s">
        <v>63</v>
      </c>
      <c r="E153" s="61" t="s">
        <v>11777</v>
      </c>
      <c r="F153" s="61" t="s">
        <v>11776</v>
      </c>
      <c r="G153" s="61">
        <v>0</v>
      </c>
      <c r="H153" s="61" t="s">
        <v>71</v>
      </c>
      <c r="I153" s="44" t="s">
        <v>64</v>
      </c>
      <c r="J153" s="76" t="s">
        <v>81</v>
      </c>
      <c r="K153" s="68" t="s">
        <v>11775</v>
      </c>
      <c r="L153" s="79">
        <v>10885500</v>
      </c>
      <c r="M153" s="44" t="s">
        <v>66</v>
      </c>
      <c r="N153" s="68" t="s">
        <v>11774</v>
      </c>
      <c r="O153" s="68">
        <v>1082962952</v>
      </c>
      <c r="P153" s="68">
        <v>207</v>
      </c>
      <c r="Q153" s="69">
        <v>46038</v>
      </c>
      <c r="R153" s="68">
        <v>923633360</v>
      </c>
      <c r="S153" s="69">
        <v>46041</v>
      </c>
      <c r="T153" s="79">
        <v>10885500</v>
      </c>
      <c r="U153" s="61" t="s">
        <v>65</v>
      </c>
      <c r="V153" s="79">
        <v>1082939683</v>
      </c>
      <c r="W153" s="168" t="s">
        <v>8545</v>
      </c>
      <c r="X153" s="69">
        <v>46041</v>
      </c>
      <c r="Y153" s="69">
        <v>46041</v>
      </c>
      <c r="Z153" s="69" t="s">
        <v>73</v>
      </c>
      <c r="AA153" s="69">
        <v>46172</v>
      </c>
      <c r="AB153" s="47">
        <f t="shared" si="10"/>
        <v>131</v>
      </c>
      <c r="AC153" s="61">
        <v>0</v>
      </c>
      <c r="AD153" s="79">
        <v>0</v>
      </c>
      <c r="AE153" s="61">
        <v>0</v>
      </c>
      <c r="AF153" s="80" t="s">
        <v>73</v>
      </c>
      <c r="AG153" s="47">
        <f t="shared" si="11"/>
        <v>0</v>
      </c>
      <c r="AH153" s="61">
        <v>0</v>
      </c>
      <c r="AI153" s="79">
        <v>0</v>
      </c>
      <c r="AJ153" s="61" t="s">
        <v>73</v>
      </c>
      <c r="AK153" s="81" t="s">
        <v>73</v>
      </c>
      <c r="AL153" s="61">
        <v>0</v>
      </c>
      <c r="AM153" s="81" t="s">
        <v>73</v>
      </c>
      <c r="AN153" s="81" t="s">
        <v>73</v>
      </c>
      <c r="AO153" s="81" t="s">
        <v>73</v>
      </c>
      <c r="AP153" s="47">
        <f t="shared" si="12"/>
        <v>0</v>
      </c>
      <c r="AQ153" s="47">
        <f>+L153+AD153-AI153</f>
        <v>10885500</v>
      </c>
      <c r="AR153" s="61" t="s">
        <v>65</v>
      </c>
      <c r="AS153" s="79">
        <v>10885500</v>
      </c>
      <c r="AT153" s="61" t="s">
        <v>162</v>
      </c>
      <c r="AU153" s="79">
        <v>0</v>
      </c>
      <c r="AV153" s="61" t="s">
        <v>73</v>
      </c>
      <c r="AW153" s="199">
        <v>0</v>
      </c>
      <c r="AX153" s="62">
        <f t="shared" si="13"/>
        <v>10885500</v>
      </c>
      <c r="AY153" s="63">
        <f t="shared" si="14"/>
        <v>0</v>
      </c>
      <c r="AZ153" s="67">
        <v>0</v>
      </c>
      <c r="BA153" s="61" t="s">
        <v>73</v>
      </c>
      <c r="BB153" s="61" t="s">
        <v>85</v>
      </c>
      <c r="BC153" s="369" t="s">
        <v>11773</v>
      </c>
      <c r="BD153" s="44" t="s">
        <v>65</v>
      </c>
      <c r="BE153" s="44" t="s">
        <v>65</v>
      </c>
    </row>
    <row r="154" spans="2:57" s="250" customFormat="1" x14ac:dyDescent="0.25">
      <c r="B154" s="44">
        <v>2026</v>
      </c>
      <c r="C154" s="44">
        <v>891780111</v>
      </c>
      <c r="D154" s="44" t="s">
        <v>63</v>
      </c>
      <c r="E154" s="61" t="s">
        <v>11772</v>
      </c>
      <c r="F154" s="61" t="s">
        <v>11771</v>
      </c>
      <c r="G154" s="61">
        <v>0</v>
      </c>
      <c r="H154" s="61" t="s">
        <v>71</v>
      </c>
      <c r="I154" s="44" t="s">
        <v>9750</v>
      </c>
      <c r="J154" s="76" t="s">
        <v>81</v>
      </c>
      <c r="K154" s="68" t="s">
        <v>9213</v>
      </c>
      <c r="L154" s="79">
        <v>9373320</v>
      </c>
      <c r="M154" s="44" t="s">
        <v>66</v>
      </c>
      <c r="N154" s="68" t="s">
        <v>11770</v>
      </c>
      <c r="O154" s="68">
        <v>1007271166</v>
      </c>
      <c r="P154" s="68">
        <v>69</v>
      </c>
      <c r="Q154" s="69">
        <v>46036</v>
      </c>
      <c r="R154" s="61">
        <v>6818861280</v>
      </c>
      <c r="S154" s="69">
        <v>46041</v>
      </c>
      <c r="T154" s="79">
        <v>9373320</v>
      </c>
      <c r="U154" s="61" t="s">
        <v>65</v>
      </c>
      <c r="V154" s="79">
        <v>1082939683</v>
      </c>
      <c r="W154" s="168" t="s">
        <v>8545</v>
      </c>
      <c r="X154" s="69">
        <v>46041</v>
      </c>
      <c r="Y154" s="69">
        <v>46069</v>
      </c>
      <c r="Z154" s="69" t="s">
        <v>73</v>
      </c>
      <c r="AA154" s="69">
        <v>46167</v>
      </c>
      <c r="AB154" s="47">
        <f t="shared" si="10"/>
        <v>98</v>
      </c>
      <c r="AC154" s="61">
        <v>0</v>
      </c>
      <c r="AD154" s="79">
        <v>0</v>
      </c>
      <c r="AE154" s="61">
        <v>0</v>
      </c>
      <c r="AF154" s="80" t="s">
        <v>73</v>
      </c>
      <c r="AG154" s="47">
        <f t="shared" si="11"/>
        <v>0</v>
      </c>
      <c r="AH154" s="61">
        <v>0</v>
      </c>
      <c r="AI154" s="79">
        <v>0</v>
      </c>
      <c r="AJ154" s="61" t="s">
        <v>73</v>
      </c>
      <c r="AK154" s="81" t="s">
        <v>73</v>
      </c>
      <c r="AL154" s="61">
        <v>0</v>
      </c>
      <c r="AM154" s="81" t="s">
        <v>73</v>
      </c>
      <c r="AN154" s="81" t="s">
        <v>73</v>
      </c>
      <c r="AO154" s="81" t="s">
        <v>73</v>
      </c>
      <c r="AP154" s="47">
        <f t="shared" si="12"/>
        <v>0</v>
      </c>
      <c r="AQ154" s="47">
        <f>+L154+AD154-AI154</f>
        <v>9373320</v>
      </c>
      <c r="AR154" s="61" t="s">
        <v>4700</v>
      </c>
      <c r="AS154" s="79">
        <v>0</v>
      </c>
      <c r="AT154" s="61" t="s">
        <v>162</v>
      </c>
      <c r="AU154" s="79">
        <v>0</v>
      </c>
      <c r="AV154" s="61" t="s">
        <v>73</v>
      </c>
      <c r="AW154" s="199">
        <v>0</v>
      </c>
      <c r="AX154" s="62">
        <f t="shared" si="13"/>
        <v>9373320</v>
      </c>
      <c r="AY154" s="63">
        <f t="shared" si="14"/>
        <v>0</v>
      </c>
      <c r="AZ154" s="67">
        <v>0</v>
      </c>
      <c r="BA154" s="61" t="s">
        <v>73</v>
      </c>
      <c r="BB154" s="61" t="s">
        <v>163</v>
      </c>
      <c r="BC154" s="355" t="s">
        <v>11769</v>
      </c>
      <c r="BD154" s="44" t="s">
        <v>65</v>
      </c>
      <c r="BE154" s="44" t="s">
        <v>65</v>
      </c>
    </row>
    <row r="155" spans="2:57" s="250" customFormat="1" ht="15.75" customHeight="1" x14ac:dyDescent="0.25">
      <c r="B155" s="44">
        <v>2026</v>
      </c>
      <c r="C155" s="44">
        <v>891780111</v>
      </c>
      <c r="D155" s="44" t="s">
        <v>63</v>
      </c>
      <c r="E155" s="61" t="s">
        <v>12403</v>
      </c>
      <c r="F155" s="61" t="s">
        <v>11768</v>
      </c>
      <c r="G155" s="61">
        <v>0</v>
      </c>
      <c r="H155" s="61" t="s">
        <v>71</v>
      </c>
      <c r="I155" s="44" t="s">
        <v>9750</v>
      </c>
      <c r="J155" s="76" t="s">
        <v>81</v>
      </c>
      <c r="K155" s="68" t="s">
        <v>9213</v>
      </c>
      <c r="L155" s="79">
        <v>9373320</v>
      </c>
      <c r="M155" s="44" t="s">
        <v>66</v>
      </c>
      <c r="N155" s="68" t="s">
        <v>11767</v>
      </c>
      <c r="O155" s="68">
        <v>1048557514</v>
      </c>
      <c r="P155" s="68">
        <v>69</v>
      </c>
      <c r="Q155" s="69">
        <v>46036</v>
      </c>
      <c r="R155" s="61">
        <v>6818861280</v>
      </c>
      <c r="S155" s="69">
        <v>46041</v>
      </c>
      <c r="T155" s="79">
        <v>9373320</v>
      </c>
      <c r="U155" s="61" t="s">
        <v>65</v>
      </c>
      <c r="V155" s="79">
        <v>1082939683</v>
      </c>
      <c r="W155" s="168" t="s">
        <v>8545</v>
      </c>
      <c r="X155" s="69">
        <v>46041</v>
      </c>
      <c r="Y155" s="69">
        <v>46069</v>
      </c>
      <c r="Z155" s="69" t="s">
        <v>73</v>
      </c>
      <c r="AA155" s="69">
        <v>46167</v>
      </c>
      <c r="AB155" s="47">
        <f t="shared" si="10"/>
        <v>98</v>
      </c>
      <c r="AC155" s="61">
        <v>0</v>
      </c>
      <c r="AD155" s="79">
        <v>0</v>
      </c>
      <c r="AE155" s="61">
        <v>0</v>
      </c>
      <c r="AF155" s="80" t="s">
        <v>73</v>
      </c>
      <c r="AG155" s="47">
        <f t="shared" si="11"/>
        <v>0</v>
      </c>
      <c r="AH155" s="61">
        <v>0</v>
      </c>
      <c r="AI155" s="79">
        <v>0</v>
      </c>
      <c r="AJ155" s="61" t="s">
        <v>73</v>
      </c>
      <c r="AK155" s="81" t="s">
        <v>73</v>
      </c>
      <c r="AL155" s="61">
        <v>0</v>
      </c>
      <c r="AM155" s="81" t="s">
        <v>73</v>
      </c>
      <c r="AN155" s="81" t="s">
        <v>73</v>
      </c>
      <c r="AO155" s="81" t="s">
        <v>73</v>
      </c>
      <c r="AP155" s="47">
        <f t="shared" si="12"/>
        <v>0</v>
      </c>
      <c r="AQ155" s="47">
        <f>+L155+AD155-AI155</f>
        <v>9373320</v>
      </c>
      <c r="AR155" s="61" t="s">
        <v>4700</v>
      </c>
      <c r="AS155" s="79">
        <v>0</v>
      </c>
      <c r="AT155" s="61" t="s">
        <v>162</v>
      </c>
      <c r="AU155" s="79">
        <v>0</v>
      </c>
      <c r="AV155" s="61" t="s">
        <v>73</v>
      </c>
      <c r="AW155" s="199">
        <v>0</v>
      </c>
      <c r="AX155" s="62">
        <f t="shared" si="13"/>
        <v>9373320</v>
      </c>
      <c r="AY155" s="63">
        <f t="shared" si="14"/>
        <v>0</v>
      </c>
      <c r="AZ155" s="67">
        <v>0</v>
      </c>
      <c r="BA155" s="61" t="s">
        <v>73</v>
      </c>
      <c r="BB155" s="61" t="s">
        <v>163</v>
      </c>
      <c r="BC155" s="355" t="s">
        <v>11766</v>
      </c>
      <c r="BD155" s="44" t="s">
        <v>65</v>
      </c>
      <c r="BE155" s="44" t="s">
        <v>65</v>
      </c>
    </row>
    <row r="156" spans="2:57" s="250" customFormat="1" x14ac:dyDescent="0.25">
      <c r="B156" s="44">
        <v>2026</v>
      </c>
      <c r="C156" s="44">
        <v>891780111</v>
      </c>
      <c r="D156" s="44" t="s">
        <v>63</v>
      </c>
      <c r="E156" s="61" t="s">
        <v>11765</v>
      </c>
      <c r="F156" s="61" t="s">
        <v>11764</v>
      </c>
      <c r="G156" s="61">
        <v>0</v>
      </c>
      <c r="H156" s="61" t="s">
        <v>71</v>
      </c>
      <c r="I156" s="44" t="s">
        <v>9750</v>
      </c>
      <c r="J156" s="76" t="s">
        <v>81</v>
      </c>
      <c r="K156" s="68" t="s">
        <v>9213</v>
      </c>
      <c r="L156" s="79">
        <v>9373320</v>
      </c>
      <c r="M156" s="44" t="s">
        <v>66</v>
      </c>
      <c r="N156" s="68" t="s">
        <v>11763</v>
      </c>
      <c r="O156" s="68">
        <v>8867789</v>
      </c>
      <c r="P156" s="68">
        <v>69</v>
      </c>
      <c r="Q156" s="69">
        <v>46036</v>
      </c>
      <c r="R156" s="61">
        <v>6818861280</v>
      </c>
      <c r="S156" s="69">
        <v>46041</v>
      </c>
      <c r="T156" s="79">
        <v>9373320</v>
      </c>
      <c r="U156" s="61" t="s">
        <v>65</v>
      </c>
      <c r="V156" s="79">
        <v>1082939683</v>
      </c>
      <c r="W156" s="168" t="s">
        <v>8545</v>
      </c>
      <c r="X156" s="69">
        <v>46041</v>
      </c>
      <c r="Y156" s="69">
        <v>46069</v>
      </c>
      <c r="Z156" s="69" t="s">
        <v>73</v>
      </c>
      <c r="AA156" s="69">
        <v>46167</v>
      </c>
      <c r="AB156" s="47">
        <f t="shared" si="10"/>
        <v>98</v>
      </c>
      <c r="AC156" s="61">
        <v>0</v>
      </c>
      <c r="AD156" s="79">
        <v>0</v>
      </c>
      <c r="AE156" s="61">
        <v>0</v>
      </c>
      <c r="AF156" s="80" t="s">
        <v>73</v>
      </c>
      <c r="AG156" s="47">
        <f t="shared" si="11"/>
        <v>0</v>
      </c>
      <c r="AH156" s="61">
        <v>0</v>
      </c>
      <c r="AI156" s="79">
        <v>0</v>
      </c>
      <c r="AJ156" s="61" t="s">
        <v>73</v>
      </c>
      <c r="AK156" s="81" t="s">
        <v>73</v>
      </c>
      <c r="AL156" s="61">
        <v>0</v>
      </c>
      <c r="AM156" s="81" t="s">
        <v>73</v>
      </c>
      <c r="AN156" s="81" t="s">
        <v>73</v>
      </c>
      <c r="AO156" s="81" t="s">
        <v>73</v>
      </c>
      <c r="AP156" s="47">
        <f t="shared" si="12"/>
        <v>0</v>
      </c>
      <c r="AQ156" s="47">
        <f>+L156+AD156-AI156</f>
        <v>9373320</v>
      </c>
      <c r="AR156" s="61" t="s">
        <v>4700</v>
      </c>
      <c r="AS156" s="79">
        <v>0</v>
      </c>
      <c r="AT156" s="61" t="s">
        <v>162</v>
      </c>
      <c r="AU156" s="79">
        <v>0</v>
      </c>
      <c r="AV156" s="61" t="s">
        <v>73</v>
      </c>
      <c r="AW156" s="199">
        <v>0</v>
      </c>
      <c r="AX156" s="62">
        <f t="shared" si="13"/>
        <v>9373320</v>
      </c>
      <c r="AY156" s="63">
        <f t="shared" si="14"/>
        <v>0</v>
      </c>
      <c r="AZ156" s="67">
        <v>0</v>
      </c>
      <c r="BA156" s="61" t="s">
        <v>73</v>
      </c>
      <c r="BB156" s="61" t="s">
        <v>163</v>
      </c>
      <c r="BC156" s="355" t="s">
        <v>11762</v>
      </c>
      <c r="BD156" s="44" t="s">
        <v>65</v>
      </c>
      <c r="BE156" s="44" t="s">
        <v>65</v>
      </c>
    </row>
    <row r="157" spans="2:57" s="250" customFormat="1" x14ac:dyDescent="0.25">
      <c r="B157" s="44">
        <v>2026</v>
      </c>
      <c r="C157" s="44">
        <v>891780111</v>
      </c>
      <c r="D157" s="44" t="s">
        <v>63</v>
      </c>
      <c r="E157" s="61" t="s">
        <v>11761</v>
      </c>
      <c r="F157" s="61" t="s">
        <v>11760</v>
      </c>
      <c r="G157" s="61">
        <v>0</v>
      </c>
      <c r="H157" s="61" t="s">
        <v>71</v>
      </c>
      <c r="I157" s="44" t="s">
        <v>64</v>
      </c>
      <c r="J157" s="76" t="s">
        <v>81</v>
      </c>
      <c r="K157" s="68" t="s">
        <v>11759</v>
      </c>
      <c r="L157" s="79">
        <v>20424800</v>
      </c>
      <c r="M157" s="44" t="s">
        <v>66</v>
      </c>
      <c r="N157" s="68" t="s">
        <v>11758</v>
      </c>
      <c r="O157" s="68">
        <v>43577155</v>
      </c>
      <c r="P157" s="68">
        <v>207</v>
      </c>
      <c r="Q157" s="69">
        <v>46038</v>
      </c>
      <c r="R157" s="68">
        <v>923633360</v>
      </c>
      <c r="S157" s="69">
        <v>46041</v>
      </c>
      <c r="T157" s="79">
        <v>20424800</v>
      </c>
      <c r="U157" s="61" t="s">
        <v>65</v>
      </c>
      <c r="V157" s="79">
        <v>22793763</v>
      </c>
      <c r="W157" s="168" t="s">
        <v>11757</v>
      </c>
      <c r="X157" s="69">
        <v>46041</v>
      </c>
      <c r="Y157" s="69">
        <v>46041</v>
      </c>
      <c r="Z157" s="69" t="s">
        <v>73</v>
      </c>
      <c r="AA157" s="69">
        <v>46157</v>
      </c>
      <c r="AB157" s="47">
        <f t="shared" si="10"/>
        <v>116</v>
      </c>
      <c r="AC157" s="61">
        <v>0</v>
      </c>
      <c r="AD157" s="79">
        <v>0</v>
      </c>
      <c r="AE157" s="61">
        <v>0</v>
      </c>
      <c r="AF157" s="80" t="s">
        <v>73</v>
      </c>
      <c r="AG157" s="47">
        <f t="shared" si="11"/>
        <v>0</v>
      </c>
      <c r="AH157" s="61">
        <v>0</v>
      </c>
      <c r="AI157" s="79">
        <v>0</v>
      </c>
      <c r="AJ157" s="61" t="s">
        <v>73</v>
      </c>
      <c r="AK157" s="81" t="s">
        <v>73</v>
      </c>
      <c r="AL157" s="61">
        <v>0</v>
      </c>
      <c r="AM157" s="81" t="s">
        <v>73</v>
      </c>
      <c r="AN157" s="81" t="s">
        <v>73</v>
      </c>
      <c r="AO157" s="81" t="s">
        <v>73</v>
      </c>
      <c r="AP157" s="47">
        <f t="shared" si="12"/>
        <v>0</v>
      </c>
      <c r="AQ157" s="47">
        <f>+L157+AD157-AI157</f>
        <v>20424800</v>
      </c>
      <c r="AR157" s="61" t="s">
        <v>65</v>
      </c>
      <c r="AS157" s="79">
        <v>20424800</v>
      </c>
      <c r="AT157" s="61" t="s">
        <v>162</v>
      </c>
      <c r="AU157" s="79">
        <v>0</v>
      </c>
      <c r="AV157" s="61" t="s">
        <v>73</v>
      </c>
      <c r="AW157" s="199">
        <v>0</v>
      </c>
      <c r="AX157" s="62">
        <f t="shared" si="13"/>
        <v>20424800</v>
      </c>
      <c r="AY157" s="63">
        <f t="shared" si="14"/>
        <v>0</v>
      </c>
      <c r="AZ157" s="67">
        <v>0</v>
      </c>
      <c r="BA157" s="61" t="s">
        <v>73</v>
      </c>
      <c r="BB157" s="61" t="s">
        <v>85</v>
      </c>
      <c r="BC157" s="369" t="s">
        <v>11756</v>
      </c>
      <c r="BD157" s="44" t="s">
        <v>65</v>
      </c>
      <c r="BE157" s="44" t="s">
        <v>65</v>
      </c>
    </row>
    <row r="158" spans="2:57" s="250" customFormat="1" x14ac:dyDescent="0.25">
      <c r="B158" s="44">
        <v>2026</v>
      </c>
      <c r="C158" s="44">
        <v>891780111</v>
      </c>
      <c r="D158" s="44" t="s">
        <v>63</v>
      </c>
      <c r="E158" s="61" t="s">
        <v>11755</v>
      </c>
      <c r="F158" s="61" t="s">
        <v>11754</v>
      </c>
      <c r="G158" s="61">
        <v>0</v>
      </c>
      <c r="H158" s="61" t="s">
        <v>71</v>
      </c>
      <c r="I158" s="44" t="s">
        <v>111</v>
      </c>
      <c r="J158" s="76" t="s">
        <v>81</v>
      </c>
      <c r="K158" s="68" t="s">
        <v>11753</v>
      </c>
      <c r="L158" s="79">
        <v>9373320</v>
      </c>
      <c r="M158" s="44" t="s">
        <v>66</v>
      </c>
      <c r="N158" s="68" t="s">
        <v>11752</v>
      </c>
      <c r="O158" s="68">
        <v>7599392</v>
      </c>
      <c r="P158" s="68">
        <v>69</v>
      </c>
      <c r="Q158" s="69">
        <v>46036</v>
      </c>
      <c r="R158" s="61">
        <v>6818861280</v>
      </c>
      <c r="S158" s="69">
        <v>46041</v>
      </c>
      <c r="T158" s="79">
        <v>9373320</v>
      </c>
      <c r="U158" s="61" t="s">
        <v>65</v>
      </c>
      <c r="V158" s="79">
        <v>1082939683</v>
      </c>
      <c r="W158" s="168" t="s">
        <v>8545</v>
      </c>
      <c r="X158" s="69">
        <v>46042</v>
      </c>
      <c r="Y158" s="69">
        <v>46069</v>
      </c>
      <c r="Z158" s="69" t="s">
        <v>73</v>
      </c>
      <c r="AA158" s="69">
        <v>46167</v>
      </c>
      <c r="AB158" s="47">
        <f t="shared" si="10"/>
        <v>98</v>
      </c>
      <c r="AC158" s="61">
        <v>0</v>
      </c>
      <c r="AD158" s="79">
        <v>0</v>
      </c>
      <c r="AE158" s="61">
        <v>0</v>
      </c>
      <c r="AF158" s="80" t="s">
        <v>73</v>
      </c>
      <c r="AG158" s="47">
        <f t="shared" si="11"/>
        <v>0</v>
      </c>
      <c r="AH158" s="61">
        <v>0</v>
      </c>
      <c r="AI158" s="79">
        <v>0</v>
      </c>
      <c r="AJ158" s="61" t="s">
        <v>73</v>
      </c>
      <c r="AK158" s="81" t="s">
        <v>73</v>
      </c>
      <c r="AL158" s="61">
        <v>0</v>
      </c>
      <c r="AM158" s="81" t="s">
        <v>73</v>
      </c>
      <c r="AN158" s="81" t="s">
        <v>73</v>
      </c>
      <c r="AO158" s="81" t="s">
        <v>73</v>
      </c>
      <c r="AP158" s="47">
        <f t="shared" si="12"/>
        <v>0</v>
      </c>
      <c r="AQ158" s="47">
        <f>+L158+AD158-AI158</f>
        <v>9373320</v>
      </c>
      <c r="AR158" s="61" t="s">
        <v>4700</v>
      </c>
      <c r="AS158" s="79">
        <v>0</v>
      </c>
      <c r="AT158" s="61" t="s">
        <v>162</v>
      </c>
      <c r="AU158" s="79">
        <v>0</v>
      </c>
      <c r="AV158" s="61" t="s">
        <v>73</v>
      </c>
      <c r="AW158" s="199">
        <v>0</v>
      </c>
      <c r="AX158" s="62">
        <f t="shared" si="13"/>
        <v>9373320</v>
      </c>
      <c r="AY158" s="63">
        <f t="shared" si="14"/>
        <v>0</v>
      </c>
      <c r="AZ158" s="67">
        <v>0</v>
      </c>
      <c r="BA158" s="61" t="s">
        <v>73</v>
      </c>
      <c r="BB158" s="61" t="s">
        <v>163</v>
      </c>
      <c r="BC158" s="355" t="s">
        <v>11751</v>
      </c>
      <c r="BD158" s="44" t="s">
        <v>65</v>
      </c>
      <c r="BE158" s="44" t="s">
        <v>65</v>
      </c>
    </row>
    <row r="159" spans="2:57" s="250" customFormat="1" x14ac:dyDescent="0.25">
      <c r="B159" s="44">
        <v>2026</v>
      </c>
      <c r="C159" s="44">
        <v>891780111</v>
      </c>
      <c r="D159" s="44" t="s">
        <v>63</v>
      </c>
      <c r="E159" s="61" t="s">
        <v>11750</v>
      </c>
      <c r="F159" s="61" t="s">
        <v>11749</v>
      </c>
      <c r="G159" s="61">
        <v>0</v>
      </c>
      <c r="H159" s="61" t="s">
        <v>71</v>
      </c>
      <c r="I159" s="44" t="s">
        <v>111</v>
      </c>
      <c r="J159" s="76" t="s">
        <v>81</v>
      </c>
      <c r="K159" s="68" t="s">
        <v>9921</v>
      </c>
      <c r="L159" s="79">
        <v>9373320</v>
      </c>
      <c r="M159" s="44" t="s">
        <v>66</v>
      </c>
      <c r="N159" s="68" t="s">
        <v>11748</v>
      </c>
      <c r="O159" s="68">
        <v>1002489002</v>
      </c>
      <c r="P159" s="68">
        <v>69</v>
      </c>
      <c r="Q159" s="69">
        <v>46036</v>
      </c>
      <c r="R159" s="61">
        <v>6818861280</v>
      </c>
      <c r="S159" s="69">
        <v>46042</v>
      </c>
      <c r="T159" s="79">
        <v>9373320</v>
      </c>
      <c r="U159" s="61" t="s">
        <v>65</v>
      </c>
      <c r="V159" s="79">
        <v>1082939683</v>
      </c>
      <c r="W159" s="168" t="s">
        <v>8545</v>
      </c>
      <c r="X159" s="69">
        <v>46042</v>
      </c>
      <c r="Y159" s="69">
        <v>46069</v>
      </c>
      <c r="Z159" s="69" t="s">
        <v>73</v>
      </c>
      <c r="AA159" s="69">
        <v>46167</v>
      </c>
      <c r="AB159" s="47">
        <f t="shared" si="10"/>
        <v>98</v>
      </c>
      <c r="AC159" s="61">
        <v>0</v>
      </c>
      <c r="AD159" s="79">
        <v>0</v>
      </c>
      <c r="AE159" s="61">
        <v>0</v>
      </c>
      <c r="AF159" s="80" t="s">
        <v>73</v>
      </c>
      <c r="AG159" s="47">
        <f t="shared" si="11"/>
        <v>0</v>
      </c>
      <c r="AH159" s="61">
        <v>0</v>
      </c>
      <c r="AI159" s="79">
        <v>0</v>
      </c>
      <c r="AJ159" s="61" t="s">
        <v>73</v>
      </c>
      <c r="AK159" s="81" t="s">
        <v>73</v>
      </c>
      <c r="AL159" s="61">
        <v>0</v>
      </c>
      <c r="AM159" s="81" t="s">
        <v>73</v>
      </c>
      <c r="AN159" s="81" t="s">
        <v>73</v>
      </c>
      <c r="AO159" s="81" t="s">
        <v>73</v>
      </c>
      <c r="AP159" s="47">
        <f t="shared" si="12"/>
        <v>0</v>
      </c>
      <c r="AQ159" s="47">
        <f>+L159+AD159-AI159</f>
        <v>9373320</v>
      </c>
      <c r="AR159" s="61" t="s">
        <v>4700</v>
      </c>
      <c r="AS159" s="79">
        <v>0</v>
      </c>
      <c r="AT159" s="61" t="s">
        <v>162</v>
      </c>
      <c r="AU159" s="79">
        <v>0</v>
      </c>
      <c r="AV159" s="61" t="s">
        <v>73</v>
      </c>
      <c r="AW159" s="199">
        <v>0</v>
      </c>
      <c r="AX159" s="62">
        <f t="shared" si="13"/>
        <v>9373320</v>
      </c>
      <c r="AY159" s="63">
        <f t="shared" si="14"/>
        <v>0</v>
      </c>
      <c r="AZ159" s="67">
        <v>0</v>
      </c>
      <c r="BA159" s="61" t="s">
        <v>73</v>
      </c>
      <c r="BB159" s="61" t="s">
        <v>163</v>
      </c>
      <c r="BC159" s="355" t="s">
        <v>11747</v>
      </c>
      <c r="BD159" s="44" t="s">
        <v>65</v>
      </c>
      <c r="BE159" s="44" t="s">
        <v>65</v>
      </c>
    </row>
    <row r="160" spans="2:57" s="250" customFormat="1" x14ac:dyDescent="0.25">
      <c r="B160" s="44">
        <v>2026</v>
      </c>
      <c r="C160" s="44">
        <v>891780111</v>
      </c>
      <c r="D160" s="44" t="s">
        <v>63</v>
      </c>
      <c r="E160" s="61" t="s">
        <v>11746</v>
      </c>
      <c r="F160" s="61" t="s">
        <v>11745</v>
      </c>
      <c r="G160" s="61">
        <v>0</v>
      </c>
      <c r="H160" s="61" t="s">
        <v>71</v>
      </c>
      <c r="I160" s="44" t="s">
        <v>111</v>
      </c>
      <c r="J160" s="76" t="s">
        <v>81</v>
      </c>
      <c r="K160" s="68" t="s">
        <v>9213</v>
      </c>
      <c r="L160" s="79">
        <v>9373320</v>
      </c>
      <c r="M160" s="44" t="s">
        <v>66</v>
      </c>
      <c r="N160" s="68" t="s">
        <v>11744</v>
      </c>
      <c r="O160" s="68">
        <v>4995301</v>
      </c>
      <c r="P160" s="68">
        <v>69</v>
      </c>
      <c r="Q160" s="69">
        <v>46036</v>
      </c>
      <c r="R160" s="61">
        <v>6818861280</v>
      </c>
      <c r="S160" s="69">
        <v>46042</v>
      </c>
      <c r="T160" s="79">
        <v>9373320</v>
      </c>
      <c r="U160" s="61" t="s">
        <v>65</v>
      </c>
      <c r="V160" s="79">
        <v>1082939683</v>
      </c>
      <c r="W160" s="168" t="s">
        <v>8545</v>
      </c>
      <c r="X160" s="69">
        <v>46042</v>
      </c>
      <c r="Y160" s="69">
        <v>46069</v>
      </c>
      <c r="Z160" s="69" t="s">
        <v>73</v>
      </c>
      <c r="AA160" s="69">
        <v>46167</v>
      </c>
      <c r="AB160" s="47">
        <f t="shared" si="10"/>
        <v>98</v>
      </c>
      <c r="AC160" s="61">
        <v>0</v>
      </c>
      <c r="AD160" s="79">
        <v>0</v>
      </c>
      <c r="AE160" s="61">
        <v>0</v>
      </c>
      <c r="AF160" s="80" t="s">
        <v>73</v>
      </c>
      <c r="AG160" s="47">
        <f t="shared" si="11"/>
        <v>0</v>
      </c>
      <c r="AH160" s="61">
        <v>0</v>
      </c>
      <c r="AI160" s="79">
        <v>0</v>
      </c>
      <c r="AJ160" s="61" t="s">
        <v>73</v>
      </c>
      <c r="AK160" s="81" t="s">
        <v>73</v>
      </c>
      <c r="AL160" s="61">
        <v>0</v>
      </c>
      <c r="AM160" s="81" t="s">
        <v>73</v>
      </c>
      <c r="AN160" s="81" t="s">
        <v>73</v>
      </c>
      <c r="AO160" s="81" t="s">
        <v>73</v>
      </c>
      <c r="AP160" s="47">
        <f t="shared" si="12"/>
        <v>0</v>
      </c>
      <c r="AQ160" s="47">
        <f>+L160+AD160-AI160</f>
        <v>9373320</v>
      </c>
      <c r="AR160" s="61" t="s">
        <v>4700</v>
      </c>
      <c r="AS160" s="79">
        <v>0</v>
      </c>
      <c r="AT160" s="61" t="s">
        <v>162</v>
      </c>
      <c r="AU160" s="79">
        <v>0</v>
      </c>
      <c r="AV160" s="61" t="s">
        <v>73</v>
      </c>
      <c r="AW160" s="199">
        <v>0</v>
      </c>
      <c r="AX160" s="62">
        <f t="shared" si="13"/>
        <v>9373320</v>
      </c>
      <c r="AY160" s="63">
        <f t="shared" si="14"/>
        <v>0</v>
      </c>
      <c r="AZ160" s="67">
        <v>0</v>
      </c>
      <c r="BA160" s="61" t="s">
        <v>73</v>
      </c>
      <c r="BB160" s="61" t="s">
        <v>163</v>
      </c>
      <c r="BC160" s="355" t="s">
        <v>11743</v>
      </c>
      <c r="BD160" s="44" t="s">
        <v>65</v>
      </c>
      <c r="BE160" s="44" t="s">
        <v>65</v>
      </c>
    </row>
    <row r="161" spans="2:57" s="250" customFormat="1" x14ac:dyDescent="0.25">
      <c r="B161" s="44">
        <v>2026</v>
      </c>
      <c r="C161" s="44">
        <v>891780111</v>
      </c>
      <c r="D161" s="44" t="s">
        <v>63</v>
      </c>
      <c r="E161" s="61" t="s">
        <v>11742</v>
      </c>
      <c r="F161" s="61" t="s">
        <v>11741</v>
      </c>
      <c r="G161" s="61">
        <v>0</v>
      </c>
      <c r="H161" s="61" t="s">
        <v>71</v>
      </c>
      <c r="I161" s="44" t="s">
        <v>111</v>
      </c>
      <c r="J161" s="76" t="s">
        <v>81</v>
      </c>
      <c r="K161" s="68" t="s">
        <v>9203</v>
      </c>
      <c r="L161" s="79">
        <v>9373320</v>
      </c>
      <c r="M161" s="44" t="s">
        <v>66</v>
      </c>
      <c r="N161" s="68" t="s">
        <v>11740</v>
      </c>
      <c r="O161" s="68">
        <v>22547423</v>
      </c>
      <c r="P161" s="68">
        <v>69</v>
      </c>
      <c r="Q161" s="69">
        <v>46036</v>
      </c>
      <c r="R161" s="61">
        <v>6818861280</v>
      </c>
      <c r="S161" s="69">
        <v>46042</v>
      </c>
      <c r="T161" s="79">
        <v>9373320</v>
      </c>
      <c r="U161" s="61" t="s">
        <v>65</v>
      </c>
      <c r="V161" s="79">
        <v>1082939683</v>
      </c>
      <c r="W161" s="168" t="s">
        <v>8545</v>
      </c>
      <c r="X161" s="69">
        <v>46042</v>
      </c>
      <c r="Y161" s="69">
        <v>46069</v>
      </c>
      <c r="Z161" s="69" t="s">
        <v>73</v>
      </c>
      <c r="AA161" s="69">
        <v>46167</v>
      </c>
      <c r="AB161" s="47">
        <f t="shared" si="10"/>
        <v>98</v>
      </c>
      <c r="AC161" s="61">
        <v>0</v>
      </c>
      <c r="AD161" s="79">
        <v>0</v>
      </c>
      <c r="AE161" s="61">
        <v>0</v>
      </c>
      <c r="AF161" s="80" t="s">
        <v>73</v>
      </c>
      <c r="AG161" s="47">
        <f t="shared" si="11"/>
        <v>0</v>
      </c>
      <c r="AH161" s="61">
        <v>0</v>
      </c>
      <c r="AI161" s="79">
        <v>0</v>
      </c>
      <c r="AJ161" s="61" t="s">
        <v>73</v>
      </c>
      <c r="AK161" s="81" t="s">
        <v>73</v>
      </c>
      <c r="AL161" s="61">
        <v>0</v>
      </c>
      <c r="AM161" s="81" t="s">
        <v>73</v>
      </c>
      <c r="AN161" s="81" t="s">
        <v>73</v>
      </c>
      <c r="AO161" s="81" t="s">
        <v>73</v>
      </c>
      <c r="AP161" s="47">
        <f t="shared" si="12"/>
        <v>0</v>
      </c>
      <c r="AQ161" s="47">
        <f>+L161+AD161-AI161</f>
        <v>9373320</v>
      </c>
      <c r="AR161" s="61" t="s">
        <v>4700</v>
      </c>
      <c r="AS161" s="79">
        <v>0</v>
      </c>
      <c r="AT161" s="61" t="s">
        <v>162</v>
      </c>
      <c r="AU161" s="79">
        <v>0</v>
      </c>
      <c r="AV161" s="61" t="s">
        <v>73</v>
      </c>
      <c r="AW161" s="199">
        <v>0</v>
      </c>
      <c r="AX161" s="62">
        <f t="shared" si="13"/>
        <v>9373320</v>
      </c>
      <c r="AY161" s="63">
        <f t="shared" si="14"/>
        <v>0</v>
      </c>
      <c r="AZ161" s="67">
        <v>0</v>
      </c>
      <c r="BA161" s="61" t="s">
        <v>73</v>
      </c>
      <c r="BB161" s="61" t="s">
        <v>163</v>
      </c>
      <c r="BC161" s="355" t="s">
        <v>11739</v>
      </c>
      <c r="BD161" s="44" t="s">
        <v>65</v>
      </c>
      <c r="BE161" s="44" t="s">
        <v>65</v>
      </c>
    </row>
    <row r="162" spans="2:57" s="250" customFormat="1" x14ac:dyDescent="0.25">
      <c r="B162" s="44">
        <v>2026</v>
      </c>
      <c r="C162" s="44">
        <v>891780111</v>
      </c>
      <c r="D162" s="44" t="s">
        <v>63</v>
      </c>
      <c r="E162" s="207" t="s">
        <v>11738</v>
      </c>
      <c r="F162" s="61" t="s">
        <v>11737</v>
      </c>
      <c r="G162" s="61">
        <v>0</v>
      </c>
      <c r="H162" s="61" t="s">
        <v>71</v>
      </c>
      <c r="I162" s="44" t="s">
        <v>111</v>
      </c>
      <c r="J162" s="76" t="s">
        <v>81</v>
      </c>
      <c r="K162" s="68" t="s">
        <v>11736</v>
      </c>
      <c r="L162" s="79">
        <v>9373320</v>
      </c>
      <c r="M162" s="44" t="s">
        <v>66</v>
      </c>
      <c r="N162" s="68" t="s">
        <v>11735</v>
      </c>
      <c r="O162" s="68">
        <v>17973209</v>
      </c>
      <c r="P162" s="68">
        <v>69</v>
      </c>
      <c r="Q162" s="69">
        <v>46036</v>
      </c>
      <c r="R162" s="61">
        <v>6818861280</v>
      </c>
      <c r="S162" s="69">
        <v>46042</v>
      </c>
      <c r="T162" s="79">
        <v>9373320</v>
      </c>
      <c r="U162" s="61" t="s">
        <v>65</v>
      </c>
      <c r="V162" s="79">
        <v>1082939683</v>
      </c>
      <c r="W162" s="168" t="s">
        <v>8545</v>
      </c>
      <c r="X162" s="69">
        <v>46042</v>
      </c>
      <c r="Y162" s="69">
        <v>46069</v>
      </c>
      <c r="Z162" s="69" t="s">
        <v>73</v>
      </c>
      <c r="AA162" s="69">
        <v>46167</v>
      </c>
      <c r="AB162" s="47">
        <f t="shared" si="10"/>
        <v>98</v>
      </c>
      <c r="AC162" s="61">
        <v>0</v>
      </c>
      <c r="AD162" s="79">
        <v>0</v>
      </c>
      <c r="AE162" s="61">
        <v>0</v>
      </c>
      <c r="AF162" s="80" t="s">
        <v>73</v>
      </c>
      <c r="AG162" s="47">
        <f t="shared" si="11"/>
        <v>0</v>
      </c>
      <c r="AH162" s="61">
        <v>0</v>
      </c>
      <c r="AI162" s="79">
        <v>0</v>
      </c>
      <c r="AJ162" s="61" t="s">
        <v>73</v>
      </c>
      <c r="AK162" s="81" t="s">
        <v>73</v>
      </c>
      <c r="AL162" s="61">
        <v>0</v>
      </c>
      <c r="AM162" s="81" t="s">
        <v>73</v>
      </c>
      <c r="AN162" s="81" t="s">
        <v>73</v>
      </c>
      <c r="AO162" s="81" t="s">
        <v>73</v>
      </c>
      <c r="AP162" s="47">
        <f t="shared" si="12"/>
        <v>0</v>
      </c>
      <c r="AQ162" s="47">
        <f>+L162+AD162-AI162</f>
        <v>9373320</v>
      </c>
      <c r="AR162" s="61" t="s">
        <v>4700</v>
      </c>
      <c r="AS162" s="79">
        <v>0</v>
      </c>
      <c r="AT162" s="61" t="s">
        <v>162</v>
      </c>
      <c r="AU162" s="79">
        <v>0</v>
      </c>
      <c r="AV162" s="61" t="s">
        <v>73</v>
      </c>
      <c r="AW162" s="199">
        <v>0</v>
      </c>
      <c r="AX162" s="62">
        <f t="shared" si="13"/>
        <v>9373320</v>
      </c>
      <c r="AY162" s="63">
        <f t="shared" si="14"/>
        <v>0</v>
      </c>
      <c r="AZ162" s="67">
        <v>0</v>
      </c>
      <c r="BA162" s="61" t="s">
        <v>73</v>
      </c>
      <c r="BB162" s="61" t="s">
        <v>163</v>
      </c>
      <c r="BC162" s="355" t="s">
        <v>11734</v>
      </c>
      <c r="BD162" s="44" t="s">
        <v>65</v>
      </c>
      <c r="BE162" s="44" t="s">
        <v>65</v>
      </c>
    </row>
    <row r="163" spans="2:57" s="250" customFormat="1" x14ac:dyDescent="0.25">
      <c r="B163" s="44">
        <v>2026</v>
      </c>
      <c r="C163" s="44">
        <v>891780111</v>
      </c>
      <c r="D163" s="44" t="s">
        <v>63</v>
      </c>
      <c r="E163" s="207" t="s">
        <v>11733</v>
      </c>
      <c r="F163" s="61" t="s">
        <v>11732</v>
      </c>
      <c r="G163" s="61">
        <v>0</v>
      </c>
      <c r="H163" s="61" t="s">
        <v>71</v>
      </c>
      <c r="I163" s="44" t="s">
        <v>111</v>
      </c>
      <c r="J163" s="76" t="s">
        <v>81</v>
      </c>
      <c r="K163" s="68" t="s">
        <v>9213</v>
      </c>
      <c r="L163" s="79">
        <v>9373320</v>
      </c>
      <c r="M163" s="44" t="s">
        <v>66</v>
      </c>
      <c r="N163" s="68" t="s">
        <v>11731</v>
      </c>
      <c r="O163" s="68">
        <v>1079916156</v>
      </c>
      <c r="P163" s="68">
        <v>69</v>
      </c>
      <c r="Q163" s="69">
        <v>46036</v>
      </c>
      <c r="R163" s="61">
        <v>6818861280</v>
      </c>
      <c r="S163" s="69">
        <v>46042</v>
      </c>
      <c r="T163" s="79">
        <v>9373320</v>
      </c>
      <c r="U163" s="61" t="s">
        <v>65</v>
      </c>
      <c r="V163" s="79">
        <v>1082939683</v>
      </c>
      <c r="W163" s="168" t="s">
        <v>8545</v>
      </c>
      <c r="X163" s="69">
        <v>46042</v>
      </c>
      <c r="Y163" s="69">
        <v>46069</v>
      </c>
      <c r="Z163" s="69" t="s">
        <v>73</v>
      </c>
      <c r="AA163" s="69">
        <v>46167</v>
      </c>
      <c r="AB163" s="47">
        <f t="shared" si="10"/>
        <v>98</v>
      </c>
      <c r="AC163" s="61">
        <v>0</v>
      </c>
      <c r="AD163" s="79">
        <v>0</v>
      </c>
      <c r="AE163" s="61">
        <v>0</v>
      </c>
      <c r="AF163" s="80" t="s">
        <v>73</v>
      </c>
      <c r="AG163" s="47">
        <f t="shared" si="11"/>
        <v>0</v>
      </c>
      <c r="AH163" s="61">
        <v>0</v>
      </c>
      <c r="AI163" s="79">
        <v>0</v>
      </c>
      <c r="AJ163" s="61" t="s">
        <v>73</v>
      </c>
      <c r="AK163" s="81" t="s">
        <v>73</v>
      </c>
      <c r="AL163" s="61">
        <v>0</v>
      </c>
      <c r="AM163" s="81" t="s">
        <v>73</v>
      </c>
      <c r="AN163" s="81" t="s">
        <v>73</v>
      </c>
      <c r="AO163" s="81" t="s">
        <v>73</v>
      </c>
      <c r="AP163" s="47">
        <f t="shared" si="12"/>
        <v>0</v>
      </c>
      <c r="AQ163" s="47">
        <f>+L163+AD163-AI163</f>
        <v>9373320</v>
      </c>
      <c r="AR163" s="61" t="s">
        <v>4700</v>
      </c>
      <c r="AS163" s="79">
        <v>0</v>
      </c>
      <c r="AT163" s="61" t="s">
        <v>162</v>
      </c>
      <c r="AU163" s="79">
        <v>0</v>
      </c>
      <c r="AV163" s="61" t="s">
        <v>73</v>
      </c>
      <c r="AW163" s="199">
        <v>0</v>
      </c>
      <c r="AX163" s="62">
        <f t="shared" si="13"/>
        <v>9373320</v>
      </c>
      <c r="AY163" s="63">
        <f t="shared" si="14"/>
        <v>0</v>
      </c>
      <c r="AZ163" s="67">
        <v>0</v>
      </c>
      <c r="BA163" s="61" t="s">
        <v>73</v>
      </c>
      <c r="BB163" s="61" t="s">
        <v>163</v>
      </c>
      <c r="BC163" s="355" t="s">
        <v>11730</v>
      </c>
      <c r="BD163" s="44" t="s">
        <v>65</v>
      </c>
      <c r="BE163" s="44" t="s">
        <v>65</v>
      </c>
    </row>
    <row r="164" spans="2:57" s="250" customFormat="1" x14ac:dyDescent="0.25">
      <c r="B164" s="44">
        <v>2026</v>
      </c>
      <c r="C164" s="44">
        <v>891780111</v>
      </c>
      <c r="D164" s="44" t="s">
        <v>63</v>
      </c>
      <c r="E164" s="61" t="s">
        <v>11729</v>
      </c>
      <c r="F164" s="61" t="s">
        <v>11728</v>
      </c>
      <c r="G164" s="61">
        <v>0</v>
      </c>
      <c r="H164" s="61" t="s">
        <v>71</v>
      </c>
      <c r="I164" s="44" t="s">
        <v>111</v>
      </c>
      <c r="J164" s="76" t="s">
        <v>81</v>
      </c>
      <c r="K164" s="68" t="s">
        <v>8929</v>
      </c>
      <c r="L164" s="79">
        <v>9373320</v>
      </c>
      <c r="M164" s="44" t="s">
        <v>66</v>
      </c>
      <c r="N164" s="68" t="s">
        <v>11727</v>
      </c>
      <c r="O164" s="68">
        <v>93401707</v>
      </c>
      <c r="P164" s="68">
        <v>69</v>
      </c>
      <c r="Q164" s="69">
        <v>46036</v>
      </c>
      <c r="R164" s="61">
        <v>6818861280</v>
      </c>
      <c r="S164" s="69">
        <v>46042</v>
      </c>
      <c r="T164" s="79">
        <v>9373320</v>
      </c>
      <c r="U164" s="61" t="s">
        <v>65</v>
      </c>
      <c r="V164" s="79">
        <v>1082939683</v>
      </c>
      <c r="W164" s="168" t="s">
        <v>8545</v>
      </c>
      <c r="X164" s="69">
        <v>46042</v>
      </c>
      <c r="Y164" s="69">
        <v>46069</v>
      </c>
      <c r="Z164" s="69" t="s">
        <v>73</v>
      </c>
      <c r="AA164" s="69">
        <v>46167</v>
      </c>
      <c r="AB164" s="47">
        <f t="shared" si="10"/>
        <v>98</v>
      </c>
      <c r="AC164" s="61">
        <v>0</v>
      </c>
      <c r="AD164" s="79">
        <v>0</v>
      </c>
      <c r="AE164" s="61">
        <v>0</v>
      </c>
      <c r="AF164" s="80" t="s">
        <v>73</v>
      </c>
      <c r="AG164" s="47">
        <f t="shared" si="11"/>
        <v>0</v>
      </c>
      <c r="AH164" s="61">
        <v>0</v>
      </c>
      <c r="AI164" s="79">
        <v>0</v>
      </c>
      <c r="AJ164" s="61" t="s">
        <v>73</v>
      </c>
      <c r="AK164" s="81" t="s">
        <v>73</v>
      </c>
      <c r="AL164" s="61">
        <v>0</v>
      </c>
      <c r="AM164" s="81" t="s">
        <v>73</v>
      </c>
      <c r="AN164" s="81" t="s">
        <v>73</v>
      </c>
      <c r="AO164" s="81" t="s">
        <v>73</v>
      </c>
      <c r="AP164" s="47">
        <f t="shared" si="12"/>
        <v>0</v>
      </c>
      <c r="AQ164" s="47">
        <f>+L164+AD164-AI164</f>
        <v>9373320</v>
      </c>
      <c r="AR164" s="61" t="s">
        <v>4700</v>
      </c>
      <c r="AS164" s="79">
        <v>0</v>
      </c>
      <c r="AT164" s="61" t="s">
        <v>162</v>
      </c>
      <c r="AU164" s="79">
        <v>0</v>
      </c>
      <c r="AV164" s="61" t="s">
        <v>73</v>
      </c>
      <c r="AW164" s="199">
        <v>0</v>
      </c>
      <c r="AX164" s="62">
        <f t="shared" si="13"/>
        <v>9373320</v>
      </c>
      <c r="AY164" s="63">
        <f t="shared" si="14"/>
        <v>0</v>
      </c>
      <c r="AZ164" s="67">
        <v>0</v>
      </c>
      <c r="BA164" s="61" t="s">
        <v>73</v>
      </c>
      <c r="BB164" s="61" t="s">
        <v>163</v>
      </c>
      <c r="BC164" s="355" t="s">
        <v>11726</v>
      </c>
      <c r="BD164" s="44" t="s">
        <v>65</v>
      </c>
      <c r="BE164" s="44" t="s">
        <v>65</v>
      </c>
    </row>
    <row r="165" spans="2:57" s="250" customFormat="1" x14ac:dyDescent="0.25">
      <c r="B165" s="44">
        <v>2026</v>
      </c>
      <c r="C165" s="44">
        <v>891780111</v>
      </c>
      <c r="D165" s="44" t="s">
        <v>63</v>
      </c>
      <c r="E165" s="207" t="s">
        <v>11725</v>
      </c>
      <c r="F165" s="61" t="s">
        <v>11724</v>
      </c>
      <c r="G165" s="61">
        <v>0</v>
      </c>
      <c r="H165" s="61" t="s">
        <v>71</v>
      </c>
      <c r="I165" s="44" t="s">
        <v>111</v>
      </c>
      <c r="J165" s="76" t="s">
        <v>81</v>
      </c>
      <c r="K165" s="68" t="s">
        <v>9171</v>
      </c>
      <c r="L165" s="79">
        <v>9373320</v>
      </c>
      <c r="M165" s="44" t="s">
        <v>66</v>
      </c>
      <c r="N165" s="68" t="s">
        <v>11723</v>
      </c>
      <c r="O165" s="68">
        <v>57290088</v>
      </c>
      <c r="P165" s="68">
        <v>69</v>
      </c>
      <c r="Q165" s="69">
        <v>46036</v>
      </c>
      <c r="R165" s="61">
        <v>6818861280</v>
      </c>
      <c r="S165" s="69">
        <v>46042</v>
      </c>
      <c r="T165" s="79">
        <v>9373320</v>
      </c>
      <c r="U165" s="61" t="s">
        <v>65</v>
      </c>
      <c r="V165" s="79">
        <v>1082939683</v>
      </c>
      <c r="W165" s="168" t="s">
        <v>8545</v>
      </c>
      <c r="X165" s="69">
        <v>46042</v>
      </c>
      <c r="Y165" s="69">
        <v>46069</v>
      </c>
      <c r="Z165" s="69" t="s">
        <v>73</v>
      </c>
      <c r="AA165" s="69">
        <v>46167</v>
      </c>
      <c r="AB165" s="47">
        <f t="shared" si="10"/>
        <v>98</v>
      </c>
      <c r="AC165" s="61">
        <v>0</v>
      </c>
      <c r="AD165" s="79">
        <v>0</v>
      </c>
      <c r="AE165" s="61">
        <v>0</v>
      </c>
      <c r="AF165" s="80" t="s">
        <v>73</v>
      </c>
      <c r="AG165" s="47">
        <f t="shared" si="11"/>
        <v>0</v>
      </c>
      <c r="AH165" s="61">
        <v>0</v>
      </c>
      <c r="AI165" s="79">
        <v>0</v>
      </c>
      <c r="AJ165" s="61" t="s">
        <v>73</v>
      </c>
      <c r="AK165" s="81" t="s">
        <v>73</v>
      </c>
      <c r="AL165" s="61">
        <v>0</v>
      </c>
      <c r="AM165" s="81" t="s">
        <v>73</v>
      </c>
      <c r="AN165" s="81" t="s">
        <v>73</v>
      </c>
      <c r="AO165" s="81" t="s">
        <v>73</v>
      </c>
      <c r="AP165" s="47">
        <f t="shared" si="12"/>
        <v>0</v>
      </c>
      <c r="AQ165" s="47">
        <f>+L165+AD165-AI165</f>
        <v>9373320</v>
      </c>
      <c r="AR165" s="61" t="s">
        <v>4700</v>
      </c>
      <c r="AS165" s="79">
        <v>0</v>
      </c>
      <c r="AT165" s="61" t="s">
        <v>162</v>
      </c>
      <c r="AU165" s="79">
        <v>0</v>
      </c>
      <c r="AV165" s="61" t="s">
        <v>73</v>
      </c>
      <c r="AW165" s="199">
        <v>0</v>
      </c>
      <c r="AX165" s="62">
        <f t="shared" si="13"/>
        <v>9373320</v>
      </c>
      <c r="AY165" s="63">
        <f t="shared" si="14"/>
        <v>0</v>
      </c>
      <c r="AZ165" s="67">
        <v>0</v>
      </c>
      <c r="BA165" s="61" t="s">
        <v>73</v>
      </c>
      <c r="BB165" s="61" t="s">
        <v>163</v>
      </c>
      <c r="BC165" s="355" t="s">
        <v>11722</v>
      </c>
      <c r="BD165" s="44" t="s">
        <v>65</v>
      </c>
      <c r="BE165" s="44" t="s">
        <v>65</v>
      </c>
    </row>
    <row r="166" spans="2:57" s="250" customFormat="1" x14ac:dyDescent="0.25">
      <c r="B166" s="44">
        <v>2026</v>
      </c>
      <c r="C166" s="44">
        <v>891780111</v>
      </c>
      <c r="D166" s="44" t="s">
        <v>63</v>
      </c>
      <c r="E166" s="61" t="s">
        <v>11721</v>
      </c>
      <c r="F166" s="61" t="s">
        <v>11720</v>
      </c>
      <c r="G166" s="61">
        <v>0</v>
      </c>
      <c r="H166" s="61" t="s">
        <v>71</v>
      </c>
      <c r="I166" s="44" t="s">
        <v>111</v>
      </c>
      <c r="J166" s="76" t="s">
        <v>81</v>
      </c>
      <c r="K166" s="68" t="s">
        <v>9171</v>
      </c>
      <c r="L166" s="79">
        <v>9373320</v>
      </c>
      <c r="M166" s="44" t="s">
        <v>66</v>
      </c>
      <c r="N166" s="68" t="s">
        <v>11719</v>
      </c>
      <c r="O166" s="68">
        <v>1082875029</v>
      </c>
      <c r="P166" s="68">
        <v>69</v>
      </c>
      <c r="Q166" s="69">
        <v>46036</v>
      </c>
      <c r="R166" s="61">
        <v>6818861280</v>
      </c>
      <c r="S166" s="69">
        <v>46042</v>
      </c>
      <c r="T166" s="79">
        <v>9373320</v>
      </c>
      <c r="U166" s="61" t="s">
        <v>65</v>
      </c>
      <c r="V166" s="79">
        <v>1082939683</v>
      </c>
      <c r="W166" s="168" t="s">
        <v>8545</v>
      </c>
      <c r="X166" s="69">
        <v>46042</v>
      </c>
      <c r="Y166" s="69">
        <v>46069</v>
      </c>
      <c r="Z166" s="69" t="s">
        <v>73</v>
      </c>
      <c r="AA166" s="69">
        <v>46167</v>
      </c>
      <c r="AB166" s="47">
        <f t="shared" si="10"/>
        <v>98</v>
      </c>
      <c r="AC166" s="61">
        <v>0</v>
      </c>
      <c r="AD166" s="79">
        <v>0</v>
      </c>
      <c r="AE166" s="61">
        <v>0</v>
      </c>
      <c r="AF166" s="80" t="s">
        <v>73</v>
      </c>
      <c r="AG166" s="47">
        <f t="shared" si="11"/>
        <v>0</v>
      </c>
      <c r="AH166" s="61">
        <v>0</v>
      </c>
      <c r="AI166" s="79">
        <v>0</v>
      </c>
      <c r="AJ166" s="61" t="s">
        <v>73</v>
      </c>
      <c r="AK166" s="81" t="s">
        <v>73</v>
      </c>
      <c r="AL166" s="61">
        <v>0</v>
      </c>
      <c r="AM166" s="81" t="s">
        <v>73</v>
      </c>
      <c r="AN166" s="81" t="s">
        <v>73</v>
      </c>
      <c r="AO166" s="81" t="s">
        <v>73</v>
      </c>
      <c r="AP166" s="47">
        <f t="shared" si="12"/>
        <v>0</v>
      </c>
      <c r="AQ166" s="47">
        <f>+L166+AD166-AI166</f>
        <v>9373320</v>
      </c>
      <c r="AR166" s="61" t="s">
        <v>4700</v>
      </c>
      <c r="AS166" s="79">
        <v>0</v>
      </c>
      <c r="AT166" s="61" t="s">
        <v>162</v>
      </c>
      <c r="AU166" s="79">
        <v>0</v>
      </c>
      <c r="AV166" s="61" t="s">
        <v>73</v>
      </c>
      <c r="AW166" s="199">
        <v>0</v>
      </c>
      <c r="AX166" s="62">
        <f t="shared" si="13"/>
        <v>9373320</v>
      </c>
      <c r="AY166" s="63">
        <f t="shared" si="14"/>
        <v>0</v>
      </c>
      <c r="AZ166" s="67">
        <v>0</v>
      </c>
      <c r="BA166" s="61" t="s">
        <v>73</v>
      </c>
      <c r="BB166" s="61" t="s">
        <v>163</v>
      </c>
      <c r="BC166" s="355" t="s">
        <v>11718</v>
      </c>
      <c r="BD166" s="44" t="s">
        <v>65</v>
      </c>
      <c r="BE166" s="44" t="s">
        <v>65</v>
      </c>
    </row>
    <row r="167" spans="2:57" s="250" customFormat="1" x14ac:dyDescent="0.25">
      <c r="B167" s="44">
        <v>2026</v>
      </c>
      <c r="C167" s="44">
        <v>891780111</v>
      </c>
      <c r="D167" s="44" t="s">
        <v>63</v>
      </c>
      <c r="E167" s="61" t="s">
        <v>11717</v>
      </c>
      <c r="F167" s="61" t="s">
        <v>11716</v>
      </c>
      <c r="G167" s="61">
        <v>0</v>
      </c>
      <c r="H167" s="61" t="s">
        <v>71</v>
      </c>
      <c r="I167" s="44" t="s">
        <v>111</v>
      </c>
      <c r="J167" s="76" t="s">
        <v>81</v>
      </c>
      <c r="K167" s="68" t="s">
        <v>9213</v>
      </c>
      <c r="L167" s="79">
        <v>9373320</v>
      </c>
      <c r="M167" s="44" t="s">
        <v>66</v>
      </c>
      <c r="N167" s="68" t="s">
        <v>11715</v>
      </c>
      <c r="O167" s="68">
        <v>1101819034</v>
      </c>
      <c r="P167" s="68">
        <v>69</v>
      </c>
      <c r="Q167" s="69">
        <v>46036</v>
      </c>
      <c r="R167" s="61">
        <v>6818861280</v>
      </c>
      <c r="S167" s="69">
        <v>46042</v>
      </c>
      <c r="T167" s="79">
        <v>9373320</v>
      </c>
      <c r="U167" s="61" t="s">
        <v>65</v>
      </c>
      <c r="V167" s="79">
        <v>1082939683</v>
      </c>
      <c r="W167" s="168" t="s">
        <v>8545</v>
      </c>
      <c r="X167" s="69">
        <v>46042</v>
      </c>
      <c r="Y167" s="69">
        <v>46069</v>
      </c>
      <c r="Z167" s="69" t="s">
        <v>73</v>
      </c>
      <c r="AA167" s="69">
        <v>46167</v>
      </c>
      <c r="AB167" s="47">
        <f t="shared" si="10"/>
        <v>98</v>
      </c>
      <c r="AC167" s="61">
        <v>0</v>
      </c>
      <c r="AD167" s="79">
        <v>0</v>
      </c>
      <c r="AE167" s="61">
        <v>0</v>
      </c>
      <c r="AF167" s="80" t="s">
        <v>73</v>
      </c>
      <c r="AG167" s="47">
        <f t="shared" si="11"/>
        <v>0</v>
      </c>
      <c r="AH167" s="61">
        <v>0</v>
      </c>
      <c r="AI167" s="79">
        <v>0</v>
      </c>
      <c r="AJ167" s="61" t="s">
        <v>73</v>
      </c>
      <c r="AK167" s="81" t="s">
        <v>73</v>
      </c>
      <c r="AL167" s="61">
        <v>0</v>
      </c>
      <c r="AM167" s="81" t="s">
        <v>73</v>
      </c>
      <c r="AN167" s="81" t="s">
        <v>73</v>
      </c>
      <c r="AO167" s="81" t="s">
        <v>73</v>
      </c>
      <c r="AP167" s="47">
        <f t="shared" si="12"/>
        <v>0</v>
      </c>
      <c r="AQ167" s="47">
        <f>+L167+AD167-AI167</f>
        <v>9373320</v>
      </c>
      <c r="AR167" s="61" t="s">
        <v>4700</v>
      </c>
      <c r="AS167" s="79">
        <v>0</v>
      </c>
      <c r="AT167" s="61" t="s">
        <v>162</v>
      </c>
      <c r="AU167" s="79">
        <v>0</v>
      </c>
      <c r="AV167" s="61" t="s">
        <v>73</v>
      </c>
      <c r="AW167" s="199">
        <v>0</v>
      </c>
      <c r="AX167" s="62">
        <f t="shared" si="13"/>
        <v>9373320</v>
      </c>
      <c r="AY167" s="63">
        <f t="shared" si="14"/>
        <v>0</v>
      </c>
      <c r="AZ167" s="67">
        <v>0</v>
      </c>
      <c r="BA167" s="61" t="s">
        <v>73</v>
      </c>
      <c r="BB167" s="61" t="s">
        <v>163</v>
      </c>
      <c r="BC167" s="355" t="s">
        <v>11714</v>
      </c>
      <c r="BD167" s="44" t="s">
        <v>65</v>
      </c>
      <c r="BE167" s="44" t="s">
        <v>65</v>
      </c>
    </row>
    <row r="168" spans="2:57" s="250" customFormat="1" x14ac:dyDescent="0.25">
      <c r="B168" s="44">
        <v>2026</v>
      </c>
      <c r="C168" s="44">
        <v>891780111</v>
      </c>
      <c r="D168" s="44" t="s">
        <v>63</v>
      </c>
      <c r="E168" s="61" t="s">
        <v>11713</v>
      </c>
      <c r="F168" s="61" t="s">
        <v>11712</v>
      </c>
      <c r="G168" s="61">
        <v>0</v>
      </c>
      <c r="H168" s="61" t="s">
        <v>71</v>
      </c>
      <c r="I168" s="44" t="s">
        <v>111</v>
      </c>
      <c r="J168" s="76" t="s">
        <v>81</v>
      </c>
      <c r="K168" s="68" t="s">
        <v>11599</v>
      </c>
      <c r="L168" s="79">
        <v>17160000</v>
      </c>
      <c r="M168" s="44" t="s">
        <v>66</v>
      </c>
      <c r="N168" s="68" t="s">
        <v>11711</v>
      </c>
      <c r="O168" s="68">
        <v>1083012390</v>
      </c>
      <c r="P168" s="68">
        <v>69</v>
      </c>
      <c r="Q168" s="69">
        <v>46036</v>
      </c>
      <c r="R168" s="61">
        <v>6818861280</v>
      </c>
      <c r="S168" s="69">
        <v>46042</v>
      </c>
      <c r="T168" s="79">
        <v>17160000</v>
      </c>
      <c r="U168" s="61" t="s">
        <v>65</v>
      </c>
      <c r="V168" s="79">
        <v>1082939683</v>
      </c>
      <c r="W168" s="168" t="s">
        <v>8545</v>
      </c>
      <c r="X168" s="69">
        <v>46042</v>
      </c>
      <c r="Y168" s="69">
        <v>46069</v>
      </c>
      <c r="Z168" s="69" t="s">
        <v>73</v>
      </c>
      <c r="AA168" s="69">
        <v>46167</v>
      </c>
      <c r="AB168" s="47">
        <f t="shared" si="10"/>
        <v>98</v>
      </c>
      <c r="AC168" s="61">
        <v>0</v>
      </c>
      <c r="AD168" s="79">
        <v>0</v>
      </c>
      <c r="AE168" s="61">
        <v>0</v>
      </c>
      <c r="AF168" s="80" t="s">
        <v>73</v>
      </c>
      <c r="AG168" s="47">
        <f t="shared" si="11"/>
        <v>0</v>
      </c>
      <c r="AH168" s="61">
        <v>0</v>
      </c>
      <c r="AI168" s="79">
        <v>0</v>
      </c>
      <c r="AJ168" s="61" t="s">
        <v>73</v>
      </c>
      <c r="AK168" s="81" t="s">
        <v>73</v>
      </c>
      <c r="AL168" s="61">
        <v>0</v>
      </c>
      <c r="AM168" s="81" t="s">
        <v>73</v>
      </c>
      <c r="AN168" s="81" t="s">
        <v>73</v>
      </c>
      <c r="AO168" s="81" t="s">
        <v>73</v>
      </c>
      <c r="AP168" s="47">
        <f t="shared" si="12"/>
        <v>0</v>
      </c>
      <c r="AQ168" s="47">
        <f>+L168+AD168-AI168</f>
        <v>17160000</v>
      </c>
      <c r="AR168" s="61" t="s">
        <v>4700</v>
      </c>
      <c r="AS168" s="79">
        <v>0</v>
      </c>
      <c r="AT168" s="61" t="s">
        <v>162</v>
      </c>
      <c r="AU168" s="79">
        <v>0</v>
      </c>
      <c r="AV168" s="61" t="s">
        <v>73</v>
      </c>
      <c r="AW168" s="199">
        <v>0</v>
      </c>
      <c r="AX168" s="62">
        <f t="shared" si="13"/>
        <v>17160000</v>
      </c>
      <c r="AY168" s="63">
        <f t="shared" si="14"/>
        <v>0</v>
      </c>
      <c r="AZ168" s="67">
        <v>0</v>
      </c>
      <c r="BA168" s="61" t="s">
        <v>73</v>
      </c>
      <c r="BB168" s="61" t="s">
        <v>163</v>
      </c>
      <c r="BC168" s="355" t="s">
        <v>11710</v>
      </c>
      <c r="BD168" s="44" t="s">
        <v>65</v>
      </c>
      <c r="BE168" s="44" t="s">
        <v>65</v>
      </c>
    </row>
    <row r="169" spans="2:57" s="250" customFormat="1" x14ac:dyDescent="0.25">
      <c r="B169" s="44">
        <v>2026</v>
      </c>
      <c r="C169" s="44">
        <v>891780111</v>
      </c>
      <c r="D169" s="44" t="s">
        <v>63</v>
      </c>
      <c r="E169" s="61" t="s">
        <v>11709</v>
      </c>
      <c r="F169" s="61" t="s">
        <v>11708</v>
      </c>
      <c r="G169" s="61">
        <v>0</v>
      </c>
      <c r="H169" s="61" t="s">
        <v>71</v>
      </c>
      <c r="I169" s="44" t="s">
        <v>111</v>
      </c>
      <c r="J169" s="76" t="s">
        <v>81</v>
      </c>
      <c r="K169" s="68" t="s">
        <v>9171</v>
      </c>
      <c r="L169" s="79">
        <v>9373320</v>
      </c>
      <c r="M169" s="44" t="s">
        <v>66</v>
      </c>
      <c r="N169" s="68" t="s">
        <v>11707</v>
      </c>
      <c r="O169" s="68">
        <v>1083043853</v>
      </c>
      <c r="P169" s="68">
        <v>69</v>
      </c>
      <c r="Q169" s="69">
        <v>46036</v>
      </c>
      <c r="R169" s="61">
        <v>6818861280</v>
      </c>
      <c r="S169" s="69">
        <v>46042</v>
      </c>
      <c r="T169" s="79">
        <v>9373320</v>
      </c>
      <c r="U169" s="61" t="s">
        <v>65</v>
      </c>
      <c r="V169" s="79">
        <v>1082939683</v>
      </c>
      <c r="W169" s="168" t="s">
        <v>8545</v>
      </c>
      <c r="X169" s="69">
        <v>46042</v>
      </c>
      <c r="Y169" s="69">
        <v>46069</v>
      </c>
      <c r="Z169" s="69" t="s">
        <v>73</v>
      </c>
      <c r="AA169" s="69">
        <v>46167</v>
      </c>
      <c r="AB169" s="47">
        <f t="shared" si="10"/>
        <v>98</v>
      </c>
      <c r="AC169" s="61">
        <v>0</v>
      </c>
      <c r="AD169" s="79">
        <v>0</v>
      </c>
      <c r="AE169" s="61">
        <v>0</v>
      </c>
      <c r="AF169" s="80" t="s">
        <v>73</v>
      </c>
      <c r="AG169" s="47">
        <f t="shared" si="11"/>
        <v>0</v>
      </c>
      <c r="AH169" s="61">
        <v>0</v>
      </c>
      <c r="AI169" s="79">
        <v>0</v>
      </c>
      <c r="AJ169" s="61" t="s">
        <v>73</v>
      </c>
      <c r="AK169" s="81" t="s">
        <v>73</v>
      </c>
      <c r="AL169" s="61">
        <v>0</v>
      </c>
      <c r="AM169" s="81" t="s">
        <v>73</v>
      </c>
      <c r="AN169" s="81" t="s">
        <v>73</v>
      </c>
      <c r="AO169" s="81" t="s">
        <v>73</v>
      </c>
      <c r="AP169" s="47">
        <f t="shared" si="12"/>
        <v>0</v>
      </c>
      <c r="AQ169" s="47">
        <f>+L169+AD169-AI169</f>
        <v>9373320</v>
      </c>
      <c r="AR169" s="61" t="s">
        <v>4700</v>
      </c>
      <c r="AS169" s="79">
        <v>0</v>
      </c>
      <c r="AT169" s="61" t="s">
        <v>162</v>
      </c>
      <c r="AU169" s="79">
        <v>0</v>
      </c>
      <c r="AV169" s="61" t="s">
        <v>73</v>
      </c>
      <c r="AW169" s="199">
        <v>0</v>
      </c>
      <c r="AX169" s="62">
        <f t="shared" si="13"/>
        <v>9373320</v>
      </c>
      <c r="AY169" s="63">
        <f t="shared" si="14"/>
        <v>0</v>
      </c>
      <c r="AZ169" s="67">
        <v>0</v>
      </c>
      <c r="BA169" s="61" t="s">
        <v>73</v>
      </c>
      <c r="BB169" s="61" t="s">
        <v>163</v>
      </c>
      <c r="BC169" s="355" t="s">
        <v>11706</v>
      </c>
      <c r="BD169" s="44" t="s">
        <v>65</v>
      </c>
      <c r="BE169" s="44" t="s">
        <v>65</v>
      </c>
    </row>
    <row r="170" spans="2:57" s="250" customFormat="1" x14ac:dyDescent="0.25">
      <c r="B170" s="44">
        <v>2026</v>
      </c>
      <c r="C170" s="44">
        <v>891780111</v>
      </c>
      <c r="D170" s="44" t="s">
        <v>63</v>
      </c>
      <c r="E170" s="61" t="s">
        <v>11705</v>
      </c>
      <c r="F170" s="61" t="s">
        <v>11704</v>
      </c>
      <c r="G170" s="61">
        <v>0</v>
      </c>
      <c r="H170" s="61" t="s">
        <v>71</v>
      </c>
      <c r="I170" s="44" t="s">
        <v>111</v>
      </c>
      <c r="J170" s="76" t="s">
        <v>81</v>
      </c>
      <c r="K170" s="68" t="s">
        <v>9213</v>
      </c>
      <c r="L170" s="79">
        <v>9373320</v>
      </c>
      <c r="M170" s="44" t="s">
        <v>66</v>
      </c>
      <c r="N170" s="68" t="s">
        <v>11703</v>
      </c>
      <c r="O170" s="68">
        <v>26998878</v>
      </c>
      <c r="P170" s="68">
        <v>69</v>
      </c>
      <c r="Q170" s="69">
        <v>46036</v>
      </c>
      <c r="R170" s="61">
        <v>6818861280</v>
      </c>
      <c r="S170" s="69">
        <v>46042</v>
      </c>
      <c r="T170" s="79">
        <v>9373320</v>
      </c>
      <c r="U170" s="61" t="s">
        <v>65</v>
      </c>
      <c r="V170" s="79">
        <v>1082939683</v>
      </c>
      <c r="W170" s="168" t="s">
        <v>8545</v>
      </c>
      <c r="X170" s="69">
        <v>46042</v>
      </c>
      <c r="Y170" s="69">
        <v>46069</v>
      </c>
      <c r="Z170" s="69" t="s">
        <v>73</v>
      </c>
      <c r="AA170" s="69">
        <v>46167</v>
      </c>
      <c r="AB170" s="47">
        <f t="shared" si="10"/>
        <v>98</v>
      </c>
      <c r="AC170" s="61">
        <v>0</v>
      </c>
      <c r="AD170" s="79">
        <v>0</v>
      </c>
      <c r="AE170" s="61">
        <v>0</v>
      </c>
      <c r="AF170" s="80" t="s">
        <v>73</v>
      </c>
      <c r="AG170" s="47">
        <f t="shared" si="11"/>
        <v>0</v>
      </c>
      <c r="AH170" s="61">
        <v>0</v>
      </c>
      <c r="AI170" s="79">
        <v>0</v>
      </c>
      <c r="AJ170" s="61" t="s">
        <v>73</v>
      </c>
      <c r="AK170" s="81" t="s">
        <v>73</v>
      </c>
      <c r="AL170" s="61">
        <v>0</v>
      </c>
      <c r="AM170" s="81" t="s">
        <v>73</v>
      </c>
      <c r="AN170" s="81" t="s">
        <v>73</v>
      </c>
      <c r="AO170" s="81" t="s">
        <v>73</v>
      </c>
      <c r="AP170" s="47">
        <f t="shared" si="12"/>
        <v>0</v>
      </c>
      <c r="AQ170" s="47">
        <f>+L170+AD170-AI170</f>
        <v>9373320</v>
      </c>
      <c r="AR170" s="61" t="s">
        <v>4700</v>
      </c>
      <c r="AS170" s="79">
        <v>0</v>
      </c>
      <c r="AT170" s="61" t="s">
        <v>162</v>
      </c>
      <c r="AU170" s="79">
        <v>0</v>
      </c>
      <c r="AV170" s="61" t="s">
        <v>73</v>
      </c>
      <c r="AW170" s="199">
        <v>0</v>
      </c>
      <c r="AX170" s="62">
        <f t="shared" si="13"/>
        <v>9373320</v>
      </c>
      <c r="AY170" s="63">
        <f t="shared" si="14"/>
        <v>0</v>
      </c>
      <c r="AZ170" s="67">
        <v>0</v>
      </c>
      <c r="BA170" s="61" t="s">
        <v>73</v>
      </c>
      <c r="BB170" s="61" t="s">
        <v>163</v>
      </c>
      <c r="BC170" s="355" t="s">
        <v>11702</v>
      </c>
      <c r="BD170" s="44" t="s">
        <v>65</v>
      </c>
      <c r="BE170" s="44" t="s">
        <v>65</v>
      </c>
    </row>
    <row r="171" spans="2:57" s="250" customFormat="1" x14ac:dyDescent="0.25">
      <c r="B171" s="44">
        <v>2026</v>
      </c>
      <c r="C171" s="44">
        <v>891780111</v>
      </c>
      <c r="D171" s="44" t="s">
        <v>63</v>
      </c>
      <c r="E171" s="61" t="s">
        <v>11701</v>
      </c>
      <c r="F171" s="61" t="s">
        <v>11700</v>
      </c>
      <c r="G171" s="61">
        <v>0</v>
      </c>
      <c r="H171" s="61" t="s">
        <v>71</v>
      </c>
      <c r="I171" s="44" t="s">
        <v>111</v>
      </c>
      <c r="J171" s="76" t="s">
        <v>81</v>
      </c>
      <c r="K171" s="68" t="s">
        <v>9213</v>
      </c>
      <c r="L171" s="79">
        <v>9373320</v>
      </c>
      <c r="M171" s="44" t="s">
        <v>66</v>
      </c>
      <c r="N171" s="68" t="s">
        <v>11699</v>
      </c>
      <c r="O171" s="68">
        <v>1007049542</v>
      </c>
      <c r="P171" s="68">
        <v>69</v>
      </c>
      <c r="Q171" s="69">
        <v>46036</v>
      </c>
      <c r="R171" s="61">
        <v>6818861280</v>
      </c>
      <c r="S171" s="69">
        <v>46042</v>
      </c>
      <c r="T171" s="79">
        <v>9373320</v>
      </c>
      <c r="U171" s="61" t="s">
        <v>65</v>
      </c>
      <c r="V171" s="79">
        <v>1082939683</v>
      </c>
      <c r="W171" s="168" t="s">
        <v>8545</v>
      </c>
      <c r="X171" s="69">
        <v>46042</v>
      </c>
      <c r="Y171" s="69">
        <v>46069</v>
      </c>
      <c r="Z171" s="69" t="s">
        <v>73</v>
      </c>
      <c r="AA171" s="69">
        <v>46167</v>
      </c>
      <c r="AB171" s="47">
        <f t="shared" si="10"/>
        <v>98</v>
      </c>
      <c r="AC171" s="61">
        <v>0</v>
      </c>
      <c r="AD171" s="79">
        <v>0</v>
      </c>
      <c r="AE171" s="61">
        <v>0</v>
      </c>
      <c r="AF171" s="80" t="s">
        <v>73</v>
      </c>
      <c r="AG171" s="47">
        <f t="shared" si="11"/>
        <v>0</v>
      </c>
      <c r="AH171" s="61">
        <v>0</v>
      </c>
      <c r="AI171" s="79">
        <v>0</v>
      </c>
      <c r="AJ171" s="61" t="s">
        <v>73</v>
      </c>
      <c r="AK171" s="81" t="s">
        <v>73</v>
      </c>
      <c r="AL171" s="61">
        <v>0</v>
      </c>
      <c r="AM171" s="81" t="s">
        <v>73</v>
      </c>
      <c r="AN171" s="81" t="s">
        <v>73</v>
      </c>
      <c r="AO171" s="81" t="s">
        <v>73</v>
      </c>
      <c r="AP171" s="47">
        <f t="shared" si="12"/>
        <v>0</v>
      </c>
      <c r="AQ171" s="47">
        <f>+L171+AD171-AI171</f>
        <v>9373320</v>
      </c>
      <c r="AR171" s="61" t="s">
        <v>4700</v>
      </c>
      <c r="AS171" s="79">
        <v>0</v>
      </c>
      <c r="AT171" s="61" t="s">
        <v>162</v>
      </c>
      <c r="AU171" s="79">
        <v>0</v>
      </c>
      <c r="AV171" s="61" t="s">
        <v>73</v>
      </c>
      <c r="AW171" s="199">
        <v>0</v>
      </c>
      <c r="AX171" s="62">
        <f t="shared" si="13"/>
        <v>9373320</v>
      </c>
      <c r="AY171" s="63">
        <f t="shared" si="14"/>
        <v>0</v>
      </c>
      <c r="AZ171" s="67">
        <v>0</v>
      </c>
      <c r="BA171" s="61" t="s">
        <v>73</v>
      </c>
      <c r="BB171" s="61" t="s">
        <v>163</v>
      </c>
      <c r="BC171" s="355" t="s">
        <v>11698</v>
      </c>
      <c r="BD171" s="44" t="s">
        <v>65</v>
      </c>
      <c r="BE171" s="44" t="s">
        <v>65</v>
      </c>
    </row>
    <row r="172" spans="2:57" s="250" customFormat="1" x14ac:dyDescent="0.25">
      <c r="B172" s="44">
        <v>2026</v>
      </c>
      <c r="C172" s="44">
        <v>891780111</v>
      </c>
      <c r="D172" s="44" t="s">
        <v>63</v>
      </c>
      <c r="E172" s="61" t="s">
        <v>11697</v>
      </c>
      <c r="F172" s="61" t="s">
        <v>11696</v>
      </c>
      <c r="G172" s="61">
        <v>0</v>
      </c>
      <c r="H172" s="61" t="s">
        <v>71</v>
      </c>
      <c r="I172" s="44" t="s">
        <v>111</v>
      </c>
      <c r="J172" s="76" t="s">
        <v>81</v>
      </c>
      <c r="K172" s="68" t="s">
        <v>9213</v>
      </c>
      <c r="L172" s="79">
        <v>9373320</v>
      </c>
      <c r="M172" s="44" t="s">
        <v>66</v>
      </c>
      <c r="N172" s="68" t="s">
        <v>11695</v>
      </c>
      <c r="O172" s="68">
        <v>1121045519</v>
      </c>
      <c r="P172" s="68">
        <v>69</v>
      </c>
      <c r="Q172" s="69">
        <v>46036</v>
      </c>
      <c r="R172" s="61">
        <v>6818861280</v>
      </c>
      <c r="S172" s="69">
        <v>46042</v>
      </c>
      <c r="T172" s="79">
        <v>9373320</v>
      </c>
      <c r="U172" s="61" t="s">
        <v>65</v>
      </c>
      <c r="V172" s="79">
        <v>1082939683</v>
      </c>
      <c r="W172" s="168" t="s">
        <v>8545</v>
      </c>
      <c r="X172" s="69">
        <v>46042</v>
      </c>
      <c r="Y172" s="69">
        <v>46069</v>
      </c>
      <c r="Z172" s="69" t="s">
        <v>73</v>
      </c>
      <c r="AA172" s="69">
        <v>46167</v>
      </c>
      <c r="AB172" s="47">
        <f t="shared" si="10"/>
        <v>98</v>
      </c>
      <c r="AC172" s="61">
        <v>0</v>
      </c>
      <c r="AD172" s="79">
        <v>0</v>
      </c>
      <c r="AE172" s="61">
        <v>0</v>
      </c>
      <c r="AF172" s="80" t="s">
        <v>73</v>
      </c>
      <c r="AG172" s="47">
        <f t="shared" si="11"/>
        <v>0</v>
      </c>
      <c r="AH172" s="61">
        <v>0</v>
      </c>
      <c r="AI172" s="79">
        <v>0</v>
      </c>
      <c r="AJ172" s="61" t="s">
        <v>73</v>
      </c>
      <c r="AK172" s="81" t="s">
        <v>73</v>
      </c>
      <c r="AL172" s="61">
        <v>0</v>
      </c>
      <c r="AM172" s="81" t="s">
        <v>73</v>
      </c>
      <c r="AN172" s="81" t="s">
        <v>73</v>
      </c>
      <c r="AO172" s="81" t="s">
        <v>73</v>
      </c>
      <c r="AP172" s="47">
        <f t="shared" si="12"/>
        <v>0</v>
      </c>
      <c r="AQ172" s="47">
        <f>+L172+AD172-AI172</f>
        <v>9373320</v>
      </c>
      <c r="AR172" s="61" t="s">
        <v>4700</v>
      </c>
      <c r="AS172" s="79">
        <v>0</v>
      </c>
      <c r="AT172" s="61" t="s">
        <v>162</v>
      </c>
      <c r="AU172" s="79">
        <v>0</v>
      </c>
      <c r="AV172" s="61" t="s">
        <v>73</v>
      </c>
      <c r="AW172" s="199">
        <v>0</v>
      </c>
      <c r="AX172" s="62">
        <f t="shared" si="13"/>
        <v>9373320</v>
      </c>
      <c r="AY172" s="63">
        <f t="shared" si="14"/>
        <v>0</v>
      </c>
      <c r="AZ172" s="67">
        <v>0</v>
      </c>
      <c r="BA172" s="61" t="s">
        <v>73</v>
      </c>
      <c r="BB172" s="61" t="s">
        <v>163</v>
      </c>
      <c r="BC172" s="355" t="s">
        <v>11694</v>
      </c>
      <c r="BD172" s="44" t="s">
        <v>65</v>
      </c>
      <c r="BE172" s="44" t="s">
        <v>65</v>
      </c>
    </row>
    <row r="173" spans="2:57" s="250" customFormat="1" x14ac:dyDescent="0.25">
      <c r="B173" s="44">
        <v>2026</v>
      </c>
      <c r="C173" s="44">
        <v>891780111</v>
      </c>
      <c r="D173" s="44" t="s">
        <v>63</v>
      </c>
      <c r="E173" s="61" t="s">
        <v>11693</v>
      </c>
      <c r="F173" s="61" t="s">
        <v>11692</v>
      </c>
      <c r="G173" s="61">
        <v>0</v>
      </c>
      <c r="H173" s="61" t="s">
        <v>71</v>
      </c>
      <c r="I173" s="44" t="s">
        <v>111</v>
      </c>
      <c r="J173" s="76" t="s">
        <v>81</v>
      </c>
      <c r="K173" s="68" t="s">
        <v>11599</v>
      </c>
      <c r="L173" s="79">
        <v>17160000</v>
      </c>
      <c r="M173" s="44" t="s">
        <v>66</v>
      </c>
      <c r="N173" s="68" t="s">
        <v>11691</v>
      </c>
      <c r="O173" s="68">
        <v>1079689311</v>
      </c>
      <c r="P173" s="68">
        <v>69</v>
      </c>
      <c r="Q173" s="69">
        <v>46036</v>
      </c>
      <c r="R173" s="61">
        <v>6818861280</v>
      </c>
      <c r="S173" s="69">
        <v>46042</v>
      </c>
      <c r="T173" s="79">
        <v>9373320</v>
      </c>
      <c r="U173" s="61" t="s">
        <v>65</v>
      </c>
      <c r="V173" s="79">
        <v>1082939683</v>
      </c>
      <c r="W173" s="168" t="s">
        <v>8545</v>
      </c>
      <c r="X173" s="69">
        <v>46042</v>
      </c>
      <c r="Y173" s="69">
        <v>46069</v>
      </c>
      <c r="Z173" s="69" t="s">
        <v>73</v>
      </c>
      <c r="AA173" s="69">
        <v>46167</v>
      </c>
      <c r="AB173" s="47">
        <f t="shared" si="10"/>
        <v>98</v>
      </c>
      <c r="AC173" s="61">
        <v>0</v>
      </c>
      <c r="AD173" s="79">
        <v>0</v>
      </c>
      <c r="AE173" s="61">
        <v>0</v>
      </c>
      <c r="AF173" s="80" t="s">
        <v>73</v>
      </c>
      <c r="AG173" s="47">
        <f t="shared" si="11"/>
        <v>0</v>
      </c>
      <c r="AH173" s="61">
        <v>0</v>
      </c>
      <c r="AI173" s="79">
        <v>0</v>
      </c>
      <c r="AJ173" s="61" t="s">
        <v>73</v>
      </c>
      <c r="AK173" s="81" t="s">
        <v>73</v>
      </c>
      <c r="AL173" s="61">
        <v>0</v>
      </c>
      <c r="AM173" s="81" t="s">
        <v>73</v>
      </c>
      <c r="AN173" s="81" t="s">
        <v>73</v>
      </c>
      <c r="AO173" s="81" t="s">
        <v>73</v>
      </c>
      <c r="AP173" s="47">
        <f t="shared" si="12"/>
        <v>0</v>
      </c>
      <c r="AQ173" s="47">
        <f>+L173+AD173-AI173</f>
        <v>17160000</v>
      </c>
      <c r="AR173" s="61" t="s">
        <v>4700</v>
      </c>
      <c r="AS173" s="79">
        <v>0</v>
      </c>
      <c r="AT173" s="61" t="s">
        <v>162</v>
      </c>
      <c r="AU173" s="79">
        <v>0</v>
      </c>
      <c r="AV173" s="61" t="s">
        <v>73</v>
      </c>
      <c r="AW173" s="199">
        <v>0</v>
      </c>
      <c r="AX173" s="62">
        <f t="shared" si="13"/>
        <v>17160000</v>
      </c>
      <c r="AY173" s="63">
        <f t="shared" si="14"/>
        <v>0</v>
      </c>
      <c r="AZ173" s="67">
        <v>0</v>
      </c>
      <c r="BA173" s="61" t="s">
        <v>73</v>
      </c>
      <c r="BB173" s="61" t="s">
        <v>163</v>
      </c>
      <c r="BC173" s="355" t="s">
        <v>11690</v>
      </c>
      <c r="BD173" s="44" t="s">
        <v>65</v>
      </c>
      <c r="BE173" s="44" t="s">
        <v>65</v>
      </c>
    </row>
    <row r="174" spans="2:57" s="250" customFormat="1" x14ac:dyDescent="0.25">
      <c r="B174" s="44">
        <v>2026</v>
      </c>
      <c r="C174" s="44">
        <v>891780111</v>
      </c>
      <c r="D174" s="44" t="s">
        <v>63</v>
      </c>
      <c r="E174" s="61" t="s">
        <v>11689</v>
      </c>
      <c r="F174" s="61" t="s">
        <v>11688</v>
      </c>
      <c r="G174" s="61">
        <v>0</v>
      </c>
      <c r="H174" s="61" t="s">
        <v>71</v>
      </c>
      <c r="I174" s="44" t="s">
        <v>111</v>
      </c>
      <c r="J174" s="76" t="s">
        <v>81</v>
      </c>
      <c r="K174" s="68" t="s">
        <v>9171</v>
      </c>
      <c r="L174" s="79">
        <v>9373320</v>
      </c>
      <c r="M174" s="44" t="s">
        <v>66</v>
      </c>
      <c r="N174" s="68" t="s">
        <v>11687</v>
      </c>
      <c r="O174" s="68">
        <v>8313243</v>
      </c>
      <c r="P174" s="68">
        <v>69</v>
      </c>
      <c r="Q174" s="69">
        <v>46036</v>
      </c>
      <c r="R174" s="61">
        <v>6818861280</v>
      </c>
      <c r="S174" s="69">
        <v>46042</v>
      </c>
      <c r="T174" s="79">
        <v>9373320</v>
      </c>
      <c r="U174" s="61" t="s">
        <v>65</v>
      </c>
      <c r="V174" s="79">
        <v>1082939683</v>
      </c>
      <c r="W174" s="168" t="s">
        <v>8545</v>
      </c>
      <c r="X174" s="69">
        <v>46042</v>
      </c>
      <c r="Y174" s="69">
        <v>46069</v>
      </c>
      <c r="Z174" s="69" t="s">
        <v>73</v>
      </c>
      <c r="AA174" s="69">
        <v>46167</v>
      </c>
      <c r="AB174" s="47">
        <f t="shared" si="10"/>
        <v>98</v>
      </c>
      <c r="AC174" s="61">
        <v>0</v>
      </c>
      <c r="AD174" s="79">
        <v>0</v>
      </c>
      <c r="AE174" s="61">
        <v>0</v>
      </c>
      <c r="AF174" s="80" t="s">
        <v>73</v>
      </c>
      <c r="AG174" s="47">
        <f t="shared" si="11"/>
        <v>0</v>
      </c>
      <c r="AH174" s="61">
        <v>0</v>
      </c>
      <c r="AI174" s="79">
        <v>0</v>
      </c>
      <c r="AJ174" s="61" t="s">
        <v>73</v>
      </c>
      <c r="AK174" s="81" t="s">
        <v>73</v>
      </c>
      <c r="AL174" s="61">
        <v>0</v>
      </c>
      <c r="AM174" s="81" t="s">
        <v>73</v>
      </c>
      <c r="AN174" s="81" t="s">
        <v>73</v>
      </c>
      <c r="AO174" s="81" t="s">
        <v>73</v>
      </c>
      <c r="AP174" s="47">
        <f t="shared" si="12"/>
        <v>0</v>
      </c>
      <c r="AQ174" s="47">
        <f>+L174+AD174-AI174</f>
        <v>9373320</v>
      </c>
      <c r="AR174" s="61" t="s">
        <v>4700</v>
      </c>
      <c r="AS174" s="79">
        <v>0</v>
      </c>
      <c r="AT174" s="61" t="s">
        <v>162</v>
      </c>
      <c r="AU174" s="79">
        <v>0</v>
      </c>
      <c r="AV174" s="61" t="s">
        <v>73</v>
      </c>
      <c r="AW174" s="199">
        <v>0</v>
      </c>
      <c r="AX174" s="62">
        <f t="shared" si="13"/>
        <v>9373320</v>
      </c>
      <c r="AY174" s="63">
        <f t="shared" si="14"/>
        <v>0</v>
      </c>
      <c r="AZ174" s="67">
        <v>0</v>
      </c>
      <c r="BA174" s="61" t="s">
        <v>73</v>
      </c>
      <c r="BB174" s="61" t="s">
        <v>163</v>
      </c>
      <c r="BC174" s="355" t="s">
        <v>11686</v>
      </c>
      <c r="BD174" s="44" t="s">
        <v>65</v>
      </c>
      <c r="BE174" s="44" t="s">
        <v>65</v>
      </c>
    </row>
    <row r="175" spans="2:57" s="250" customFormat="1" x14ac:dyDescent="0.25">
      <c r="B175" s="44">
        <v>2026</v>
      </c>
      <c r="C175" s="44">
        <v>891780111</v>
      </c>
      <c r="D175" s="44" t="s">
        <v>63</v>
      </c>
      <c r="E175" s="61" t="s">
        <v>11685</v>
      </c>
      <c r="F175" s="61" t="s">
        <v>11684</v>
      </c>
      <c r="G175" s="61">
        <v>0</v>
      </c>
      <c r="H175" s="61" t="s">
        <v>71</v>
      </c>
      <c r="I175" s="44" t="s">
        <v>111</v>
      </c>
      <c r="J175" s="76" t="s">
        <v>81</v>
      </c>
      <c r="K175" s="68" t="s">
        <v>9213</v>
      </c>
      <c r="L175" s="79">
        <v>9373320</v>
      </c>
      <c r="M175" s="44" t="s">
        <v>66</v>
      </c>
      <c r="N175" s="68" t="s">
        <v>11683</v>
      </c>
      <c r="O175" s="68">
        <v>9396227</v>
      </c>
      <c r="P175" s="68">
        <v>69</v>
      </c>
      <c r="Q175" s="69">
        <v>46036</v>
      </c>
      <c r="R175" s="61">
        <v>6818861280</v>
      </c>
      <c r="S175" s="69">
        <v>46042</v>
      </c>
      <c r="T175" s="79">
        <v>9373320</v>
      </c>
      <c r="U175" s="61" t="s">
        <v>65</v>
      </c>
      <c r="V175" s="79">
        <v>1082939683</v>
      </c>
      <c r="W175" s="168" t="s">
        <v>8545</v>
      </c>
      <c r="X175" s="69">
        <v>46042</v>
      </c>
      <c r="Y175" s="69">
        <v>46069</v>
      </c>
      <c r="Z175" s="69" t="s">
        <v>73</v>
      </c>
      <c r="AA175" s="69">
        <v>46167</v>
      </c>
      <c r="AB175" s="47">
        <f t="shared" si="10"/>
        <v>98</v>
      </c>
      <c r="AC175" s="61">
        <v>0</v>
      </c>
      <c r="AD175" s="79">
        <v>0</v>
      </c>
      <c r="AE175" s="61">
        <v>0</v>
      </c>
      <c r="AF175" s="80" t="s">
        <v>73</v>
      </c>
      <c r="AG175" s="47">
        <f t="shared" si="11"/>
        <v>0</v>
      </c>
      <c r="AH175" s="61">
        <v>0</v>
      </c>
      <c r="AI175" s="79">
        <v>0</v>
      </c>
      <c r="AJ175" s="61" t="s">
        <v>73</v>
      </c>
      <c r="AK175" s="81" t="s">
        <v>73</v>
      </c>
      <c r="AL175" s="61">
        <v>0</v>
      </c>
      <c r="AM175" s="81" t="s">
        <v>73</v>
      </c>
      <c r="AN175" s="81" t="s">
        <v>73</v>
      </c>
      <c r="AO175" s="81" t="s">
        <v>73</v>
      </c>
      <c r="AP175" s="47">
        <f t="shared" si="12"/>
        <v>0</v>
      </c>
      <c r="AQ175" s="47">
        <f>+L175+AD175-AI175</f>
        <v>9373320</v>
      </c>
      <c r="AR175" s="61" t="s">
        <v>4700</v>
      </c>
      <c r="AS175" s="79">
        <v>0</v>
      </c>
      <c r="AT175" s="61" t="s">
        <v>162</v>
      </c>
      <c r="AU175" s="79">
        <v>0</v>
      </c>
      <c r="AV175" s="61" t="s">
        <v>73</v>
      </c>
      <c r="AW175" s="199">
        <v>0</v>
      </c>
      <c r="AX175" s="62">
        <f t="shared" si="13"/>
        <v>9373320</v>
      </c>
      <c r="AY175" s="63">
        <f t="shared" si="14"/>
        <v>0</v>
      </c>
      <c r="AZ175" s="67">
        <v>0</v>
      </c>
      <c r="BA175" s="61" t="s">
        <v>73</v>
      </c>
      <c r="BB175" s="61" t="s">
        <v>163</v>
      </c>
      <c r="BC175" s="355" t="s">
        <v>11682</v>
      </c>
      <c r="BD175" s="44" t="s">
        <v>65</v>
      </c>
      <c r="BE175" s="44" t="s">
        <v>65</v>
      </c>
    </row>
    <row r="176" spans="2:57" s="250" customFormat="1" x14ac:dyDescent="0.25">
      <c r="B176" s="44">
        <v>2026</v>
      </c>
      <c r="C176" s="44">
        <v>891780111</v>
      </c>
      <c r="D176" s="44" t="s">
        <v>63</v>
      </c>
      <c r="E176" s="61" t="s">
        <v>11681</v>
      </c>
      <c r="F176" s="61" t="s">
        <v>11680</v>
      </c>
      <c r="G176" s="61">
        <v>0</v>
      </c>
      <c r="H176" s="61" t="s">
        <v>71</v>
      </c>
      <c r="I176" s="44" t="s">
        <v>111</v>
      </c>
      <c r="J176" s="76" t="s">
        <v>81</v>
      </c>
      <c r="K176" s="68" t="s">
        <v>11599</v>
      </c>
      <c r="L176" s="79">
        <v>17160000</v>
      </c>
      <c r="M176" s="44" t="s">
        <v>66</v>
      </c>
      <c r="N176" s="68" t="s">
        <v>11679</v>
      </c>
      <c r="O176" s="68">
        <v>1118827546</v>
      </c>
      <c r="P176" s="68">
        <v>69</v>
      </c>
      <c r="Q176" s="69">
        <v>46036</v>
      </c>
      <c r="R176" s="61">
        <v>6818861280</v>
      </c>
      <c r="S176" s="69">
        <v>46042</v>
      </c>
      <c r="T176" s="79">
        <v>17160000</v>
      </c>
      <c r="U176" s="61" t="s">
        <v>65</v>
      </c>
      <c r="V176" s="79">
        <v>1082939683</v>
      </c>
      <c r="W176" s="168" t="s">
        <v>8545</v>
      </c>
      <c r="X176" s="69">
        <v>46042</v>
      </c>
      <c r="Y176" s="69">
        <v>46069</v>
      </c>
      <c r="Z176" s="69" t="s">
        <v>73</v>
      </c>
      <c r="AA176" s="69">
        <v>46167</v>
      </c>
      <c r="AB176" s="47">
        <f t="shared" si="10"/>
        <v>98</v>
      </c>
      <c r="AC176" s="61">
        <v>0</v>
      </c>
      <c r="AD176" s="79">
        <v>0</v>
      </c>
      <c r="AE176" s="61">
        <v>0</v>
      </c>
      <c r="AF176" s="80" t="s">
        <v>73</v>
      </c>
      <c r="AG176" s="47">
        <f t="shared" si="11"/>
        <v>0</v>
      </c>
      <c r="AH176" s="61">
        <v>0</v>
      </c>
      <c r="AI176" s="79">
        <v>0</v>
      </c>
      <c r="AJ176" s="61" t="s">
        <v>73</v>
      </c>
      <c r="AK176" s="81" t="s">
        <v>73</v>
      </c>
      <c r="AL176" s="61">
        <v>0</v>
      </c>
      <c r="AM176" s="81" t="s">
        <v>73</v>
      </c>
      <c r="AN176" s="81" t="s">
        <v>73</v>
      </c>
      <c r="AO176" s="81" t="s">
        <v>73</v>
      </c>
      <c r="AP176" s="47">
        <f t="shared" si="12"/>
        <v>0</v>
      </c>
      <c r="AQ176" s="47">
        <f>+L176+AD176-AI176</f>
        <v>17160000</v>
      </c>
      <c r="AR176" s="61" t="s">
        <v>4700</v>
      </c>
      <c r="AS176" s="79">
        <v>0</v>
      </c>
      <c r="AT176" s="61" t="s">
        <v>162</v>
      </c>
      <c r="AU176" s="79">
        <v>0</v>
      </c>
      <c r="AV176" s="61" t="s">
        <v>73</v>
      </c>
      <c r="AW176" s="199">
        <v>0</v>
      </c>
      <c r="AX176" s="62">
        <f t="shared" si="13"/>
        <v>17160000</v>
      </c>
      <c r="AY176" s="63">
        <f t="shared" si="14"/>
        <v>0</v>
      </c>
      <c r="AZ176" s="67">
        <v>0</v>
      </c>
      <c r="BA176" s="61" t="s">
        <v>73</v>
      </c>
      <c r="BB176" s="61" t="s">
        <v>163</v>
      </c>
      <c r="BC176" s="355" t="s">
        <v>11678</v>
      </c>
      <c r="BD176" s="44" t="s">
        <v>65</v>
      </c>
      <c r="BE176" s="44" t="s">
        <v>65</v>
      </c>
    </row>
    <row r="177" spans="2:57" s="250" customFormat="1" x14ac:dyDescent="0.25">
      <c r="B177" s="44">
        <v>2026</v>
      </c>
      <c r="C177" s="44">
        <v>891780111</v>
      </c>
      <c r="D177" s="44" t="s">
        <v>63</v>
      </c>
      <c r="E177" s="61" t="s">
        <v>11677</v>
      </c>
      <c r="F177" s="61" t="s">
        <v>11676</v>
      </c>
      <c r="G177" s="61">
        <v>0</v>
      </c>
      <c r="H177" s="61" t="s">
        <v>71</v>
      </c>
      <c r="I177" s="44" t="s">
        <v>111</v>
      </c>
      <c r="J177" s="76" t="s">
        <v>81</v>
      </c>
      <c r="K177" s="68" t="s">
        <v>9213</v>
      </c>
      <c r="L177" s="79">
        <v>9373320</v>
      </c>
      <c r="M177" s="44" t="s">
        <v>66</v>
      </c>
      <c r="N177" s="68" t="s">
        <v>11675</v>
      </c>
      <c r="O177" s="68">
        <v>1140898599</v>
      </c>
      <c r="P177" s="68">
        <v>69</v>
      </c>
      <c r="Q177" s="69">
        <v>46036</v>
      </c>
      <c r="R177" s="61">
        <v>6818861280</v>
      </c>
      <c r="S177" s="69">
        <v>46042</v>
      </c>
      <c r="T177" s="79">
        <v>9373320</v>
      </c>
      <c r="U177" s="61" t="s">
        <v>65</v>
      </c>
      <c r="V177" s="79">
        <v>1082939683</v>
      </c>
      <c r="W177" s="168" t="s">
        <v>8545</v>
      </c>
      <c r="X177" s="69">
        <v>46042</v>
      </c>
      <c r="Y177" s="69">
        <v>46069</v>
      </c>
      <c r="Z177" s="69" t="s">
        <v>73</v>
      </c>
      <c r="AA177" s="69">
        <v>46167</v>
      </c>
      <c r="AB177" s="47">
        <f t="shared" si="10"/>
        <v>98</v>
      </c>
      <c r="AC177" s="61">
        <v>0</v>
      </c>
      <c r="AD177" s="79">
        <v>0</v>
      </c>
      <c r="AE177" s="61">
        <v>0</v>
      </c>
      <c r="AF177" s="80" t="s">
        <v>73</v>
      </c>
      <c r="AG177" s="47">
        <f t="shared" si="11"/>
        <v>0</v>
      </c>
      <c r="AH177" s="61">
        <v>0</v>
      </c>
      <c r="AI177" s="79">
        <v>0</v>
      </c>
      <c r="AJ177" s="61" t="s">
        <v>73</v>
      </c>
      <c r="AK177" s="81" t="s">
        <v>73</v>
      </c>
      <c r="AL177" s="61">
        <v>0</v>
      </c>
      <c r="AM177" s="81" t="s">
        <v>73</v>
      </c>
      <c r="AN177" s="81" t="s">
        <v>73</v>
      </c>
      <c r="AO177" s="81" t="s">
        <v>73</v>
      </c>
      <c r="AP177" s="47">
        <f t="shared" si="12"/>
        <v>0</v>
      </c>
      <c r="AQ177" s="47">
        <f>+L177+AD177-AI177</f>
        <v>9373320</v>
      </c>
      <c r="AR177" s="61" t="s">
        <v>4700</v>
      </c>
      <c r="AS177" s="79">
        <v>0</v>
      </c>
      <c r="AT177" s="61" t="s">
        <v>162</v>
      </c>
      <c r="AU177" s="79">
        <v>0</v>
      </c>
      <c r="AV177" s="61" t="s">
        <v>73</v>
      </c>
      <c r="AW177" s="199">
        <v>0</v>
      </c>
      <c r="AX177" s="62">
        <f t="shared" si="13"/>
        <v>9373320</v>
      </c>
      <c r="AY177" s="63">
        <f t="shared" si="14"/>
        <v>0</v>
      </c>
      <c r="AZ177" s="67">
        <v>0</v>
      </c>
      <c r="BA177" s="61" t="s">
        <v>73</v>
      </c>
      <c r="BB177" s="61" t="s">
        <v>163</v>
      </c>
      <c r="BC177" s="355" t="s">
        <v>11674</v>
      </c>
      <c r="BD177" s="44" t="s">
        <v>65</v>
      </c>
      <c r="BE177" s="44" t="s">
        <v>65</v>
      </c>
    </row>
    <row r="178" spans="2:57" s="250" customFormat="1" x14ac:dyDescent="0.25">
      <c r="B178" s="44">
        <v>2026</v>
      </c>
      <c r="C178" s="44">
        <v>891780111</v>
      </c>
      <c r="D178" s="44" t="s">
        <v>63</v>
      </c>
      <c r="E178" s="61" t="s">
        <v>11673</v>
      </c>
      <c r="F178" s="61" t="s">
        <v>11672</v>
      </c>
      <c r="G178" s="61">
        <v>0</v>
      </c>
      <c r="H178" s="61" t="s">
        <v>71</v>
      </c>
      <c r="I178" s="44" t="s">
        <v>111</v>
      </c>
      <c r="J178" s="76" t="s">
        <v>81</v>
      </c>
      <c r="K178" s="68" t="s">
        <v>9203</v>
      </c>
      <c r="L178" s="79">
        <v>9373320</v>
      </c>
      <c r="M178" s="44" t="s">
        <v>66</v>
      </c>
      <c r="N178" s="68" t="s">
        <v>11671</v>
      </c>
      <c r="O178" s="68">
        <v>5164400</v>
      </c>
      <c r="P178" s="68">
        <v>69</v>
      </c>
      <c r="Q178" s="69">
        <v>46036</v>
      </c>
      <c r="R178" s="61">
        <v>6818861280</v>
      </c>
      <c r="S178" s="69">
        <v>46042</v>
      </c>
      <c r="T178" s="79">
        <v>9373320</v>
      </c>
      <c r="U178" s="61" t="s">
        <v>65</v>
      </c>
      <c r="V178" s="79">
        <v>1082939683</v>
      </c>
      <c r="W178" s="168" t="s">
        <v>8545</v>
      </c>
      <c r="X178" s="69">
        <v>46042</v>
      </c>
      <c r="Y178" s="69">
        <v>46069</v>
      </c>
      <c r="Z178" s="69" t="s">
        <v>73</v>
      </c>
      <c r="AA178" s="69">
        <v>46167</v>
      </c>
      <c r="AB178" s="47">
        <f t="shared" si="10"/>
        <v>98</v>
      </c>
      <c r="AC178" s="61">
        <v>0</v>
      </c>
      <c r="AD178" s="79">
        <v>0</v>
      </c>
      <c r="AE178" s="61">
        <v>0</v>
      </c>
      <c r="AF178" s="80" t="s">
        <v>73</v>
      </c>
      <c r="AG178" s="47">
        <f t="shared" si="11"/>
        <v>0</v>
      </c>
      <c r="AH178" s="61">
        <v>0</v>
      </c>
      <c r="AI178" s="79">
        <v>0</v>
      </c>
      <c r="AJ178" s="61" t="s">
        <v>73</v>
      </c>
      <c r="AK178" s="81" t="s">
        <v>73</v>
      </c>
      <c r="AL178" s="61">
        <v>0</v>
      </c>
      <c r="AM178" s="81" t="s">
        <v>73</v>
      </c>
      <c r="AN178" s="81" t="s">
        <v>73</v>
      </c>
      <c r="AO178" s="81" t="s">
        <v>73</v>
      </c>
      <c r="AP178" s="47">
        <f t="shared" si="12"/>
        <v>0</v>
      </c>
      <c r="AQ178" s="47">
        <f>+L178+AD178-AI178</f>
        <v>9373320</v>
      </c>
      <c r="AR178" s="61" t="s">
        <v>4700</v>
      </c>
      <c r="AS178" s="79">
        <v>0</v>
      </c>
      <c r="AT178" s="61" t="s">
        <v>162</v>
      </c>
      <c r="AU178" s="79">
        <v>0</v>
      </c>
      <c r="AV178" s="61" t="s">
        <v>73</v>
      </c>
      <c r="AW178" s="199">
        <v>0</v>
      </c>
      <c r="AX178" s="62">
        <f t="shared" si="13"/>
        <v>9373320</v>
      </c>
      <c r="AY178" s="63">
        <f t="shared" si="14"/>
        <v>0</v>
      </c>
      <c r="AZ178" s="67">
        <v>0</v>
      </c>
      <c r="BA178" s="61" t="s">
        <v>73</v>
      </c>
      <c r="BB178" s="61" t="s">
        <v>163</v>
      </c>
      <c r="BC178" s="355" t="s">
        <v>11670</v>
      </c>
      <c r="BD178" s="44" t="s">
        <v>65</v>
      </c>
      <c r="BE178" s="44" t="s">
        <v>65</v>
      </c>
    </row>
    <row r="179" spans="2:57" s="250" customFormat="1" x14ac:dyDescent="0.25">
      <c r="B179" s="44">
        <v>2026</v>
      </c>
      <c r="C179" s="44">
        <v>891780111</v>
      </c>
      <c r="D179" s="44" t="s">
        <v>63</v>
      </c>
      <c r="E179" s="61" t="s">
        <v>11669</v>
      </c>
      <c r="F179" s="61" t="s">
        <v>11668</v>
      </c>
      <c r="G179" s="61">
        <v>0</v>
      </c>
      <c r="H179" s="61" t="s">
        <v>71</v>
      </c>
      <c r="I179" s="44" t="s">
        <v>111</v>
      </c>
      <c r="J179" s="76" t="s">
        <v>81</v>
      </c>
      <c r="K179" s="68" t="s">
        <v>11599</v>
      </c>
      <c r="L179" s="79">
        <v>17160000</v>
      </c>
      <c r="M179" s="44" t="s">
        <v>66</v>
      </c>
      <c r="N179" s="68" t="s">
        <v>11667</v>
      </c>
      <c r="O179" s="68">
        <v>1082930630</v>
      </c>
      <c r="P179" s="68">
        <v>69</v>
      </c>
      <c r="Q179" s="69">
        <v>46036</v>
      </c>
      <c r="R179" s="61">
        <v>6818861280</v>
      </c>
      <c r="S179" s="69">
        <v>46042</v>
      </c>
      <c r="T179" s="79">
        <v>17160000</v>
      </c>
      <c r="U179" s="61" t="s">
        <v>65</v>
      </c>
      <c r="V179" s="79">
        <v>1082939683</v>
      </c>
      <c r="W179" s="168" t="s">
        <v>8545</v>
      </c>
      <c r="X179" s="69">
        <v>46042</v>
      </c>
      <c r="Y179" s="69">
        <v>46069</v>
      </c>
      <c r="Z179" s="69" t="s">
        <v>73</v>
      </c>
      <c r="AA179" s="69">
        <v>46167</v>
      </c>
      <c r="AB179" s="47">
        <f t="shared" si="10"/>
        <v>98</v>
      </c>
      <c r="AC179" s="61">
        <v>0</v>
      </c>
      <c r="AD179" s="79">
        <v>0</v>
      </c>
      <c r="AE179" s="61">
        <v>0</v>
      </c>
      <c r="AF179" s="80" t="s">
        <v>73</v>
      </c>
      <c r="AG179" s="47">
        <f t="shared" si="11"/>
        <v>0</v>
      </c>
      <c r="AH179" s="61">
        <v>0</v>
      </c>
      <c r="AI179" s="79">
        <v>0</v>
      </c>
      <c r="AJ179" s="61" t="s">
        <v>73</v>
      </c>
      <c r="AK179" s="81" t="s">
        <v>73</v>
      </c>
      <c r="AL179" s="61">
        <v>0</v>
      </c>
      <c r="AM179" s="81" t="s">
        <v>73</v>
      </c>
      <c r="AN179" s="81" t="s">
        <v>73</v>
      </c>
      <c r="AO179" s="81" t="s">
        <v>73</v>
      </c>
      <c r="AP179" s="47">
        <f t="shared" si="12"/>
        <v>0</v>
      </c>
      <c r="AQ179" s="47">
        <f>+L179+AD179-AI179</f>
        <v>17160000</v>
      </c>
      <c r="AR179" s="61" t="s">
        <v>4700</v>
      </c>
      <c r="AS179" s="79">
        <v>0</v>
      </c>
      <c r="AT179" s="61" t="s">
        <v>162</v>
      </c>
      <c r="AU179" s="79">
        <v>0</v>
      </c>
      <c r="AV179" s="61" t="s">
        <v>73</v>
      </c>
      <c r="AW179" s="199">
        <v>0</v>
      </c>
      <c r="AX179" s="62">
        <f t="shared" si="13"/>
        <v>17160000</v>
      </c>
      <c r="AY179" s="63">
        <f t="shared" si="14"/>
        <v>0</v>
      </c>
      <c r="AZ179" s="67">
        <v>0</v>
      </c>
      <c r="BA179" s="61" t="s">
        <v>73</v>
      </c>
      <c r="BB179" s="61" t="s">
        <v>163</v>
      </c>
      <c r="BC179" s="355" t="s">
        <v>11666</v>
      </c>
      <c r="BD179" s="44" t="s">
        <v>65</v>
      </c>
      <c r="BE179" s="44" t="s">
        <v>65</v>
      </c>
    </row>
    <row r="180" spans="2:57" s="250" customFormat="1" x14ac:dyDescent="0.25">
      <c r="B180" s="44">
        <v>2026</v>
      </c>
      <c r="C180" s="44">
        <v>891780111</v>
      </c>
      <c r="D180" s="44" t="s">
        <v>63</v>
      </c>
      <c r="E180" s="61" t="s">
        <v>11665</v>
      </c>
      <c r="F180" s="61" t="s">
        <v>11664</v>
      </c>
      <c r="G180" s="61">
        <v>0</v>
      </c>
      <c r="H180" s="61" t="s">
        <v>71</v>
      </c>
      <c r="I180" s="44" t="s">
        <v>111</v>
      </c>
      <c r="J180" s="76" t="s">
        <v>81</v>
      </c>
      <c r="K180" s="68" t="s">
        <v>9213</v>
      </c>
      <c r="L180" s="79">
        <v>9373320</v>
      </c>
      <c r="M180" s="44" t="s">
        <v>66</v>
      </c>
      <c r="N180" s="68" t="s">
        <v>11663</v>
      </c>
      <c r="O180" s="68">
        <v>15186553</v>
      </c>
      <c r="P180" s="68">
        <v>69</v>
      </c>
      <c r="Q180" s="69">
        <v>46036</v>
      </c>
      <c r="R180" s="61">
        <v>6818861280</v>
      </c>
      <c r="S180" s="69">
        <v>46042</v>
      </c>
      <c r="T180" s="79">
        <v>9373320</v>
      </c>
      <c r="U180" s="61" t="s">
        <v>65</v>
      </c>
      <c r="V180" s="79">
        <v>1082939683</v>
      </c>
      <c r="W180" s="168" t="s">
        <v>8545</v>
      </c>
      <c r="X180" s="69">
        <v>46042</v>
      </c>
      <c r="Y180" s="69">
        <v>46069</v>
      </c>
      <c r="Z180" s="69" t="s">
        <v>73</v>
      </c>
      <c r="AA180" s="69">
        <v>46167</v>
      </c>
      <c r="AB180" s="47">
        <f t="shared" si="10"/>
        <v>98</v>
      </c>
      <c r="AC180" s="61">
        <v>0</v>
      </c>
      <c r="AD180" s="79">
        <v>0</v>
      </c>
      <c r="AE180" s="61">
        <v>0</v>
      </c>
      <c r="AF180" s="80" t="s">
        <v>73</v>
      </c>
      <c r="AG180" s="47">
        <f t="shared" si="11"/>
        <v>0</v>
      </c>
      <c r="AH180" s="61">
        <v>0</v>
      </c>
      <c r="AI180" s="79">
        <v>0</v>
      </c>
      <c r="AJ180" s="61" t="s">
        <v>73</v>
      </c>
      <c r="AK180" s="81" t="s">
        <v>73</v>
      </c>
      <c r="AL180" s="61">
        <v>0</v>
      </c>
      <c r="AM180" s="81" t="s">
        <v>73</v>
      </c>
      <c r="AN180" s="81" t="s">
        <v>73</v>
      </c>
      <c r="AO180" s="81" t="s">
        <v>73</v>
      </c>
      <c r="AP180" s="47">
        <f t="shared" si="12"/>
        <v>0</v>
      </c>
      <c r="AQ180" s="47">
        <f>+L180+AD180-AI180</f>
        <v>9373320</v>
      </c>
      <c r="AR180" s="61" t="s">
        <v>4700</v>
      </c>
      <c r="AS180" s="79">
        <v>0</v>
      </c>
      <c r="AT180" s="61" t="s">
        <v>162</v>
      </c>
      <c r="AU180" s="79">
        <v>0</v>
      </c>
      <c r="AV180" s="61" t="s">
        <v>73</v>
      </c>
      <c r="AW180" s="199">
        <v>0</v>
      </c>
      <c r="AX180" s="62">
        <f t="shared" si="13"/>
        <v>9373320</v>
      </c>
      <c r="AY180" s="63">
        <f t="shared" si="14"/>
        <v>0</v>
      </c>
      <c r="AZ180" s="67">
        <v>0</v>
      </c>
      <c r="BA180" s="61" t="s">
        <v>73</v>
      </c>
      <c r="BB180" s="61" t="s">
        <v>163</v>
      </c>
      <c r="BC180" s="355" t="s">
        <v>11662</v>
      </c>
      <c r="BD180" s="44" t="s">
        <v>65</v>
      </c>
      <c r="BE180" s="44" t="s">
        <v>65</v>
      </c>
    </row>
    <row r="181" spans="2:57" s="250" customFormat="1" x14ac:dyDescent="0.25">
      <c r="B181" s="44">
        <v>2026</v>
      </c>
      <c r="C181" s="44">
        <v>891780111</v>
      </c>
      <c r="D181" s="44" t="s">
        <v>63</v>
      </c>
      <c r="E181" s="61" t="s">
        <v>11661</v>
      </c>
      <c r="F181" s="61" t="s">
        <v>11660</v>
      </c>
      <c r="G181" s="61">
        <v>0</v>
      </c>
      <c r="H181" s="61" t="s">
        <v>71</v>
      </c>
      <c r="I181" s="44" t="s">
        <v>64</v>
      </c>
      <c r="J181" s="76" t="s">
        <v>81</v>
      </c>
      <c r="K181" s="68" t="s">
        <v>11659</v>
      </c>
      <c r="L181" s="79">
        <v>16483500</v>
      </c>
      <c r="M181" s="44" t="s">
        <v>66</v>
      </c>
      <c r="N181" s="68" t="s">
        <v>11658</v>
      </c>
      <c r="O181" s="68">
        <v>1082372495</v>
      </c>
      <c r="P181" s="68">
        <v>207</v>
      </c>
      <c r="Q181" s="69">
        <v>46038</v>
      </c>
      <c r="R181" s="68">
        <v>923633360</v>
      </c>
      <c r="S181" s="69">
        <v>46042</v>
      </c>
      <c r="T181" s="79">
        <v>16483500</v>
      </c>
      <c r="U181" s="61" t="s">
        <v>65</v>
      </c>
      <c r="V181" s="79">
        <v>1082939683</v>
      </c>
      <c r="W181" s="168" t="s">
        <v>8545</v>
      </c>
      <c r="X181" s="69">
        <v>46042</v>
      </c>
      <c r="Y181" s="69">
        <v>46042</v>
      </c>
      <c r="Z181" s="69" t="s">
        <v>73</v>
      </c>
      <c r="AA181" s="69">
        <v>46157</v>
      </c>
      <c r="AB181" s="47">
        <f t="shared" si="10"/>
        <v>115</v>
      </c>
      <c r="AC181" s="61">
        <v>0</v>
      </c>
      <c r="AD181" s="79">
        <v>0</v>
      </c>
      <c r="AE181" s="61">
        <v>0</v>
      </c>
      <c r="AF181" s="80" t="s">
        <v>73</v>
      </c>
      <c r="AG181" s="47">
        <f t="shared" si="11"/>
        <v>0</v>
      </c>
      <c r="AH181" s="61">
        <v>0</v>
      </c>
      <c r="AI181" s="79">
        <v>0</v>
      </c>
      <c r="AJ181" s="61" t="s">
        <v>73</v>
      </c>
      <c r="AK181" s="81" t="s">
        <v>73</v>
      </c>
      <c r="AL181" s="61">
        <v>0</v>
      </c>
      <c r="AM181" s="81" t="s">
        <v>73</v>
      </c>
      <c r="AN181" s="81" t="s">
        <v>73</v>
      </c>
      <c r="AO181" s="81" t="s">
        <v>73</v>
      </c>
      <c r="AP181" s="47">
        <f t="shared" si="12"/>
        <v>0</v>
      </c>
      <c r="AQ181" s="47">
        <f>+L181+AD181-AI181</f>
        <v>16483500</v>
      </c>
      <c r="AR181" s="61" t="s">
        <v>65</v>
      </c>
      <c r="AS181" s="79">
        <v>16483500</v>
      </c>
      <c r="AT181" s="61" t="s">
        <v>162</v>
      </c>
      <c r="AU181" s="79">
        <v>0</v>
      </c>
      <c r="AV181" s="61" t="s">
        <v>73</v>
      </c>
      <c r="AW181" s="199">
        <v>0</v>
      </c>
      <c r="AX181" s="62">
        <f t="shared" si="13"/>
        <v>16483500</v>
      </c>
      <c r="AY181" s="63">
        <f t="shared" si="14"/>
        <v>0</v>
      </c>
      <c r="AZ181" s="67">
        <v>0</v>
      </c>
      <c r="BA181" s="61" t="s">
        <v>73</v>
      </c>
      <c r="BB181" s="61" t="s">
        <v>85</v>
      </c>
      <c r="BC181" s="369" t="s">
        <v>11657</v>
      </c>
      <c r="BD181" s="44" t="s">
        <v>65</v>
      </c>
      <c r="BE181" s="44" t="s">
        <v>65</v>
      </c>
    </row>
    <row r="182" spans="2:57" s="250" customFormat="1" x14ac:dyDescent="0.25">
      <c r="B182" s="44">
        <v>2026</v>
      </c>
      <c r="C182" s="44">
        <v>891780111</v>
      </c>
      <c r="D182" s="44" t="s">
        <v>63</v>
      </c>
      <c r="E182" s="61" t="s">
        <v>11656</v>
      </c>
      <c r="F182" s="61" t="s">
        <v>11655</v>
      </c>
      <c r="G182" s="61">
        <v>0</v>
      </c>
      <c r="H182" s="61" t="s">
        <v>71</v>
      </c>
      <c r="I182" s="44" t="s">
        <v>64</v>
      </c>
      <c r="J182" s="76" t="s">
        <v>81</v>
      </c>
      <c r="K182" s="68" t="s">
        <v>11654</v>
      </c>
      <c r="L182" s="79">
        <v>17982000</v>
      </c>
      <c r="M182" s="44" t="s">
        <v>66</v>
      </c>
      <c r="N182" s="68" t="s">
        <v>11653</v>
      </c>
      <c r="O182" s="68">
        <v>1085230612</v>
      </c>
      <c r="P182" s="68">
        <v>207</v>
      </c>
      <c r="Q182" s="69">
        <v>46038</v>
      </c>
      <c r="R182" s="68">
        <v>923633360</v>
      </c>
      <c r="S182" s="69">
        <v>46042</v>
      </c>
      <c r="T182" s="79">
        <v>17982000</v>
      </c>
      <c r="U182" s="61" t="s">
        <v>65</v>
      </c>
      <c r="V182" s="79">
        <v>1072646524</v>
      </c>
      <c r="W182" s="168" t="s">
        <v>8922</v>
      </c>
      <c r="X182" s="69">
        <v>46042</v>
      </c>
      <c r="Y182" s="69">
        <v>46042</v>
      </c>
      <c r="Z182" s="69" t="s">
        <v>73</v>
      </c>
      <c r="AA182" s="69">
        <v>46172</v>
      </c>
      <c r="AB182" s="47">
        <f t="shared" si="10"/>
        <v>130</v>
      </c>
      <c r="AC182" s="61">
        <v>0</v>
      </c>
      <c r="AD182" s="79">
        <v>0</v>
      </c>
      <c r="AE182" s="61">
        <v>0</v>
      </c>
      <c r="AF182" s="80" t="s">
        <v>73</v>
      </c>
      <c r="AG182" s="47">
        <f t="shared" si="11"/>
        <v>0</v>
      </c>
      <c r="AH182" s="61">
        <v>0</v>
      </c>
      <c r="AI182" s="79">
        <v>0</v>
      </c>
      <c r="AJ182" s="61" t="s">
        <v>73</v>
      </c>
      <c r="AK182" s="81" t="s">
        <v>73</v>
      </c>
      <c r="AL182" s="61">
        <v>0</v>
      </c>
      <c r="AM182" s="81" t="s">
        <v>73</v>
      </c>
      <c r="AN182" s="81" t="s">
        <v>73</v>
      </c>
      <c r="AO182" s="81" t="s">
        <v>73</v>
      </c>
      <c r="AP182" s="47">
        <f t="shared" si="12"/>
        <v>0</v>
      </c>
      <c r="AQ182" s="47">
        <f>+L182+AD182-AI182</f>
        <v>17982000</v>
      </c>
      <c r="AR182" s="61" t="s">
        <v>65</v>
      </c>
      <c r="AS182" s="79">
        <v>17982000</v>
      </c>
      <c r="AT182" s="61" t="s">
        <v>162</v>
      </c>
      <c r="AU182" s="79">
        <v>0</v>
      </c>
      <c r="AV182" s="61" t="s">
        <v>73</v>
      </c>
      <c r="AW182" s="199">
        <v>0</v>
      </c>
      <c r="AX182" s="62">
        <f t="shared" si="13"/>
        <v>17982000</v>
      </c>
      <c r="AY182" s="63">
        <f t="shared" si="14"/>
        <v>0</v>
      </c>
      <c r="AZ182" s="67">
        <v>0</v>
      </c>
      <c r="BA182" s="61" t="s">
        <v>73</v>
      </c>
      <c r="BB182" s="61" t="s">
        <v>85</v>
      </c>
      <c r="BC182" s="369" t="s">
        <v>11652</v>
      </c>
      <c r="BD182" s="44" t="s">
        <v>65</v>
      </c>
      <c r="BE182" s="44" t="s">
        <v>65</v>
      </c>
    </row>
    <row r="183" spans="2:57" s="250" customFormat="1" x14ac:dyDescent="0.25">
      <c r="B183" s="44">
        <v>2026</v>
      </c>
      <c r="C183" s="44">
        <v>891780111</v>
      </c>
      <c r="D183" s="44" t="s">
        <v>63</v>
      </c>
      <c r="E183" s="61" t="s">
        <v>11651</v>
      </c>
      <c r="F183" s="61" t="s">
        <v>11650</v>
      </c>
      <c r="G183" s="61">
        <v>0</v>
      </c>
      <c r="H183" s="61" t="s">
        <v>71</v>
      </c>
      <c r="I183" s="44" t="s">
        <v>64</v>
      </c>
      <c r="J183" s="76" t="s">
        <v>81</v>
      </c>
      <c r="K183" s="68" t="s">
        <v>11649</v>
      </c>
      <c r="L183" s="79">
        <v>17982000</v>
      </c>
      <c r="M183" s="44" t="s">
        <v>66</v>
      </c>
      <c r="N183" s="68" t="s">
        <v>11648</v>
      </c>
      <c r="O183" s="68">
        <v>1083045066</v>
      </c>
      <c r="P183" s="68">
        <v>207</v>
      </c>
      <c r="Q183" s="69">
        <v>46038</v>
      </c>
      <c r="R183" s="68">
        <v>923633360</v>
      </c>
      <c r="S183" s="69">
        <v>46042</v>
      </c>
      <c r="T183" s="79">
        <v>17982000</v>
      </c>
      <c r="U183" s="61" t="s">
        <v>65</v>
      </c>
      <c r="V183" s="79">
        <v>1072646524</v>
      </c>
      <c r="W183" s="168" t="s">
        <v>8922</v>
      </c>
      <c r="X183" s="69">
        <v>46042</v>
      </c>
      <c r="Y183" s="69">
        <v>46042</v>
      </c>
      <c r="Z183" s="69" t="s">
        <v>73</v>
      </c>
      <c r="AA183" s="69">
        <v>46172</v>
      </c>
      <c r="AB183" s="47">
        <f t="shared" si="10"/>
        <v>130</v>
      </c>
      <c r="AC183" s="61">
        <v>0</v>
      </c>
      <c r="AD183" s="79">
        <v>0</v>
      </c>
      <c r="AE183" s="61">
        <v>0</v>
      </c>
      <c r="AF183" s="80" t="s">
        <v>73</v>
      </c>
      <c r="AG183" s="47">
        <f t="shared" si="11"/>
        <v>0</v>
      </c>
      <c r="AH183" s="61">
        <v>0</v>
      </c>
      <c r="AI183" s="79">
        <v>0</v>
      </c>
      <c r="AJ183" s="61" t="s">
        <v>73</v>
      </c>
      <c r="AK183" s="81" t="s">
        <v>73</v>
      </c>
      <c r="AL183" s="61">
        <v>0</v>
      </c>
      <c r="AM183" s="81" t="s">
        <v>73</v>
      </c>
      <c r="AN183" s="81" t="s">
        <v>73</v>
      </c>
      <c r="AO183" s="81" t="s">
        <v>73</v>
      </c>
      <c r="AP183" s="47">
        <f t="shared" si="12"/>
        <v>0</v>
      </c>
      <c r="AQ183" s="47">
        <f>+L183+AD183-AI183</f>
        <v>17982000</v>
      </c>
      <c r="AR183" s="61" t="s">
        <v>65</v>
      </c>
      <c r="AS183" s="79">
        <v>17982000</v>
      </c>
      <c r="AT183" s="61" t="s">
        <v>162</v>
      </c>
      <c r="AU183" s="79">
        <v>0</v>
      </c>
      <c r="AV183" s="61" t="s">
        <v>73</v>
      </c>
      <c r="AW183" s="199">
        <v>0</v>
      </c>
      <c r="AX183" s="62">
        <f t="shared" si="13"/>
        <v>17982000</v>
      </c>
      <c r="AY183" s="63">
        <f t="shared" si="14"/>
        <v>0</v>
      </c>
      <c r="AZ183" s="67">
        <v>0</v>
      </c>
      <c r="BA183" s="61" t="s">
        <v>73</v>
      </c>
      <c r="BB183" s="61" t="s">
        <v>85</v>
      </c>
      <c r="BC183" s="369" t="s">
        <v>11647</v>
      </c>
      <c r="BD183" s="44" t="s">
        <v>65</v>
      </c>
      <c r="BE183" s="44" t="s">
        <v>65</v>
      </c>
    </row>
    <row r="184" spans="2:57" s="250" customFormat="1" x14ac:dyDescent="0.25">
      <c r="B184" s="44">
        <v>2026</v>
      </c>
      <c r="C184" s="44">
        <v>891780111</v>
      </c>
      <c r="D184" s="44" t="s">
        <v>63</v>
      </c>
      <c r="E184" s="61" t="s">
        <v>11646</v>
      </c>
      <c r="F184" s="61" t="s">
        <v>11645</v>
      </c>
      <c r="G184" s="61">
        <v>0</v>
      </c>
      <c r="H184" s="61" t="s">
        <v>71</v>
      </c>
      <c r="I184" s="44" t="s">
        <v>111</v>
      </c>
      <c r="J184" s="76" t="s">
        <v>81</v>
      </c>
      <c r="K184" s="68" t="s">
        <v>11644</v>
      </c>
      <c r="L184" s="79">
        <v>9373320</v>
      </c>
      <c r="M184" s="44" t="s">
        <v>66</v>
      </c>
      <c r="N184" s="68" t="s">
        <v>11643</v>
      </c>
      <c r="O184" s="68">
        <v>1123414652</v>
      </c>
      <c r="P184" s="68">
        <v>69</v>
      </c>
      <c r="Q184" s="69">
        <v>46036</v>
      </c>
      <c r="R184" s="61">
        <v>6818861280</v>
      </c>
      <c r="S184" s="69">
        <v>46042</v>
      </c>
      <c r="T184" s="79">
        <v>9373320</v>
      </c>
      <c r="U184" s="61" t="s">
        <v>65</v>
      </c>
      <c r="V184" s="79">
        <v>1082939683</v>
      </c>
      <c r="W184" s="168" t="s">
        <v>8545</v>
      </c>
      <c r="X184" s="69">
        <v>46042</v>
      </c>
      <c r="Y184" s="69">
        <v>46069</v>
      </c>
      <c r="Z184" s="69" t="s">
        <v>73</v>
      </c>
      <c r="AA184" s="69">
        <v>46167</v>
      </c>
      <c r="AB184" s="47">
        <f t="shared" si="10"/>
        <v>98</v>
      </c>
      <c r="AC184" s="61">
        <v>0</v>
      </c>
      <c r="AD184" s="79">
        <v>0</v>
      </c>
      <c r="AE184" s="61">
        <v>0</v>
      </c>
      <c r="AF184" s="80" t="s">
        <v>73</v>
      </c>
      <c r="AG184" s="47">
        <f t="shared" si="11"/>
        <v>0</v>
      </c>
      <c r="AH184" s="61">
        <v>0</v>
      </c>
      <c r="AI184" s="79">
        <v>0</v>
      </c>
      <c r="AJ184" s="61" t="s">
        <v>73</v>
      </c>
      <c r="AK184" s="81" t="s">
        <v>73</v>
      </c>
      <c r="AL184" s="61">
        <v>0</v>
      </c>
      <c r="AM184" s="81" t="s">
        <v>73</v>
      </c>
      <c r="AN184" s="81" t="s">
        <v>73</v>
      </c>
      <c r="AO184" s="81" t="s">
        <v>73</v>
      </c>
      <c r="AP184" s="47">
        <f t="shared" si="12"/>
        <v>0</v>
      </c>
      <c r="AQ184" s="47">
        <f>+L184+AD184-AI184</f>
        <v>9373320</v>
      </c>
      <c r="AR184" s="61" t="s">
        <v>4700</v>
      </c>
      <c r="AS184" s="79">
        <v>0</v>
      </c>
      <c r="AT184" s="61" t="s">
        <v>162</v>
      </c>
      <c r="AU184" s="79">
        <v>0</v>
      </c>
      <c r="AV184" s="61" t="s">
        <v>73</v>
      </c>
      <c r="AW184" s="199">
        <v>0</v>
      </c>
      <c r="AX184" s="62">
        <f t="shared" si="13"/>
        <v>9373320</v>
      </c>
      <c r="AY184" s="63">
        <f t="shared" si="14"/>
        <v>0</v>
      </c>
      <c r="AZ184" s="67">
        <v>0</v>
      </c>
      <c r="BA184" s="61" t="s">
        <v>73</v>
      </c>
      <c r="BB184" s="61" t="s">
        <v>163</v>
      </c>
      <c r="BC184" s="355" t="s">
        <v>11642</v>
      </c>
      <c r="BD184" s="44" t="s">
        <v>65</v>
      </c>
      <c r="BE184" s="44" t="s">
        <v>65</v>
      </c>
    </row>
    <row r="185" spans="2:57" s="250" customFormat="1" x14ac:dyDescent="0.25">
      <c r="B185" s="44">
        <v>2026</v>
      </c>
      <c r="C185" s="44">
        <v>891780111</v>
      </c>
      <c r="D185" s="44" t="s">
        <v>63</v>
      </c>
      <c r="E185" s="61" t="s">
        <v>11641</v>
      </c>
      <c r="F185" s="61" t="s">
        <v>11640</v>
      </c>
      <c r="G185" s="61">
        <v>0</v>
      </c>
      <c r="H185" s="61" t="s">
        <v>71</v>
      </c>
      <c r="I185" s="44" t="s">
        <v>111</v>
      </c>
      <c r="J185" s="76" t="s">
        <v>81</v>
      </c>
      <c r="K185" s="68" t="s">
        <v>8929</v>
      </c>
      <c r="L185" s="79">
        <v>9373320</v>
      </c>
      <c r="M185" s="44" t="s">
        <v>66</v>
      </c>
      <c r="N185" s="68" t="s">
        <v>11639</v>
      </c>
      <c r="O185" s="68">
        <v>1118852157</v>
      </c>
      <c r="P185" s="68">
        <v>69</v>
      </c>
      <c r="Q185" s="69">
        <v>46036</v>
      </c>
      <c r="R185" s="61">
        <v>6818861280</v>
      </c>
      <c r="S185" s="69">
        <v>46042</v>
      </c>
      <c r="T185" s="79">
        <v>9373320</v>
      </c>
      <c r="U185" s="61" t="s">
        <v>65</v>
      </c>
      <c r="V185" s="79">
        <v>1082939683</v>
      </c>
      <c r="W185" s="168" t="s">
        <v>8545</v>
      </c>
      <c r="X185" s="69">
        <v>46042</v>
      </c>
      <c r="Y185" s="69">
        <v>46069</v>
      </c>
      <c r="Z185" s="69" t="s">
        <v>73</v>
      </c>
      <c r="AA185" s="69">
        <v>46167</v>
      </c>
      <c r="AB185" s="47">
        <f t="shared" si="10"/>
        <v>98</v>
      </c>
      <c r="AC185" s="61">
        <v>0</v>
      </c>
      <c r="AD185" s="79">
        <v>0</v>
      </c>
      <c r="AE185" s="61">
        <v>0</v>
      </c>
      <c r="AF185" s="80" t="s">
        <v>73</v>
      </c>
      <c r="AG185" s="47">
        <f t="shared" si="11"/>
        <v>0</v>
      </c>
      <c r="AH185" s="61">
        <v>0</v>
      </c>
      <c r="AI185" s="79">
        <v>0</v>
      </c>
      <c r="AJ185" s="61" t="s">
        <v>73</v>
      </c>
      <c r="AK185" s="81" t="s">
        <v>73</v>
      </c>
      <c r="AL185" s="61">
        <v>0</v>
      </c>
      <c r="AM185" s="81" t="s">
        <v>73</v>
      </c>
      <c r="AN185" s="81" t="s">
        <v>73</v>
      </c>
      <c r="AO185" s="81" t="s">
        <v>73</v>
      </c>
      <c r="AP185" s="47">
        <f t="shared" si="12"/>
        <v>0</v>
      </c>
      <c r="AQ185" s="47">
        <f>+L185+AD185-AI185</f>
        <v>9373320</v>
      </c>
      <c r="AR185" s="61" t="s">
        <v>4700</v>
      </c>
      <c r="AS185" s="79">
        <v>0</v>
      </c>
      <c r="AT185" s="61" t="s">
        <v>162</v>
      </c>
      <c r="AU185" s="79">
        <v>0</v>
      </c>
      <c r="AV185" s="61" t="s">
        <v>73</v>
      </c>
      <c r="AW185" s="199">
        <v>0</v>
      </c>
      <c r="AX185" s="62">
        <f t="shared" si="13"/>
        <v>9373320</v>
      </c>
      <c r="AY185" s="63">
        <f t="shared" si="14"/>
        <v>0</v>
      </c>
      <c r="AZ185" s="67">
        <v>0</v>
      </c>
      <c r="BA185" s="61" t="s">
        <v>73</v>
      </c>
      <c r="BB185" s="61" t="s">
        <v>163</v>
      </c>
      <c r="BC185" s="355" t="s">
        <v>11638</v>
      </c>
      <c r="BD185" s="44" t="s">
        <v>65</v>
      </c>
      <c r="BE185" s="44" t="s">
        <v>65</v>
      </c>
    </row>
    <row r="186" spans="2:57" s="250" customFormat="1" x14ac:dyDescent="0.25">
      <c r="B186" s="44">
        <v>2026</v>
      </c>
      <c r="C186" s="44">
        <v>891780111</v>
      </c>
      <c r="D186" s="44" t="s">
        <v>63</v>
      </c>
      <c r="E186" s="61" t="s">
        <v>11637</v>
      </c>
      <c r="F186" s="61" t="s">
        <v>11636</v>
      </c>
      <c r="G186" s="61">
        <v>0</v>
      </c>
      <c r="H186" s="61" t="s">
        <v>71</v>
      </c>
      <c r="I186" s="44" t="s">
        <v>111</v>
      </c>
      <c r="J186" s="76" t="s">
        <v>81</v>
      </c>
      <c r="K186" s="47" t="s">
        <v>9203</v>
      </c>
      <c r="L186" s="79">
        <v>9373320</v>
      </c>
      <c r="M186" s="44" t="s">
        <v>66</v>
      </c>
      <c r="N186" s="68" t="s">
        <v>11635</v>
      </c>
      <c r="O186" s="68">
        <v>1193125214</v>
      </c>
      <c r="P186" s="68">
        <v>69</v>
      </c>
      <c r="Q186" s="69">
        <v>46036</v>
      </c>
      <c r="R186" s="61">
        <v>6818861280</v>
      </c>
      <c r="S186" s="69">
        <v>46042</v>
      </c>
      <c r="T186" s="79">
        <v>9373320</v>
      </c>
      <c r="U186" s="61" t="s">
        <v>65</v>
      </c>
      <c r="V186" s="79">
        <v>1082939683</v>
      </c>
      <c r="W186" s="168" t="s">
        <v>8545</v>
      </c>
      <c r="X186" s="69">
        <v>46042</v>
      </c>
      <c r="Y186" s="69">
        <v>46069</v>
      </c>
      <c r="Z186" s="69" t="s">
        <v>73</v>
      </c>
      <c r="AA186" s="69">
        <v>46167</v>
      </c>
      <c r="AB186" s="47">
        <f t="shared" si="10"/>
        <v>98</v>
      </c>
      <c r="AC186" s="61">
        <v>0</v>
      </c>
      <c r="AD186" s="79">
        <v>0</v>
      </c>
      <c r="AE186" s="61">
        <v>0</v>
      </c>
      <c r="AF186" s="80" t="s">
        <v>73</v>
      </c>
      <c r="AG186" s="47">
        <f t="shared" si="11"/>
        <v>0</v>
      </c>
      <c r="AH186" s="61">
        <v>0</v>
      </c>
      <c r="AI186" s="79">
        <v>0</v>
      </c>
      <c r="AJ186" s="61" t="s">
        <v>73</v>
      </c>
      <c r="AK186" s="81" t="s">
        <v>73</v>
      </c>
      <c r="AL186" s="61">
        <v>0</v>
      </c>
      <c r="AM186" s="81" t="s">
        <v>73</v>
      </c>
      <c r="AN186" s="81" t="s">
        <v>73</v>
      </c>
      <c r="AO186" s="81" t="s">
        <v>73</v>
      </c>
      <c r="AP186" s="47">
        <f t="shared" si="12"/>
        <v>0</v>
      </c>
      <c r="AQ186" s="47">
        <f>+L186+AD186-AI186</f>
        <v>9373320</v>
      </c>
      <c r="AR186" s="61" t="s">
        <v>4700</v>
      </c>
      <c r="AS186" s="79">
        <v>0</v>
      </c>
      <c r="AT186" s="61" t="s">
        <v>162</v>
      </c>
      <c r="AU186" s="79">
        <v>0</v>
      </c>
      <c r="AV186" s="61" t="s">
        <v>73</v>
      </c>
      <c r="AW186" s="199">
        <v>0</v>
      </c>
      <c r="AX186" s="62">
        <f t="shared" si="13"/>
        <v>9373320</v>
      </c>
      <c r="AY186" s="63">
        <f t="shared" si="14"/>
        <v>0</v>
      </c>
      <c r="AZ186" s="67">
        <v>0</v>
      </c>
      <c r="BA186" s="61" t="s">
        <v>73</v>
      </c>
      <c r="BB186" s="61" t="s">
        <v>163</v>
      </c>
      <c r="BC186" s="355" t="s">
        <v>11634</v>
      </c>
      <c r="BD186" s="44" t="s">
        <v>65</v>
      </c>
      <c r="BE186" s="44" t="s">
        <v>65</v>
      </c>
    </row>
    <row r="187" spans="2:57" s="250" customFormat="1" x14ac:dyDescent="0.25">
      <c r="B187" s="44">
        <v>2026</v>
      </c>
      <c r="C187" s="44">
        <v>891780111</v>
      </c>
      <c r="D187" s="44" t="s">
        <v>63</v>
      </c>
      <c r="E187" s="61" t="s">
        <v>11633</v>
      </c>
      <c r="F187" s="61" t="s">
        <v>11632</v>
      </c>
      <c r="G187" s="61">
        <v>0</v>
      </c>
      <c r="H187" s="61" t="s">
        <v>71</v>
      </c>
      <c r="I187" s="44" t="s">
        <v>111</v>
      </c>
      <c r="J187" s="76" t="s">
        <v>81</v>
      </c>
      <c r="K187" s="68" t="s">
        <v>9213</v>
      </c>
      <c r="L187" s="79">
        <v>9373320</v>
      </c>
      <c r="M187" s="44" t="s">
        <v>66</v>
      </c>
      <c r="N187" s="68" t="s">
        <v>11631</v>
      </c>
      <c r="O187" s="68">
        <v>84033346</v>
      </c>
      <c r="P187" s="68">
        <v>69</v>
      </c>
      <c r="Q187" s="69">
        <v>46036</v>
      </c>
      <c r="R187" s="61">
        <v>6818861280</v>
      </c>
      <c r="S187" s="69">
        <v>46042</v>
      </c>
      <c r="T187" s="79">
        <v>9373320</v>
      </c>
      <c r="U187" s="61" t="s">
        <v>65</v>
      </c>
      <c r="V187" s="79">
        <v>1082939683</v>
      </c>
      <c r="W187" s="168" t="s">
        <v>8545</v>
      </c>
      <c r="X187" s="69">
        <v>46042</v>
      </c>
      <c r="Y187" s="69">
        <v>46069</v>
      </c>
      <c r="Z187" s="69" t="s">
        <v>73</v>
      </c>
      <c r="AA187" s="69">
        <v>46167</v>
      </c>
      <c r="AB187" s="47">
        <f t="shared" si="10"/>
        <v>98</v>
      </c>
      <c r="AC187" s="61">
        <v>0</v>
      </c>
      <c r="AD187" s="79">
        <v>0</v>
      </c>
      <c r="AE187" s="61">
        <v>0</v>
      </c>
      <c r="AF187" s="80" t="s">
        <v>73</v>
      </c>
      <c r="AG187" s="47">
        <f t="shared" si="11"/>
        <v>0</v>
      </c>
      <c r="AH187" s="61">
        <v>0</v>
      </c>
      <c r="AI187" s="79">
        <v>0</v>
      </c>
      <c r="AJ187" s="61" t="s">
        <v>73</v>
      </c>
      <c r="AK187" s="81" t="s">
        <v>73</v>
      </c>
      <c r="AL187" s="61">
        <v>0</v>
      </c>
      <c r="AM187" s="81" t="s">
        <v>73</v>
      </c>
      <c r="AN187" s="81" t="s">
        <v>73</v>
      </c>
      <c r="AO187" s="81" t="s">
        <v>73</v>
      </c>
      <c r="AP187" s="47">
        <f t="shared" si="12"/>
        <v>0</v>
      </c>
      <c r="AQ187" s="47">
        <f>+L187+AD187-AI187</f>
        <v>9373320</v>
      </c>
      <c r="AR187" s="61" t="s">
        <v>4700</v>
      </c>
      <c r="AS187" s="79">
        <v>0</v>
      </c>
      <c r="AT187" s="61" t="s">
        <v>162</v>
      </c>
      <c r="AU187" s="79">
        <v>0</v>
      </c>
      <c r="AV187" s="61" t="s">
        <v>73</v>
      </c>
      <c r="AW187" s="199">
        <v>0</v>
      </c>
      <c r="AX187" s="62">
        <f t="shared" si="13"/>
        <v>9373320</v>
      </c>
      <c r="AY187" s="63">
        <f t="shared" si="14"/>
        <v>0</v>
      </c>
      <c r="AZ187" s="67">
        <v>0</v>
      </c>
      <c r="BA187" s="61" t="s">
        <v>73</v>
      </c>
      <c r="BB187" s="61" t="s">
        <v>163</v>
      </c>
      <c r="BC187" s="355" t="s">
        <v>11630</v>
      </c>
      <c r="BD187" s="44" t="s">
        <v>65</v>
      </c>
      <c r="BE187" s="44" t="s">
        <v>65</v>
      </c>
    </row>
    <row r="188" spans="2:57" s="250" customFormat="1" x14ac:dyDescent="0.25">
      <c r="B188" s="44">
        <v>2026</v>
      </c>
      <c r="C188" s="44">
        <v>891780111</v>
      </c>
      <c r="D188" s="44" t="s">
        <v>63</v>
      </c>
      <c r="E188" s="61" t="s">
        <v>11629</v>
      </c>
      <c r="F188" s="61" t="s">
        <v>11628</v>
      </c>
      <c r="G188" s="61">
        <v>0</v>
      </c>
      <c r="H188" s="61" t="s">
        <v>71</v>
      </c>
      <c r="I188" s="44" t="s">
        <v>111</v>
      </c>
      <c r="J188" s="76" t="s">
        <v>81</v>
      </c>
      <c r="K188" s="68" t="s">
        <v>11599</v>
      </c>
      <c r="L188" s="79">
        <v>17160000</v>
      </c>
      <c r="M188" s="44" t="s">
        <v>66</v>
      </c>
      <c r="N188" s="68" t="s">
        <v>11627</v>
      </c>
      <c r="O188" s="68">
        <v>1118848806</v>
      </c>
      <c r="P188" s="68">
        <v>69</v>
      </c>
      <c r="Q188" s="69">
        <v>46036</v>
      </c>
      <c r="R188" s="61">
        <v>6818861280</v>
      </c>
      <c r="S188" s="69">
        <v>46042</v>
      </c>
      <c r="T188" s="79">
        <v>17160000</v>
      </c>
      <c r="U188" s="61" t="s">
        <v>65</v>
      </c>
      <c r="V188" s="79">
        <v>1082939683</v>
      </c>
      <c r="W188" s="168" t="s">
        <v>8545</v>
      </c>
      <c r="X188" s="69">
        <v>46042</v>
      </c>
      <c r="Y188" s="69">
        <v>46069</v>
      </c>
      <c r="Z188" s="69" t="s">
        <v>73</v>
      </c>
      <c r="AA188" s="69">
        <v>46167</v>
      </c>
      <c r="AB188" s="47">
        <f t="shared" si="10"/>
        <v>98</v>
      </c>
      <c r="AC188" s="61">
        <v>0</v>
      </c>
      <c r="AD188" s="79">
        <v>0</v>
      </c>
      <c r="AE188" s="61">
        <v>0</v>
      </c>
      <c r="AF188" s="80" t="s">
        <v>73</v>
      </c>
      <c r="AG188" s="47">
        <f t="shared" si="11"/>
        <v>0</v>
      </c>
      <c r="AH188" s="61">
        <v>0</v>
      </c>
      <c r="AI188" s="79">
        <v>0</v>
      </c>
      <c r="AJ188" s="61" t="s">
        <v>73</v>
      </c>
      <c r="AK188" s="81" t="s">
        <v>73</v>
      </c>
      <c r="AL188" s="61">
        <v>0</v>
      </c>
      <c r="AM188" s="81" t="s">
        <v>73</v>
      </c>
      <c r="AN188" s="81" t="s">
        <v>73</v>
      </c>
      <c r="AO188" s="81" t="s">
        <v>73</v>
      </c>
      <c r="AP188" s="47">
        <f t="shared" si="12"/>
        <v>0</v>
      </c>
      <c r="AQ188" s="47">
        <f>+L188+AD188-AI188</f>
        <v>17160000</v>
      </c>
      <c r="AR188" s="61" t="s">
        <v>4700</v>
      </c>
      <c r="AS188" s="79">
        <v>0</v>
      </c>
      <c r="AT188" s="61" t="s">
        <v>162</v>
      </c>
      <c r="AU188" s="79">
        <v>0</v>
      </c>
      <c r="AV188" s="61" t="s">
        <v>73</v>
      </c>
      <c r="AW188" s="199">
        <v>0</v>
      </c>
      <c r="AX188" s="62">
        <f t="shared" si="13"/>
        <v>17160000</v>
      </c>
      <c r="AY188" s="63">
        <f t="shared" si="14"/>
        <v>0</v>
      </c>
      <c r="AZ188" s="67">
        <v>0</v>
      </c>
      <c r="BA188" s="61" t="s">
        <v>73</v>
      </c>
      <c r="BB188" s="61" t="s">
        <v>163</v>
      </c>
      <c r="BC188" s="355" t="s">
        <v>11626</v>
      </c>
      <c r="BD188" s="44" t="s">
        <v>65</v>
      </c>
      <c r="BE188" s="44" t="s">
        <v>65</v>
      </c>
    </row>
    <row r="189" spans="2:57" s="250" customFormat="1" x14ac:dyDescent="0.25">
      <c r="B189" s="44">
        <v>2026</v>
      </c>
      <c r="C189" s="44">
        <v>891780111</v>
      </c>
      <c r="D189" s="44" t="s">
        <v>63</v>
      </c>
      <c r="E189" s="61" t="s">
        <v>11625</v>
      </c>
      <c r="F189" s="61" t="s">
        <v>11624</v>
      </c>
      <c r="G189" s="61">
        <v>0</v>
      </c>
      <c r="H189" s="61" t="s">
        <v>71</v>
      </c>
      <c r="I189" s="44" t="s">
        <v>111</v>
      </c>
      <c r="J189" s="76" t="s">
        <v>81</v>
      </c>
      <c r="K189" s="68" t="s">
        <v>8929</v>
      </c>
      <c r="L189" s="79">
        <v>9373320</v>
      </c>
      <c r="M189" s="44" t="s">
        <v>66</v>
      </c>
      <c r="N189" s="68" t="s">
        <v>11623</v>
      </c>
      <c r="O189" s="68">
        <v>1006570970</v>
      </c>
      <c r="P189" s="68">
        <v>69</v>
      </c>
      <c r="Q189" s="69">
        <v>46036</v>
      </c>
      <c r="R189" s="61">
        <v>6818861280</v>
      </c>
      <c r="S189" s="69">
        <v>46042</v>
      </c>
      <c r="T189" s="79">
        <v>9373320</v>
      </c>
      <c r="U189" s="61" t="s">
        <v>65</v>
      </c>
      <c r="V189" s="79">
        <v>1082939683</v>
      </c>
      <c r="W189" s="168" t="s">
        <v>8545</v>
      </c>
      <c r="X189" s="69">
        <v>46042</v>
      </c>
      <c r="Y189" s="69">
        <v>46069</v>
      </c>
      <c r="Z189" s="69" t="s">
        <v>73</v>
      </c>
      <c r="AA189" s="69">
        <v>46167</v>
      </c>
      <c r="AB189" s="47">
        <f t="shared" si="10"/>
        <v>98</v>
      </c>
      <c r="AC189" s="61">
        <v>0</v>
      </c>
      <c r="AD189" s="79">
        <v>0</v>
      </c>
      <c r="AE189" s="61">
        <v>0</v>
      </c>
      <c r="AF189" s="80" t="s">
        <v>73</v>
      </c>
      <c r="AG189" s="47">
        <f t="shared" si="11"/>
        <v>0</v>
      </c>
      <c r="AH189" s="61">
        <v>0</v>
      </c>
      <c r="AI189" s="79">
        <v>0</v>
      </c>
      <c r="AJ189" s="61" t="s">
        <v>73</v>
      </c>
      <c r="AK189" s="81" t="s">
        <v>73</v>
      </c>
      <c r="AL189" s="61">
        <v>0</v>
      </c>
      <c r="AM189" s="81" t="s">
        <v>73</v>
      </c>
      <c r="AN189" s="81" t="s">
        <v>73</v>
      </c>
      <c r="AO189" s="81" t="s">
        <v>73</v>
      </c>
      <c r="AP189" s="47">
        <f t="shared" si="12"/>
        <v>0</v>
      </c>
      <c r="AQ189" s="47">
        <f>+L189+AD189-AI189</f>
        <v>9373320</v>
      </c>
      <c r="AR189" s="61" t="s">
        <v>4700</v>
      </c>
      <c r="AS189" s="79">
        <v>0</v>
      </c>
      <c r="AT189" s="61" t="s">
        <v>162</v>
      </c>
      <c r="AU189" s="79">
        <v>0</v>
      </c>
      <c r="AV189" s="61" t="s">
        <v>73</v>
      </c>
      <c r="AW189" s="199">
        <v>0</v>
      </c>
      <c r="AX189" s="62">
        <f t="shared" si="13"/>
        <v>9373320</v>
      </c>
      <c r="AY189" s="63">
        <f t="shared" si="14"/>
        <v>0</v>
      </c>
      <c r="AZ189" s="67">
        <v>0</v>
      </c>
      <c r="BA189" s="61" t="s">
        <v>73</v>
      </c>
      <c r="BB189" s="61" t="s">
        <v>163</v>
      </c>
      <c r="BC189" s="355" t="s">
        <v>11622</v>
      </c>
      <c r="BD189" s="44" t="s">
        <v>65</v>
      </c>
      <c r="BE189" s="44" t="s">
        <v>65</v>
      </c>
    </row>
    <row r="190" spans="2:57" s="250" customFormat="1" x14ac:dyDescent="0.25">
      <c r="B190" s="44">
        <v>2026</v>
      </c>
      <c r="C190" s="44">
        <v>891780111</v>
      </c>
      <c r="D190" s="44" t="s">
        <v>63</v>
      </c>
      <c r="E190" s="61" t="s">
        <v>11621</v>
      </c>
      <c r="F190" s="61" t="s">
        <v>11620</v>
      </c>
      <c r="G190" s="61">
        <v>0</v>
      </c>
      <c r="H190" s="61" t="s">
        <v>71</v>
      </c>
      <c r="I190" s="44" t="s">
        <v>111</v>
      </c>
      <c r="J190" s="76" t="s">
        <v>81</v>
      </c>
      <c r="K190" s="68" t="s">
        <v>8929</v>
      </c>
      <c r="L190" s="79">
        <v>9373320</v>
      </c>
      <c r="M190" s="44" t="s">
        <v>66</v>
      </c>
      <c r="N190" s="68" t="s">
        <v>11619</v>
      </c>
      <c r="O190" s="68">
        <v>17958605</v>
      </c>
      <c r="P190" s="68">
        <v>69</v>
      </c>
      <c r="Q190" s="69">
        <v>46036</v>
      </c>
      <c r="R190" s="61">
        <v>6818861280</v>
      </c>
      <c r="S190" s="69">
        <v>46042</v>
      </c>
      <c r="T190" s="79">
        <v>9373320</v>
      </c>
      <c r="U190" s="61" t="s">
        <v>65</v>
      </c>
      <c r="V190" s="79">
        <v>1082939683</v>
      </c>
      <c r="W190" s="168" t="s">
        <v>8545</v>
      </c>
      <c r="X190" s="69">
        <v>46042</v>
      </c>
      <c r="Y190" s="69">
        <v>46069</v>
      </c>
      <c r="Z190" s="69" t="s">
        <v>73</v>
      </c>
      <c r="AA190" s="69">
        <v>46167</v>
      </c>
      <c r="AB190" s="47">
        <f t="shared" si="10"/>
        <v>98</v>
      </c>
      <c r="AC190" s="61">
        <v>0</v>
      </c>
      <c r="AD190" s="79">
        <v>0</v>
      </c>
      <c r="AE190" s="61">
        <v>0</v>
      </c>
      <c r="AF190" s="80" t="s">
        <v>73</v>
      </c>
      <c r="AG190" s="47">
        <f t="shared" si="11"/>
        <v>0</v>
      </c>
      <c r="AH190" s="61">
        <v>0</v>
      </c>
      <c r="AI190" s="79">
        <v>0</v>
      </c>
      <c r="AJ190" s="61" t="s">
        <v>73</v>
      </c>
      <c r="AK190" s="81" t="s">
        <v>73</v>
      </c>
      <c r="AL190" s="61">
        <v>0</v>
      </c>
      <c r="AM190" s="81" t="s">
        <v>73</v>
      </c>
      <c r="AN190" s="81" t="s">
        <v>73</v>
      </c>
      <c r="AO190" s="81" t="s">
        <v>73</v>
      </c>
      <c r="AP190" s="47">
        <f t="shared" si="12"/>
        <v>0</v>
      </c>
      <c r="AQ190" s="47">
        <f>+L190+AD190-AI190</f>
        <v>9373320</v>
      </c>
      <c r="AR190" s="61" t="s">
        <v>4700</v>
      </c>
      <c r="AS190" s="79">
        <v>0</v>
      </c>
      <c r="AT190" s="61" t="s">
        <v>162</v>
      </c>
      <c r="AU190" s="79">
        <v>0</v>
      </c>
      <c r="AV190" s="61" t="s">
        <v>73</v>
      </c>
      <c r="AW190" s="199">
        <v>0</v>
      </c>
      <c r="AX190" s="62">
        <f t="shared" si="13"/>
        <v>9373320</v>
      </c>
      <c r="AY190" s="63">
        <f t="shared" si="14"/>
        <v>0</v>
      </c>
      <c r="AZ190" s="67">
        <v>0</v>
      </c>
      <c r="BA190" s="61" t="s">
        <v>73</v>
      </c>
      <c r="BB190" s="61" t="s">
        <v>163</v>
      </c>
      <c r="BC190" s="355" t="s">
        <v>11618</v>
      </c>
      <c r="BD190" s="44" t="s">
        <v>65</v>
      </c>
      <c r="BE190" s="44" t="s">
        <v>65</v>
      </c>
    </row>
    <row r="191" spans="2:57" s="250" customFormat="1" x14ac:dyDescent="0.25">
      <c r="B191" s="44">
        <v>2026</v>
      </c>
      <c r="C191" s="44">
        <v>891780111</v>
      </c>
      <c r="D191" s="44" t="s">
        <v>63</v>
      </c>
      <c r="E191" s="61" t="s">
        <v>11617</v>
      </c>
      <c r="F191" s="61" t="s">
        <v>11616</v>
      </c>
      <c r="G191" s="61">
        <v>0</v>
      </c>
      <c r="H191" s="61" t="s">
        <v>71</v>
      </c>
      <c r="I191" s="44" t="s">
        <v>111</v>
      </c>
      <c r="J191" s="76" t="s">
        <v>81</v>
      </c>
      <c r="K191" s="68" t="s">
        <v>9213</v>
      </c>
      <c r="L191" s="79">
        <v>9373320</v>
      </c>
      <c r="M191" s="44" t="s">
        <v>66</v>
      </c>
      <c r="N191" s="68" t="s">
        <v>11615</v>
      </c>
      <c r="O191" s="68">
        <v>72167291</v>
      </c>
      <c r="P191" s="68">
        <v>69</v>
      </c>
      <c r="Q191" s="69">
        <v>46036</v>
      </c>
      <c r="R191" s="61">
        <v>6818861280</v>
      </c>
      <c r="S191" s="69">
        <v>46042</v>
      </c>
      <c r="T191" s="79">
        <v>9373320</v>
      </c>
      <c r="U191" s="61" t="s">
        <v>65</v>
      </c>
      <c r="V191" s="79">
        <v>1082939683</v>
      </c>
      <c r="W191" s="168" t="s">
        <v>8545</v>
      </c>
      <c r="X191" s="69">
        <v>46042</v>
      </c>
      <c r="Y191" s="69">
        <v>46069</v>
      </c>
      <c r="Z191" s="69" t="s">
        <v>73</v>
      </c>
      <c r="AA191" s="69">
        <v>46167</v>
      </c>
      <c r="AB191" s="47">
        <f t="shared" si="10"/>
        <v>98</v>
      </c>
      <c r="AC191" s="61">
        <v>0</v>
      </c>
      <c r="AD191" s="79">
        <v>0</v>
      </c>
      <c r="AE191" s="61">
        <v>0</v>
      </c>
      <c r="AF191" s="80" t="s">
        <v>73</v>
      </c>
      <c r="AG191" s="47">
        <f t="shared" si="11"/>
        <v>0</v>
      </c>
      <c r="AH191" s="61">
        <v>0</v>
      </c>
      <c r="AI191" s="79">
        <v>0</v>
      </c>
      <c r="AJ191" s="61" t="s">
        <v>73</v>
      </c>
      <c r="AK191" s="81" t="s">
        <v>73</v>
      </c>
      <c r="AL191" s="61">
        <v>0</v>
      </c>
      <c r="AM191" s="81" t="s">
        <v>73</v>
      </c>
      <c r="AN191" s="81" t="s">
        <v>73</v>
      </c>
      <c r="AO191" s="81" t="s">
        <v>73</v>
      </c>
      <c r="AP191" s="47">
        <f t="shared" si="12"/>
        <v>0</v>
      </c>
      <c r="AQ191" s="47">
        <f>+L191+AD191-AI191</f>
        <v>9373320</v>
      </c>
      <c r="AR191" s="61" t="s">
        <v>4700</v>
      </c>
      <c r="AS191" s="79">
        <v>0</v>
      </c>
      <c r="AT191" s="61" t="s">
        <v>162</v>
      </c>
      <c r="AU191" s="79">
        <v>0</v>
      </c>
      <c r="AV191" s="61" t="s">
        <v>73</v>
      </c>
      <c r="AW191" s="199">
        <v>0</v>
      </c>
      <c r="AX191" s="62">
        <f t="shared" si="13"/>
        <v>9373320</v>
      </c>
      <c r="AY191" s="63">
        <f t="shared" si="14"/>
        <v>0</v>
      </c>
      <c r="AZ191" s="67">
        <v>0</v>
      </c>
      <c r="BA191" s="61" t="s">
        <v>73</v>
      </c>
      <c r="BB191" s="61" t="s">
        <v>163</v>
      </c>
      <c r="BC191" s="355" t="s">
        <v>11614</v>
      </c>
      <c r="BD191" s="44" t="s">
        <v>65</v>
      </c>
      <c r="BE191" s="44" t="s">
        <v>65</v>
      </c>
    </row>
    <row r="192" spans="2:57" s="250" customFormat="1" x14ac:dyDescent="0.25">
      <c r="B192" s="44">
        <v>2026</v>
      </c>
      <c r="C192" s="44">
        <v>891780111</v>
      </c>
      <c r="D192" s="44" t="s">
        <v>63</v>
      </c>
      <c r="E192" s="61" t="s">
        <v>11613</v>
      </c>
      <c r="F192" s="61" t="s">
        <v>11612</v>
      </c>
      <c r="G192" s="61">
        <v>0</v>
      </c>
      <c r="H192" s="61" t="s">
        <v>71</v>
      </c>
      <c r="I192" s="44" t="s">
        <v>111</v>
      </c>
      <c r="J192" s="76" t="s">
        <v>81</v>
      </c>
      <c r="K192" s="68" t="s">
        <v>11599</v>
      </c>
      <c r="L192" s="79">
        <v>17160000</v>
      </c>
      <c r="M192" s="44" t="s">
        <v>66</v>
      </c>
      <c r="N192" s="68" t="s">
        <v>11611</v>
      </c>
      <c r="O192" s="68">
        <v>1082880394</v>
      </c>
      <c r="P192" s="68">
        <v>69</v>
      </c>
      <c r="Q192" s="69">
        <v>46036</v>
      </c>
      <c r="R192" s="61">
        <v>6818861280</v>
      </c>
      <c r="S192" s="69">
        <v>46042</v>
      </c>
      <c r="T192" s="79">
        <v>17160000</v>
      </c>
      <c r="U192" s="61" t="s">
        <v>65</v>
      </c>
      <c r="V192" s="79">
        <v>1082939683</v>
      </c>
      <c r="W192" s="168" t="s">
        <v>8545</v>
      </c>
      <c r="X192" s="69">
        <v>46042</v>
      </c>
      <c r="Y192" s="69">
        <v>46069</v>
      </c>
      <c r="Z192" s="69" t="s">
        <v>73</v>
      </c>
      <c r="AA192" s="69">
        <v>46167</v>
      </c>
      <c r="AB192" s="47">
        <f t="shared" si="10"/>
        <v>98</v>
      </c>
      <c r="AC192" s="61">
        <v>0</v>
      </c>
      <c r="AD192" s="79">
        <v>0</v>
      </c>
      <c r="AE192" s="61">
        <v>0</v>
      </c>
      <c r="AF192" s="80" t="s">
        <v>73</v>
      </c>
      <c r="AG192" s="47">
        <f t="shared" si="11"/>
        <v>0</v>
      </c>
      <c r="AH192" s="61">
        <v>0</v>
      </c>
      <c r="AI192" s="79">
        <v>0</v>
      </c>
      <c r="AJ192" s="61" t="s">
        <v>73</v>
      </c>
      <c r="AK192" s="81" t="s">
        <v>73</v>
      </c>
      <c r="AL192" s="61">
        <v>0</v>
      </c>
      <c r="AM192" s="81" t="s">
        <v>73</v>
      </c>
      <c r="AN192" s="81" t="s">
        <v>73</v>
      </c>
      <c r="AO192" s="81" t="s">
        <v>73</v>
      </c>
      <c r="AP192" s="47">
        <f t="shared" si="12"/>
        <v>0</v>
      </c>
      <c r="AQ192" s="47">
        <f>+L192+AD192-AI192</f>
        <v>17160000</v>
      </c>
      <c r="AR192" s="61" t="s">
        <v>4700</v>
      </c>
      <c r="AS192" s="79">
        <v>0</v>
      </c>
      <c r="AT192" s="61" t="s">
        <v>162</v>
      </c>
      <c r="AU192" s="79">
        <v>0</v>
      </c>
      <c r="AV192" s="61" t="s">
        <v>73</v>
      </c>
      <c r="AW192" s="199">
        <v>0</v>
      </c>
      <c r="AX192" s="62">
        <f t="shared" si="13"/>
        <v>17160000</v>
      </c>
      <c r="AY192" s="63">
        <f t="shared" si="14"/>
        <v>0</v>
      </c>
      <c r="AZ192" s="67">
        <v>0</v>
      </c>
      <c r="BA192" s="61" t="s">
        <v>73</v>
      </c>
      <c r="BB192" s="61" t="s">
        <v>163</v>
      </c>
      <c r="BC192" s="355" t="s">
        <v>11610</v>
      </c>
      <c r="BD192" s="44" t="s">
        <v>65</v>
      </c>
      <c r="BE192" s="44" t="s">
        <v>65</v>
      </c>
    </row>
    <row r="193" spans="2:57" s="250" customFormat="1" x14ac:dyDescent="0.25">
      <c r="B193" s="44">
        <v>2026</v>
      </c>
      <c r="C193" s="44">
        <v>891780111</v>
      </c>
      <c r="D193" s="44" t="s">
        <v>63</v>
      </c>
      <c r="E193" s="61" t="s">
        <v>11609</v>
      </c>
      <c r="F193" s="61" t="s">
        <v>11608</v>
      </c>
      <c r="G193" s="61">
        <v>0</v>
      </c>
      <c r="H193" s="61" t="s">
        <v>71</v>
      </c>
      <c r="I193" s="44" t="s">
        <v>111</v>
      </c>
      <c r="J193" s="76" t="s">
        <v>81</v>
      </c>
      <c r="K193" s="68" t="s">
        <v>9213</v>
      </c>
      <c r="L193" s="79">
        <v>9373320</v>
      </c>
      <c r="M193" s="44" t="s">
        <v>66</v>
      </c>
      <c r="N193" s="68" t="s">
        <v>11607</v>
      </c>
      <c r="O193" s="68">
        <v>1065828297</v>
      </c>
      <c r="P193" s="68">
        <v>69</v>
      </c>
      <c r="Q193" s="69">
        <v>46036</v>
      </c>
      <c r="R193" s="61">
        <v>6818861280</v>
      </c>
      <c r="S193" s="69">
        <v>46042</v>
      </c>
      <c r="T193" s="79">
        <v>9373320</v>
      </c>
      <c r="U193" s="61" t="s">
        <v>65</v>
      </c>
      <c r="V193" s="79">
        <v>1082939683</v>
      </c>
      <c r="W193" s="168" t="s">
        <v>8545</v>
      </c>
      <c r="X193" s="69">
        <v>46042</v>
      </c>
      <c r="Y193" s="69">
        <v>46069</v>
      </c>
      <c r="Z193" s="69" t="s">
        <v>73</v>
      </c>
      <c r="AA193" s="69">
        <v>46167</v>
      </c>
      <c r="AB193" s="47">
        <f t="shared" si="10"/>
        <v>98</v>
      </c>
      <c r="AC193" s="61">
        <v>0</v>
      </c>
      <c r="AD193" s="79">
        <v>0</v>
      </c>
      <c r="AE193" s="61">
        <v>0</v>
      </c>
      <c r="AF193" s="80" t="s">
        <v>73</v>
      </c>
      <c r="AG193" s="47">
        <f t="shared" si="11"/>
        <v>0</v>
      </c>
      <c r="AH193" s="61">
        <v>0</v>
      </c>
      <c r="AI193" s="79">
        <v>0</v>
      </c>
      <c r="AJ193" s="61" t="s">
        <v>73</v>
      </c>
      <c r="AK193" s="81" t="s">
        <v>73</v>
      </c>
      <c r="AL193" s="61">
        <v>0</v>
      </c>
      <c r="AM193" s="81" t="s">
        <v>73</v>
      </c>
      <c r="AN193" s="81" t="s">
        <v>73</v>
      </c>
      <c r="AO193" s="81" t="s">
        <v>73</v>
      </c>
      <c r="AP193" s="47">
        <f t="shared" si="12"/>
        <v>0</v>
      </c>
      <c r="AQ193" s="47">
        <f>+L193+AD193-AI193</f>
        <v>9373320</v>
      </c>
      <c r="AR193" s="61" t="s">
        <v>4700</v>
      </c>
      <c r="AS193" s="79">
        <v>0</v>
      </c>
      <c r="AT193" s="61" t="s">
        <v>162</v>
      </c>
      <c r="AU193" s="79">
        <v>0</v>
      </c>
      <c r="AV193" s="61" t="s">
        <v>73</v>
      </c>
      <c r="AW193" s="199">
        <v>0</v>
      </c>
      <c r="AX193" s="62">
        <f t="shared" si="13"/>
        <v>9373320</v>
      </c>
      <c r="AY193" s="63">
        <f t="shared" si="14"/>
        <v>0</v>
      </c>
      <c r="AZ193" s="67">
        <v>0</v>
      </c>
      <c r="BA193" s="61" t="s">
        <v>73</v>
      </c>
      <c r="BB193" s="61" t="s">
        <v>163</v>
      </c>
      <c r="BC193" s="355" t="s">
        <v>11606</v>
      </c>
      <c r="BD193" s="44" t="s">
        <v>65</v>
      </c>
      <c r="BE193" s="44" t="s">
        <v>65</v>
      </c>
    </row>
    <row r="194" spans="2:57" s="250" customFormat="1" x14ac:dyDescent="0.25">
      <c r="B194" s="44">
        <v>2026</v>
      </c>
      <c r="C194" s="44">
        <v>891780111</v>
      </c>
      <c r="D194" s="44" t="s">
        <v>63</v>
      </c>
      <c r="E194" s="61" t="s">
        <v>11605</v>
      </c>
      <c r="F194" s="61" t="s">
        <v>11604</v>
      </c>
      <c r="G194" s="61">
        <v>0</v>
      </c>
      <c r="H194" s="61" t="s">
        <v>71</v>
      </c>
      <c r="I194" s="44" t="s">
        <v>111</v>
      </c>
      <c r="J194" s="76" t="s">
        <v>81</v>
      </c>
      <c r="K194" s="68" t="s">
        <v>9213</v>
      </c>
      <c r="L194" s="79">
        <v>9373320</v>
      </c>
      <c r="M194" s="44" t="s">
        <v>66</v>
      </c>
      <c r="N194" s="68" t="s">
        <v>11603</v>
      </c>
      <c r="O194" s="68">
        <v>72309301</v>
      </c>
      <c r="P194" s="68">
        <v>69</v>
      </c>
      <c r="Q194" s="69">
        <v>46036</v>
      </c>
      <c r="R194" s="61">
        <v>6818861280</v>
      </c>
      <c r="S194" s="69">
        <v>46042</v>
      </c>
      <c r="T194" s="79">
        <v>9373320</v>
      </c>
      <c r="U194" s="61" t="s">
        <v>65</v>
      </c>
      <c r="V194" s="79">
        <v>1082939683</v>
      </c>
      <c r="W194" s="168" t="s">
        <v>8545</v>
      </c>
      <c r="X194" s="69">
        <v>46042</v>
      </c>
      <c r="Y194" s="69">
        <v>46069</v>
      </c>
      <c r="Z194" s="69" t="s">
        <v>73</v>
      </c>
      <c r="AA194" s="69">
        <v>46167</v>
      </c>
      <c r="AB194" s="47">
        <f t="shared" si="10"/>
        <v>98</v>
      </c>
      <c r="AC194" s="61">
        <v>0</v>
      </c>
      <c r="AD194" s="79">
        <v>0</v>
      </c>
      <c r="AE194" s="61">
        <v>0</v>
      </c>
      <c r="AF194" s="80" t="s">
        <v>73</v>
      </c>
      <c r="AG194" s="47">
        <f t="shared" si="11"/>
        <v>0</v>
      </c>
      <c r="AH194" s="61">
        <v>0</v>
      </c>
      <c r="AI194" s="79">
        <v>0</v>
      </c>
      <c r="AJ194" s="61" t="s">
        <v>73</v>
      </c>
      <c r="AK194" s="81" t="s">
        <v>73</v>
      </c>
      <c r="AL194" s="61">
        <v>0</v>
      </c>
      <c r="AM194" s="81" t="s">
        <v>73</v>
      </c>
      <c r="AN194" s="81" t="s">
        <v>73</v>
      </c>
      <c r="AO194" s="81" t="s">
        <v>73</v>
      </c>
      <c r="AP194" s="47">
        <f t="shared" si="12"/>
        <v>0</v>
      </c>
      <c r="AQ194" s="47">
        <f>+L194+AD194-AI194</f>
        <v>9373320</v>
      </c>
      <c r="AR194" s="61" t="s">
        <v>4700</v>
      </c>
      <c r="AS194" s="79">
        <v>0</v>
      </c>
      <c r="AT194" s="61" t="s">
        <v>162</v>
      </c>
      <c r="AU194" s="79">
        <v>0</v>
      </c>
      <c r="AV194" s="61" t="s">
        <v>73</v>
      </c>
      <c r="AW194" s="199">
        <v>0</v>
      </c>
      <c r="AX194" s="62">
        <f t="shared" si="13"/>
        <v>9373320</v>
      </c>
      <c r="AY194" s="63">
        <f t="shared" si="14"/>
        <v>0</v>
      </c>
      <c r="AZ194" s="67">
        <v>0</v>
      </c>
      <c r="BA194" s="61" t="s">
        <v>73</v>
      </c>
      <c r="BB194" s="61" t="s">
        <v>163</v>
      </c>
      <c r="BC194" s="355" t="s">
        <v>11602</v>
      </c>
      <c r="BD194" s="44" t="s">
        <v>65</v>
      </c>
      <c r="BE194" s="44" t="s">
        <v>65</v>
      </c>
    </row>
    <row r="195" spans="2:57" s="250" customFormat="1" x14ac:dyDescent="0.25">
      <c r="B195" s="44">
        <v>2026</v>
      </c>
      <c r="C195" s="44">
        <v>891780111</v>
      </c>
      <c r="D195" s="44" t="s">
        <v>63</v>
      </c>
      <c r="E195" s="61" t="s">
        <v>11601</v>
      </c>
      <c r="F195" s="61" t="s">
        <v>11600</v>
      </c>
      <c r="G195" s="61">
        <v>0</v>
      </c>
      <c r="H195" s="61" t="s">
        <v>71</v>
      </c>
      <c r="I195" s="44" t="s">
        <v>111</v>
      </c>
      <c r="J195" s="76" t="s">
        <v>81</v>
      </c>
      <c r="K195" s="47" t="s">
        <v>11599</v>
      </c>
      <c r="L195" s="79">
        <v>17160000</v>
      </c>
      <c r="M195" s="44" t="s">
        <v>66</v>
      </c>
      <c r="N195" s="68" t="s">
        <v>11598</v>
      </c>
      <c r="O195" s="68">
        <v>57466572</v>
      </c>
      <c r="P195" s="68">
        <v>69</v>
      </c>
      <c r="Q195" s="69">
        <v>46036</v>
      </c>
      <c r="R195" s="61">
        <v>6818861280</v>
      </c>
      <c r="S195" s="69">
        <v>46042</v>
      </c>
      <c r="T195" s="79">
        <v>17160000</v>
      </c>
      <c r="U195" s="61" t="s">
        <v>65</v>
      </c>
      <c r="V195" s="79">
        <v>1082939683</v>
      </c>
      <c r="W195" s="168" t="s">
        <v>8545</v>
      </c>
      <c r="X195" s="69">
        <v>46042</v>
      </c>
      <c r="Y195" s="69">
        <v>46069</v>
      </c>
      <c r="Z195" s="69" t="s">
        <v>73</v>
      </c>
      <c r="AA195" s="69">
        <v>46167</v>
      </c>
      <c r="AB195" s="47">
        <f t="shared" si="10"/>
        <v>98</v>
      </c>
      <c r="AC195" s="61">
        <v>0</v>
      </c>
      <c r="AD195" s="79">
        <v>0</v>
      </c>
      <c r="AE195" s="61">
        <v>0</v>
      </c>
      <c r="AF195" s="80" t="s">
        <v>73</v>
      </c>
      <c r="AG195" s="47">
        <f t="shared" si="11"/>
        <v>0</v>
      </c>
      <c r="AH195" s="61">
        <v>0</v>
      </c>
      <c r="AI195" s="79">
        <v>0</v>
      </c>
      <c r="AJ195" s="61" t="s">
        <v>73</v>
      </c>
      <c r="AK195" s="81" t="s">
        <v>73</v>
      </c>
      <c r="AL195" s="61">
        <v>0</v>
      </c>
      <c r="AM195" s="81" t="s">
        <v>73</v>
      </c>
      <c r="AN195" s="81" t="s">
        <v>73</v>
      </c>
      <c r="AO195" s="81" t="s">
        <v>73</v>
      </c>
      <c r="AP195" s="47">
        <f t="shared" si="12"/>
        <v>0</v>
      </c>
      <c r="AQ195" s="47">
        <f>+L195+AD195-AI195</f>
        <v>17160000</v>
      </c>
      <c r="AR195" s="61" t="s">
        <v>4700</v>
      </c>
      <c r="AS195" s="79">
        <v>0</v>
      </c>
      <c r="AT195" s="61" t="s">
        <v>162</v>
      </c>
      <c r="AU195" s="79">
        <v>0</v>
      </c>
      <c r="AV195" s="61" t="s">
        <v>73</v>
      </c>
      <c r="AW195" s="199">
        <v>0</v>
      </c>
      <c r="AX195" s="62">
        <f t="shared" si="13"/>
        <v>17160000</v>
      </c>
      <c r="AY195" s="63">
        <f t="shared" si="14"/>
        <v>0</v>
      </c>
      <c r="AZ195" s="67">
        <v>0</v>
      </c>
      <c r="BA195" s="61" t="s">
        <v>73</v>
      </c>
      <c r="BB195" s="61" t="s">
        <v>163</v>
      </c>
      <c r="BC195" s="355" t="s">
        <v>11597</v>
      </c>
      <c r="BD195" s="44" t="s">
        <v>65</v>
      </c>
      <c r="BE195" s="44" t="s">
        <v>65</v>
      </c>
    </row>
    <row r="196" spans="2:57" s="250" customFormat="1" x14ac:dyDescent="0.25">
      <c r="B196" s="44">
        <v>2026</v>
      </c>
      <c r="C196" s="44">
        <v>891780111</v>
      </c>
      <c r="D196" s="44" t="s">
        <v>63</v>
      </c>
      <c r="E196" s="61" t="s">
        <v>11596</v>
      </c>
      <c r="F196" s="61" t="s">
        <v>11595</v>
      </c>
      <c r="G196" s="61">
        <v>0</v>
      </c>
      <c r="H196" s="61" t="s">
        <v>71</v>
      </c>
      <c r="I196" s="44" t="s">
        <v>111</v>
      </c>
      <c r="J196" s="76" t="s">
        <v>81</v>
      </c>
      <c r="K196" s="68" t="s">
        <v>9213</v>
      </c>
      <c r="L196" s="79">
        <v>9373320</v>
      </c>
      <c r="M196" s="44" t="s">
        <v>66</v>
      </c>
      <c r="N196" s="68" t="s">
        <v>11594</v>
      </c>
      <c r="O196" s="68">
        <v>84104643</v>
      </c>
      <c r="P196" s="68">
        <v>69</v>
      </c>
      <c r="Q196" s="69">
        <v>46036</v>
      </c>
      <c r="R196" s="61">
        <v>6818861280</v>
      </c>
      <c r="S196" s="69">
        <v>46042</v>
      </c>
      <c r="T196" s="79">
        <v>9373320</v>
      </c>
      <c r="U196" s="61" t="s">
        <v>65</v>
      </c>
      <c r="V196" s="79">
        <v>1082939683</v>
      </c>
      <c r="W196" s="168" t="s">
        <v>8545</v>
      </c>
      <c r="X196" s="69">
        <v>46042</v>
      </c>
      <c r="Y196" s="69">
        <v>46069</v>
      </c>
      <c r="Z196" s="69" t="s">
        <v>73</v>
      </c>
      <c r="AA196" s="69">
        <v>46167</v>
      </c>
      <c r="AB196" s="47">
        <f t="shared" si="10"/>
        <v>98</v>
      </c>
      <c r="AC196" s="61">
        <v>0</v>
      </c>
      <c r="AD196" s="79">
        <v>0</v>
      </c>
      <c r="AE196" s="61">
        <v>0</v>
      </c>
      <c r="AF196" s="80" t="s">
        <v>73</v>
      </c>
      <c r="AG196" s="47">
        <f t="shared" si="11"/>
        <v>0</v>
      </c>
      <c r="AH196" s="61">
        <v>0</v>
      </c>
      <c r="AI196" s="79">
        <v>0</v>
      </c>
      <c r="AJ196" s="61" t="s">
        <v>73</v>
      </c>
      <c r="AK196" s="81" t="s">
        <v>73</v>
      </c>
      <c r="AL196" s="61">
        <v>0</v>
      </c>
      <c r="AM196" s="81" t="s">
        <v>73</v>
      </c>
      <c r="AN196" s="81" t="s">
        <v>73</v>
      </c>
      <c r="AO196" s="81" t="s">
        <v>73</v>
      </c>
      <c r="AP196" s="47">
        <f t="shared" si="12"/>
        <v>0</v>
      </c>
      <c r="AQ196" s="47">
        <f>+L196+AD196-AI196</f>
        <v>9373320</v>
      </c>
      <c r="AR196" s="61" t="s">
        <v>4700</v>
      </c>
      <c r="AS196" s="79">
        <v>0</v>
      </c>
      <c r="AT196" s="61" t="s">
        <v>162</v>
      </c>
      <c r="AU196" s="79">
        <v>0</v>
      </c>
      <c r="AV196" s="61" t="s">
        <v>73</v>
      </c>
      <c r="AW196" s="199">
        <v>0</v>
      </c>
      <c r="AX196" s="62">
        <f t="shared" si="13"/>
        <v>9373320</v>
      </c>
      <c r="AY196" s="63">
        <f t="shared" si="14"/>
        <v>0</v>
      </c>
      <c r="AZ196" s="67">
        <v>0</v>
      </c>
      <c r="BA196" s="61" t="s">
        <v>73</v>
      </c>
      <c r="BB196" s="61" t="s">
        <v>163</v>
      </c>
      <c r="BC196" s="355" t="s">
        <v>11593</v>
      </c>
      <c r="BD196" s="44" t="s">
        <v>65</v>
      </c>
      <c r="BE196" s="44" t="s">
        <v>65</v>
      </c>
    </row>
    <row r="197" spans="2:57" s="250" customFormat="1" x14ac:dyDescent="0.25">
      <c r="B197" s="44">
        <v>2026</v>
      </c>
      <c r="C197" s="44">
        <v>891780111</v>
      </c>
      <c r="D197" s="44" t="s">
        <v>63</v>
      </c>
      <c r="E197" s="61" t="s">
        <v>11592</v>
      </c>
      <c r="F197" s="61" t="s">
        <v>11591</v>
      </c>
      <c r="G197" s="61">
        <v>0</v>
      </c>
      <c r="H197" s="61" t="s">
        <v>71</v>
      </c>
      <c r="I197" s="44" t="s">
        <v>111</v>
      </c>
      <c r="J197" s="76" t="s">
        <v>81</v>
      </c>
      <c r="K197" s="68" t="s">
        <v>9203</v>
      </c>
      <c r="L197" s="79">
        <v>9373320</v>
      </c>
      <c r="M197" s="44" t="s">
        <v>66</v>
      </c>
      <c r="N197" s="68" t="s">
        <v>11590</v>
      </c>
      <c r="O197" s="68">
        <v>1123731542</v>
      </c>
      <c r="P197" s="68">
        <v>69</v>
      </c>
      <c r="Q197" s="69">
        <v>46036</v>
      </c>
      <c r="R197" s="61">
        <v>6818861280</v>
      </c>
      <c r="S197" s="69">
        <v>46042</v>
      </c>
      <c r="T197" s="79">
        <v>9373320</v>
      </c>
      <c r="U197" s="61" t="s">
        <v>65</v>
      </c>
      <c r="V197" s="79">
        <v>1082939683</v>
      </c>
      <c r="W197" s="168" t="s">
        <v>8545</v>
      </c>
      <c r="X197" s="69">
        <v>46042</v>
      </c>
      <c r="Y197" s="69">
        <v>46069</v>
      </c>
      <c r="Z197" s="69" t="s">
        <v>73</v>
      </c>
      <c r="AA197" s="69">
        <v>46167</v>
      </c>
      <c r="AB197" s="47">
        <f t="shared" si="10"/>
        <v>98</v>
      </c>
      <c r="AC197" s="61">
        <v>0</v>
      </c>
      <c r="AD197" s="79">
        <v>0</v>
      </c>
      <c r="AE197" s="61">
        <v>0</v>
      </c>
      <c r="AF197" s="80" t="s">
        <v>73</v>
      </c>
      <c r="AG197" s="47">
        <f t="shared" si="11"/>
        <v>0</v>
      </c>
      <c r="AH197" s="61">
        <v>0</v>
      </c>
      <c r="AI197" s="79">
        <v>0</v>
      </c>
      <c r="AJ197" s="61" t="s">
        <v>73</v>
      </c>
      <c r="AK197" s="81" t="s">
        <v>73</v>
      </c>
      <c r="AL197" s="61">
        <v>0</v>
      </c>
      <c r="AM197" s="81" t="s">
        <v>73</v>
      </c>
      <c r="AN197" s="81" t="s">
        <v>73</v>
      </c>
      <c r="AO197" s="81" t="s">
        <v>73</v>
      </c>
      <c r="AP197" s="47">
        <f t="shared" si="12"/>
        <v>0</v>
      </c>
      <c r="AQ197" s="47">
        <f>+L197+AD197-AI197</f>
        <v>9373320</v>
      </c>
      <c r="AR197" s="61" t="s">
        <v>4700</v>
      </c>
      <c r="AS197" s="79">
        <v>0</v>
      </c>
      <c r="AT197" s="61" t="s">
        <v>162</v>
      </c>
      <c r="AU197" s="79">
        <v>0</v>
      </c>
      <c r="AV197" s="61" t="s">
        <v>73</v>
      </c>
      <c r="AW197" s="199">
        <v>0</v>
      </c>
      <c r="AX197" s="62">
        <f t="shared" si="13"/>
        <v>9373320</v>
      </c>
      <c r="AY197" s="63">
        <f t="shared" si="14"/>
        <v>0</v>
      </c>
      <c r="AZ197" s="67">
        <v>0</v>
      </c>
      <c r="BA197" s="61" t="s">
        <v>73</v>
      </c>
      <c r="BB197" s="61" t="s">
        <v>163</v>
      </c>
      <c r="BC197" s="355" t="s">
        <v>11589</v>
      </c>
      <c r="BD197" s="44" t="s">
        <v>65</v>
      </c>
      <c r="BE197" s="44" t="s">
        <v>65</v>
      </c>
    </row>
    <row r="198" spans="2:57" s="250" customFormat="1" x14ac:dyDescent="0.25">
      <c r="B198" s="44">
        <v>2026</v>
      </c>
      <c r="C198" s="44">
        <v>891780111</v>
      </c>
      <c r="D198" s="44" t="s">
        <v>63</v>
      </c>
      <c r="E198" s="61" t="s">
        <v>11588</v>
      </c>
      <c r="F198" s="61" t="s">
        <v>11587</v>
      </c>
      <c r="G198" s="61">
        <v>0</v>
      </c>
      <c r="H198" s="61" t="s">
        <v>71</v>
      </c>
      <c r="I198" s="44" t="s">
        <v>111</v>
      </c>
      <c r="J198" s="76" t="s">
        <v>81</v>
      </c>
      <c r="K198" s="68" t="s">
        <v>8929</v>
      </c>
      <c r="L198" s="79">
        <v>9373320</v>
      </c>
      <c r="M198" s="44" t="s">
        <v>66</v>
      </c>
      <c r="N198" s="68" t="s">
        <v>11586</v>
      </c>
      <c r="O198" s="68">
        <v>1065912187</v>
      </c>
      <c r="P198" s="68">
        <v>69</v>
      </c>
      <c r="Q198" s="69">
        <v>46036</v>
      </c>
      <c r="R198" s="61">
        <v>6818861280</v>
      </c>
      <c r="S198" s="69">
        <v>46042</v>
      </c>
      <c r="T198" s="79">
        <v>9373320</v>
      </c>
      <c r="U198" s="61" t="s">
        <v>65</v>
      </c>
      <c r="V198" s="79">
        <v>1082939683</v>
      </c>
      <c r="W198" s="168" t="s">
        <v>8545</v>
      </c>
      <c r="X198" s="69">
        <v>46042</v>
      </c>
      <c r="Y198" s="69">
        <v>46069</v>
      </c>
      <c r="Z198" s="69" t="s">
        <v>73</v>
      </c>
      <c r="AA198" s="69">
        <v>46167</v>
      </c>
      <c r="AB198" s="47">
        <f t="shared" si="10"/>
        <v>98</v>
      </c>
      <c r="AC198" s="61">
        <v>0</v>
      </c>
      <c r="AD198" s="79">
        <v>0</v>
      </c>
      <c r="AE198" s="61">
        <v>0</v>
      </c>
      <c r="AF198" s="80" t="s">
        <v>73</v>
      </c>
      <c r="AG198" s="47">
        <f t="shared" si="11"/>
        <v>0</v>
      </c>
      <c r="AH198" s="61">
        <v>0</v>
      </c>
      <c r="AI198" s="79">
        <v>0</v>
      </c>
      <c r="AJ198" s="61" t="s">
        <v>73</v>
      </c>
      <c r="AK198" s="81" t="s">
        <v>73</v>
      </c>
      <c r="AL198" s="61">
        <v>0</v>
      </c>
      <c r="AM198" s="81" t="s">
        <v>73</v>
      </c>
      <c r="AN198" s="81" t="s">
        <v>73</v>
      </c>
      <c r="AO198" s="81" t="s">
        <v>73</v>
      </c>
      <c r="AP198" s="47">
        <f t="shared" si="12"/>
        <v>0</v>
      </c>
      <c r="AQ198" s="47">
        <f>+L198+AD198-AI198</f>
        <v>9373320</v>
      </c>
      <c r="AR198" s="61" t="s">
        <v>4700</v>
      </c>
      <c r="AS198" s="79">
        <v>0</v>
      </c>
      <c r="AT198" s="61" t="s">
        <v>162</v>
      </c>
      <c r="AU198" s="79">
        <v>0</v>
      </c>
      <c r="AV198" s="61" t="s">
        <v>73</v>
      </c>
      <c r="AW198" s="199">
        <v>0</v>
      </c>
      <c r="AX198" s="62">
        <f t="shared" si="13"/>
        <v>9373320</v>
      </c>
      <c r="AY198" s="63">
        <f t="shared" si="14"/>
        <v>0</v>
      </c>
      <c r="AZ198" s="67">
        <v>0</v>
      </c>
      <c r="BA198" s="61" t="s">
        <v>73</v>
      </c>
      <c r="BB198" s="61" t="s">
        <v>163</v>
      </c>
      <c r="BC198" s="355" t="s">
        <v>11585</v>
      </c>
      <c r="BD198" s="44" t="s">
        <v>65</v>
      </c>
      <c r="BE198" s="44" t="s">
        <v>65</v>
      </c>
    </row>
    <row r="199" spans="2:57" s="250" customFormat="1" x14ac:dyDescent="0.25">
      <c r="B199" s="44">
        <v>2026</v>
      </c>
      <c r="C199" s="44">
        <v>891780111</v>
      </c>
      <c r="D199" s="44" t="s">
        <v>63</v>
      </c>
      <c r="E199" s="61" t="s">
        <v>11584</v>
      </c>
      <c r="F199" s="61" t="s">
        <v>11583</v>
      </c>
      <c r="G199" s="61">
        <v>0</v>
      </c>
      <c r="H199" s="61" t="s">
        <v>71</v>
      </c>
      <c r="I199" s="44" t="s">
        <v>111</v>
      </c>
      <c r="J199" s="76" t="s">
        <v>81</v>
      </c>
      <c r="K199" s="68" t="s">
        <v>9213</v>
      </c>
      <c r="L199" s="79">
        <v>9373320</v>
      </c>
      <c r="M199" s="44" t="s">
        <v>66</v>
      </c>
      <c r="N199" s="68" t="s">
        <v>11582</v>
      </c>
      <c r="O199" s="68">
        <v>23148124</v>
      </c>
      <c r="P199" s="68">
        <v>69</v>
      </c>
      <c r="Q199" s="69">
        <v>46036</v>
      </c>
      <c r="R199" s="61">
        <v>6818861280</v>
      </c>
      <c r="S199" s="69">
        <v>46042</v>
      </c>
      <c r="T199" s="79">
        <v>9373320</v>
      </c>
      <c r="U199" s="61" t="s">
        <v>65</v>
      </c>
      <c r="V199" s="79">
        <v>1082939683</v>
      </c>
      <c r="W199" s="168" t="s">
        <v>8545</v>
      </c>
      <c r="X199" s="69">
        <v>46042</v>
      </c>
      <c r="Y199" s="69">
        <v>46069</v>
      </c>
      <c r="Z199" s="69" t="s">
        <v>73</v>
      </c>
      <c r="AA199" s="69">
        <v>46167</v>
      </c>
      <c r="AB199" s="47">
        <f t="shared" si="10"/>
        <v>98</v>
      </c>
      <c r="AC199" s="61">
        <v>0</v>
      </c>
      <c r="AD199" s="79">
        <v>0</v>
      </c>
      <c r="AE199" s="61">
        <v>0</v>
      </c>
      <c r="AF199" s="80" t="s">
        <v>73</v>
      </c>
      <c r="AG199" s="47">
        <f t="shared" si="11"/>
        <v>0</v>
      </c>
      <c r="AH199" s="61">
        <v>0</v>
      </c>
      <c r="AI199" s="79">
        <v>0</v>
      </c>
      <c r="AJ199" s="61" t="s">
        <v>73</v>
      </c>
      <c r="AK199" s="81" t="s">
        <v>73</v>
      </c>
      <c r="AL199" s="61">
        <v>0</v>
      </c>
      <c r="AM199" s="81" t="s">
        <v>73</v>
      </c>
      <c r="AN199" s="81" t="s">
        <v>73</v>
      </c>
      <c r="AO199" s="81" t="s">
        <v>73</v>
      </c>
      <c r="AP199" s="47">
        <f t="shared" si="12"/>
        <v>0</v>
      </c>
      <c r="AQ199" s="47">
        <f>+L199+AD199-AI199</f>
        <v>9373320</v>
      </c>
      <c r="AR199" s="61" t="s">
        <v>4700</v>
      </c>
      <c r="AS199" s="79">
        <v>0</v>
      </c>
      <c r="AT199" s="61" t="s">
        <v>162</v>
      </c>
      <c r="AU199" s="79">
        <v>0</v>
      </c>
      <c r="AV199" s="61" t="s">
        <v>73</v>
      </c>
      <c r="AW199" s="199">
        <v>0</v>
      </c>
      <c r="AX199" s="62">
        <f t="shared" si="13"/>
        <v>9373320</v>
      </c>
      <c r="AY199" s="63">
        <f t="shared" si="14"/>
        <v>0</v>
      </c>
      <c r="AZ199" s="67">
        <v>0</v>
      </c>
      <c r="BA199" s="61" t="s">
        <v>73</v>
      </c>
      <c r="BB199" s="61" t="s">
        <v>163</v>
      </c>
      <c r="BC199" s="355" t="s">
        <v>11581</v>
      </c>
      <c r="BD199" s="44" t="s">
        <v>65</v>
      </c>
      <c r="BE199" s="44" t="s">
        <v>65</v>
      </c>
    </row>
    <row r="200" spans="2:57" s="250" customFormat="1" x14ac:dyDescent="0.25">
      <c r="B200" s="44">
        <v>2026</v>
      </c>
      <c r="C200" s="44">
        <v>891780111</v>
      </c>
      <c r="D200" s="44" t="s">
        <v>63</v>
      </c>
      <c r="E200" s="61" t="s">
        <v>11580</v>
      </c>
      <c r="F200" s="61" t="s">
        <v>11579</v>
      </c>
      <c r="G200" s="61">
        <v>0</v>
      </c>
      <c r="H200" s="61" t="s">
        <v>71</v>
      </c>
      <c r="I200" s="44" t="s">
        <v>111</v>
      </c>
      <c r="J200" s="76" t="s">
        <v>81</v>
      </c>
      <c r="K200" s="68" t="s">
        <v>9213</v>
      </c>
      <c r="L200" s="79">
        <v>9373320</v>
      </c>
      <c r="M200" s="44" t="s">
        <v>66</v>
      </c>
      <c r="N200" s="68" t="s">
        <v>11578</v>
      </c>
      <c r="O200" s="68">
        <v>1122400383</v>
      </c>
      <c r="P200" s="68">
        <v>69</v>
      </c>
      <c r="Q200" s="69">
        <v>46036</v>
      </c>
      <c r="R200" s="61">
        <v>6818861280</v>
      </c>
      <c r="S200" s="69">
        <v>46042</v>
      </c>
      <c r="T200" s="79">
        <v>9373320</v>
      </c>
      <c r="U200" s="61" t="s">
        <v>65</v>
      </c>
      <c r="V200" s="79">
        <v>1082939683</v>
      </c>
      <c r="W200" s="168" t="s">
        <v>8545</v>
      </c>
      <c r="X200" s="69">
        <v>46042</v>
      </c>
      <c r="Y200" s="69">
        <v>46069</v>
      </c>
      <c r="Z200" s="69" t="s">
        <v>73</v>
      </c>
      <c r="AA200" s="69">
        <v>46167</v>
      </c>
      <c r="AB200" s="47">
        <f t="shared" ref="AB200:AB263" si="15">+IF(Z200="1800-01-01",AA200-Y200,AA200-Z200)</f>
        <v>98</v>
      </c>
      <c r="AC200" s="61">
        <v>0</v>
      </c>
      <c r="AD200" s="79">
        <v>0</v>
      </c>
      <c r="AE200" s="61">
        <v>0</v>
      </c>
      <c r="AF200" s="80" t="s">
        <v>73</v>
      </c>
      <c r="AG200" s="47">
        <f t="shared" ref="AG200:AG263" si="16">+IF(AF200="1800-01-01",0,AF200-AA200)</f>
        <v>0</v>
      </c>
      <c r="AH200" s="61">
        <v>0</v>
      </c>
      <c r="AI200" s="79">
        <v>0</v>
      </c>
      <c r="AJ200" s="61" t="s">
        <v>73</v>
      </c>
      <c r="AK200" s="81" t="s">
        <v>73</v>
      </c>
      <c r="AL200" s="61">
        <v>0</v>
      </c>
      <c r="AM200" s="81" t="s">
        <v>73</v>
      </c>
      <c r="AN200" s="81" t="s">
        <v>73</v>
      </c>
      <c r="AO200" s="81" t="s">
        <v>73</v>
      </c>
      <c r="AP200" s="47">
        <f t="shared" ref="AP200:AP263" si="17">+IF(AM200="1800-01-01",0,AN200-AM200)</f>
        <v>0</v>
      </c>
      <c r="AQ200" s="47">
        <f>+L200+AD200-AI200</f>
        <v>9373320</v>
      </c>
      <c r="AR200" s="61" t="s">
        <v>4700</v>
      </c>
      <c r="AS200" s="79">
        <v>0</v>
      </c>
      <c r="AT200" s="61" t="s">
        <v>162</v>
      </c>
      <c r="AU200" s="79">
        <v>0</v>
      </c>
      <c r="AV200" s="61" t="s">
        <v>73</v>
      </c>
      <c r="AW200" s="199">
        <v>0</v>
      </c>
      <c r="AX200" s="62">
        <f t="shared" ref="AX200:AX263" si="18">AQ200-AW200</f>
        <v>9373320</v>
      </c>
      <c r="AY200" s="63">
        <f t="shared" ref="AY200:AY263" si="19">+IFERROR(AW200/AQ200,"_")</f>
        <v>0</v>
      </c>
      <c r="AZ200" s="67">
        <v>0</v>
      </c>
      <c r="BA200" s="61" t="s">
        <v>73</v>
      </c>
      <c r="BB200" s="61" t="s">
        <v>163</v>
      </c>
      <c r="BC200" s="355" t="s">
        <v>11577</v>
      </c>
      <c r="BD200" s="44" t="s">
        <v>65</v>
      </c>
      <c r="BE200" s="44" t="s">
        <v>65</v>
      </c>
    </row>
    <row r="201" spans="2:57" s="250" customFormat="1" x14ac:dyDescent="0.25">
      <c r="B201" s="44">
        <v>2026</v>
      </c>
      <c r="C201" s="44">
        <v>891780111</v>
      </c>
      <c r="D201" s="44" t="s">
        <v>63</v>
      </c>
      <c r="E201" s="61" t="s">
        <v>11576</v>
      </c>
      <c r="F201" s="61" t="s">
        <v>11575</v>
      </c>
      <c r="G201" s="61">
        <v>0</v>
      </c>
      <c r="H201" s="61" t="s">
        <v>71</v>
      </c>
      <c r="I201" s="44" t="s">
        <v>111</v>
      </c>
      <c r="J201" s="76" t="s">
        <v>81</v>
      </c>
      <c r="K201" s="68" t="s">
        <v>9213</v>
      </c>
      <c r="L201" s="79">
        <v>9373320</v>
      </c>
      <c r="M201" s="44" t="s">
        <v>66</v>
      </c>
      <c r="N201" s="68" t="s">
        <v>11574</v>
      </c>
      <c r="O201" s="68">
        <v>3730769</v>
      </c>
      <c r="P201" s="68">
        <v>69</v>
      </c>
      <c r="Q201" s="69">
        <v>46036</v>
      </c>
      <c r="R201" s="61">
        <v>6818861280</v>
      </c>
      <c r="S201" s="69">
        <v>46042</v>
      </c>
      <c r="T201" s="79">
        <v>9373320</v>
      </c>
      <c r="U201" s="61" t="s">
        <v>65</v>
      </c>
      <c r="V201" s="79">
        <v>1082939683</v>
      </c>
      <c r="W201" s="168" t="s">
        <v>8545</v>
      </c>
      <c r="X201" s="69">
        <v>46042</v>
      </c>
      <c r="Y201" s="69">
        <v>46069</v>
      </c>
      <c r="Z201" s="69" t="s">
        <v>73</v>
      </c>
      <c r="AA201" s="69">
        <v>46167</v>
      </c>
      <c r="AB201" s="47">
        <f t="shared" si="15"/>
        <v>98</v>
      </c>
      <c r="AC201" s="61">
        <v>0</v>
      </c>
      <c r="AD201" s="79">
        <v>0</v>
      </c>
      <c r="AE201" s="61">
        <v>0</v>
      </c>
      <c r="AF201" s="80" t="s">
        <v>73</v>
      </c>
      <c r="AG201" s="47">
        <f t="shared" si="16"/>
        <v>0</v>
      </c>
      <c r="AH201" s="61">
        <v>0</v>
      </c>
      <c r="AI201" s="79">
        <v>0</v>
      </c>
      <c r="AJ201" s="61" t="s">
        <v>73</v>
      </c>
      <c r="AK201" s="81" t="s">
        <v>73</v>
      </c>
      <c r="AL201" s="61">
        <v>0</v>
      </c>
      <c r="AM201" s="81" t="s">
        <v>73</v>
      </c>
      <c r="AN201" s="81" t="s">
        <v>73</v>
      </c>
      <c r="AO201" s="81" t="s">
        <v>73</v>
      </c>
      <c r="AP201" s="47">
        <f t="shared" si="17"/>
        <v>0</v>
      </c>
      <c r="AQ201" s="47">
        <f>+L201+AD201-AI201</f>
        <v>9373320</v>
      </c>
      <c r="AR201" s="61" t="s">
        <v>4700</v>
      </c>
      <c r="AS201" s="79">
        <v>0</v>
      </c>
      <c r="AT201" s="61" t="s">
        <v>162</v>
      </c>
      <c r="AU201" s="79">
        <v>0</v>
      </c>
      <c r="AV201" s="61" t="s">
        <v>73</v>
      </c>
      <c r="AW201" s="199">
        <v>0</v>
      </c>
      <c r="AX201" s="62">
        <f t="shared" si="18"/>
        <v>9373320</v>
      </c>
      <c r="AY201" s="63">
        <f t="shared" si="19"/>
        <v>0</v>
      </c>
      <c r="AZ201" s="67">
        <v>0</v>
      </c>
      <c r="BA201" s="61" t="s">
        <v>73</v>
      </c>
      <c r="BB201" s="61" t="s">
        <v>163</v>
      </c>
      <c r="BC201" s="355" t="s">
        <v>11573</v>
      </c>
      <c r="BD201" s="44" t="s">
        <v>65</v>
      </c>
      <c r="BE201" s="44" t="s">
        <v>65</v>
      </c>
    </row>
    <row r="202" spans="2:57" s="250" customFormat="1" x14ac:dyDescent="0.25">
      <c r="B202" s="44">
        <v>2026</v>
      </c>
      <c r="C202" s="44">
        <v>891780111</v>
      </c>
      <c r="D202" s="44" t="s">
        <v>63</v>
      </c>
      <c r="E202" s="61" t="s">
        <v>11572</v>
      </c>
      <c r="F202" s="61" t="s">
        <v>11571</v>
      </c>
      <c r="G202" s="61">
        <v>0</v>
      </c>
      <c r="H202" s="61" t="s">
        <v>71</v>
      </c>
      <c r="I202" s="44" t="s">
        <v>111</v>
      </c>
      <c r="J202" s="76" t="s">
        <v>81</v>
      </c>
      <c r="K202" s="47" t="s">
        <v>9213</v>
      </c>
      <c r="L202" s="79">
        <v>9373320</v>
      </c>
      <c r="M202" s="44" t="s">
        <v>66</v>
      </c>
      <c r="N202" s="68" t="s">
        <v>11570</v>
      </c>
      <c r="O202" s="68">
        <v>1079913722</v>
      </c>
      <c r="P202" s="68">
        <v>69</v>
      </c>
      <c r="Q202" s="69">
        <v>46036</v>
      </c>
      <c r="R202" s="61">
        <v>6818861280</v>
      </c>
      <c r="S202" s="69">
        <v>46042</v>
      </c>
      <c r="T202" s="79">
        <v>9373320</v>
      </c>
      <c r="U202" s="61" t="s">
        <v>65</v>
      </c>
      <c r="V202" s="79">
        <v>1082939683</v>
      </c>
      <c r="W202" s="168" t="s">
        <v>8545</v>
      </c>
      <c r="X202" s="69">
        <v>46042</v>
      </c>
      <c r="Y202" s="69">
        <v>46069</v>
      </c>
      <c r="Z202" s="69" t="s">
        <v>73</v>
      </c>
      <c r="AA202" s="69">
        <v>46167</v>
      </c>
      <c r="AB202" s="47">
        <f t="shared" si="15"/>
        <v>98</v>
      </c>
      <c r="AC202" s="61">
        <v>0</v>
      </c>
      <c r="AD202" s="79">
        <v>0</v>
      </c>
      <c r="AE202" s="61">
        <v>0</v>
      </c>
      <c r="AF202" s="80" t="s">
        <v>73</v>
      </c>
      <c r="AG202" s="47">
        <f t="shared" si="16"/>
        <v>0</v>
      </c>
      <c r="AH202" s="61">
        <v>0</v>
      </c>
      <c r="AI202" s="79">
        <v>0</v>
      </c>
      <c r="AJ202" s="61" t="s">
        <v>73</v>
      </c>
      <c r="AK202" s="81" t="s">
        <v>73</v>
      </c>
      <c r="AL202" s="61">
        <v>0</v>
      </c>
      <c r="AM202" s="81" t="s">
        <v>73</v>
      </c>
      <c r="AN202" s="81" t="s">
        <v>73</v>
      </c>
      <c r="AO202" s="81" t="s">
        <v>73</v>
      </c>
      <c r="AP202" s="47">
        <f t="shared" si="17"/>
        <v>0</v>
      </c>
      <c r="AQ202" s="47">
        <f>+L202+AD202-AI202</f>
        <v>9373320</v>
      </c>
      <c r="AR202" s="61" t="s">
        <v>4700</v>
      </c>
      <c r="AS202" s="79">
        <v>0</v>
      </c>
      <c r="AT202" s="61" t="s">
        <v>162</v>
      </c>
      <c r="AU202" s="79">
        <v>0</v>
      </c>
      <c r="AV202" s="61" t="s">
        <v>73</v>
      </c>
      <c r="AW202" s="199">
        <v>0</v>
      </c>
      <c r="AX202" s="62">
        <f t="shared" si="18"/>
        <v>9373320</v>
      </c>
      <c r="AY202" s="63">
        <f t="shared" si="19"/>
        <v>0</v>
      </c>
      <c r="AZ202" s="67">
        <v>0</v>
      </c>
      <c r="BA202" s="61" t="s">
        <v>73</v>
      </c>
      <c r="BB202" s="61" t="s">
        <v>163</v>
      </c>
      <c r="BC202" s="355" t="s">
        <v>11569</v>
      </c>
      <c r="BD202" s="44" t="s">
        <v>65</v>
      </c>
      <c r="BE202" s="44" t="s">
        <v>65</v>
      </c>
    </row>
    <row r="203" spans="2:57" s="250" customFormat="1" x14ac:dyDescent="0.25">
      <c r="B203" s="44">
        <v>2026</v>
      </c>
      <c r="C203" s="44">
        <v>891780111</v>
      </c>
      <c r="D203" s="44" t="s">
        <v>63</v>
      </c>
      <c r="E203" s="61" t="s">
        <v>11568</v>
      </c>
      <c r="F203" s="61" t="s">
        <v>11567</v>
      </c>
      <c r="G203" s="61">
        <v>0</v>
      </c>
      <c r="H203" s="61" t="s">
        <v>71</v>
      </c>
      <c r="I203" s="44" t="s">
        <v>111</v>
      </c>
      <c r="J203" s="76" t="s">
        <v>81</v>
      </c>
      <c r="K203" s="68" t="s">
        <v>9213</v>
      </c>
      <c r="L203" s="79">
        <v>9373320</v>
      </c>
      <c r="M203" s="44" t="s">
        <v>66</v>
      </c>
      <c r="N203" s="68" t="s">
        <v>11566</v>
      </c>
      <c r="O203" s="68">
        <v>8603071</v>
      </c>
      <c r="P203" s="68">
        <v>69</v>
      </c>
      <c r="Q203" s="69">
        <v>46036</v>
      </c>
      <c r="R203" s="61">
        <v>6818861280</v>
      </c>
      <c r="S203" s="69">
        <v>46042</v>
      </c>
      <c r="T203" s="79">
        <v>9373320</v>
      </c>
      <c r="U203" s="61" t="s">
        <v>65</v>
      </c>
      <c r="V203" s="79">
        <v>1082939683</v>
      </c>
      <c r="W203" s="168" t="s">
        <v>8545</v>
      </c>
      <c r="X203" s="69">
        <v>46042</v>
      </c>
      <c r="Y203" s="69">
        <v>46069</v>
      </c>
      <c r="Z203" s="69" t="s">
        <v>73</v>
      </c>
      <c r="AA203" s="69">
        <v>46167</v>
      </c>
      <c r="AB203" s="47">
        <f t="shared" si="15"/>
        <v>98</v>
      </c>
      <c r="AC203" s="61">
        <v>0</v>
      </c>
      <c r="AD203" s="79">
        <v>0</v>
      </c>
      <c r="AE203" s="61">
        <v>0</v>
      </c>
      <c r="AF203" s="80" t="s">
        <v>73</v>
      </c>
      <c r="AG203" s="47">
        <f t="shared" si="16"/>
        <v>0</v>
      </c>
      <c r="AH203" s="61">
        <v>0</v>
      </c>
      <c r="AI203" s="79">
        <v>0</v>
      </c>
      <c r="AJ203" s="61" t="s">
        <v>73</v>
      </c>
      <c r="AK203" s="81" t="s">
        <v>73</v>
      </c>
      <c r="AL203" s="61">
        <v>0</v>
      </c>
      <c r="AM203" s="81" t="s">
        <v>73</v>
      </c>
      <c r="AN203" s="81" t="s">
        <v>73</v>
      </c>
      <c r="AO203" s="81" t="s">
        <v>73</v>
      </c>
      <c r="AP203" s="47">
        <f t="shared" si="17"/>
        <v>0</v>
      </c>
      <c r="AQ203" s="47">
        <f>+L203+AD203-AI203</f>
        <v>9373320</v>
      </c>
      <c r="AR203" s="61" t="s">
        <v>4700</v>
      </c>
      <c r="AS203" s="79">
        <v>0</v>
      </c>
      <c r="AT203" s="61" t="s">
        <v>162</v>
      </c>
      <c r="AU203" s="79">
        <v>0</v>
      </c>
      <c r="AV203" s="61" t="s">
        <v>73</v>
      </c>
      <c r="AW203" s="199">
        <v>0</v>
      </c>
      <c r="AX203" s="62">
        <f t="shared" si="18"/>
        <v>9373320</v>
      </c>
      <c r="AY203" s="63">
        <f t="shared" si="19"/>
        <v>0</v>
      </c>
      <c r="AZ203" s="67">
        <v>0</v>
      </c>
      <c r="BA203" s="61" t="s">
        <v>73</v>
      </c>
      <c r="BB203" s="61" t="s">
        <v>163</v>
      </c>
      <c r="BC203" s="355" t="s">
        <v>11565</v>
      </c>
      <c r="BD203" s="44" t="s">
        <v>65</v>
      </c>
      <c r="BE203" s="44" t="s">
        <v>65</v>
      </c>
    </row>
    <row r="204" spans="2:57" s="250" customFormat="1" x14ac:dyDescent="0.25">
      <c r="B204" s="44">
        <v>2026</v>
      </c>
      <c r="C204" s="44">
        <v>891780111</v>
      </c>
      <c r="D204" s="44" t="s">
        <v>63</v>
      </c>
      <c r="E204" s="61" t="s">
        <v>11564</v>
      </c>
      <c r="F204" s="61" t="s">
        <v>11563</v>
      </c>
      <c r="G204" s="61">
        <v>0</v>
      </c>
      <c r="H204" s="61" t="s">
        <v>71</v>
      </c>
      <c r="I204" s="44" t="s">
        <v>64</v>
      </c>
      <c r="J204" s="76" t="s">
        <v>81</v>
      </c>
      <c r="K204" s="68" t="s">
        <v>11562</v>
      </c>
      <c r="L204" s="79">
        <v>12820500</v>
      </c>
      <c r="M204" s="44" t="s">
        <v>66</v>
      </c>
      <c r="N204" s="68" t="s">
        <v>11561</v>
      </c>
      <c r="O204" s="68">
        <v>1000883928</v>
      </c>
      <c r="P204" s="68">
        <v>207</v>
      </c>
      <c r="Q204" s="69">
        <v>46038</v>
      </c>
      <c r="R204" s="68">
        <v>923633360</v>
      </c>
      <c r="S204" s="69">
        <v>46042</v>
      </c>
      <c r="T204" s="79">
        <v>12820500</v>
      </c>
      <c r="U204" s="61" t="s">
        <v>65</v>
      </c>
      <c r="V204" s="79">
        <v>85155333</v>
      </c>
      <c r="W204" s="168" t="s">
        <v>7176</v>
      </c>
      <c r="X204" s="69">
        <v>46042</v>
      </c>
      <c r="Y204" s="69">
        <v>46042</v>
      </c>
      <c r="Z204" s="69" t="s">
        <v>73</v>
      </c>
      <c r="AA204" s="69">
        <v>46172</v>
      </c>
      <c r="AB204" s="47">
        <f t="shared" si="15"/>
        <v>130</v>
      </c>
      <c r="AC204" s="61">
        <v>0</v>
      </c>
      <c r="AD204" s="79">
        <v>0</v>
      </c>
      <c r="AE204" s="61">
        <v>0</v>
      </c>
      <c r="AF204" s="80" t="s">
        <v>73</v>
      </c>
      <c r="AG204" s="47">
        <f t="shared" si="16"/>
        <v>0</v>
      </c>
      <c r="AH204" s="61">
        <v>0</v>
      </c>
      <c r="AI204" s="79">
        <v>0</v>
      </c>
      <c r="AJ204" s="61" t="s">
        <v>73</v>
      </c>
      <c r="AK204" s="81" t="s">
        <v>73</v>
      </c>
      <c r="AL204" s="61">
        <v>0</v>
      </c>
      <c r="AM204" s="81" t="s">
        <v>73</v>
      </c>
      <c r="AN204" s="81" t="s">
        <v>73</v>
      </c>
      <c r="AO204" s="81" t="s">
        <v>73</v>
      </c>
      <c r="AP204" s="47">
        <f t="shared" si="17"/>
        <v>0</v>
      </c>
      <c r="AQ204" s="47">
        <f>+L204+AD204-AI204</f>
        <v>12820500</v>
      </c>
      <c r="AR204" s="61" t="s">
        <v>65</v>
      </c>
      <c r="AS204" s="79">
        <v>12820500</v>
      </c>
      <c r="AT204" s="61" t="s">
        <v>162</v>
      </c>
      <c r="AU204" s="79">
        <v>0</v>
      </c>
      <c r="AV204" s="61" t="s">
        <v>73</v>
      </c>
      <c r="AW204" s="199">
        <v>0</v>
      </c>
      <c r="AX204" s="62">
        <f t="shared" si="18"/>
        <v>12820500</v>
      </c>
      <c r="AY204" s="63">
        <f t="shared" si="19"/>
        <v>0</v>
      </c>
      <c r="AZ204" s="67">
        <v>0</v>
      </c>
      <c r="BA204" s="61" t="s">
        <v>73</v>
      </c>
      <c r="BB204" s="61" t="s">
        <v>85</v>
      </c>
      <c r="BC204" s="369" t="s">
        <v>11560</v>
      </c>
      <c r="BD204" s="44" t="s">
        <v>65</v>
      </c>
      <c r="BE204" s="44" t="s">
        <v>65</v>
      </c>
    </row>
    <row r="205" spans="2:57" s="250" customFormat="1" x14ac:dyDescent="0.25">
      <c r="B205" s="44">
        <v>2026</v>
      </c>
      <c r="C205" s="44">
        <v>891780111</v>
      </c>
      <c r="D205" s="44" t="s">
        <v>63</v>
      </c>
      <c r="E205" s="61" t="s">
        <v>11559</v>
      </c>
      <c r="F205" s="61" t="s">
        <v>11558</v>
      </c>
      <c r="G205" s="61">
        <v>0</v>
      </c>
      <c r="H205" s="61" t="s">
        <v>71</v>
      </c>
      <c r="I205" s="44" t="s">
        <v>64</v>
      </c>
      <c r="J205" s="76" t="s">
        <v>81</v>
      </c>
      <c r="K205" s="68" t="s">
        <v>11434</v>
      </c>
      <c r="L205" s="79">
        <v>14985000</v>
      </c>
      <c r="M205" s="44" t="s">
        <v>66</v>
      </c>
      <c r="N205" s="68" t="s">
        <v>11557</v>
      </c>
      <c r="O205" s="68">
        <v>1004371803</v>
      </c>
      <c r="P205" s="68">
        <v>207</v>
      </c>
      <c r="Q205" s="69">
        <v>46038</v>
      </c>
      <c r="R205" s="68">
        <v>923633360</v>
      </c>
      <c r="S205" s="69">
        <v>46042</v>
      </c>
      <c r="T205" s="79">
        <v>14985000</v>
      </c>
      <c r="U205" s="61" t="s">
        <v>65</v>
      </c>
      <c r="V205" s="79">
        <v>1072646524</v>
      </c>
      <c r="W205" s="168" t="s">
        <v>8922</v>
      </c>
      <c r="X205" s="69">
        <v>46042</v>
      </c>
      <c r="Y205" s="69">
        <v>46042</v>
      </c>
      <c r="Z205" s="69" t="s">
        <v>73</v>
      </c>
      <c r="AA205" s="69">
        <v>46172</v>
      </c>
      <c r="AB205" s="47">
        <f t="shared" si="15"/>
        <v>130</v>
      </c>
      <c r="AC205" s="61">
        <v>0</v>
      </c>
      <c r="AD205" s="79">
        <v>0</v>
      </c>
      <c r="AE205" s="61">
        <v>0</v>
      </c>
      <c r="AF205" s="80" t="s">
        <v>73</v>
      </c>
      <c r="AG205" s="47">
        <f t="shared" si="16"/>
        <v>0</v>
      </c>
      <c r="AH205" s="61">
        <v>0</v>
      </c>
      <c r="AI205" s="79">
        <v>0</v>
      </c>
      <c r="AJ205" s="61" t="s">
        <v>73</v>
      </c>
      <c r="AK205" s="81" t="s">
        <v>73</v>
      </c>
      <c r="AL205" s="61">
        <v>0</v>
      </c>
      <c r="AM205" s="81" t="s">
        <v>73</v>
      </c>
      <c r="AN205" s="81" t="s">
        <v>73</v>
      </c>
      <c r="AO205" s="81" t="s">
        <v>73</v>
      </c>
      <c r="AP205" s="47">
        <f t="shared" si="17"/>
        <v>0</v>
      </c>
      <c r="AQ205" s="47">
        <f>+L205+AD205-AI205</f>
        <v>14985000</v>
      </c>
      <c r="AR205" s="61" t="s">
        <v>65</v>
      </c>
      <c r="AS205" s="79">
        <v>14985000</v>
      </c>
      <c r="AT205" s="61" t="s">
        <v>162</v>
      </c>
      <c r="AU205" s="79">
        <v>0</v>
      </c>
      <c r="AV205" s="61" t="s">
        <v>73</v>
      </c>
      <c r="AW205" s="199">
        <v>0</v>
      </c>
      <c r="AX205" s="62">
        <f t="shared" si="18"/>
        <v>14985000</v>
      </c>
      <c r="AY205" s="63">
        <f t="shared" si="19"/>
        <v>0</v>
      </c>
      <c r="AZ205" s="67">
        <v>0</v>
      </c>
      <c r="BA205" s="61" t="s">
        <v>73</v>
      </c>
      <c r="BB205" s="61" t="s">
        <v>85</v>
      </c>
      <c r="BC205" s="369" t="s">
        <v>11556</v>
      </c>
      <c r="BD205" s="44" t="s">
        <v>65</v>
      </c>
      <c r="BE205" s="44" t="s">
        <v>65</v>
      </c>
    </row>
    <row r="206" spans="2:57" s="250" customFormat="1" x14ac:dyDescent="0.25">
      <c r="B206" s="44">
        <v>2026</v>
      </c>
      <c r="C206" s="44">
        <v>891780111</v>
      </c>
      <c r="D206" s="44" t="s">
        <v>63</v>
      </c>
      <c r="E206" s="61" t="s">
        <v>11555</v>
      </c>
      <c r="F206" s="61" t="s">
        <v>11554</v>
      </c>
      <c r="G206" s="61">
        <v>0</v>
      </c>
      <c r="H206" s="61" t="s">
        <v>71</v>
      </c>
      <c r="I206" s="44" t="s">
        <v>64</v>
      </c>
      <c r="J206" s="76" t="s">
        <v>81</v>
      </c>
      <c r="K206" s="68" t="s">
        <v>11434</v>
      </c>
      <c r="L206" s="79">
        <v>14985000</v>
      </c>
      <c r="M206" s="44" t="s">
        <v>66</v>
      </c>
      <c r="N206" s="68" t="s">
        <v>11553</v>
      </c>
      <c r="O206" s="68">
        <v>1004373006</v>
      </c>
      <c r="P206" s="68">
        <v>207</v>
      </c>
      <c r="Q206" s="69">
        <v>46038</v>
      </c>
      <c r="R206" s="68">
        <v>923633360</v>
      </c>
      <c r="S206" s="69">
        <v>46042</v>
      </c>
      <c r="T206" s="79">
        <v>14985000</v>
      </c>
      <c r="U206" s="61" t="s">
        <v>65</v>
      </c>
      <c r="V206" s="79">
        <v>1072646524</v>
      </c>
      <c r="W206" s="168" t="s">
        <v>8922</v>
      </c>
      <c r="X206" s="69">
        <v>46042</v>
      </c>
      <c r="Y206" s="69">
        <v>46042</v>
      </c>
      <c r="Z206" s="69" t="s">
        <v>73</v>
      </c>
      <c r="AA206" s="69">
        <v>46172</v>
      </c>
      <c r="AB206" s="47">
        <f t="shared" si="15"/>
        <v>130</v>
      </c>
      <c r="AC206" s="61">
        <v>0</v>
      </c>
      <c r="AD206" s="79">
        <v>0</v>
      </c>
      <c r="AE206" s="61">
        <v>0</v>
      </c>
      <c r="AF206" s="80" t="s">
        <v>73</v>
      </c>
      <c r="AG206" s="47">
        <f t="shared" si="16"/>
        <v>0</v>
      </c>
      <c r="AH206" s="61">
        <v>0</v>
      </c>
      <c r="AI206" s="79">
        <v>0</v>
      </c>
      <c r="AJ206" s="61" t="s">
        <v>73</v>
      </c>
      <c r="AK206" s="81" t="s">
        <v>73</v>
      </c>
      <c r="AL206" s="61">
        <v>0</v>
      </c>
      <c r="AM206" s="81" t="s">
        <v>73</v>
      </c>
      <c r="AN206" s="81" t="s">
        <v>73</v>
      </c>
      <c r="AO206" s="81" t="s">
        <v>73</v>
      </c>
      <c r="AP206" s="47">
        <f t="shared" si="17"/>
        <v>0</v>
      </c>
      <c r="AQ206" s="47">
        <f>+L206+AD206-AI206</f>
        <v>14985000</v>
      </c>
      <c r="AR206" s="61" t="s">
        <v>65</v>
      </c>
      <c r="AS206" s="79">
        <v>14985000</v>
      </c>
      <c r="AT206" s="61" t="s">
        <v>162</v>
      </c>
      <c r="AU206" s="79">
        <v>0</v>
      </c>
      <c r="AV206" s="61" t="s">
        <v>73</v>
      </c>
      <c r="AW206" s="199">
        <v>0</v>
      </c>
      <c r="AX206" s="62">
        <f t="shared" si="18"/>
        <v>14985000</v>
      </c>
      <c r="AY206" s="63">
        <f t="shared" si="19"/>
        <v>0</v>
      </c>
      <c r="AZ206" s="67">
        <v>0</v>
      </c>
      <c r="BA206" s="61" t="s">
        <v>73</v>
      </c>
      <c r="BB206" s="61" t="s">
        <v>85</v>
      </c>
      <c r="BC206" s="369" t="s">
        <v>11552</v>
      </c>
      <c r="BD206" s="44" t="s">
        <v>65</v>
      </c>
      <c r="BE206" s="44" t="s">
        <v>65</v>
      </c>
    </row>
    <row r="207" spans="2:57" s="250" customFormat="1" x14ac:dyDescent="0.25">
      <c r="B207" s="44">
        <v>2026</v>
      </c>
      <c r="C207" s="44">
        <v>891780111</v>
      </c>
      <c r="D207" s="44" t="s">
        <v>63</v>
      </c>
      <c r="E207" s="61" t="s">
        <v>11551</v>
      </c>
      <c r="F207" s="61" t="s">
        <v>11550</v>
      </c>
      <c r="G207" s="61">
        <v>0</v>
      </c>
      <c r="H207" s="61" t="s">
        <v>71</v>
      </c>
      <c r="I207" s="44" t="s">
        <v>64</v>
      </c>
      <c r="J207" s="76" t="s">
        <v>81</v>
      </c>
      <c r="K207" s="68" t="s">
        <v>11434</v>
      </c>
      <c r="L207" s="79">
        <v>14985000</v>
      </c>
      <c r="M207" s="44" t="s">
        <v>66</v>
      </c>
      <c r="N207" s="68" t="s">
        <v>11549</v>
      </c>
      <c r="O207" s="68">
        <v>1082956825</v>
      </c>
      <c r="P207" s="68">
        <v>207</v>
      </c>
      <c r="Q207" s="69">
        <v>46038</v>
      </c>
      <c r="R207" s="68">
        <v>923633360</v>
      </c>
      <c r="S207" s="69">
        <v>46042</v>
      </c>
      <c r="T207" s="79">
        <v>14985000</v>
      </c>
      <c r="U207" s="61" t="s">
        <v>65</v>
      </c>
      <c r="V207" s="79">
        <v>1072646524</v>
      </c>
      <c r="W207" s="168" t="s">
        <v>8922</v>
      </c>
      <c r="X207" s="69">
        <v>46042</v>
      </c>
      <c r="Y207" s="69">
        <v>46042</v>
      </c>
      <c r="Z207" s="69" t="s">
        <v>73</v>
      </c>
      <c r="AA207" s="69">
        <v>46172</v>
      </c>
      <c r="AB207" s="47">
        <f t="shared" si="15"/>
        <v>130</v>
      </c>
      <c r="AC207" s="61">
        <v>0</v>
      </c>
      <c r="AD207" s="79">
        <v>0</v>
      </c>
      <c r="AE207" s="61">
        <v>0</v>
      </c>
      <c r="AF207" s="80" t="s">
        <v>73</v>
      </c>
      <c r="AG207" s="47">
        <f t="shared" si="16"/>
        <v>0</v>
      </c>
      <c r="AH207" s="61">
        <v>0</v>
      </c>
      <c r="AI207" s="79">
        <v>0</v>
      </c>
      <c r="AJ207" s="61" t="s">
        <v>73</v>
      </c>
      <c r="AK207" s="81" t="s">
        <v>73</v>
      </c>
      <c r="AL207" s="61">
        <v>0</v>
      </c>
      <c r="AM207" s="81" t="s">
        <v>73</v>
      </c>
      <c r="AN207" s="81" t="s">
        <v>73</v>
      </c>
      <c r="AO207" s="81" t="s">
        <v>73</v>
      </c>
      <c r="AP207" s="47">
        <f t="shared" si="17"/>
        <v>0</v>
      </c>
      <c r="AQ207" s="47">
        <f>+L207+AD207-AI207</f>
        <v>14985000</v>
      </c>
      <c r="AR207" s="61" t="s">
        <v>65</v>
      </c>
      <c r="AS207" s="79">
        <v>14985000</v>
      </c>
      <c r="AT207" s="61" t="s">
        <v>162</v>
      </c>
      <c r="AU207" s="79">
        <v>0</v>
      </c>
      <c r="AV207" s="61" t="s">
        <v>73</v>
      </c>
      <c r="AW207" s="199">
        <v>0</v>
      </c>
      <c r="AX207" s="62">
        <f t="shared" si="18"/>
        <v>14985000</v>
      </c>
      <c r="AY207" s="63">
        <f t="shared" si="19"/>
        <v>0</v>
      </c>
      <c r="AZ207" s="67">
        <v>0</v>
      </c>
      <c r="BA207" s="61" t="s">
        <v>73</v>
      </c>
      <c r="BB207" s="61" t="s">
        <v>85</v>
      </c>
      <c r="BC207" s="369" t="s">
        <v>11548</v>
      </c>
      <c r="BD207" s="44" t="s">
        <v>65</v>
      </c>
      <c r="BE207" s="44" t="s">
        <v>65</v>
      </c>
    </row>
    <row r="208" spans="2:57" s="250" customFormat="1" x14ac:dyDescent="0.25">
      <c r="B208" s="44">
        <v>2026</v>
      </c>
      <c r="C208" s="44">
        <v>891780111</v>
      </c>
      <c r="D208" s="44" t="s">
        <v>63</v>
      </c>
      <c r="E208" s="61" t="s">
        <v>11547</v>
      </c>
      <c r="F208" s="61" t="s">
        <v>11546</v>
      </c>
      <c r="G208" s="61">
        <v>0</v>
      </c>
      <c r="H208" s="61" t="s">
        <v>71</v>
      </c>
      <c r="I208" s="44" t="s">
        <v>64</v>
      </c>
      <c r="J208" s="76" t="s">
        <v>81</v>
      </c>
      <c r="K208" s="68" t="s">
        <v>11545</v>
      </c>
      <c r="L208" s="79">
        <v>16483500</v>
      </c>
      <c r="M208" s="44" t="s">
        <v>66</v>
      </c>
      <c r="N208" s="68" t="s">
        <v>11544</v>
      </c>
      <c r="O208" s="68">
        <v>57444678</v>
      </c>
      <c r="P208" s="68">
        <v>207</v>
      </c>
      <c r="Q208" s="69">
        <v>46038</v>
      </c>
      <c r="R208" s="68">
        <v>923633360</v>
      </c>
      <c r="S208" s="69">
        <v>46042</v>
      </c>
      <c r="T208" s="79">
        <v>16483500</v>
      </c>
      <c r="U208" s="61" t="s">
        <v>65</v>
      </c>
      <c r="V208" s="79">
        <v>1072646524</v>
      </c>
      <c r="W208" s="168" t="s">
        <v>8922</v>
      </c>
      <c r="X208" s="69">
        <v>46042</v>
      </c>
      <c r="Y208" s="69">
        <v>46042</v>
      </c>
      <c r="Z208" s="69" t="s">
        <v>73</v>
      </c>
      <c r="AA208" s="69">
        <v>46172</v>
      </c>
      <c r="AB208" s="47">
        <f t="shared" si="15"/>
        <v>130</v>
      </c>
      <c r="AC208" s="61">
        <v>0</v>
      </c>
      <c r="AD208" s="79">
        <v>0</v>
      </c>
      <c r="AE208" s="61">
        <v>0</v>
      </c>
      <c r="AF208" s="80" t="s">
        <v>73</v>
      </c>
      <c r="AG208" s="47">
        <f t="shared" si="16"/>
        <v>0</v>
      </c>
      <c r="AH208" s="61">
        <v>0</v>
      </c>
      <c r="AI208" s="79">
        <v>0</v>
      </c>
      <c r="AJ208" s="61" t="s">
        <v>73</v>
      </c>
      <c r="AK208" s="81" t="s">
        <v>73</v>
      </c>
      <c r="AL208" s="61">
        <v>0</v>
      </c>
      <c r="AM208" s="81" t="s">
        <v>73</v>
      </c>
      <c r="AN208" s="81" t="s">
        <v>73</v>
      </c>
      <c r="AO208" s="81" t="s">
        <v>73</v>
      </c>
      <c r="AP208" s="47">
        <f t="shared" si="17"/>
        <v>0</v>
      </c>
      <c r="AQ208" s="47">
        <f>+L208+AD208-AI208</f>
        <v>16483500</v>
      </c>
      <c r="AR208" s="61" t="s">
        <v>65</v>
      </c>
      <c r="AS208" s="79">
        <v>16483500</v>
      </c>
      <c r="AT208" s="61" t="s">
        <v>162</v>
      </c>
      <c r="AU208" s="79">
        <v>0</v>
      </c>
      <c r="AV208" s="61" t="s">
        <v>73</v>
      </c>
      <c r="AW208" s="199">
        <v>0</v>
      </c>
      <c r="AX208" s="62">
        <f t="shared" si="18"/>
        <v>16483500</v>
      </c>
      <c r="AY208" s="63">
        <f t="shared" si="19"/>
        <v>0</v>
      </c>
      <c r="AZ208" s="67">
        <v>0</v>
      </c>
      <c r="BA208" s="61" t="s">
        <v>73</v>
      </c>
      <c r="BB208" s="61" t="s">
        <v>85</v>
      </c>
      <c r="BC208" s="369" t="s">
        <v>11543</v>
      </c>
      <c r="BD208" s="44" t="s">
        <v>65</v>
      </c>
      <c r="BE208" s="44" t="s">
        <v>65</v>
      </c>
    </row>
    <row r="209" spans="2:57" s="250" customFormat="1" x14ac:dyDescent="0.25">
      <c r="B209" s="44">
        <v>2026</v>
      </c>
      <c r="C209" s="44">
        <v>891780111</v>
      </c>
      <c r="D209" s="44" t="s">
        <v>63</v>
      </c>
      <c r="E209" s="61" t="s">
        <v>11542</v>
      </c>
      <c r="F209" s="61" t="s">
        <v>11541</v>
      </c>
      <c r="G209" s="61">
        <v>0</v>
      </c>
      <c r="H209" s="61" t="s">
        <v>71</v>
      </c>
      <c r="I209" s="44" t="s">
        <v>64</v>
      </c>
      <c r="J209" s="76" t="s">
        <v>81</v>
      </c>
      <c r="K209" s="68" t="s">
        <v>11540</v>
      </c>
      <c r="L209" s="79">
        <v>16483500</v>
      </c>
      <c r="M209" s="44" t="s">
        <v>66</v>
      </c>
      <c r="N209" s="68" t="s">
        <v>11539</v>
      </c>
      <c r="O209" s="68">
        <v>1083019793</v>
      </c>
      <c r="P209" s="68">
        <v>207</v>
      </c>
      <c r="Q209" s="69">
        <v>46038</v>
      </c>
      <c r="R209" s="68">
        <v>923633360</v>
      </c>
      <c r="S209" s="69">
        <v>46042</v>
      </c>
      <c r="T209" s="79">
        <v>16483500</v>
      </c>
      <c r="U209" s="61" t="s">
        <v>65</v>
      </c>
      <c r="V209" s="79">
        <v>1082939683</v>
      </c>
      <c r="W209" s="168" t="s">
        <v>8545</v>
      </c>
      <c r="X209" s="69">
        <v>46042</v>
      </c>
      <c r="Y209" s="69">
        <v>46042</v>
      </c>
      <c r="Z209" s="69" t="s">
        <v>73</v>
      </c>
      <c r="AA209" s="69">
        <v>46157</v>
      </c>
      <c r="AB209" s="47">
        <f t="shared" si="15"/>
        <v>115</v>
      </c>
      <c r="AC209" s="61">
        <v>0</v>
      </c>
      <c r="AD209" s="79">
        <v>0</v>
      </c>
      <c r="AE209" s="61">
        <v>0</v>
      </c>
      <c r="AF209" s="80" t="s">
        <v>73</v>
      </c>
      <c r="AG209" s="47">
        <f t="shared" si="16"/>
        <v>0</v>
      </c>
      <c r="AH209" s="61">
        <v>0</v>
      </c>
      <c r="AI209" s="79">
        <v>0</v>
      </c>
      <c r="AJ209" s="61" t="s">
        <v>73</v>
      </c>
      <c r="AK209" s="81" t="s">
        <v>73</v>
      </c>
      <c r="AL209" s="61">
        <v>0</v>
      </c>
      <c r="AM209" s="81" t="s">
        <v>73</v>
      </c>
      <c r="AN209" s="81" t="s">
        <v>73</v>
      </c>
      <c r="AO209" s="81" t="s">
        <v>73</v>
      </c>
      <c r="AP209" s="47">
        <f t="shared" si="17"/>
        <v>0</v>
      </c>
      <c r="AQ209" s="47">
        <f>+L209+AD209-AI209</f>
        <v>16483500</v>
      </c>
      <c r="AR209" s="61" t="s">
        <v>65</v>
      </c>
      <c r="AS209" s="79">
        <v>16483500</v>
      </c>
      <c r="AT209" s="61" t="s">
        <v>162</v>
      </c>
      <c r="AU209" s="79">
        <v>0</v>
      </c>
      <c r="AV209" s="61" t="s">
        <v>73</v>
      </c>
      <c r="AW209" s="199">
        <v>0</v>
      </c>
      <c r="AX209" s="62">
        <f t="shared" si="18"/>
        <v>16483500</v>
      </c>
      <c r="AY209" s="63">
        <f t="shared" si="19"/>
        <v>0</v>
      </c>
      <c r="AZ209" s="67">
        <v>0</v>
      </c>
      <c r="BA209" s="61" t="s">
        <v>73</v>
      </c>
      <c r="BB209" s="61" t="s">
        <v>85</v>
      </c>
      <c r="BC209" s="369" t="s">
        <v>11538</v>
      </c>
      <c r="BD209" s="44" t="s">
        <v>65</v>
      </c>
      <c r="BE209" s="44" t="s">
        <v>65</v>
      </c>
    </row>
    <row r="210" spans="2:57" s="250" customFormat="1" x14ac:dyDescent="0.25">
      <c r="B210" s="44">
        <v>2026</v>
      </c>
      <c r="C210" s="44">
        <v>891780111</v>
      </c>
      <c r="D210" s="44" t="s">
        <v>63</v>
      </c>
      <c r="E210" s="61" t="s">
        <v>11537</v>
      </c>
      <c r="F210" s="61" t="s">
        <v>11536</v>
      </c>
      <c r="G210" s="61">
        <v>0</v>
      </c>
      <c r="H210" s="61" t="s">
        <v>71</v>
      </c>
      <c r="I210" s="44" t="s">
        <v>64</v>
      </c>
      <c r="J210" s="76" t="s">
        <v>81</v>
      </c>
      <c r="K210" s="68" t="s">
        <v>11535</v>
      </c>
      <c r="L210" s="79">
        <v>18468000</v>
      </c>
      <c r="M210" s="44" t="s">
        <v>66</v>
      </c>
      <c r="N210" s="68" t="s">
        <v>11534</v>
      </c>
      <c r="O210" s="68">
        <v>1082845298</v>
      </c>
      <c r="P210" s="68">
        <v>207</v>
      </c>
      <c r="Q210" s="69">
        <v>46038</v>
      </c>
      <c r="R210" s="68">
        <v>923633360</v>
      </c>
      <c r="S210" s="69">
        <v>46042</v>
      </c>
      <c r="T210" s="79">
        <v>18468000</v>
      </c>
      <c r="U210" s="61" t="s">
        <v>65</v>
      </c>
      <c r="V210" s="79">
        <v>1192791759</v>
      </c>
      <c r="W210" s="168" t="s">
        <v>11508</v>
      </c>
      <c r="X210" s="69">
        <v>46042</v>
      </c>
      <c r="Y210" s="69">
        <v>46042</v>
      </c>
      <c r="Z210" s="69" t="s">
        <v>73</v>
      </c>
      <c r="AA210" s="69">
        <v>46172</v>
      </c>
      <c r="AB210" s="47">
        <f t="shared" si="15"/>
        <v>130</v>
      </c>
      <c r="AC210" s="61">
        <v>0</v>
      </c>
      <c r="AD210" s="79">
        <v>0</v>
      </c>
      <c r="AE210" s="61">
        <v>0</v>
      </c>
      <c r="AF210" s="80" t="s">
        <v>73</v>
      </c>
      <c r="AG210" s="47">
        <f t="shared" si="16"/>
        <v>0</v>
      </c>
      <c r="AH210" s="61">
        <v>0</v>
      </c>
      <c r="AI210" s="79">
        <v>0</v>
      </c>
      <c r="AJ210" s="61" t="s">
        <v>73</v>
      </c>
      <c r="AK210" s="81" t="s">
        <v>73</v>
      </c>
      <c r="AL210" s="61">
        <v>0</v>
      </c>
      <c r="AM210" s="81" t="s">
        <v>73</v>
      </c>
      <c r="AN210" s="81" t="s">
        <v>73</v>
      </c>
      <c r="AO210" s="81" t="s">
        <v>73</v>
      </c>
      <c r="AP210" s="47">
        <f t="shared" si="17"/>
        <v>0</v>
      </c>
      <c r="AQ210" s="47">
        <f>+L210+AD210-AI210</f>
        <v>18468000</v>
      </c>
      <c r="AR210" s="61" t="s">
        <v>65</v>
      </c>
      <c r="AS210" s="79">
        <v>18468000</v>
      </c>
      <c r="AT210" s="61" t="s">
        <v>162</v>
      </c>
      <c r="AU210" s="79">
        <v>0</v>
      </c>
      <c r="AV210" s="61" t="s">
        <v>73</v>
      </c>
      <c r="AW210" s="199">
        <v>0</v>
      </c>
      <c r="AX210" s="62">
        <f t="shared" si="18"/>
        <v>18468000</v>
      </c>
      <c r="AY210" s="63">
        <f t="shared" si="19"/>
        <v>0</v>
      </c>
      <c r="AZ210" s="67">
        <v>0</v>
      </c>
      <c r="BA210" s="61" t="s">
        <v>73</v>
      </c>
      <c r="BB210" s="61" t="s">
        <v>85</v>
      </c>
      <c r="BC210" s="369" t="s">
        <v>11533</v>
      </c>
      <c r="BD210" s="44" t="s">
        <v>65</v>
      </c>
      <c r="BE210" s="44" t="s">
        <v>65</v>
      </c>
    </row>
    <row r="211" spans="2:57" s="250" customFormat="1" x14ac:dyDescent="0.25">
      <c r="B211" s="44">
        <v>2026</v>
      </c>
      <c r="C211" s="44">
        <v>891780111</v>
      </c>
      <c r="D211" s="44" t="s">
        <v>63</v>
      </c>
      <c r="E211" s="61" t="s">
        <v>11532</v>
      </c>
      <c r="F211" s="61" t="s">
        <v>11531</v>
      </c>
      <c r="G211" s="61">
        <v>0</v>
      </c>
      <c r="H211" s="61" t="s">
        <v>71</v>
      </c>
      <c r="I211" s="44" t="s">
        <v>64</v>
      </c>
      <c r="J211" s="76" t="s">
        <v>81</v>
      </c>
      <c r="K211" s="68" t="s">
        <v>11530</v>
      </c>
      <c r="L211" s="79">
        <v>16483500</v>
      </c>
      <c r="M211" s="44" t="s">
        <v>66</v>
      </c>
      <c r="N211" s="68" t="s">
        <v>11529</v>
      </c>
      <c r="O211" s="68">
        <v>1221970531</v>
      </c>
      <c r="P211" s="68">
        <v>207</v>
      </c>
      <c r="Q211" s="69">
        <v>46038</v>
      </c>
      <c r="R211" s="68">
        <v>923633360</v>
      </c>
      <c r="S211" s="69">
        <v>46042</v>
      </c>
      <c r="T211" s="79">
        <v>16483500</v>
      </c>
      <c r="U211" s="61" t="s">
        <v>65</v>
      </c>
      <c r="V211" s="79">
        <v>36723796</v>
      </c>
      <c r="W211" s="168" t="s">
        <v>7293</v>
      </c>
      <c r="X211" s="69">
        <v>46042</v>
      </c>
      <c r="Y211" s="69">
        <v>46042</v>
      </c>
      <c r="Z211" s="69" t="s">
        <v>73</v>
      </c>
      <c r="AA211" s="69">
        <v>46172</v>
      </c>
      <c r="AB211" s="47">
        <f t="shared" si="15"/>
        <v>130</v>
      </c>
      <c r="AC211" s="61">
        <v>0</v>
      </c>
      <c r="AD211" s="79">
        <v>0</v>
      </c>
      <c r="AE211" s="61">
        <v>0</v>
      </c>
      <c r="AF211" s="80" t="s">
        <v>73</v>
      </c>
      <c r="AG211" s="47">
        <f t="shared" si="16"/>
        <v>0</v>
      </c>
      <c r="AH211" s="61">
        <v>0</v>
      </c>
      <c r="AI211" s="79">
        <v>0</v>
      </c>
      <c r="AJ211" s="61" t="s">
        <v>73</v>
      </c>
      <c r="AK211" s="81" t="s">
        <v>73</v>
      </c>
      <c r="AL211" s="61">
        <v>0</v>
      </c>
      <c r="AM211" s="81" t="s">
        <v>73</v>
      </c>
      <c r="AN211" s="81" t="s">
        <v>73</v>
      </c>
      <c r="AO211" s="81" t="s">
        <v>73</v>
      </c>
      <c r="AP211" s="47">
        <f t="shared" si="17"/>
        <v>0</v>
      </c>
      <c r="AQ211" s="47">
        <f>+L211+AD211-AI211</f>
        <v>16483500</v>
      </c>
      <c r="AR211" s="61" t="s">
        <v>65</v>
      </c>
      <c r="AS211" s="79">
        <v>16483500</v>
      </c>
      <c r="AT211" s="61" t="s">
        <v>162</v>
      </c>
      <c r="AU211" s="79">
        <v>0</v>
      </c>
      <c r="AV211" s="61" t="s">
        <v>73</v>
      </c>
      <c r="AW211" s="199">
        <v>0</v>
      </c>
      <c r="AX211" s="62">
        <f t="shared" si="18"/>
        <v>16483500</v>
      </c>
      <c r="AY211" s="63">
        <f t="shared" si="19"/>
        <v>0</v>
      </c>
      <c r="AZ211" s="67">
        <v>0</v>
      </c>
      <c r="BA211" s="61" t="s">
        <v>73</v>
      </c>
      <c r="BB211" s="61" t="s">
        <v>85</v>
      </c>
      <c r="BC211" s="369" t="s">
        <v>11528</v>
      </c>
      <c r="BD211" s="44" t="s">
        <v>65</v>
      </c>
      <c r="BE211" s="44" t="s">
        <v>65</v>
      </c>
    </row>
    <row r="212" spans="2:57" s="250" customFormat="1" x14ac:dyDescent="0.25">
      <c r="B212" s="44">
        <v>2026</v>
      </c>
      <c r="C212" s="44">
        <v>891780111</v>
      </c>
      <c r="D212" s="44" t="s">
        <v>63</v>
      </c>
      <c r="E212" s="61" t="s">
        <v>11527</v>
      </c>
      <c r="F212" s="61" t="s">
        <v>11526</v>
      </c>
      <c r="G212" s="61">
        <v>0</v>
      </c>
      <c r="H212" s="61" t="s">
        <v>71</v>
      </c>
      <c r="I212" s="44" t="s">
        <v>64</v>
      </c>
      <c r="J212" s="76" t="s">
        <v>81</v>
      </c>
      <c r="K212" s="68" t="s">
        <v>11525</v>
      </c>
      <c r="L212" s="79">
        <v>12820500</v>
      </c>
      <c r="M212" s="44" t="s">
        <v>66</v>
      </c>
      <c r="N212" s="68" t="s">
        <v>11524</v>
      </c>
      <c r="O212" s="68">
        <v>84455915</v>
      </c>
      <c r="P212" s="68">
        <v>207</v>
      </c>
      <c r="Q212" s="69">
        <v>46038</v>
      </c>
      <c r="R212" s="68">
        <v>923633360</v>
      </c>
      <c r="S212" s="69">
        <v>46042</v>
      </c>
      <c r="T212" s="79">
        <v>12820500</v>
      </c>
      <c r="U212" s="61" t="s">
        <v>65</v>
      </c>
      <c r="V212" s="79">
        <v>84458088</v>
      </c>
      <c r="W212" s="168" t="s">
        <v>7668</v>
      </c>
      <c r="X212" s="69">
        <v>46042</v>
      </c>
      <c r="Y212" s="69">
        <v>46042</v>
      </c>
      <c r="Z212" s="69" t="s">
        <v>73</v>
      </c>
      <c r="AA212" s="69">
        <v>46172</v>
      </c>
      <c r="AB212" s="47">
        <f t="shared" si="15"/>
        <v>130</v>
      </c>
      <c r="AC212" s="61">
        <v>0</v>
      </c>
      <c r="AD212" s="79">
        <v>0</v>
      </c>
      <c r="AE212" s="61">
        <v>0</v>
      </c>
      <c r="AF212" s="80" t="s">
        <v>73</v>
      </c>
      <c r="AG212" s="47">
        <f t="shared" si="16"/>
        <v>0</v>
      </c>
      <c r="AH212" s="61">
        <v>0</v>
      </c>
      <c r="AI212" s="79">
        <v>0</v>
      </c>
      <c r="AJ212" s="61" t="s">
        <v>73</v>
      </c>
      <c r="AK212" s="81" t="s">
        <v>73</v>
      </c>
      <c r="AL212" s="61">
        <v>0</v>
      </c>
      <c r="AM212" s="81" t="s">
        <v>73</v>
      </c>
      <c r="AN212" s="81" t="s">
        <v>73</v>
      </c>
      <c r="AO212" s="81" t="s">
        <v>73</v>
      </c>
      <c r="AP212" s="47">
        <f t="shared" si="17"/>
        <v>0</v>
      </c>
      <c r="AQ212" s="47">
        <f>+L212+AD212-AI212</f>
        <v>12820500</v>
      </c>
      <c r="AR212" s="61" t="s">
        <v>65</v>
      </c>
      <c r="AS212" s="79">
        <v>12820500</v>
      </c>
      <c r="AT212" s="61" t="s">
        <v>162</v>
      </c>
      <c r="AU212" s="79">
        <v>0</v>
      </c>
      <c r="AV212" s="61" t="s">
        <v>73</v>
      </c>
      <c r="AW212" s="199">
        <v>0</v>
      </c>
      <c r="AX212" s="62">
        <f t="shared" si="18"/>
        <v>12820500</v>
      </c>
      <c r="AY212" s="63">
        <f t="shared" si="19"/>
        <v>0</v>
      </c>
      <c r="AZ212" s="67">
        <v>0</v>
      </c>
      <c r="BA212" s="61" t="s">
        <v>73</v>
      </c>
      <c r="BB212" s="61" t="s">
        <v>85</v>
      </c>
      <c r="BC212" s="369" t="s">
        <v>11523</v>
      </c>
      <c r="BD212" s="44" t="s">
        <v>65</v>
      </c>
      <c r="BE212" s="44" t="s">
        <v>65</v>
      </c>
    </row>
    <row r="213" spans="2:57" s="250" customFormat="1" x14ac:dyDescent="0.25">
      <c r="B213" s="44">
        <v>2026</v>
      </c>
      <c r="C213" s="44">
        <v>891780111</v>
      </c>
      <c r="D213" s="44" t="s">
        <v>63</v>
      </c>
      <c r="E213" s="61" t="s">
        <v>11522</v>
      </c>
      <c r="F213" s="61" t="s">
        <v>11521</v>
      </c>
      <c r="G213" s="61">
        <v>0</v>
      </c>
      <c r="H213" s="61" t="s">
        <v>71</v>
      </c>
      <c r="I213" s="44" t="s">
        <v>64</v>
      </c>
      <c r="J213" s="76" t="s">
        <v>81</v>
      </c>
      <c r="K213" s="68" t="s">
        <v>7295</v>
      </c>
      <c r="L213" s="79">
        <v>14985000</v>
      </c>
      <c r="M213" s="44" t="s">
        <v>66</v>
      </c>
      <c r="N213" s="68" t="s">
        <v>11520</v>
      </c>
      <c r="O213" s="68">
        <v>1005709255</v>
      </c>
      <c r="P213" s="68">
        <v>207</v>
      </c>
      <c r="Q213" s="69">
        <v>46038</v>
      </c>
      <c r="R213" s="68">
        <v>923633360</v>
      </c>
      <c r="S213" s="69">
        <v>46042</v>
      </c>
      <c r="T213" s="79">
        <v>14985000</v>
      </c>
      <c r="U213" s="61" t="s">
        <v>65</v>
      </c>
      <c r="V213" s="79">
        <v>36723796</v>
      </c>
      <c r="W213" s="168" t="s">
        <v>7293</v>
      </c>
      <c r="X213" s="69">
        <v>46042</v>
      </c>
      <c r="Y213" s="69">
        <v>46042</v>
      </c>
      <c r="Z213" s="69" t="s">
        <v>73</v>
      </c>
      <c r="AA213" s="69">
        <v>46172</v>
      </c>
      <c r="AB213" s="47">
        <f t="shared" si="15"/>
        <v>130</v>
      </c>
      <c r="AC213" s="61">
        <v>0</v>
      </c>
      <c r="AD213" s="79">
        <v>0</v>
      </c>
      <c r="AE213" s="61">
        <v>0</v>
      </c>
      <c r="AF213" s="80" t="s">
        <v>73</v>
      </c>
      <c r="AG213" s="47">
        <f t="shared" si="16"/>
        <v>0</v>
      </c>
      <c r="AH213" s="61">
        <v>0</v>
      </c>
      <c r="AI213" s="79">
        <v>0</v>
      </c>
      <c r="AJ213" s="61" t="s">
        <v>73</v>
      </c>
      <c r="AK213" s="81" t="s">
        <v>73</v>
      </c>
      <c r="AL213" s="61">
        <v>0</v>
      </c>
      <c r="AM213" s="81" t="s">
        <v>73</v>
      </c>
      <c r="AN213" s="81" t="s">
        <v>73</v>
      </c>
      <c r="AO213" s="81" t="s">
        <v>73</v>
      </c>
      <c r="AP213" s="47">
        <f t="shared" si="17"/>
        <v>0</v>
      </c>
      <c r="AQ213" s="47">
        <f>+L213+AD213-AI213</f>
        <v>14985000</v>
      </c>
      <c r="AR213" s="61" t="s">
        <v>65</v>
      </c>
      <c r="AS213" s="79">
        <v>14985000</v>
      </c>
      <c r="AT213" s="61" t="s">
        <v>162</v>
      </c>
      <c r="AU213" s="79">
        <v>0</v>
      </c>
      <c r="AV213" s="61" t="s">
        <v>73</v>
      </c>
      <c r="AW213" s="199">
        <v>0</v>
      </c>
      <c r="AX213" s="62">
        <f t="shared" si="18"/>
        <v>14985000</v>
      </c>
      <c r="AY213" s="63">
        <f t="shared" si="19"/>
        <v>0</v>
      </c>
      <c r="AZ213" s="67">
        <v>0</v>
      </c>
      <c r="BA213" s="61" t="s">
        <v>73</v>
      </c>
      <c r="BB213" s="61" t="s">
        <v>85</v>
      </c>
      <c r="BC213" s="369" t="s">
        <v>11519</v>
      </c>
      <c r="BD213" s="44" t="s">
        <v>65</v>
      </c>
      <c r="BE213" s="44" t="s">
        <v>65</v>
      </c>
    </row>
    <row r="214" spans="2:57" s="250" customFormat="1" x14ac:dyDescent="0.25">
      <c r="B214" s="44">
        <v>2026</v>
      </c>
      <c r="C214" s="44">
        <v>891780111</v>
      </c>
      <c r="D214" s="44" t="s">
        <v>63</v>
      </c>
      <c r="E214" s="61" t="s">
        <v>11518</v>
      </c>
      <c r="F214" s="61" t="s">
        <v>11517</v>
      </c>
      <c r="G214" s="61">
        <v>0</v>
      </c>
      <c r="H214" s="61" t="s">
        <v>71</v>
      </c>
      <c r="I214" s="44" t="s">
        <v>64</v>
      </c>
      <c r="J214" s="76" t="s">
        <v>81</v>
      </c>
      <c r="K214" s="68" t="s">
        <v>11516</v>
      </c>
      <c r="L214" s="79">
        <v>13531500</v>
      </c>
      <c r="M214" s="44" t="s">
        <v>66</v>
      </c>
      <c r="N214" s="68" t="s">
        <v>11515</v>
      </c>
      <c r="O214" s="68">
        <v>36562025</v>
      </c>
      <c r="P214" s="68">
        <v>207</v>
      </c>
      <c r="Q214" s="69">
        <v>46038</v>
      </c>
      <c r="R214" s="68">
        <v>923633360</v>
      </c>
      <c r="S214" s="69">
        <v>46042</v>
      </c>
      <c r="T214" s="79">
        <v>13531500</v>
      </c>
      <c r="U214" s="61" t="s">
        <v>65</v>
      </c>
      <c r="V214" s="79">
        <v>36669284</v>
      </c>
      <c r="W214" s="168" t="s">
        <v>11514</v>
      </c>
      <c r="X214" s="69">
        <v>46042</v>
      </c>
      <c r="Y214" s="69">
        <v>46042</v>
      </c>
      <c r="Z214" s="69" t="s">
        <v>73</v>
      </c>
      <c r="AA214" s="69">
        <v>46172</v>
      </c>
      <c r="AB214" s="47">
        <f t="shared" si="15"/>
        <v>130</v>
      </c>
      <c r="AC214" s="61">
        <v>0</v>
      </c>
      <c r="AD214" s="79">
        <v>0</v>
      </c>
      <c r="AE214" s="61">
        <v>0</v>
      </c>
      <c r="AF214" s="80" t="s">
        <v>73</v>
      </c>
      <c r="AG214" s="47">
        <f t="shared" si="16"/>
        <v>0</v>
      </c>
      <c r="AH214" s="61">
        <v>0</v>
      </c>
      <c r="AI214" s="79">
        <v>0</v>
      </c>
      <c r="AJ214" s="61" t="s">
        <v>73</v>
      </c>
      <c r="AK214" s="81" t="s">
        <v>73</v>
      </c>
      <c r="AL214" s="61">
        <v>0</v>
      </c>
      <c r="AM214" s="81" t="s">
        <v>73</v>
      </c>
      <c r="AN214" s="81" t="s">
        <v>73</v>
      </c>
      <c r="AO214" s="81" t="s">
        <v>73</v>
      </c>
      <c r="AP214" s="47">
        <f t="shared" si="17"/>
        <v>0</v>
      </c>
      <c r="AQ214" s="47">
        <f>+L214+AD214-AI214</f>
        <v>13531500</v>
      </c>
      <c r="AR214" s="61" t="s">
        <v>65</v>
      </c>
      <c r="AS214" s="79">
        <v>13531300</v>
      </c>
      <c r="AT214" s="61" t="s">
        <v>162</v>
      </c>
      <c r="AU214" s="79">
        <v>0</v>
      </c>
      <c r="AV214" s="61" t="s">
        <v>73</v>
      </c>
      <c r="AW214" s="199">
        <v>0</v>
      </c>
      <c r="AX214" s="62">
        <f t="shared" si="18"/>
        <v>13531500</v>
      </c>
      <c r="AY214" s="63">
        <f t="shared" si="19"/>
        <v>0</v>
      </c>
      <c r="AZ214" s="67">
        <v>0</v>
      </c>
      <c r="BA214" s="61" t="s">
        <v>73</v>
      </c>
      <c r="BB214" s="61" t="s">
        <v>85</v>
      </c>
      <c r="BC214" s="369" t="s">
        <v>11513</v>
      </c>
      <c r="BD214" s="44" t="s">
        <v>65</v>
      </c>
      <c r="BE214" s="44" t="s">
        <v>65</v>
      </c>
    </row>
    <row r="215" spans="2:57" s="250" customFormat="1" x14ac:dyDescent="0.25">
      <c r="B215" s="44">
        <v>2026</v>
      </c>
      <c r="C215" s="44">
        <v>891780111</v>
      </c>
      <c r="D215" s="44" t="s">
        <v>63</v>
      </c>
      <c r="E215" s="61" t="s">
        <v>11512</v>
      </c>
      <c r="F215" s="61" t="s">
        <v>11511</v>
      </c>
      <c r="G215" s="61">
        <v>0</v>
      </c>
      <c r="H215" s="61" t="s">
        <v>71</v>
      </c>
      <c r="I215" s="44" t="s">
        <v>64</v>
      </c>
      <c r="J215" s="76" t="s">
        <v>81</v>
      </c>
      <c r="K215" s="68" t="s">
        <v>11510</v>
      </c>
      <c r="L215" s="79">
        <v>16483500</v>
      </c>
      <c r="M215" s="44" t="s">
        <v>66</v>
      </c>
      <c r="N215" s="68" t="s">
        <v>11509</v>
      </c>
      <c r="O215" s="68">
        <v>1004354575</v>
      </c>
      <c r="P215" s="68">
        <v>207</v>
      </c>
      <c r="Q215" s="69">
        <v>46038</v>
      </c>
      <c r="R215" s="68">
        <v>923633360</v>
      </c>
      <c r="S215" s="69">
        <v>46042</v>
      </c>
      <c r="T215" s="79">
        <v>16483500</v>
      </c>
      <c r="U215" s="61" t="s">
        <v>65</v>
      </c>
      <c r="V215" s="79">
        <v>1192791759</v>
      </c>
      <c r="W215" s="168" t="s">
        <v>11508</v>
      </c>
      <c r="X215" s="69">
        <v>46042</v>
      </c>
      <c r="Y215" s="69">
        <v>46042</v>
      </c>
      <c r="Z215" s="69" t="s">
        <v>73</v>
      </c>
      <c r="AA215" s="69">
        <v>46172</v>
      </c>
      <c r="AB215" s="47">
        <f t="shared" si="15"/>
        <v>130</v>
      </c>
      <c r="AC215" s="61">
        <v>0</v>
      </c>
      <c r="AD215" s="79">
        <v>0</v>
      </c>
      <c r="AE215" s="61">
        <v>0</v>
      </c>
      <c r="AF215" s="80" t="s">
        <v>73</v>
      </c>
      <c r="AG215" s="47">
        <f t="shared" si="16"/>
        <v>0</v>
      </c>
      <c r="AH215" s="61">
        <v>0</v>
      </c>
      <c r="AI215" s="79">
        <v>0</v>
      </c>
      <c r="AJ215" s="61" t="s">
        <v>73</v>
      </c>
      <c r="AK215" s="81" t="s">
        <v>73</v>
      </c>
      <c r="AL215" s="61">
        <v>0</v>
      </c>
      <c r="AM215" s="81" t="s">
        <v>73</v>
      </c>
      <c r="AN215" s="81" t="s">
        <v>73</v>
      </c>
      <c r="AO215" s="81" t="s">
        <v>73</v>
      </c>
      <c r="AP215" s="47">
        <f t="shared" si="17"/>
        <v>0</v>
      </c>
      <c r="AQ215" s="47">
        <f>+L215+AD215-AI215</f>
        <v>16483500</v>
      </c>
      <c r="AR215" s="61" t="s">
        <v>65</v>
      </c>
      <c r="AS215" s="79">
        <v>16483500</v>
      </c>
      <c r="AT215" s="61" t="s">
        <v>162</v>
      </c>
      <c r="AU215" s="79">
        <v>0</v>
      </c>
      <c r="AV215" s="61" t="s">
        <v>73</v>
      </c>
      <c r="AW215" s="199">
        <v>0</v>
      </c>
      <c r="AX215" s="62">
        <f t="shared" si="18"/>
        <v>16483500</v>
      </c>
      <c r="AY215" s="63">
        <f t="shared" si="19"/>
        <v>0</v>
      </c>
      <c r="AZ215" s="67">
        <v>0</v>
      </c>
      <c r="BA215" s="61" t="s">
        <v>73</v>
      </c>
      <c r="BB215" s="61" t="s">
        <v>85</v>
      </c>
      <c r="BC215" s="369" t="s">
        <v>11507</v>
      </c>
      <c r="BD215" s="44" t="s">
        <v>65</v>
      </c>
      <c r="BE215" s="44" t="s">
        <v>65</v>
      </c>
    </row>
    <row r="216" spans="2:57" s="250" customFormat="1" x14ac:dyDescent="0.25">
      <c r="B216" s="44">
        <v>2026</v>
      </c>
      <c r="C216" s="44">
        <v>891780111</v>
      </c>
      <c r="D216" s="44" t="s">
        <v>63</v>
      </c>
      <c r="E216" s="61" t="s">
        <v>11506</v>
      </c>
      <c r="F216" s="61" t="s">
        <v>11505</v>
      </c>
      <c r="G216" s="61">
        <v>0</v>
      </c>
      <c r="H216" s="61" t="s">
        <v>71</v>
      </c>
      <c r="I216" s="44" t="s">
        <v>111</v>
      </c>
      <c r="J216" s="76" t="s">
        <v>81</v>
      </c>
      <c r="K216" s="47" t="s">
        <v>8929</v>
      </c>
      <c r="L216" s="79">
        <v>9373320</v>
      </c>
      <c r="M216" s="44" t="s">
        <v>66</v>
      </c>
      <c r="N216" s="68" t="s">
        <v>11504</v>
      </c>
      <c r="O216" s="68">
        <v>1081761053</v>
      </c>
      <c r="P216" s="68">
        <v>69</v>
      </c>
      <c r="Q216" s="69">
        <v>46036</v>
      </c>
      <c r="R216" s="61">
        <v>6818861280</v>
      </c>
      <c r="S216" s="69">
        <v>46042</v>
      </c>
      <c r="T216" s="79">
        <v>9373320</v>
      </c>
      <c r="U216" s="61" t="s">
        <v>65</v>
      </c>
      <c r="V216" s="79">
        <v>1082939683</v>
      </c>
      <c r="W216" s="168" t="s">
        <v>8545</v>
      </c>
      <c r="X216" s="69">
        <v>46042</v>
      </c>
      <c r="Y216" s="69">
        <v>46069</v>
      </c>
      <c r="Z216" s="69" t="s">
        <v>73</v>
      </c>
      <c r="AA216" s="69">
        <v>46167</v>
      </c>
      <c r="AB216" s="47">
        <f t="shared" si="15"/>
        <v>98</v>
      </c>
      <c r="AC216" s="61">
        <v>0</v>
      </c>
      <c r="AD216" s="79">
        <v>0</v>
      </c>
      <c r="AE216" s="61">
        <v>0</v>
      </c>
      <c r="AF216" s="80" t="s">
        <v>73</v>
      </c>
      <c r="AG216" s="47">
        <f t="shared" si="16"/>
        <v>0</v>
      </c>
      <c r="AH216" s="61">
        <v>0</v>
      </c>
      <c r="AI216" s="79">
        <v>0</v>
      </c>
      <c r="AJ216" s="61" t="s">
        <v>73</v>
      </c>
      <c r="AK216" s="81" t="s">
        <v>73</v>
      </c>
      <c r="AL216" s="61">
        <v>0</v>
      </c>
      <c r="AM216" s="81" t="s">
        <v>73</v>
      </c>
      <c r="AN216" s="81" t="s">
        <v>73</v>
      </c>
      <c r="AO216" s="81" t="s">
        <v>73</v>
      </c>
      <c r="AP216" s="47">
        <f t="shared" si="17"/>
        <v>0</v>
      </c>
      <c r="AQ216" s="47">
        <f>+L216+AD216-AI216</f>
        <v>9373320</v>
      </c>
      <c r="AR216" s="61" t="s">
        <v>4700</v>
      </c>
      <c r="AS216" s="79">
        <v>0</v>
      </c>
      <c r="AT216" s="61" t="s">
        <v>162</v>
      </c>
      <c r="AU216" s="79">
        <v>0</v>
      </c>
      <c r="AV216" s="61" t="s">
        <v>73</v>
      </c>
      <c r="AW216" s="199">
        <v>0</v>
      </c>
      <c r="AX216" s="62">
        <f t="shared" si="18"/>
        <v>9373320</v>
      </c>
      <c r="AY216" s="63">
        <f t="shared" si="19"/>
        <v>0</v>
      </c>
      <c r="AZ216" s="67">
        <v>0</v>
      </c>
      <c r="BA216" s="61" t="s">
        <v>73</v>
      </c>
      <c r="BB216" s="61" t="s">
        <v>163</v>
      </c>
      <c r="BC216" s="355" t="s">
        <v>11503</v>
      </c>
      <c r="BD216" s="44" t="s">
        <v>65</v>
      </c>
      <c r="BE216" s="44" t="s">
        <v>65</v>
      </c>
    </row>
    <row r="217" spans="2:57" s="250" customFormat="1" x14ac:dyDescent="0.25">
      <c r="B217" s="44">
        <v>2026</v>
      </c>
      <c r="C217" s="44">
        <v>891780111</v>
      </c>
      <c r="D217" s="44" t="s">
        <v>63</v>
      </c>
      <c r="E217" s="61" t="s">
        <v>11502</v>
      </c>
      <c r="F217" s="61" t="s">
        <v>11501</v>
      </c>
      <c r="G217" s="61">
        <v>0</v>
      </c>
      <c r="H217" s="61" t="s">
        <v>71</v>
      </c>
      <c r="I217" s="44" t="s">
        <v>111</v>
      </c>
      <c r="J217" s="76" t="s">
        <v>81</v>
      </c>
      <c r="K217" s="68" t="s">
        <v>9171</v>
      </c>
      <c r="L217" s="79">
        <v>9373320</v>
      </c>
      <c r="M217" s="44" t="s">
        <v>66</v>
      </c>
      <c r="N217" s="68" t="s">
        <v>11500</v>
      </c>
      <c r="O217" s="68">
        <v>1129542237</v>
      </c>
      <c r="P217" s="68">
        <v>69</v>
      </c>
      <c r="Q217" s="69">
        <v>46036</v>
      </c>
      <c r="R217" s="61">
        <v>6818861280</v>
      </c>
      <c r="S217" s="69">
        <v>46042</v>
      </c>
      <c r="T217" s="79">
        <v>9373320</v>
      </c>
      <c r="U217" s="61" t="s">
        <v>65</v>
      </c>
      <c r="V217" s="79">
        <v>1082939683</v>
      </c>
      <c r="W217" s="168" t="s">
        <v>8545</v>
      </c>
      <c r="X217" s="69">
        <v>46042</v>
      </c>
      <c r="Y217" s="69">
        <v>46069</v>
      </c>
      <c r="Z217" s="69" t="s">
        <v>73</v>
      </c>
      <c r="AA217" s="69">
        <v>46167</v>
      </c>
      <c r="AB217" s="47">
        <f t="shared" si="15"/>
        <v>98</v>
      </c>
      <c r="AC217" s="61">
        <v>0</v>
      </c>
      <c r="AD217" s="79">
        <v>0</v>
      </c>
      <c r="AE217" s="61">
        <v>0</v>
      </c>
      <c r="AF217" s="80" t="s">
        <v>73</v>
      </c>
      <c r="AG217" s="47">
        <f t="shared" si="16"/>
        <v>0</v>
      </c>
      <c r="AH217" s="61">
        <v>0</v>
      </c>
      <c r="AI217" s="79">
        <v>0</v>
      </c>
      <c r="AJ217" s="61" t="s">
        <v>73</v>
      </c>
      <c r="AK217" s="81" t="s">
        <v>73</v>
      </c>
      <c r="AL217" s="61">
        <v>0</v>
      </c>
      <c r="AM217" s="81" t="s">
        <v>73</v>
      </c>
      <c r="AN217" s="81" t="s">
        <v>73</v>
      </c>
      <c r="AO217" s="81" t="s">
        <v>73</v>
      </c>
      <c r="AP217" s="47">
        <f t="shared" si="17"/>
        <v>0</v>
      </c>
      <c r="AQ217" s="47">
        <f>+L217+AD217-AI217</f>
        <v>9373320</v>
      </c>
      <c r="AR217" s="61" t="s">
        <v>4700</v>
      </c>
      <c r="AS217" s="79">
        <v>0</v>
      </c>
      <c r="AT217" s="61" t="s">
        <v>162</v>
      </c>
      <c r="AU217" s="79">
        <v>0</v>
      </c>
      <c r="AV217" s="61" t="s">
        <v>73</v>
      </c>
      <c r="AW217" s="199">
        <v>0</v>
      </c>
      <c r="AX217" s="62">
        <f t="shared" si="18"/>
        <v>9373320</v>
      </c>
      <c r="AY217" s="63">
        <f t="shared" si="19"/>
        <v>0</v>
      </c>
      <c r="AZ217" s="67">
        <v>0</v>
      </c>
      <c r="BA217" s="61" t="s">
        <v>73</v>
      </c>
      <c r="BB217" s="61" t="s">
        <v>163</v>
      </c>
      <c r="BC217" s="355" t="s">
        <v>11499</v>
      </c>
      <c r="BD217" s="44" t="s">
        <v>65</v>
      </c>
      <c r="BE217" s="44" t="s">
        <v>65</v>
      </c>
    </row>
    <row r="218" spans="2:57" s="250" customFormat="1" x14ac:dyDescent="0.25">
      <c r="B218" s="44">
        <v>2026</v>
      </c>
      <c r="C218" s="44">
        <v>891780111</v>
      </c>
      <c r="D218" s="44" t="s">
        <v>63</v>
      </c>
      <c r="E218" s="61" t="s">
        <v>11498</v>
      </c>
      <c r="F218" s="61" t="s">
        <v>11497</v>
      </c>
      <c r="G218" s="61">
        <v>0</v>
      </c>
      <c r="H218" s="61" t="s">
        <v>71</v>
      </c>
      <c r="I218" s="44" t="s">
        <v>111</v>
      </c>
      <c r="J218" s="76" t="s">
        <v>81</v>
      </c>
      <c r="K218" s="68" t="s">
        <v>9203</v>
      </c>
      <c r="L218" s="79">
        <v>9373320</v>
      </c>
      <c r="M218" s="44" t="s">
        <v>66</v>
      </c>
      <c r="N218" s="68" t="s">
        <v>11496</v>
      </c>
      <c r="O218" s="68">
        <v>1044390865</v>
      </c>
      <c r="P218" s="68">
        <v>69</v>
      </c>
      <c r="Q218" s="69">
        <v>46036</v>
      </c>
      <c r="R218" s="61">
        <v>6818861280</v>
      </c>
      <c r="S218" s="69">
        <v>46042</v>
      </c>
      <c r="T218" s="79">
        <v>9373320</v>
      </c>
      <c r="U218" s="61" t="s">
        <v>65</v>
      </c>
      <c r="V218" s="79">
        <v>1082939683</v>
      </c>
      <c r="W218" s="168" t="s">
        <v>8545</v>
      </c>
      <c r="X218" s="69">
        <v>46042</v>
      </c>
      <c r="Y218" s="69">
        <v>46069</v>
      </c>
      <c r="Z218" s="69" t="s">
        <v>73</v>
      </c>
      <c r="AA218" s="69">
        <v>46167</v>
      </c>
      <c r="AB218" s="47">
        <f t="shared" si="15"/>
        <v>98</v>
      </c>
      <c r="AC218" s="61">
        <v>0</v>
      </c>
      <c r="AD218" s="79">
        <v>0</v>
      </c>
      <c r="AE218" s="61">
        <v>0</v>
      </c>
      <c r="AF218" s="80" t="s">
        <v>73</v>
      </c>
      <c r="AG218" s="47">
        <f t="shared" si="16"/>
        <v>0</v>
      </c>
      <c r="AH218" s="61">
        <v>0</v>
      </c>
      <c r="AI218" s="79">
        <v>0</v>
      </c>
      <c r="AJ218" s="61" t="s">
        <v>73</v>
      </c>
      <c r="AK218" s="81" t="s">
        <v>73</v>
      </c>
      <c r="AL218" s="61">
        <v>0</v>
      </c>
      <c r="AM218" s="81" t="s">
        <v>73</v>
      </c>
      <c r="AN218" s="81" t="s">
        <v>73</v>
      </c>
      <c r="AO218" s="81" t="s">
        <v>73</v>
      </c>
      <c r="AP218" s="47">
        <f t="shared" si="17"/>
        <v>0</v>
      </c>
      <c r="AQ218" s="47">
        <f>+L218+AD218-AI218</f>
        <v>9373320</v>
      </c>
      <c r="AR218" s="61" t="s">
        <v>4700</v>
      </c>
      <c r="AS218" s="79">
        <v>0</v>
      </c>
      <c r="AT218" s="61" t="s">
        <v>162</v>
      </c>
      <c r="AU218" s="79">
        <v>0</v>
      </c>
      <c r="AV218" s="61" t="s">
        <v>73</v>
      </c>
      <c r="AW218" s="199">
        <v>0</v>
      </c>
      <c r="AX218" s="62">
        <f t="shared" si="18"/>
        <v>9373320</v>
      </c>
      <c r="AY218" s="63">
        <f t="shared" si="19"/>
        <v>0</v>
      </c>
      <c r="AZ218" s="67">
        <v>0</v>
      </c>
      <c r="BA218" s="61" t="s">
        <v>73</v>
      </c>
      <c r="BB218" s="61" t="s">
        <v>163</v>
      </c>
      <c r="BC218" s="355" t="s">
        <v>11495</v>
      </c>
      <c r="BD218" s="44" t="s">
        <v>65</v>
      </c>
      <c r="BE218" s="44" t="s">
        <v>65</v>
      </c>
    </row>
    <row r="219" spans="2:57" s="250" customFormat="1" x14ac:dyDescent="0.25">
      <c r="B219" s="44">
        <v>2026</v>
      </c>
      <c r="C219" s="44">
        <v>891780111</v>
      </c>
      <c r="D219" s="44" t="s">
        <v>63</v>
      </c>
      <c r="E219" s="61" t="s">
        <v>11494</v>
      </c>
      <c r="F219" s="61" t="s">
        <v>11493</v>
      </c>
      <c r="G219" s="61">
        <v>0</v>
      </c>
      <c r="H219" s="61" t="s">
        <v>71</v>
      </c>
      <c r="I219" s="44" t="s">
        <v>111</v>
      </c>
      <c r="J219" s="76" t="s">
        <v>81</v>
      </c>
      <c r="K219" s="68" t="s">
        <v>9213</v>
      </c>
      <c r="L219" s="79">
        <v>9373320</v>
      </c>
      <c r="M219" s="44" t="s">
        <v>66</v>
      </c>
      <c r="N219" s="68" t="s">
        <v>11492</v>
      </c>
      <c r="O219" s="68">
        <v>1082044888</v>
      </c>
      <c r="P219" s="68">
        <v>69</v>
      </c>
      <c r="Q219" s="69">
        <v>46036</v>
      </c>
      <c r="R219" s="61">
        <v>6818861280</v>
      </c>
      <c r="S219" s="69">
        <v>46042</v>
      </c>
      <c r="T219" s="79">
        <v>9373320</v>
      </c>
      <c r="U219" s="61" t="s">
        <v>65</v>
      </c>
      <c r="V219" s="79">
        <v>1082939683</v>
      </c>
      <c r="W219" s="168" t="s">
        <v>8545</v>
      </c>
      <c r="X219" s="69">
        <v>46042</v>
      </c>
      <c r="Y219" s="69">
        <v>46069</v>
      </c>
      <c r="Z219" s="69" t="s">
        <v>73</v>
      </c>
      <c r="AA219" s="69">
        <v>46167</v>
      </c>
      <c r="AB219" s="47">
        <f t="shared" si="15"/>
        <v>98</v>
      </c>
      <c r="AC219" s="61">
        <v>0</v>
      </c>
      <c r="AD219" s="79">
        <v>0</v>
      </c>
      <c r="AE219" s="61">
        <v>0</v>
      </c>
      <c r="AF219" s="80" t="s">
        <v>73</v>
      </c>
      <c r="AG219" s="47">
        <f t="shared" si="16"/>
        <v>0</v>
      </c>
      <c r="AH219" s="61">
        <v>0</v>
      </c>
      <c r="AI219" s="79">
        <v>0</v>
      </c>
      <c r="AJ219" s="61" t="s">
        <v>73</v>
      </c>
      <c r="AK219" s="81" t="s">
        <v>73</v>
      </c>
      <c r="AL219" s="61">
        <v>0</v>
      </c>
      <c r="AM219" s="81" t="s">
        <v>73</v>
      </c>
      <c r="AN219" s="81" t="s">
        <v>73</v>
      </c>
      <c r="AO219" s="81" t="s">
        <v>73</v>
      </c>
      <c r="AP219" s="47">
        <f t="shared" si="17"/>
        <v>0</v>
      </c>
      <c r="AQ219" s="47">
        <f>+L219+AD219-AI219</f>
        <v>9373320</v>
      </c>
      <c r="AR219" s="61" t="s">
        <v>4700</v>
      </c>
      <c r="AS219" s="79">
        <v>0</v>
      </c>
      <c r="AT219" s="61" t="s">
        <v>162</v>
      </c>
      <c r="AU219" s="79">
        <v>0</v>
      </c>
      <c r="AV219" s="61" t="s">
        <v>73</v>
      </c>
      <c r="AW219" s="199">
        <v>0</v>
      </c>
      <c r="AX219" s="62">
        <f t="shared" si="18"/>
        <v>9373320</v>
      </c>
      <c r="AY219" s="63">
        <f t="shared" si="19"/>
        <v>0</v>
      </c>
      <c r="AZ219" s="67">
        <v>0</v>
      </c>
      <c r="BA219" s="61" t="s">
        <v>73</v>
      </c>
      <c r="BB219" s="61" t="s">
        <v>163</v>
      </c>
      <c r="BC219" s="355" t="s">
        <v>11491</v>
      </c>
      <c r="BD219" s="44" t="s">
        <v>65</v>
      </c>
      <c r="BE219" s="44" t="s">
        <v>65</v>
      </c>
    </row>
    <row r="220" spans="2:57" s="250" customFormat="1" x14ac:dyDescent="0.25">
      <c r="B220" s="44">
        <v>2026</v>
      </c>
      <c r="C220" s="44">
        <v>891780111</v>
      </c>
      <c r="D220" s="44" t="s">
        <v>63</v>
      </c>
      <c r="E220" s="61" t="s">
        <v>11490</v>
      </c>
      <c r="F220" s="61" t="s">
        <v>11489</v>
      </c>
      <c r="G220" s="61">
        <v>0</v>
      </c>
      <c r="H220" s="61" t="s">
        <v>71</v>
      </c>
      <c r="I220" s="44" t="s">
        <v>111</v>
      </c>
      <c r="J220" s="76" t="s">
        <v>81</v>
      </c>
      <c r="K220" s="68" t="s">
        <v>9203</v>
      </c>
      <c r="L220" s="79">
        <v>9373320</v>
      </c>
      <c r="M220" s="44" t="s">
        <v>66</v>
      </c>
      <c r="N220" s="68" t="s">
        <v>11488</v>
      </c>
      <c r="O220" s="68">
        <v>1082900434</v>
      </c>
      <c r="P220" s="68">
        <v>69</v>
      </c>
      <c r="Q220" s="69">
        <v>46036</v>
      </c>
      <c r="R220" s="61">
        <v>6818861280</v>
      </c>
      <c r="S220" s="69">
        <v>46042</v>
      </c>
      <c r="T220" s="79">
        <v>9373320</v>
      </c>
      <c r="U220" s="61" t="s">
        <v>65</v>
      </c>
      <c r="V220" s="79">
        <v>1082939683</v>
      </c>
      <c r="W220" s="168" t="s">
        <v>8545</v>
      </c>
      <c r="X220" s="69">
        <v>46042</v>
      </c>
      <c r="Y220" s="69">
        <v>46069</v>
      </c>
      <c r="Z220" s="69" t="s">
        <v>73</v>
      </c>
      <c r="AA220" s="69">
        <v>46167</v>
      </c>
      <c r="AB220" s="47">
        <f t="shared" si="15"/>
        <v>98</v>
      </c>
      <c r="AC220" s="61">
        <v>0</v>
      </c>
      <c r="AD220" s="79">
        <v>0</v>
      </c>
      <c r="AE220" s="61">
        <v>0</v>
      </c>
      <c r="AF220" s="80" t="s">
        <v>73</v>
      </c>
      <c r="AG220" s="47">
        <f t="shared" si="16"/>
        <v>0</v>
      </c>
      <c r="AH220" s="61">
        <v>0</v>
      </c>
      <c r="AI220" s="79">
        <v>0</v>
      </c>
      <c r="AJ220" s="61" t="s">
        <v>73</v>
      </c>
      <c r="AK220" s="81" t="s">
        <v>73</v>
      </c>
      <c r="AL220" s="61">
        <v>0</v>
      </c>
      <c r="AM220" s="81" t="s">
        <v>73</v>
      </c>
      <c r="AN220" s="81" t="s">
        <v>73</v>
      </c>
      <c r="AO220" s="81" t="s">
        <v>73</v>
      </c>
      <c r="AP220" s="47">
        <f t="shared" si="17"/>
        <v>0</v>
      </c>
      <c r="AQ220" s="47">
        <f>+L220+AD220-AI220</f>
        <v>9373320</v>
      </c>
      <c r="AR220" s="61" t="s">
        <v>4700</v>
      </c>
      <c r="AS220" s="79">
        <v>0</v>
      </c>
      <c r="AT220" s="61" t="s">
        <v>162</v>
      </c>
      <c r="AU220" s="79">
        <v>0</v>
      </c>
      <c r="AV220" s="61" t="s">
        <v>73</v>
      </c>
      <c r="AW220" s="199">
        <v>0</v>
      </c>
      <c r="AX220" s="62">
        <f t="shared" si="18"/>
        <v>9373320</v>
      </c>
      <c r="AY220" s="63">
        <f t="shared" si="19"/>
        <v>0</v>
      </c>
      <c r="AZ220" s="67">
        <v>0</v>
      </c>
      <c r="BA220" s="61" t="s">
        <v>73</v>
      </c>
      <c r="BB220" s="61" t="s">
        <v>163</v>
      </c>
      <c r="BC220" s="355" t="s">
        <v>11487</v>
      </c>
      <c r="BD220" s="44" t="s">
        <v>65</v>
      </c>
      <c r="BE220" s="44" t="s">
        <v>65</v>
      </c>
    </row>
    <row r="221" spans="2:57" s="250" customFormat="1" x14ac:dyDescent="0.25">
      <c r="B221" s="44">
        <v>2026</v>
      </c>
      <c r="C221" s="44">
        <v>891780111</v>
      </c>
      <c r="D221" s="44" t="s">
        <v>63</v>
      </c>
      <c r="E221" s="61" t="s">
        <v>11486</v>
      </c>
      <c r="F221" s="61" t="s">
        <v>11485</v>
      </c>
      <c r="G221" s="61">
        <v>0</v>
      </c>
      <c r="H221" s="61" t="s">
        <v>71</v>
      </c>
      <c r="I221" s="44" t="s">
        <v>111</v>
      </c>
      <c r="J221" s="76" t="s">
        <v>81</v>
      </c>
      <c r="K221" s="47" t="s">
        <v>9203</v>
      </c>
      <c r="L221" s="79">
        <v>9373320</v>
      </c>
      <c r="M221" s="44" t="s">
        <v>66</v>
      </c>
      <c r="N221" s="68" t="s">
        <v>11484</v>
      </c>
      <c r="O221" s="68">
        <v>1006574197</v>
      </c>
      <c r="P221" s="68">
        <v>69</v>
      </c>
      <c r="Q221" s="69">
        <v>46036</v>
      </c>
      <c r="R221" s="61">
        <v>6818861280</v>
      </c>
      <c r="S221" s="69">
        <v>46042</v>
      </c>
      <c r="T221" s="79">
        <v>9373320</v>
      </c>
      <c r="U221" s="61" t="s">
        <v>65</v>
      </c>
      <c r="V221" s="79">
        <v>1082939683</v>
      </c>
      <c r="W221" s="168" t="s">
        <v>8545</v>
      </c>
      <c r="X221" s="69">
        <v>46042</v>
      </c>
      <c r="Y221" s="69">
        <v>46069</v>
      </c>
      <c r="Z221" s="69" t="s">
        <v>73</v>
      </c>
      <c r="AA221" s="69">
        <v>46167</v>
      </c>
      <c r="AB221" s="47">
        <f t="shared" si="15"/>
        <v>98</v>
      </c>
      <c r="AC221" s="61">
        <v>0</v>
      </c>
      <c r="AD221" s="79">
        <v>0</v>
      </c>
      <c r="AE221" s="61">
        <v>0</v>
      </c>
      <c r="AF221" s="80" t="s">
        <v>73</v>
      </c>
      <c r="AG221" s="47">
        <f t="shared" si="16"/>
        <v>0</v>
      </c>
      <c r="AH221" s="61">
        <v>0</v>
      </c>
      <c r="AI221" s="79">
        <v>0</v>
      </c>
      <c r="AJ221" s="61" t="s">
        <v>73</v>
      </c>
      <c r="AK221" s="81" t="s">
        <v>73</v>
      </c>
      <c r="AL221" s="61">
        <v>0</v>
      </c>
      <c r="AM221" s="81" t="s">
        <v>73</v>
      </c>
      <c r="AN221" s="81" t="s">
        <v>73</v>
      </c>
      <c r="AO221" s="81" t="s">
        <v>73</v>
      </c>
      <c r="AP221" s="47">
        <f t="shared" si="17"/>
        <v>0</v>
      </c>
      <c r="AQ221" s="47">
        <f>+L221+AD221-AI221</f>
        <v>9373320</v>
      </c>
      <c r="AR221" s="61" t="s">
        <v>4700</v>
      </c>
      <c r="AS221" s="79">
        <v>0</v>
      </c>
      <c r="AT221" s="61" t="s">
        <v>162</v>
      </c>
      <c r="AU221" s="79">
        <v>0</v>
      </c>
      <c r="AV221" s="61" t="s">
        <v>73</v>
      </c>
      <c r="AW221" s="199">
        <v>0</v>
      </c>
      <c r="AX221" s="62">
        <f t="shared" si="18"/>
        <v>9373320</v>
      </c>
      <c r="AY221" s="63">
        <f t="shared" si="19"/>
        <v>0</v>
      </c>
      <c r="AZ221" s="67">
        <v>0</v>
      </c>
      <c r="BA221" s="61" t="s">
        <v>73</v>
      </c>
      <c r="BB221" s="61" t="s">
        <v>163</v>
      </c>
      <c r="BC221" s="355" t="s">
        <v>11483</v>
      </c>
      <c r="BD221" s="44" t="s">
        <v>65</v>
      </c>
      <c r="BE221" s="44" t="s">
        <v>65</v>
      </c>
    </row>
    <row r="222" spans="2:57" s="250" customFormat="1" x14ac:dyDescent="0.25">
      <c r="B222" s="44">
        <v>2026</v>
      </c>
      <c r="C222" s="44">
        <v>891780111</v>
      </c>
      <c r="D222" s="44" t="s">
        <v>63</v>
      </c>
      <c r="E222" s="61" t="s">
        <v>11482</v>
      </c>
      <c r="F222" s="61" t="s">
        <v>11481</v>
      </c>
      <c r="G222" s="61">
        <v>0</v>
      </c>
      <c r="H222" s="61" t="s">
        <v>71</v>
      </c>
      <c r="I222" s="44" t="s">
        <v>111</v>
      </c>
      <c r="J222" s="76" t="s">
        <v>81</v>
      </c>
      <c r="K222" s="68" t="s">
        <v>8929</v>
      </c>
      <c r="L222" s="79">
        <v>9373320</v>
      </c>
      <c r="M222" s="44" t="s">
        <v>66</v>
      </c>
      <c r="N222" s="68" t="s">
        <v>11480</v>
      </c>
      <c r="O222" s="68">
        <v>8799815</v>
      </c>
      <c r="P222" s="68">
        <v>69</v>
      </c>
      <c r="Q222" s="69">
        <v>46036</v>
      </c>
      <c r="R222" s="61">
        <v>6818861280</v>
      </c>
      <c r="S222" s="69">
        <v>46042</v>
      </c>
      <c r="T222" s="79">
        <v>9373320</v>
      </c>
      <c r="U222" s="61" t="s">
        <v>65</v>
      </c>
      <c r="V222" s="79">
        <v>1082939683</v>
      </c>
      <c r="W222" s="168" t="s">
        <v>8545</v>
      </c>
      <c r="X222" s="69">
        <v>46042</v>
      </c>
      <c r="Y222" s="69">
        <v>46069</v>
      </c>
      <c r="Z222" s="69" t="s">
        <v>73</v>
      </c>
      <c r="AA222" s="69">
        <v>46167</v>
      </c>
      <c r="AB222" s="47">
        <f t="shared" si="15"/>
        <v>98</v>
      </c>
      <c r="AC222" s="61">
        <v>0</v>
      </c>
      <c r="AD222" s="79">
        <v>0</v>
      </c>
      <c r="AE222" s="61">
        <v>0</v>
      </c>
      <c r="AF222" s="80" t="s">
        <v>73</v>
      </c>
      <c r="AG222" s="47">
        <f t="shared" si="16"/>
        <v>0</v>
      </c>
      <c r="AH222" s="61">
        <v>0</v>
      </c>
      <c r="AI222" s="79">
        <v>0</v>
      </c>
      <c r="AJ222" s="61" t="s">
        <v>73</v>
      </c>
      <c r="AK222" s="81" t="s">
        <v>73</v>
      </c>
      <c r="AL222" s="61">
        <v>0</v>
      </c>
      <c r="AM222" s="81" t="s">
        <v>73</v>
      </c>
      <c r="AN222" s="81" t="s">
        <v>73</v>
      </c>
      <c r="AO222" s="81" t="s">
        <v>73</v>
      </c>
      <c r="AP222" s="47">
        <f t="shared" si="17"/>
        <v>0</v>
      </c>
      <c r="AQ222" s="47">
        <f>+L222+AD222-AI222</f>
        <v>9373320</v>
      </c>
      <c r="AR222" s="61" t="s">
        <v>4700</v>
      </c>
      <c r="AS222" s="79">
        <v>0</v>
      </c>
      <c r="AT222" s="61" t="s">
        <v>162</v>
      </c>
      <c r="AU222" s="79">
        <v>0</v>
      </c>
      <c r="AV222" s="61" t="s">
        <v>73</v>
      </c>
      <c r="AW222" s="199">
        <v>0</v>
      </c>
      <c r="AX222" s="62">
        <f t="shared" si="18"/>
        <v>9373320</v>
      </c>
      <c r="AY222" s="63">
        <f t="shared" si="19"/>
        <v>0</v>
      </c>
      <c r="AZ222" s="67">
        <v>0</v>
      </c>
      <c r="BA222" s="61" t="s">
        <v>73</v>
      </c>
      <c r="BB222" s="61" t="s">
        <v>163</v>
      </c>
      <c r="BC222" s="355" t="s">
        <v>11479</v>
      </c>
      <c r="BD222" s="44" t="s">
        <v>65</v>
      </c>
      <c r="BE222" s="44" t="s">
        <v>65</v>
      </c>
    </row>
    <row r="223" spans="2:57" s="250" customFormat="1" x14ac:dyDescent="0.25">
      <c r="B223" s="44">
        <v>2026</v>
      </c>
      <c r="C223" s="44">
        <v>891780111</v>
      </c>
      <c r="D223" s="44" t="s">
        <v>63</v>
      </c>
      <c r="E223" s="61" t="s">
        <v>11478</v>
      </c>
      <c r="F223" s="61" t="s">
        <v>11477</v>
      </c>
      <c r="G223" s="61">
        <v>0</v>
      </c>
      <c r="H223" s="61" t="s">
        <v>71</v>
      </c>
      <c r="I223" s="44" t="s">
        <v>111</v>
      </c>
      <c r="J223" s="76" t="s">
        <v>81</v>
      </c>
      <c r="K223" s="68" t="s">
        <v>11476</v>
      </c>
      <c r="L223" s="79">
        <v>380520046</v>
      </c>
      <c r="M223" s="44" t="s">
        <v>66</v>
      </c>
      <c r="N223" s="68" t="s">
        <v>4702</v>
      </c>
      <c r="O223" s="68">
        <v>900845290</v>
      </c>
      <c r="P223" s="68">
        <v>108</v>
      </c>
      <c r="Q223" s="69">
        <v>46037</v>
      </c>
      <c r="R223" s="68">
        <v>380520046</v>
      </c>
      <c r="S223" s="69">
        <v>46042</v>
      </c>
      <c r="T223" s="79">
        <v>380520046</v>
      </c>
      <c r="U223" s="61" t="s">
        <v>65</v>
      </c>
      <c r="V223" s="79">
        <v>1082888504</v>
      </c>
      <c r="W223" s="168" t="s">
        <v>7267</v>
      </c>
      <c r="X223" s="69">
        <v>46042</v>
      </c>
      <c r="Y223" s="69">
        <v>46043</v>
      </c>
      <c r="Z223" s="69">
        <v>46043</v>
      </c>
      <c r="AA223" s="69">
        <v>46111</v>
      </c>
      <c r="AB223" s="47">
        <f t="shared" si="15"/>
        <v>68</v>
      </c>
      <c r="AC223" s="61">
        <v>0</v>
      </c>
      <c r="AD223" s="79">
        <v>0</v>
      </c>
      <c r="AE223" s="61">
        <v>0</v>
      </c>
      <c r="AF223" s="80" t="s">
        <v>73</v>
      </c>
      <c r="AG223" s="47">
        <f t="shared" si="16"/>
        <v>0</v>
      </c>
      <c r="AH223" s="61">
        <v>0</v>
      </c>
      <c r="AI223" s="79">
        <v>0</v>
      </c>
      <c r="AJ223" s="61" t="s">
        <v>73</v>
      </c>
      <c r="AK223" s="81" t="s">
        <v>73</v>
      </c>
      <c r="AL223" s="61">
        <v>0</v>
      </c>
      <c r="AM223" s="81" t="s">
        <v>73</v>
      </c>
      <c r="AN223" s="81" t="s">
        <v>73</v>
      </c>
      <c r="AO223" s="81" t="s">
        <v>73</v>
      </c>
      <c r="AP223" s="47">
        <f t="shared" si="17"/>
        <v>0</v>
      </c>
      <c r="AQ223" s="47">
        <f>+L223+AD223-AI223</f>
        <v>380520046</v>
      </c>
      <c r="AR223" s="61" t="s">
        <v>4700</v>
      </c>
      <c r="AS223" s="79">
        <v>0</v>
      </c>
      <c r="AT223" s="61" t="s">
        <v>65</v>
      </c>
      <c r="AU223" s="79">
        <v>190260023</v>
      </c>
      <c r="AV223" s="61" t="s">
        <v>73</v>
      </c>
      <c r="AW223" s="79">
        <v>190260023</v>
      </c>
      <c r="AX223" s="62">
        <f t="shared" si="18"/>
        <v>190260023</v>
      </c>
      <c r="AY223" s="63">
        <f t="shared" si="19"/>
        <v>0.5</v>
      </c>
      <c r="AZ223" s="67">
        <v>0</v>
      </c>
      <c r="BA223" s="61" t="s">
        <v>73</v>
      </c>
      <c r="BB223" s="61" t="s">
        <v>85</v>
      </c>
      <c r="BC223" s="369" t="s">
        <v>11475</v>
      </c>
      <c r="BD223" s="44" t="s">
        <v>65</v>
      </c>
      <c r="BE223" s="44" t="s">
        <v>65</v>
      </c>
    </row>
    <row r="224" spans="2:57" s="250" customFormat="1" x14ac:dyDescent="0.25">
      <c r="B224" s="44">
        <v>2026</v>
      </c>
      <c r="C224" s="44">
        <v>891780111</v>
      </c>
      <c r="D224" s="44" t="s">
        <v>63</v>
      </c>
      <c r="E224" s="61" t="s">
        <v>11474</v>
      </c>
      <c r="F224" s="61" t="s">
        <v>11473</v>
      </c>
      <c r="G224" s="61">
        <v>0</v>
      </c>
      <c r="H224" s="61" t="s">
        <v>71</v>
      </c>
      <c r="I224" s="44" t="s">
        <v>111</v>
      </c>
      <c r="J224" s="76" t="s">
        <v>81</v>
      </c>
      <c r="K224" s="68" t="s">
        <v>11472</v>
      </c>
      <c r="L224" s="79">
        <v>25288704</v>
      </c>
      <c r="M224" s="44" t="s">
        <v>66</v>
      </c>
      <c r="N224" s="68" t="s">
        <v>11471</v>
      </c>
      <c r="O224" s="68">
        <v>93123401</v>
      </c>
      <c r="P224" s="68">
        <v>174</v>
      </c>
      <c r="Q224" s="69">
        <v>46038</v>
      </c>
      <c r="R224" s="61">
        <v>675262388</v>
      </c>
      <c r="S224" s="69">
        <v>46042</v>
      </c>
      <c r="T224" s="79">
        <v>25288704</v>
      </c>
      <c r="U224" s="61" t="s">
        <v>65</v>
      </c>
      <c r="V224" s="79">
        <v>85472020</v>
      </c>
      <c r="W224" s="168" t="s">
        <v>7147</v>
      </c>
      <c r="X224" s="69">
        <v>46042</v>
      </c>
      <c r="Y224" s="69">
        <v>46055</v>
      </c>
      <c r="Z224" s="69" t="s">
        <v>73</v>
      </c>
      <c r="AA224" s="69">
        <v>46173</v>
      </c>
      <c r="AB224" s="47">
        <f t="shared" si="15"/>
        <v>118</v>
      </c>
      <c r="AC224" s="61">
        <v>0</v>
      </c>
      <c r="AD224" s="79">
        <v>0</v>
      </c>
      <c r="AE224" s="61">
        <v>0</v>
      </c>
      <c r="AF224" s="80" t="s">
        <v>73</v>
      </c>
      <c r="AG224" s="47">
        <f t="shared" si="16"/>
        <v>0</v>
      </c>
      <c r="AH224" s="61">
        <v>0</v>
      </c>
      <c r="AI224" s="79">
        <v>0</v>
      </c>
      <c r="AJ224" s="61" t="s">
        <v>73</v>
      </c>
      <c r="AK224" s="81" t="s">
        <v>73</v>
      </c>
      <c r="AL224" s="61">
        <v>0</v>
      </c>
      <c r="AM224" s="81" t="s">
        <v>73</v>
      </c>
      <c r="AN224" s="81" t="s">
        <v>73</v>
      </c>
      <c r="AO224" s="81" t="s">
        <v>73</v>
      </c>
      <c r="AP224" s="47">
        <f t="shared" si="17"/>
        <v>0</v>
      </c>
      <c r="AQ224" s="47">
        <f>+L224+AD224-AI224</f>
        <v>25288704</v>
      </c>
      <c r="AR224" s="61" t="s">
        <v>4700</v>
      </c>
      <c r="AS224" s="79">
        <v>0</v>
      </c>
      <c r="AT224" s="61" t="s">
        <v>162</v>
      </c>
      <c r="AU224" s="79">
        <v>0</v>
      </c>
      <c r="AV224" s="61" t="s">
        <v>73</v>
      </c>
      <c r="AW224" s="199">
        <v>0</v>
      </c>
      <c r="AX224" s="62">
        <f t="shared" si="18"/>
        <v>25288704</v>
      </c>
      <c r="AY224" s="63">
        <f t="shared" si="19"/>
        <v>0</v>
      </c>
      <c r="AZ224" s="67">
        <v>0</v>
      </c>
      <c r="BA224" s="61" t="s">
        <v>73</v>
      </c>
      <c r="BB224" s="61" t="s">
        <v>163</v>
      </c>
      <c r="BC224" s="355" t="s">
        <v>11470</v>
      </c>
      <c r="BD224" s="44" t="s">
        <v>65</v>
      </c>
      <c r="BE224" s="44" t="s">
        <v>65</v>
      </c>
    </row>
    <row r="225" spans="2:57" s="250" customFormat="1" x14ac:dyDescent="0.25">
      <c r="B225" s="44">
        <v>2026</v>
      </c>
      <c r="C225" s="44">
        <v>891780111</v>
      </c>
      <c r="D225" s="44" t="s">
        <v>63</v>
      </c>
      <c r="E225" s="61" t="s">
        <v>11469</v>
      </c>
      <c r="F225" s="61" t="s">
        <v>11468</v>
      </c>
      <c r="G225" s="61">
        <v>0</v>
      </c>
      <c r="H225" s="61" t="s">
        <v>71</v>
      </c>
      <c r="I225" s="44" t="s">
        <v>111</v>
      </c>
      <c r="J225" s="76" t="s">
        <v>81</v>
      </c>
      <c r="K225" s="68" t="s">
        <v>11467</v>
      </c>
      <c r="L225" s="79">
        <v>25288704</v>
      </c>
      <c r="M225" s="44" t="s">
        <v>66</v>
      </c>
      <c r="N225" s="68" t="s">
        <v>11466</v>
      </c>
      <c r="O225" s="68">
        <v>1082958308</v>
      </c>
      <c r="P225" s="68">
        <v>174</v>
      </c>
      <c r="Q225" s="69">
        <v>46038</v>
      </c>
      <c r="R225" s="61">
        <v>675262388</v>
      </c>
      <c r="S225" s="69">
        <v>46042</v>
      </c>
      <c r="T225" s="79">
        <v>25288704</v>
      </c>
      <c r="U225" s="61" t="s">
        <v>65</v>
      </c>
      <c r="V225" s="79">
        <v>85472020</v>
      </c>
      <c r="W225" s="168" t="s">
        <v>7147</v>
      </c>
      <c r="X225" s="69">
        <v>46042</v>
      </c>
      <c r="Y225" s="69">
        <v>46055</v>
      </c>
      <c r="Z225" s="69" t="s">
        <v>73</v>
      </c>
      <c r="AA225" s="69">
        <v>46356</v>
      </c>
      <c r="AB225" s="47">
        <f t="shared" si="15"/>
        <v>301</v>
      </c>
      <c r="AC225" s="61">
        <v>0</v>
      </c>
      <c r="AD225" s="79">
        <v>0</v>
      </c>
      <c r="AE225" s="61">
        <v>0</v>
      </c>
      <c r="AF225" s="80" t="s">
        <v>73</v>
      </c>
      <c r="AG225" s="47">
        <f t="shared" si="16"/>
        <v>0</v>
      </c>
      <c r="AH225" s="61">
        <v>0</v>
      </c>
      <c r="AI225" s="79">
        <v>0</v>
      </c>
      <c r="AJ225" s="61" t="s">
        <v>73</v>
      </c>
      <c r="AK225" s="81" t="s">
        <v>73</v>
      </c>
      <c r="AL225" s="61">
        <v>0</v>
      </c>
      <c r="AM225" s="81" t="s">
        <v>73</v>
      </c>
      <c r="AN225" s="81" t="s">
        <v>73</v>
      </c>
      <c r="AO225" s="81" t="s">
        <v>73</v>
      </c>
      <c r="AP225" s="47">
        <f t="shared" si="17"/>
        <v>0</v>
      </c>
      <c r="AQ225" s="47">
        <f>+L225+AD225-AI225</f>
        <v>25288704</v>
      </c>
      <c r="AR225" s="61" t="s">
        <v>4700</v>
      </c>
      <c r="AS225" s="79">
        <v>0</v>
      </c>
      <c r="AT225" s="61" t="s">
        <v>162</v>
      </c>
      <c r="AU225" s="79">
        <v>0</v>
      </c>
      <c r="AV225" s="61" t="s">
        <v>73</v>
      </c>
      <c r="AW225" s="199">
        <v>0</v>
      </c>
      <c r="AX225" s="62">
        <f t="shared" si="18"/>
        <v>25288704</v>
      </c>
      <c r="AY225" s="63">
        <f t="shared" si="19"/>
        <v>0</v>
      </c>
      <c r="AZ225" s="67">
        <v>0</v>
      </c>
      <c r="BA225" s="61" t="s">
        <v>73</v>
      </c>
      <c r="BB225" s="61" t="s">
        <v>163</v>
      </c>
      <c r="BC225" s="355" t="s">
        <v>11465</v>
      </c>
      <c r="BD225" s="44" t="s">
        <v>65</v>
      </c>
      <c r="BE225" s="44" t="s">
        <v>65</v>
      </c>
    </row>
    <row r="226" spans="2:57" s="250" customFormat="1" x14ac:dyDescent="0.25">
      <c r="B226" s="44">
        <v>2026</v>
      </c>
      <c r="C226" s="44">
        <v>891780111</v>
      </c>
      <c r="D226" s="44" t="s">
        <v>63</v>
      </c>
      <c r="E226" s="61" t="s">
        <v>11464</v>
      </c>
      <c r="F226" s="61" t="s">
        <v>11463</v>
      </c>
      <c r="G226" s="61">
        <v>0</v>
      </c>
      <c r="H226" s="61" t="s">
        <v>71</v>
      </c>
      <c r="I226" s="44" t="s">
        <v>111</v>
      </c>
      <c r="J226" s="76" t="s">
        <v>81</v>
      </c>
      <c r="K226" s="68" t="s">
        <v>10350</v>
      </c>
      <c r="L226" s="79">
        <v>27500000</v>
      </c>
      <c r="M226" s="44" t="s">
        <v>66</v>
      </c>
      <c r="N226" s="68" t="s">
        <v>3988</v>
      </c>
      <c r="O226" s="68">
        <v>1082957435</v>
      </c>
      <c r="P226" s="68">
        <v>177</v>
      </c>
      <c r="Q226" s="69">
        <v>46038</v>
      </c>
      <c r="R226" s="68">
        <v>266200000</v>
      </c>
      <c r="S226" s="69">
        <v>46042</v>
      </c>
      <c r="T226" s="68">
        <v>266200000</v>
      </c>
      <c r="U226" s="61" t="s">
        <v>65</v>
      </c>
      <c r="V226" s="79">
        <v>85155333</v>
      </c>
      <c r="W226" s="168" t="s">
        <v>7176</v>
      </c>
      <c r="X226" s="69">
        <v>46042</v>
      </c>
      <c r="Y226" s="69">
        <v>46042</v>
      </c>
      <c r="Z226" s="69" t="s">
        <v>73</v>
      </c>
      <c r="AA226" s="69">
        <v>46193</v>
      </c>
      <c r="AB226" s="47">
        <f t="shared" si="15"/>
        <v>151</v>
      </c>
      <c r="AC226" s="61">
        <v>0</v>
      </c>
      <c r="AD226" s="79">
        <v>0</v>
      </c>
      <c r="AE226" s="61">
        <v>0</v>
      </c>
      <c r="AF226" s="80" t="s">
        <v>73</v>
      </c>
      <c r="AG226" s="47">
        <f t="shared" si="16"/>
        <v>0</v>
      </c>
      <c r="AH226" s="61">
        <v>0</v>
      </c>
      <c r="AI226" s="79">
        <v>0</v>
      </c>
      <c r="AJ226" s="61" t="s">
        <v>73</v>
      </c>
      <c r="AK226" s="81" t="s">
        <v>73</v>
      </c>
      <c r="AL226" s="61">
        <v>0</v>
      </c>
      <c r="AM226" s="81" t="s">
        <v>73</v>
      </c>
      <c r="AN226" s="81" t="s">
        <v>73</v>
      </c>
      <c r="AO226" s="81" t="s">
        <v>73</v>
      </c>
      <c r="AP226" s="47">
        <f t="shared" si="17"/>
        <v>0</v>
      </c>
      <c r="AQ226" s="47">
        <f>+L226+AD226-AI226</f>
        <v>27500000</v>
      </c>
      <c r="AR226" s="61" t="s">
        <v>4700</v>
      </c>
      <c r="AS226" s="79">
        <v>0</v>
      </c>
      <c r="AT226" s="61" t="s">
        <v>162</v>
      </c>
      <c r="AU226" s="79">
        <v>0</v>
      </c>
      <c r="AV226" s="61" t="s">
        <v>73</v>
      </c>
      <c r="AW226" s="199">
        <v>0</v>
      </c>
      <c r="AX226" s="62">
        <f t="shared" si="18"/>
        <v>27500000</v>
      </c>
      <c r="AY226" s="63">
        <f t="shared" si="19"/>
        <v>0</v>
      </c>
      <c r="AZ226" s="67">
        <v>0</v>
      </c>
      <c r="BA226" s="61" t="s">
        <v>73</v>
      </c>
      <c r="BB226" s="61" t="s">
        <v>85</v>
      </c>
      <c r="BC226" s="369" t="s">
        <v>11462</v>
      </c>
      <c r="BD226" s="44" t="s">
        <v>65</v>
      </c>
      <c r="BE226" s="44" t="s">
        <v>65</v>
      </c>
    </row>
    <row r="227" spans="2:57" s="250" customFormat="1" x14ac:dyDescent="0.25">
      <c r="B227" s="44">
        <v>2026</v>
      </c>
      <c r="C227" s="44">
        <v>891780111</v>
      </c>
      <c r="D227" s="44" t="s">
        <v>63</v>
      </c>
      <c r="E227" s="61" t="s">
        <v>11461</v>
      </c>
      <c r="F227" s="61" t="s">
        <v>11460</v>
      </c>
      <c r="G227" s="61">
        <v>0</v>
      </c>
      <c r="H227" s="61" t="s">
        <v>71</v>
      </c>
      <c r="I227" s="44" t="s">
        <v>111</v>
      </c>
      <c r="J227" s="76" t="s">
        <v>81</v>
      </c>
      <c r="K227" s="68" t="s">
        <v>11459</v>
      </c>
      <c r="L227" s="79">
        <v>14078278</v>
      </c>
      <c r="M227" s="44" t="s">
        <v>66</v>
      </c>
      <c r="N227" s="68" t="s">
        <v>11458</v>
      </c>
      <c r="O227" s="68">
        <v>36560284</v>
      </c>
      <c r="P227" s="68">
        <v>174</v>
      </c>
      <c r="Q227" s="69">
        <v>46038</v>
      </c>
      <c r="R227" s="61">
        <v>675262388</v>
      </c>
      <c r="S227" s="69">
        <v>46042</v>
      </c>
      <c r="T227" s="79">
        <v>14078278</v>
      </c>
      <c r="U227" s="61" t="s">
        <v>65</v>
      </c>
      <c r="V227" s="79">
        <v>85472020</v>
      </c>
      <c r="W227" s="168" t="s">
        <v>7147</v>
      </c>
      <c r="X227" s="69">
        <v>46042</v>
      </c>
      <c r="Y227" s="69">
        <v>46055</v>
      </c>
      <c r="Z227" s="69" t="s">
        <v>73</v>
      </c>
      <c r="AA227" s="69">
        <v>46173</v>
      </c>
      <c r="AB227" s="47">
        <f t="shared" si="15"/>
        <v>118</v>
      </c>
      <c r="AC227" s="61">
        <v>0</v>
      </c>
      <c r="AD227" s="79">
        <v>0</v>
      </c>
      <c r="AE227" s="61">
        <v>0</v>
      </c>
      <c r="AF227" s="80" t="s">
        <v>73</v>
      </c>
      <c r="AG227" s="47">
        <f t="shared" si="16"/>
        <v>0</v>
      </c>
      <c r="AH227" s="61">
        <v>0</v>
      </c>
      <c r="AI227" s="79">
        <v>0</v>
      </c>
      <c r="AJ227" s="61" t="s">
        <v>73</v>
      </c>
      <c r="AK227" s="81" t="s">
        <v>73</v>
      </c>
      <c r="AL227" s="61">
        <v>0</v>
      </c>
      <c r="AM227" s="81" t="s">
        <v>73</v>
      </c>
      <c r="AN227" s="81" t="s">
        <v>73</v>
      </c>
      <c r="AO227" s="81" t="s">
        <v>73</v>
      </c>
      <c r="AP227" s="47">
        <f t="shared" si="17"/>
        <v>0</v>
      </c>
      <c r="AQ227" s="47">
        <f>+L227+AD227-AI227</f>
        <v>14078278</v>
      </c>
      <c r="AR227" s="61" t="s">
        <v>4700</v>
      </c>
      <c r="AS227" s="79">
        <v>0</v>
      </c>
      <c r="AT227" s="61" t="s">
        <v>162</v>
      </c>
      <c r="AU227" s="79">
        <v>0</v>
      </c>
      <c r="AV227" s="61" t="s">
        <v>73</v>
      </c>
      <c r="AW227" s="199">
        <v>0</v>
      </c>
      <c r="AX227" s="62">
        <f t="shared" si="18"/>
        <v>14078278</v>
      </c>
      <c r="AY227" s="63">
        <f t="shared" si="19"/>
        <v>0</v>
      </c>
      <c r="AZ227" s="67">
        <v>0</v>
      </c>
      <c r="BA227" s="61" t="s">
        <v>73</v>
      </c>
      <c r="BB227" s="61" t="s">
        <v>163</v>
      </c>
      <c r="BC227" s="355" t="s">
        <v>11457</v>
      </c>
      <c r="BD227" s="44" t="s">
        <v>65</v>
      </c>
      <c r="BE227" s="44" t="s">
        <v>65</v>
      </c>
    </row>
    <row r="228" spans="2:57" s="250" customFormat="1" x14ac:dyDescent="0.25">
      <c r="B228" s="44">
        <v>2026</v>
      </c>
      <c r="C228" s="44">
        <v>891780111</v>
      </c>
      <c r="D228" s="44" t="s">
        <v>63</v>
      </c>
      <c r="E228" s="61" t="s">
        <v>11456</v>
      </c>
      <c r="F228" s="61" t="s">
        <v>11455</v>
      </c>
      <c r="G228" s="61">
        <v>0</v>
      </c>
      <c r="H228" s="61" t="s">
        <v>71</v>
      </c>
      <c r="I228" s="44" t="s">
        <v>111</v>
      </c>
      <c r="J228" s="76" t="s">
        <v>81</v>
      </c>
      <c r="K228" s="68" t="s">
        <v>11454</v>
      </c>
      <c r="L228" s="79">
        <v>23602790</v>
      </c>
      <c r="M228" s="44" t="s">
        <v>66</v>
      </c>
      <c r="N228" s="68" t="s">
        <v>11453</v>
      </c>
      <c r="O228" s="68">
        <v>1082872242</v>
      </c>
      <c r="P228" s="68">
        <v>174</v>
      </c>
      <c r="Q228" s="69">
        <v>46038</v>
      </c>
      <c r="R228" s="61">
        <v>675262388</v>
      </c>
      <c r="S228" s="69">
        <v>46042</v>
      </c>
      <c r="T228" s="79">
        <v>23602790</v>
      </c>
      <c r="U228" s="61" t="s">
        <v>65</v>
      </c>
      <c r="V228" s="79">
        <v>85472020</v>
      </c>
      <c r="W228" s="168" t="s">
        <v>7147</v>
      </c>
      <c r="X228" s="69">
        <v>46042</v>
      </c>
      <c r="Y228" s="69">
        <v>46055</v>
      </c>
      <c r="Z228" s="69" t="s">
        <v>73</v>
      </c>
      <c r="AA228" s="69">
        <v>46356</v>
      </c>
      <c r="AB228" s="47">
        <f t="shared" si="15"/>
        <v>301</v>
      </c>
      <c r="AC228" s="61">
        <v>0</v>
      </c>
      <c r="AD228" s="79">
        <v>0</v>
      </c>
      <c r="AE228" s="61">
        <v>0</v>
      </c>
      <c r="AF228" s="80" t="s">
        <v>73</v>
      </c>
      <c r="AG228" s="47">
        <f t="shared" si="16"/>
        <v>0</v>
      </c>
      <c r="AH228" s="61">
        <v>0</v>
      </c>
      <c r="AI228" s="79">
        <v>0</v>
      </c>
      <c r="AJ228" s="61" t="s">
        <v>73</v>
      </c>
      <c r="AK228" s="81" t="s">
        <v>73</v>
      </c>
      <c r="AL228" s="61">
        <v>0</v>
      </c>
      <c r="AM228" s="81" t="s">
        <v>73</v>
      </c>
      <c r="AN228" s="81" t="s">
        <v>73</v>
      </c>
      <c r="AO228" s="81" t="s">
        <v>73</v>
      </c>
      <c r="AP228" s="47">
        <f t="shared" si="17"/>
        <v>0</v>
      </c>
      <c r="AQ228" s="47">
        <f>+L228+AD228-AI228</f>
        <v>23602790</v>
      </c>
      <c r="AR228" s="61" t="s">
        <v>4700</v>
      </c>
      <c r="AS228" s="79">
        <v>0</v>
      </c>
      <c r="AT228" s="61" t="s">
        <v>162</v>
      </c>
      <c r="AU228" s="79">
        <v>0</v>
      </c>
      <c r="AV228" s="61" t="s">
        <v>73</v>
      </c>
      <c r="AW228" s="199">
        <v>0</v>
      </c>
      <c r="AX228" s="62">
        <f t="shared" si="18"/>
        <v>23602790</v>
      </c>
      <c r="AY228" s="63">
        <f t="shared" si="19"/>
        <v>0</v>
      </c>
      <c r="AZ228" s="67">
        <v>0</v>
      </c>
      <c r="BA228" s="61" t="s">
        <v>73</v>
      </c>
      <c r="BB228" s="61" t="s">
        <v>163</v>
      </c>
      <c r="BC228" s="355" t="s">
        <v>11452</v>
      </c>
      <c r="BD228" s="44" t="s">
        <v>65</v>
      </c>
      <c r="BE228" s="44" t="s">
        <v>65</v>
      </c>
    </row>
    <row r="229" spans="2:57" s="250" customFormat="1" x14ac:dyDescent="0.25">
      <c r="B229" s="44">
        <v>2026</v>
      </c>
      <c r="C229" s="44">
        <v>891780111</v>
      </c>
      <c r="D229" s="44" t="s">
        <v>63</v>
      </c>
      <c r="E229" s="61" t="s">
        <v>11451</v>
      </c>
      <c r="F229" s="61" t="s">
        <v>11450</v>
      </c>
      <c r="G229" s="61">
        <v>0</v>
      </c>
      <c r="H229" s="61" t="s">
        <v>71</v>
      </c>
      <c r="I229" s="44" t="s">
        <v>64</v>
      </c>
      <c r="J229" s="76" t="s">
        <v>81</v>
      </c>
      <c r="K229" s="68" t="s">
        <v>11449</v>
      </c>
      <c r="L229" s="79">
        <v>5697000</v>
      </c>
      <c r="M229" s="44" t="s">
        <v>66</v>
      </c>
      <c r="N229" s="68" t="s">
        <v>11448</v>
      </c>
      <c r="O229" s="68">
        <v>1098748884</v>
      </c>
      <c r="P229" s="68">
        <v>207</v>
      </c>
      <c r="Q229" s="69">
        <v>46038</v>
      </c>
      <c r="R229" s="68">
        <v>923633360</v>
      </c>
      <c r="S229" s="69">
        <v>46042</v>
      </c>
      <c r="T229" s="79">
        <v>5697000</v>
      </c>
      <c r="U229" s="61" t="s">
        <v>65</v>
      </c>
      <c r="V229" s="79">
        <v>1082939683</v>
      </c>
      <c r="W229" s="168" t="s">
        <v>8545</v>
      </c>
      <c r="X229" s="69">
        <v>46042</v>
      </c>
      <c r="Y229" s="69">
        <v>46042</v>
      </c>
      <c r="Z229" s="69" t="s">
        <v>73</v>
      </c>
      <c r="AA229" s="69">
        <v>46172</v>
      </c>
      <c r="AB229" s="47">
        <f t="shared" si="15"/>
        <v>130</v>
      </c>
      <c r="AC229" s="61">
        <v>0</v>
      </c>
      <c r="AD229" s="79">
        <v>0</v>
      </c>
      <c r="AE229" s="61">
        <v>0</v>
      </c>
      <c r="AF229" s="80" t="s">
        <v>73</v>
      </c>
      <c r="AG229" s="47">
        <f t="shared" si="16"/>
        <v>0</v>
      </c>
      <c r="AH229" s="61">
        <v>0</v>
      </c>
      <c r="AI229" s="79">
        <v>0</v>
      </c>
      <c r="AJ229" s="61" t="s">
        <v>73</v>
      </c>
      <c r="AK229" s="81" t="s">
        <v>73</v>
      </c>
      <c r="AL229" s="61">
        <v>0</v>
      </c>
      <c r="AM229" s="81" t="s">
        <v>73</v>
      </c>
      <c r="AN229" s="81" t="s">
        <v>73</v>
      </c>
      <c r="AO229" s="81" t="s">
        <v>73</v>
      </c>
      <c r="AP229" s="47">
        <f t="shared" si="17"/>
        <v>0</v>
      </c>
      <c r="AQ229" s="47">
        <f>+L229+AD229-AI229</f>
        <v>5697000</v>
      </c>
      <c r="AR229" s="61" t="s">
        <v>65</v>
      </c>
      <c r="AS229" s="79">
        <v>5970000</v>
      </c>
      <c r="AT229" s="61" t="s">
        <v>162</v>
      </c>
      <c r="AU229" s="79">
        <v>0</v>
      </c>
      <c r="AV229" s="61" t="s">
        <v>73</v>
      </c>
      <c r="AW229" s="199">
        <v>0</v>
      </c>
      <c r="AX229" s="62">
        <f t="shared" si="18"/>
        <v>5697000</v>
      </c>
      <c r="AY229" s="63">
        <f t="shared" si="19"/>
        <v>0</v>
      </c>
      <c r="AZ229" s="67">
        <v>0</v>
      </c>
      <c r="BA229" s="61" t="s">
        <v>73</v>
      </c>
      <c r="BB229" s="61" t="s">
        <v>85</v>
      </c>
      <c r="BC229" s="369" t="s">
        <v>11447</v>
      </c>
      <c r="BD229" s="44" t="s">
        <v>65</v>
      </c>
      <c r="BE229" s="44" t="s">
        <v>65</v>
      </c>
    </row>
    <row r="230" spans="2:57" s="250" customFormat="1" x14ac:dyDescent="0.25">
      <c r="B230" s="44">
        <v>2026</v>
      </c>
      <c r="C230" s="44">
        <v>891780111</v>
      </c>
      <c r="D230" s="44" t="s">
        <v>63</v>
      </c>
      <c r="E230" s="61" t="s">
        <v>11446</v>
      </c>
      <c r="F230" s="61" t="s">
        <v>11445</v>
      </c>
      <c r="G230" s="61">
        <v>0</v>
      </c>
      <c r="H230" s="61" t="s">
        <v>71</v>
      </c>
      <c r="I230" s="44" t="s">
        <v>64</v>
      </c>
      <c r="J230" s="76" t="s">
        <v>81</v>
      </c>
      <c r="K230" s="68" t="s">
        <v>11444</v>
      </c>
      <c r="L230" s="370">
        <v>14500000</v>
      </c>
      <c r="M230" s="44" t="s">
        <v>66</v>
      </c>
      <c r="N230" s="68" t="s">
        <v>11443</v>
      </c>
      <c r="O230" s="68">
        <v>1083029427</v>
      </c>
      <c r="P230" s="68">
        <v>207</v>
      </c>
      <c r="Q230" s="69">
        <v>46036</v>
      </c>
      <c r="R230" s="68">
        <v>923633360</v>
      </c>
      <c r="S230" s="69">
        <v>46042</v>
      </c>
      <c r="T230" s="79">
        <v>14500000</v>
      </c>
      <c r="U230" s="61" t="s">
        <v>65</v>
      </c>
      <c r="V230" s="79">
        <v>85155333</v>
      </c>
      <c r="W230" s="168" t="s">
        <v>7176</v>
      </c>
      <c r="X230" s="69">
        <v>46042</v>
      </c>
      <c r="Y230" s="371">
        <v>46042</v>
      </c>
      <c r="Z230" s="69" t="s">
        <v>73</v>
      </c>
      <c r="AA230" s="69">
        <v>46172</v>
      </c>
      <c r="AB230" s="47">
        <f t="shared" si="15"/>
        <v>130</v>
      </c>
      <c r="AC230" s="61">
        <v>0</v>
      </c>
      <c r="AD230" s="79">
        <v>0</v>
      </c>
      <c r="AE230" s="61">
        <v>0</v>
      </c>
      <c r="AF230" s="80" t="s">
        <v>73</v>
      </c>
      <c r="AG230" s="47">
        <f t="shared" si="16"/>
        <v>0</v>
      </c>
      <c r="AH230" s="61">
        <v>0</v>
      </c>
      <c r="AI230" s="79">
        <v>0</v>
      </c>
      <c r="AJ230" s="61" t="s">
        <v>73</v>
      </c>
      <c r="AK230" s="81" t="s">
        <v>73</v>
      </c>
      <c r="AL230" s="61">
        <v>0</v>
      </c>
      <c r="AM230" s="81" t="s">
        <v>73</v>
      </c>
      <c r="AN230" s="81" t="s">
        <v>73</v>
      </c>
      <c r="AO230" s="81" t="s">
        <v>73</v>
      </c>
      <c r="AP230" s="47">
        <f t="shared" si="17"/>
        <v>0</v>
      </c>
      <c r="AQ230" s="47">
        <f>+L230+AD230-AI230</f>
        <v>14500000</v>
      </c>
      <c r="AR230" s="61" t="s">
        <v>65</v>
      </c>
      <c r="AS230" s="79">
        <v>14500000</v>
      </c>
      <c r="AT230" s="61" t="s">
        <v>162</v>
      </c>
      <c r="AU230" s="79">
        <v>0</v>
      </c>
      <c r="AV230" s="61" t="s">
        <v>73</v>
      </c>
      <c r="AW230" s="199">
        <v>0</v>
      </c>
      <c r="AX230" s="62">
        <f t="shared" si="18"/>
        <v>14500000</v>
      </c>
      <c r="AY230" s="63">
        <f t="shared" si="19"/>
        <v>0</v>
      </c>
      <c r="AZ230" s="67">
        <v>0</v>
      </c>
      <c r="BA230" s="61" t="s">
        <v>73</v>
      </c>
      <c r="BB230" s="61" t="s">
        <v>85</v>
      </c>
      <c r="BC230" s="369" t="s">
        <v>11442</v>
      </c>
      <c r="BD230" s="44" t="s">
        <v>65</v>
      </c>
      <c r="BE230" s="44" t="s">
        <v>65</v>
      </c>
    </row>
    <row r="231" spans="2:57" s="250" customFormat="1" x14ac:dyDescent="0.25">
      <c r="B231" s="44">
        <v>2026</v>
      </c>
      <c r="C231" s="44">
        <v>891780111</v>
      </c>
      <c r="D231" s="44" t="s">
        <v>63</v>
      </c>
      <c r="E231" s="61" t="s">
        <v>11441</v>
      </c>
      <c r="F231" s="61" t="s">
        <v>11440</v>
      </c>
      <c r="G231" s="61">
        <v>0</v>
      </c>
      <c r="H231" s="61" t="s">
        <v>71</v>
      </c>
      <c r="I231" s="44" t="s">
        <v>64</v>
      </c>
      <c r="J231" s="76" t="s">
        <v>81</v>
      </c>
      <c r="K231" s="68" t="s">
        <v>11439</v>
      </c>
      <c r="L231" s="79">
        <v>13531500</v>
      </c>
      <c r="M231" s="44" t="s">
        <v>66</v>
      </c>
      <c r="N231" s="68" t="s">
        <v>11438</v>
      </c>
      <c r="O231" s="68">
        <v>1082920511</v>
      </c>
      <c r="P231" s="68">
        <v>207</v>
      </c>
      <c r="Q231" s="69">
        <v>46036</v>
      </c>
      <c r="R231" s="68">
        <v>923633360</v>
      </c>
      <c r="S231" s="69">
        <v>46043</v>
      </c>
      <c r="T231" s="79">
        <v>13531500</v>
      </c>
      <c r="U231" s="61" t="s">
        <v>65</v>
      </c>
      <c r="V231" s="79">
        <v>1082939683</v>
      </c>
      <c r="W231" s="168" t="s">
        <v>8545</v>
      </c>
      <c r="X231" s="69">
        <v>46043</v>
      </c>
      <c r="Y231" s="69">
        <v>46043</v>
      </c>
      <c r="Z231" s="69" t="s">
        <v>73</v>
      </c>
      <c r="AA231" s="69">
        <v>46172</v>
      </c>
      <c r="AB231" s="47">
        <f t="shared" si="15"/>
        <v>129</v>
      </c>
      <c r="AC231" s="61">
        <v>0</v>
      </c>
      <c r="AD231" s="79">
        <v>0</v>
      </c>
      <c r="AE231" s="61">
        <v>0</v>
      </c>
      <c r="AF231" s="80" t="s">
        <v>73</v>
      </c>
      <c r="AG231" s="47">
        <f t="shared" si="16"/>
        <v>0</v>
      </c>
      <c r="AH231" s="61">
        <v>0</v>
      </c>
      <c r="AI231" s="79">
        <v>0</v>
      </c>
      <c r="AJ231" s="61" t="s">
        <v>73</v>
      </c>
      <c r="AK231" s="81" t="s">
        <v>73</v>
      </c>
      <c r="AL231" s="61">
        <v>0</v>
      </c>
      <c r="AM231" s="81" t="s">
        <v>73</v>
      </c>
      <c r="AN231" s="81" t="s">
        <v>73</v>
      </c>
      <c r="AO231" s="81" t="s">
        <v>73</v>
      </c>
      <c r="AP231" s="47">
        <f t="shared" si="17"/>
        <v>0</v>
      </c>
      <c r="AQ231" s="47">
        <f>+L231+AD231-AI231</f>
        <v>13531500</v>
      </c>
      <c r="AR231" s="61" t="s">
        <v>65</v>
      </c>
      <c r="AS231" s="79">
        <v>13531500</v>
      </c>
      <c r="AT231" s="61" t="s">
        <v>162</v>
      </c>
      <c r="AU231" s="79">
        <v>0</v>
      </c>
      <c r="AV231" s="61" t="s">
        <v>73</v>
      </c>
      <c r="AW231" s="199">
        <v>0</v>
      </c>
      <c r="AX231" s="62">
        <f t="shared" si="18"/>
        <v>13531500</v>
      </c>
      <c r="AY231" s="63">
        <f t="shared" si="19"/>
        <v>0</v>
      </c>
      <c r="AZ231" s="67">
        <v>0</v>
      </c>
      <c r="BA231" s="61" t="s">
        <v>73</v>
      </c>
      <c r="BB231" s="61" t="s">
        <v>85</v>
      </c>
      <c r="BC231" s="369" t="s">
        <v>11437</v>
      </c>
      <c r="BD231" s="44" t="s">
        <v>65</v>
      </c>
      <c r="BE231" s="44" t="s">
        <v>65</v>
      </c>
    </row>
    <row r="232" spans="2:57" s="250" customFormat="1" x14ac:dyDescent="0.25">
      <c r="B232" s="44">
        <v>2026</v>
      </c>
      <c r="C232" s="44">
        <v>891780111</v>
      </c>
      <c r="D232" s="44" t="s">
        <v>63</v>
      </c>
      <c r="E232" s="61" t="s">
        <v>11436</v>
      </c>
      <c r="F232" s="61" t="s">
        <v>11435</v>
      </c>
      <c r="G232" s="61">
        <v>0</v>
      </c>
      <c r="H232" s="61" t="s">
        <v>71</v>
      </c>
      <c r="I232" s="44" t="s">
        <v>64</v>
      </c>
      <c r="J232" s="76" t="s">
        <v>81</v>
      </c>
      <c r="K232" s="68" t="s">
        <v>11434</v>
      </c>
      <c r="L232" s="79">
        <v>14985000</v>
      </c>
      <c r="M232" s="44" t="s">
        <v>66</v>
      </c>
      <c r="N232" s="68" t="s">
        <v>11433</v>
      </c>
      <c r="O232" s="68">
        <v>1083040130</v>
      </c>
      <c r="P232" s="68">
        <v>207</v>
      </c>
      <c r="Q232" s="69">
        <v>46036</v>
      </c>
      <c r="R232" s="68">
        <v>923633360</v>
      </c>
      <c r="S232" s="69">
        <v>46043</v>
      </c>
      <c r="T232" s="79">
        <v>14985000</v>
      </c>
      <c r="U232" s="61" t="s">
        <v>65</v>
      </c>
      <c r="V232" s="79">
        <v>1072646524</v>
      </c>
      <c r="W232" s="168" t="s">
        <v>8922</v>
      </c>
      <c r="X232" s="69">
        <v>46043</v>
      </c>
      <c r="Y232" s="69">
        <v>46043</v>
      </c>
      <c r="Z232" s="69" t="s">
        <v>73</v>
      </c>
      <c r="AA232" s="69">
        <v>46172</v>
      </c>
      <c r="AB232" s="47">
        <f t="shared" si="15"/>
        <v>129</v>
      </c>
      <c r="AC232" s="61">
        <v>0</v>
      </c>
      <c r="AD232" s="79">
        <v>0</v>
      </c>
      <c r="AE232" s="61">
        <v>0</v>
      </c>
      <c r="AF232" s="80" t="s">
        <v>73</v>
      </c>
      <c r="AG232" s="47">
        <f t="shared" si="16"/>
        <v>0</v>
      </c>
      <c r="AH232" s="61">
        <v>0</v>
      </c>
      <c r="AI232" s="79">
        <v>0</v>
      </c>
      <c r="AJ232" s="61" t="s">
        <v>73</v>
      </c>
      <c r="AK232" s="81" t="s">
        <v>73</v>
      </c>
      <c r="AL232" s="61">
        <v>0</v>
      </c>
      <c r="AM232" s="81" t="s">
        <v>73</v>
      </c>
      <c r="AN232" s="81" t="s">
        <v>73</v>
      </c>
      <c r="AO232" s="81" t="s">
        <v>73</v>
      </c>
      <c r="AP232" s="47">
        <f t="shared" si="17"/>
        <v>0</v>
      </c>
      <c r="AQ232" s="47">
        <f>+L232+AD232-AI232</f>
        <v>14985000</v>
      </c>
      <c r="AR232" s="61" t="s">
        <v>65</v>
      </c>
      <c r="AS232" s="79">
        <v>14985000</v>
      </c>
      <c r="AT232" s="61" t="s">
        <v>162</v>
      </c>
      <c r="AU232" s="79">
        <v>0</v>
      </c>
      <c r="AV232" s="61" t="s">
        <v>73</v>
      </c>
      <c r="AW232" s="199">
        <v>0</v>
      </c>
      <c r="AX232" s="62">
        <f t="shared" si="18"/>
        <v>14985000</v>
      </c>
      <c r="AY232" s="63">
        <f t="shared" si="19"/>
        <v>0</v>
      </c>
      <c r="AZ232" s="67">
        <v>0</v>
      </c>
      <c r="BA232" s="61" t="s">
        <v>73</v>
      </c>
      <c r="BB232" s="61" t="s">
        <v>85</v>
      </c>
      <c r="BC232" s="369" t="s">
        <v>11432</v>
      </c>
      <c r="BD232" s="44" t="s">
        <v>65</v>
      </c>
      <c r="BE232" s="44" t="s">
        <v>65</v>
      </c>
    </row>
    <row r="233" spans="2:57" s="250" customFormat="1" x14ac:dyDescent="0.25">
      <c r="B233" s="44">
        <v>2026</v>
      </c>
      <c r="C233" s="44">
        <v>891780111</v>
      </c>
      <c r="D233" s="44" t="s">
        <v>63</v>
      </c>
      <c r="E233" s="61" t="s">
        <v>11431</v>
      </c>
      <c r="F233" s="61" t="s">
        <v>11430</v>
      </c>
      <c r="G233" s="61">
        <v>0</v>
      </c>
      <c r="H233" s="61" t="s">
        <v>71</v>
      </c>
      <c r="I233" s="44" t="s">
        <v>64</v>
      </c>
      <c r="J233" s="76" t="s">
        <v>81</v>
      </c>
      <c r="K233" s="68" t="s">
        <v>11429</v>
      </c>
      <c r="L233" s="79">
        <v>13531500</v>
      </c>
      <c r="M233" s="44" t="s">
        <v>66</v>
      </c>
      <c r="N233" s="68" t="s">
        <v>11428</v>
      </c>
      <c r="O233" s="68">
        <v>1082990692</v>
      </c>
      <c r="P233" s="68">
        <v>207</v>
      </c>
      <c r="Q233" s="69">
        <v>46036</v>
      </c>
      <c r="R233" s="68">
        <v>923633360</v>
      </c>
      <c r="S233" s="69">
        <v>46043</v>
      </c>
      <c r="T233" s="79">
        <v>13531500</v>
      </c>
      <c r="U233" s="61" t="s">
        <v>65</v>
      </c>
      <c r="V233" s="79">
        <v>1082939683</v>
      </c>
      <c r="W233" s="168" t="s">
        <v>8545</v>
      </c>
      <c r="X233" s="69">
        <v>46043</v>
      </c>
      <c r="Y233" s="69">
        <v>46043</v>
      </c>
      <c r="Z233" s="69" t="s">
        <v>73</v>
      </c>
      <c r="AA233" s="69">
        <v>46172</v>
      </c>
      <c r="AB233" s="47">
        <f t="shared" si="15"/>
        <v>129</v>
      </c>
      <c r="AC233" s="61">
        <v>0</v>
      </c>
      <c r="AD233" s="79">
        <v>0</v>
      </c>
      <c r="AE233" s="61">
        <v>0</v>
      </c>
      <c r="AF233" s="80" t="s">
        <v>73</v>
      </c>
      <c r="AG233" s="47">
        <f t="shared" si="16"/>
        <v>0</v>
      </c>
      <c r="AH233" s="61">
        <v>0</v>
      </c>
      <c r="AI233" s="79">
        <v>0</v>
      </c>
      <c r="AJ233" s="61" t="s">
        <v>73</v>
      </c>
      <c r="AK233" s="81" t="s">
        <v>73</v>
      </c>
      <c r="AL233" s="61">
        <v>0</v>
      </c>
      <c r="AM233" s="81" t="s">
        <v>73</v>
      </c>
      <c r="AN233" s="81" t="s">
        <v>73</v>
      </c>
      <c r="AO233" s="81" t="s">
        <v>73</v>
      </c>
      <c r="AP233" s="47">
        <f t="shared" si="17"/>
        <v>0</v>
      </c>
      <c r="AQ233" s="47">
        <f>+L233+AD233-AI233</f>
        <v>13531500</v>
      </c>
      <c r="AR233" s="61" t="s">
        <v>65</v>
      </c>
      <c r="AS233" s="79">
        <v>13531500</v>
      </c>
      <c r="AT233" s="61" t="s">
        <v>162</v>
      </c>
      <c r="AU233" s="79">
        <v>0</v>
      </c>
      <c r="AV233" s="61" t="s">
        <v>73</v>
      </c>
      <c r="AW233" s="199">
        <v>0</v>
      </c>
      <c r="AX233" s="62">
        <f t="shared" si="18"/>
        <v>13531500</v>
      </c>
      <c r="AY233" s="63">
        <f t="shared" si="19"/>
        <v>0</v>
      </c>
      <c r="AZ233" s="67">
        <v>0</v>
      </c>
      <c r="BA233" s="61" t="s">
        <v>73</v>
      </c>
      <c r="BB233" s="61" t="s">
        <v>85</v>
      </c>
      <c r="BC233" s="369" t="s">
        <v>11427</v>
      </c>
      <c r="BD233" s="44" t="s">
        <v>65</v>
      </c>
      <c r="BE233" s="44" t="s">
        <v>65</v>
      </c>
    </row>
    <row r="234" spans="2:57" s="250" customFormat="1" x14ac:dyDescent="0.25">
      <c r="B234" s="44">
        <v>2026</v>
      </c>
      <c r="C234" s="44">
        <v>891780111</v>
      </c>
      <c r="D234" s="44" t="s">
        <v>63</v>
      </c>
      <c r="E234" s="61" t="s">
        <v>11426</v>
      </c>
      <c r="F234" s="61" t="s">
        <v>11425</v>
      </c>
      <c r="G234" s="61">
        <v>0</v>
      </c>
      <c r="H234" s="61" t="s">
        <v>71</v>
      </c>
      <c r="I234" s="44" t="s">
        <v>64</v>
      </c>
      <c r="J234" s="76" t="s">
        <v>81</v>
      </c>
      <c r="K234" s="68" t="s">
        <v>11424</v>
      </c>
      <c r="L234" s="79">
        <v>18990000</v>
      </c>
      <c r="M234" s="44" t="s">
        <v>66</v>
      </c>
      <c r="N234" s="68" t="s">
        <v>11423</v>
      </c>
      <c r="O234" s="68">
        <v>1140877757</v>
      </c>
      <c r="P234" s="68">
        <v>207</v>
      </c>
      <c r="Q234" s="69">
        <v>46036</v>
      </c>
      <c r="R234" s="68">
        <v>923633360</v>
      </c>
      <c r="S234" s="69">
        <v>46043</v>
      </c>
      <c r="T234" s="79">
        <v>18990000</v>
      </c>
      <c r="U234" s="61" t="s">
        <v>65</v>
      </c>
      <c r="V234" s="79">
        <v>1082939683</v>
      </c>
      <c r="W234" s="168" t="s">
        <v>8545</v>
      </c>
      <c r="X234" s="69">
        <v>46043</v>
      </c>
      <c r="Y234" s="69">
        <v>46043</v>
      </c>
      <c r="Z234" s="69" t="s">
        <v>73</v>
      </c>
      <c r="AA234" s="69">
        <v>46172</v>
      </c>
      <c r="AB234" s="47">
        <f t="shared" si="15"/>
        <v>129</v>
      </c>
      <c r="AC234" s="61">
        <v>0</v>
      </c>
      <c r="AD234" s="79">
        <v>0</v>
      </c>
      <c r="AE234" s="61">
        <v>0</v>
      </c>
      <c r="AF234" s="80" t="s">
        <v>73</v>
      </c>
      <c r="AG234" s="47">
        <f t="shared" si="16"/>
        <v>0</v>
      </c>
      <c r="AH234" s="61">
        <v>0</v>
      </c>
      <c r="AI234" s="79">
        <v>0</v>
      </c>
      <c r="AJ234" s="61" t="s">
        <v>73</v>
      </c>
      <c r="AK234" s="81" t="s">
        <v>73</v>
      </c>
      <c r="AL234" s="61">
        <v>0</v>
      </c>
      <c r="AM234" s="81" t="s">
        <v>73</v>
      </c>
      <c r="AN234" s="81" t="s">
        <v>73</v>
      </c>
      <c r="AO234" s="81" t="s">
        <v>73</v>
      </c>
      <c r="AP234" s="47">
        <f t="shared" si="17"/>
        <v>0</v>
      </c>
      <c r="AQ234" s="47">
        <f>+L234+AD234-AI234</f>
        <v>18990000</v>
      </c>
      <c r="AR234" s="61" t="s">
        <v>65</v>
      </c>
      <c r="AS234" s="79">
        <v>18990000</v>
      </c>
      <c r="AT234" s="61" t="s">
        <v>162</v>
      </c>
      <c r="AU234" s="79">
        <v>0</v>
      </c>
      <c r="AV234" s="61" t="s">
        <v>73</v>
      </c>
      <c r="AW234" s="199">
        <v>0</v>
      </c>
      <c r="AX234" s="62">
        <f t="shared" si="18"/>
        <v>18990000</v>
      </c>
      <c r="AY234" s="63">
        <f t="shared" si="19"/>
        <v>0</v>
      </c>
      <c r="AZ234" s="67">
        <v>0</v>
      </c>
      <c r="BA234" s="61" t="s">
        <v>73</v>
      </c>
      <c r="BB234" s="61" t="s">
        <v>85</v>
      </c>
      <c r="BC234" s="369" t="s">
        <v>11422</v>
      </c>
      <c r="BD234" s="44" t="s">
        <v>65</v>
      </c>
      <c r="BE234" s="44" t="s">
        <v>65</v>
      </c>
    </row>
    <row r="235" spans="2:57" s="250" customFormat="1" ht="14.45" customHeight="1" x14ac:dyDescent="0.25">
      <c r="B235" s="44">
        <v>2026</v>
      </c>
      <c r="C235" s="44">
        <v>891780111</v>
      </c>
      <c r="D235" s="44" t="s">
        <v>63</v>
      </c>
      <c r="E235" s="61" t="s">
        <v>11421</v>
      </c>
      <c r="F235" s="61" t="s">
        <v>11420</v>
      </c>
      <c r="G235" s="61">
        <v>0</v>
      </c>
      <c r="H235" s="61" t="s">
        <v>71</v>
      </c>
      <c r="I235" s="44" t="s">
        <v>64</v>
      </c>
      <c r="J235" s="76" t="s">
        <v>81</v>
      </c>
      <c r="K235" s="68" t="s">
        <v>11419</v>
      </c>
      <c r="L235" s="79">
        <v>13531500</v>
      </c>
      <c r="M235" s="44" t="s">
        <v>66</v>
      </c>
      <c r="N235" s="68" t="s">
        <v>11418</v>
      </c>
      <c r="O235" s="68">
        <v>1083028189</v>
      </c>
      <c r="P235" s="68">
        <v>207</v>
      </c>
      <c r="Q235" s="69">
        <v>46036</v>
      </c>
      <c r="R235" s="68">
        <v>923633360</v>
      </c>
      <c r="S235" s="69">
        <v>46043</v>
      </c>
      <c r="T235" s="79">
        <v>13531500</v>
      </c>
      <c r="U235" s="61" t="s">
        <v>65</v>
      </c>
      <c r="V235" s="79">
        <v>1082939683</v>
      </c>
      <c r="W235" s="168" t="s">
        <v>8545</v>
      </c>
      <c r="X235" s="69">
        <v>46043</v>
      </c>
      <c r="Y235" s="69">
        <v>46043</v>
      </c>
      <c r="Z235" s="69" t="s">
        <v>73</v>
      </c>
      <c r="AA235" s="69">
        <v>46172</v>
      </c>
      <c r="AB235" s="47">
        <f t="shared" si="15"/>
        <v>129</v>
      </c>
      <c r="AC235" s="61">
        <v>0</v>
      </c>
      <c r="AD235" s="79">
        <v>0</v>
      </c>
      <c r="AE235" s="61">
        <v>0</v>
      </c>
      <c r="AF235" s="80" t="s">
        <v>73</v>
      </c>
      <c r="AG235" s="47">
        <f t="shared" si="16"/>
        <v>0</v>
      </c>
      <c r="AH235" s="61">
        <v>0</v>
      </c>
      <c r="AI235" s="79">
        <v>0</v>
      </c>
      <c r="AJ235" s="61" t="s">
        <v>73</v>
      </c>
      <c r="AK235" s="81" t="s">
        <v>73</v>
      </c>
      <c r="AL235" s="61">
        <v>0</v>
      </c>
      <c r="AM235" s="81" t="s">
        <v>73</v>
      </c>
      <c r="AN235" s="81" t="s">
        <v>73</v>
      </c>
      <c r="AO235" s="81" t="s">
        <v>73</v>
      </c>
      <c r="AP235" s="47">
        <f t="shared" si="17"/>
        <v>0</v>
      </c>
      <c r="AQ235" s="47">
        <f>+L235+AD235-AI235</f>
        <v>13531500</v>
      </c>
      <c r="AR235" s="61" t="s">
        <v>65</v>
      </c>
      <c r="AS235" s="79">
        <v>13531500</v>
      </c>
      <c r="AT235" s="61" t="s">
        <v>162</v>
      </c>
      <c r="AU235" s="79">
        <v>0</v>
      </c>
      <c r="AV235" s="61" t="s">
        <v>73</v>
      </c>
      <c r="AW235" s="199">
        <v>0</v>
      </c>
      <c r="AX235" s="62">
        <f t="shared" si="18"/>
        <v>13531500</v>
      </c>
      <c r="AY235" s="63">
        <f t="shared" si="19"/>
        <v>0</v>
      </c>
      <c r="AZ235" s="67">
        <v>0</v>
      </c>
      <c r="BA235" s="61" t="s">
        <v>73</v>
      </c>
      <c r="BB235" s="61" t="s">
        <v>85</v>
      </c>
      <c r="BC235" s="369" t="s">
        <v>11417</v>
      </c>
      <c r="BD235" s="44" t="s">
        <v>65</v>
      </c>
      <c r="BE235" s="44" t="s">
        <v>65</v>
      </c>
    </row>
    <row r="236" spans="2:57" s="250" customFormat="1" x14ac:dyDescent="0.25">
      <c r="B236" s="44">
        <v>2026</v>
      </c>
      <c r="C236" s="44">
        <v>891780111</v>
      </c>
      <c r="D236" s="44" t="s">
        <v>63</v>
      </c>
      <c r="E236" s="61" t="s">
        <v>11416</v>
      </c>
      <c r="F236" s="61" t="s">
        <v>11415</v>
      </c>
      <c r="G236" s="61">
        <v>0</v>
      </c>
      <c r="H236" s="61" t="s">
        <v>71</v>
      </c>
      <c r="I236" s="44" t="s">
        <v>111</v>
      </c>
      <c r="J236" s="76" t="s">
        <v>81</v>
      </c>
      <c r="K236" s="68" t="s">
        <v>8929</v>
      </c>
      <c r="L236" s="79">
        <v>9373320</v>
      </c>
      <c r="M236" s="44" t="s">
        <v>66</v>
      </c>
      <c r="N236" s="68" t="s">
        <v>11414</v>
      </c>
      <c r="O236" s="68">
        <v>1121300696</v>
      </c>
      <c r="P236" s="68">
        <v>69</v>
      </c>
      <c r="Q236" s="69">
        <v>46036</v>
      </c>
      <c r="R236" s="61">
        <v>6818861280</v>
      </c>
      <c r="S236" s="69">
        <v>46043</v>
      </c>
      <c r="T236" s="79">
        <v>9373320</v>
      </c>
      <c r="U236" s="61" t="s">
        <v>65</v>
      </c>
      <c r="V236" s="79">
        <v>1082939683</v>
      </c>
      <c r="W236" s="168" t="s">
        <v>8545</v>
      </c>
      <c r="X236" s="69">
        <v>46043</v>
      </c>
      <c r="Y236" s="69">
        <v>46069</v>
      </c>
      <c r="Z236" s="69" t="s">
        <v>73</v>
      </c>
      <c r="AA236" s="69">
        <v>46167</v>
      </c>
      <c r="AB236" s="47">
        <f t="shared" si="15"/>
        <v>98</v>
      </c>
      <c r="AC236" s="61">
        <v>0</v>
      </c>
      <c r="AD236" s="79">
        <v>0</v>
      </c>
      <c r="AE236" s="61">
        <v>0</v>
      </c>
      <c r="AF236" s="80" t="s">
        <v>73</v>
      </c>
      <c r="AG236" s="47">
        <f t="shared" si="16"/>
        <v>0</v>
      </c>
      <c r="AH236" s="61">
        <v>0</v>
      </c>
      <c r="AI236" s="79">
        <v>0</v>
      </c>
      <c r="AJ236" s="61" t="s">
        <v>73</v>
      </c>
      <c r="AK236" s="81" t="s">
        <v>73</v>
      </c>
      <c r="AL236" s="61">
        <v>0</v>
      </c>
      <c r="AM236" s="81" t="s">
        <v>73</v>
      </c>
      <c r="AN236" s="81" t="s">
        <v>73</v>
      </c>
      <c r="AO236" s="81" t="s">
        <v>73</v>
      </c>
      <c r="AP236" s="47">
        <f t="shared" si="17"/>
        <v>0</v>
      </c>
      <c r="AQ236" s="47">
        <f>+L236+AD236-AI236</f>
        <v>9373320</v>
      </c>
      <c r="AR236" s="61" t="s">
        <v>4700</v>
      </c>
      <c r="AS236" s="79">
        <v>0</v>
      </c>
      <c r="AT236" s="61" t="s">
        <v>162</v>
      </c>
      <c r="AU236" s="79">
        <v>0</v>
      </c>
      <c r="AV236" s="61" t="s">
        <v>73</v>
      </c>
      <c r="AW236" s="199">
        <v>0</v>
      </c>
      <c r="AX236" s="62">
        <f t="shared" si="18"/>
        <v>9373320</v>
      </c>
      <c r="AY236" s="63">
        <f t="shared" si="19"/>
        <v>0</v>
      </c>
      <c r="AZ236" s="67">
        <v>0</v>
      </c>
      <c r="BA236" s="61" t="s">
        <v>73</v>
      </c>
      <c r="BB236" s="61" t="s">
        <v>163</v>
      </c>
      <c r="BC236" s="355" t="s">
        <v>11413</v>
      </c>
      <c r="BD236" s="44" t="s">
        <v>65</v>
      </c>
      <c r="BE236" s="44" t="s">
        <v>65</v>
      </c>
    </row>
    <row r="237" spans="2:57" s="250" customFormat="1" x14ac:dyDescent="0.25">
      <c r="B237" s="44">
        <v>2026</v>
      </c>
      <c r="C237" s="44">
        <v>891780111</v>
      </c>
      <c r="D237" s="44" t="s">
        <v>63</v>
      </c>
      <c r="E237" s="61" t="s">
        <v>11412</v>
      </c>
      <c r="F237" s="61" t="s">
        <v>11411</v>
      </c>
      <c r="G237" s="61">
        <v>0</v>
      </c>
      <c r="H237" s="61" t="s">
        <v>71</v>
      </c>
      <c r="I237" s="44" t="s">
        <v>111</v>
      </c>
      <c r="J237" s="76" t="s">
        <v>81</v>
      </c>
      <c r="K237" s="68" t="s">
        <v>9213</v>
      </c>
      <c r="L237" s="79">
        <v>9373320</v>
      </c>
      <c r="M237" s="44" t="s">
        <v>66</v>
      </c>
      <c r="N237" s="68" t="s">
        <v>11410</v>
      </c>
      <c r="O237" s="68">
        <v>17974320</v>
      </c>
      <c r="P237" s="68">
        <v>69</v>
      </c>
      <c r="Q237" s="69">
        <v>46036</v>
      </c>
      <c r="R237" s="61">
        <v>6818861280</v>
      </c>
      <c r="S237" s="69">
        <v>46043</v>
      </c>
      <c r="T237" s="79">
        <v>9373320</v>
      </c>
      <c r="U237" s="61" t="s">
        <v>65</v>
      </c>
      <c r="V237" s="79">
        <v>1082939683</v>
      </c>
      <c r="W237" s="168" t="s">
        <v>8545</v>
      </c>
      <c r="X237" s="69">
        <v>46043</v>
      </c>
      <c r="Y237" s="69">
        <v>46069</v>
      </c>
      <c r="Z237" s="69" t="s">
        <v>73</v>
      </c>
      <c r="AA237" s="69">
        <v>46167</v>
      </c>
      <c r="AB237" s="47">
        <f t="shared" si="15"/>
        <v>98</v>
      </c>
      <c r="AC237" s="61">
        <v>0</v>
      </c>
      <c r="AD237" s="79">
        <v>0</v>
      </c>
      <c r="AE237" s="61">
        <v>0</v>
      </c>
      <c r="AF237" s="80" t="s">
        <v>73</v>
      </c>
      <c r="AG237" s="47">
        <f t="shared" si="16"/>
        <v>0</v>
      </c>
      <c r="AH237" s="61">
        <v>0</v>
      </c>
      <c r="AI237" s="79">
        <v>0</v>
      </c>
      <c r="AJ237" s="61" t="s">
        <v>73</v>
      </c>
      <c r="AK237" s="81" t="s">
        <v>73</v>
      </c>
      <c r="AL237" s="61">
        <v>0</v>
      </c>
      <c r="AM237" s="81" t="s">
        <v>73</v>
      </c>
      <c r="AN237" s="81" t="s">
        <v>73</v>
      </c>
      <c r="AO237" s="81" t="s">
        <v>73</v>
      </c>
      <c r="AP237" s="47">
        <f t="shared" si="17"/>
        <v>0</v>
      </c>
      <c r="AQ237" s="47">
        <f>+L237+AD237-AI237</f>
        <v>9373320</v>
      </c>
      <c r="AR237" s="61" t="s">
        <v>4700</v>
      </c>
      <c r="AS237" s="79">
        <v>0</v>
      </c>
      <c r="AT237" s="61" t="s">
        <v>162</v>
      </c>
      <c r="AU237" s="79">
        <v>0</v>
      </c>
      <c r="AV237" s="61" t="s">
        <v>73</v>
      </c>
      <c r="AW237" s="199">
        <v>0</v>
      </c>
      <c r="AX237" s="62">
        <f t="shared" si="18"/>
        <v>9373320</v>
      </c>
      <c r="AY237" s="63">
        <f t="shared" si="19"/>
        <v>0</v>
      </c>
      <c r="AZ237" s="67">
        <v>0</v>
      </c>
      <c r="BA237" s="61" t="s">
        <v>73</v>
      </c>
      <c r="BB237" s="61" t="s">
        <v>163</v>
      </c>
      <c r="BC237" s="355" t="s">
        <v>11409</v>
      </c>
      <c r="BD237" s="44" t="s">
        <v>65</v>
      </c>
      <c r="BE237" s="44" t="s">
        <v>65</v>
      </c>
    </row>
    <row r="238" spans="2:57" s="250" customFormat="1" x14ac:dyDescent="0.25">
      <c r="B238" s="44">
        <v>2026</v>
      </c>
      <c r="C238" s="44">
        <v>891780111</v>
      </c>
      <c r="D238" s="44" t="s">
        <v>63</v>
      </c>
      <c r="E238" s="61" t="s">
        <v>11408</v>
      </c>
      <c r="F238" s="61" t="s">
        <v>11407</v>
      </c>
      <c r="G238" s="61">
        <v>0</v>
      </c>
      <c r="H238" s="61" t="s">
        <v>71</v>
      </c>
      <c r="I238" s="44" t="s">
        <v>111</v>
      </c>
      <c r="J238" s="76" t="s">
        <v>81</v>
      </c>
      <c r="K238" s="68" t="s">
        <v>8929</v>
      </c>
      <c r="L238" s="79">
        <v>9373320</v>
      </c>
      <c r="M238" s="44" t="s">
        <v>66</v>
      </c>
      <c r="N238" s="68" t="s">
        <v>11406</v>
      </c>
      <c r="O238" s="68">
        <v>40931966</v>
      </c>
      <c r="P238" s="68">
        <v>69</v>
      </c>
      <c r="Q238" s="69">
        <v>46036</v>
      </c>
      <c r="R238" s="61">
        <v>6818861280</v>
      </c>
      <c r="S238" s="69">
        <v>46043</v>
      </c>
      <c r="T238" s="79">
        <v>9373320</v>
      </c>
      <c r="U238" s="61" t="s">
        <v>65</v>
      </c>
      <c r="V238" s="79">
        <v>1082939683</v>
      </c>
      <c r="W238" s="168" t="s">
        <v>8545</v>
      </c>
      <c r="X238" s="69">
        <v>46043</v>
      </c>
      <c r="Y238" s="69">
        <v>46069</v>
      </c>
      <c r="Z238" s="69" t="s">
        <v>73</v>
      </c>
      <c r="AA238" s="69">
        <v>46167</v>
      </c>
      <c r="AB238" s="47">
        <f t="shared" si="15"/>
        <v>98</v>
      </c>
      <c r="AC238" s="61">
        <v>0</v>
      </c>
      <c r="AD238" s="79">
        <v>0</v>
      </c>
      <c r="AE238" s="61">
        <v>0</v>
      </c>
      <c r="AF238" s="80" t="s">
        <v>73</v>
      </c>
      <c r="AG238" s="47">
        <f t="shared" si="16"/>
        <v>0</v>
      </c>
      <c r="AH238" s="61">
        <v>0</v>
      </c>
      <c r="AI238" s="79">
        <v>0</v>
      </c>
      <c r="AJ238" s="61" t="s">
        <v>73</v>
      </c>
      <c r="AK238" s="81" t="s">
        <v>73</v>
      </c>
      <c r="AL238" s="61">
        <v>0</v>
      </c>
      <c r="AM238" s="81" t="s">
        <v>73</v>
      </c>
      <c r="AN238" s="81" t="s">
        <v>73</v>
      </c>
      <c r="AO238" s="81" t="s">
        <v>73</v>
      </c>
      <c r="AP238" s="47">
        <f t="shared" si="17"/>
        <v>0</v>
      </c>
      <c r="AQ238" s="47">
        <f>+L238+AD238-AI238</f>
        <v>9373320</v>
      </c>
      <c r="AR238" s="61" t="s">
        <v>4700</v>
      </c>
      <c r="AS238" s="79">
        <v>0</v>
      </c>
      <c r="AT238" s="61" t="s">
        <v>162</v>
      </c>
      <c r="AU238" s="79">
        <v>0</v>
      </c>
      <c r="AV238" s="61" t="s">
        <v>73</v>
      </c>
      <c r="AW238" s="199">
        <v>0</v>
      </c>
      <c r="AX238" s="62">
        <f t="shared" si="18"/>
        <v>9373320</v>
      </c>
      <c r="AY238" s="63">
        <f t="shared" si="19"/>
        <v>0</v>
      </c>
      <c r="AZ238" s="67">
        <v>0</v>
      </c>
      <c r="BA238" s="61" t="s">
        <v>73</v>
      </c>
      <c r="BB238" s="61" t="s">
        <v>163</v>
      </c>
      <c r="BC238" s="355" t="s">
        <v>11405</v>
      </c>
      <c r="BD238" s="44" t="s">
        <v>65</v>
      </c>
      <c r="BE238" s="44" t="s">
        <v>65</v>
      </c>
    </row>
    <row r="239" spans="2:57" s="250" customFormat="1" x14ac:dyDescent="0.25">
      <c r="B239" s="44">
        <v>2026</v>
      </c>
      <c r="C239" s="44">
        <v>891780111</v>
      </c>
      <c r="D239" s="44" t="s">
        <v>63</v>
      </c>
      <c r="E239" s="61" t="s">
        <v>11404</v>
      </c>
      <c r="F239" s="61" t="s">
        <v>11403</v>
      </c>
      <c r="G239" s="61">
        <v>0</v>
      </c>
      <c r="H239" s="61" t="s">
        <v>71</v>
      </c>
      <c r="I239" s="44" t="s">
        <v>111</v>
      </c>
      <c r="J239" s="76" t="s">
        <v>81</v>
      </c>
      <c r="K239" s="68" t="s">
        <v>9213</v>
      </c>
      <c r="L239" s="79">
        <v>9373320</v>
      </c>
      <c r="M239" s="44" t="s">
        <v>66</v>
      </c>
      <c r="N239" s="68" t="s">
        <v>11402</v>
      </c>
      <c r="O239" s="68">
        <v>84103247</v>
      </c>
      <c r="P239" s="68">
        <v>69</v>
      </c>
      <c r="Q239" s="69">
        <v>46036</v>
      </c>
      <c r="R239" s="61">
        <v>6818861280</v>
      </c>
      <c r="S239" s="69">
        <v>46043</v>
      </c>
      <c r="T239" s="79">
        <v>9373320</v>
      </c>
      <c r="U239" s="61" t="s">
        <v>65</v>
      </c>
      <c r="V239" s="79">
        <v>1082939683</v>
      </c>
      <c r="W239" s="168" t="s">
        <v>8545</v>
      </c>
      <c r="X239" s="69">
        <v>46043</v>
      </c>
      <c r="Y239" s="69">
        <v>46069</v>
      </c>
      <c r="Z239" s="69" t="s">
        <v>73</v>
      </c>
      <c r="AA239" s="69">
        <v>46167</v>
      </c>
      <c r="AB239" s="47">
        <f t="shared" si="15"/>
        <v>98</v>
      </c>
      <c r="AC239" s="61">
        <v>0</v>
      </c>
      <c r="AD239" s="79">
        <v>0</v>
      </c>
      <c r="AE239" s="61">
        <v>0</v>
      </c>
      <c r="AF239" s="80" t="s">
        <v>73</v>
      </c>
      <c r="AG239" s="47">
        <f t="shared" si="16"/>
        <v>0</v>
      </c>
      <c r="AH239" s="61">
        <v>0</v>
      </c>
      <c r="AI239" s="79">
        <v>0</v>
      </c>
      <c r="AJ239" s="61" t="s">
        <v>73</v>
      </c>
      <c r="AK239" s="81" t="s">
        <v>73</v>
      </c>
      <c r="AL239" s="61">
        <v>0</v>
      </c>
      <c r="AM239" s="81" t="s">
        <v>73</v>
      </c>
      <c r="AN239" s="81" t="s">
        <v>73</v>
      </c>
      <c r="AO239" s="81" t="s">
        <v>73</v>
      </c>
      <c r="AP239" s="47">
        <f t="shared" si="17"/>
        <v>0</v>
      </c>
      <c r="AQ239" s="47">
        <f>+L239+AD239-AI239</f>
        <v>9373320</v>
      </c>
      <c r="AR239" s="61" t="s">
        <v>4700</v>
      </c>
      <c r="AS239" s="79">
        <v>0</v>
      </c>
      <c r="AT239" s="61" t="s">
        <v>162</v>
      </c>
      <c r="AU239" s="79">
        <v>0</v>
      </c>
      <c r="AV239" s="61" t="s">
        <v>73</v>
      </c>
      <c r="AW239" s="199">
        <v>0</v>
      </c>
      <c r="AX239" s="62">
        <f t="shared" si="18"/>
        <v>9373320</v>
      </c>
      <c r="AY239" s="63">
        <f t="shared" si="19"/>
        <v>0</v>
      </c>
      <c r="AZ239" s="67">
        <v>0</v>
      </c>
      <c r="BA239" s="61" t="s">
        <v>73</v>
      </c>
      <c r="BB239" s="61" t="s">
        <v>163</v>
      </c>
      <c r="BC239" s="355" t="s">
        <v>11401</v>
      </c>
      <c r="BD239" s="44" t="s">
        <v>65</v>
      </c>
      <c r="BE239" s="44" t="s">
        <v>65</v>
      </c>
    </row>
    <row r="240" spans="2:57" s="250" customFormat="1" x14ac:dyDescent="0.25">
      <c r="B240" s="44">
        <v>2026</v>
      </c>
      <c r="C240" s="44">
        <v>891780111</v>
      </c>
      <c r="D240" s="44" t="s">
        <v>63</v>
      </c>
      <c r="E240" s="61" t="s">
        <v>11400</v>
      </c>
      <c r="F240" s="61" t="s">
        <v>11399</v>
      </c>
      <c r="G240" s="61">
        <v>0</v>
      </c>
      <c r="H240" s="61" t="s">
        <v>71</v>
      </c>
      <c r="I240" s="44" t="s">
        <v>111</v>
      </c>
      <c r="J240" s="76" t="s">
        <v>81</v>
      </c>
      <c r="K240" s="68" t="s">
        <v>11367</v>
      </c>
      <c r="L240" s="79">
        <v>13886400</v>
      </c>
      <c r="M240" s="44" t="s">
        <v>66</v>
      </c>
      <c r="N240" s="68" t="s">
        <v>3357</v>
      </c>
      <c r="O240" s="68">
        <v>1082875088</v>
      </c>
      <c r="P240" s="68">
        <v>69</v>
      </c>
      <c r="Q240" s="69">
        <v>46036</v>
      </c>
      <c r="R240" s="61">
        <v>6818861280</v>
      </c>
      <c r="S240" s="69">
        <v>46043</v>
      </c>
      <c r="T240" s="79">
        <v>13886400</v>
      </c>
      <c r="U240" s="61" t="s">
        <v>65</v>
      </c>
      <c r="V240" s="79">
        <v>1082939683</v>
      </c>
      <c r="W240" s="168" t="s">
        <v>8545</v>
      </c>
      <c r="X240" s="69">
        <v>46043</v>
      </c>
      <c r="Y240" s="69">
        <v>46069</v>
      </c>
      <c r="Z240" s="69" t="s">
        <v>73</v>
      </c>
      <c r="AA240" s="69">
        <v>46167</v>
      </c>
      <c r="AB240" s="47">
        <f t="shared" si="15"/>
        <v>98</v>
      </c>
      <c r="AC240" s="61">
        <v>0</v>
      </c>
      <c r="AD240" s="79">
        <v>0</v>
      </c>
      <c r="AE240" s="61">
        <v>0</v>
      </c>
      <c r="AF240" s="80" t="s">
        <v>73</v>
      </c>
      <c r="AG240" s="47">
        <f t="shared" si="16"/>
        <v>0</v>
      </c>
      <c r="AH240" s="61">
        <v>0</v>
      </c>
      <c r="AI240" s="79">
        <v>0</v>
      </c>
      <c r="AJ240" s="61" t="s">
        <v>73</v>
      </c>
      <c r="AK240" s="81" t="s">
        <v>73</v>
      </c>
      <c r="AL240" s="61">
        <v>0</v>
      </c>
      <c r="AM240" s="81" t="s">
        <v>73</v>
      </c>
      <c r="AN240" s="81" t="s">
        <v>73</v>
      </c>
      <c r="AO240" s="81" t="s">
        <v>73</v>
      </c>
      <c r="AP240" s="47">
        <f t="shared" si="17"/>
        <v>0</v>
      </c>
      <c r="AQ240" s="47">
        <f>+L240+AD240-AI240</f>
        <v>13886400</v>
      </c>
      <c r="AR240" s="61" t="s">
        <v>4700</v>
      </c>
      <c r="AS240" s="79">
        <v>0</v>
      </c>
      <c r="AT240" s="61" t="s">
        <v>162</v>
      </c>
      <c r="AU240" s="79">
        <v>0</v>
      </c>
      <c r="AV240" s="61" t="s">
        <v>73</v>
      </c>
      <c r="AW240" s="199">
        <v>0</v>
      </c>
      <c r="AX240" s="62">
        <f t="shared" si="18"/>
        <v>13886400</v>
      </c>
      <c r="AY240" s="63">
        <f t="shared" si="19"/>
        <v>0</v>
      </c>
      <c r="AZ240" s="67">
        <v>0</v>
      </c>
      <c r="BA240" s="61" t="s">
        <v>73</v>
      </c>
      <c r="BB240" s="61" t="s">
        <v>163</v>
      </c>
      <c r="BC240" s="355" t="s">
        <v>11398</v>
      </c>
      <c r="BD240" s="44" t="s">
        <v>65</v>
      </c>
      <c r="BE240" s="44" t="s">
        <v>65</v>
      </c>
    </row>
    <row r="241" spans="2:57" s="250" customFormat="1" x14ac:dyDescent="0.25">
      <c r="B241" s="44">
        <v>2026</v>
      </c>
      <c r="C241" s="44">
        <v>891780111</v>
      </c>
      <c r="D241" s="44" t="s">
        <v>63</v>
      </c>
      <c r="E241" s="61" t="s">
        <v>11397</v>
      </c>
      <c r="F241" s="61" t="s">
        <v>11396</v>
      </c>
      <c r="G241" s="61">
        <v>0</v>
      </c>
      <c r="H241" s="61" t="s">
        <v>71</v>
      </c>
      <c r="I241" s="44" t="s">
        <v>111</v>
      </c>
      <c r="J241" s="76" t="s">
        <v>81</v>
      </c>
      <c r="K241" s="68" t="s">
        <v>11367</v>
      </c>
      <c r="L241" s="79">
        <v>13886400</v>
      </c>
      <c r="M241" s="44" t="s">
        <v>66</v>
      </c>
      <c r="N241" s="68" t="s">
        <v>11395</v>
      </c>
      <c r="O241" s="68">
        <v>7141490</v>
      </c>
      <c r="P241" s="68">
        <v>69</v>
      </c>
      <c r="Q241" s="69">
        <v>46036</v>
      </c>
      <c r="R241" s="61">
        <v>6818861280</v>
      </c>
      <c r="S241" s="69">
        <v>46043</v>
      </c>
      <c r="T241" s="79">
        <v>13886400</v>
      </c>
      <c r="U241" s="61" t="s">
        <v>65</v>
      </c>
      <c r="V241" s="79">
        <v>1082939683</v>
      </c>
      <c r="W241" s="168" t="s">
        <v>8545</v>
      </c>
      <c r="X241" s="69">
        <v>46043</v>
      </c>
      <c r="Y241" s="69">
        <v>46069</v>
      </c>
      <c r="Z241" s="69" t="s">
        <v>73</v>
      </c>
      <c r="AA241" s="69">
        <v>46167</v>
      </c>
      <c r="AB241" s="47">
        <f t="shared" si="15"/>
        <v>98</v>
      </c>
      <c r="AC241" s="61">
        <v>0</v>
      </c>
      <c r="AD241" s="79">
        <v>0</v>
      </c>
      <c r="AE241" s="61">
        <v>0</v>
      </c>
      <c r="AF241" s="80" t="s">
        <v>73</v>
      </c>
      <c r="AG241" s="47">
        <f t="shared" si="16"/>
        <v>0</v>
      </c>
      <c r="AH241" s="61">
        <v>0</v>
      </c>
      <c r="AI241" s="79">
        <v>0</v>
      </c>
      <c r="AJ241" s="61" t="s">
        <v>73</v>
      </c>
      <c r="AK241" s="81" t="s">
        <v>73</v>
      </c>
      <c r="AL241" s="61">
        <v>0</v>
      </c>
      <c r="AM241" s="81" t="s">
        <v>73</v>
      </c>
      <c r="AN241" s="81" t="s">
        <v>73</v>
      </c>
      <c r="AO241" s="81" t="s">
        <v>73</v>
      </c>
      <c r="AP241" s="47">
        <f t="shared" si="17"/>
        <v>0</v>
      </c>
      <c r="AQ241" s="47">
        <f>+L241+AD241-AI241</f>
        <v>13886400</v>
      </c>
      <c r="AR241" s="61" t="s">
        <v>4700</v>
      </c>
      <c r="AS241" s="79">
        <v>0</v>
      </c>
      <c r="AT241" s="61" t="s">
        <v>162</v>
      </c>
      <c r="AU241" s="79">
        <v>0</v>
      </c>
      <c r="AV241" s="61" t="s">
        <v>73</v>
      </c>
      <c r="AW241" s="199">
        <v>0</v>
      </c>
      <c r="AX241" s="62">
        <f t="shared" si="18"/>
        <v>13886400</v>
      </c>
      <c r="AY241" s="63">
        <f t="shared" si="19"/>
        <v>0</v>
      </c>
      <c r="AZ241" s="67">
        <v>0</v>
      </c>
      <c r="BA241" s="61" t="s">
        <v>73</v>
      </c>
      <c r="BB241" s="61" t="s">
        <v>163</v>
      </c>
      <c r="BC241" s="355" t="s">
        <v>11394</v>
      </c>
      <c r="BD241" s="44" t="s">
        <v>65</v>
      </c>
      <c r="BE241" s="44" t="s">
        <v>65</v>
      </c>
    </row>
    <row r="242" spans="2:57" s="250" customFormat="1" x14ac:dyDescent="0.25">
      <c r="B242" s="44">
        <v>2026</v>
      </c>
      <c r="C242" s="44">
        <v>891780111</v>
      </c>
      <c r="D242" s="44" t="s">
        <v>63</v>
      </c>
      <c r="E242" s="61" t="s">
        <v>11393</v>
      </c>
      <c r="F242" s="61" t="s">
        <v>11392</v>
      </c>
      <c r="G242" s="61">
        <v>0</v>
      </c>
      <c r="H242" s="61" t="s">
        <v>71</v>
      </c>
      <c r="I242" s="44" t="s">
        <v>111</v>
      </c>
      <c r="J242" s="76" t="s">
        <v>81</v>
      </c>
      <c r="K242" s="68" t="s">
        <v>11367</v>
      </c>
      <c r="L242" s="79">
        <v>13886400</v>
      </c>
      <c r="M242" s="44" t="s">
        <v>66</v>
      </c>
      <c r="N242" s="68" t="s">
        <v>11391</v>
      </c>
      <c r="O242" s="68">
        <v>1140817466</v>
      </c>
      <c r="P242" s="68">
        <v>69</v>
      </c>
      <c r="Q242" s="69">
        <v>46036</v>
      </c>
      <c r="R242" s="61">
        <v>6818861280</v>
      </c>
      <c r="S242" s="69">
        <v>46043</v>
      </c>
      <c r="T242" s="79">
        <v>13886400</v>
      </c>
      <c r="U242" s="61" t="s">
        <v>65</v>
      </c>
      <c r="V242" s="79">
        <v>1082939683</v>
      </c>
      <c r="W242" s="168" t="s">
        <v>8545</v>
      </c>
      <c r="X242" s="69">
        <v>46043</v>
      </c>
      <c r="Y242" s="69">
        <v>46069</v>
      </c>
      <c r="Z242" s="69" t="s">
        <v>73</v>
      </c>
      <c r="AA242" s="69">
        <v>46167</v>
      </c>
      <c r="AB242" s="47">
        <f t="shared" si="15"/>
        <v>98</v>
      </c>
      <c r="AC242" s="61">
        <v>0</v>
      </c>
      <c r="AD242" s="79">
        <v>0</v>
      </c>
      <c r="AE242" s="61">
        <v>0</v>
      </c>
      <c r="AF242" s="80" t="s">
        <v>73</v>
      </c>
      <c r="AG242" s="47">
        <f t="shared" si="16"/>
        <v>0</v>
      </c>
      <c r="AH242" s="61">
        <v>0</v>
      </c>
      <c r="AI242" s="79">
        <v>0</v>
      </c>
      <c r="AJ242" s="61" t="s">
        <v>73</v>
      </c>
      <c r="AK242" s="81" t="s">
        <v>73</v>
      </c>
      <c r="AL242" s="61">
        <v>0</v>
      </c>
      <c r="AM242" s="81" t="s">
        <v>73</v>
      </c>
      <c r="AN242" s="81" t="s">
        <v>73</v>
      </c>
      <c r="AO242" s="81" t="s">
        <v>73</v>
      </c>
      <c r="AP242" s="47">
        <f t="shared" si="17"/>
        <v>0</v>
      </c>
      <c r="AQ242" s="47">
        <f>+L242+AD242-AI242</f>
        <v>13886400</v>
      </c>
      <c r="AR242" s="61" t="s">
        <v>4700</v>
      </c>
      <c r="AS242" s="79">
        <v>0</v>
      </c>
      <c r="AT242" s="61" t="s">
        <v>162</v>
      </c>
      <c r="AU242" s="79">
        <v>0</v>
      </c>
      <c r="AV242" s="61" t="s">
        <v>73</v>
      </c>
      <c r="AW242" s="199">
        <v>0</v>
      </c>
      <c r="AX242" s="62">
        <f t="shared" si="18"/>
        <v>13886400</v>
      </c>
      <c r="AY242" s="63">
        <f t="shared" si="19"/>
        <v>0</v>
      </c>
      <c r="AZ242" s="67">
        <v>0</v>
      </c>
      <c r="BA242" s="61" t="s">
        <v>73</v>
      </c>
      <c r="BB242" s="61" t="s">
        <v>163</v>
      </c>
      <c r="BC242" s="355" t="s">
        <v>11390</v>
      </c>
      <c r="BD242" s="44" t="s">
        <v>65</v>
      </c>
      <c r="BE242" s="44" t="s">
        <v>65</v>
      </c>
    </row>
    <row r="243" spans="2:57" s="250" customFormat="1" x14ac:dyDescent="0.25">
      <c r="B243" s="44">
        <v>2026</v>
      </c>
      <c r="C243" s="44">
        <v>891780111</v>
      </c>
      <c r="D243" s="44" t="s">
        <v>63</v>
      </c>
      <c r="E243" s="61" t="s">
        <v>11389</v>
      </c>
      <c r="F243" s="61" t="s">
        <v>11388</v>
      </c>
      <c r="G243" s="61">
        <v>0</v>
      </c>
      <c r="H243" s="61" t="s">
        <v>71</v>
      </c>
      <c r="I243" s="44" t="s">
        <v>111</v>
      </c>
      <c r="J243" s="76" t="s">
        <v>81</v>
      </c>
      <c r="K243" s="68" t="s">
        <v>11367</v>
      </c>
      <c r="L243" s="79">
        <v>13886400</v>
      </c>
      <c r="M243" s="44" t="s">
        <v>66</v>
      </c>
      <c r="N243" s="68" t="s">
        <v>11387</v>
      </c>
      <c r="O243" s="68">
        <v>84450957</v>
      </c>
      <c r="P243" s="68">
        <v>69</v>
      </c>
      <c r="Q243" s="69">
        <v>46036</v>
      </c>
      <c r="R243" s="61">
        <v>6818861280</v>
      </c>
      <c r="S243" s="69">
        <v>46043</v>
      </c>
      <c r="T243" s="79">
        <v>13886400</v>
      </c>
      <c r="U243" s="61" t="s">
        <v>65</v>
      </c>
      <c r="V243" s="79">
        <v>1082939683</v>
      </c>
      <c r="W243" s="168" t="s">
        <v>8545</v>
      </c>
      <c r="X243" s="69">
        <v>46043</v>
      </c>
      <c r="Y243" s="69">
        <v>46069</v>
      </c>
      <c r="Z243" s="69" t="s">
        <v>73</v>
      </c>
      <c r="AA243" s="69">
        <v>46167</v>
      </c>
      <c r="AB243" s="47">
        <f t="shared" si="15"/>
        <v>98</v>
      </c>
      <c r="AC243" s="61">
        <v>0</v>
      </c>
      <c r="AD243" s="79">
        <v>0</v>
      </c>
      <c r="AE243" s="61">
        <v>0</v>
      </c>
      <c r="AF243" s="80" t="s">
        <v>73</v>
      </c>
      <c r="AG243" s="47">
        <f t="shared" si="16"/>
        <v>0</v>
      </c>
      <c r="AH243" s="61">
        <v>0</v>
      </c>
      <c r="AI243" s="79">
        <v>0</v>
      </c>
      <c r="AJ243" s="61" t="s">
        <v>73</v>
      </c>
      <c r="AK243" s="81" t="s">
        <v>73</v>
      </c>
      <c r="AL243" s="61">
        <v>0</v>
      </c>
      <c r="AM243" s="81" t="s">
        <v>73</v>
      </c>
      <c r="AN243" s="81" t="s">
        <v>73</v>
      </c>
      <c r="AO243" s="81" t="s">
        <v>73</v>
      </c>
      <c r="AP243" s="47">
        <f t="shared" si="17"/>
        <v>0</v>
      </c>
      <c r="AQ243" s="47">
        <f>+L243+AD243-AI243</f>
        <v>13886400</v>
      </c>
      <c r="AR243" s="61" t="s">
        <v>4700</v>
      </c>
      <c r="AS243" s="79">
        <v>0</v>
      </c>
      <c r="AT243" s="61" t="s">
        <v>162</v>
      </c>
      <c r="AU243" s="79">
        <v>0</v>
      </c>
      <c r="AV243" s="61" t="s">
        <v>73</v>
      </c>
      <c r="AW243" s="199">
        <v>0</v>
      </c>
      <c r="AX243" s="62">
        <f t="shared" si="18"/>
        <v>13886400</v>
      </c>
      <c r="AY243" s="63">
        <f t="shared" si="19"/>
        <v>0</v>
      </c>
      <c r="AZ243" s="67">
        <v>0</v>
      </c>
      <c r="BA243" s="61" t="s">
        <v>73</v>
      </c>
      <c r="BB243" s="61" t="s">
        <v>163</v>
      </c>
      <c r="BC243" s="355" t="s">
        <v>11386</v>
      </c>
      <c r="BD243" s="44" t="s">
        <v>65</v>
      </c>
      <c r="BE243" s="44" t="s">
        <v>65</v>
      </c>
    </row>
    <row r="244" spans="2:57" s="250" customFormat="1" x14ac:dyDescent="0.25">
      <c r="B244" s="44">
        <v>2026</v>
      </c>
      <c r="C244" s="44">
        <v>891780111</v>
      </c>
      <c r="D244" s="44" t="s">
        <v>63</v>
      </c>
      <c r="E244" s="61" t="s">
        <v>11385</v>
      </c>
      <c r="F244" s="61" t="s">
        <v>11384</v>
      </c>
      <c r="G244" s="61">
        <v>0</v>
      </c>
      <c r="H244" s="61" t="s">
        <v>71</v>
      </c>
      <c r="I244" s="44" t="s">
        <v>111</v>
      </c>
      <c r="J244" s="76" t="s">
        <v>81</v>
      </c>
      <c r="K244" s="68" t="s">
        <v>11367</v>
      </c>
      <c r="L244" s="79">
        <v>13886400</v>
      </c>
      <c r="M244" s="44" t="s">
        <v>66</v>
      </c>
      <c r="N244" s="68" t="s">
        <v>11383</v>
      </c>
      <c r="O244" s="68">
        <v>84457892</v>
      </c>
      <c r="P244" s="68">
        <v>69</v>
      </c>
      <c r="Q244" s="69">
        <v>46036</v>
      </c>
      <c r="R244" s="61">
        <v>6818861280</v>
      </c>
      <c r="S244" s="69">
        <v>46043</v>
      </c>
      <c r="T244" s="79">
        <v>13886400</v>
      </c>
      <c r="U244" s="61" t="s">
        <v>65</v>
      </c>
      <c r="V244" s="79">
        <v>1082939683</v>
      </c>
      <c r="W244" s="168" t="s">
        <v>8545</v>
      </c>
      <c r="X244" s="69">
        <v>46043</v>
      </c>
      <c r="Y244" s="69">
        <v>46069</v>
      </c>
      <c r="Z244" s="69" t="s">
        <v>73</v>
      </c>
      <c r="AA244" s="69">
        <v>46167</v>
      </c>
      <c r="AB244" s="47">
        <f t="shared" si="15"/>
        <v>98</v>
      </c>
      <c r="AC244" s="61">
        <v>0</v>
      </c>
      <c r="AD244" s="79">
        <v>0</v>
      </c>
      <c r="AE244" s="61">
        <v>0</v>
      </c>
      <c r="AF244" s="80" t="s">
        <v>73</v>
      </c>
      <c r="AG244" s="47">
        <f t="shared" si="16"/>
        <v>0</v>
      </c>
      <c r="AH244" s="61">
        <v>0</v>
      </c>
      <c r="AI244" s="79">
        <v>0</v>
      </c>
      <c r="AJ244" s="61" t="s">
        <v>73</v>
      </c>
      <c r="AK244" s="81" t="s">
        <v>73</v>
      </c>
      <c r="AL244" s="61">
        <v>0</v>
      </c>
      <c r="AM244" s="81" t="s">
        <v>73</v>
      </c>
      <c r="AN244" s="81" t="s">
        <v>73</v>
      </c>
      <c r="AO244" s="81" t="s">
        <v>73</v>
      </c>
      <c r="AP244" s="47">
        <f t="shared" si="17"/>
        <v>0</v>
      </c>
      <c r="AQ244" s="47">
        <f>+L244+AD244-AI244</f>
        <v>13886400</v>
      </c>
      <c r="AR244" s="61" t="s">
        <v>4700</v>
      </c>
      <c r="AS244" s="79">
        <v>0</v>
      </c>
      <c r="AT244" s="61" t="s">
        <v>162</v>
      </c>
      <c r="AU244" s="79">
        <v>0</v>
      </c>
      <c r="AV244" s="61" t="s">
        <v>73</v>
      </c>
      <c r="AW244" s="199">
        <v>0</v>
      </c>
      <c r="AX244" s="62">
        <f t="shared" si="18"/>
        <v>13886400</v>
      </c>
      <c r="AY244" s="63">
        <f t="shared" si="19"/>
        <v>0</v>
      </c>
      <c r="AZ244" s="67">
        <v>0</v>
      </c>
      <c r="BA244" s="61" t="s">
        <v>73</v>
      </c>
      <c r="BB244" s="61" t="s">
        <v>163</v>
      </c>
      <c r="BC244" s="355" t="s">
        <v>11382</v>
      </c>
      <c r="BD244" s="44" t="s">
        <v>65</v>
      </c>
      <c r="BE244" s="44" t="s">
        <v>65</v>
      </c>
    </row>
    <row r="245" spans="2:57" s="250" customFormat="1" x14ac:dyDescent="0.25">
      <c r="B245" s="44">
        <v>2026</v>
      </c>
      <c r="C245" s="44">
        <v>891780111</v>
      </c>
      <c r="D245" s="44" t="s">
        <v>63</v>
      </c>
      <c r="E245" s="61" t="s">
        <v>11381</v>
      </c>
      <c r="F245" s="61" t="s">
        <v>11380</v>
      </c>
      <c r="G245" s="61">
        <v>0</v>
      </c>
      <c r="H245" s="61" t="s">
        <v>71</v>
      </c>
      <c r="I245" s="44" t="s">
        <v>111</v>
      </c>
      <c r="J245" s="76" t="s">
        <v>81</v>
      </c>
      <c r="K245" s="68" t="s">
        <v>11367</v>
      </c>
      <c r="L245" s="79">
        <v>13886400</v>
      </c>
      <c r="M245" s="44" t="s">
        <v>66</v>
      </c>
      <c r="N245" s="68" t="s">
        <v>11379</v>
      </c>
      <c r="O245" s="68">
        <v>1049028132</v>
      </c>
      <c r="P245" s="68">
        <v>69</v>
      </c>
      <c r="Q245" s="69">
        <v>46036</v>
      </c>
      <c r="R245" s="61">
        <v>6818861280</v>
      </c>
      <c r="S245" s="69">
        <v>46043</v>
      </c>
      <c r="T245" s="79">
        <v>13886400</v>
      </c>
      <c r="U245" s="61" t="s">
        <v>65</v>
      </c>
      <c r="V245" s="79">
        <v>1082939683</v>
      </c>
      <c r="W245" s="168" t="s">
        <v>8545</v>
      </c>
      <c r="X245" s="69">
        <v>46043</v>
      </c>
      <c r="Y245" s="69">
        <v>46069</v>
      </c>
      <c r="Z245" s="69" t="s">
        <v>73</v>
      </c>
      <c r="AA245" s="69">
        <v>46167</v>
      </c>
      <c r="AB245" s="47">
        <f t="shared" si="15"/>
        <v>98</v>
      </c>
      <c r="AC245" s="61">
        <v>0</v>
      </c>
      <c r="AD245" s="79">
        <v>0</v>
      </c>
      <c r="AE245" s="61">
        <v>0</v>
      </c>
      <c r="AF245" s="80" t="s">
        <v>73</v>
      </c>
      <c r="AG245" s="47">
        <f t="shared" si="16"/>
        <v>0</v>
      </c>
      <c r="AH245" s="61">
        <v>0</v>
      </c>
      <c r="AI245" s="79">
        <v>0</v>
      </c>
      <c r="AJ245" s="61" t="s">
        <v>73</v>
      </c>
      <c r="AK245" s="81" t="s">
        <v>73</v>
      </c>
      <c r="AL245" s="61">
        <v>0</v>
      </c>
      <c r="AM245" s="81" t="s">
        <v>73</v>
      </c>
      <c r="AN245" s="81" t="s">
        <v>73</v>
      </c>
      <c r="AO245" s="81" t="s">
        <v>73</v>
      </c>
      <c r="AP245" s="47">
        <f t="shared" si="17"/>
        <v>0</v>
      </c>
      <c r="AQ245" s="47">
        <f>+L245+AD245-AI245</f>
        <v>13886400</v>
      </c>
      <c r="AR245" s="61" t="s">
        <v>4700</v>
      </c>
      <c r="AS245" s="79">
        <v>0</v>
      </c>
      <c r="AT245" s="61" t="s">
        <v>162</v>
      </c>
      <c r="AU245" s="79">
        <v>0</v>
      </c>
      <c r="AV245" s="61" t="s">
        <v>73</v>
      </c>
      <c r="AW245" s="199">
        <v>0</v>
      </c>
      <c r="AX245" s="62">
        <f t="shared" si="18"/>
        <v>13886400</v>
      </c>
      <c r="AY245" s="63">
        <f t="shared" si="19"/>
        <v>0</v>
      </c>
      <c r="AZ245" s="67">
        <v>0</v>
      </c>
      <c r="BA245" s="61" t="s">
        <v>73</v>
      </c>
      <c r="BB245" s="61" t="s">
        <v>163</v>
      </c>
      <c r="BC245" s="355" t="s">
        <v>11378</v>
      </c>
      <c r="BD245" s="44" t="s">
        <v>65</v>
      </c>
      <c r="BE245" s="44" t="s">
        <v>65</v>
      </c>
    </row>
    <row r="246" spans="2:57" s="250" customFormat="1" x14ac:dyDescent="0.25">
      <c r="B246" s="44">
        <v>2026</v>
      </c>
      <c r="C246" s="44">
        <v>891780111</v>
      </c>
      <c r="D246" s="44" t="s">
        <v>63</v>
      </c>
      <c r="E246" s="61" t="s">
        <v>11377</v>
      </c>
      <c r="F246" s="61" t="s">
        <v>11376</v>
      </c>
      <c r="G246" s="61">
        <v>0</v>
      </c>
      <c r="H246" s="61" t="s">
        <v>71</v>
      </c>
      <c r="I246" s="44" t="s">
        <v>111</v>
      </c>
      <c r="J246" s="76" t="s">
        <v>81</v>
      </c>
      <c r="K246" s="68" t="s">
        <v>11367</v>
      </c>
      <c r="L246" s="79">
        <v>13886400</v>
      </c>
      <c r="M246" s="44" t="s">
        <v>66</v>
      </c>
      <c r="N246" s="68" t="s">
        <v>11375</v>
      </c>
      <c r="O246" s="68">
        <v>19790884</v>
      </c>
      <c r="P246" s="68">
        <v>69</v>
      </c>
      <c r="Q246" s="69">
        <v>46036</v>
      </c>
      <c r="R246" s="61">
        <v>6818861280</v>
      </c>
      <c r="S246" s="69">
        <v>46043</v>
      </c>
      <c r="T246" s="79">
        <v>13886400</v>
      </c>
      <c r="U246" s="61" t="s">
        <v>65</v>
      </c>
      <c r="V246" s="79">
        <v>1082939683</v>
      </c>
      <c r="W246" s="168" t="s">
        <v>8545</v>
      </c>
      <c r="X246" s="69">
        <v>46043</v>
      </c>
      <c r="Y246" s="69">
        <v>46069</v>
      </c>
      <c r="Z246" s="69" t="s">
        <v>73</v>
      </c>
      <c r="AA246" s="69">
        <v>46167</v>
      </c>
      <c r="AB246" s="47">
        <f t="shared" si="15"/>
        <v>98</v>
      </c>
      <c r="AC246" s="61">
        <v>0</v>
      </c>
      <c r="AD246" s="79">
        <v>0</v>
      </c>
      <c r="AE246" s="61">
        <v>0</v>
      </c>
      <c r="AF246" s="80" t="s">
        <v>73</v>
      </c>
      <c r="AG246" s="47">
        <f t="shared" si="16"/>
        <v>0</v>
      </c>
      <c r="AH246" s="61">
        <v>0</v>
      </c>
      <c r="AI246" s="79">
        <v>0</v>
      </c>
      <c r="AJ246" s="61" t="s">
        <v>73</v>
      </c>
      <c r="AK246" s="81" t="s">
        <v>73</v>
      </c>
      <c r="AL246" s="61">
        <v>0</v>
      </c>
      <c r="AM246" s="81" t="s">
        <v>73</v>
      </c>
      <c r="AN246" s="81" t="s">
        <v>73</v>
      </c>
      <c r="AO246" s="81" t="s">
        <v>73</v>
      </c>
      <c r="AP246" s="47">
        <f t="shared" si="17"/>
        <v>0</v>
      </c>
      <c r="AQ246" s="47">
        <f>+L246+AD246-AI246</f>
        <v>13886400</v>
      </c>
      <c r="AR246" s="61" t="s">
        <v>4700</v>
      </c>
      <c r="AS246" s="79">
        <v>0</v>
      </c>
      <c r="AT246" s="61" t="s">
        <v>162</v>
      </c>
      <c r="AU246" s="79">
        <v>0</v>
      </c>
      <c r="AV246" s="61" t="s">
        <v>73</v>
      </c>
      <c r="AW246" s="199">
        <v>0</v>
      </c>
      <c r="AX246" s="62">
        <f t="shared" si="18"/>
        <v>13886400</v>
      </c>
      <c r="AY246" s="63">
        <f t="shared" si="19"/>
        <v>0</v>
      </c>
      <c r="AZ246" s="67">
        <v>0</v>
      </c>
      <c r="BA246" s="61" t="s">
        <v>73</v>
      </c>
      <c r="BB246" s="61" t="s">
        <v>163</v>
      </c>
      <c r="BC246" s="355" t="s">
        <v>11374</v>
      </c>
      <c r="BD246" s="44" t="s">
        <v>65</v>
      </c>
      <c r="BE246" s="44" t="s">
        <v>65</v>
      </c>
    </row>
    <row r="247" spans="2:57" s="250" customFormat="1" x14ac:dyDescent="0.25">
      <c r="B247" s="44">
        <v>2026</v>
      </c>
      <c r="C247" s="44">
        <v>891780111</v>
      </c>
      <c r="D247" s="44" t="s">
        <v>63</v>
      </c>
      <c r="E247" s="61" t="s">
        <v>11373</v>
      </c>
      <c r="F247" s="61" t="s">
        <v>11372</v>
      </c>
      <c r="G247" s="61">
        <v>0</v>
      </c>
      <c r="H247" s="61" t="s">
        <v>71</v>
      </c>
      <c r="I247" s="44" t="s">
        <v>111</v>
      </c>
      <c r="J247" s="76" t="s">
        <v>81</v>
      </c>
      <c r="K247" s="68" t="s">
        <v>11367</v>
      </c>
      <c r="L247" s="79">
        <v>13886400</v>
      </c>
      <c r="M247" s="44" t="s">
        <v>66</v>
      </c>
      <c r="N247" s="68" t="s">
        <v>11371</v>
      </c>
      <c r="O247" s="68">
        <v>1082962936</v>
      </c>
      <c r="P247" s="68">
        <v>69</v>
      </c>
      <c r="Q247" s="69">
        <v>46036</v>
      </c>
      <c r="R247" s="61">
        <v>6818861280</v>
      </c>
      <c r="S247" s="69">
        <v>46043</v>
      </c>
      <c r="T247" s="79">
        <v>13886400</v>
      </c>
      <c r="U247" s="61" t="s">
        <v>65</v>
      </c>
      <c r="V247" s="79">
        <v>1082939683</v>
      </c>
      <c r="W247" s="168" t="s">
        <v>8545</v>
      </c>
      <c r="X247" s="69">
        <v>46043</v>
      </c>
      <c r="Y247" s="69">
        <v>46069</v>
      </c>
      <c r="Z247" s="69" t="s">
        <v>73</v>
      </c>
      <c r="AA247" s="69">
        <v>46167</v>
      </c>
      <c r="AB247" s="47">
        <f t="shared" si="15"/>
        <v>98</v>
      </c>
      <c r="AC247" s="61">
        <v>0</v>
      </c>
      <c r="AD247" s="79">
        <v>0</v>
      </c>
      <c r="AE247" s="61">
        <v>0</v>
      </c>
      <c r="AF247" s="80" t="s">
        <v>73</v>
      </c>
      <c r="AG247" s="47">
        <f t="shared" si="16"/>
        <v>0</v>
      </c>
      <c r="AH247" s="61">
        <v>0</v>
      </c>
      <c r="AI247" s="79">
        <v>0</v>
      </c>
      <c r="AJ247" s="61" t="s">
        <v>73</v>
      </c>
      <c r="AK247" s="81" t="s">
        <v>73</v>
      </c>
      <c r="AL247" s="61">
        <v>0</v>
      </c>
      <c r="AM247" s="81" t="s">
        <v>73</v>
      </c>
      <c r="AN247" s="81" t="s">
        <v>73</v>
      </c>
      <c r="AO247" s="81" t="s">
        <v>73</v>
      </c>
      <c r="AP247" s="47">
        <f t="shared" si="17"/>
        <v>0</v>
      </c>
      <c r="AQ247" s="47">
        <f>+L247+AD247-AI247</f>
        <v>13886400</v>
      </c>
      <c r="AR247" s="61" t="s">
        <v>4700</v>
      </c>
      <c r="AS247" s="79">
        <v>0</v>
      </c>
      <c r="AT247" s="61" t="s">
        <v>162</v>
      </c>
      <c r="AU247" s="79">
        <v>0</v>
      </c>
      <c r="AV247" s="61" t="s">
        <v>73</v>
      </c>
      <c r="AW247" s="199">
        <v>0</v>
      </c>
      <c r="AX247" s="62">
        <f t="shared" si="18"/>
        <v>13886400</v>
      </c>
      <c r="AY247" s="63">
        <f t="shared" si="19"/>
        <v>0</v>
      </c>
      <c r="AZ247" s="67">
        <v>0</v>
      </c>
      <c r="BA247" s="61" t="s">
        <v>73</v>
      </c>
      <c r="BB247" s="61" t="s">
        <v>163</v>
      </c>
      <c r="BC247" s="355" t="s">
        <v>11370</v>
      </c>
      <c r="BD247" s="44" t="s">
        <v>65</v>
      </c>
      <c r="BE247" s="44" t="s">
        <v>65</v>
      </c>
    </row>
    <row r="248" spans="2:57" s="250" customFormat="1" x14ac:dyDescent="0.25">
      <c r="B248" s="44">
        <v>2026</v>
      </c>
      <c r="C248" s="44">
        <v>891780111</v>
      </c>
      <c r="D248" s="44" t="s">
        <v>63</v>
      </c>
      <c r="E248" s="61" t="s">
        <v>11369</v>
      </c>
      <c r="F248" s="61" t="s">
        <v>11368</v>
      </c>
      <c r="G248" s="61">
        <v>0</v>
      </c>
      <c r="H248" s="61" t="s">
        <v>71</v>
      </c>
      <c r="I248" s="44" t="s">
        <v>111</v>
      </c>
      <c r="J248" s="76" t="s">
        <v>81</v>
      </c>
      <c r="K248" s="68" t="s">
        <v>11367</v>
      </c>
      <c r="L248" s="79">
        <v>13886400</v>
      </c>
      <c r="M248" s="44" t="s">
        <v>66</v>
      </c>
      <c r="N248" s="68" t="s">
        <v>11366</v>
      </c>
      <c r="O248" s="68">
        <v>1082958389</v>
      </c>
      <c r="P248" s="68">
        <v>69</v>
      </c>
      <c r="Q248" s="69">
        <v>46036</v>
      </c>
      <c r="R248" s="61">
        <v>6818861280</v>
      </c>
      <c r="S248" s="69">
        <v>46043</v>
      </c>
      <c r="T248" s="79">
        <v>13886400</v>
      </c>
      <c r="U248" s="61" t="s">
        <v>65</v>
      </c>
      <c r="V248" s="79">
        <v>1082939683</v>
      </c>
      <c r="W248" s="168" t="s">
        <v>8545</v>
      </c>
      <c r="X248" s="69">
        <v>46043</v>
      </c>
      <c r="Y248" s="69">
        <v>46069</v>
      </c>
      <c r="Z248" s="69" t="s">
        <v>73</v>
      </c>
      <c r="AA248" s="69">
        <v>46167</v>
      </c>
      <c r="AB248" s="47">
        <f t="shared" si="15"/>
        <v>98</v>
      </c>
      <c r="AC248" s="61">
        <v>0</v>
      </c>
      <c r="AD248" s="79">
        <v>0</v>
      </c>
      <c r="AE248" s="61">
        <v>0</v>
      </c>
      <c r="AF248" s="80" t="s">
        <v>73</v>
      </c>
      <c r="AG248" s="47">
        <f t="shared" si="16"/>
        <v>0</v>
      </c>
      <c r="AH248" s="61">
        <v>0</v>
      </c>
      <c r="AI248" s="79">
        <v>0</v>
      </c>
      <c r="AJ248" s="61" t="s">
        <v>73</v>
      </c>
      <c r="AK248" s="81" t="s">
        <v>73</v>
      </c>
      <c r="AL248" s="61">
        <v>0</v>
      </c>
      <c r="AM248" s="81" t="s">
        <v>73</v>
      </c>
      <c r="AN248" s="81" t="s">
        <v>73</v>
      </c>
      <c r="AO248" s="81" t="s">
        <v>73</v>
      </c>
      <c r="AP248" s="47">
        <f t="shared" si="17"/>
        <v>0</v>
      </c>
      <c r="AQ248" s="47">
        <f>+L248+AD248-AI248</f>
        <v>13886400</v>
      </c>
      <c r="AR248" s="61" t="s">
        <v>4700</v>
      </c>
      <c r="AS248" s="79">
        <v>0</v>
      </c>
      <c r="AT248" s="61" t="s">
        <v>162</v>
      </c>
      <c r="AU248" s="79">
        <v>0</v>
      </c>
      <c r="AV248" s="61" t="s">
        <v>73</v>
      </c>
      <c r="AW248" s="199">
        <v>0</v>
      </c>
      <c r="AX248" s="62">
        <f t="shared" si="18"/>
        <v>13886400</v>
      </c>
      <c r="AY248" s="63">
        <f t="shared" si="19"/>
        <v>0</v>
      </c>
      <c r="AZ248" s="67">
        <v>0</v>
      </c>
      <c r="BA248" s="61" t="s">
        <v>73</v>
      </c>
      <c r="BB248" s="61" t="s">
        <v>163</v>
      </c>
      <c r="BC248" s="355" t="s">
        <v>11365</v>
      </c>
      <c r="BD248" s="44" t="s">
        <v>65</v>
      </c>
      <c r="BE248" s="44" t="s">
        <v>65</v>
      </c>
    </row>
    <row r="249" spans="2:57" s="250" customFormat="1" x14ac:dyDescent="0.25">
      <c r="B249" s="44">
        <v>2026</v>
      </c>
      <c r="C249" s="44">
        <v>891780111</v>
      </c>
      <c r="D249" s="44" t="s">
        <v>63</v>
      </c>
      <c r="E249" s="61" t="s">
        <v>11364</v>
      </c>
      <c r="F249" s="61" t="s">
        <v>11363</v>
      </c>
      <c r="G249" s="61">
        <v>0</v>
      </c>
      <c r="H249" s="61" t="s">
        <v>71</v>
      </c>
      <c r="I249" s="44" t="s">
        <v>111</v>
      </c>
      <c r="J249" s="76" t="s">
        <v>81</v>
      </c>
      <c r="K249" s="68" t="s">
        <v>9213</v>
      </c>
      <c r="L249" s="79">
        <v>9373320</v>
      </c>
      <c r="M249" s="44" t="s">
        <v>66</v>
      </c>
      <c r="N249" s="68" t="s">
        <v>11362</v>
      </c>
      <c r="O249" s="68">
        <v>1082046180</v>
      </c>
      <c r="P249" s="68">
        <v>69</v>
      </c>
      <c r="Q249" s="69">
        <v>46036</v>
      </c>
      <c r="R249" s="61">
        <v>6818861280</v>
      </c>
      <c r="S249" s="69">
        <v>46043</v>
      </c>
      <c r="T249" s="79">
        <v>9373320</v>
      </c>
      <c r="U249" s="61" t="s">
        <v>65</v>
      </c>
      <c r="V249" s="79">
        <v>1082939683</v>
      </c>
      <c r="W249" s="168" t="s">
        <v>8545</v>
      </c>
      <c r="X249" s="69">
        <v>46043</v>
      </c>
      <c r="Y249" s="69">
        <v>46069</v>
      </c>
      <c r="Z249" s="69" t="s">
        <v>73</v>
      </c>
      <c r="AA249" s="69">
        <v>46167</v>
      </c>
      <c r="AB249" s="47">
        <f t="shared" si="15"/>
        <v>98</v>
      </c>
      <c r="AC249" s="61">
        <v>0</v>
      </c>
      <c r="AD249" s="79">
        <v>0</v>
      </c>
      <c r="AE249" s="61">
        <v>0</v>
      </c>
      <c r="AF249" s="80" t="s">
        <v>73</v>
      </c>
      <c r="AG249" s="47">
        <f t="shared" si="16"/>
        <v>0</v>
      </c>
      <c r="AH249" s="61">
        <v>0</v>
      </c>
      <c r="AI249" s="79">
        <v>0</v>
      </c>
      <c r="AJ249" s="61" t="s">
        <v>73</v>
      </c>
      <c r="AK249" s="81" t="s">
        <v>73</v>
      </c>
      <c r="AL249" s="61">
        <v>0</v>
      </c>
      <c r="AM249" s="81" t="s">
        <v>73</v>
      </c>
      <c r="AN249" s="81" t="s">
        <v>73</v>
      </c>
      <c r="AO249" s="81" t="s">
        <v>73</v>
      </c>
      <c r="AP249" s="47">
        <f t="shared" si="17"/>
        <v>0</v>
      </c>
      <c r="AQ249" s="47">
        <f>+L249+AD249-AI249</f>
        <v>9373320</v>
      </c>
      <c r="AR249" s="61" t="s">
        <v>4700</v>
      </c>
      <c r="AS249" s="79">
        <v>0</v>
      </c>
      <c r="AT249" s="61" t="s">
        <v>162</v>
      </c>
      <c r="AU249" s="79">
        <v>0</v>
      </c>
      <c r="AV249" s="61" t="s">
        <v>73</v>
      </c>
      <c r="AW249" s="199">
        <v>0</v>
      </c>
      <c r="AX249" s="62">
        <f t="shared" si="18"/>
        <v>9373320</v>
      </c>
      <c r="AY249" s="63">
        <f t="shared" si="19"/>
        <v>0</v>
      </c>
      <c r="AZ249" s="67">
        <v>0</v>
      </c>
      <c r="BA249" s="61" t="s">
        <v>73</v>
      </c>
      <c r="BB249" s="61" t="s">
        <v>163</v>
      </c>
      <c r="BC249" s="355" t="s">
        <v>11361</v>
      </c>
      <c r="BD249" s="44" t="s">
        <v>65</v>
      </c>
      <c r="BE249" s="44" t="s">
        <v>65</v>
      </c>
    </row>
    <row r="250" spans="2:57" s="250" customFormat="1" x14ac:dyDescent="0.25">
      <c r="B250" s="44">
        <v>2026</v>
      </c>
      <c r="C250" s="44">
        <v>891780111</v>
      </c>
      <c r="D250" s="44" t="s">
        <v>63</v>
      </c>
      <c r="E250" s="61" t="s">
        <v>11360</v>
      </c>
      <c r="F250" s="61" t="s">
        <v>11359</v>
      </c>
      <c r="G250" s="61">
        <v>0</v>
      </c>
      <c r="H250" s="61" t="s">
        <v>71</v>
      </c>
      <c r="I250" s="44" t="s">
        <v>111</v>
      </c>
      <c r="J250" s="76" t="s">
        <v>81</v>
      </c>
      <c r="K250" s="68" t="s">
        <v>9213</v>
      </c>
      <c r="L250" s="79">
        <v>9373320</v>
      </c>
      <c r="M250" s="44" t="s">
        <v>66</v>
      </c>
      <c r="N250" s="68" t="s">
        <v>11358</v>
      </c>
      <c r="O250" s="68">
        <v>19619205</v>
      </c>
      <c r="P250" s="68">
        <v>69</v>
      </c>
      <c r="Q250" s="69">
        <v>46036</v>
      </c>
      <c r="R250" s="61">
        <v>6818861280</v>
      </c>
      <c r="S250" s="69">
        <v>46043</v>
      </c>
      <c r="T250" s="79">
        <v>9373320</v>
      </c>
      <c r="U250" s="61" t="s">
        <v>65</v>
      </c>
      <c r="V250" s="79">
        <v>1082939683</v>
      </c>
      <c r="W250" s="168" t="s">
        <v>8545</v>
      </c>
      <c r="X250" s="69">
        <v>46043</v>
      </c>
      <c r="Y250" s="69">
        <v>46069</v>
      </c>
      <c r="Z250" s="69" t="s">
        <v>73</v>
      </c>
      <c r="AA250" s="69">
        <v>46167</v>
      </c>
      <c r="AB250" s="47">
        <f t="shared" si="15"/>
        <v>98</v>
      </c>
      <c r="AC250" s="61">
        <v>0</v>
      </c>
      <c r="AD250" s="79">
        <v>0</v>
      </c>
      <c r="AE250" s="61">
        <v>0</v>
      </c>
      <c r="AF250" s="80" t="s">
        <v>73</v>
      </c>
      <c r="AG250" s="47">
        <f t="shared" si="16"/>
        <v>0</v>
      </c>
      <c r="AH250" s="61">
        <v>0</v>
      </c>
      <c r="AI250" s="79">
        <v>0</v>
      </c>
      <c r="AJ250" s="61" t="s">
        <v>73</v>
      </c>
      <c r="AK250" s="81" t="s">
        <v>73</v>
      </c>
      <c r="AL250" s="61">
        <v>0</v>
      </c>
      <c r="AM250" s="81" t="s">
        <v>73</v>
      </c>
      <c r="AN250" s="81" t="s">
        <v>73</v>
      </c>
      <c r="AO250" s="81" t="s">
        <v>73</v>
      </c>
      <c r="AP250" s="47">
        <f t="shared" si="17"/>
        <v>0</v>
      </c>
      <c r="AQ250" s="47">
        <f>+L250+AD250-AI250</f>
        <v>9373320</v>
      </c>
      <c r="AR250" s="61" t="s">
        <v>4700</v>
      </c>
      <c r="AS250" s="79">
        <v>0</v>
      </c>
      <c r="AT250" s="61" t="s">
        <v>162</v>
      </c>
      <c r="AU250" s="79">
        <v>0</v>
      </c>
      <c r="AV250" s="61" t="s">
        <v>73</v>
      </c>
      <c r="AW250" s="199">
        <v>0</v>
      </c>
      <c r="AX250" s="62">
        <f t="shared" si="18"/>
        <v>9373320</v>
      </c>
      <c r="AY250" s="63">
        <f t="shared" si="19"/>
        <v>0</v>
      </c>
      <c r="AZ250" s="67">
        <v>0</v>
      </c>
      <c r="BA250" s="61" t="s">
        <v>73</v>
      </c>
      <c r="BB250" s="61" t="s">
        <v>163</v>
      </c>
      <c r="BC250" s="355" t="s">
        <v>11357</v>
      </c>
      <c r="BD250" s="44" t="s">
        <v>65</v>
      </c>
      <c r="BE250" s="44" t="s">
        <v>65</v>
      </c>
    </row>
    <row r="251" spans="2:57" s="250" customFormat="1" x14ac:dyDescent="0.25">
      <c r="B251" s="44">
        <v>2026</v>
      </c>
      <c r="C251" s="44">
        <v>891780111</v>
      </c>
      <c r="D251" s="44" t="s">
        <v>63</v>
      </c>
      <c r="E251" s="61" t="s">
        <v>11356</v>
      </c>
      <c r="F251" s="61" t="s">
        <v>11355</v>
      </c>
      <c r="G251" s="61">
        <v>0</v>
      </c>
      <c r="H251" s="61" t="s">
        <v>71</v>
      </c>
      <c r="I251" s="44" t="s">
        <v>111</v>
      </c>
      <c r="J251" s="76" t="s">
        <v>81</v>
      </c>
      <c r="K251" s="68" t="s">
        <v>8677</v>
      </c>
      <c r="L251" s="79">
        <v>9373320</v>
      </c>
      <c r="M251" s="44" t="s">
        <v>66</v>
      </c>
      <c r="N251" s="68" t="s">
        <v>11354</v>
      </c>
      <c r="O251" s="68">
        <v>1079933492</v>
      </c>
      <c r="P251" s="68">
        <v>69</v>
      </c>
      <c r="Q251" s="69">
        <v>46036</v>
      </c>
      <c r="R251" s="61">
        <v>6818861280</v>
      </c>
      <c r="S251" s="69">
        <v>46043</v>
      </c>
      <c r="T251" s="79">
        <v>9373320</v>
      </c>
      <c r="U251" s="61" t="s">
        <v>65</v>
      </c>
      <c r="V251" s="79">
        <v>1082939683</v>
      </c>
      <c r="W251" s="168" t="s">
        <v>8545</v>
      </c>
      <c r="X251" s="69">
        <v>46043</v>
      </c>
      <c r="Y251" s="69">
        <v>46069</v>
      </c>
      <c r="Z251" s="69" t="s">
        <v>73</v>
      </c>
      <c r="AA251" s="69">
        <v>46167</v>
      </c>
      <c r="AB251" s="47">
        <f t="shared" si="15"/>
        <v>98</v>
      </c>
      <c r="AC251" s="61">
        <v>0</v>
      </c>
      <c r="AD251" s="79">
        <v>0</v>
      </c>
      <c r="AE251" s="61">
        <v>0</v>
      </c>
      <c r="AF251" s="80" t="s">
        <v>73</v>
      </c>
      <c r="AG251" s="47">
        <f t="shared" si="16"/>
        <v>0</v>
      </c>
      <c r="AH251" s="61">
        <v>0</v>
      </c>
      <c r="AI251" s="79">
        <v>0</v>
      </c>
      <c r="AJ251" s="61" t="s">
        <v>73</v>
      </c>
      <c r="AK251" s="81" t="s">
        <v>73</v>
      </c>
      <c r="AL251" s="61">
        <v>0</v>
      </c>
      <c r="AM251" s="81" t="s">
        <v>73</v>
      </c>
      <c r="AN251" s="81" t="s">
        <v>73</v>
      </c>
      <c r="AO251" s="81" t="s">
        <v>73</v>
      </c>
      <c r="AP251" s="47">
        <f t="shared" si="17"/>
        <v>0</v>
      </c>
      <c r="AQ251" s="47">
        <f>+L251+AD251-AI251</f>
        <v>9373320</v>
      </c>
      <c r="AR251" s="61" t="s">
        <v>4700</v>
      </c>
      <c r="AS251" s="79">
        <v>0</v>
      </c>
      <c r="AT251" s="61" t="s">
        <v>162</v>
      </c>
      <c r="AU251" s="79">
        <v>0</v>
      </c>
      <c r="AV251" s="61" t="s">
        <v>73</v>
      </c>
      <c r="AW251" s="199">
        <v>0</v>
      </c>
      <c r="AX251" s="62">
        <f t="shared" si="18"/>
        <v>9373320</v>
      </c>
      <c r="AY251" s="63">
        <f t="shared" si="19"/>
        <v>0</v>
      </c>
      <c r="AZ251" s="67">
        <v>0</v>
      </c>
      <c r="BA251" s="61" t="s">
        <v>73</v>
      </c>
      <c r="BB251" s="61" t="s">
        <v>163</v>
      </c>
      <c r="BC251" s="355" t="s">
        <v>11353</v>
      </c>
      <c r="BD251" s="44" t="s">
        <v>65</v>
      </c>
      <c r="BE251" s="44" t="s">
        <v>65</v>
      </c>
    </row>
    <row r="252" spans="2:57" s="250" customFormat="1" x14ac:dyDescent="0.25">
      <c r="B252" s="44">
        <v>2026</v>
      </c>
      <c r="C252" s="44">
        <v>891780111</v>
      </c>
      <c r="D252" s="44" t="s">
        <v>63</v>
      </c>
      <c r="E252" s="61" t="s">
        <v>11352</v>
      </c>
      <c r="F252" s="61" t="s">
        <v>11351</v>
      </c>
      <c r="G252" s="61">
        <v>0</v>
      </c>
      <c r="H252" s="61" t="s">
        <v>71</v>
      </c>
      <c r="I252" s="44" t="s">
        <v>111</v>
      </c>
      <c r="J252" s="76" t="s">
        <v>81</v>
      </c>
      <c r="K252" s="68" t="s">
        <v>8677</v>
      </c>
      <c r="L252" s="79">
        <v>9373320</v>
      </c>
      <c r="M252" s="44" t="s">
        <v>66</v>
      </c>
      <c r="N252" s="68" t="s">
        <v>11350</v>
      </c>
      <c r="O252" s="68">
        <v>19588449</v>
      </c>
      <c r="P252" s="68">
        <v>69</v>
      </c>
      <c r="Q252" s="69">
        <v>46036</v>
      </c>
      <c r="R252" s="61">
        <v>6818861280</v>
      </c>
      <c r="S252" s="69">
        <v>46043</v>
      </c>
      <c r="T252" s="79">
        <v>9373320</v>
      </c>
      <c r="U252" s="61" t="s">
        <v>65</v>
      </c>
      <c r="V252" s="79">
        <v>1082939683</v>
      </c>
      <c r="W252" s="168" t="s">
        <v>8545</v>
      </c>
      <c r="X252" s="69">
        <v>46043</v>
      </c>
      <c r="Y252" s="69">
        <v>46069</v>
      </c>
      <c r="Z252" s="69" t="s">
        <v>73</v>
      </c>
      <c r="AA252" s="69">
        <v>46167</v>
      </c>
      <c r="AB252" s="47">
        <f t="shared" si="15"/>
        <v>98</v>
      </c>
      <c r="AC252" s="61">
        <v>0</v>
      </c>
      <c r="AD252" s="79">
        <v>0</v>
      </c>
      <c r="AE252" s="61">
        <v>0</v>
      </c>
      <c r="AF252" s="80" t="s">
        <v>73</v>
      </c>
      <c r="AG252" s="47">
        <f t="shared" si="16"/>
        <v>0</v>
      </c>
      <c r="AH252" s="61">
        <v>0</v>
      </c>
      <c r="AI252" s="79">
        <v>0</v>
      </c>
      <c r="AJ252" s="61" t="s">
        <v>73</v>
      </c>
      <c r="AK252" s="81" t="s">
        <v>73</v>
      </c>
      <c r="AL252" s="61">
        <v>0</v>
      </c>
      <c r="AM252" s="81" t="s">
        <v>73</v>
      </c>
      <c r="AN252" s="81" t="s">
        <v>73</v>
      </c>
      <c r="AO252" s="81" t="s">
        <v>73</v>
      </c>
      <c r="AP252" s="47">
        <f t="shared" si="17"/>
        <v>0</v>
      </c>
      <c r="AQ252" s="47">
        <f>+L252+AD252-AI252</f>
        <v>9373320</v>
      </c>
      <c r="AR252" s="61" t="s">
        <v>4700</v>
      </c>
      <c r="AS252" s="79">
        <v>0</v>
      </c>
      <c r="AT252" s="61" t="s">
        <v>162</v>
      </c>
      <c r="AU252" s="79">
        <v>0</v>
      </c>
      <c r="AV252" s="61" t="s">
        <v>73</v>
      </c>
      <c r="AW252" s="199">
        <v>0</v>
      </c>
      <c r="AX252" s="62">
        <f t="shared" si="18"/>
        <v>9373320</v>
      </c>
      <c r="AY252" s="63">
        <f t="shared" si="19"/>
        <v>0</v>
      </c>
      <c r="AZ252" s="67">
        <v>0</v>
      </c>
      <c r="BA252" s="61" t="s">
        <v>73</v>
      </c>
      <c r="BB252" s="61" t="s">
        <v>163</v>
      </c>
      <c r="BC252" s="355" t="s">
        <v>11349</v>
      </c>
      <c r="BD252" s="44" t="s">
        <v>65</v>
      </c>
      <c r="BE252" s="44" t="s">
        <v>65</v>
      </c>
    </row>
    <row r="253" spans="2:57" s="250" customFormat="1" x14ac:dyDescent="0.25">
      <c r="B253" s="44">
        <v>2026</v>
      </c>
      <c r="C253" s="44">
        <v>891780111</v>
      </c>
      <c r="D253" s="44" t="s">
        <v>63</v>
      </c>
      <c r="E253" s="61" t="s">
        <v>11348</v>
      </c>
      <c r="F253" s="61" t="s">
        <v>11347</v>
      </c>
      <c r="G253" s="61">
        <v>0</v>
      </c>
      <c r="H253" s="61" t="s">
        <v>71</v>
      </c>
      <c r="I253" s="44" t="s">
        <v>111</v>
      </c>
      <c r="J253" s="76" t="s">
        <v>81</v>
      </c>
      <c r="K253" s="68" t="s">
        <v>8677</v>
      </c>
      <c r="L253" s="79">
        <v>9373320</v>
      </c>
      <c r="M253" s="44" t="s">
        <v>66</v>
      </c>
      <c r="N253" s="68" t="s">
        <v>11346</v>
      </c>
      <c r="O253" s="68">
        <v>1001889633</v>
      </c>
      <c r="P253" s="68">
        <v>69</v>
      </c>
      <c r="Q253" s="69">
        <v>46036</v>
      </c>
      <c r="R253" s="61">
        <v>6818861280</v>
      </c>
      <c r="S253" s="69">
        <v>46043</v>
      </c>
      <c r="T253" s="79">
        <v>9373320</v>
      </c>
      <c r="U253" s="61" t="s">
        <v>65</v>
      </c>
      <c r="V253" s="79">
        <v>1082939683</v>
      </c>
      <c r="W253" s="168" t="s">
        <v>8545</v>
      </c>
      <c r="X253" s="69">
        <v>46043</v>
      </c>
      <c r="Y253" s="69">
        <v>46069</v>
      </c>
      <c r="Z253" s="69" t="s">
        <v>73</v>
      </c>
      <c r="AA253" s="69">
        <v>46167</v>
      </c>
      <c r="AB253" s="47">
        <f t="shared" si="15"/>
        <v>98</v>
      </c>
      <c r="AC253" s="61">
        <v>0</v>
      </c>
      <c r="AD253" s="79">
        <v>0</v>
      </c>
      <c r="AE253" s="61">
        <v>0</v>
      </c>
      <c r="AF253" s="80" t="s">
        <v>73</v>
      </c>
      <c r="AG253" s="47">
        <f t="shared" si="16"/>
        <v>0</v>
      </c>
      <c r="AH253" s="61">
        <v>0</v>
      </c>
      <c r="AI253" s="79">
        <v>0</v>
      </c>
      <c r="AJ253" s="61" t="s">
        <v>73</v>
      </c>
      <c r="AK253" s="81" t="s">
        <v>73</v>
      </c>
      <c r="AL253" s="61">
        <v>0</v>
      </c>
      <c r="AM253" s="81" t="s">
        <v>73</v>
      </c>
      <c r="AN253" s="81" t="s">
        <v>73</v>
      </c>
      <c r="AO253" s="81" t="s">
        <v>73</v>
      </c>
      <c r="AP253" s="47">
        <f t="shared" si="17"/>
        <v>0</v>
      </c>
      <c r="AQ253" s="47">
        <f>+L253+AD253-AI253</f>
        <v>9373320</v>
      </c>
      <c r="AR253" s="61" t="s">
        <v>4700</v>
      </c>
      <c r="AS253" s="79">
        <v>0</v>
      </c>
      <c r="AT253" s="61" t="s">
        <v>162</v>
      </c>
      <c r="AU253" s="79">
        <v>0</v>
      </c>
      <c r="AV253" s="61" t="s">
        <v>73</v>
      </c>
      <c r="AW253" s="199">
        <v>0</v>
      </c>
      <c r="AX253" s="62">
        <f t="shared" si="18"/>
        <v>9373320</v>
      </c>
      <c r="AY253" s="63">
        <f t="shared" si="19"/>
        <v>0</v>
      </c>
      <c r="AZ253" s="67">
        <v>0</v>
      </c>
      <c r="BA253" s="61" t="s">
        <v>73</v>
      </c>
      <c r="BB253" s="61" t="s">
        <v>163</v>
      </c>
      <c r="BC253" s="355" t="s">
        <v>11345</v>
      </c>
      <c r="BD253" s="44" t="s">
        <v>65</v>
      </c>
      <c r="BE253" s="44" t="s">
        <v>65</v>
      </c>
    </row>
    <row r="254" spans="2:57" s="250" customFormat="1" x14ac:dyDescent="0.25">
      <c r="B254" s="44">
        <v>2026</v>
      </c>
      <c r="C254" s="44">
        <v>891780111</v>
      </c>
      <c r="D254" s="44" t="s">
        <v>63</v>
      </c>
      <c r="E254" s="61" t="s">
        <v>11344</v>
      </c>
      <c r="F254" s="61" t="s">
        <v>11343</v>
      </c>
      <c r="G254" s="61">
        <v>0</v>
      </c>
      <c r="H254" s="61" t="s">
        <v>71</v>
      </c>
      <c r="I254" s="44" t="s">
        <v>111</v>
      </c>
      <c r="J254" s="76" t="s">
        <v>81</v>
      </c>
      <c r="K254" s="68" t="s">
        <v>8677</v>
      </c>
      <c r="L254" s="79">
        <v>9373320</v>
      </c>
      <c r="M254" s="44" t="s">
        <v>66</v>
      </c>
      <c r="N254" s="68" t="s">
        <v>11342</v>
      </c>
      <c r="O254" s="68">
        <v>72312834</v>
      </c>
      <c r="P254" s="68">
        <v>69</v>
      </c>
      <c r="Q254" s="69">
        <v>46036</v>
      </c>
      <c r="R254" s="61">
        <v>6818861280</v>
      </c>
      <c r="S254" s="69">
        <v>46043</v>
      </c>
      <c r="T254" s="79">
        <v>9373320</v>
      </c>
      <c r="U254" s="61" t="s">
        <v>65</v>
      </c>
      <c r="V254" s="79">
        <v>1082939683</v>
      </c>
      <c r="W254" s="168" t="s">
        <v>8545</v>
      </c>
      <c r="X254" s="69">
        <v>46043</v>
      </c>
      <c r="Y254" s="69">
        <v>46069</v>
      </c>
      <c r="Z254" s="69" t="s">
        <v>73</v>
      </c>
      <c r="AA254" s="69">
        <v>46167</v>
      </c>
      <c r="AB254" s="47">
        <f t="shared" si="15"/>
        <v>98</v>
      </c>
      <c r="AC254" s="61">
        <v>0</v>
      </c>
      <c r="AD254" s="79">
        <v>0</v>
      </c>
      <c r="AE254" s="61">
        <v>0</v>
      </c>
      <c r="AF254" s="80" t="s">
        <v>73</v>
      </c>
      <c r="AG254" s="47">
        <f t="shared" si="16"/>
        <v>0</v>
      </c>
      <c r="AH254" s="61">
        <v>0</v>
      </c>
      <c r="AI254" s="79">
        <v>0</v>
      </c>
      <c r="AJ254" s="61" t="s">
        <v>73</v>
      </c>
      <c r="AK254" s="81" t="s">
        <v>73</v>
      </c>
      <c r="AL254" s="61">
        <v>0</v>
      </c>
      <c r="AM254" s="81" t="s">
        <v>73</v>
      </c>
      <c r="AN254" s="81" t="s">
        <v>73</v>
      </c>
      <c r="AO254" s="81" t="s">
        <v>73</v>
      </c>
      <c r="AP254" s="47">
        <f t="shared" si="17"/>
        <v>0</v>
      </c>
      <c r="AQ254" s="47">
        <f>+L254+AD254-AI254</f>
        <v>9373320</v>
      </c>
      <c r="AR254" s="61" t="s">
        <v>4700</v>
      </c>
      <c r="AS254" s="79">
        <v>0</v>
      </c>
      <c r="AT254" s="61" t="s">
        <v>162</v>
      </c>
      <c r="AU254" s="79">
        <v>0</v>
      </c>
      <c r="AV254" s="61" t="s">
        <v>73</v>
      </c>
      <c r="AW254" s="199">
        <v>0</v>
      </c>
      <c r="AX254" s="62">
        <f t="shared" si="18"/>
        <v>9373320</v>
      </c>
      <c r="AY254" s="63">
        <f t="shared" si="19"/>
        <v>0</v>
      </c>
      <c r="AZ254" s="67">
        <v>0</v>
      </c>
      <c r="BA254" s="61" t="s">
        <v>73</v>
      </c>
      <c r="BB254" s="61" t="s">
        <v>163</v>
      </c>
      <c r="BC254" s="355" t="s">
        <v>11341</v>
      </c>
      <c r="BD254" s="44" t="s">
        <v>65</v>
      </c>
      <c r="BE254" s="44" t="s">
        <v>65</v>
      </c>
    </row>
    <row r="255" spans="2:57" s="250" customFormat="1" x14ac:dyDescent="0.25">
      <c r="B255" s="44">
        <v>2026</v>
      </c>
      <c r="C255" s="44">
        <v>891780111</v>
      </c>
      <c r="D255" s="44" t="s">
        <v>63</v>
      </c>
      <c r="E255" s="61" t="s">
        <v>11340</v>
      </c>
      <c r="F255" s="61" t="s">
        <v>11339</v>
      </c>
      <c r="G255" s="61">
        <v>0</v>
      </c>
      <c r="H255" s="61" t="s">
        <v>71</v>
      </c>
      <c r="I255" s="44" t="s">
        <v>111</v>
      </c>
      <c r="J255" s="76" t="s">
        <v>81</v>
      </c>
      <c r="K255" s="68" t="s">
        <v>11338</v>
      </c>
      <c r="L255" s="79">
        <v>9373320</v>
      </c>
      <c r="M255" s="44" t="s">
        <v>66</v>
      </c>
      <c r="N255" s="68" t="s">
        <v>11337</v>
      </c>
      <c r="O255" s="68">
        <v>9878212</v>
      </c>
      <c r="P255" s="68">
        <v>69</v>
      </c>
      <c r="Q255" s="69">
        <v>46036</v>
      </c>
      <c r="R255" s="61">
        <v>6818861280</v>
      </c>
      <c r="S255" s="69">
        <v>46043</v>
      </c>
      <c r="T255" s="79">
        <v>9373320</v>
      </c>
      <c r="U255" s="61" t="s">
        <v>65</v>
      </c>
      <c r="V255" s="79">
        <v>1082939683</v>
      </c>
      <c r="W255" s="168" t="s">
        <v>8545</v>
      </c>
      <c r="X255" s="69">
        <v>46043</v>
      </c>
      <c r="Y255" s="69">
        <v>46069</v>
      </c>
      <c r="Z255" s="69" t="s">
        <v>73</v>
      </c>
      <c r="AA255" s="69">
        <v>46167</v>
      </c>
      <c r="AB255" s="47">
        <f t="shared" si="15"/>
        <v>98</v>
      </c>
      <c r="AC255" s="61">
        <v>0</v>
      </c>
      <c r="AD255" s="79">
        <v>0</v>
      </c>
      <c r="AE255" s="61">
        <v>0</v>
      </c>
      <c r="AF255" s="80" t="s">
        <v>73</v>
      </c>
      <c r="AG255" s="47">
        <f t="shared" si="16"/>
        <v>0</v>
      </c>
      <c r="AH255" s="61">
        <v>0</v>
      </c>
      <c r="AI255" s="79">
        <v>0</v>
      </c>
      <c r="AJ255" s="61" t="s">
        <v>73</v>
      </c>
      <c r="AK255" s="81" t="s">
        <v>73</v>
      </c>
      <c r="AL255" s="61">
        <v>0</v>
      </c>
      <c r="AM255" s="81" t="s">
        <v>73</v>
      </c>
      <c r="AN255" s="81" t="s">
        <v>73</v>
      </c>
      <c r="AO255" s="81" t="s">
        <v>73</v>
      </c>
      <c r="AP255" s="47">
        <f t="shared" si="17"/>
        <v>0</v>
      </c>
      <c r="AQ255" s="47">
        <f>+L255+AD255-AI255</f>
        <v>9373320</v>
      </c>
      <c r="AR255" s="61" t="s">
        <v>4700</v>
      </c>
      <c r="AS255" s="79">
        <v>0</v>
      </c>
      <c r="AT255" s="61" t="s">
        <v>162</v>
      </c>
      <c r="AU255" s="79">
        <v>0</v>
      </c>
      <c r="AV255" s="61" t="s">
        <v>73</v>
      </c>
      <c r="AW255" s="199">
        <v>0</v>
      </c>
      <c r="AX255" s="62">
        <f t="shared" si="18"/>
        <v>9373320</v>
      </c>
      <c r="AY255" s="63">
        <f t="shared" si="19"/>
        <v>0</v>
      </c>
      <c r="AZ255" s="67">
        <v>0</v>
      </c>
      <c r="BA255" s="61" t="s">
        <v>73</v>
      </c>
      <c r="BB255" s="61" t="s">
        <v>163</v>
      </c>
      <c r="BC255" s="355" t="s">
        <v>11336</v>
      </c>
      <c r="BD255" s="44" t="s">
        <v>65</v>
      </c>
      <c r="BE255" s="44" t="s">
        <v>65</v>
      </c>
    </row>
    <row r="256" spans="2:57" s="250" customFormat="1" ht="14.45" customHeight="1" x14ac:dyDescent="0.25">
      <c r="B256" s="44">
        <v>2026</v>
      </c>
      <c r="C256" s="44">
        <v>891780111</v>
      </c>
      <c r="D256" s="44" t="s">
        <v>63</v>
      </c>
      <c r="E256" s="61" t="s">
        <v>11335</v>
      </c>
      <c r="F256" s="61" t="s">
        <v>11334</v>
      </c>
      <c r="G256" s="61">
        <v>0</v>
      </c>
      <c r="H256" s="61" t="s">
        <v>71</v>
      </c>
      <c r="I256" s="44" t="s">
        <v>111</v>
      </c>
      <c r="J256" s="76" t="s">
        <v>81</v>
      </c>
      <c r="K256" s="68" t="s">
        <v>8677</v>
      </c>
      <c r="L256" s="79">
        <v>9373320</v>
      </c>
      <c r="M256" s="44" t="s">
        <v>66</v>
      </c>
      <c r="N256" s="68" t="s">
        <v>11333</v>
      </c>
      <c r="O256" s="68">
        <v>1082044166</v>
      </c>
      <c r="P256" s="68">
        <v>69</v>
      </c>
      <c r="Q256" s="69">
        <v>46036</v>
      </c>
      <c r="R256" s="61">
        <v>6818861280</v>
      </c>
      <c r="S256" s="69">
        <v>46043</v>
      </c>
      <c r="T256" s="79">
        <v>9373320</v>
      </c>
      <c r="U256" s="61" t="s">
        <v>65</v>
      </c>
      <c r="V256" s="79">
        <v>1082939683</v>
      </c>
      <c r="W256" s="168" t="s">
        <v>8545</v>
      </c>
      <c r="X256" s="69">
        <v>46043</v>
      </c>
      <c r="Y256" s="69">
        <v>46069</v>
      </c>
      <c r="Z256" s="69" t="s">
        <v>73</v>
      </c>
      <c r="AA256" s="69">
        <v>46167</v>
      </c>
      <c r="AB256" s="47">
        <f t="shared" si="15"/>
        <v>98</v>
      </c>
      <c r="AC256" s="61">
        <v>0</v>
      </c>
      <c r="AD256" s="79">
        <v>0</v>
      </c>
      <c r="AE256" s="61">
        <v>0</v>
      </c>
      <c r="AF256" s="80" t="s">
        <v>73</v>
      </c>
      <c r="AG256" s="47">
        <f t="shared" si="16"/>
        <v>0</v>
      </c>
      <c r="AH256" s="61">
        <v>0</v>
      </c>
      <c r="AI256" s="79">
        <v>0</v>
      </c>
      <c r="AJ256" s="61" t="s">
        <v>73</v>
      </c>
      <c r="AK256" s="81" t="s">
        <v>73</v>
      </c>
      <c r="AL256" s="61">
        <v>0</v>
      </c>
      <c r="AM256" s="81" t="s">
        <v>73</v>
      </c>
      <c r="AN256" s="81" t="s">
        <v>73</v>
      </c>
      <c r="AO256" s="81" t="s">
        <v>73</v>
      </c>
      <c r="AP256" s="47">
        <f t="shared" si="17"/>
        <v>0</v>
      </c>
      <c r="AQ256" s="47">
        <f>+L256+AD256-AI256</f>
        <v>9373320</v>
      </c>
      <c r="AR256" s="61" t="s">
        <v>4700</v>
      </c>
      <c r="AS256" s="79">
        <v>0</v>
      </c>
      <c r="AT256" s="61" t="s">
        <v>162</v>
      </c>
      <c r="AU256" s="79">
        <v>0</v>
      </c>
      <c r="AV256" s="61" t="s">
        <v>73</v>
      </c>
      <c r="AW256" s="199">
        <v>0</v>
      </c>
      <c r="AX256" s="62">
        <f t="shared" si="18"/>
        <v>9373320</v>
      </c>
      <c r="AY256" s="63">
        <f t="shared" si="19"/>
        <v>0</v>
      </c>
      <c r="AZ256" s="67">
        <v>0</v>
      </c>
      <c r="BA256" s="61" t="s">
        <v>73</v>
      </c>
      <c r="BB256" s="61" t="s">
        <v>163</v>
      </c>
      <c r="BC256" s="355" t="s">
        <v>11332</v>
      </c>
      <c r="BD256" s="44" t="s">
        <v>65</v>
      </c>
      <c r="BE256" s="44" t="s">
        <v>65</v>
      </c>
    </row>
    <row r="257" spans="2:57" s="250" customFormat="1" ht="14.45" customHeight="1" x14ac:dyDescent="0.25">
      <c r="B257" s="44">
        <v>2026</v>
      </c>
      <c r="C257" s="44">
        <v>891780111</v>
      </c>
      <c r="D257" s="44" t="s">
        <v>63</v>
      </c>
      <c r="E257" s="61" t="s">
        <v>11331</v>
      </c>
      <c r="F257" s="61" t="s">
        <v>11330</v>
      </c>
      <c r="G257" s="61">
        <v>0</v>
      </c>
      <c r="H257" s="61" t="s">
        <v>71</v>
      </c>
      <c r="I257" s="44" t="s">
        <v>111</v>
      </c>
      <c r="J257" s="76" t="s">
        <v>81</v>
      </c>
      <c r="K257" s="68" t="s">
        <v>8696</v>
      </c>
      <c r="L257" s="79">
        <v>9373320</v>
      </c>
      <c r="M257" s="44" t="s">
        <v>66</v>
      </c>
      <c r="N257" s="68" t="s">
        <v>11329</v>
      </c>
      <c r="O257" s="68">
        <v>1007162924</v>
      </c>
      <c r="P257" s="68">
        <v>69</v>
      </c>
      <c r="Q257" s="69">
        <v>46036</v>
      </c>
      <c r="R257" s="61">
        <v>6818861280</v>
      </c>
      <c r="S257" s="69">
        <v>46043</v>
      </c>
      <c r="T257" s="79">
        <v>9373320</v>
      </c>
      <c r="U257" s="61" t="s">
        <v>65</v>
      </c>
      <c r="V257" s="79">
        <v>1082939683</v>
      </c>
      <c r="W257" s="168" t="s">
        <v>8545</v>
      </c>
      <c r="X257" s="69">
        <v>46043</v>
      </c>
      <c r="Y257" s="69">
        <v>46069</v>
      </c>
      <c r="Z257" s="69" t="s">
        <v>73</v>
      </c>
      <c r="AA257" s="69">
        <v>46167</v>
      </c>
      <c r="AB257" s="47">
        <f t="shared" si="15"/>
        <v>98</v>
      </c>
      <c r="AC257" s="61">
        <v>0</v>
      </c>
      <c r="AD257" s="79">
        <v>0</v>
      </c>
      <c r="AE257" s="61">
        <v>0</v>
      </c>
      <c r="AF257" s="80" t="s">
        <v>73</v>
      </c>
      <c r="AG257" s="47">
        <f t="shared" si="16"/>
        <v>0</v>
      </c>
      <c r="AH257" s="61">
        <v>0</v>
      </c>
      <c r="AI257" s="79">
        <v>0</v>
      </c>
      <c r="AJ257" s="61" t="s">
        <v>73</v>
      </c>
      <c r="AK257" s="81" t="s">
        <v>73</v>
      </c>
      <c r="AL257" s="61">
        <v>0</v>
      </c>
      <c r="AM257" s="81" t="s">
        <v>73</v>
      </c>
      <c r="AN257" s="81" t="s">
        <v>73</v>
      </c>
      <c r="AO257" s="81" t="s">
        <v>73</v>
      </c>
      <c r="AP257" s="47">
        <f t="shared" si="17"/>
        <v>0</v>
      </c>
      <c r="AQ257" s="47">
        <f>+L257+AD257-AI257</f>
        <v>9373320</v>
      </c>
      <c r="AR257" s="61" t="s">
        <v>4700</v>
      </c>
      <c r="AS257" s="79">
        <v>0</v>
      </c>
      <c r="AT257" s="61" t="s">
        <v>162</v>
      </c>
      <c r="AU257" s="79">
        <v>0</v>
      </c>
      <c r="AV257" s="61" t="s">
        <v>73</v>
      </c>
      <c r="AW257" s="199">
        <v>0</v>
      </c>
      <c r="AX257" s="62">
        <f t="shared" si="18"/>
        <v>9373320</v>
      </c>
      <c r="AY257" s="63">
        <f t="shared" si="19"/>
        <v>0</v>
      </c>
      <c r="AZ257" s="67">
        <v>0</v>
      </c>
      <c r="BA257" s="61" t="s">
        <v>73</v>
      </c>
      <c r="BB257" s="61" t="s">
        <v>163</v>
      </c>
      <c r="BC257" s="355" t="s">
        <v>11328</v>
      </c>
      <c r="BD257" s="44" t="s">
        <v>65</v>
      </c>
      <c r="BE257" s="44" t="s">
        <v>65</v>
      </c>
    </row>
    <row r="258" spans="2:57" s="250" customFormat="1" x14ac:dyDescent="0.25">
      <c r="B258" s="44">
        <v>2026</v>
      </c>
      <c r="C258" s="44">
        <v>891780111</v>
      </c>
      <c r="D258" s="44" t="s">
        <v>63</v>
      </c>
      <c r="E258" s="61" t="s">
        <v>11327</v>
      </c>
      <c r="F258" s="61" t="s">
        <v>11326</v>
      </c>
      <c r="G258" s="61">
        <v>0</v>
      </c>
      <c r="H258" s="61" t="s">
        <v>71</v>
      </c>
      <c r="I258" s="44" t="s">
        <v>111</v>
      </c>
      <c r="J258" s="76" t="s">
        <v>81</v>
      </c>
      <c r="K258" s="68" t="s">
        <v>8677</v>
      </c>
      <c r="L258" s="79">
        <v>9373320</v>
      </c>
      <c r="M258" s="44" t="s">
        <v>66</v>
      </c>
      <c r="N258" s="68" t="s">
        <v>11325</v>
      </c>
      <c r="O258" s="68">
        <v>72229551</v>
      </c>
      <c r="P258" s="68">
        <v>69</v>
      </c>
      <c r="Q258" s="69">
        <v>46036</v>
      </c>
      <c r="R258" s="61">
        <v>6818861280</v>
      </c>
      <c r="S258" s="69">
        <v>46043</v>
      </c>
      <c r="T258" s="79">
        <v>9373320</v>
      </c>
      <c r="U258" s="61" t="s">
        <v>65</v>
      </c>
      <c r="V258" s="79">
        <v>1082939683</v>
      </c>
      <c r="W258" s="168" t="s">
        <v>8545</v>
      </c>
      <c r="X258" s="69">
        <v>46043</v>
      </c>
      <c r="Y258" s="69">
        <v>46069</v>
      </c>
      <c r="Z258" s="69" t="s">
        <v>73</v>
      </c>
      <c r="AA258" s="69">
        <v>46167</v>
      </c>
      <c r="AB258" s="47">
        <f t="shared" si="15"/>
        <v>98</v>
      </c>
      <c r="AC258" s="61">
        <v>0</v>
      </c>
      <c r="AD258" s="79">
        <v>0</v>
      </c>
      <c r="AE258" s="61">
        <v>0</v>
      </c>
      <c r="AF258" s="80" t="s">
        <v>73</v>
      </c>
      <c r="AG258" s="47">
        <f t="shared" si="16"/>
        <v>0</v>
      </c>
      <c r="AH258" s="61">
        <v>0</v>
      </c>
      <c r="AI258" s="79">
        <v>0</v>
      </c>
      <c r="AJ258" s="61" t="s">
        <v>73</v>
      </c>
      <c r="AK258" s="81" t="s">
        <v>73</v>
      </c>
      <c r="AL258" s="61">
        <v>0</v>
      </c>
      <c r="AM258" s="81" t="s">
        <v>73</v>
      </c>
      <c r="AN258" s="81" t="s">
        <v>73</v>
      </c>
      <c r="AO258" s="81" t="s">
        <v>73</v>
      </c>
      <c r="AP258" s="47">
        <f t="shared" si="17"/>
        <v>0</v>
      </c>
      <c r="AQ258" s="47">
        <f>+L258+AD258-AI258</f>
        <v>9373320</v>
      </c>
      <c r="AR258" s="61" t="s">
        <v>4700</v>
      </c>
      <c r="AS258" s="79">
        <v>0</v>
      </c>
      <c r="AT258" s="61" t="s">
        <v>162</v>
      </c>
      <c r="AU258" s="79">
        <v>0</v>
      </c>
      <c r="AV258" s="61" t="s">
        <v>73</v>
      </c>
      <c r="AW258" s="199">
        <v>0</v>
      </c>
      <c r="AX258" s="62">
        <f t="shared" si="18"/>
        <v>9373320</v>
      </c>
      <c r="AY258" s="63">
        <f t="shared" si="19"/>
        <v>0</v>
      </c>
      <c r="AZ258" s="67">
        <v>0</v>
      </c>
      <c r="BA258" s="61" t="s">
        <v>73</v>
      </c>
      <c r="BB258" s="61" t="s">
        <v>163</v>
      </c>
      <c r="BC258" s="355" t="s">
        <v>11324</v>
      </c>
      <c r="BD258" s="44" t="s">
        <v>65</v>
      </c>
      <c r="BE258" s="44" t="s">
        <v>65</v>
      </c>
    </row>
    <row r="259" spans="2:57" s="250" customFormat="1" x14ac:dyDescent="0.25">
      <c r="B259" s="44">
        <v>2026</v>
      </c>
      <c r="C259" s="44">
        <v>891780111</v>
      </c>
      <c r="D259" s="44" t="s">
        <v>63</v>
      </c>
      <c r="E259" s="61" t="s">
        <v>11323</v>
      </c>
      <c r="F259" s="61" t="s">
        <v>11322</v>
      </c>
      <c r="G259" s="61">
        <v>0</v>
      </c>
      <c r="H259" s="61" t="s">
        <v>71</v>
      </c>
      <c r="I259" s="44" t="s">
        <v>111</v>
      </c>
      <c r="J259" s="76" t="s">
        <v>81</v>
      </c>
      <c r="K259" s="68" t="s">
        <v>8677</v>
      </c>
      <c r="L259" s="79">
        <v>9373320</v>
      </c>
      <c r="M259" s="44" t="s">
        <v>66</v>
      </c>
      <c r="N259" s="68" t="s">
        <v>11321</v>
      </c>
      <c r="O259" s="68">
        <v>1128124474</v>
      </c>
      <c r="P259" s="68">
        <v>69</v>
      </c>
      <c r="Q259" s="69">
        <v>46036</v>
      </c>
      <c r="R259" s="61">
        <v>6818861280</v>
      </c>
      <c r="S259" s="69">
        <v>46043</v>
      </c>
      <c r="T259" s="79">
        <v>9373320</v>
      </c>
      <c r="U259" s="61" t="s">
        <v>65</v>
      </c>
      <c r="V259" s="79">
        <v>1082939683</v>
      </c>
      <c r="W259" s="168" t="s">
        <v>8545</v>
      </c>
      <c r="X259" s="69">
        <v>46043</v>
      </c>
      <c r="Y259" s="69">
        <v>46069</v>
      </c>
      <c r="Z259" s="69" t="s">
        <v>73</v>
      </c>
      <c r="AA259" s="69">
        <v>46167</v>
      </c>
      <c r="AB259" s="47">
        <f t="shared" si="15"/>
        <v>98</v>
      </c>
      <c r="AC259" s="61">
        <v>0</v>
      </c>
      <c r="AD259" s="79">
        <v>0</v>
      </c>
      <c r="AE259" s="61">
        <v>0</v>
      </c>
      <c r="AF259" s="80" t="s">
        <v>73</v>
      </c>
      <c r="AG259" s="47">
        <f t="shared" si="16"/>
        <v>0</v>
      </c>
      <c r="AH259" s="61">
        <v>0</v>
      </c>
      <c r="AI259" s="79">
        <v>0</v>
      </c>
      <c r="AJ259" s="61" t="s">
        <v>73</v>
      </c>
      <c r="AK259" s="81" t="s">
        <v>73</v>
      </c>
      <c r="AL259" s="61">
        <v>0</v>
      </c>
      <c r="AM259" s="81" t="s">
        <v>73</v>
      </c>
      <c r="AN259" s="81" t="s">
        <v>73</v>
      </c>
      <c r="AO259" s="81" t="s">
        <v>73</v>
      </c>
      <c r="AP259" s="47">
        <f t="shared" si="17"/>
        <v>0</v>
      </c>
      <c r="AQ259" s="47">
        <f>+L259+AD259-AI259</f>
        <v>9373320</v>
      </c>
      <c r="AR259" s="61" t="s">
        <v>4700</v>
      </c>
      <c r="AS259" s="79">
        <v>0</v>
      </c>
      <c r="AT259" s="61" t="s">
        <v>162</v>
      </c>
      <c r="AU259" s="79">
        <v>0</v>
      </c>
      <c r="AV259" s="61" t="s">
        <v>73</v>
      </c>
      <c r="AW259" s="199">
        <v>0</v>
      </c>
      <c r="AX259" s="62">
        <f t="shared" si="18"/>
        <v>9373320</v>
      </c>
      <c r="AY259" s="63">
        <f t="shared" si="19"/>
        <v>0</v>
      </c>
      <c r="AZ259" s="67">
        <v>0</v>
      </c>
      <c r="BA259" s="61" t="s">
        <v>73</v>
      </c>
      <c r="BB259" s="61" t="s">
        <v>163</v>
      </c>
      <c r="BC259" s="355" t="s">
        <v>11320</v>
      </c>
      <c r="BD259" s="44" t="s">
        <v>65</v>
      </c>
      <c r="BE259" s="44" t="s">
        <v>65</v>
      </c>
    </row>
    <row r="260" spans="2:57" s="250" customFormat="1" x14ac:dyDescent="0.25">
      <c r="B260" s="44">
        <v>2026</v>
      </c>
      <c r="C260" s="44">
        <v>891780111</v>
      </c>
      <c r="D260" s="44" t="s">
        <v>63</v>
      </c>
      <c r="E260" s="61" t="s">
        <v>11319</v>
      </c>
      <c r="F260" s="61" t="s">
        <v>11318</v>
      </c>
      <c r="G260" s="61">
        <v>0</v>
      </c>
      <c r="H260" s="61" t="s">
        <v>71</v>
      </c>
      <c r="I260" s="44" t="s">
        <v>111</v>
      </c>
      <c r="J260" s="76" t="s">
        <v>81</v>
      </c>
      <c r="K260" s="68" t="s">
        <v>8677</v>
      </c>
      <c r="L260" s="79">
        <v>9373320</v>
      </c>
      <c r="M260" s="44" t="s">
        <v>66</v>
      </c>
      <c r="N260" s="68" t="s">
        <v>11317</v>
      </c>
      <c r="O260" s="68">
        <v>1128126468</v>
      </c>
      <c r="P260" s="68">
        <v>69</v>
      </c>
      <c r="Q260" s="69">
        <v>46036</v>
      </c>
      <c r="R260" s="61">
        <v>6818861280</v>
      </c>
      <c r="S260" s="69">
        <v>46043</v>
      </c>
      <c r="T260" s="79">
        <v>9373320</v>
      </c>
      <c r="U260" s="61" t="s">
        <v>65</v>
      </c>
      <c r="V260" s="79">
        <v>1082939683</v>
      </c>
      <c r="W260" s="168" t="s">
        <v>8545</v>
      </c>
      <c r="X260" s="69">
        <v>46043</v>
      </c>
      <c r="Y260" s="69">
        <v>46069</v>
      </c>
      <c r="Z260" s="69" t="s">
        <v>73</v>
      </c>
      <c r="AA260" s="69">
        <v>46167</v>
      </c>
      <c r="AB260" s="47">
        <f t="shared" si="15"/>
        <v>98</v>
      </c>
      <c r="AC260" s="61">
        <v>0</v>
      </c>
      <c r="AD260" s="79">
        <v>0</v>
      </c>
      <c r="AE260" s="61">
        <v>0</v>
      </c>
      <c r="AF260" s="80" t="s">
        <v>73</v>
      </c>
      <c r="AG260" s="47">
        <f t="shared" si="16"/>
        <v>0</v>
      </c>
      <c r="AH260" s="61">
        <v>0</v>
      </c>
      <c r="AI260" s="79">
        <v>0</v>
      </c>
      <c r="AJ260" s="61" t="s">
        <v>73</v>
      </c>
      <c r="AK260" s="81" t="s">
        <v>73</v>
      </c>
      <c r="AL260" s="61">
        <v>0</v>
      </c>
      <c r="AM260" s="81" t="s">
        <v>73</v>
      </c>
      <c r="AN260" s="81" t="s">
        <v>73</v>
      </c>
      <c r="AO260" s="81" t="s">
        <v>73</v>
      </c>
      <c r="AP260" s="47">
        <f t="shared" si="17"/>
        <v>0</v>
      </c>
      <c r="AQ260" s="47">
        <f>+L260+AD260-AI260</f>
        <v>9373320</v>
      </c>
      <c r="AR260" s="61" t="s">
        <v>4700</v>
      </c>
      <c r="AS260" s="79">
        <v>0</v>
      </c>
      <c r="AT260" s="61" t="s">
        <v>162</v>
      </c>
      <c r="AU260" s="79">
        <v>0</v>
      </c>
      <c r="AV260" s="61" t="s">
        <v>73</v>
      </c>
      <c r="AW260" s="199">
        <v>0</v>
      </c>
      <c r="AX260" s="62">
        <f t="shared" si="18"/>
        <v>9373320</v>
      </c>
      <c r="AY260" s="63">
        <f t="shared" si="19"/>
        <v>0</v>
      </c>
      <c r="AZ260" s="67">
        <v>0</v>
      </c>
      <c r="BA260" s="61" t="s">
        <v>73</v>
      </c>
      <c r="BB260" s="61" t="s">
        <v>163</v>
      </c>
      <c r="BC260" s="355" t="s">
        <v>11316</v>
      </c>
      <c r="BD260" s="44" t="s">
        <v>65</v>
      </c>
      <c r="BE260" s="44" t="s">
        <v>65</v>
      </c>
    </row>
    <row r="261" spans="2:57" s="250" customFormat="1" ht="14.45" customHeight="1" x14ac:dyDescent="0.25">
      <c r="B261" s="44">
        <v>2026</v>
      </c>
      <c r="C261" s="44">
        <v>891780111</v>
      </c>
      <c r="D261" s="44" t="s">
        <v>63</v>
      </c>
      <c r="E261" s="61" t="s">
        <v>11315</v>
      </c>
      <c r="F261" s="61" t="s">
        <v>11314</v>
      </c>
      <c r="G261" s="61">
        <v>0</v>
      </c>
      <c r="H261" s="61" t="s">
        <v>71</v>
      </c>
      <c r="I261" s="44" t="s">
        <v>111</v>
      </c>
      <c r="J261" s="76" t="s">
        <v>81</v>
      </c>
      <c r="K261" s="68" t="s">
        <v>8677</v>
      </c>
      <c r="L261" s="79">
        <v>9373320</v>
      </c>
      <c r="M261" s="44" t="s">
        <v>66</v>
      </c>
      <c r="N261" s="68" t="s">
        <v>11313</v>
      </c>
      <c r="O261" s="68">
        <v>5055453</v>
      </c>
      <c r="P261" s="68">
        <v>69</v>
      </c>
      <c r="Q261" s="69">
        <v>46036</v>
      </c>
      <c r="R261" s="61">
        <v>6818861280</v>
      </c>
      <c r="S261" s="69">
        <v>46043</v>
      </c>
      <c r="T261" s="79">
        <v>9373320</v>
      </c>
      <c r="U261" s="61" t="s">
        <v>65</v>
      </c>
      <c r="V261" s="79">
        <v>1082939683</v>
      </c>
      <c r="W261" s="168" t="s">
        <v>8545</v>
      </c>
      <c r="X261" s="69">
        <v>46043</v>
      </c>
      <c r="Y261" s="69">
        <v>46069</v>
      </c>
      <c r="Z261" s="69" t="s">
        <v>73</v>
      </c>
      <c r="AA261" s="69">
        <v>46167</v>
      </c>
      <c r="AB261" s="47">
        <f t="shared" si="15"/>
        <v>98</v>
      </c>
      <c r="AC261" s="61">
        <v>0</v>
      </c>
      <c r="AD261" s="79">
        <v>0</v>
      </c>
      <c r="AE261" s="61">
        <v>0</v>
      </c>
      <c r="AF261" s="80" t="s">
        <v>73</v>
      </c>
      <c r="AG261" s="47">
        <f t="shared" si="16"/>
        <v>0</v>
      </c>
      <c r="AH261" s="61">
        <v>0</v>
      </c>
      <c r="AI261" s="79">
        <v>0</v>
      </c>
      <c r="AJ261" s="61" t="s">
        <v>73</v>
      </c>
      <c r="AK261" s="81" t="s">
        <v>73</v>
      </c>
      <c r="AL261" s="61">
        <v>0</v>
      </c>
      <c r="AM261" s="81" t="s">
        <v>73</v>
      </c>
      <c r="AN261" s="81" t="s">
        <v>73</v>
      </c>
      <c r="AO261" s="81" t="s">
        <v>73</v>
      </c>
      <c r="AP261" s="47">
        <f t="shared" si="17"/>
        <v>0</v>
      </c>
      <c r="AQ261" s="47">
        <f>+L261+AD261-AI261</f>
        <v>9373320</v>
      </c>
      <c r="AR261" s="61" t="s">
        <v>4700</v>
      </c>
      <c r="AS261" s="79">
        <v>0</v>
      </c>
      <c r="AT261" s="61" t="s">
        <v>162</v>
      </c>
      <c r="AU261" s="79">
        <v>0</v>
      </c>
      <c r="AV261" s="61" t="s">
        <v>73</v>
      </c>
      <c r="AW261" s="199">
        <v>0</v>
      </c>
      <c r="AX261" s="62">
        <f t="shared" si="18"/>
        <v>9373320</v>
      </c>
      <c r="AY261" s="63">
        <f t="shared" si="19"/>
        <v>0</v>
      </c>
      <c r="AZ261" s="67">
        <v>0</v>
      </c>
      <c r="BA261" s="61" t="s">
        <v>73</v>
      </c>
      <c r="BB261" s="61" t="s">
        <v>163</v>
      </c>
      <c r="BC261" s="355" t="s">
        <v>11312</v>
      </c>
      <c r="BD261" s="44" t="s">
        <v>65</v>
      </c>
      <c r="BE261" s="44" t="s">
        <v>65</v>
      </c>
    </row>
    <row r="262" spans="2:57" s="250" customFormat="1" ht="14.45" customHeight="1" x14ac:dyDescent="0.25">
      <c r="B262" s="44">
        <v>2026</v>
      </c>
      <c r="C262" s="44">
        <v>891780111</v>
      </c>
      <c r="D262" s="44" t="s">
        <v>63</v>
      </c>
      <c r="E262" s="61" t="s">
        <v>11311</v>
      </c>
      <c r="F262" s="61" t="s">
        <v>11310</v>
      </c>
      <c r="G262" s="61">
        <v>0</v>
      </c>
      <c r="H262" s="61" t="s">
        <v>71</v>
      </c>
      <c r="I262" s="44" t="s">
        <v>111</v>
      </c>
      <c r="J262" s="76" t="s">
        <v>81</v>
      </c>
      <c r="K262" s="68" t="s">
        <v>8677</v>
      </c>
      <c r="L262" s="79">
        <v>9373320</v>
      </c>
      <c r="M262" s="44" t="s">
        <v>66</v>
      </c>
      <c r="N262" s="68" t="s">
        <v>11309</v>
      </c>
      <c r="O262" s="68">
        <v>84008934</v>
      </c>
      <c r="P262" s="68">
        <v>69</v>
      </c>
      <c r="Q262" s="69">
        <v>46036</v>
      </c>
      <c r="R262" s="61">
        <v>6818861280</v>
      </c>
      <c r="S262" s="69">
        <v>46043</v>
      </c>
      <c r="T262" s="79">
        <v>9373320</v>
      </c>
      <c r="U262" s="61" t="s">
        <v>65</v>
      </c>
      <c r="V262" s="79">
        <v>1082939683</v>
      </c>
      <c r="W262" s="168" t="s">
        <v>8545</v>
      </c>
      <c r="X262" s="69">
        <v>46043</v>
      </c>
      <c r="Y262" s="69">
        <v>46069</v>
      </c>
      <c r="Z262" s="69" t="s">
        <v>73</v>
      </c>
      <c r="AA262" s="69">
        <v>46167</v>
      </c>
      <c r="AB262" s="47">
        <f t="shared" si="15"/>
        <v>98</v>
      </c>
      <c r="AC262" s="61">
        <v>0</v>
      </c>
      <c r="AD262" s="79">
        <v>0</v>
      </c>
      <c r="AE262" s="61">
        <v>0</v>
      </c>
      <c r="AF262" s="80" t="s">
        <v>73</v>
      </c>
      <c r="AG262" s="47">
        <f t="shared" si="16"/>
        <v>0</v>
      </c>
      <c r="AH262" s="61">
        <v>0</v>
      </c>
      <c r="AI262" s="79">
        <v>0</v>
      </c>
      <c r="AJ262" s="61" t="s">
        <v>73</v>
      </c>
      <c r="AK262" s="81" t="s">
        <v>73</v>
      </c>
      <c r="AL262" s="61">
        <v>0</v>
      </c>
      <c r="AM262" s="81" t="s">
        <v>73</v>
      </c>
      <c r="AN262" s="81" t="s">
        <v>73</v>
      </c>
      <c r="AO262" s="81" t="s">
        <v>73</v>
      </c>
      <c r="AP262" s="47">
        <f t="shared" si="17"/>
        <v>0</v>
      </c>
      <c r="AQ262" s="47">
        <f>+L262+AD262-AI262</f>
        <v>9373320</v>
      </c>
      <c r="AR262" s="61" t="s">
        <v>4700</v>
      </c>
      <c r="AS262" s="79">
        <v>0</v>
      </c>
      <c r="AT262" s="61" t="s">
        <v>162</v>
      </c>
      <c r="AU262" s="79">
        <v>0</v>
      </c>
      <c r="AV262" s="61" t="s">
        <v>73</v>
      </c>
      <c r="AW262" s="199">
        <v>0</v>
      </c>
      <c r="AX262" s="62">
        <f t="shared" si="18"/>
        <v>9373320</v>
      </c>
      <c r="AY262" s="63">
        <f t="shared" si="19"/>
        <v>0</v>
      </c>
      <c r="AZ262" s="67">
        <v>0</v>
      </c>
      <c r="BA262" s="61" t="s">
        <v>73</v>
      </c>
      <c r="BB262" s="61" t="s">
        <v>163</v>
      </c>
      <c r="BC262" s="355" t="s">
        <v>11308</v>
      </c>
      <c r="BD262" s="44" t="s">
        <v>65</v>
      </c>
      <c r="BE262" s="44" t="s">
        <v>65</v>
      </c>
    </row>
    <row r="263" spans="2:57" s="250" customFormat="1" ht="14.45" customHeight="1" x14ac:dyDescent="0.25">
      <c r="B263" s="44">
        <v>2026</v>
      </c>
      <c r="C263" s="44">
        <v>891780111</v>
      </c>
      <c r="D263" s="44" t="s">
        <v>63</v>
      </c>
      <c r="E263" s="61" t="s">
        <v>11307</v>
      </c>
      <c r="F263" s="61" t="s">
        <v>11306</v>
      </c>
      <c r="G263" s="61">
        <v>0</v>
      </c>
      <c r="H263" s="61" t="s">
        <v>71</v>
      </c>
      <c r="I263" s="44" t="s">
        <v>111</v>
      </c>
      <c r="J263" s="76" t="s">
        <v>81</v>
      </c>
      <c r="K263" s="47" t="s">
        <v>9302</v>
      </c>
      <c r="L263" s="79">
        <v>9373320</v>
      </c>
      <c r="M263" s="44" t="s">
        <v>66</v>
      </c>
      <c r="N263" s="68" t="s">
        <v>11305</v>
      </c>
      <c r="O263" s="68">
        <v>26984720</v>
      </c>
      <c r="P263" s="68">
        <v>69</v>
      </c>
      <c r="Q263" s="69">
        <v>46036</v>
      </c>
      <c r="R263" s="61">
        <v>6818861280</v>
      </c>
      <c r="S263" s="69">
        <v>46043</v>
      </c>
      <c r="T263" s="79">
        <v>9373320</v>
      </c>
      <c r="U263" s="61" t="s">
        <v>65</v>
      </c>
      <c r="V263" s="79">
        <v>1082939683</v>
      </c>
      <c r="W263" s="168" t="s">
        <v>8545</v>
      </c>
      <c r="X263" s="69">
        <v>46043</v>
      </c>
      <c r="Y263" s="69">
        <v>46069</v>
      </c>
      <c r="Z263" s="69" t="s">
        <v>73</v>
      </c>
      <c r="AA263" s="69">
        <v>46167</v>
      </c>
      <c r="AB263" s="47">
        <f t="shared" si="15"/>
        <v>98</v>
      </c>
      <c r="AC263" s="61">
        <v>0</v>
      </c>
      <c r="AD263" s="79">
        <v>0</v>
      </c>
      <c r="AE263" s="61">
        <v>0</v>
      </c>
      <c r="AF263" s="80" t="s">
        <v>73</v>
      </c>
      <c r="AG263" s="47">
        <f t="shared" si="16"/>
        <v>0</v>
      </c>
      <c r="AH263" s="61">
        <v>0</v>
      </c>
      <c r="AI263" s="79">
        <v>0</v>
      </c>
      <c r="AJ263" s="61" t="s">
        <v>73</v>
      </c>
      <c r="AK263" s="81" t="s">
        <v>73</v>
      </c>
      <c r="AL263" s="61">
        <v>0</v>
      </c>
      <c r="AM263" s="81" t="s">
        <v>73</v>
      </c>
      <c r="AN263" s="81" t="s">
        <v>73</v>
      </c>
      <c r="AO263" s="81" t="s">
        <v>73</v>
      </c>
      <c r="AP263" s="47">
        <f t="shared" si="17"/>
        <v>0</v>
      </c>
      <c r="AQ263" s="47">
        <f>+L263+AD263-AI263</f>
        <v>9373320</v>
      </c>
      <c r="AR263" s="61" t="s">
        <v>4700</v>
      </c>
      <c r="AS263" s="79">
        <v>0</v>
      </c>
      <c r="AT263" s="61" t="s">
        <v>162</v>
      </c>
      <c r="AU263" s="79">
        <v>0</v>
      </c>
      <c r="AV263" s="61" t="s">
        <v>73</v>
      </c>
      <c r="AW263" s="199">
        <v>0</v>
      </c>
      <c r="AX263" s="62">
        <f t="shared" si="18"/>
        <v>9373320</v>
      </c>
      <c r="AY263" s="63">
        <f t="shared" si="19"/>
        <v>0</v>
      </c>
      <c r="AZ263" s="67">
        <v>0</v>
      </c>
      <c r="BA263" s="61" t="s">
        <v>73</v>
      </c>
      <c r="BB263" s="61" t="s">
        <v>163</v>
      </c>
      <c r="BC263" s="355" t="s">
        <v>11304</v>
      </c>
      <c r="BD263" s="44" t="s">
        <v>65</v>
      </c>
      <c r="BE263" s="44" t="s">
        <v>65</v>
      </c>
    </row>
    <row r="264" spans="2:57" s="250" customFormat="1" ht="14.45" customHeight="1" x14ac:dyDescent="0.25">
      <c r="B264" s="44">
        <v>2026</v>
      </c>
      <c r="C264" s="44">
        <v>891780111</v>
      </c>
      <c r="D264" s="44" t="s">
        <v>63</v>
      </c>
      <c r="E264" s="61" t="s">
        <v>11303</v>
      </c>
      <c r="F264" s="61" t="s">
        <v>11302</v>
      </c>
      <c r="G264" s="61">
        <v>0</v>
      </c>
      <c r="H264" s="61" t="s">
        <v>71</v>
      </c>
      <c r="I264" s="44" t="s">
        <v>111</v>
      </c>
      <c r="J264" s="76" t="s">
        <v>81</v>
      </c>
      <c r="K264" s="68" t="s">
        <v>9302</v>
      </c>
      <c r="L264" s="79">
        <v>9373320</v>
      </c>
      <c r="M264" s="44" t="s">
        <v>66</v>
      </c>
      <c r="N264" s="68" t="s">
        <v>11301</v>
      </c>
      <c r="O264" s="68">
        <v>1006734917</v>
      </c>
      <c r="P264" s="68">
        <v>69</v>
      </c>
      <c r="Q264" s="69">
        <v>46036</v>
      </c>
      <c r="R264" s="61">
        <v>6818861280</v>
      </c>
      <c r="S264" s="69">
        <v>46043</v>
      </c>
      <c r="T264" s="79">
        <v>9373320</v>
      </c>
      <c r="U264" s="61" t="s">
        <v>65</v>
      </c>
      <c r="V264" s="79">
        <v>1082939683</v>
      </c>
      <c r="W264" s="168" t="s">
        <v>8545</v>
      </c>
      <c r="X264" s="69">
        <v>46043</v>
      </c>
      <c r="Y264" s="69">
        <v>46069</v>
      </c>
      <c r="Z264" s="69" t="s">
        <v>73</v>
      </c>
      <c r="AA264" s="69">
        <v>46167</v>
      </c>
      <c r="AB264" s="47">
        <f t="shared" ref="AB264:AB327" si="20">+IF(Z264="1800-01-01",AA264-Y264,AA264-Z264)</f>
        <v>98</v>
      </c>
      <c r="AC264" s="61">
        <v>0</v>
      </c>
      <c r="AD264" s="79">
        <v>0</v>
      </c>
      <c r="AE264" s="61">
        <v>0</v>
      </c>
      <c r="AF264" s="80" t="s">
        <v>73</v>
      </c>
      <c r="AG264" s="47">
        <f t="shared" ref="AG264:AG327" si="21">+IF(AF264="1800-01-01",0,AF264-AA264)</f>
        <v>0</v>
      </c>
      <c r="AH264" s="61">
        <v>0</v>
      </c>
      <c r="AI264" s="79">
        <v>0</v>
      </c>
      <c r="AJ264" s="61" t="s">
        <v>73</v>
      </c>
      <c r="AK264" s="81" t="s">
        <v>73</v>
      </c>
      <c r="AL264" s="61">
        <v>0</v>
      </c>
      <c r="AM264" s="81" t="s">
        <v>73</v>
      </c>
      <c r="AN264" s="81" t="s">
        <v>73</v>
      </c>
      <c r="AO264" s="81" t="s">
        <v>73</v>
      </c>
      <c r="AP264" s="47">
        <f t="shared" ref="AP264:AP327" si="22">+IF(AM264="1800-01-01",0,AN264-AM264)</f>
        <v>0</v>
      </c>
      <c r="AQ264" s="47">
        <f>+L264+AD264-AI264</f>
        <v>9373320</v>
      </c>
      <c r="AR264" s="61" t="s">
        <v>4700</v>
      </c>
      <c r="AS264" s="79">
        <v>0</v>
      </c>
      <c r="AT264" s="61" t="s">
        <v>162</v>
      </c>
      <c r="AU264" s="79">
        <v>0</v>
      </c>
      <c r="AV264" s="61" t="s">
        <v>73</v>
      </c>
      <c r="AW264" s="199">
        <v>0</v>
      </c>
      <c r="AX264" s="62">
        <f t="shared" ref="AX264:AX327" si="23">AQ264-AW264</f>
        <v>9373320</v>
      </c>
      <c r="AY264" s="63">
        <f t="shared" ref="AY264:AY327" si="24">+IFERROR(AW264/AQ264,"_")</f>
        <v>0</v>
      </c>
      <c r="AZ264" s="67">
        <v>0</v>
      </c>
      <c r="BA264" s="61" t="s">
        <v>73</v>
      </c>
      <c r="BB264" s="61" t="s">
        <v>163</v>
      </c>
      <c r="BC264" s="355" t="s">
        <v>11300</v>
      </c>
      <c r="BD264" s="44" t="s">
        <v>65</v>
      </c>
      <c r="BE264" s="44" t="s">
        <v>65</v>
      </c>
    </row>
    <row r="265" spans="2:57" s="250" customFormat="1" ht="14.45" customHeight="1" x14ac:dyDescent="0.25">
      <c r="B265" s="44">
        <v>2026</v>
      </c>
      <c r="C265" s="44">
        <v>891780111</v>
      </c>
      <c r="D265" s="44" t="s">
        <v>63</v>
      </c>
      <c r="E265" s="61" t="s">
        <v>11299</v>
      </c>
      <c r="F265" s="61" t="s">
        <v>11298</v>
      </c>
      <c r="G265" s="61">
        <v>0</v>
      </c>
      <c r="H265" s="61" t="s">
        <v>71</v>
      </c>
      <c r="I265" s="44" t="s">
        <v>111</v>
      </c>
      <c r="J265" s="76" t="s">
        <v>81</v>
      </c>
      <c r="K265" s="47" t="s">
        <v>8677</v>
      </c>
      <c r="L265" s="79">
        <v>9373320</v>
      </c>
      <c r="M265" s="44" t="s">
        <v>66</v>
      </c>
      <c r="N265" s="68" t="s">
        <v>11297</v>
      </c>
      <c r="O265" s="68">
        <v>5056365</v>
      </c>
      <c r="P265" s="68">
        <v>69</v>
      </c>
      <c r="Q265" s="69">
        <v>46036</v>
      </c>
      <c r="R265" s="61">
        <v>6818861280</v>
      </c>
      <c r="S265" s="69">
        <v>46043</v>
      </c>
      <c r="T265" s="79">
        <v>9373320</v>
      </c>
      <c r="U265" s="61" t="s">
        <v>65</v>
      </c>
      <c r="V265" s="79">
        <v>1082939683</v>
      </c>
      <c r="W265" s="168" t="s">
        <v>8545</v>
      </c>
      <c r="X265" s="69">
        <v>46043</v>
      </c>
      <c r="Y265" s="69">
        <v>46069</v>
      </c>
      <c r="Z265" s="69" t="s">
        <v>73</v>
      </c>
      <c r="AA265" s="69">
        <v>46167</v>
      </c>
      <c r="AB265" s="47">
        <f t="shared" si="20"/>
        <v>98</v>
      </c>
      <c r="AC265" s="61">
        <v>0</v>
      </c>
      <c r="AD265" s="79">
        <v>0</v>
      </c>
      <c r="AE265" s="61">
        <v>0</v>
      </c>
      <c r="AF265" s="80" t="s">
        <v>73</v>
      </c>
      <c r="AG265" s="47">
        <f t="shared" si="21"/>
        <v>0</v>
      </c>
      <c r="AH265" s="61">
        <v>0</v>
      </c>
      <c r="AI265" s="79">
        <v>0</v>
      </c>
      <c r="AJ265" s="61" t="s">
        <v>73</v>
      </c>
      <c r="AK265" s="81" t="s">
        <v>73</v>
      </c>
      <c r="AL265" s="61">
        <v>0</v>
      </c>
      <c r="AM265" s="81" t="s">
        <v>73</v>
      </c>
      <c r="AN265" s="81" t="s">
        <v>73</v>
      </c>
      <c r="AO265" s="81" t="s">
        <v>73</v>
      </c>
      <c r="AP265" s="47">
        <f t="shared" si="22"/>
        <v>0</v>
      </c>
      <c r="AQ265" s="47">
        <f>+L265+AD265-AI265</f>
        <v>9373320</v>
      </c>
      <c r="AR265" s="61" t="s">
        <v>4700</v>
      </c>
      <c r="AS265" s="79">
        <v>0</v>
      </c>
      <c r="AT265" s="61" t="s">
        <v>162</v>
      </c>
      <c r="AU265" s="79">
        <v>0</v>
      </c>
      <c r="AV265" s="61" t="s">
        <v>73</v>
      </c>
      <c r="AW265" s="199">
        <v>0</v>
      </c>
      <c r="AX265" s="62">
        <f t="shared" si="23"/>
        <v>9373320</v>
      </c>
      <c r="AY265" s="63">
        <f t="shared" si="24"/>
        <v>0</v>
      </c>
      <c r="AZ265" s="67">
        <v>0</v>
      </c>
      <c r="BA265" s="61" t="s">
        <v>73</v>
      </c>
      <c r="BB265" s="61" t="s">
        <v>163</v>
      </c>
      <c r="BC265" s="355" t="s">
        <v>11296</v>
      </c>
      <c r="BD265" s="44" t="s">
        <v>65</v>
      </c>
      <c r="BE265" s="44" t="s">
        <v>65</v>
      </c>
    </row>
    <row r="266" spans="2:57" s="250" customFormat="1" ht="14.45" customHeight="1" x14ac:dyDescent="0.25">
      <c r="B266" s="44">
        <v>2026</v>
      </c>
      <c r="C266" s="44">
        <v>891780111</v>
      </c>
      <c r="D266" s="44" t="s">
        <v>63</v>
      </c>
      <c r="E266" s="61" t="s">
        <v>11295</v>
      </c>
      <c r="F266" s="61" t="s">
        <v>11294</v>
      </c>
      <c r="G266" s="61">
        <v>0</v>
      </c>
      <c r="H266" s="61" t="s">
        <v>71</v>
      </c>
      <c r="I266" s="44" t="s">
        <v>111</v>
      </c>
      <c r="J266" s="76" t="s">
        <v>81</v>
      </c>
      <c r="K266" s="68" t="s">
        <v>8677</v>
      </c>
      <c r="L266" s="79">
        <v>9373320</v>
      </c>
      <c r="M266" s="44" t="s">
        <v>66</v>
      </c>
      <c r="N266" s="68" t="s">
        <v>11293</v>
      </c>
      <c r="O266" s="68">
        <v>17815307</v>
      </c>
      <c r="P266" s="68">
        <v>69</v>
      </c>
      <c r="Q266" s="69">
        <v>46036</v>
      </c>
      <c r="R266" s="61">
        <v>6818861280</v>
      </c>
      <c r="S266" s="69">
        <v>46043</v>
      </c>
      <c r="T266" s="79">
        <v>9373320</v>
      </c>
      <c r="U266" s="61" t="s">
        <v>65</v>
      </c>
      <c r="V266" s="79">
        <v>1082939683</v>
      </c>
      <c r="W266" s="168" t="s">
        <v>8545</v>
      </c>
      <c r="X266" s="69">
        <v>46043</v>
      </c>
      <c r="Y266" s="69">
        <v>46069</v>
      </c>
      <c r="Z266" s="69" t="s">
        <v>73</v>
      </c>
      <c r="AA266" s="69">
        <v>46167</v>
      </c>
      <c r="AB266" s="47">
        <f t="shared" si="20"/>
        <v>98</v>
      </c>
      <c r="AC266" s="61">
        <v>0</v>
      </c>
      <c r="AD266" s="79">
        <v>0</v>
      </c>
      <c r="AE266" s="61">
        <v>0</v>
      </c>
      <c r="AF266" s="80" t="s">
        <v>73</v>
      </c>
      <c r="AG266" s="47">
        <f t="shared" si="21"/>
        <v>0</v>
      </c>
      <c r="AH266" s="61">
        <v>0</v>
      </c>
      <c r="AI266" s="79">
        <v>0</v>
      </c>
      <c r="AJ266" s="61" t="s">
        <v>73</v>
      </c>
      <c r="AK266" s="81" t="s">
        <v>73</v>
      </c>
      <c r="AL266" s="61">
        <v>0</v>
      </c>
      <c r="AM266" s="81" t="s">
        <v>73</v>
      </c>
      <c r="AN266" s="81" t="s">
        <v>73</v>
      </c>
      <c r="AO266" s="81" t="s">
        <v>73</v>
      </c>
      <c r="AP266" s="47">
        <f t="shared" si="22"/>
        <v>0</v>
      </c>
      <c r="AQ266" s="47">
        <f>+L266+AD266-AI266</f>
        <v>9373320</v>
      </c>
      <c r="AR266" s="61" t="s">
        <v>4700</v>
      </c>
      <c r="AS266" s="79">
        <v>0</v>
      </c>
      <c r="AT266" s="61" t="s">
        <v>162</v>
      </c>
      <c r="AU266" s="79">
        <v>0</v>
      </c>
      <c r="AV266" s="61" t="s">
        <v>73</v>
      </c>
      <c r="AW266" s="199">
        <v>0</v>
      </c>
      <c r="AX266" s="62">
        <f t="shared" si="23"/>
        <v>9373320</v>
      </c>
      <c r="AY266" s="63">
        <f t="shared" si="24"/>
        <v>0</v>
      </c>
      <c r="AZ266" s="67">
        <v>0</v>
      </c>
      <c r="BA266" s="61" t="s">
        <v>73</v>
      </c>
      <c r="BB266" s="61" t="s">
        <v>163</v>
      </c>
      <c r="BC266" s="355" t="s">
        <v>11292</v>
      </c>
      <c r="BD266" s="44" t="s">
        <v>65</v>
      </c>
      <c r="BE266" s="44" t="s">
        <v>65</v>
      </c>
    </row>
    <row r="267" spans="2:57" s="250" customFormat="1" ht="14.45" customHeight="1" x14ac:dyDescent="0.25">
      <c r="B267" s="44">
        <v>2026</v>
      </c>
      <c r="C267" s="44">
        <v>891780111</v>
      </c>
      <c r="D267" s="44" t="s">
        <v>63</v>
      </c>
      <c r="E267" s="61" t="s">
        <v>11291</v>
      </c>
      <c r="F267" s="61" t="s">
        <v>11290</v>
      </c>
      <c r="G267" s="61">
        <v>0</v>
      </c>
      <c r="H267" s="61" t="s">
        <v>71</v>
      </c>
      <c r="I267" s="44" t="s">
        <v>111</v>
      </c>
      <c r="J267" s="76" t="s">
        <v>81</v>
      </c>
      <c r="K267" s="68" t="s">
        <v>9302</v>
      </c>
      <c r="L267" s="79">
        <v>9373320</v>
      </c>
      <c r="M267" s="44" t="s">
        <v>66</v>
      </c>
      <c r="N267" s="68" t="s">
        <v>11289</v>
      </c>
      <c r="O267" s="68">
        <v>26988689</v>
      </c>
      <c r="P267" s="68">
        <v>69</v>
      </c>
      <c r="Q267" s="69">
        <v>46036</v>
      </c>
      <c r="R267" s="61">
        <v>6818861280</v>
      </c>
      <c r="S267" s="69">
        <v>46043</v>
      </c>
      <c r="T267" s="79">
        <v>9373320</v>
      </c>
      <c r="U267" s="61" t="s">
        <v>65</v>
      </c>
      <c r="V267" s="79">
        <v>1082939683</v>
      </c>
      <c r="W267" s="168" t="s">
        <v>8545</v>
      </c>
      <c r="X267" s="69">
        <v>46043</v>
      </c>
      <c r="Y267" s="69">
        <v>46069</v>
      </c>
      <c r="Z267" s="69" t="s">
        <v>73</v>
      </c>
      <c r="AA267" s="69">
        <v>46167</v>
      </c>
      <c r="AB267" s="47">
        <f t="shared" si="20"/>
        <v>98</v>
      </c>
      <c r="AC267" s="61">
        <v>0</v>
      </c>
      <c r="AD267" s="79">
        <v>0</v>
      </c>
      <c r="AE267" s="61">
        <v>0</v>
      </c>
      <c r="AF267" s="80" t="s">
        <v>73</v>
      </c>
      <c r="AG267" s="47">
        <f t="shared" si="21"/>
        <v>0</v>
      </c>
      <c r="AH267" s="61">
        <v>0</v>
      </c>
      <c r="AI267" s="79">
        <v>0</v>
      </c>
      <c r="AJ267" s="61" t="s">
        <v>73</v>
      </c>
      <c r="AK267" s="81" t="s">
        <v>73</v>
      </c>
      <c r="AL267" s="61">
        <v>0</v>
      </c>
      <c r="AM267" s="81" t="s">
        <v>73</v>
      </c>
      <c r="AN267" s="81" t="s">
        <v>73</v>
      </c>
      <c r="AO267" s="81" t="s">
        <v>73</v>
      </c>
      <c r="AP267" s="47">
        <f t="shared" si="22"/>
        <v>0</v>
      </c>
      <c r="AQ267" s="47">
        <f>+L267+AD267-AI267</f>
        <v>9373320</v>
      </c>
      <c r="AR267" s="61" t="s">
        <v>4700</v>
      </c>
      <c r="AS267" s="79">
        <v>0</v>
      </c>
      <c r="AT267" s="61" t="s">
        <v>162</v>
      </c>
      <c r="AU267" s="79">
        <v>0</v>
      </c>
      <c r="AV267" s="61" t="s">
        <v>73</v>
      </c>
      <c r="AW267" s="199">
        <v>0</v>
      </c>
      <c r="AX267" s="62">
        <f t="shared" si="23"/>
        <v>9373320</v>
      </c>
      <c r="AY267" s="63">
        <f t="shared" si="24"/>
        <v>0</v>
      </c>
      <c r="AZ267" s="67">
        <v>0</v>
      </c>
      <c r="BA267" s="61" t="s">
        <v>73</v>
      </c>
      <c r="BB267" s="61" t="s">
        <v>163</v>
      </c>
      <c r="BC267" s="355" t="s">
        <v>11288</v>
      </c>
      <c r="BD267" s="44" t="s">
        <v>65</v>
      </c>
      <c r="BE267" s="44" t="s">
        <v>65</v>
      </c>
    </row>
    <row r="268" spans="2:57" s="250" customFormat="1" ht="14.45" customHeight="1" x14ac:dyDescent="0.25">
      <c r="B268" s="44">
        <v>2026</v>
      </c>
      <c r="C268" s="44">
        <v>891780111</v>
      </c>
      <c r="D268" s="44" t="s">
        <v>63</v>
      </c>
      <c r="E268" s="61" t="s">
        <v>11287</v>
      </c>
      <c r="F268" s="61" t="s">
        <v>11286</v>
      </c>
      <c r="G268" s="61">
        <v>0</v>
      </c>
      <c r="H268" s="61" t="s">
        <v>71</v>
      </c>
      <c r="I268" s="44" t="s">
        <v>111</v>
      </c>
      <c r="J268" s="76" t="s">
        <v>81</v>
      </c>
      <c r="K268" s="68" t="s">
        <v>8677</v>
      </c>
      <c r="L268" s="79">
        <v>9373320</v>
      </c>
      <c r="M268" s="44" t="s">
        <v>66</v>
      </c>
      <c r="N268" s="68" t="s">
        <v>11285</v>
      </c>
      <c r="O268" s="68">
        <v>1124001955</v>
      </c>
      <c r="P268" s="68">
        <v>69</v>
      </c>
      <c r="Q268" s="69">
        <v>46036</v>
      </c>
      <c r="R268" s="61">
        <v>6818861280</v>
      </c>
      <c r="S268" s="69">
        <v>46043</v>
      </c>
      <c r="T268" s="79">
        <v>9373320</v>
      </c>
      <c r="U268" s="61" t="s">
        <v>65</v>
      </c>
      <c r="V268" s="79">
        <v>1082939683</v>
      </c>
      <c r="W268" s="168" t="s">
        <v>8545</v>
      </c>
      <c r="X268" s="69">
        <v>46043</v>
      </c>
      <c r="Y268" s="69">
        <v>46069</v>
      </c>
      <c r="Z268" s="69" t="s">
        <v>73</v>
      </c>
      <c r="AA268" s="69">
        <v>46167</v>
      </c>
      <c r="AB268" s="47">
        <f t="shared" si="20"/>
        <v>98</v>
      </c>
      <c r="AC268" s="61">
        <v>0</v>
      </c>
      <c r="AD268" s="79">
        <v>0</v>
      </c>
      <c r="AE268" s="61">
        <v>0</v>
      </c>
      <c r="AF268" s="80" t="s">
        <v>73</v>
      </c>
      <c r="AG268" s="47">
        <f t="shared" si="21"/>
        <v>0</v>
      </c>
      <c r="AH268" s="61">
        <v>0</v>
      </c>
      <c r="AI268" s="79">
        <v>0</v>
      </c>
      <c r="AJ268" s="61" t="s">
        <v>73</v>
      </c>
      <c r="AK268" s="81" t="s">
        <v>73</v>
      </c>
      <c r="AL268" s="61">
        <v>0</v>
      </c>
      <c r="AM268" s="81" t="s">
        <v>73</v>
      </c>
      <c r="AN268" s="81" t="s">
        <v>73</v>
      </c>
      <c r="AO268" s="81" t="s">
        <v>73</v>
      </c>
      <c r="AP268" s="47">
        <f t="shared" si="22"/>
        <v>0</v>
      </c>
      <c r="AQ268" s="47">
        <f>+L268+AD268-AI268</f>
        <v>9373320</v>
      </c>
      <c r="AR268" s="61" t="s">
        <v>4700</v>
      </c>
      <c r="AS268" s="79">
        <v>0</v>
      </c>
      <c r="AT268" s="61" t="s">
        <v>162</v>
      </c>
      <c r="AU268" s="79">
        <v>0</v>
      </c>
      <c r="AV268" s="61" t="s">
        <v>73</v>
      </c>
      <c r="AW268" s="199">
        <v>0</v>
      </c>
      <c r="AX268" s="62">
        <f t="shared" si="23"/>
        <v>9373320</v>
      </c>
      <c r="AY268" s="63">
        <f t="shared" si="24"/>
        <v>0</v>
      </c>
      <c r="AZ268" s="67">
        <v>0</v>
      </c>
      <c r="BA268" s="61" t="s">
        <v>73</v>
      </c>
      <c r="BB268" s="61" t="s">
        <v>163</v>
      </c>
      <c r="BC268" s="355" t="s">
        <v>11284</v>
      </c>
      <c r="BD268" s="44" t="s">
        <v>65</v>
      </c>
      <c r="BE268" s="44" t="s">
        <v>65</v>
      </c>
    </row>
    <row r="269" spans="2:57" s="250" customFormat="1" ht="14.45" customHeight="1" x14ac:dyDescent="0.25">
      <c r="B269" s="44">
        <v>2026</v>
      </c>
      <c r="C269" s="44">
        <v>891780111</v>
      </c>
      <c r="D269" s="44" t="s">
        <v>63</v>
      </c>
      <c r="E269" s="61" t="s">
        <v>11283</v>
      </c>
      <c r="F269" s="61" t="s">
        <v>11282</v>
      </c>
      <c r="G269" s="61">
        <v>0</v>
      </c>
      <c r="H269" s="61" t="s">
        <v>71</v>
      </c>
      <c r="I269" s="44" t="s">
        <v>111</v>
      </c>
      <c r="J269" s="76" t="s">
        <v>81</v>
      </c>
      <c r="K269" s="68" t="s">
        <v>8677</v>
      </c>
      <c r="L269" s="79">
        <v>9373320</v>
      </c>
      <c r="M269" s="44" t="s">
        <v>66</v>
      </c>
      <c r="N269" s="68" t="s">
        <v>11281</v>
      </c>
      <c r="O269" s="68">
        <v>19595384</v>
      </c>
      <c r="P269" s="68">
        <v>69</v>
      </c>
      <c r="Q269" s="69">
        <v>46036</v>
      </c>
      <c r="R269" s="61">
        <v>6818861280</v>
      </c>
      <c r="S269" s="69">
        <v>46043</v>
      </c>
      <c r="T269" s="79">
        <v>9373320</v>
      </c>
      <c r="U269" s="61" t="s">
        <v>65</v>
      </c>
      <c r="V269" s="79">
        <v>1082939683</v>
      </c>
      <c r="W269" s="168" t="s">
        <v>8545</v>
      </c>
      <c r="X269" s="69">
        <v>46043</v>
      </c>
      <c r="Y269" s="69">
        <v>46069</v>
      </c>
      <c r="Z269" s="69" t="s">
        <v>73</v>
      </c>
      <c r="AA269" s="69">
        <v>46167</v>
      </c>
      <c r="AB269" s="47">
        <f t="shared" si="20"/>
        <v>98</v>
      </c>
      <c r="AC269" s="61">
        <v>0</v>
      </c>
      <c r="AD269" s="79">
        <v>0</v>
      </c>
      <c r="AE269" s="61">
        <v>0</v>
      </c>
      <c r="AF269" s="80" t="s">
        <v>73</v>
      </c>
      <c r="AG269" s="47">
        <f t="shared" si="21"/>
        <v>0</v>
      </c>
      <c r="AH269" s="61">
        <v>0</v>
      </c>
      <c r="AI269" s="79">
        <v>0</v>
      </c>
      <c r="AJ269" s="61" t="s">
        <v>73</v>
      </c>
      <c r="AK269" s="81" t="s">
        <v>73</v>
      </c>
      <c r="AL269" s="61">
        <v>0</v>
      </c>
      <c r="AM269" s="81" t="s">
        <v>73</v>
      </c>
      <c r="AN269" s="81" t="s">
        <v>73</v>
      </c>
      <c r="AO269" s="81" t="s">
        <v>73</v>
      </c>
      <c r="AP269" s="47">
        <f t="shared" si="22"/>
        <v>0</v>
      </c>
      <c r="AQ269" s="47">
        <f>+L269+AD269-AI269</f>
        <v>9373320</v>
      </c>
      <c r="AR269" s="61" t="s">
        <v>4700</v>
      </c>
      <c r="AS269" s="79">
        <v>0</v>
      </c>
      <c r="AT269" s="61" t="s">
        <v>162</v>
      </c>
      <c r="AU269" s="79">
        <v>0</v>
      </c>
      <c r="AV269" s="61" t="s">
        <v>73</v>
      </c>
      <c r="AW269" s="199">
        <v>0</v>
      </c>
      <c r="AX269" s="62">
        <f t="shared" si="23"/>
        <v>9373320</v>
      </c>
      <c r="AY269" s="63">
        <f t="shared" si="24"/>
        <v>0</v>
      </c>
      <c r="AZ269" s="67">
        <v>0</v>
      </c>
      <c r="BA269" s="61" t="s">
        <v>73</v>
      </c>
      <c r="BB269" s="61" t="s">
        <v>163</v>
      </c>
      <c r="BC269" s="355" t="s">
        <v>11280</v>
      </c>
      <c r="BD269" s="44" t="s">
        <v>65</v>
      </c>
      <c r="BE269" s="44" t="s">
        <v>65</v>
      </c>
    </row>
    <row r="270" spans="2:57" s="250" customFormat="1" ht="14.45" customHeight="1" x14ac:dyDescent="0.25">
      <c r="B270" s="44">
        <v>2026</v>
      </c>
      <c r="C270" s="44">
        <v>891780111</v>
      </c>
      <c r="D270" s="44" t="s">
        <v>63</v>
      </c>
      <c r="E270" s="61" t="s">
        <v>11279</v>
      </c>
      <c r="F270" s="61" t="s">
        <v>11278</v>
      </c>
      <c r="G270" s="61">
        <v>0</v>
      </c>
      <c r="H270" s="61" t="s">
        <v>71</v>
      </c>
      <c r="I270" s="44" t="s">
        <v>111</v>
      </c>
      <c r="J270" s="76" t="s">
        <v>81</v>
      </c>
      <c r="K270" s="68" t="s">
        <v>9302</v>
      </c>
      <c r="L270" s="79">
        <v>9373320</v>
      </c>
      <c r="M270" s="44" t="s">
        <v>66</v>
      </c>
      <c r="N270" s="68" t="s">
        <v>11277</v>
      </c>
      <c r="O270" s="68">
        <v>1065652539</v>
      </c>
      <c r="P270" s="68">
        <v>69</v>
      </c>
      <c r="Q270" s="69">
        <v>46036</v>
      </c>
      <c r="R270" s="61">
        <v>6818861280</v>
      </c>
      <c r="S270" s="69">
        <v>46043</v>
      </c>
      <c r="T270" s="79">
        <v>9373320</v>
      </c>
      <c r="U270" s="61" t="s">
        <v>65</v>
      </c>
      <c r="V270" s="79">
        <v>1082939683</v>
      </c>
      <c r="W270" s="168" t="s">
        <v>8545</v>
      </c>
      <c r="X270" s="69">
        <v>46043</v>
      </c>
      <c r="Y270" s="69">
        <v>46069</v>
      </c>
      <c r="Z270" s="69" t="s">
        <v>73</v>
      </c>
      <c r="AA270" s="69">
        <v>46167</v>
      </c>
      <c r="AB270" s="47">
        <f t="shared" si="20"/>
        <v>98</v>
      </c>
      <c r="AC270" s="61">
        <v>0</v>
      </c>
      <c r="AD270" s="79">
        <v>0</v>
      </c>
      <c r="AE270" s="61">
        <v>0</v>
      </c>
      <c r="AF270" s="80" t="s">
        <v>73</v>
      </c>
      <c r="AG270" s="47">
        <f t="shared" si="21"/>
        <v>0</v>
      </c>
      <c r="AH270" s="61">
        <v>0</v>
      </c>
      <c r="AI270" s="79">
        <v>0</v>
      </c>
      <c r="AJ270" s="61" t="s">
        <v>73</v>
      </c>
      <c r="AK270" s="81" t="s">
        <v>73</v>
      </c>
      <c r="AL270" s="61">
        <v>0</v>
      </c>
      <c r="AM270" s="81" t="s">
        <v>73</v>
      </c>
      <c r="AN270" s="81" t="s">
        <v>73</v>
      </c>
      <c r="AO270" s="81" t="s">
        <v>73</v>
      </c>
      <c r="AP270" s="47">
        <f t="shared" si="22"/>
        <v>0</v>
      </c>
      <c r="AQ270" s="47">
        <f>+L270+AD270-AI270</f>
        <v>9373320</v>
      </c>
      <c r="AR270" s="61" t="s">
        <v>4700</v>
      </c>
      <c r="AS270" s="79">
        <v>0</v>
      </c>
      <c r="AT270" s="61" t="s">
        <v>162</v>
      </c>
      <c r="AU270" s="79">
        <v>0</v>
      </c>
      <c r="AV270" s="61" t="s">
        <v>73</v>
      </c>
      <c r="AW270" s="199">
        <v>0</v>
      </c>
      <c r="AX270" s="62">
        <f t="shared" si="23"/>
        <v>9373320</v>
      </c>
      <c r="AY270" s="63">
        <f t="shared" si="24"/>
        <v>0</v>
      </c>
      <c r="AZ270" s="67">
        <v>0</v>
      </c>
      <c r="BA270" s="61" t="s">
        <v>73</v>
      </c>
      <c r="BB270" s="61" t="s">
        <v>163</v>
      </c>
      <c r="BC270" s="355" t="s">
        <v>11276</v>
      </c>
      <c r="BD270" s="44" t="s">
        <v>65</v>
      </c>
      <c r="BE270" s="44" t="s">
        <v>65</v>
      </c>
    </row>
    <row r="271" spans="2:57" s="250" customFormat="1" ht="14.45" customHeight="1" x14ac:dyDescent="0.25">
      <c r="B271" s="44">
        <v>2026</v>
      </c>
      <c r="C271" s="44">
        <v>891780111</v>
      </c>
      <c r="D271" s="44" t="s">
        <v>63</v>
      </c>
      <c r="E271" s="61" t="s">
        <v>11275</v>
      </c>
      <c r="F271" s="61" t="s">
        <v>11274</v>
      </c>
      <c r="G271" s="61">
        <v>0</v>
      </c>
      <c r="H271" s="61" t="s">
        <v>71</v>
      </c>
      <c r="I271" s="44" t="s">
        <v>111</v>
      </c>
      <c r="J271" s="76" t="s">
        <v>81</v>
      </c>
      <c r="K271" s="68" t="s">
        <v>8677</v>
      </c>
      <c r="L271" s="79">
        <v>9373320</v>
      </c>
      <c r="M271" s="44" t="s">
        <v>66</v>
      </c>
      <c r="N271" s="68" t="s">
        <v>11273</v>
      </c>
      <c r="O271" s="68">
        <v>17957311</v>
      </c>
      <c r="P271" s="68">
        <v>69</v>
      </c>
      <c r="Q271" s="69">
        <v>46036</v>
      </c>
      <c r="R271" s="61">
        <v>6818861280</v>
      </c>
      <c r="S271" s="69">
        <v>46043</v>
      </c>
      <c r="T271" s="79">
        <v>9373320</v>
      </c>
      <c r="U271" s="61" t="s">
        <v>65</v>
      </c>
      <c r="V271" s="79">
        <v>1082939683</v>
      </c>
      <c r="W271" s="168" t="s">
        <v>8545</v>
      </c>
      <c r="X271" s="69">
        <v>46043</v>
      </c>
      <c r="Y271" s="69">
        <v>46069</v>
      </c>
      <c r="Z271" s="69" t="s">
        <v>73</v>
      </c>
      <c r="AA271" s="69">
        <v>46167</v>
      </c>
      <c r="AB271" s="47">
        <f t="shared" si="20"/>
        <v>98</v>
      </c>
      <c r="AC271" s="61">
        <v>0</v>
      </c>
      <c r="AD271" s="79">
        <v>0</v>
      </c>
      <c r="AE271" s="61">
        <v>0</v>
      </c>
      <c r="AF271" s="80" t="s">
        <v>73</v>
      </c>
      <c r="AG271" s="47">
        <f t="shared" si="21"/>
        <v>0</v>
      </c>
      <c r="AH271" s="61">
        <v>0</v>
      </c>
      <c r="AI271" s="79">
        <v>0</v>
      </c>
      <c r="AJ271" s="61" t="s">
        <v>73</v>
      </c>
      <c r="AK271" s="81" t="s">
        <v>73</v>
      </c>
      <c r="AL271" s="61">
        <v>0</v>
      </c>
      <c r="AM271" s="81" t="s">
        <v>73</v>
      </c>
      <c r="AN271" s="81" t="s">
        <v>73</v>
      </c>
      <c r="AO271" s="81" t="s">
        <v>73</v>
      </c>
      <c r="AP271" s="47">
        <f t="shared" si="22"/>
        <v>0</v>
      </c>
      <c r="AQ271" s="47">
        <f>+L271+AD271-AI271</f>
        <v>9373320</v>
      </c>
      <c r="AR271" s="61" t="s">
        <v>4700</v>
      </c>
      <c r="AS271" s="79">
        <v>0</v>
      </c>
      <c r="AT271" s="61" t="s">
        <v>162</v>
      </c>
      <c r="AU271" s="79">
        <v>0</v>
      </c>
      <c r="AV271" s="61" t="s">
        <v>73</v>
      </c>
      <c r="AW271" s="199">
        <v>0</v>
      </c>
      <c r="AX271" s="62">
        <f t="shared" si="23"/>
        <v>9373320</v>
      </c>
      <c r="AY271" s="63">
        <f t="shared" si="24"/>
        <v>0</v>
      </c>
      <c r="AZ271" s="67">
        <v>0</v>
      </c>
      <c r="BA271" s="61" t="s">
        <v>73</v>
      </c>
      <c r="BB271" s="61" t="s">
        <v>163</v>
      </c>
      <c r="BC271" s="355" t="s">
        <v>11272</v>
      </c>
      <c r="BD271" s="44" t="s">
        <v>65</v>
      </c>
      <c r="BE271" s="44" t="s">
        <v>65</v>
      </c>
    </row>
    <row r="272" spans="2:57" s="250" customFormat="1" x14ac:dyDescent="0.25">
      <c r="B272" s="44">
        <v>2026</v>
      </c>
      <c r="C272" s="44">
        <v>891780111</v>
      </c>
      <c r="D272" s="44" t="s">
        <v>63</v>
      </c>
      <c r="E272" s="61" t="s">
        <v>11271</v>
      </c>
      <c r="F272" s="61" t="s">
        <v>11270</v>
      </c>
      <c r="G272" s="61">
        <v>0</v>
      </c>
      <c r="H272" s="61" t="s">
        <v>71</v>
      </c>
      <c r="I272" s="44" t="s">
        <v>111</v>
      </c>
      <c r="J272" s="76" t="s">
        <v>81</v>
      </c>
      <c r="K272" s="68" t="s">
        <v>9302</v>
      </c>
      <c r="L272" s="79">
        <v>9373320</v>
      </c>
      <c r="M272" s="44" t="s">
        <v>66</v>
      </c>
      <c r="N272" s="68" t="s">
        <v>11269</v>
      </c>
      <c r="O272" s="68">
        <v>17955098</v>
      </c>
      <c r="P272" s="68">
        <v>69</v>
      </c>
      <c r="Q272" s="69">
        <v>46036</v>
      </c>
      <c r="R272" s="61">
        <v>6818861280</v>
      </c>
      <c r="S272" s="69">
        <v>46043</v>
      </c>
      <c r="T272" s="79">
        <v>9373320</v>
      </c>
      <c r="U272" s="61" t="s">
        <v>65</v>
      </c>
      <c r="V272" s="79">
        <v>1082939683</v>
      </c>
      <c r="W272" s="168" t="s">
        <v>8545</v>
      </c>
      <c r="X272" s="69">
        <v>46043</v>
      </c>
      <c r="Y272" s="69">
        <v>46069</v>
      </c>
      <c r="Z272" s="69" t="s">
        <v>73</v>
      </c>
      <c r="AA272" s="69">
        <v>46167</v>
      </c>
      <c r="AB272" s="47">
        <f t="shared" si="20"/>
        <v>98</v>
      </c>
      <c r="AC272" s="61">
        <v>0</v>
      </c>
      <c r="AD272" s="79">
        <v>0</v>
      </c>
      <c r="AE272" s="61">
        <v>0</v>
      </c>
      <c r="AF272" s="80" t="s">
        <v>73</v>
      </c>
      <c r="AG272" s="47">
        <f t="shared" si="21"/>
        <v>0</v>
      </c>
      <c r="AH272" s="61">
        <v>0</v>
      </c>
      <c r="AI272" s="79">
        <v>0</v>
      </c>
      <c r="AJ272" s="61" t="s">
        <v>73</v>
      </c>
      <c r="AK272" s="81" t="s">
        <v>73</v>
      </c>
      <c r="AL272" s="61">
        <v>0</v>
      </c>
      <c r="AM272" s="81" t="s">
        <v>73</v>
      </c>
      <c r="AN272" s="81" t="s">
        <v>73</v>
      </c>
      <c r="AO272" s="81" t="s">
        <v>73</v>
      </c>
      <c r="AP272" s="47">
        <f t="shared" si="22"/>
        <v>0</v>
      </c>
      <c r="AQ272" s="47">
        <f>+L272+AD272-AI272</f>
        <v>9373320</v>
      </c>
      <c r="AR272" s="61" t="s">
        <v>4700</v>
      </c>
      <c r="AS272" s="79">
        <v>0</v>
      </c>
      <c r="AT272" s="61" t="s">
        <v>162</v>
      </c>
      <c r="AU272" s="79">
        <v>0</v>
      </c>
      <c r="AV272" s="61" t="s">
        <v>73</v>
      </c>
      <c r="AW272" s="199">
        <v>0</v>
      </c>
      <c r="AX272" s="62">
        <f t="shared" si="23"/>
        <v>9373320</v>
      </c>
      <c r="AY272" s="63">
        <f t="shared" si="24"/>
        <v>0</v>
      </c>
      <c r="AZ272" s="67">
        <v>0</v>
      </c>
      <c r="BA272" s="61" t="s">
        <v>73</v>
      </c>
      <c r="BB272" s="61" t="s">
        <v>163</v>
      </c>
      <c r="BC272" s="355" t="s">
        <v>11268</v>
      </c>
      <c r="BD272" s="44" t="s">
        <v>65</v>
      </c>
      <c r="BE272" s="44" t="s">
        <v>65</v>
      </c>
    </row>
    <row r="273" spans="2:57" s="250" customFormat="1" ht="14.45" customHeight="1" x14ac:dyDescent="0.25">
      <c r="B273" s="44">
        <v>2026</v>
      </c>
      <c r="C273" s="44">
        <v>891780111</v>
      </c>
      <c r="D273" s="44" t="s">
        <v>63</v>
      </c>
      <c r="E273" s="61" t="s">
        <v>11267</v>
      </c>
      <c r="F273" s="61" t="s">
        <v>11266</v>
      </c>
      <c r="G273" s="61">
        <v>0</v>
      </c>
      <c r="H273" s="61" t="s">
        <v>71</v>
      </c>
      <c r="I273" s="44" t="s">
        <v>111</v>
      </c>
      <c r="J273" s="76" t="s">
        <v>81</v>
      </c>
      <c r="K273" s="68" t="s">
        <v>8677</v>
      </c>
      <c r="L273" s="79">
        <v>9373320</v>
      </c>
      <c r="M273" s="44" t="s">
        <v>66</v>
      </c>
      <c r="N273" s="68" t="s">
        <v>11265</v>
      </c>
      <c r="O273" s="68">
        <v>17955385</v>
      </c>
      <c r="P273" s="68">
        <v>69</v>
      </c>
      <c r="Q273" s="69">
        <v>46036</v>
      </c>
      <c r="R273" s="61">
        <v>6818861280</v>
      </c>
      <c r="S273" s="69">
        <v>46043</v>
      </c>
      <c r="T273" s="79">
        <v>9373320</v>
      </c>
      <c r="U273" s="61" t="s">
        <v>65</v>
      </c>
      <c r="V273" s="79">
        <v>1082939683</v>
      </c>
      <c r="W273" s="168" t="s">
        <v>8545</v>
      </c>
      <c r="X273" s="69">
        <v>46043</v>
      </c>
      <c r="Y273" s="69">
        <v>46069</v>
      </c>
      <c r="Z273" s="69" t="s">
        <v>73</v>
      </c>
      <c r="AA273" s="69">
        <v>46167</v>
      </c>
      <c r="AB273" s="47">
        <f t="shared" si="20"/>
        <v>98</v>
      </c>
      <c r="AC273" s="61">
        <v>0</v>
      </c>
      <c r="AD273" s="79">
        <v>0</v>
      </c>
      <c r="AE273" s="61">
        <v>0</v>
      </c>
      <c r="AF273" s="80" t="s">
        <v>73</v>
      </c>
      <c r="AG273" s="47">
        <f t="shared" si="21"/>
        <v>0</v>
      </c>
      <c r="AH273" s="61">
        <v>0</v>
      </c>
      <c r="AI273" s="79">
        <v>0</v>
      </c>
      <c r="AJ273" s="61" t="s">
        <v>73</v>
      </c>
      <c r="AK273" s="81" t="s">
        <v>73</v>
      </c>
      <c r="AL273" s="61">
        <v>0</v>
      </c>
      <c r="AM273" s="81" t="s">
        <v>73</v>
      </c>
      <c r="AN273" s="81" t="s">
        <v>73</v>
      </c>
      <c r="AO273" s="81" t="s">
        <v>73</v>
      </c>
      <c r="AP273" s="47">
        <f t="shared" si="22"/>
        <v>0</v>
      </c>
      <c r="AQ273" s="47">
        <f>+L273+AD273-AI273</f>
        <v>9373320</v>
      </c>
      <c r="AR273" s="61" t="s">
        <v>4700</v>
      </c>
      <c r="AS273" s="79">
        <v>0</v>
      </c>
      <c r="AT273" s="61" t="s">
        <v>162</v>
      </c>
      <c r="AU273" s="79">
        <v>0</v>
      </c>
      <c r="AV273" s="61" t="s">
        <v>73</v>
      </c>
      <c r="AW273" s="199">
        <v>0</v>
      </c>
      <c r="AX273" s="62">
        <f t="shared" si="23"/>
        <v>9373320</v>
      </c>
      <c r="AY273" s="63">
        <f t="shared" si="24"/>
        <v>0</v>
      </c>
      <c r="AZ273" s="67">
        <v>0</v>
      </c>
      <c r="BA273" s="61" t="s">
        <v>73</v>
      </c>
      <c r="BB273" s="61" t="s">
        <v>163</v>
      </c>
      <c r="BC273" s="355" t="s">
        <v>11264</v>
      </c>
      <c r="BD273" s="44" t="s">
        <v>65</v>
      </c>
      <c r="BE273" s="44" t="s">
        <v>65</v>
      </c>
    </row>
    <row r="274" spans="2:57" s="250" customFormat="1" ht="14.45" customHeight="1" x14ac:dyDescent="0.25">
      <c r="B274" s="44">
        <v>2026</v>
      </c>
      <c r="C274" s="44">
        <v>891780111</v>
      </c>
      <c r="D274" s="44" t="s">
        <v>63</v>
      </c>
      <c r="E274" s="61" t="s">
        <v>11263</v>
      </c>
      <c r="F274" s="61" t="s">
        <v>11262</v>
      </c>
      <c r="G274" s="61">
        <v>0</v>
      </c>
      <c r="H274" s="61" t="s">
        <v>71</v>
      </c>
      <c r="I274" s="44" t="s">
        <v>111</v>
      </c>
      <c r="J274" s="76" t="s">
        <v>81</v>
      </c>
      <c r="K274" s="68" t="s">
        <v>8677</v>
      </c>
      <c r="L274" s="79">
        <v>9373320</v>
      </c>
      <c r="M274" s="44" t="s">
        <v>66</v>
      </c>
      <c r="N274" s="68" t="s">
        <v>11261</v>
      </c>
      <c r="O274" s="68">
        <v>17955660</v>
      </c>
      <c r="P274" s="68">
        <v>69</v>
      </c>
      <c r="Q274" s="69">
        <v>46036</v>
      </c>
      <c r="R274" s="61">
        <v>6818861280</v>
      </c>
      <c r="S274" s="69">
        <v>46043</v>
      </c>
      <c r="T274" s="79">
        <v>9373320</v>
      </c>
      <c r="U274" s="61" t="s">
        <v>65</v>
      </c>
      <c r="V274" s="79">
        <v>1082939683</v>
      </c>
      <c r="W274" s="168" t="s">
        <v>8545</v>
      </c>
      <c r="X274" s="69">
        <v>46043</v>
      </c>
      <c r="Y274" s="69">
        <v>46069</v>
      </c>
      <c r="Z274" s="69" t="s">
        <v>73</v>
      </c>
      <c r="AA274" s="69">
        <v>46167</v>
      </c>
      <c r="AB274" s="47">
        <f t="shared" si="20"/>
        <v>98</v>
      </c>
      <c r="AC274" s="61">
        <v>0</v>
      </c>
      <c r="AD274" s="79">
        <v>0</v>
      </c>
      <c r="AE274" s="61">
        <v>0</v>
      </c>
      <c r="AF274" s="80" t="s">
        <v>73</v>
      </c>
      <c r="AG274" s="47">
        <f t="shared" si="21"/>
        <v>0</v>
      </c>
      <c r="AH274" s="61">
        <v>0</v>
      </c>
      <c r="AI274" s="79">
        <v>0</v>
      </c>
      <c r="AJ274" s="61" t="s">
        <v>73</v>
      </c>
      <c r="AK274" s="81" t="s">
        <v>73</v>
      </c>
      <c r="AL274" s="61">
        <v>0</v>
      </c>
      <c r="AM274" s="81" t="s">
        <v>73</v>
      </c>
      <c r="AN274" s="81" t="s">
        <v>73</v>
      </c>
      <c r="AO274" s="81" t="s">
        <v>73</v>
      </c>
      <c r="AP274" s="47">
        <f t="shared" si="22"/>
        <v>0</v>
      </c>
      <c r="AQ274" s="47">
        <f>+L274+AD274-AI274</f>
        <v>9373320</v>
      </c>
      <c r="AR274" s="61" t="s">
        <v>4700</v>
      </c>
      <c r="AS274" s="79">
        <v>0</v>
      </c>
      <c r="AT274" s="61" t="s">
        <v>162</v>
      </c>
      <c r="AU274" s="79">
        <v>0</v>
      </c>
      <c r="AV274" s="61" t="s">
        <v>73</v>
      </c>
      <c r="AW274" s="199">
        <v>0</v>
      </c>
      <c r="AX274" s="62">
        <f t="shared" si="23"/>
        <v>9373320</v>
      </c>
      <c r="AY274" s="63">
        <f t="shared" si="24"/>
        <v>0</v>
      </c>
      <c r="AZ274" s="67">
        <v>0</v>
      </c>
      <c r="BA274" s="61" t="s">
        <v>73</v>
      </c>
      <c r="BB274" s="61" t="s">
        <v>163</v>
      </c>
      <c r="BC274" s="355" t="s">
        <v>11260</v>
      </c>
      <c r="BD274" s="44" t="s">
        <v>65</v>
      </c>
      <c r="BE274" s="44" t="s">
        <v>65</v>
      </c>
    </row>
    <row r="275" spans="2:57" s="250" customFormat="1" ht="14.45" customHeight="1" x14ac:dyDescent="0.25">
      <c r="B275" s="44">
        <v>2026</v>
      </c>
      <c r="C275" s="44">
        <v>891780111</v>
      </c>
      <c r="D275" s="44" t="s">
        <v>63</v>
      </c>
      <c r="E275" s="61" t="s">
        <v>11259</v>
      </c>
      <c r="F275" s="61" t="s">
        <v>11258</v>
      </c>
      <c r="G275" s="61">
        <v>0</v>
      </c>
      <c r="H275" s="61" t="s">
        <v>71</v>
      </c>
      <c r="I275" s="44" t="s">
        <v>111</v>
      </c>
      <c r="J275" s="76" t="s">
        <v>81</v>
      </c>
      <c r="K275" s="68" t="s">
        <v>9302</v>
      </c>
      <c r="L275" s="79">
        <v>9373320</v>
      </c>
      <c r="M275" s="44" t="s">
        <v>66</v>
      </c>
      <c r="N275" s="68" t="s">
        <v>11257</v>
      </c>
      <c r="O275" s="68">
        <v>1010084661</v>
      </c>
      <c r="P275" s="68">
        <v>69</v>
      </c>
      <c r="Q275" s="69">
        <v>46036</v>
      </c>
      <c r="R275" s="61">
        <v>6818861280</v>
      </c>
      <c r="S275" s="69">
        <v>46043</v>
      </c>
      <c r="T275" s="79">
        <v>9373320</v>
      </c>
      <c r="U275" s="61" t="s">
        <v>65</v>
      </c>
      <c r="V275" s="79">
        <v>1082939683</v>
      </c>
      <c r="W275" s="168" t="s">
        <v>8545</v>
      </c>
      <c r="X275" s="69">
        <v>46043</v>
      </c>
      <c r="Y275" s="69">
        <v>46069</v>
      </c>
      <c r="Z275" s="69" t="s">
        <v>73</v>
      </c>
      <c r="AA275" s="69">
        <v>46167</v>
      </c>
      <c r="AB275" s="47">
        <f t="shared" si="20"/>
        <v>98</v>
      </c>
      <c r="AC275" s="61">
        <v>0</v>
      </c>
      <c r="AD275" s="79">
        <v>0</v>
      </c>
      <c r="AE275" s="61">
        <v>0</v>
      </c>
      <c r="AF275" s="80" t="s">
        <v>73</v>
      </c>
      <c r="AG275" s="47">
        <f t="shared" si="21"/>
        <v>0</v>
      </c>
      <c r="AH275" s="61">
        <v>0</v>
      </c>
      <c r="AI275" s="79">
        <v>0</v>
      </c>
      <c r="AJ275" s="61" t="s">
        <v>73</v>
      </c>
      <c r="AK275" s="81" t="s">
        <v>73</v>
      </c>
      <c r="AL275" s="61">
        <v>0</v>
      </c>
      <c r="AM275" s="81" t="s">
        <v>73</v>
      </c>
      <c r="AN275" s="81" t="s">
        <v>73</v>
      </c>
      <c r="AO275" s="81" t="s">
        <v>73</v>
      </c>
      <c r="AP275" s="47">
        <f t="shared" si="22"/>
        <v>0</v>
      </c>
      <c r="AQ275" s="47">
        <f>+L275+AD275-AI275</f>
        <v>9373320</v>
      </c>
      <c r="AR275" s="61" t="s">
        <v>4700</v>
      </c>
      <c r="AS275" s="79">
        <v>0</v>
      </c>
      <c r="AT275" s="61" t="s">
        <v>162</v>
      </c>
      <c r="AU275" s="79">
        <v>0</v>
      </c>
      <c r="AV275" s="61" t="s">
        <v>73</v>
      </c>
      <c r="AW275" s="199">
        <v>0</v>
      </c>
      <c r="AX275" s="62">
        <f t="shared" si="23"/>
        <v>9373320</v>
      </c>
      <c r="AY275" s="63">
        <f t="shared" si="24"/>
        <v>0</v>
      </c>
      <c r="AZ275" s="67">
        <v>0</v>
      </c>
      <c r="BA275" s="61" t="s">
        <v>73</v>
      </c>
      <c r="BB275" s="61" t="s">
        <v>163</v>
      </c>
      <c r="BC275" s="355" t="s">
        <v>11256</v>
      </c>
      <c r="BD275" s="44" t="s">
        <v>65</v>
      </c>
      <c r="BE275" s="44" t="s">
        <v>65</v>
      </c>
    </row>
    <row r="276" spans="2:57" s="250" customFormat="1" ht="14.45" customHeight="1" x14ac:dyDescent="0.25">
      <c r="B276" s="44">
        <v>2026</v>
      </c>
      <c r="C276" s="44">
        <v>891780111</v>
      </c>
      <c r="D276" s="44" t="s">
        <v>63</v>
      </c>
      <c r="E276" s="61" t="s">
        <v>11255</v>
      </c>
      <c r="F276" s="61" t="s">
        <v>11254</v>
      </c>
      <c r="G276" s="61">
        <v>0</v>
      </c>
      <c r="H276" s="61" t="s">
        <v>71</v>
      </c>
      <c r="I276" s="44" t="s">
        <v>111</v>
      </c>
      <c r="J276" s="76" t="s">
        <v>81</v>
      </c>
      <c r="K276" s="68" t="s">
        <v>8677</v>
      </c>
      <c r="L276" s="79">
        <v>9373320</v>
      </c>
      <c r="M276" s="44" t="s">
        <v>66</v>
      </c>
      <c r="N276" s="68" t="s">
        <v>11253</v>
      </c>
      <c r="O276" s="68">
        <v>1122814301</v>
      </c>
      <c r="P276" s="68">
        <v>69</v>
      </c>
      <c r="Q276" s="69">
        <v>46036</v>
      </c>
      <c r="R276" s="61">
        <v>6818861280</v>
      </c>
      <c r="S276" s="69">
        <v>46043</v>
      </c>
      <c r="T276" s="79">
        <v>9373320</v>
      </c>
      <c r="U276" s="61" t="s">
        <v>65</v>
      </c>
      <c r="V276" s="79">
        <v>1082939683</v>
      </c>
      <c r="W276" s="168" t="s">
        <v>8545</v>
      </c>
      <c r="X276" s="69">
        <v>46043</v>
      </c>
      <c r="Y276" s="69">
        <v>46069</v>
      </c>
      <c r="Z276" s="69" t="s">
        <v>73</v>
      </c>
      <c r="AA276" s="69">
        <v>46167</v>
      </c>
      <c r="AB276" s="47">
        <f t="shared" si="20"/>
        <v>98</v>
      </c>
      <c r="AC276" s="61">
        <v>0</v>
      </c>
      <c r="AD276" s="79">
        <v>0</v>
      </c>
      <c r="AE276" s="61">
        <v>0</v>
      </c>
      <c r="AF276" s="80" t="s">
        <v>73</v>
      </c>
      <c r="AG276" s="47">
        <f t="shared" si="21"/>
        <v>0</v>
      </c>
      <c r="AH276" s="61">
        <v>0</v>
      </c>
      <c r="AI276" s="79">
        <v>0</v>
      </c>
      <c r="AJ276" s="61" t="s">
        <v>73</v>
      </c>
      <c r="AK276" s="81" t="s">
        <v>73</v>
      </c>
      <c r="AL276" s="61">
        <v>0</v>
      </c>
      <c r="AM276" s="81" t="s">
        <v>73</v>
      </c>
      <c r="AN276" s="81" t="s">
        <v>73</v>
      </c>
      <c r="AO276" s="81" t="s">
        <v>73</v>
      </c>
      <c r="AP276" s="47">
        <f t="shared" si="22"/>
        <v>0</v>
      </c>
      <c r="AQ276" s="47">
        <f>+L276+AD276-AI276</f>
        <v>9373320</v>
      </c>
      <c r="AR276" s="61" t="s">
        <v>4700</v>
      </c>
      <c r="AS276" s="79">
        <v>0</v>
      </c>
      <c r="AT276" s="61" t="s">
        <v>162</v>
      </c>
      <c r="AU276" s="79">
        <v>0</v>
      </c>
      <c r="AV276" s="61" t="s">
        <v>73</v>
      </c>
      <c r="AW276" s="199">
        <v>0</v>
      </c>
      <c r="AX276" s="62">
        <f t="shared" si="23"/>
        <v>9373320</v>
      </c>
      <c r="AY276" s="63">
        <f t="shared" si="24"/>
        <v>0</v>
      </c>
      <c r="AZ276" s="67">
        <v>0</v>
      </c>
      <c r="BA276" s="61" t="s">
        <v>73</v>
      </c>
      <c r="BB276" s="61" t="s">
        <v>163</v>
      </c>
      <c r="BC276" s="355" t="s">
        <v>11252</v>
      </c>
      <c r="BD276" s="44" t="s">
        <v>65</v>
      </c>
      <c r="BE276" s="44" t="s">
        <v>65</v>
      </c>
    </row>
    <row r="277" spans="2:57" s="250" customFormat="1" ht="14.45" customHeight="1" x14ac:dyDescent="0.25">
      <c r="B277" s="44">
        <v>2026</v>
      </c>
      <c r="C277" s="44">
        <v>891780111</v>
      </c>
      <c r="D277" s="44" t="s">
        <v>63</v>
      </c>
      <c r="E277" s="61" t="s">
        <v>11251</v>
      </c>
      <c r="F277" s="61" t="s">
        <v>11250</v>
      </c>
      <c r="G277" s="61">
        <v>0</v>
      </c>
      <c r="H277" s="61" t="s">
        <v>71</v>
      </c>
      <c r="I277" s="44" t="s">
        <v>111</v>
      </c>
      <c r="J277" s="76" t="s">
        <v>81</v>
      </c>
      <c r="K277" s="68" t="s">
        <v>8677</v>
      </c>
      <c r="L277" s="79">
        <v>9373320</v>
      </c>
      <c r="M277" s="44" t="s">
        <v>66</v>
      </c>
      <c r="N277" s="68" t="s">
        <v>11249</v>
      </c>
      <c r="O277" s="68">
        <v>1122814904</v>
      </c>
      <c r="P277" s="68">
        <v>69</v>
      </c>
      <c r="Q277" s="69">
        <v>46036</v>
      </c>
      <c r="R277" s="61">
        <v>6818861280</v>
      </c>
      <c r="S277" s="69">
        <v>46043</v>
      </c>
      <c r="T277" s="79">
        <v>9373320</v>
      </c>
      <c r="U277" s="61" t="s">
        <v>65</v>
      </c>
      <c r="V277" s="79">
        <v>1082939683</v>
      </c>
      <c r="W277" s="168" t="s">
        <v>8545</v>
      </c>
      <c r="X277" s="69">
        <v>46043</v>
      </c>
      <c r="Y277" s="69">
        <v>46069</v>
      </c>
      <c r="Z277" s="69" t="s">
        <v>73</v>
      </c>
      <c r="AA277" s="69">
        <v>46167</v>
      </c>
      <c r="AB277" s="47">
        <f t="shared" si="20"/>
        <v>98</v>
      </c>
      <c r="AC277" s="61">
        <v>0</v>
      </c>
      <c r="AD277" s="79">
        <v>0</v>
      </c>
      <c r="AE277" s="61">
        <v>0</v>
      </c>
      <c r="AF277" s="80" t="s">
        <v>73</v>
      </c>
      <c r="AG277" s="47">
        <f t="shared" si="21"/>
        <v>0</v>
      </c>
      <c r="AH277" s="61">
        <v>0</v>
      </c>
      <c r="AI277" s="79">
        <v>0</v>
      </c>
      <c r="AJ277" s="61" t="s">
        <v>73</v>
      </c>
      <c r="AK277" s="81" t="s">
        <v>73</v>
      </c>
      <c r="AL277" s="61">
        <v>0</v>
      </c>
      <c r="AM277" s="81" t="s">
        <v>73</v>
      </c>
      <c r="AN277" s="81" t="s">
        <v>73</v>
      </c>
      <c r="AO277" s="81" t="s">
        <v>73</v>
      </c>
      <c r="AP277" s="47">
        <f t="shared" si="22"/>
        <v>0</v>
      </c>
      <c r="AQ277" s="47">
        <f>+L277+AD277-AI277</f>
        <v>9373320</v>
      </c>
      <c r="AR277" s="61" t="s">
        <v>4700</v>
      </c>
      <c r="AS277" s="79">
        <v>0</v>
      </c>
      <c r="AT277" s="61" t="s">
        <v>162</v>
      </c>
      <c r="AU277" s="79">
        <v>0</v>
      </c>
      <c r="AV277" s="61" t="s">
        <v>73</v>
      </c>
      <c r="AW277" s="199">
        <v>0</v>
      </c>
      <c r="AX277" s="62">
        <f t="shared" si="23"/>
        <v>9373320</v>
      </c>
      <c r="AY277" s="63">
        <f t="shared" si="24"/>
        <v>0</v>
      </c>
      <c r="AZ277" s="67">
        <v>0</v>
      </c>
      <c r="BA277" s="61" t="s">
        <v>73</v>
      </c>
      <c r="BB277" s="61" t="s">
        <v>163</v>
      </c>
      <c r="BC277" s="355" t="s">
        <v>11248</v>
      </c>
      <c r="BD277" s="44" t="s">
        <v>65</v>
      </c>
      <c r="BE277" s="44" t="s">
        <v>65</v>
      </c>
    </row>
    <row r="278" spans="2:57" s="250" customFormat="1" ht="14.45" customHeight="1" x14ac:dyDescent="0.25">
      <c r="B278" s="44">
        <v>2026</v>
      </c>
      <c r="C278" s="44">
        <v>891780111</v>
      </c>
      <c r="D278" s="44" t="s">
        <v>63</v>
      </c>
      <c r="E278" s="61" t="s">
        <v>11247</v>
      </c>
      <c r="F278" s="61" t="s">
        <v>11246</v>
      </c>
      <c r="G278" s="61">
        <v>0</v>
      </c>
      <c r="H278" s="61" t="s">
        <v>71</v>
      </c>
      <c r="I278" s="44" t="s">
        <v>111</v>
      </c>
      <c r="J278" s="76" t="s">
        <v>81</v>
      </c>
      <c r="K278" s="68" t="s">
        <v>11221</v>
      </c>
      <c r="L278" s="79">
        <v>13886400</v>
      </c>
      <c r="M278" s="44" t="s">
        <v>66</v>
      </c>
      <c r="N278" s="68" t="s">
        <v>11245</v>
      </c>
      <c r="O278" s="68">
        <v>39049458</v>
      </c>
      <c r="P278" s="68">
        <v>69</v>
      </c>
      <c r="Q278" s="69">
        <v>46036</v>
      </c>
      <c r="R278" s="61">
        <v>6818861280</v>
      </c>
      <c r="S278" s="69">
        <v>46043</v>
      </c>
      <c r="T278" s="79">
        <v>13886400</v>
      </c>
      <c r="U278" s="61" t="s">
        <v>65</v>
      </c>
      <c r="V278" s="79">
        <v>1082939683</v>
      </c>
      <c r="W278" s="168" t="s">
        <v>8545</v>
      </c>
      <c r="X278" s="69">
        <v>46043</v>
      </c>
      <c r="Y278" s="69">
        <v>46069</v>
      </c>
      <c r="Z278" s="69" t="s">
        <v>73</v>
      </c>
      <c r="AA278" s="69">
        <v>46167</v>
      </c>
      <c r="AB278" s="47">
        <f t="shared" si="20"/>
        <v>98</v>
      </c>
      <c r="AC278" s="61">
        <v>0</v>
      </c>
      <c r="AD278" s="79">
        <v>0</v>
      </c>
      <c r="AE278" s="61">
        <v>0</v>
      </c>
      <c r="AF278" s="80" t="s">
        <v>73</v>
      </c>
      <c r="AG278" s="47">
        <f t="shared" si="21"/>
        <v>0</v>
      </c>
      <c r="AH278" s="61">
        <v>0</v>
      </c>
      <c r="AI278" s="79">
        <v>0</v>
      </c>
      <c r="AJ278" s="61" t="s">
        <v>73</v>
      </c>
      <c r="AK278" s="81" t="s">
        <v>73</v>
      </c>
      <c r="AL278" s="61">
        <v>0</v>
      </c>
      <c r="AM278" s="81" t="s">
        <v>73</v>
      </c>
      <c r="AN278" s="81" t="s">
        <v>73</v>
      </c>
      <c r="AO278" s="81" t="s">
        <v>73</v>
      </c>
      <c r="AP278" s="47">
        <f t="shared" si="22"/>
        <v>0</v>
      </c>
      <c r="AQ278" s="47">
        <f>+L278+AD278-AI278</f>
        <v>13886400</v>
      </c>
      <c r="AR278" s="61" t="s">
        <v>4700</v>
      </c>
      <c r="AS278" s="79">
        <v>0</v>
      </c>
      <c r="AT278" s="61" t="s">
        <v>162</v>
      </c>
      <c r="AU278" s="79">
        <v>0</v>
      </c>
      <c r="AV278" s="61" t="s">
        <v>73</v>
      </c>
      <c r="AW278" s="199">
        <v>0</v>
      </c>
      <c r="AX278" s="62">
        <f t="shared" si="23"/>
        <v>13886400</v>
      </c>
      <c r="AY278" s="63">
        <f t="shared" si="24"/>
        <v>0</v>
      </c>
      <c r="AZ278" s="67">
        <v>0</v>
      </c>
      <c r="BA278" s="61" t="s">
        <v>73</v>
      </c>
      <c r="BB278" s="61" t="s">
        <v>163</v>
      </c>
      <c r="BC278" s="355" t="s">
        <v>11244</v>
      </c>
      <c r="BD278" s="44" t="s">
        <v>65</v>
      </c>
      <c r="BE278" s="44" t="s">
        <v>65</v>
      </c>
    </row>
    <row r="279" spans="2:57" s="250" customFormat="1" ht="14.45" customHeight="1" x14ac:dyDescent="0.25">
      <c r="B279" s="44">
        <v>2026</v>
      </c>
      <c r="C279" s="44">
        <v>891780111</v>
      </c>
      <c r="D279" s="44" t="s">
        <v>63</v>
      </c>
      <c r="E279" s="61" t="s">
        <v>11243</v>
      </c>
      <c r="F279" s="61" t="s">
        <v>11242</v>
      </c>
      <c r="G279" s="61">
        <v>0</v>
      </c>
      <c r="H279" s="61" t="s">
        <v>71</v>
      </c>
      <c r="I279" s="44" t="s">
        <v>111</v>
      </c>
      <c r="J279" s="76" t="s">
        <v>81</v>
      </c>
      <c r="K279" s="68" t="s">
        <v>11221</v>
      </c>
      <c r="L279" s="79">
        <v>13886400</v>
      </c>
      <c r="M279" s="44" t="s">
        <v>66</v>
      </c>
      <c r="N279" s="68" t="s">
        <v>11241</v>
      </c>
      <c r="O279" s="68">
        <v>1082946248</v>
      </c>
      <c r="P279" s="68">
        <v>69</v>
      </c>
      <c r="Q279" s="69">
        <v>46036</v>
      </c>
      <c r="R279" s="61">
        <v>6818861280</v>
      </c>
      <c r="S279" s="69">
        <v>46043</v>
      </c>
      <c r="T279" s="79">
        <v>13886400</v>
      </c>
      <c r="U279" s="61" t="s">
        <v>65</v>
      </c>
      <c r="V279" s="79">
        <v>1082939683</v>
      </c>
      <c r="W279" s="168" t="s">
        <v>8545</v>
      </c>
      <c r="X279" s="69">
        <v>46043</v>
      </c>
      <c r="Y279" s="69">
        <v>46069</v>
      </c>
      <c r="Z279" s="69" t="s">
        <v>73</v>
      </c>
      <c r="AA279" s="69">
        <v>46167</v>
      </c>
      <c r="AB279" s="47">
        <f t="shared" si="20"/>
        <v>98</v>
      </c>
      <c r="AC279" s="61">
        <v>0</v>
      </c>
      <c r="AD279" s="79">
        <v>0</v>
      </c>
      <c r="AE279" s="61">
        <v>0</v>
      </c>
      <c r="AF279" s="80" t="s">
        <v>73</v>
      </c>
      <c r="AG279" s="47">
        <f t="shared" si="21"/>
        <v>0</v>
      </c>
      <c r="AH279" s="61">
        <v>0</v>
      </c>
      <c r="AI279" s="79">
        <v>0</v>
      </c>
      <c r="AJ279" s="61" t="s">
        <v>73</v>
      </c>
      <c r="AK279" s="81" t="s">
        <v>73</v>
      </c>
      <c r="AL279" s="61">
        <v>0</v>
      </c>
      <c r="AM279" s="81" t="s">
        <v>73</v>
      </c>
      <c r="AN279" s="81" t="s">
        <v>73</v>
      </c>
      <c r="AO279" s="81" t="s">
        <v>73</v>
      </c>
      <c r="AP279" s="47">
        <f t="shared" si="22"/>
        <v>0</v>
      </c>
      <c r="AQ279" s="47">
        <f>+L279+AD279-AI279</f>
        <v>13886400</v>
      </c>
      <c r="AR279" s="61" t="s">
        <v>4700</v>
      </c>
      <c r="AS279" s="79">
        <v>0</v>
      </c>
      <c r="AT279" s="61" t="s">
        <v>162</v>
      </c>
      <c r="AU279" s="79">
        <v>0</v>
      </c>
      <c r="AV279" s="61" t="s">
        <v>73</v>
      </c>
      <c r="AW279" s="199">
        <v>0</v>
      </c>
      <c r="AX279" s="62">
        <f t="shared" si="23"/>
        <v>13886400</v>
      </c>
      <c r="AY279" s="63">
        <f t="shared" si="24"/>
        <v>0</v>
      </c>
      <c r="AZ279" s="67">
        <v>0</v>
      </c>
      <c r="BA279" s="61" t="s">
        <v>73</v>
      </c>
      <c r="BB279" s="61" t="s">
        <v>163</v>
      </c>
      <c r="BC279" s="355" t="s">
        <v>11240</v>
      </c>
      <c r="BD279" s="44" t="s">
        <v>65</v>
      </c>
      <c r="BE279" s="44" t="s">
        <v>65</v>
      </c>
    </row>
    <row r="280" spans="2:57" s="250" customFormat="1" ht="14.45" customHeight="1" x14ac:dyDescent="0.25">
      <c r="B280" s="44">
        <v>2026</v>
      </c>
      <c r="C280" s="44">
        <v>891780111</v>
      </c>
      <c r="D280" s="44" t="s">
        <v>63</v>
      </c>
      <c r="E280" s="61" t="s">
        <v>11239</v>
      </c>
      <c r="F280" s="61" t="s">
        <v>11238</v>
      </c>
      <c r="G280" s="61">
        <v>0</v>
      </c>
      <c r="H280" s="61" t="s">
        <v>71</v>
      </c>
      <c r="I280" s="44" t="s">
        <v>111</v>
      </c>
      <c r="J280" s="76" t="s">
        <v>81</v>
      </c>
      <c r="K280" s="68" t="s">
        <v>11221</v>
      </c>
      <c r="L280" s="79">
        <v>13886400</v>
      </c>
      <c r="M280" s="44" t="s">
        <v>66</v>
      </c>
      <c r="N280" s="68" t="s">
        <v>11237</v>
      </c>
      <c r="O280" s="68">
        <v>1085228308</v>
      </c>
      <c r="P280" s="68">
        <v>69</v>
      </c>
      <c r="Q280" s="69">
        <v>46036</v>
      </c>
      <c r="R280" s="61">
        <v>6818861280</v>
      </c>
      <c r="S280" s="69">
        <v>46043</v>
      </c>
      <c r="T280" s="79">
        <v>13886400</v>
      </c>
      <c r="U280" s="61" t="s">
        <v>65</v>
      </c>
      <c r="V280" s="79">
        <v>1082939683</v>
      </c>
      <c r="W280" s="168" t="s">
        <v>8545</v>
      </c>
      <c r="X280" s="69">
        <v>46043</v>
      </c>
      <c r="Y280" s="69">
        <v>46069</v>
      </c>
      <c r="Z280" s="69" t="s">
        <v>73</v>
      </c>
      <c r="AA280" s="69">
        <v>46167</v>
      </c>
      <c r="AB280" s="47">
        <f t="shared" si="20"/>
        <v>98</v>
      </c>
      <c r="AC280" s="61">
        <v>0</v>
      </c>
      <c r="AD280" s="79">
        <v>0</v>
      </c>
      <c r="AE280" s="61">
        <v>0</v>
      </c>
      <c r="AF280" s="80" t="s">
        <v>73</v>
      </c>
      <c r="AG280" s="47">
        <f t="shared" si="21"/>
        <v>0</v>
      </c>
      <c r="AH280" s="61">
        <v>0</v>
      </c>
      <c r="AI280" s="79">
        <v>0</v>
      </c>
      <c r="AJ280" s="61" t="s">
        <v>73</v>
      </c>
      <c r="AK280" s="81" t="s">
        <v>73</v>
      </c>
      <c r="AL280" s="61">
        <v>0</v>
      </c>
      <c r="AM280" s="81" t="s">
        <v>73</v>
      </c>
      <c r="AN280" s="81" t="s">
        <v>73</v>
      </c>
      <c r="AO280" s="81" t="s">
        <v>73</v>
      </c>
      <c r="AP280" s="47">
        <f t="shared" si="22"/>
        <v>0</v>
      </c>
      <c r="AQ280" s="47">
        <f>+L280+AD280-AI280</f>
        <v>13886400</v>
      </c>
      <c r="AR280" s="61" t="s">
        <v>4700</v>
      </c>
      <c r="AS280" s="79">
        <v>0</v>
      </c>
      <c r="AT280" s="61" t="s">
        <v>162</v>
      </c>
      <c r="AU280" s="79">
        <v>0</v>
      </c>
      <c r="AV280" s="61" t="s">
        <v>73</v>
      </c>
      <c r="AW280" s="199">
        <v>0</v>
      </c>
      <c r="AX280" s="62">
        <f t="shared" si="23"/>
        <v>13886400</v>
      </c>
      <c r="AY280" s="63">
        <f t="shared" si="24"/>
        <v>0</v>
      </c>
      <c r="AZ280" s="67">
        <v>0</v>
      </c>
      <c r="BA280" s="61" t="s">
        <v>73</v>
      </c>
      <c r="BB280" s="61" t="s">
        <v>163</v>
      </c>
      <c r="BC280" s="355" t="s">
        <v>11236</v>
      </c>
      <c r="BD280" s="44" t="s">
        <v>65</v>
      </c>
      <c r="BE280" s="44" t="s">
        <v>65</v>
      </c>
    </row>
    <row r="281" spans="2:57" s="250" customFormat="1" ht="14.45" customHeight="1" x14ac:dyDescent="0.25">
      <c r="B281" s="44">
        <v>2026</v>
      </c>
      <c r="C281" s="44">
        <v>891780111</v>
      </c>
      <c r="D281" s="44" t="s">
        <v>63</v>
      </c>
      <c r="E281" s="61" t="s">
        <v>11235</v>
      </c>
      <c r="F281" s="61" t="s">
        <v>11234</v>
      </c>
      <c r="G281" s="61">
        <v>0</v>
      </c>
      <c r="H281" s="61" t="s">
        <v>71</v>
      </c>
      <c r="I281" s="44" t="s">
        <v>111</v>
      </c>
      <c r="J281" s="76" t="s">
        <v>81</v>
      </c>
      <c r="K281" s="68" t="s">
        <v>9213</v>
      </c>
      <c r="L281" s="79">
        <v>9373320</v>
      </c>
      <c r="M281" s="44" t="s">
        <v>66</v>
      </c>
      <c r="N281" s="68" t="s">
        <v>11233</v>
      </c>
      <c r="O281" s="68">
        <v>1081827016</v>
      </c>
      <c r="P281" s="68">
        <v>69</v>
      </c>
      <c r="Q281" s="69">
        <v>46036</v>
      </c>
      <c r="R281" s="61">
        <v>6818861280</v>
      </c>
      <c r="S281" s="69">
        <v>46043</v>
      </c>
      <c r="T281" s="79">
        <v>9373320</v>
      </c>
      <c r="U281" s="61" t="s">
        <v>65</v>
      </c>
      <c r="V281" s="79">
        <v>1082939683</v>
      </c>
      <c r="W281" s="168" t="s">
        <v>8545</v>
      </c>
      <c r="X281" s="69">
        <v>46043</v>
      </c>
      <c r="Y281" s="69">
        <v>46069</v>
      </c>
      <c r="Z281" s="69" t="s">
        <v>73</v>
      </c>
      <c r="AA281" s="69">
        <v>46167</v>
      </c>
      <c r="AB281" s="47">
        <f t="shared" si="20"/>
        <v>98</v>
      </c>
      <c r="AC281" s="61">
        <v>0</v>
      </c>
      <c r="AD281" s="79">
        <v>0</v>
      </c>
      <c r="AE281" s="61">
        <v>0</v>
      </c>
      <c r="AF281" s="80" t="s">
        <v>73</v>
      </c>
      <c r="AG281" s="47">
        <f t="shared" si="21"/>
        <v>0</v>
      </c>
      <c r="AH281" s="61">
        <v>0</v>
      </c>
      <c r="AI281" s="79">
        <v>0</v>
      </c>
      <c r="AJ281" s="61" t="s">
        <v>73</v>
      </c>
      <c r="AK281" s="81" t="s">
        <v>73</v>
      </c>
      <c r="AL281" s="61">
        <v>0</v>
      </c>
      <c r="AM281" s="81" t="s">
        <v>73</v>
      </c>
      <c r="AN281" s="81" t="s">
        <v>73</v>
      </c>
      <c r="AO281" s="81" t="s">
        <v>73</v>
      </c>
      <c r="AP281" s="47">
        <f t="shared" si="22"/>
        <v>0</v>
      </c>
      <c r="AQ281" s="47">
        <f>+L281+AD281-AI281</f>
        <v>9373320</v>
      </c>
      <c r="AR281" s="61" t="s">
        <v>4700</v>
      </c>
      <c r="AS281" s="79">
        <v>0</v>
      </c>
      <c r="AT281" s="61" t="s">
        <v>162</v>
      </c>
      <c r="AU281" s="79">
        <v>0</v>
      </c>
      <c r="AV281" s="61" t="s">
        <v>73</v>
      </c>
      <c r="AW281" s="199">
        <v>0</v>
      </c>
      <c r="AX281" s="62">
        <f t="shared" si="23"/>
        <v>9373320</v>
      </c>
      <c r="AY281" s="63">
        <f t="shared" si="24"/>
        <v>0</v>
      </c>
      <c r="AZ281" s="67">
        <v>0</v>
      </c>
      <c r="BA281" s="61" t="s">
        <v>73</v>
      </c>
      <c r="BB281" s="61" t="s">
        <v>163</v>
      </c>
      <c r="BC281" s="355" t="s">
        <v>11232</v>
      </c>
      <c r="BD281" s="44" t="s">
        <v>65</v>
      </c>
      <c r="BE281" s="44" t="s">
        <v>65</v>
      </c>
    </row>
    <row r="282" spans="2:57" s="250" customFormat="1" ht="14.45" customHeight="1" x14ac:dyDescent="0.25">
      <c r="B282" s="44">
        <v>2026</v>
      </c>
      <c r="C282" s="44">
        <v>891780111</v>
      </c>
      <c r="D282" s="44" t="s">
        <v>63</v>
      </c>
      <c r="E282" s="61" t="s">
        <v>11231</v>
      </c>
      <c r="F282" s="61" t="s">
        <v>11230</v>
      </c>
      <c r="G282" s="61">
        <v>0</v>
      </c>
      <c r="H282" s="61" t="s">
        <v>71</v>
      </c>
      <c r="I282" s="44" t="s">
        <v>111</v>
      </c>
      <c r="J282" s="76" t="s">
        <v>81</v>
      </c>
      <c r="K282" s="68" t="s">
        <v>11221</v>
      </c>
      <c r="L282" s="79">
        <v>13886400</v>
      </c>
      <c r="M282" s="44" t="s">
        <v>66</v>
      </c>
      <c r="N282" s="68" t="s">
        <v>11229</v>
      </c>
      <c r="O282" s="68">
        <v>36725122</v>
      </c>
      <c r="P282" s="68">
        <v>69</v>
      </c>
      <c r="Q282" s="69">
        <v>46036</v>
      </c>
      <c r="R282" s="61">
        <v>6818861280</v>
      </c>
      <c r="S282" s="69">
        <v>46043</v>
      </c>
      <c r="T282" s="79">
        <v>13886400</v>
      </c>
      <c r="U282" s="61" t="s">
        <v>65</v>
      </c>
      <c r="V282" s="79">
        <v>1082939683</v>
      </c>
      <c r="W282" s="168" t="s">
        <v>8545</v>
      </c>
      <c r="X282" s="69">
        <v>46043</v>
      </c>
      <c r="Y282" s="69">
        <v>46069</v>
      </c>
      <c r="Z282" s="69" t="s">
        <v>73</v>
      </c>
      <c r="AA282" s="69">
        <v>46167</v>
      </c>
      <c r="AB282" s="47">
        <f t="shared" si="20"/>
        <v>98</v>
      </c>
      <c r="AC282" s="61">
        <v>0</v>
      </c>
      <c r="AD282" s="79">
        <v>0</v>
      </c>
      <c r="AE282" s="61">
        <v>0</v>
      </c>
      <c r="AF282" s="80" t="s">
        <v>73</v>
      </c>
      <c r="AG282" s="47">
        <f t="shared" si="21"/>
        <v>0</v>
      </c>
      <c r="AH282" s="61">
        <v>0</v>
      </c>
      <c r="AI282" s="79">
        <v>0</v>
      </c>
      <c r="AJ282" s="61" t="s">
        <v>73</v>
      </c>
      <c r="AK282" s="81" t="s">
        <v>73</v>
      </c>
      <c r="AL282" s="61">
        <v>0</v>
      </c>
      <c r="AM282" s="81" t="s">
        <v>73</v>
      </c>
      <c r="AN282" s="81" t="s">
        <v>73</v>
      </c>
      <c r="AO282" s="81" t="s">
        <v>73</v>
      </c>
      <c r="AP282" s="47">
        <f t="shared" si="22"/>
        <v>0</v>
      </c>
      <c r="AQ282" s="47">
        <f>+L282+AD282-AI282</f>
        <v>13886400</v>
      </c>
      <c r="AR282" s="61" t="s">
        <v>4700</v>
      </c>
      <c r="AS282" s="79">
        <v>0</v>
      </c>
      <c r="AT282" s="61" t="s">
        <v>162</v>
      </c>
      <c r="AU282" s="79">
        <v>0</v>
      </c>
      <c r="AV282" s="61" t="s">
        <v>73</v>
      </c>
      <c r="AW282" s="199">
        <v>0</v>
      </c>
      <c r="AX282" s="62">
        <f t="shared" si="23"/>
        <v>13886400</v>
      </c>
      <c r="AY282" s="63">
        <f t="shared" si="24"/>
        <v>0</v>
      </c>
      <c r="AZ282" s="67">
        <v>0</v>
      </c>
      <c r="BA282" s="61" t="s">
        <v>73</v>
      </c>
      <c r="BB282" s="61" t="s">
        <v>163</v>
      </c>
      <c r="BC282" s="355" t="s">
        <v>11228</v>
      </c>
      <c r="BD282" s="44" t="s">
        <v>65</v>
      </c>
      <c r="BE282" s="44" t="s">
        <v>65</v>
      </c>
    </row>
    <row r="283" spans="2:57" s="250" customFormat="1" ht="14.45" customHeight="1" x14ac:dyDescent="0.25">
      <c r="B283" s="44">
        <v>2026</v>
      </c>
      <c r="C283" s="44">
        <v>891780111</v>
      </c>
      <c r="D283" s="44" t="s">
        <v>63</v>
      </c>
      <c r="E283" s="61" t="s">
        <v>11227</v>
      </c>
      <c r="F283" s="61" t="s">
        <v>11226</v>
      </c>
      <c r="G283" s="61">
        <v>0</v>
      </c>
      <c r="H283" s="61" t="s">
        <v>71</v>
      </c>
      <c r="I283" s="44" t="s">
        <v>111</v>
      </c>
      <c r="J283" s="76" t="s">
        <v>81</v>
      </c>
      <c r="K283" s="68" t="s">
        <v>11221</v>
      </c>
      <c r="L283" s="79">
        <v>13886400</v>
      </c>
      <c r="M283" s="44" t="s">
        <v>66</v>
      </c>
      <c r="N283" s="68" t="s">
        <v>11225</v>
      </c>
      <c r="O283" s="68">
        <v>85467015</v>
      </c>
      <c r="P283" s="68">
        <v>69</v>
      </c>
      <c r="Q283" s="69">
        <v>46036</v>
      </c>
      <c r="R283" s="61">
        <v>6818861280</v>
      </c>
      <c r="S283" s="69">
        <v>46043</v>
      </c>
      <c r="T283" s="79">
        <v>13886400</v>
      </c>
      <c r="U283" s="61" t="s">
        <v>65</v>
      </c>
      <c r="V283" s="79">
        <v>1082939683</v>
      </c>
      <c r="W283" s="168" t="s">
        <v>8545</v>
      </c>
      <c r="X283" s="69">
        <v>46043</v>
      </c>
      <c r="Y283" s="69">
        <v>46069</v>
      </c>
      <c r="Z283" s="69" t="s">
        <v>73</v>
      </c>
      <c r="AA283" s="69">
        <v>46167</v>
      </c>
      <c r="AB283" s="47">
        <f t="shared" si="20"/>
        <v>98</v>
      </c>
      <c r="AC283" s="61">
        <v>0</v>
      </c>
      <c r="AD283" s="79">
        <v>0</v>
      </c>
      <c r="AE283" s="61">
        <v>0</v>
      </c>
      <c r="AF283" s="80" t="s">
        <v>73</v>
      </c>
      <c r="AG283" s="47">
        <f t="shared" si="21"/>
        <v>0</v>
      </c>
      <c r="AH283" s="61">
        <v>0</v>
      </c>
      <c r="AI283" s="79">
        <v>0</v>
      </c>
      <c r="AJ283" s="61" t="s">
        <v>73</v>
      </c>
      <c r="AK283" s="81" t="s">
        <v>73</v>
      </c>
      <c r="AL283" s="61">
        <v>0</v>
      </c>
      <c r="AM283" s="81" t="s">
        <v>73</v>
      </c>
      <c r="AN283" s="81" t="s">
        <v>73</v>
      </c>
      <c r="AO283" s="81" t="s">
        <v>73</v>
      </c>
      <c r="AP283" s="47">
        <f t="shared" si="22"/>
        <v>0</v>
      </c>
      <c r="AQ283" s="47">
        <f>+L283+AD283-AI283</f>
        <v>13886400</v>
      </c>
      <c r="AR283" s="61" t="s">
        <v>4700</v>
      </c>
      <c r="AS283" s="79">
        <v>0</v>
      </c>
      <c r="AT283" s="61" t="s">
        <v>162</v>
      </c>
      <c r="AU283" s="79">
        <v>0</v>
      </c>
      <c r="AV283" s="61" t="s">
        <v>73</v>
      </c>
      <c r="AW283" s="199">
        <v>0</v>
      </c>
      <c r="AX283" s="62">
        <f t="shared" si="23"/>
        <v>13886400</v>
      </c>
      <c r="AY283" s="63">
        <f t="shared" si="24"/>
        <v>0</v>
      </c>
      <c r="AZ283" s="67">
        <v>0</v>
      </c>
      <c r="BA283" s="61" t="s">
        <v>73</v>
      </c>
      <c r="BB283" s="61" t="s">
        <v>163</v>
      </c>
      <c r="BC283" s="355" t="s">
        <v>11224</v>
      </c>
      <c r="BD283" s="44" t="s">
        <v>65</v>
      </c>
      <c r="BE283" s="44" t="s">
        <v>65</v>
      </c>
    </row>
    <row r="284" spans="2:57" s="250" customFormat="1" ht="14.45" customHeight="1" x14ac:dyDescent="0.25">
      <c r="B284" s="44">
        <v>2026</v>
      </c>
      <c r="C284" s="44">
        <v>891780111</v>
      </c>
      <c r="D284" s="44" t="s">
        <v>63</v>
      </c>
      <c r="E284" s="61" t="s">
        <v>11223</v>
      </c>
      <c r="F284" s="61" t="s">
        <v>11222</v>
      </c>
      <c r="G284" s="61">
        <v>0</v>
      </c>
      <c r="H284" s="61" t="s">
        <v>71</v>
      </c>
      <c r="I284" s="44" t="s">
        <v>111</v>
      </c>
      <c r="J284" s="76" t="s">
        <v>81</v>
      </c>
      <c r="K284" s="68" t="s">
        <v>11221</v>
      </c>
      <c r="L284" s="79">
        <v>13886400</v>
      </c>
      <c r="M284" s="44" t="s">
        <v>66</v>
      </c>
      <c r="N284" s="68" t="s">
        <v>11220</v>
      </c>
      <c r="O284" s="68">
        <v>1065828566</v>
      </c>
      <c r="P284" s="68">
        <v>69</v>
      </c>
      <c r="Q284" s="69">
        <v>46036</v>
      </c>
      <c r="R284" s="61">
        <v>6818861280</v>
      </c>
      <c r="S284" s="69">
        <v>46043</v>
      </c>
      <c r="T284" s="79">
        <v>13886400</v>
      </c>
      <c r="U284" s="61" t="s">
        <v>65</v>
      </c>
      <c r="V284" s="79">
        <v>1082939683</v>
      </c>
      <c r="W284" s="168" t="s">
        <v>8545</v>
      </c>
      <c r="X284" s="69">
        <v>46043</v>
      </c>
      <c r="Y284" s="69">
        <v>46069</v>
      </c>
      <c r="Z284" s="69" t="s">
        <v>73</v>
      </c>
      <c r="AA284" s="69">
        <v>46167</v>
      </c>
      <c r="AB284" s="47">
        <f t="shared" si="20"/>
        <v>98</v>
      </c>
      <c r="AC284" s="61">
        <v>0</v>
      </c>
      <c r="AD284" s="79">
        <v>0</v>
      </c>
      <c r="AE284" s="61">
        <v>0</v>
      </c>
      <c r="AF284" s="80" t="s">
        <v>73</v>
      </c>
      <c r="AG284" s="47">
        <f t="shared" si="21"/>
        <v>0</v>
      </c>
      <c r="AH284" s="61">
        <v>0</v>
      </c>
      <c r="AI284" s="79">
        <v>0</v>
      </c>
      <c r="AJ284" s="61" t="s">
        <v>73</v>
      </c>
      <c r="AK284" s="81" t="s">
        <v>73</v>
      </c>
      <c r="AL284" s="61">
        <v>0</v>
      </c>
      <c r="AM284" s="81" t="s">
        <v>73</v>
      </c>
      <c r="AN284" s="81" t="s">
        <v>73</v>
      </c>
      <c r="AO284" s="81" t="s">
        <v>73</v>
      </c>
      <c r="AP284" s="47">
        <f t="shared" si="22"/>
        <v>0</v>
      </c>
      <c r="AQ284" s="47">
        <f>+L284+AD284-AI284</f>
        <v>13886400</v>
      </c>
      <c r="AR284" s="61" t="s">
        <v>4700</v>
      </c>
      <c r="AS284" s="79">
        <v>0</v>
      </c>
      <c r="AT284" s="61" t="s">
        <v>162</v>
      </c>
      <c r="AU284" s="79">
        <v>0</v>
      </c>
      <c r="AV284" s="61" t="s">
        <v>73</v>
      </c>
      <c r="AW284" s="199">
        <v>0</v>
      </c>
      <c r="AX284" s="62">
        <f t="shared" si="23"/>
        <v>13886400</v>
      </c>
      <c r="AY284" s="63">
        <f t="shared" si="24"/>
        <v>0</v>
      </c>
      <c r="AZ284" s="67">
        <v>0</v>
      </c>
      <c r="BA284" s="61" t="s">
        <v>73</v>
      </c>
      <c r="BB284" s="61" t="s">
        <v>163</v>
      </c>
      <c r="BC284" s="355" t="s">
        <v>11219</v>
      </c>
      <c r="BD284" s="44" t="s">
        <v>65</v>
      </c>
      <c r="BE284" s="44" t="s">
        <v>65</v>
      </c>
    </row>
    <row r="285" spans="2:57" s="250" customFormat="1" ht="14.45" customHeight="1" x14ac:dyDescent="0.25">
      <c r="B285" s="44">
        <v>2026</v>
      </c>
      <c r="C285" s="44">
        <v>891780111</v>
      </c>
      <c r="D285" s="44" t="s">
        <v>63</v>
      </c>
      <c r="E285" s="61" t="s">
        <v>11218</v>
      </c>
      <c r="F285" s="61" t="s">
        <v>11217</v>
      </c>
      <c r="G285" s="61">
        <v>0</v>
      </c>
      <c r="H285" s="61" t="s">
        <v>71</v>
      </c>
      <c r="I285" s="44" t="s">
        <v>111</v>
      </c>
      <c r="J285" s="76" t="s">
        <v>81</v>
      </c>
      <c r="K285" s="68" t="s">
        <v>9213</v>
      </c>
      <c r="L285" s="79">
        <v>9373320</v>
      </c>
      <c r="M285" s="44" t="s">
        <v>66</v>
      </c>
      <c r="N285" s="68" t="s">
        <v>11216</v>
      </c>
      <c r="O285" s="68">
        <v>1084736974</v>
      </c>
      <c r="P285" s="68">
        <v>69</v>
      </c>
      <c r="Q285" s="69">
        <v>46036</v>
      </c>
      <c r="R285" s="61">
        <v>6818861280</v>
      </c>
      <c r="S285" s="69">
        <v>46043</v>
      </c>
      <c r="T285" s="79">
        <v>9373320</v>
      </c>
      <c r="U285" s="61" t="s">
        <v>65</v>
      </c>
      <c r="V285" s="79">
        <v>1082939683</v>
      </c>
      <c r="W285" s="168" t="s">
        <v>8545</v>
      </c>
      <c r="X285" s="69">
        <v>46043</v>
      </c>
      <c r="Y285" s="69">
        <v>46069</v>
      </c>
      <c r="Z285" s="69" t="s">
        <v>73</v>
      </c>
      <c r="AA285" s="69">
        <v>46167</v>
      </c>
      <c r="AB285" s="47">
        <f t="shared" si="20"/>
        <v>98</v>
      </c>
      <c r="AC285" s="61">
        <v>0</v>
      </c>
      <c r="AD285" s="79">
        <v>0</v>
      </c>
      <c r="AE285" s="61">
        <v>0</v>
      </c>
      <c r="AF285" s="80" t="s">
        <v>73</v>
      </c>
      <c r="AG285" s="47">
        <f t="shared" si="21"/>
        <v>0</v>
      </c>
      <c r="AH285" s="61">
        <v>0</v>
      </c>
      <c r="AI285" s="79">
        <v>0</v>
      </c>
      <c r="AJ285" s="61" t="s">
        <v>73</v>
      </c>
      <c r="AK285" s="81" t="s">
        <v>73</v>
      </c>
      <c r="AL285" s="61">
        <v>0</v>
      </c>
      <c r="AM285" s="81" t="s">
        <v>73</v>
      </c>
      <c r="AN285" s="81" t="s">
        <v>73</v>
      </c>
      <c r="AO285" s="81" t="s">
        <v>73</v>
      </c>
      <c r="AP285" s="47">
        <f t="shared" si="22"/>
        <v>0</v>
      </c>
      <c r="AQ285" s="47">
        <f>+L285+AD285-AI285</f>
        <v>9373320</v>
      </c>
      <c r="AR285" s="61" t="s">
        <v>4700</v>
      </c>
      <c r="AS285" s="79">
        <v>0</v>
      </c>
      <c r="AT285" s="61" t="s">
        <v>162</v>
      </c>
      <c r="AU285" s="79">
        <v>0</v>
      </c>
      <c r="AV285" s="61" t="s">
        <v>73</v>
      </c>
      <c r="AW285" s="199">
        <v>0</v>
      </c>
      <c r="AX285" s="62">
        <f t="shared" si="23"/>
        <v>9373320</v>
      </c>
      <c r="AY285" s="63">
        <f t="shared" si="24"/>
        <v>0</v>
      </c>
      <c r="AZ285" s="67">
        <v>0</v>
      </c>
      <c r="BA285" s="61" t="s">
        <v>73</v>
      </c>
      <c r="BB285" s="61" t="s">
        <v>163</v>
      </c>
      <c r="BC285" s="355" t="s">
        <v>11215</v>
      </c>
      <c r="BD285" s="44" t="s">
        <v>65</v>
      </c>
      <c r="BE285" s="44" t="s">
        <v>65</v>
      </c>
    </row>
    <row r="286" spans="2:57" s="250" customFormat="1" ht="14.45" customHeight="1" x14ac:dyDescent="0.25">
      <c r="B286" s="44">
        <v>2026</v>
      </c>
      <c r="C286" s="44">
        <v>891780111</v>
      </c>
      <c r="D286" s="44" t="s">
        <v>63</v>
      </c>
      <c r="E286" s="61" t="s">
        <v>11214</v>
      </c>
      <c r="F286" s="61" t="s">
        <v>11213</v>
      </c>
      <c r="G286" s="61">
        <v>0</v>
      </c>
      <c r="H286" s="61" t="s">
        <v>71</v>
      </c>
      <c r="I286" s="44" t="s">
        <v>111</v>
      </c>
      <c r="J286" s="76" t="s">
        <v>81</v>
      </c>
      <c r="K286" s="68" t="s">
        <v>9203</v>
      </c>
      <c r="L286" s="79">
        <v>9373320</v>
      </c>
      <c r="M286" s="44" t="s">
        <v>66</v>
      </c>
      <c r="N286" s="68" t="s">
        <v>11212</v>
      </c>
      <c r="O286" s="68">
        <v>1084791760</v>
      </c>
      <c r="P286" s="68">
        <v>69</v>
      </c>
      <c r="Q286" s="69">
        <v>46036</v>
      </c>
      <c r="R286" s="61">
        <v>6818861280</v>
      </c>
      <c r="S286" s="69">
        <v>46043</v>
      </c>
      <c r="T286" s="79">
        <v>9373320</v>
      </c>
      <c r="U286" s="61" t="s">
        <v>65</v>
      </c>
      <c r="V286" s="79">
        <v>1082939683</v>
      </c>
      <c r="W286" s="168" t="s">
        <v>8545</v>
      </c>
      <c r="X286" s="69">
        <v>46043</v>
      </c>
      <c r="Y286" s="69">
        <v>46069</v>
      </c>
      <c r="Z286" s="69" t="s">
        <v>73</v>
      </c>
      <c r="AA286" s="69">
        <v>46167</v>
      </c>
      <c r="AB286" s="47">
        <f t="shared" si="20"/>
        <v>98</v>
      </c>
      <c r="AC286" s="61">
        <v>0</v>
      </c>
      <c r="AD286" s="79">
        <v>0</v>
      </c>
      <c r="AE286" s="61">
        <v>0</v>
      </c>
      <c r="AF286" s="80" t="s">
        <v>73</v>
      </c>
      <c r="AG286" s="47">
        <f t="shared" si="21"/>
        <v>0</v>
      </c>
      <c r="AH286" s="61">
        <v>0</v>
      </c>
      <c r="AI286" s="79">
        <v>0</v>
      </c>
      <c r="AJ286" s="61" t="s">
        <v>73</v>
      </c>
      <c r="AK286" s="81" t="s">
        <v>73</v>
      </c>
      <c r="AL286" s="61">
        <v>0</v>
      </c>
      <c r="AM286" s="81" t="s">
        <v>73</v>
      </c>
      <c r="AN286" s="81" t="s">
        <v>73</v>
      </c>
      <c r="AO286" s="81" t="s">
        <v>73</v>
      </c>
      <c r="AP286" s="47">
        <f t="shared" si="22"/>
        <v>0</v>
      </c>
      <c r="AQ286" s="47">
        <f>+L286+AD286-AI286</f>
        <v>9373320</v>
      </c>
      <c r="AR286" s="61" t="s">
        <v>4700</v>
      </c>
      <c r="AS286" s="79">
        <v>0</v>
      </c>
      <c r="AT286" s="61" t="s">
        <v>162</v>
      </c>
      <c r="AU286" s="79">
        <v>0</v>
      </c>
      <c r="AV286" s="61" t="s">
        <v>73</v>
      </c>
      <c r="AW286" s="199">
        <v>0</v>
      </c>
      <c r="AX286" s="62">
        <f t="shared" si="23"/>
        <v>9373320</v>
      </c>
      <c r="AY286" s="63">
        <f t="shared" si="24"/>
        <v>0</v>
      </c>
      <c r="AZ286" s="67">
        <v>0</v>
      </c>
      <c r="BA286" s="61" t="s">
        <v>73</v>
      </c>
      <c r="BB286" s="61" t="s">
        <v>163</v>
      </c>
      <c r="BC286" s="355" t="s">
        <v>11211</v>
      </c>
      <c r="BD286" s="44" t="s">
        <v>65</v>
      </c>
      <c r="BE286" s="44" t="s">
        <v>65</v>
      </c>
    </row>
    <row r="287" spans="2:57" s="250" customFormat="1" ht="14.45" customHeight="1" x14ac:dyDescent="0.25">
      <c r="B287" s="44">
        <v>2026</v>
      </c>
      <c r="C287" s="44">
        <v>891780111</v>
      </c>
      <c r="D287" s="44" t="s">
        <v>63</v>
      </c>
      <c r="E287" s="61" t="s">
        <v>11210</v>
      </c>
      <c r="F287" s="61" t="s">
        <v>11209</v>
      </c>
      <c r="G287" s="61">
        <v>0</v>
      </c>
      <c r="H287" s="61" t="s">
        <v>71</v>
      </c>
      <c r="I287" s="44" t="s">
        <v>111</v>
      </c>
      <c r="J287" s="76" t="s">
        <v>81</v>
      </c>
      <c r="K287" s="68" t="s">
        <v>8929</v>
      </c>
      <c r="L287" s="79">
        <v>9373320</v>
      </c>
      <c r="M287" s="44" t="s">
        <v>66</v>
      </c>
      <c r="N287" s="68" t="s">
        <v>11208</v>
      </c>
      <c r="O287" s="68">
        <v>1083030326</v>
      </c>
      <c r="P287" s="68">
        <v>69</v>
      </c>
      <c r="Q287" s="69">
        <v>46036</v>
      </c>
      <c r="R287" s="61">
        <v>6818861280</v>
      </c>
      <c r="S287" s="69">
        <v>46043</v>
      </c>
      <c r="T287" s="79">
        <v>9373320</v>
      </c>
      <c r="U287" s="61" t="s">
        <v>65</v>
      </c>
      <c r="V287" s="79">
        <v>1082939683</v>
      </c>
      <c r="W287" s="168" t="s">
        <v>8545</v>
      </c>
      <c r="X287" s="69">
        <v>46043</v>
      </c>
      <c r="Y287" s="69">
        <v>46069</v>
      </c>
      <c r="Z287" s="69" t="s">
        <v>73</v>
      </c>
      <c r="AA287" s="69">
        <v>46167</v>
      </c>
      <c r="AB287" s="47">
        <f t="shared" si="20"/>
        <v>98</v>
      </c>
      <c r="AC287" s="61">
        <v>0</v>
      </c>
      <c r="AD287" s="79">
        <v>0</v>
      </c>
      <c r="AE287" s="61">
        <v>0</v>
      </c>
      <c r="AF287" s="80" t="s">
        <v>73</v>
      </c>
      <c r="AG287" s="47">
        <f t="shared" si="21"/>
        <v>0</v>
      </c>
      <c r="AH287" s="61">
        <v>0</v>
      </c>
      <c r="AI287" s="79">
        <v>0</v>
      </c>
      <c r="AJ287" s="61" t="s">
        <v>73</v>
      </c>
      <c r="AK287" s="81" t="s">
        <v>73</v>
      </c>
      <c r="AL287" s="61">
        <v>0</v>
      </c>
      <c r="AM287" s="81" t="s">
        <v>73</v>
      </c>
      <c r="AN287" s="81" t="s">
        <v>73</v>
      </c>
      <c r="AO287" s="81" t="s">
        <v>73</v>
      </c>
      <c r="AP287" s="47">
        <f t="shared" si="22"/>
        <v>0</v>
      </c>
      <c r="AQ287" s="47">
        <f>+L287+AD287-AI287</f>
        <v>9373320</v>
      </c>
      <c r="AR287" s="61" t="s">
        <v>4700</v>
      </c>
      <c r="AS287" s="79">
        <v>0</v>
      </c>
      <c r="AT287" s="61" t="s">
        <v>162</v>
      </c>
      <c r="AU287" s="79">
        <v>0</v>
      </c>
      <c r="AV287" s="61" t="s">
        <v>73</v>
      </c>
      <c r="AW287" s="199">
        <v>0</v>
      </c>
      <c r="AX287" s="62">
        <f t="shared" si="23"/>
        <v>9373320</v>
      </c>
      <c r="AY287" s="63">
        <f t="shared" si="24"/>
        <v>0</v>
      </c>
      <c r="AZ287" s="67">
        <v>0</v>
      </c>
      <c r="BA287" s="61" t="s">
        <v>73</v>
      </c>
      <c r="BB287" s="61" t="s">
        <v>163</v>
      </c>
      <c r="BC287" s="355" t="s">
        <v>11207</v>
      </c>
      <c r="BD287" s="44" t="s">
        <v>65</v>
      </c>
      <c r="BE287" s="44" t="s">
        <v>65</v>
      </c>
    </row>
    <row r="288" spans="2:57" s="250" customFormat="1" ht="14.45" customHeight="1" x14ac:dyDescent="0.25">
      <c r="B288" s="44">
        <v>2026</v>
      </c>
      <c r="C288" s="44">
        <v>891780111</v>
      </c>
      <c r="D288" s="44" t="s">
        <v>63</v>
      </c>
      <c r="E288" s="61" t="s">
        <v>11206</v>
      </c>
      <c r="F288" s="61" t="s">
        <v>11205</v>
      </c>
      <c r="G288" s="61">
        <v>0</v>
      </c>
      <c r="H288" s="61" t="s">
        <v>71</v>
      </c>
      <c r="I288" s="44" t="s">
        <v>111</v>
      </c>
      <c r="J288" s="76" t="s">
        <v>81</v>
      </c>
      <c r="K288" s="68" t="s">
        <v>8677</v>
      </c>
      <c r="L288" s="79">
        <v>9373320</v>
      </c>
      <c r="M288" s="44" t="s">
        <v>66</v>
      </c>
      <c r="N288" s="68" t="s">
        <v>11204</v>
      </c>
      <c r="O288" s="68">
        <v>1081795709</v>
      </c>
      <c r="P288" s="68">
        <v>69</v>
      </c>
      <c r="Q288" s="69">
        <v>46036</v>
      </c>
      <c r="R288" s="61">
        <v>6818861280</v>
      </c>
      <c r="S288" s="69">
        <v>46043</v>
      </c>
      <c r="T288" s="79">
        <v>9373320</v>
      </c>
      <c r="U288" s="61" t="s">
        <v>65</v>
      </c>
      <c r="V288" s="79">
        <v>1082939683</v>
      </c>
      <c r="W288" s="168" t="s">
        <v>8545</v>
      </c>
      <c r="X288" s="69">
        <v>46043</v>
      </c>
      <c r="Y288" s="69">
        <v>46069</v>
      </c>
      <c r="Z288" s="69" t="s">
        <v>73</v>
      </c>
      <c r="AA288" s="69">
        <v>46167</v>
      </c>
      <c r="AB288" s="47">
        <f t="shared" si="20"/>
        <v>98</v>
      </c>
      <c r="AC288" s="61">
        <v>0</v>
      </c>
      <c r="AD288" s="79">
        <v>0</v>
      </c>
      <c r="AE288" s="61">
        <v>0</v>
      </c>
      <c r="AF288" s="80" t="s">
        <v>73</v>
      </c>
      <c r="AG288" s="47">
        <f t="shared" si="21"/>
        <v>0</v>
      </c>
      <c r="AH288" s="61">
        <v>0</v>
      </c>
      <c r="AI288" s="79">
        <v>0</v>
      </c>
      <c r="AJ288" s="61" t="s">
        <v>73</v>
      </c>
      <c r="AK288" s="81" t="s">
        <v>73</v>
      </c>
      <c r="AL288" s="61">
        <v>0</v>
      </c>
      <c r="AM288" s="81" t="s">
        <v>73</v>
      </c>
      <c r="AN288" s="81" t="s">
        <v>73</v>
      </c>
      <c r="AO288" s="81" t="s">
        <v>73</v>
      </c>
      <c r="AP288" s="47">
        <f t="shared" si="22"/>
        <v>0</v>
      </c>
      <c r="AQ288" s="47">
        <f>+L288+AD288-AI288</f>
        <v>9373320</v>
      </c>
      <c r="AR288" s="61" t="s">
        <v>4700</v>
      </c>
      <c r="AS288" s="79">
        <v>0</v>
      </c>
      <c r="AT288" s="61" t="s">
        <v>162</v>
      </c>
      <c r="AU288" s="79">
        <v>0</v>
      </c>
      <c r="AV288" s="61" t="s">
        <v>73</v>
      </c>
      <c r="AW288" s="199">
        <v>0</v>
      </c>
      <c r="AX288" s="62">
        <f t="shared" si="23"/>
        <v>9373320</v>
      </c>
      <c r="AY288" s="63">
        <f t="shared" si="24"/>
        <v>0</v>
      </c>
      <c r="AZ288" s="67">
        <v>0</v>
      </c>
      <c r="BA288" s="61" t="s">
        <v>73</v>
      </c>
      <c r="BB288" s="61" t="s">
        <v>163</v>
      </c>
      <c r="BC288" s="355" t="s">
        <v>11203</v>
      </c>
      <c r="BD288" s="44" t="s">
        <v>65</v>
      </c>
      <c r="BE288" s="44" t="s">
        <v>65</v>
      </c>
    </row>
    <row r="289" spans="2:57" s="250" customFormat="1" ht="14.45" customHeight="1" x14ac:dyDescent="0.25">
      <c r="B289" s="44">
        <v>2026</v>
      </c>
      <c r="C289" s="44">
        <v>891780111</v>
      </c>
      <c r="D289" s="44" t="s">
        <v>63</v>
      </c>
      <c r="E289" s="61" t="s">
        <v>11202</v>
      </c>
      <c r="F289" s="61" t="s">
        <v>11201</v>
      </c>
      <c r="G289" s="61">
        <v>0</v>
      </c>
      <c r="H289" s="61" t="s">
        <v>71</v>
      </c>
      <c r="I289" s="44" t="s">
        <v>111</v>
      </c>
      <c r="J289" s="76" t="s">
        <v>81</v>
      </c>
      <c r="K289" s="68" t="s">
        <v>8677</v>
      </c>
      <c r="L289" s="79">
        <v>9373320</v>
      </c>
      <c r="M289" s="44" t="s">
        <v>66</v>
      </c>
      <c r="N289" s="68" t="s">
        <v>11200</v>
      </c>
      <c r="O289" s="68">
        <v>19618519</v>
      </c>
      <c r="P289" s="68">
        <v>69</v>
      </c>
      <c r="Q289" s="69">
        <v>46036</v>
      </c>
      <c r="R289" s="61">
        <v>6818861280</v>
      </c>
      <c r="S289" s="69">
        <v>46043</v>
      </c>
      <c r="T289" s="79">
        <v>9373320</v>
      </c>
      <c r="U289" s="61" t="s">
        <v>65</v>
      </c>
      <c r="V289" s="79">
        <v>1082939683</v>
      </c>
      <c r="W289" s="168" t="s">
        <v>8545</v>
      </c>
      <c r="X289" s="69">
        <v>46043</v>
      </c>
      <c r="Y289" s="69">
        <v>46069</v>
      </c>
      <c r="Z289" s="69" t="s">
        <v>73</v>
      </c>
      <c r="AA289" s="69">
        <v>46167</v>
      </c>
      <c r="AB289" s="47">
        <f t="shared" si="20"/>
        <v>98</v>
      </c>
      <c r="AC289" s="61">
        <v>0</v>
      </c>
      <c r="AD289" s="79">
        <v>0</v>
      </c>
      <c r="AE289" s="61">
        <v>0</v>
      </c>
      <c r="AF289" s="80" t="s">
        <v>73</v>
      </c>
      <c r="AG289" s="47">
        <f t="shared" si="21"/>
        <v>0</v>
      </c>
      <c r="AH289" s="61">
        <v>0</v>
      </c>
      <c r="AI289" s="79">
        <v>0</v>
      </c>
      <c r="AJ289" s="61" t="s">
        <v>73</v>
      </c>
      <c r="AK289" s="81" t="s">
        <v>73</v>
      </c>
      <c r="AL289" s="61">
        <v>0</v>
      </c>
      <c r="AM289" s="81" t="s">
        <v>73</v>
      </c>
      <c r="AN289" s="81" t="s">
        <v>73</v>
      </c>
      <c r="AO289" s="81" t="s">
        <v>73</v>
      </c>
      <c r="AP289" s="47">
        <f t="shared" si="22"/>
        <v>0</v>
      </c>
      <c r="AQ289" s="47">
        <f>+L289+AD289-AI289</f>
        <v>9373320</v>
      </c>
      <c r="AR289" s="61" t="s">
        <v>4700</v>
      </c>
      <c r="AS289" s="79">
        <v>0</v>
      </c>
      <c r="AT289" s="61" t="s">
        <v>162</v>
      </c>
      <c r="AU289" s="79">
        <v>0</v>
      </c>
      <c r="AV289" s="61" t="s">
        <v>73</v>
      </c>
      <c r="AW289" s="199">
        <v>0</v>
      </c>
      <c r="AX289" s="62">
        <f t="shared" si="23"/>
        <v>9373320</v>
      </c>
      <c r="AY289" s="63">
        <f t="shared" si="24"/>
        <v>0</v>
      </c>
      <c r="AZ289" s="67">
        <v>0</v>
      </c>
      <c r="BA289" s="61" t="s">
        <v>73</v>
      </c>
      <c r="BB289" s="61" t="s">
        <v>163</v>
      </c>
      <c r="BC289" s="355" t="s">
        <v>11199</v>
      </c>
      <c r="BD289" s="44" t="s">
        <v>65</v>
      </c>
      <c r="BE289" s="44" t="s">
        <v>65</v>
      </c>
    </row>
    <row r="290" spans="2:57" s="250" customFormat="1" ht="14.45" customHeight="1" x14ac:dyDescent="0.25">
      <c r="B290" s="44">
        <v>2026</v>
      </c>
      <c r="C290" s="44">
        <v>891780111</v>
      </c>
      <c r="D290" s="44" t="s">
        <v>63</v>
      </c>
      <c r="E290" s="61" t="s">
        <v>11198</v>
      </c>
      <c r="F290" s="61" t="s">
        <v>11197</v>
      </c>
      <c r="G290" s="61">
        <v>0</v>
      </c>
      <c r="H290" s="61" t="s">
        <v>71</v>
      </c>
      <c r="I290" s="44" t="s">
        <v>111</v>
      </c>
      <c r="J290" s="76" t="s">
        <v>81</v>
      </c>
      <c r="K290" s="68" t="s">
        <v>8677</v>
      </c>
      <c r="L290" s="79">
        <v>9373320</v>
      </c>
      <c r="M290" s="44" t="s">
        <v>66</v>
      </c>
      <c r="N290" s="68" t="s">
        <v>11196</v>
      </c>
      <c r="O290" s="68">
        <v>1081821312</v>
      </c>
      <c r="P290" s="68">
        <v>69</v>
      </c>
      <c r="Q290" s="69">
        <v>46036</v>
      </c>
      <c r="R290" s="61">
        <v>6818861280</v>
      </c>
      <c r="S290" s="69">
        <v>46043</v>
      </c>
      <c r="T290" s="79">
        <v>9373320</v>
      </c>
      <c r="U290" s="61" t="s">
        <v>65</v>
      </c>
      <c r="V290" s="79">
        <v>1082939683</v>
      </c>
      <c r="W290" s="168" t="s">
        <v>8545</v>
      </c>
      <c r="X290" s="69">
        <v>46043</v>
      </c>
      <c r="Y290" s="69">
        <v>46069</v>
      </c>
      <c r="Z290" s="69" t="s">
        <v>73</v>
      </c>
      <c r="AA290" s="69">
        <v>46167</v>
      </c>
      <c r="AB290" s="47">
        <f t="shared" si="20"/>
        <v>98</v>
      </c>
      <c r="AC290" s="61">
        <v>0</v>
      </c>
      <c r="AD290" s="79">
        <v>0</v>
      </c>
      <c r="AE290" s="61">
        <v>0</v>
      </c>
      <c r="AF290" s="80" t="s">
        <v>73</v>
      </c>
      <c r="AG290" s="47">
        <f t="shared" si="21"/>
        <v>0</v>
      </c>
      <c r="AH290" s="61">
        <v>0</v>
      </c>
      <c r="AI290" s="79">
        <v>0</v>
      </c>
      <c r="AJ290" s="61" t="s">
        <v>73</v>
      </c>
      <c r="AK290" s="81" t="s">
        <v>73</v>
      </c>
      <c r="AL290" s="61">
        <v>0</v>
      </c>
      <c r="AM290" s="81" t="s">
        <v>73</v>
      </c>
      <c r="AN290" s="81" t="s">
        <v>73</v>
      </c>
      <c r="AO290" s="81" t="s">
        <v>73</v>
      </c>
      <c r="AP290" s="47">
        <f t="shared" si="22"/>
        <v>0</v>
      </c>
      <c r="AQ290" s="47">
        <f>+L290+AD290-AI290</f>
        <v>9373320</v>
      </c>
      <c r="AR290" s="61" t="s">
        <v>4700</v>
      </c>
      <c r="AS290" s="79">
        <v>0</v>
      </c>
      <c r="AT290" s="61" t="s">
        <v>162</v>
      </c>
      <c r="AU290" s="79">
        <v>0</v>
      </c>
      <c r="AV290" s="61" t="s">
        <v>73</v>
      </c>
      <c r="AW290" s="199">
        <v>0</v>
      </c>
      <c r="AX290" s="62">
        <f t="shared" si="23"/>
        <v>9373320</v>
      </c>
      <c r="AY290" s="63">
        <f t="shared" si="24"/>
        <v>0</v>
      </c>
      <c r="AZ290" s="67">
        <v>0</v>
      </c>
      <c r="BA290" s="61" t="s">
        <v>73</v>
      </c>
      <c r="BB290" s="61" t="s">
        <v>163</v>
      </c>
      <c r="BC290" s="355" t="s">
        <v>11195</v>
      </c>
      <c r="BD290" s="44" t="s">
        <v>65</v>
      </c>
      <c r="BE290" s="44" t="s">
        <v>65</v>
      </c>
    </row>
    <row r="291" spans="2:57" s="250" customFormat="1" ht="14.45" customHeight="1" x14ac:dyDescent="0.25">
      <c r="B291" s="44">
        <v>2026</v>
      </c>
      <c r="C291" s="44">
        <v>891780111</v>
      </c>
      <c r="D291" s="44" t="s">
        <v>63</v>
      </c>
      <c r="E291" s="61" t="s">
        <v>11194</v>
      </c>
      <c r="F291" s="61" t="s">
        <v>11193</v>
      </c>
      <c r="G291" s="61">
        <v>0</v>
      </c>
      <c r="H291" s="61" t="s">
        <v>71</v>
      </c>
      <c r="I291" s="44" t="s">
        <v>111</v>
      </c>
      <c r="J291" s="76" t="s">
        <v>81</v>
      </c>
      <c r="K291" s="68" t="s">
        <v>8677</v>
      </c>
      <c r="L291" s="79">
        <v>9373320</v>
      </c>
      <c r="M291" s="44" t="s">
        <v>66</v>
      </c>
      <c r="N291" s="68" t="s">
        <v>11192</v>
      </c>
      <c r="O291" s="68">
        <v>85164267</v>
      </c>
      <c r="P291" s="68">
        <v>69</v>
      </c>
      <c r="Q291" s="69">
        <v>46036</v>
      </c>
      <c r="R291" s="61">
        <v>6818861280</v>
      </c>
      <c r="S291" s="69">
        <v>46043</v>
      </c>
      <c r="T291" s="79">
        <v>9373320</v>
      </c>
      <c r="U291" s="61" t="s">
        <v>65</v>
      </c>
      <c r="V291" s="79">
        <v>1082939683</v>
      </c>
      <c r="W291" s="168" t="s">
        <v>8545</v>
      </c>
      <c r="X291" s="69">
        <v>46043</v>
      </c>
      <c r="Y291" s="69">
        <v>46069</v>
      </c>
      <c r="Z291" s="69" t="s">
        <v>73</v>
      </c>
      <c r="AA291" s="69">
        <v>46167</v>
      </c>
      <c r="AB291" s="47">
        <f t="shared" si="20"/>
        <v>98</v>
      </c>
      <c r="AC291" s="61">
        <v>0</v>
      </c>
      <c r="AD291" s="79">
        <v>0</v>
      </c>
      <c r="AE291" s="61">
        <v>0</v>
      </c>
      <c r="AF291" s="80" t="s">
        <v>73</v>
      </c>
      <c r="AG291" s="47">
        <f t="shared" si="21"/>
        <v>0</v>
      </c>
      <c r="AH291" s="61">
        <v>0</v>
      </c>
      <c r="AI291" s="79">
        <v>0</v>
      </c>
      <c r="AJ291" s="61" t="s">
        <v>73</v>
      </c>
      <c r="AK291" s="81" t="s">
        <v>73</v>
      </c>
      <c r="AL291" s="61">
        <v>0</v>
      </c>
      <c r="AM291" s="81" t="s">
        <v>73</v>
      </c>
      <c r="AN291" s="81" t="s">
        <v>73</v>
      </c>
      <c r="AO291" s="81" t="s">
        <v>73</v>
      </c>
      <c r="AP291" s="47">
        <f t="shared" si="22"/>
        <v>0</v>
      </c>
      <c r="AQ291" s="47">
        <f>+L291+AD291-AI291</f>
        <v>9373320</v>
      </c>
      <c r="AR291" s="61" t="s">
        <v>4700</v>
      </c>
      <c r="AS291" s="79">
        <v>0</v>
      </c>
      <c r="AT291" s="61" t="s">
        <v>162</v>
      </c>
      <c r="AU291" s="79">
        <v>0</v>
      </c>
      <c r="AV291" s="61" t="s">
        <v>73</v>
      </c>
      <c r="AW291" s="199">
        <v>0</v>
      </c>
      <c r="AX291" s="62">
        <f t="shared" si="23"/>
        <v>9373320</v>
      </c>
      <c r="AY291" s="63">
        <f t="shared" si="24"/>
        <v>0</v>
      </c>
      <c r="AZ291" s="67">
        <v>0</v>
      </c>
      <c r="BA291" s="61" t="s">
        <v>73</v>
      </c>
      <c r="BB291" s="61" t="s">
        <v>163</v>
      </c>
      <c r="BC291" s="355" t="s">
        <v>11191</v>
      </c>
      <c r="BD291" s="44" t="s">
        <v>65</v>
      </c>
      <c r="BE291" s="44" t="s">
        <v>65</v>
      </c>
    </row>
    <row r="292" spans="2:57" s="250" customFormat="1" ht="14.45" customHeight="1" x14ac:dyDescent="0.25">
      <c r="B292" s="44">
        <v>2026</v>
      </c>
      <c r="C292" s="44">
        <v>891780111</v>
      </c>
      <c r="D292" s="44" t="s">
        <v>63</v>
      </c>
      <c r="E292" s="61" t="s">
        <v>11190</v>
      </c>
      <c r="F292" s="61" t="s">
        <v>11189</v>
      </c>
      <c r="G292" s="61">
        <v>0</v>
      </c>
      <c r="H292" s="61" t="s">
        <v>71</v>
      </c>
      <c r="I292" s="44" t="s">
        <v>111</v>
      </c>
      <c r="J292" s="76" t="s">
        <v>81</v>
      </c>
      <c r="K292" s="68" t="s">
        <v>8677</v>
      </c>
      <c r="L292" s="79">
        <v>9373320</v>
      </c>
      <c r="M292" s="44" t="s">
        <v>66</v>
      </c>
      <c r="N292" s="68" t="s">
        <v>11188</v>
      </c>
      <c r="O292" s="68">
        <v>85168462</v>
      </c>
      <c r="P292" s="68">
        <v>69</v>
      </c>
      <c r="Q292" s="69">
        <v>46036</v>
      </c>
      <c r="R292" s="61">
        <v>6818861280</v>
      </c>
      <c r="S292" s="69">
        <v>46043</v>
      </c>
      <c r="T292" s="79">
        <v>9373320</v>
      </c>
      <c r="U292" s="61" t="s">
        <v>65</v>
      </c>
      <c r="V292" s="79">
        <v>1082939683</v>
      </c>
      <c r="W292" s="168" t="s">
        <v>8545</v>
      </c>
      <c r="X292" s="69">
        <v>46043</v>
      </c>
      <c r="Y292" s="69">
        <v>46069</v>
      </c>
      <c r="Z292" s="69" t="s">
        <v>73</v>
      </c>
      <c r="AA292" s="69">
        <v>46167</v>
      </c>
      <c r="AB292" s="47">
        <f t="shared" si="20"/>
        <v>98</v>
      </c>
      <c r="AC292" s="61">
        <v>0</v>
      </c>
      <c r="AD292" s="79">
        <v>0</v>
      </c>
      <c r="AE292" s="61">
        <v>0</v>
      </c>
      <c r="AF292" s="80" t="s">
        <v>73</v>
      </c>
      <c r="AG292" s="47">
        <f t="shared" si="21"/>
        <v>0</v>
      </c>
      <c r="AH292" s="61">
        <v>0</v>
      </c>
      <c r="AI292" s="79">
        <v>0</v>
      </c>
      <c r="AJ292" s="61" t="s">
        <v>73</v>
      </c>
      <c r="AK292" s="81" t="s">
        <v>73</v>
      </c>
      <c r="AL292" s="61">
        <v>0</v>
      </c>
      <c r="AM292" s="81" t="s">
        <v>73</v>
      </c>
      <c r="AN292" s="81" t="s">
        <v>73</v>
      </c>
      <c r="AO292" s="81" t="s">
        <v>73</v>
      </c>
      <c r="AP292" s="47">
        <f t="shared" si="22"/>
        <v>0</v>
      </c>
      <c r="AQ292" s="47">
        <f>+L292+AD292-AI292</f>
        <v>9373320</v>
      </c>
      <c r="AR292" s="61" t="s">
        <v>4700</v>
      </c>
      <c r="AS292" s="79">
        <v>0</v>
      </c>
      <c r="AT292" s="61" t="s">
        <v>162</v>
      </c>
      <c r="AU292" s="79">
        <v>0</v>
      </c>
      <c r="AV292" s="61" t="s">
        <v>73</v>
      </c>
      <c r="AW292" s="199">
        <v>0</v>
      </c>
      <c r="AX292" s="62">
        <f t="shared" si="23"/>
        <v>9373320</v>
      </c>
      <c r="AY292" s="63">
        <f t="shared" si="24"/>
        <v>0</v>
      </c>
      <c r="AZ292" s="67">
        <v>0</v>
      </c>
      <c r="BA292" s="61" t="s">
        <v>73</v>
      </c>
      <c r="BB292" s="61" t="s">
        <v>163</v>
      </c>
      <c r="BC292" s="355" t="s">
        <v>11187</v>
      </c>
      <c r="BD292" s="44" t="s">
        <v>65</v>
      </c>
      <c r="BE292" s="44" t="s">
        <v>65</v>
      </c>
    </row>
    <row r="293" spans="2:57" s="250" customFormat="1" ht="14.45" customHeight="1" x14ac:dyDescent="0.25">
      <c r="B293" s="44">
        <v>2026</v>
      </c>
      <c r="C293" s="44">
        <v>891780111</v>
      </c>
      <c r="D293" s="44" t="s">
        <v>63</v>
      </c>
      <c r="E293" s="61" t="s">
        <v>11186</v>
      </c>
      <c r="F293" s="61" t="s">
        <v>11185</v>
      </c>
      <c r="G293" s="61">
        <v>0</v>
      </c>
      <c r="H293" s="61" t="s">
        <v>71</v>
      </c>
      <c r="I293" s="44" t="s">
        <v>111</v>
      </c>
      <c r="J293" s="76" t="s">
        <v>81</v>
      </c>
      <c r="K293" s="68" t="s">
        <v>8696</v>
      </c>
      <c r="L293" s="79">
        <v>9373320</v>
      </c>
      <c r="M293" s="44" t="s">
        <v>66</v>
      </c>
      <c r="N293" s="68" t="s">
        <v>11184</v>
      </c>
      <c r="O293" s="68">
        <v>53179095</v>
      </c>
      <c r="P293" s="68">
        <v>69</v>
      </c>
      <c r="Q293" s="69">
        <v>46036</v>
      </c>
      <c r="R293" s="61">
        <v>6818861280</v>
      </c>
      <c r="S293" s="69">
        <v>46043</v>
      </c>
      <c r="T293" s="79">
        <v>9373320</v>
      </c>
      <c r="U293" s="61" t="s">
        <v>65</v>
      </c>
      <c r="V293" s="79">
        <v>1082939683</v>
      </c>
      <c r="W293" s="168" t="s">
        <v>8545</v>
      </c>
      <c r="X293" s="69">
        <v>46043</v>
      </c>
      <c r="Y293" s="69">
        <v>46069</v>
      </c>
      <c r="Z293" s="69" t="s">
        <v>73</v>
      </c>
      <c r="AA293" s="69">
        <v>46167</v>
      </c>
      <c r="AB293" s="47">
        <f t="shared" si="20"/>
        <v>98</v>
      </c>
      <c r="AC293" s="61">
        <v>0</v>
      </c>
      <c r="AD293" s="79">
        <v>0</v>
      </c>
      <c r="AE293" s="61">
        <v>0</v>
      </c>
      <c r="AF293" s="80" t="s">
        <v>73</v>
      </c>
      <c r="AG293" s="47">
        <f t="shared" si="21"/>
        <v>0</v>
      </c>
      <c r="AH293" s="61">
        <v>0</v>
      </c>
      <c r="AI293" s="79">
        <v>0</v>
      </c>
      <c r="AJ293" s="61" t="s">
        <v>73</v>
      </c>
      <c r="AK293" s="81" t="s">
        <v>73</v>
      </c>
      <c r="AL293" s="61">
        <v>0</v>
      </c>
      <c r="AM293" s="81" t="s">
        <v>73</v>
      </c>
      <c r="AN293" s="81" t="s">
        <v>73</v>
      </c>
      <c r="AO293" s="81" t="s">
        <v>73</v>
      </c>
      <c r="AP293" s="47">
        <f t="shared" si="22"/>
        <v>0</v>
      </c>
      <c r="AQ293" s="47">
        <f>+L293+AD293-AI293</f>
        <v>9373320</v>
      </c>
      <c r="AR293" s="61" t="s">
        <v>4700</v>
      </c>
      <c r="AS293" s="79">
        <v>0</v>
      </c>
      <c r="AT293" s="61" t="s">
        <v>162</v>
      </c>
      <c r="AU293" s="79">
        <v>0</v>
      </c>
      <c r="AV293" s="61" t="s">
        <v>73</v>
      </c>
      <c r="AW293" s="199">
        <v>0</v>
      </c>
      <c r="AX293" s="62">
        <f t="shared" si="23"/>
        <v>9373320</v>
      </c>
      <c r="AY293" s="63">
        <f t="shared" si="24"/>
        <v>0</v>
      </c>
      <c r="AZ293" s="67">
        <v>0</v>
      </c>
      <c r="BA293" s="61" t="s">
        <v>73</v>
      </c>
      <c r="BB293" s="61" t="s">
        <v>163</v>
      </c>
      <c r="BC293" s="355" t="s">
        <v>11183</v>
      </c>
      <c r="BD293" s="44" t="s">
        <v>65</v>
      </c>
      <c r="BE293" s="44" t="s">
        <v>65</v>
      </c>
    </row>
    <row r="294" spans="2:57" s="250" customFormat="1" ht="14.45" customHeight="1" x14ac:dyDescent="0.25">
      <c r="B294" s="44">
        <v>2026</v>
      </c>
      <c r="C294" s="44">
        <v>891780111</v>
      </c>
      <c r="D294" s="44" t="s">
        <v>63</v>
      </c>
      <c r="E294" s="61" t="s">
        <v>11182</v>
      </c>
      <c r="F294" s="61" t="s">
        <v>11181</v>
      </c>
      <c r="G294" s="61">
        <v>0</v>
      </c>
      <c r="H294" s="61" t="s">
        <v>71</v>
      </c>
      <c r="I294" s="44" t="s">
        <v>111</v>
      </c>
      <c r="J294" s="76" t="s">
        <v>81</v>
      </c>
      <c r="K294" s="68" t="s">
        <v>8677</v>
      </c>
      <c r="L294" s="79">
        <v>9373320</v>
      </c>
      <c r="M294" s="44" t="s">
        <v>66</v>
      </c>
      <c r="N294" s="68" t="s">
        <v>11180</v>
      </c>
      <c r="O294" s="68">
        <v>19790795</v>
      </c>
      <c r="P294" s="68">
        <v>69</v>
      </c>
      <c r="Q294" s="69">
        <v>46036</v>
      </c>
      <c r="R294" s="61">
        <v>6818861280</v>
      </c>
      <c r="S294" s="69">
        <v>46043</v>
      </c>
      <c r="T294" s="79">
        <v>9373320</v>
      </c>
      <c r="U294" s="61" t="s">
        <v>65</v>
      </c>
      <c r="V294" s="79">
        <v>1082939683</v>
      </c>
      <c r="W294" s="168" t="s">
        <v>8545</v>
      </c>
      <c r="X294" s="69">
        <v>46043</v>
      </c>
      <c r="Y294" s="69">
        <v>46069</v>
      </c>
      <c r="Z294" s="69" t="s">
        <v>73</v>
      </c>
      <c r="AA294" s="69">
        <v>46167</v>
      </c>
      <c r="AB294" s="47">
        <f t="shared" si="20"/>
        <v>98</v>
      </c>
      <c r="AC294" s="61">
        <v>0</v>
      </c>
      <c r="AD294" s="79">
        <v>0</v>
      </c>
      <c r="AE294" s="61">
        <v>0</v>
      </c>
      <c r="AF294" s="80" t="s">
        <v>73</v>
      </c>
      <c r="AG294" s="47">
        <f t="shared" si="21"/>
        <v>0</v>
      </c>
      <c r="AH294" s="61">
        <v>0</v>
      </c>
      <c r="AI294" s="79">
        <v>0</v>
      </c>
      <c r="AJ294" s="61" t="s">
        <v>73</v>
      </c>
      <c r="AK294" s="81" t="s">
        <v>73</v>
      </c>
      <c r="AL294" s="61">
        <v>0</v>
      </c>
      <c r="AM294" s="81" t="s">
        <v>73</v>
      </c>
      <c r="AN294" s="81" t="s">
        <v>73</v>
      </c>
      <c r="AO294" s="81" t="s">
        <v>73</v>
      </c>
      <c r="AP294" s="47">
        <f t="shared" si="22"/>
        <v>0</v>
      </c>
      <c r="AQ294" s="47">
        <f>+L294+AD294-AI294</f>
        <v>9373320</v>
      </c>
      <c r="AR294" s="61" t="s">
        <v>4700</v>
      </c>
      <c r="AS294" s="79">
        <v>0</v>
      </c>
      <c r="AT294" s="61" t="s">
        <v>162</v>
      </c>
      <c r="AU294" s="79">
        <v>0</v>
      </c>
      <c r="AV294" s="61" t="s">
        <v>73</v>
      </c>
      <c r="AW294" s="199">
        <v>0</v>
      </c>
      <c r="AX294" s="62">
        <f t="shared" si="23"/>
        <v>9373320</v>
      </c>
      <c r="AY294" s="63">
        <f t="shared" si="24"/>
        <v>0</v>
      </c>
      <c r="AZ294" s="67">
        <v>0</v>
      </c>
      <c r="BA294" s="61" t="s">
        <v>73</v>
      </c>
      <c r="BB294" s="61" t="s">
        <v>163</v>
      </c>
      <c r="BC294" s="355" t="s">
        <v>11179</v>
      </c>
      <c r="BD294" s="44" t="s">
        <v>65</v>
      </c>
      <c r="BE294" s="44" t="s">
        <v>65</v>
      </c>
    </row>
    <row r="295" spans="2:57" s="250" customFormat="1" ht="14.45" customHeight="1" x14ac:dyDescent="0.25">
      <c r="B295" s="44">
        <v>2026</v>
      </c>
      <c r="C295" s="44">
        <v>891780111</v>
      </c>
      <c r="D295" s="44" t="s">
        <v>63</v>
      </c>
      <c r="E295" s="61" t="s">
        <v>11178</v>
      </c>
      <c r="F295" s="61" t="s">
        <v>11177</v>
      </c>
      <c r="G295" s="61">
        <v>0</v>
      </c>
      <c r="H295" s="61" t="s">
        <v>71</v>
      </c>
      <c r="I295" s="44" t="s">
        <v>111</v>
      </c>
      <c r="J295" s="76" t="s">
        <v>81</v>
      </c>
      <c r="K295" s="68" t="s">
        <v>8677</v>
      </c>
      <c r="L295" s="79">
        <v>9373320</v>
      </c>
      <c r="M295" s="44" t="s">
        <v>66</v>
      </c>
      <c r="N295" s="68" t="s">
        <v>11176</v>
      </c>
      <c r="O295" s="68">
        <v>1049565749</v>
      </c>
      <c r="P295" s="68">
        <v>69</v>
      </c>
      <c r="Q295" s="69">
        <v>46036</v>
      </c>
      <c r="R295" s="61">
        <v>6818861280</v>
      </c>
      <c r="S295" s="69">
        <v>46043</v>
      </c>
      <c r="T295" s="79">
        <v>9373320</v>
      </c>
      <c r="U295" s="61" t="s">
        <v>65</v>
      </c>
      <c r="V295" s="79">
        <v>1082939683</v>
      </c>
      <c r="W295" s="168" t="s">
        <v>8545</v>
      </c>
      <c r="X295" s="69">
        <v>46043</v>
      </c>
      <c r="Y295" s="69">
        <v>46069</v>
      </c>
      <c r="Z295" s="69" t="s">
        <v>73</v>
      </c>
      <c r="AA295" s="69">
        <v>46167</v>
      </c>
      <c r="AB295" s="47">
        <f t="shared" si="20"/>
        <v>98</v>
      </c>
      <c r="AC295" s="61">
        <v>0</v>
      </c>
      <c r="AD295" s="79">
        <v>0</v>
      </c>
      <c r="AE295" s="61">
        <v>0</v>
      </c>
      <c r="AF295" s="80" t="s">
        <v>73</v>
      </c>
      <c r="AG295" s="47">
        <f t="shared" si="21"/>
        <v>0</v>
      </c>
      <c r="AH295" s="61">
        <v>0</v>
      </c>
      <c r="AI295" s="79">
        <v>0</v>
      </c>
      <c r="AJ295" s="61" t="s">
        <v>73</v>
      </c>
      <c r="AK295" s="81" t="s">
        <v>73</v>
      </c>
      <c r="AL295" s="61">
        <v>0</v>
      </c>
      <c r="AM295" s="81" t="s">
        <v>73</v>
      </c>
      <c r="AN295" s="81" t="s">
        <v>73</v>
      </c>
      <c r="AO295" s="81" t="s">
        <v>73</v>
      </c>
      <c r="AP295" s="47">
        <f t="shared" si="22"/>
        <v>0</v>
      </c>
      <c r="AQ295" s="47">
        <f>+L295+AD295-AI295</f>
        <v>9373320</v>
      </c>
      <c r="AR295" s="61" t="s">
        <v>4700</v>
      </c>
      <c r="AS295" s="79">
        <v>0</v>
      </c>
      <c r="AT295" s="61" t="s">
        <v>162</v>
      </c>
      <c r="AU295" s="79">
        <v>0</v>
      </c>
      <c r="AV295" s="61" t="s">
        <v>73</v>
      </c>
      <c r="AW295" s="199">
        <v>0</v>
      </c>
      <c r="AX295" s="62">
        <f t="shared" si="23"/>
        <v>9373320</v>
      </c>
      <c r="AY295" s="63">
        <f t="shared" si="24"/>
        <v>0</v>
      </c>
      <c r="AZ295" s="67">
        <v>0</v>
      </c>
      <c r="BA295" s="61" t="s">
        <v>73</v>
      </c>
      <c r="BB295" s="61" t="s">
        <v>163</v>
      </c>
      <c r="BC295" s="355" t="s">
        <v>11175</v>
      </c>
      <c r="BD295" s="44" t="s">
        <v>65</v>
      </c>
      <c r="BE295" s="44" t="s">
        <v>65</v>
      </c>
    </row>
    <row r="296" spans="2:57" s="250" customFormat="1" ht="14.45" customHeight="1" x14ac:dyDescent="0.25">
      <c r="B296" s="44">
        <v>2026</v>
      </c>
      <c r="C296" s="44">
        <v>891780111</v>
      </c>
      <c r="D296" s="44" t="s">
        <v>63</v>
      </c>
      <c r="E296" s="61" t="s">
        <v>11174</v>
      </c>
      <c r="F296" s="61" t="s">
        <v>11173</v>
      </c>
      <c r="G296" s="61">
        <v>0</v>
      </c>
      <c r="H296" s="61" t="s">
        <v>71</v>
      </c>
      <c r="I296" s="44" t="s">
        <v>111</v>
      </c>
      <c r="J296" s="76" t="s">
        <v>81</v>
      </c>
      <c r="K296" s="68" t="s">
        <v>8929</v>
      </c>
      <c r="L296" s="79">
        <v>9373320</v>
      </c>
      <c r="M296" s="44" t="s">
        <v>66</v>
      </c>
      <c r="N296" s="68" t="s">
        <v>11172</v>
      </c>
      <c r="O296" s="68">
        <v>1044392553</v>
      </c>
      <c r="P296" s="68">
        <v>69</v>
      </c>
      <c r="Q296" s="69">
        <v>46036</v>
      </c>
      <c r="R296" s="61">
        <v>6818861280</v>
      </c>
      <c r="S296" s="69">
        <v>46043</v>
      </c>
      <c r="T296" s="79">
        <v>9373320</v>
      </c>
      <c r="U296" s="61" t="s">
        <v>65</v>
      </c>
      <c r="V296" s="79">
        <v>1082939683</v>
      </c>
      <c r="W296" s="168" t="s">
        <v>8545</v>
      </c>
      <c r="X296" s="69">
        <v>46043</v>
      </c>
      <c r="Y296" s="69">
        <v>46069</v>
      </c>
      <c r="Z296" s="69" t="s">
        <v>73</v>
      </c>
      <c r="AA296" s="69">
        <v>46167</v>
      </c>
      <c r="AB296" s="47">
        <f t="shared" si="20"/>
        <v>98</v>
      </c>
      <c r="AC296" s="61">
        <v>0</v>
      </c>
      <c r="AD296" s="79">
        <v>0</v>
      </c>
      <c r="AE296" s="61">
        <v>0</v>
      </c>
      <c r="AF296" s="80" t="s">
        <v>73</v>
      </c>
      <c r="AG296" s="47">
        <f t="shared" si="21"/>
        <v>0</v>
      </c>
      <c r="AH296" s="61">
        <v>0</v>
      </c>
      <c r="AI296" s="79">
        <v>0</v>
      </c>
      <c r="AJ296" s="61" t="s">
        <v>73</v>
      </c>
      <c r="AK296" s="81" t="s">
        <v>73</v>
      </c>
      <c r="AL296" s="61">
        <v>0</v>
      </c>
      <c r="AM296" s="81" t="s">
        <v>73</v>
      </c>
      <c r="AN296" s="81" t="s">
        <v>73</v>
      </c>
      <c r="AO296" s="81" t="s">
        <v>73</v>
      </c>
      <c r="AP296" s="47">
        <f t="shared" si="22"/>
        <v>0</v>
      </c>
      <c r="AQ296" s="47">
        <f>+L296+AD296-AI296</f>
        <v>9373320</v>
      </c>
      <c r="AR296" s="61" t="s">
        <v>4700</v>
      </c>
      <c r="AS296" s="79">
        <v>0</v>
      </c>
      <c r="AT296" s="61" t="s">
        <v>162</v>
      </c>
      <c r="AU296" s="79">
        <v>0</v>
      </c>
      <c r="AV296" s="61" t="s">
        <v>73</v>
      </c>
      <c r="AW296" s="199">
        <v>0</v>
      </c>
      <c r="AX296" s="62">
        <f t="shared" si="23"/>
        <v>9373320</v>
      </c>
      <c r="AY296" s="63">
        <f t="shared" si="24"/>
        <v>0</v>
      </c>
      <c r="AZ296" s="67">
        <v>0</v>
      </c>
      <c r="BA296" s="61" t="s">
        <v>73</v>
      </c>
      <c r="BB296" s="61" t="s">
        <v>163</v>
      </c>
      <c r="BC296" s="355" t="s">
        <v>11171</v>
      </c>
      <c r="BD296" s="44" t="s">
        <v>65</v>
      </c>
      <c r="BE296" s="44" t="s">
        <v>65</v>
      </c>
    </row>
    <row r="297" spans="2:57" s="250" customFormat="1" ht="14.45" customHeight="1" x14ac:dyDescent="0.25">
      <c r="B297" s="44">
        <v>2026</v>
      </c>
      <c r="C297" s="44">
        <v>891780111</v>
      </c>
      <c r="D297" s="44" t="s">
        <v>63</v>
      </c>
      <c r="E297" s="61" t="s">
        <v>11170</v>
      </c>
      <c r="F297" s="61" t="s">
        <v>11169</v>
      </c>
      <c r="G297" s="61">
        <v>0</v>
      </c>
      <c r="H297" s="61" t="s">
        <v>71</v>
      </c>
      <c r="I297" s="44" t="s">
        <v>111</v>
      </c>
      <c r="J297" s="76" t="s">
        <v>81</v>
      </c>
      <c r="K297" s="68" t="s">
        <v>8696</v>
      </c>
      <c r="L297" s="79">
        <v>9373320</v>
      </c>
      <c r="M297" s="44" t="s">
        <v>66</v>
      </c>
      <c r="N297" s="68" t="s">
        <v>11168</v>
      </c>
      <c r="O297" s="68">
        <v>1046266927</v>
      </c>
      <c r="P297" s="68">
        <v>69</v>
      </c>
      <c r="Q297" s="69">
        <v>46036</v>
      </c>
      <c r="R297" s="61">
        <v>6818861280</v>
      </c>
      <c r="S297" s="69">
        <v>46043</v>
      </c>
      <c r="T297" s="79">
        <v>9373320</v>
      </c>
      <c r="U297" s="61" t="s">
        <v>65</v>
      </c>
      <c r="V297" s="79">
        <v>1082939683</v>
      </c>
      <c r="W297" s="168" t="s">
        <v>8545</v>
      </c>
      <c r="X297" s="69">
        <v>46043</v>
      </c>
      <c r="Y297" s="69">
        <v>46069</v>
      </c>
      <c r="Z297" s="69" t="s">
        <v>73</v>
      </c>
      <c r="AA297" s="69">
        <v>46167</v>
      </c>
      <c r="AB297" s="47">
        <f t="shared" si="20"/>
        <v>98</v>
      </c>
      <c r="AC297" s="61">
        <v>0</v>
      </c>
      <c r="AD297" s="79">
        <v>0</v>
      </c>
      <c r="AE297" s="61">
        <v>0</v>
      </c>
      <c r="AF297" s="80" t="s">
        <v>73</v>
      </c>
      <c r="AG297" s="47">
        <f t="shared" si="21"/>
        <v>0</v>
      </c>
      <c r="AH297" s="61">
        <v>0</v>
      </c>
      <c r="AI297" s="79">
        <v>0</v>
      </c>
      <c r="AJ297" s="61" t="s">
        <v>73</v>
      </c>
      <c r="AK297" s="81" t="s">
        <v>73</v>
      </c>
      <c r="AL297" s="61">
        <v>0</v>
      </c>
      <c r="AM297" s="81" t="s">
        <v>73</v>
      </c>
      <c r="AN297" s="81" t="s">
        <v>73</v>
      </c>
      <c r="AO297" s="81" t="s">
        <v>73</v>
      </c>
      <c r="AP297" s="47">
        <f t="shared" si="22"/>
        <v>0</v>
      </c>
      <c r="AQ297" s="47">
        <f>+L297+AD297-AI297</f>
        <v>9373320</v>
      </c>
      <c r="AR297" s="61" t="s">
        <v>4700</v>
      </c>
      <c r="AS297" s="79">
        <v>0</v>
      </c>
      <c r="AT297" s="61" t="s">
        <v>162</v>
      </c>
      <c r="AU297" s="79">
        <v>0</v>
      </c>
      <c r="AV297" s="61" t="s">
        <v>73</v>
      </c>
      <c r="AW297" s="199">
        <v>0</v>
      </c>
      <c r="AX297" s="62">
        <f t="shared" si="23"/>
        <v>9373320</v>
      </c>
      <c r="AY297" s="63">
        <f t="shared" si="24"/>
        <v>0</v>
      </c>
      <c r="AZ297" s="67">
        <v>0</v>
      </c>
      <c r="BA297" s="61" t="s">
        <v>73</v>
      </c>
      <c r="BB297" s="61" t="s">
        <v>163</v>
      </c>
      <c r="BC297" s="355" t="s">
        <v>11167</v>
      </c>
      <c r="BD297" s="44" t="s">
        <v>65</v>
      </c>
      <c r="BE297" s="44" t="s">
        <v>65</v>
      </c>
    </row>
    <row r="298" spans="2:57" s="250" customFormat="1" ht="14.45" customHeight="1" x14ac:dyDescent="0.25">
      <c r="B298" s="44">
        <v>2026</v>
      </c>
      <c r="C298" s="44">
        <v>891780111</v>
      </c>
      <c r="D298" s="44" t="s">
        <v>63</v>
      </c>
      <c r="E298" s="61" t="s">
        <v>11166</v>
      </c>
      <c r="F298" s="61" t="s">
        <v>11165</v>
      </c>
      <c r="G298" s="61">
        <v>0</v>
      </c>
      <c r="H298" s="61" t="s">
        <v>71</v>
      </c>
      <c r="I298" s="44" t="s">
        <v>111</v>
      </c>
      <c r="J298" s="76" t="s">
        <v>81</v>
      </c>
      <c r="K298" s="68" t="s">
        <v>8696</v>
      </c>
      <c r="L298" s="79">
        <v>9373320</v>
      </c>
      <c r="M298" s="44" t="s">
        <v>66</v>
      </c>
      <c r="N298" s="68" t="s">
        <v>11164</v>
      </c>
      <c r="O298" s="68">
        <v>1044394546</v>
      </c>
      <c r="P298" s="68">
        <v>69</v>
      </c>
      <c r="Q298" s="69">
        <v>46036</v>
      </c>
      <c r="R298" s="61">
        <v>6818861280</v>
      </c>
      <c r="S298" s="69">
        <v>46043</v>
      </c>
      <c r="T298" s="79">
        <v>9373320</v>
      </c>
      <c r="U298" s="61" t="s">
        <v>65</v>
      </c>
      <c r="V298" s="79">
        <v>1082939683</v>
      </c>
      <c r="W298" s="168" t="s">
        <v>8545</v>
      </c>
      <c r="X298" s="69">
        <v>46043</v>
      </c>
      <c r="Y298" s="69">
        <v>46069</v>
      </c>
      <c r="Z298" s="69" t="s">
        <v>73</v>
      </c>
      <c r="AA298" s="69">
        <v>46167</v>
      </c>
      <c r="AB298" s="47">
        <f t="shared" si="20"/>
        <v>98</v>
      </c>
      <c r="AC298" s="61">
        <v>0</v>
      </c>
      <c r="AD298" s="79">
        <v>0</v>
      </c>
      <c r="AE298" s="61">
        <v>0</v>
      </c>
      <c r="AF298" s="80" t="s">
        <v>73</v>
      </c>
      <c r="AG298" s="47">
        <f t="shared" si="21"/>
        <v>0</v>
      </c>
      <c r="AH298" s="61">
        <v>0</v>
      </c>
      <c r="AI298" s="79">
        <v>0</v>
      </c>
      <c r="AJ298" s="61" t="s">
        <v>73</v>
      </c>
      <c r="AK298" s="81" t="s">
        <v>73</v>
      </c>
      <c r="AL298" s="61">
        <v>0</v>
      </c>
      <c r="AM298" s="81" t="s">
        <v>73</v>
      </c>
      <c r="AN298" s="81" t="s">
        <v>73</v>
      </c>
      <c r="AO298" s="81" t="s">
        <v>73</v>
      </c>
      <c r="AP298" s="47">
        <f t="shared" si="22"/>
        <v>0</v>
      </c>
      <c r="AQ298" s="47">
        <f>+L298+AD298-AI298</f>
        <v>9373320</v>
      </c>
      <c r="AR298" s="61" t="s">
        <v>4700</v>
      </c>
      <c r="AS298" s="79">
        <v>0</v>
      </c>
      <c r="AT298" s="61" t="s">
        <v>162</v>
      </c>
      <c r="AU298" s="79">
        <v>0</v>
      </c>
      <c r="AV298" s="61" t="s">
        <v>73</v>
      </c>
      <c r="AW298" s="199">
        <v>0</v>
      </c>
      <c r="AX298" s="62">
        <f t="shared" si="23"/>
        <v>9373320</v>
      </c>
      <c r="AY298" s="63">
        <f t="shared" si="24"/>
        <v>0</v>
      </c>
      <c r="AZ298" s="67">
        <v>0</v>
      </c>
      <c r="BA298" s="61" t="s">
        <v>73</v>
      </c>
      <c r="BB298" s="61" t="s">
        <v>163</v>
      </c>
      <c r="BC298" s="355" t="s">
        <v>11163</v>
      </c>
      <c r="BD298" s="44" t="s">
        <v>65</v>
      </c>
      <c r="BE298" s="44" t="s">
        <v>65</v>
      </c>
    </row>
    <row r="299" spans="2:57" s="250" customFormat="1" ht="14.45" customHeight="1" x14ac:dyDescent="0.25">
      <c r="B299" s="44">
        <v>2026</v>
      </c>
      <c r="C299" s="44">
        <v>891780111</v>
      </c>
      <c r="D299" s="44" t="s">
        <v>63</v>
      </c>
      <c r="E299" s="61" t="s">
        <v>11162</v>
      </c>
      <c r="F299" s="61" t="s">
        <v>11161</v>
      </c>
      <c r="G299" s="61">
        <v>0</v>
      </c>
      <c r="H299" s="61" t="s">
        <v>71</v>
      </c>
      <c r="I299" s="44" t="s">
        <v>111</v>
      </c>
      <c r="J299" s="76" t="s">
        <v>81</v>
      </c>
      <c r="K299" s="68" t="s">
        <v>8677</v>
      </c>
      <c r="L299" s="79">
        <v>9373320</v>
      </c>
      <c r="M299" s="44" t="s">
        <v>66</v>
      </c>
      <c r="N299" s="68" t="s">
        <v>11160</v>
      </c>
      <c r="O299" s="68">
        <v>1193514729</v>
      </c>
      <c r="P299" s="68">
        <v>69</v>
      </c>
      <c r="Q299" s="69">
        <v>46036</v>
      </c>
      <c r="R299" s="61">
        <v>6818861280</v>
      </c>
      <c r="S299" s="69">
        <v>46043</v>
      </c>
      <c r="T299" s="79">
        <v>9373320</v>
      </c>
      <c r="U299" s="61" t="s">
        <v>65</v>
      </c>
      <c r="V299" s="79">
        <v>1082939683</v>
      </c>
      <c r="W299" s="168" t="s">
        <v>8545</v>
      </c>
      <c r="X299" s="69">
        <v>46043</v>
      </c>
      <c r="Y299" s="69">
        <v>46069</v>
      </c>
      <c r="Z299" s="69" t="s">
        <v>73</v>
      </c>
      <c r="AA299" s="69">
        <v>46167</v>
      </c>
      <c r="AB299" s="47">
        <f t="shared" si="20"/>
        <v>98</v>
      </c>
      <c r="AC299" s="61">
        <v>0</v>
      </c>
      <c r="AD299" s="79">
        <v>0</v>
      </c>
      <c r="AE299" s="61">
        <v>0</v>
      </c>
      <c r="AF299" s="80" t="s">
        <v>73</v>
      </c>
      <c r="AG299" s="47">
        <f t="shared" si="21"/>
        <v>0</v>
      </c>
      <c r="AH299" s="61">
        <v>0</v>
      </c>
      <c r="AI299" s="79">
        <v>0</v>
      </c>
      <c r="AJ299" s="61" t="s">
        <v>73</v>
      </c>
      <c r="AK299" s="81" t="s">
        <v>73</v>
      </c>
      <c r="AL299" s="61">
        <v>0</v>
      </c>
      <c r="AM299" s="81" t="s">
        <v>73</v>
      </c>
      <c r="AN299" s="81" t="s">
        <v>73</v>
      </c>
      <c r="AO299" s="81" t="s">
        <v>73</v>
      </c>
      <c r="AP299" s="47">
        <f t="shared" si="22"/>
        <v>0</v>
      </c>
      <c r="AQ299" s="47">
        <f>+L299+AD299-AI299</f>
        <v>9373320</v>
      </c>
      <c r="AR299" s="61" t="s">
        <v>4700</v>
      </c>
      <c r="AS299" s="79">
        <v>0</v>
      </c>
      <c r="AT299" s="61" t="s">
        <v>162</v>
      </c>
      <c r="AU299" s="79">
        <v>0</v>
      </c>
      <c r="AV299" s="61" t="s">
        <v>73</v>
      </c>
      <c r="AW299" s="199">
        <v>0</v>
      </c>
      <c r="AX299" s="62">
        <f t="shared" si="23"/>
        <v>9373320</v>
      </c>
      <c r="AY299" s="63">
        <f t="shared" si="24"/>
        <v>0</v>
      </c>
      <c r="AZ299" s="67">
        <v>0</v>
      </c>
      <c r="BA299" s="61" t="s">
        <v>73</v>
      </c>
      <c r="BB299" s="61" t="s">
        <v>163</v>
      </c>
      <c r="BC299" s="355" t="s">
        <v>11159</v>
      </c>
      <c r="BD299" s="44" t="s">
        <v>65</v>
      </c>
      <c r="BE299" s="44" t="s">
        <v>65</v>
      </c>
    </row>
    <row r="300" spans="2:57" s="250" customFormat="1" ht="14.45" customHeight="1" x14ac:dyDescent="0.25">
      <c r="B300" s="44">
        <v>2026</v>
      </c>
      <c r="C300" s="44">
        <v>891780111</v>
      </c>
      <c r="D300" s="44" t="s">
        <v>63</v>
      </c>
      <c r="E300" s="61" t="s">
        <v>11158</v>
      </c>
      <c r="F300" s="61" t="s">
        <v>11157</v>
      </c>
      <c r="G300" s="61">
        <v>0</v>
      </c>
      <c r="H300" s="61" t="s">
        <v>71</v>
      </c>
      <c r="I300" s="44" t="s">
        <v>111</v>
      </c>
      <c r="J300" s="76" t="s">
        <v>81</v>
      </c>
      <c r="K300" s="68" t="s">
        <v>9302</v>
      </c>
      <c r="L300" s="79">
        <v>9373320</v>
      </c>
      <c r="M300" s="44" t="s">
        <v>66</v>
      </c>
      <c r="N300" s="68" t="s">
        <v>11156</v>
      </c>
      <c r="O300" s="68">
        <v>22699280</v>
      </c>
      <c r="P300" s="68">
        <v>69</v>
      </c>
      <c r="Q300" s="69">
        <v>46036</v>
      </c>
      <c r="R300" s="61">
        <v>6818861280</v>
      </c>
      <c r="S300" s="69">
        <v>46043</v>
      </c>
      <c r="T300" s="79">
        <v>9373320</v>
      </c>
      <c r="U300" s="61" t="s">
        <v>65</v>
      </c>
      <c r="V300" s="79">
        <v>1082939683</v>
      </c>
      <c r="W300" s="168" t="s">
        <v>8545</v>
      </c>
      <c r="X300" s="69">
        <v>46043</v>
      </c>
      <c r="Y300" s="69">
        <v>46069</v>
      </c>
      <c r="Z300" s="69" t="s">
        <v>73</v>
      </c>
      <c r="AA300" s="69">
        <v>46167</v>
      </c>
      <c r="AB300" s="47">
        <f t="shared" si="20"/>
        <v>98</v>
      </c>
      <c r="AC300" s="61">
        <v>0</v>
      </c>
      <c r="AD300" s="79">
        <v>0</v>
      </c>
      <c r="AE300" s="61">
        <v>0</v>
      </c>
      <c r="AF300" s="80" t="s">
        <v>73</v>
      </c>
      <c r="AG300" s="47">
        <f t="shared" si="21"/>
        <v>0</v>
      </c>
      <c r="AH300" s="61">
        <v>0</v>
      </c>
      <c r="AI300" s="79">
        <v>0</v>
      </c>
      <c r="AJ300" s="61" t="s">
        <v>73</v>
      </c>
      <c r="AK300" s="81" t="s">
        <v>73</v>
      </c>
      <c r="AL300" s="61">
        <v>0</v>
      </c>
      <c r="AM300" s="81" t="s">
        <v>73</v>
      </c>
      <c r="AN300" s="81" t="s">
        <v>73</v>
      </c>
      <c r="AO300" s="81" t="s">
        <v>73</v>
      </c>
      <c r="AP300" s="47">
        <f t="shared" si="22"/>
        <v>0</v>
      </c>
      <c r="AQ300" s="47">
        <f>+L300+AD300-AI300</f>
        <v>9373320</v>
      </c>
      <c r="AR300" s="61" t="s">
        <v>4700</v>
      </c>
      <c r="AS300" s="79">
        <v>0</v>
      </c>
      <c r="AT300" s="61" t="s">
        <v>162</v>
      </c>
      <c r="AU300" s="79">
        <v>0</v>
      </c>
      <c r="AV300" s="61" t="s">
        <v>73</v>
      </c>
      <c r="AW300" s="199">
        <v>0</v>
      </c>
      <c r="AX300" s="62">
        <f t="shared" si="23"/>
        <v>9373320</v>
      </c>
      <c r="AY300" s="63">
        <f t="shared" si="24"/>
        <v>0</v>
      </c>
      <c r="AZ300" s="67">
        <v>0</v>
      </c>
      <c r="BA300" s="61" t="s">
        <v>73</v>
      </c>
      <c r="BB300" s="61" t="s">
        <v>163</v>
      </c>
      <c r="BC300" s="355" t="s">
        <v>11155</v>
      </c>
      <c r="BD300" s="44" t="s">
        <v>65</v>
      </c>
      <c r="BE300" s="44" t="s">
        <v>65</v>
      </c>
    </row>
    <row r="301" spans="2:57" s="250" customFormat="1" ht="14.45" customHeight="1" x14ac:dyDescent="0.25">
      <c r="B301" s="44">
        <v>2026</v>
      </c>
      <c r="C301" s="44">
        <v>891780111</v>
      </c>
      <c r="D301" s="44" t="s">
        <v>63</v>
      </c>
      <c r="E301" s="61" t="s">
        <v>11154</v>
      </c>
      <c r="F301" s="61" t="s">
        <v>11153</v>
      </c>
      <c r="G301" s="61">
        <v>0</v>
      </c>
      <c r="H301" s="61" t="s">
        <v>71</v>
      </c>
      <c r="I301" s="44" t="s">
        <v>111</v>
      </c>
      <c r="J301" s="76" t="s">
        <v>81</v>
      </c>
      <c r="K301" s="68" t="s">
        <v>10400</v>
      </c>
      <c r="L301" s="79">
        <v>9373320</v>
      </c>
      <c r="M301" s="44" t="s">
        <v>66</v>
      </c>
      <c r="N301" s="68" t="s">
        <v>11152</v>
      </c>
      <c r="O301" s="68">
        <v>1047048127</v>
      </c>
      <c r="P301" s="68">
        <v>69</v>
      </c>
      <c r="Q301" s="69">
        <v>46036</v>
      </c>
      <c r="R301" s="61">
        <v>6818861280</v>
      </c>
      <c r="S301" s="69">
        <v>46043</v>
      </c>
      <c r="T301" s="79">
        <v>9373320</v>
      </c>
      <c r="U301" s="61" t="s">
        <v>65</v>
      </c>
      <c r="V301" s="79">
        <v>1082939683</v>
      </c>
      <c r="W301" s="168" t="s">
        <v>8545</v>
      </c>
      <c r="X301" s="69">
        <v>46043</v>
      </c>
      <c r="Y301" s="69">
        <v>46069</v>
      </c>
      <c r="Z301" s="69" t="s">
        <v>73</v>
      </c>
      <c r="AA301" s="69">
        <v>46167</v>
      </c>
      <c r="AB301" s="47">
        <f t="shared" si="20"/>
        <v>98</v>
      </c>
      <c r="AC301" s="61">
        <v>0</v>
      </c>
      <c r="AD301" s="79">
        <v>0</v>
      </c>
      <c r="AE301" s="61">
        <v>0</v>
      </c>
      <c r="AF301" s="80" t="s">
        <v>73</v>
      </c>
      <c r="AG301" s="47">
        <f t="shared" si="21"/>
        <v>0</v>
      </c>
      <c r="AH301" s="61">
        <v>0</v>
      </c>
      <c r="AI301" s="79">
        <v>0</v>
      </c>
      <c r="AJ301" s="61" t="s">
        <v>73</v>
      </c>
      <c r="AK301" s="81" t="s">
        <v>73</v>
      </c>
      <c r="AL301" s="61">
        <v>0</v>
      </c>
      <c r="AM301" s="81" t="s">
        <v>73</v>
      </c>
      <c r="AN301" s="81" t="s">
        <v>73</v>
      </c>
      <c r="AO301" s="81" t="s">
        <v>73</v>
      </c>
      <c r="AP301" s="47">
        <f t="shared" si="22"/>
        <v>0</v>
      </c>
      <c r="AQ301" s="47">
        <f>+L301+AD301-AI301</f>
        <v>9373320</v>
      </c>
      <c r="AR301" s="61" t="s">
        <v>4700</v>
      </c>
      <c r="AS301" s="79">
        <v>0</v>
      </c>
      <c r="AT301" s="61" t="s">
        <v>162</v>
      </c>
      <c r="AU301" s="79">
        <v>0</v>
      </c>
      <c r="AV301" s="61" t="s">
        <v>73</v>
      </c>
      <c r="AW301" s="199">
        <v>0</v>
      </c>
      <c r="AX301" s="62">
        <f t="shared" si="23"/>
        <v>9373320</v>
      </c>
      <c r="AY301" s="63">
        <f t="shared" si="24"/>
        <v>0</v>
      </c>
      <c r="AZ301" s="67">
        <v>0</v>
      </c>
      <c r="BA301" s="61" t="s">
        <v>73</v>
      </c>
      <c r="BB301" s="61" t="s">
        <v>163</v>
      </c>
      <c r="BC301" s="355" t="s">
        <v>11151</v>
      </c>
      <c r="BD301" s="44" t="s">
        <v>65</v>
      </c>
      <c r="BE301" s="44" t="s">
        <v>65</v>
      </c>
    </row>
    <row r="302" spans="2:57" s="250" customFormat="1" ht="14.45" customHeight="1" x14ac:dyDescent="0.25">
      <c r="B302" s="44">
        <v>2026</v>
      </c>
      <c r="C302" s="44">
        <v>891780111</v>
      </c>
      <c r="D302" s="44" t="s">
        <v>63</v>
      </c>
      <c r="E302" s="61" t="s">
        <v>11150</v>
      </c>
      <c r="F302" s="61" t="s">
        <v>11149</v>
      </c>
      <c r="G302" s="61">
        <v>0</v>
      </c>
      <c r="H302" s="61" t="s">
        <v>71</v>
      </c>
      <c r="I302" s="44" t="s">
        <v>111</v>
      </c>
      <c r="J302" s="76" t="s">
        <v>81</v>
      </c>
      <c r="K302" s="68" t="s">
        <v>8677</v>
      </c>
      <c r="L302" s="79">
        <v>9373320</v>
      </c>
      <c r="M302" s="44" t="s">
        <v>66</v>
      </c>
      <c r="N302" s="68" t="s">
        <v>11148</v>
      </c>
      <c r="O302" s="68">
        <v>72274349</v>
      </c>
      <c r="P302" s="68">
        <v>69</v>
      </c>
      <c r="Q302" s="69">
        <v>46036</v>
      </c>
      <c r="R302" s="61">
        <v>6818861280</v>
      </c>
      <c r="S302" s="69">
        <v>46043</v>
      </c>
      <c r="T302" s="79">
        <v>9373320</v>
      </c>
      <c r="U302" s="61" t="s">
        <v>65</v>
      </c>
      <c r="V302" s="79">
        <v>1082939683</v>
      </c>
      <c r="W302" s="168" t="s">
        <v>8545</v>
      </c>
      <c r="X302" s="69">
        <v>46043</v>
      </c>
      <c r="Y302" s="69">
        <v>46069</v>
      </c>
      <c r="Z302" s="69" t="s">
        <v>73</v>
      </c>
      <c r="AA302" s="69">
        <v>46167</v>
      </c>
      <c r="AB302" s="47">
        <f t="shared" si="20"/>
        <v>98</v>
      </c>
      <c r="AC302" s="61">
        <v>0</v>
      </c>
      <c r="AD302" s="79">
        <v>0</v>
      </c>
      <c r="AE302" s="61">
        <v>0</v>
      </c>
      <c r="AF302" s="80" t="s">
        <v>73</v>
      </c>
      <c r="AG302" s="47">
        <f t="shared" si="21"/>
        <v>0</v>
      </c>
      <c r="AH302" s="61">
        <v>0</v>
      </c>
      <c r="AI302" s="79">
        <v>0</v>
      </c>
      <c r="AJ302" s="61" t="s">
        <v>73</v>
      </c>
      <c r="AK302" s="81" t="s">
        <v>73</v>
      </c>
      <c r="AL302" s="61">
        <v>0</v>
      </c>
      <c r="AM302" s="81" t="s">
        <v>73</v>
      </c>
      <c r="AN302" s="81" t="s">
        <v>73</v>
      </c>
      <c r="AO302" s="81" t="s">
        <v>73</v>
      </c>
      <c r="AP302" s="47">
        <f t="shared" si="22"/>
        <v>0</v>
      </c>
      <c r="AQ302" s="47">
        <f>+L302+AD302-AI302</f>
        <v>9373320</v>
      </c>
      <c r="AR302" s="61" t="s">
        <v>4700</v>
      </c>
      <c r="AS302" s="79">
        <v>0</v>
      </c>
      <c r="AT302" s="61" t="s">
        <v>162</v>
      </c>
      <c r="AU302" s="79">
        <v>0</v>
      </c>
      <c r="AV302" s="61" t="s">
        <v>73</v>
      </c>
      <c r="AW302" s="199">
        <v>0</v>
      </c>
      <c r="AX302" s="62">
        <f t="shared" si="23"/>
        <v>9373320</v>
      </c>
      <c r="AY302" s="63">
        <f t="shared" si="24"/>
        <v>0</v>
      </c>
      <c r="AZ302" s="67">
        <v>0</v>
      </c>
      <c r="BA302" s="61" t="s">
        <v>73</v>
      </c>
      <c r="BB302" s="61" t="s">
        <v>163</v>
      </c>
      <c r="BC302" s="355" t="s">
        <v>11147</v>
      </c>
      <c r="BD302" s="44" t="s">
        <v>65</v>
      </c>
      <c r="BE302" s="44" t="s">
        <v>65</v>
      </c>
    </row>
    <row r="303" spans="2:57" s="250" customFormat="1" x14ac:dyDescent="0.25">
      <c r="B303" s="44">
        <v>2026</v>
      </c>
      <c r="C303" s="44">
        <v>891780111</v>
      </c>
      <c r="D303" s="44" t="s">
        <v>63</v>
      </c>
      <c r="E303" s="61" t="s">
        <v>11146</v>
      </c>
      <c r="F303" s="61" t="s">
        <v>11145</v>
      </c>
      <c r="G303" s="61">
        <v>0</v>
      </c>
      <c r="H303" s="61" t="s">
        <v>71</v>
      </c>
      <c r="I303" s="44" t="s">
        <v>111</v>
      </c>
      <c r="J303" s="76" t="s">
        <v>81</v>
      </c>
      <c r="K303" s="68" t="s">
        <v>8677</v>
      </c>
      <c r="L303" s="79">
        <v>9373320</v>
      </c>
      <c r="M303" s="44" t="s">
        <v>66</v>
      </c>
      <c r="N303" s="68" t="s">
        <v>11144</v>
      </c>
      <c r="O303" s="68">
        <v>10878043</v>
      </c>
      <c r="P303" s="68">
        <v>69</v>
      </c>
      <c r="Q303" s="69">
        <v>46036</v>
      </c>
      <c r="R303" s="61">
        <v>6818861280</v>
      </c>
      <c r="S303" s="69">
        <v>46043</v>
      </c>
      <c r="T303" s="79">
        <v>9373320</v>
      </c>
      <c r="U303" s="61" t="s">
        <v>65</v>
      </c>
      <c r="V303" s="79">
        <v>1082939683</v>
      </c>
      <c r="W303" s="168" t="s">
        <v>8545</v>
      </c>
      <c r="X303" s="69">
        <v>46043</v>
      </c>
      <c r="Y303" s="69">
        <v>46069</v>
      </c>
      <c r="Z303" s="69" t="s">
        <v>73</v>
      </c>
      <c r="AA303" s="69">
        <v>46167</v>
      </c>
      <c r="AB303" s="47">
        <f t="shared" si="20"/>
        <v>98</v>
      </c>
      <c r="AC303" s="61">
        <v>0</v>
      </c>
      <c r="AD303" s="79">
        <v>0</v>
      </c>
      <c r="AE303" s="61">
        <v>0</v>
      </c>
      <c r="AF303" s="80" t="s">
        <v>73</v>
      </c>
      <c r="AG303" s="47">
        <f t="shared" si="21"/>
        <v>0</v>
      </c>
      <c r="AH303" s="61">
        <v>0</v>
      </c>
      <c r="AI303" s="79">
        <v>0</v>
      </c>
      <c r="AJ303" s="61" t="s">
        <v>73</v>
      </c>
      <c r="AK303" s="81" t="s">
        <v>73</v>
      </c>
      <c r="AL303" s="61">
        <v>0</v>
      </c>
      <c r="AM303" s="81" t="s">
        <v>73</v>
      </c>
      <c r="AN303" s="81" t="s">
        <v>73</v>
      </c>
      <c r="AO303" s="81" t="s">
        <v>73</v>
      </c>
      <c r="AP303" s="47">
        <f t="shared" si="22"/>
        <v>0</v>
      </c>
      <c r="AQ303" s="47">
        <f>+L303+AD303-AI303</f>
        <v>9373320</v>
      </c>
      <c r="AR303" s="61" t="s">
        <v>4700</v>
      </c>
      <c r="AS303" s="79">
        <v>0</v>
      </c>
      <c r="AT303" s="61" t="s">
        <v>162</v>
      </c>
      <c r="AU303" s="79">
        <v>0</v>
      </c>
      <c r="AV303" s="61" t="s">
        <v>73</v>
      </c>
      <c r="AW303" s="199">
        <v>0</v>
      </c>
      <c r="AX303" s="62">
        <f t="shared" si="23"/>
        <v>9373320</v>
      </c>
      <c r="AY303" s="63">
        <f t="shared" si="24"/>
        <v>0</v>
      </c>
      <c r="AZ303" s="67">
        <v>0</v>
      </c>
      <c r="BA303" s="61" t="s">
        <v>73</v>
      </c>
      <c r="BB303" s="61" t="s">
        <v>163</v>
      </c>
      <c r="BC303" s="355" t="s">
        <v>11143</v>
      </c>
      <c r="BD303" s="44" t="s">
        <v>65</v>
      </c>
      <c r="BE303" s="44" t="s">
        <v>65</v>
      </c>
    </row>
    <row r="304" spans="2:57" s="250" customFormat="1" ht="14.45" customHeight="1" x14ac:dyDescent="0.25">
      <c r="B304" s="44">
        <v>2026</v>
      </c>
      <c r="C304" s="44">
        <v>891780111</v>
      </c>
      <c r="D304" s="44" t="s">
        <v>63</v>
      </c>
      <c r="E304" s="61" t="s">
        <v>11142</v>
      </c>
      <c r="F304" s="61" t="s">
        <v>11141</v>
      </c>
      <c r="G304" s="61">
        <v>0</v>
      </c>
      <c r="H304" s="61" t="s">
        <v>71</v>
      </c>
      <c r="I304" s="44" t="s">
        <v>111</v>
      </c>
      <c r="J304" s="76" t="s">
        <v>81</v>
      </c>
      <c r="K304" s="68" t="s">
        <v>8677</v>
      </c>
      <c r="L304" s="79">
        <v>9373320</v>
      </c>
      <c r="M304" s="44" t="s">
        <v>66</v>
      </c>
      <c r="N304" s="68" t="s">
        <v>11140</v>
      </c>
      <c r="O304" s="68">
        <v>1104377644</v>
      </c>
      <c r="P304" s="68">
        <v>69</v>
      </c>
      <c r="Q304" s="69">
        <v>46036</v>
      </c>
      <c r="R304" s="61">
        <v>6818861280</v>
      </c>
      <c r="S304" s="69">
        <v>46043</v>
      </c>
      <c r="T304" s="79">
        <v>9373320</v>
      </c>
      <c r="U304" s="61" t="s">
        <v>65</v>
      </c>
      <c r="V304" s="79">
        <v>1082939683</v>
      </c>
      <c r="W304" s="168" t="s">
        <v>8545</v>
      </c>
      <c r="X304" s="69">
        <v>46043</v>
      </c>
      <c r="Y304" s="69">
        <v>46069</v>
      </c>
      <c r="Z304" s="69" t="s">
        <v>73</v>
      </c>
      <c r="AA304" s="69">
        <v>46167</v>
      </c>
      <c r="AB304" s="47">
        <f t="shared" si="20"/>
        <v>98</v>
      </c>
      <c r="AC304" s="61">
        <v>0</v>
      </c>
      <c r="AD304" s="79">
        <v>0</v>
      </c>
      <c r="AE304" s="61">
        <v>0</v>
      </c>
      <c r="AF304" s="80" t="s">
        <v>73</v>
      </c>
      <c r="AG304" s="47">
        <f t="shared" si="21"/>
        <v>0</v>
      </c>
      <c r="AH304" s="61">
        <v>0</v>
      </c>
      <c r="AI304" s="79">
        <v>0</v>
      </c>
      <c r="AJ304" s="61" t="s">
        <v>73</v>
      </c>
      <c r="AK304" s="81" t="s">
        <v>73</v>
      </c>
      <c r="AL304" s="61">
        <v>0</v>
      </c>
      <c r="AM304" s="81" t="s">
        <v>73</v>
      </c>
      <c r="AN304" s="81" t="s">
        <v>73</v>
      </c>
      <c r="AO304" s="81" t="s">
        <v>73</v>
      </c>
      <c r="AP304" s="47">
        <f t="shared" si="22"/>
        <v>0</v>
      </c>
      <c r="AQ304" s="47">
        <f>+L304+AD304-AI304</f>
        <v>9373320</v>
      </c>
      <c r="AR304" s="61" t="s">
        <v>4700</v>
      </c>
      <c r="AS304" s="79">
        <v>0</v>
      </c>
      <c r="AT304" s="61" t="s">
        <v>162</v>
      </c>
      <c r="AU304" s="79">
        <v>0</v>
      </c>
      <c r="AV304" s="61" t="s">
        <v>73</v>
      </c>
      <c r="AW304" s="199">
        <v>0</v>
      </c>
      <c r="AX304" s="62">
        <f t="shared" si="23"/>
        <v>9373320</v>
      </c>
      <c r="AY304" s="63">
        <f t="shared" si="24"/>
        <v>0</v>
      </c>
      <c r="AZ304" s="67">
        <v>0</v>
      </c>
      <c r="BA304" s="61" t="s">
        <v>73</v>
      </c>
      <c r="BB304" s="61" t="s">
        <v>163</v>
      </c>
      <c r="BC304" s="355" t="s">
        <v>11139</v>
      </c>
      <c r="BD304" s="44" t="s">
        <v>65</v>
      </c>
      <c r="BE304" s="44" t="s">
        <v>65</v>
      </c>
    </row>
    <row r="305" spans="2:57" s="250" customFormat="1" ht="14.45" customHeight="1" x14ac:dyDescent="0.25">
      <c r="B305" s="44">
        <v>2026</v>
      </c>
      <c r="C305" s="44">
        <v>891780111</v>
      </c>
      <c r="D305" s="44" t="s">
        <v>63</v>
      </c>
      <c r="E305" s="61" t="s">
        <v>11138</v>
      </c>
      <c r="F305" s="61" t="s">
        <v>11137</v>
      </c>
      <c r="G305" s="61">
        <v>0</v>
      </c>
      <c r="H305" s="61" t="s">
        <v>71</v>
      </c>
      <c r="I305" s="44" t="s">
        <v>111</v>
      </c>
      <c r="J305" s="76" t="s">
        <v>81</v>
      </c>
      <c r="K305" s="68" t="s">
        <v>8677</v>
      </c>
      <c r="L305" s="79">
        <v>9373320</v>
      </c>
      <c r="M305" s="44" t="s">
        <v>66</v>
      </c>
      <c r="N305" s="68" t="s">
        <v>11136</v>
      </c>
      <c r="O305" s="68">
        <v>19790877</v>
      </c>
      <c r="P305" s="68">
        <v>69</v>
      </c>
      <c r="Q305" s="69">
        <v>46036</v>
      </c>
      <c r="R305" s="61">
        <v>6818861280</v>
      </c>
      <c r="S305" s="69">
        <v>46043</v>
      </c>
      <c r="T305" s="79">
        <v>9373320</v>
      </c>
      <c r="U305" s="61" t="s">
        <v>65</v>
      </c>
      <c r="V305" s="79">
        <v>1082939683</v>
      </c>
      <c r="W305" s="168" t="s">
        <v>8545</v>
      </c>
      <c r="X305" s="69">
        <v>46043</v>
      </c>
      <c r="Y305" s="69">
        <v>46069</v>
      </c>
      <c r="Z305" s="69" t="s">
        <v>73</v>
      </c>
      <c r="AA305" s="69">
        <v>46167</v>
      </c>
      <c r="AB305" s="47">
        <f t="shared" si="20"/>
        <v>98</v>
      </c>
      <c r="AC305" s="61">
        <v>0</v>
      </c>
      <c r="AD305" s="79">
        <v>0</v>
      </c>
      <c r="AE305" s="61">
        <v>0</v>
      </c>
      <c r="AF305" s="80" t="s">
        <v>73</v>
      </c>
      <c r="AG305" s="47">
        <f t="shared" si="21"/>
        <v>0</v>
      </c>
      <c r="AH305" s="61">
        <v>0</v>
      </c>
      <c r="AI305" s="79">
        <v>0</v>
      </c>
      <c r="AJ305" s="61" t="s">
        <v>73</v>
      </c>
      <c r="AK305" s="81" t="s">
        <v>73</v>
      </c>
      <c r="AL305" s="61">
        <v>0</v>
      </c>
      <c r="AM305" s="81" t="s">
        <v>73</v>
      </c>
      <c r="AN305" s="81" t="s">
        <v>73</v>
      </c>
      <c r="AO305" s="81" t="s">
        <v>73</v>
      </c>
      <c r="AP305" s="47">
        <f t="shared" si="22"/>
        <v>0</v>
      </c>
      <c r="AQ305" s="47">
        <f>+L305+AD305-AI305</f>
        <v>9373320</v>
      </c>
      <c r="AR305" s="61" t="s">
        <v>4700</v>
      </c>
      <c r="AS305" s="79">
        <v>0</v>
      </c>
      <c r="AT305" s="61" t="s">
        <v>162</v>
      </c>
      <c r="AU305" s="79">
        <v>0</v>
      </c>
      <c r="AV305" s="61" t="s">
        <v>73</v>
      </c>
      <c r="AW305" s="199">
        <v>0</v>
      </c>
      <c r="AX305" s="62">
        <f t="shared" si="23"/>
        <v>9373320</v>
      </c>
      <c r="AY305" s="63">
        <f t="shared" si="24"/>
        <v>0</v>
      </c>
      <c r="AZ305" s="67">
        <v>0</v>
      </c>
      <c r="BA305" s="61" t="s">
        <v>73</v>
      </c>
      <c r="BB305" s="61" t="s">
        <v>163</v>
      </c>
      <c r="BC305" s="355" t="s">
        <v>11135</v>
      </c>
      <c r="BD305" s="44" t="s">
        <v>65</v>
      </c>
      <c r="BE305" s="44" t="s">
        <v>65</v>
      </c>
    </row>
    <row r="306" spans="2:57" s="250" customFormat="1" ht="14.45" customHeight="1" x14ac:dyDescent="0.25">
      <c r="B306" s="44">
        <v>2026</v>
      </c>
      <c r="C306" s="44">
        <v>891780111</v>
      </c>
      <c r="D306" s="44" t="s">
        <v>63</v>
      </c>
      <c r="E306" s="61" t="s">
        <v>11134</v>
      </c>
      <c r="F306" s="61" t="s">
        <v>11133</v>
      </c>
      <c r="G306" s="61">
        <v>0</v>
      </c>
      <c r="H306" s="61" t="s">
        <v>71</v>
      </c>
      <c r="I306" s="44" t="s">
        <v>111</v>
      </c>
      <c r="J306" s="76" t="s">
        <v>81</v>
      </c>
      <c r="K306" s="68" t="s">
        <v>8677</v>
      </c>
      <c r="L306" s="79">
        <v>9373320</v>
      </c>
      <c r="M306" s="44" t="s">
        <v>66</v>
      </c>
      <c r="N306" s="68" t="s">
        <v>11132</v>
      </c>
      <c r="O306" s="68">
        <v>1007274889</v>
      </c>
      <c r="P306" s="68">
        <v>69</v>
      </c>
      <c r="Q306" s="69">
        <v>46036</v>
      </c>
      <c r="R306" s="61">
        <v>6818861280</v>
      </c>
      <c r="S306" s="69">
        <v>46043</v>
      </c>
      <c r="T306" s="79">
        <v>9373320</v>
      </c>
      <c r="U306" s="61" t="s">
        <v>65</v>
      </c>
      <c r="V306" s="79">
        <v>1082939683</v>
      </c>
      <c r="W306" s="168" t="s">
        <v>8545</v>
      </c>
      <c r="X306" s="69">
        <v>46043</v>
      </c>
      <c r="Y306" s="69">
        <v>46069</v>
      </c>
      <c r="Z306" s="69" t="s">
        <v>73</v>
      </c>
      <c r="AA306" s="69">
        <v>46167</v>
      </c>
      <c r="AB306" s="47">
        <f t="shared" si="20"/>
        <v>98</v>
      </c>
      <c r="AC306" s="61">
        <v>0</v>
      </c>
      <c r="AD306" s="79">
        <v>0</v>
      </c>
      <c r="AE306" s="61">
        <v>0</v>
      </c>
      <c r="AF306" s="80" t="s">
        <v>73</v>
      </c>
      <c r="AG306" s="47">
        <f t="shared" si="21"/>
        <v>0</v>
      </c>
      <c r="AH306" s="61">
        <v>0</v>
      </c>
      <c r="AI306" s="79">
        <v>0</v>
      </c>
      <c r="AJ306" s="61" t="s">
        <v>73</v>
      </c>
      <c r="AK306" s="81" t="s">
        <v>73</v>
      </c>
      <c r="AL306" s="61">
        <v>0</v>
      </c>
      <c r="AM306" s="81" t="s">
        <v>73</v>
      </c>
      <c r="AN306" s="81" t="s">
        <v>73</v>
      </c>
      <c r="AO306" s="81" t="s">
        <v>73</v>
      </c>
      <c r="AP306" s="47">
        <f t="shared" si="22"/>
        <v>0</v>
      </c>
      <c r="AQ306" s="47">
        <f>+L306+AD306-AI306</f>
        <v>9373320</v>
      </c>
      <c r="AR306" s="61" t="s">
        <v>4700</v>
      </c>
      <c r="AS306" s="79">
        <v>0</v>
      </c>
      <c r="AT306" s="61" t="s">
        <v>162</v>
      </c>
      <c r="AU306" s="79">
        <v>0</v>
      </c>
      <c r="AV306" s="61" t="s">
        <v>73</v>
      </c>
      <c r="AW306" s="199">
        <v>0</v>
      </c>
      <c r="AX306" s="62">
        <f t="shared" si="23"/>
        <v>9373320</v>
      </c>
      <c r="AY306" s="63">
        <f t="shared" si="24"/>
        <v>0</v>
      </c>
      <c r="AZ306" s="67">
        <v>0</v>
      </c>
      <c r="BA306" s="61" t="s">
        <v>73</v>
      </c>
      <c r="BB306" s="61" t="s">
        <v>163</v>
      </c>
      <c r="BC306" s="355" t="s">
        <v>11131</v>
      </c>
      <c r="BD306" s="44" t="s">
        <v>65</v>
      </c>
      <c r="BE306" s="44" t="s">
        <v>65</v>
      </c>
    </row>
    <row r="307" spans="2:57" s="250" customFormat="1" ht="14.45" customHeight="1" x14ac:dyDescent="0.25">
      <c r="B307" s="44">
        <v>2026</v>
      </c>
      <c r="C307" s="44">
        <v>891780111</v>
      </c>
      <c r="D307" s="44" t="s">
        <v>63</v>
      </c>
      <c r="E307" s="61" t="s">
        <v>11130</v>
      </c>
      <c r="F307" s="61" t="s">
        <v>11129</v>
      </c>
      <c r="G307" s="61">
        <v>0</v>
      </c>
      <c r="H307" s="61" t="s">
        <v>71</v>
      </c>
      <c r="I307" s="44" t="s">
        <v>111</v>
      </c>
      <c r="J307" s="76" t="s">
        <v>81</v>
      </c>
      <c r="K307" s="68" t="s">
        <v>9302</v>
      </c>
      <c r="L307" s="79">
        <v>9373320</v>
      </c>
      <c r="M307" s="44" t="s">
        <v>66</v>
      </c>
      <c r="N307" s="68" t="s">
        <v>11120</v>
      </c>
      <c r="O307" s="68">
        <v>1052952542</v>
      </c>
      <c r="P307" s="68">
        <v>69</v>
      </c>
      <c r="Q307" s="69">
        <v>46036</v>
      </c>
      <c r="R307" s="61">
        <v>6818861280</v>
      </c>
      <c r="S307" s="69">
        <v>46043</v>
      </c>
      <c r="T307" s="79">
        <v>9373320</v>
      </c>
      <c r="U307" s="61" t="s">
        <v>65</v>
      </c>
      <c r="V307" s="79">
        <v>1082939683</v>
      </c>
      <c r="W307" s="168" t="s">
        <v>8545</v>
      </c>
      <c r="X307" s="69">
        <v>46043</v>
      </c>
      <c r="Y307" s="69">
        <v>46069</v>
      </c>
      <c r="Z307" s="69" t="s">
        <v>73</v>
      </c>
      <c r="AA307" s="69">
        <v>46167</v>
      </c>
      <c r="AB307" s="47">
        <f t="shared" si="20"/>
        <v>98</v>
      </c>
      <c r="AC307" s="61">
        <v>0</v>
      </c>
      <c r="AD307" s="79">
        <v>0</v>
      </c>
      <c r="AE307" s="61">
        <v>0</v>
      </c>
      <c r="AF307" s="80" t="s">
        <v>73</v>
      </c>
      <c r="AG307" s="47">
        <f t="shared" si="21"/>
        <v>0</v>
      </c>
      <c r="AH307" s="61">
        <v>0</v>
      </c>
      <c r="AI307" s="79">
        <v>0</v>
      </c>
      <c r="AJ307" s="61" t="s">
        <v>73</v>
      </c>
      <c r="AK307" s="81" t="s">
        <v>73</v>
      </c>
      <c r="AL307" s="61">
        <v>0</v>
      </c>
      <c r="AM307" s="81" t="s">
        <v>73</v>
      </c>
      <c r="AN307" s="81" t="s">
        <v>73</v>
      </c>
      <c r="AO307" s="81" t="s">
        <v>73</v>
      </c>
      <c r="AP307" s="47">
        <f t="shared" si="22"/>
        <v>0</v>
      </c>
      <c r="AQ307" s="47">
        <f>+L307+AD307-AI307</f>
        <v>9373320</v>
      </c>
      <c r="AR307" s="61" t="s">
        <v>4700</v>
      </c>
      <c r="AS307" s="79">
        <v>0</v>
      </c>
      <c r="AT307" s="61" t="s">
        <v>162</v>
      </c>
      <c r="AU307" s="79">
        <v>0</v>
      </c>
      <c r="AV307" s="61" t="s">
        <v>73</v>
      </c>
      <c r="AW307" s="199">
        <v>0</v>
      </c>
      <c r="AX307" s="62">
        <f t="shared" si="23"/>
        <v>9373320</v>
      </c>
      <c r="AY307" s="63">
        <f t="shared" si="24"/>
        <v>0</v>
      </c>
      <c r="AZ307" s="67">
        <v>0</v>
      </c>
      <c r="BA307" s="61" t="s">
        <v>73</v>
      </c>
      <c r="BB307" s="61" t="s">
        <v>163</v>
      </c>
      <c r="BC307" s="355" t="s">
        <v>11128</v>
      </c>
      <c r="BD307" s="44" t="s">
        <v>65</v>
      </c>
      <c r="BE307" s="44" t="s">
        <v>65</v>
      </c>
    </row>
    <row r="308" spans="2:57" s="250" customFormat="1" ht="14.45" customHeight="1" x14ac:dyDescent="0.25">
      <c r="B308" s="44">
        <v>2026</v>
      </c>
      <c r="C308" s="44">
        <v>891780111</v>
      </c>
      <c r="D308" s="44" t="s">
        <v>63</v>
      </c>
      <c r="E308" s="61" t="s">
        <v>11127</v>
      </c>
      <c r="F308" s="61" t="s">
        <v>11126</v>
      </c>
      <c r="G308" s="61">
        <v>0</v>
      </c>
      <c r="H308" s="61" t="s">
        <v>71</v>
      </c>
      <c r="I308" s="44" t="s">
        <v>64</v>
      </c>
      <c r="J308" s="76" t="s">
        <v>81</v>
      </c>
      <c r="K308" s="68" t="s">
        <v>11125</v>
      </c>
      <c r="L308" s="79">
        <v>18990000</v>
      </c>
      <c r="M308" s="44" t="s">
        <v>66</v>
      </c>
      <c r="N308" s="68" t="s">
        <v>11124</v>
      </c>
      <c r="O308" s="68">
        <v>55223407</v>
      </c>
      <c r="P308" s="68">
        <v>207</v>
      </c>
      <c r="Q308" s="69">
        <v>46036</v>
      </c>
      <c r="R308" s="68">
        <v>923633360</v>
      </c>
      <c r="S308" s="69">
        <v>46043</v>
      </c>
      <c r="T308" s="79">
        <v>18990000</v>
      </c>
      <c r="U308" s="61" t="s">
        <v>65</v>
      </c>
      <c r="V308" s="79">
        <v>1082939683</v>
      </c>
      <c r="W308" s="168" t="s">
        <v>8545</v>
      </c>
      <c r="X308" s="69">
        <v>46043</v>
      </c>
      <c r="Y308" s="69">
        <v>46043</v>
      </c>
      <c r="Z308" s="69" t="s">
        <v>73</v>
      </c>
      <c r="AA308" s="69">
        <v>46172</v>
      </c>
      <c r="AB308" s="47">
        <f t="shared" si="20"/>
        <v>129</v>
      </c>
      <c r="AC308" s="61">
        <v>0</v>
      </c>
      <c r="AD308" s="79">
        <v>0</v>
      </c>
      <c r="AE308" s="61">
        <v>0</v>
      </c>
      <c r="AF308" s="80" t="s">
        <v>73</v>
      </c>
      <c r="AG308" s="47">
        <f t="shared" si="21"/>
        <v>0</v>
      </c>
      <c r="AH308" s="61">
        <v>0</v>
      </c>
      <c r="AI308" s="79">
        <v>0</v>
      </c>
      <c r="AJ308" s="61" t="s">
        <v>73</v>
      </c>
      <c r="AK308" s="81" t="s">
        <v>73</v>
      </c>
      <c r="AL308" s="61">
        <v>0</v>
      </c>
      <c r="AM308" s="81" t="s">
        <v>73</v>
      </c>
      <c r="AN308" s="81" t="s">
        <v>73</v>
      </c>
      <c r="AO308" s="81" t="s">
        <v>73</v>
      </c>
      <c r="AP308" s="47">
        <f t="shared" si="22"/>
        <v>0</v>
      </c>
      <c r="AQ308" s="47">
        <f>+L308+AD308-AI308</f>
        <v>18990000</v>
      </c>
      <c r="AR308" s="61" t="s">
        <v>65</v>
      </c>
      <c r="AS308" s="79">
        <v>18990000</v>
      </c>
      <c r="AT308" s="61" t="s">
        <v>162</v>
      </c>
      <c r="AU308" s="79">
        <v>0</v>
      </c>
      <c r="AV308" s="61" t="s">
        <v>73</v>
      </c>
      <c r="AW308" s="199">
        <v>0</v>
      </c>
      <c r="AX308" s="62">
        <f t="shared" si="23"/>
        <v>18990000</v>
      </c>
      <c r="AY308" s="63">
        <f t="shared" si="24"/>
        <v>0</v>
      </c>
      <c r="AZ308" s="67">
        <v>0</v>
      </c>
      <c r="BA308" s="61" t="s">
        <v>73</v>
      </c>
      <c r="BB308" s="61" t="s">
        <v>85</v>
      </c>
      <c r="BC308" s="369" t="s">
        <v>11123</v>
      </c>
      <c r="BD308" s="44" t="s">
        <v>65</v>
      </c>
      <c r="BE308" s="44" t="s">
        <v>65</v>
      </c>
    </row>
    <row r="309" spans="2:57" s="250" customFormat="1" ht="14.45" customHeight="1" x14ac:dyDescent="0.25">
      <c r="B309" s="44">
        <v>2026</v>
      </c>
      <c r="C309" s="44">
        <v>891780111</v>
      </c>
      <c r="D309" s="44" t="s">
        <v>63</v>
      </c>
      <c r="E309" s="61" t="s">
        <v>11122</v>
      </c>
      <c r="F309" s="61" t="s">
        <v>11121</v>
      </c>
      <c r="G309" s="61">
        <v>0</v>
      </c>
      <c r="H309" s="61" t="s">
        <v>71</v>
      </c>
      <c r="I309" s="44" t="s">
        <v>111</v>
      </c>
      <c r="J309" s="76" t="s">
        <v>81</v>
      </c>
      <c r="K309" s="68" t="s">
        <v>8677</v>
      </c>
      <c r="L309" s="79">
        <v>9373320</v>
      </c>
      <c r="M309" s="44" t="s">
        <v>66</v>
      </c>
      <c r="N309" s="68" t="s">
        <v>11120</v>
      </c>
      <c r="O309" s="68">
        <v>1052952542</v>
      </c>
      <c r="P309" s="68">
        <v>69</v>
      </c>
      <c r="Q309" s="69">
        <v>46036</v>
      </c>
      <c r="R309" s="61">
        <v>6818861280</v>
      </c>
      <c r="S309" s="69">
        <v>46043</v>
      </c>
      <c r="T309" s="79">
        <v>9373320</v>
      </c>
      <c r="U309" s="61" t="s">
        <v>65</v>
      </c>
      <c r="V309" s="79">
        <v>1082939683</v>
      </c>
      <c r="W309" s="168" t="s">
        <v>8545</v>
      </c>
      <c r="X309" s="69">
        <v>46043</v>
      </c>
      <c r="Y309" s="69">
        <v>46069</v>
      </c>
      <c r="Z309" s="69" t="s">
        <v>73</v>
      </c>
      <c r="AA309" s="69">
        <v>46167</v>
      </c>
      <c r="AB309" s="47">
        <f t="shared" si="20"/>
        <v>98</v>
      </c>
      <c r="AC309" s="61">
        <v>0</v>
      </c>
      <c r="AD309" s="79">
        <v>0</v>
      </c>
      <c r="AE309" s="61">
        <v>0</v>
      </c>
      <c r="AF309" s="80" t="s">
        <v>73</v>
      </c>
      <c r="AG309" s="47">
        <f t="shared" si="21"/>
        <v>0</v>
      </c>
      <c r="AH309" s="61">
        <v>0</v>
      </c>
      <c r="AI309" s="79">
        <v>0</v>
      </c>
      <c r="AJ309" s="61" t="s">
        <v>73</v>
      </c>
      <c r="AK309" s="81" t="s">
        <v>73</v>
      </c>
      <c r="AL309" s="61">
        <v>0</v>
      </c>
      <c r="AM309" s="81" t="s">
        <v>73</v>
      </c>
      <c r="AN309" s="81" t="s">
        <v>73</v>
      </c>
      <c r="AO309" s="81" t="s">
        <v>73</v>
      </c>
      <c r="AP309" s="47">
        <f t="shared" si="22"/>
        <v>0</v>
      </c>
      <c r="AQ309" s="47">
        <f>+L309+AD309-AI309</f>
        <v>9373320</v>
      </c>
      <c r="AR309" s="61" t="s">
        <v>4700</v>
      </c>
      <c r="AS309" s="79">
        <v>0</v>
      </c>
      <c r="AT309" s="61" t="s">
        <v>162</v>
      </c>
      <c r="AU309" s="79">
        <v>0</v>
      </c>
      <c r="AV309" s="61" t="s">
        <v>73</v>
      </c>
      <c r="AW309" s="199">
        <v>0</v>
      </c>
      <c r="AX309" s="62">
        <f t="shared" si="23"/>
        <v>9373320</v>
      </c>
      <c r="AY309" s="63">
        <f t="shared" si="24"/>
        <v>0</v>
      </c>
      <c r="AZ309" s="67">
        <v>0</v>
      </c>
      <c r="BA309" s="61" t="s">
        <v>73</v>
      </c>
      <c r="BB309" s="61" t="s">
        <v>163</v>
      </c>
      <c r="BC309" s="355" t="s">
        <v>11119</v>
      </c>
      <c r="BD309" s="44" t="s">
        <v>65</v>
      </c>
      <c r="BE309" s="44" t="s">
        <v>65</v>
      </c>
    </row>
    <row r="310" spans="2:57" s="250" customFormat="1" ht="14.45" customHeight="1" x14ac:dyDescent="0.25">
      <c r="B310" s="44">
        <v>2026</v>
      </c>
      <c r="C310" s="44">
        <v>891780111</v>
      </c>
      <c r="D310" s="44" t="s">
        <v>63</v>
      </c>
      <c r="E310" s="61" t="s">
        <v>11118</v>
      </c>
      <c r="F310" s="61" t="s">
        <v>11117</v>
      </c>
      <c r="G310" s="61">
        <v>0</v>
      </c>
      <c r="H310" s="61" t="s">
        <v>71</v>
      </c>
      <c r="I310" s="44" t="s">
        <v>111</v>
      </c>
      <c r="J310" s="76" t="s">
        <v>81</v>
      </c>
      <c r="K310" s="68" t="s">
        <v>8677</v>
      </c>
      <c r="L310" s="79">
        <v>9373320</v>
      </c>
      <c r="M310" s="44" t="s">
        <v>66</v>
      </c>
      <c r="N310" s="68" t="s">
        <v>11116</v>
      </c>
      <c r="O310" s="68">
        <v>12584970</v>
      </c>
      <c r="P310" s="68">
        <v>69</v>
      </c>
      <c r="Q310" s="69">
        <v>46036</v>
      </c>
      <c r="R310" s="61">
        <v>6818861280</v>
      </c>
      <c r="S310" s="69">
        <v>46043</v>
      </c>
      <c r="T310" s="79">
        <v>9373320</v>
      </c>
      <c r="U310" s="61" t="s">
        <v>65</v>
      </c>
      <c r="V310" s="79">
        <v>1082939683</v>
      </c>
      <c r="W310" s="168" t="s">
        <v>8545</v>
      </c>
      <c r="X310" s="69">
        <v>46043</v>
      </c>
      <c r="Y310" s="69">
        <v>46069</v>
      </c>
      <c r="Z310" s="69" t="s">
        <v>73</v>
      </c>
      <c r="AA310" s="69">
        <v>46167</v>
      </c>
      <c r="AB310" s="47">
        <f t="shared" si="20"/>
        <v>98</v>
      </c>
      <c r="AC310" s="61">
        <v>0</v>
      </c>
      <c r="AD310" s="79">
        <v>0</v>
      </c>
      <c r="AE310" s="61">
        <v>0</v>
      </c>
      <c r="AF310" s="80" t="s">
        <v>73</v>
      </c>
      <c r="AG310" s="47">
        <f t="shared" si="21"/>
        <v>0</v>
      </c>
      <c r="AH310" s="61">
        <v>0</v>
      </c>
      <c r="AI310" s="79">
        <v>0</v>
      </c>
      <c r="AJ310" s="61" t="s">
        <v>73</v>
      </c>
      <c r="AK310" s="81" t="s">
        <v>73</v>
      </c>
      <c r="AL310" s="61">
        <v>0</v>
      </c>
      <c r="AM310" s="81" t="s">
        <v>73</v>
      </c>
      <c r="AN310" s="81" t="s">
        <v>73</v>
      </c>
      <c r="AO310" s="81" t="s">
        <v>73</v>
      </c>
      <c r="AP310" s="47">
        <f t="shared" si="22"/>
        <v>0</v>
      </c>
      <c r="AQ310" s="47">
        <f>+L310+AD310-AI310</f>
        <v>9373320</v>
      </c>
      <c r="AR310" s="61" t="s">
        <v>4700</v>
      </c>
      <c r="AS310" s="79">
        <v>0</v>
      </c>
      <c r="AT310" s="61" t="s">
        <v>162</v>
      </c>
      <c r="AU310" s="79">
        <v>0</v>
      </c>
      <c r="AV310" s="61" t="s">
        <v>73</v>
      </c>
      <c r="AW310" s="199">
        <v>0</v>
      </c>
      <c r="AX310" s="62">
        <f t="shared" si="23"/>
        <v>9373320</v>
      </c>
      <c r="AY310" s="63">
        <f t="shared" si="24"/>
        <v>0</v>
      </c>
      <c r="AZ310" s="67">
        <v>0</v>
      </c>
      <c r="BA310" s="61" t="s">
        <v>73</v>
      </c>
      <c r="BB310" s="61" t="s">
        <v>163</v>
      </c>
      <c r="BC310" s="355" t="s">
        <v>11115</v>
      </c>
      <c r="BD310" s="44" t="s">
        <v>65</v>
      </c>
      <c r="BE310" s="44" t="s">
        <v>65</v>
      </c>
    </row>
    <row r="311" spans="2:57" s="250" customFormat="1" ht="14.45" customHeight="1" x14ac:dyDescent="0.25">
      <c r="B311" s="44">
        <v>2026</v>
      </c>
      <c r="C311" s="44">
        <v>891780111</v>
      </c>
      <c r="D311" s="44" t="s">
        <v>63</v>
      </c>
      <c r="E311" s="61" t="s">
        <v>11114</v>
      </c>
      <c r="F311" s="61" t="s">
        <v>11113</v>
      </c>
      <c r="G311" s="61">
        <v>0</v>
      </c>
      <c r="H311" s="61" t="s">
        <v>71</v>
      </c>
      <c r="I311" s="44" t="s">
        <v>111</v>
      </c>
      <c r="J311" s="76" t="s">
        <v>81</v>
      </c>
      <c r="K311" s="68" t="s">
        <v>8677</v>
      </c>
      <c r="L311" s="79">
        <v>9373320</v>
      </c>
      <c r="M311" s="44" t="s">
        <v>66</v>
      </c>
      <c r="N311" s="68" t="s">
        <v>11112</v>
      </c>
      <c r="O311" s="68">
        <v>23109560</v>
      </c>
      <c r="P311" s="68">
        <v>69</v>
      </c>
      <c r="Q311" s="69">
        <v>46036</v>
      </c>
      <c r="R311" s="61">
        <v>6818861280</v>
      </c>
      <c r="S311" s="69">
        <v>46043</v>
      </c>
      <c r="T311" s="79">
        <v>9373320</v>
      </c>
      <c r="U311" s="61" t="s">
        <v>65</v>
      </c>
      <c r="V311" s="79">
        <v>1082939683</v>
      </c>
      <c r="W311" s="168" t="s">
        <v>8545</v>
      </c>
      <c r="X311" s="69">
        <v>46043</v>
      </c>
      <c r="Y311" s="69">
        <v>46069</v>
      </c>
      <c r="Z311" s="69" t="s">
        <v>73</v>
      </c>
      <c r="AA311" s="69">
        <v>46167</v>
      </c>
      <c r="AB311" s="47">
        <f t="shared" si="20"/>
        <v>98</v>
      </c>
      <c r="AC311" s="61">
        <v>0</v>
      </c>
      <c r="AD311" s="79">
        <v>0</v>
      </c>
      <c r="AE311" s="61">
        <v>0</v>
      </c>
      <c r="AF311" s="80" t="s">
        <v>73</v>
      </c>
      <c r="AG311" s="47">
        <f t="shared" si="21"/>
        <v>0</v>
      </c>
      <c r="AH311" s="61">
        <v>0</v>
      </c>
      <c r="AI311" s="79">
        <v>0</v>
      </c>
      <c r="AJ311" s="61" t="s">
        <v>73</v>
      </c>
      <c r="AK311" s="81" t="s">
        <v>73</v>
      </c>
      <c r="AL311" s="61">
        <v>0</v>
      </c>
      <c r="AM311" s="81" t="s">
        <v>73</v>
      </c>
      <c r="AN311" s="81" t="s">
        <v>73</v>
      </c>
      <c r="AO311" s="81" t="s">
        <v>73</v>
      </c>
      <c r="AP311" s="47">
        <f t="shared" si="22"/>
        <v>0</v>
      </c>
      <c r="AQ311" s="47">
        <f>+L311+AD311-AI311</f>
        <v>9373320</v>
      </c>
      <c r="AR311" s="61" t="s">
        <v>4700</v>
      </c>
      <c r="AS311" s="79">
        <v>0</v>
      </c>
      <c r="AT311" s="61" t="s">
        <v>162</v>
      </c>
      <c r="AU311" s="79">
        <v>0</v>
      </c>
      <c r="AV311" s="61" t="s">
        <v>73</v>
      </c>
      <c r="AW311" s="199">
        <v>0</v>
      </c>
      <c r="AX311" s="62">
        <f t="shared" si="23"/>
        <v>9373320</v>
      </c>
      <c r="AY311" s="63">
        <f t="shared" si="24"/>
        <v>0</v>
      </c>
      <c r="AZ311" s="67">
        <v>0</v>
      </c>
      <c r="BA311" s="61" t="s">
        <v>73</v>
      </c>
      <c r="BB311" s="61" t="s">
        <v>163</v>
      </c>
      <c r="BC311" s="355" t="s">
        <v>11111</v>
      </c>
      <c r="BD311" s="44" t="s">
        <v>65</v>
      </c>
      <c r="BE311" s="44" t="s">
        <v>65</v>
      </c>
    </row>
    <row r="312" spans="2:57" s="250" customFormat="1" ht="14.45" customHeight="1" x14ac:dyDescent="0.25">
      <c r="B312" s="44">
        <v>2026</v>
      </c>
      <c r="C312" s="44">
        <v>891780111</v>
      </c>
      <c r="D312" s="44" t="s">
        <v>63</v>
      </c>
      <c r="E312" s="61" t="s">
        <v>11110</v>
      </c>
      <c r="F312" s="61" t="s">
        <v>11109</v>
      </c>
      <c r="G312" s="61">
        <v>0</v>
      </c>
      <c r="H312" s="61" t="s">
        <v>71</v>
      </c>
      <c r="I312" s="44" t="s">
        <v>111</v>
      </c>
      <c r="J312" s="76" t="s">
        <v>81</v>
      </c>
      <c r="K312" s="68" t="s">
        <v>8677</v>
      </c>
      <c r="L312" s="79">
        <v>9373320</v>
      </c>
      <c r="M312" s="44" t="s">
        <v>66</v>
      </c>
      <c r="N312" s="68" t="s">
        <v>9281</v>
      </c>
      <c r="O312" s="68">
        <v>19594555</v>
      </c>
      <c r="P312" s="68">
        <v>69</v>
      </c>
      <c r="Q312" s="69">
        <v>46036</v>
      </c>
      <c r="R312" s="61">
        <v>6818861280</v>
      </c>
      <c r="S312" s="69">
        <v>46043</v>
      </c>
      <c r="T312" s="79">
        <v>9373320</v>
      </c>
      <c r="U312" s="61" t="s">
        <v>65</v>
      </c>
      <c r="V312" s="79">
        <v>1082939683</v>
      </c>
      <c r="W312" s="168" t="s">
        <v>8545</v>
      </c>
      <c r="X312" s="69">
        <v>46043</v>
      </c>
      <c r="Y312" s="69">
        <v>46069</v>
      </c>
      <c r="Z312" s="69" t="s">
        <v>73</v>
      </c>
      <c r="AA312" s="69">
        <v>46167</v>
      </c>
      <c r="AB312" s="47">
        <f t="shared" si="20"/>
        <v>98</v>
      </c>
      <c r="AC312" s="61">
        <v>0</v>
      </c>
      <c r="AD312" s="79">
        <v>0</v>
      </c>
      <c r="AE312" s="61">
        <v>0</v>
      </c>
      <c r="AF312" s="80" t="s">
        <v>73</v>
      </c>
      <c r="AG312" s="47">
        <f t="shared" si="21"/>
        <v>0</v>
      </c>
      <c r="AH312" s="61">
        <v>0</v>
      </c>
      <c r="AI312" s="79">
        <v>0</v>
      </c>
      <c r="AJ312" s="61" t="s">
        <v>73</v>
      </c>
      <c r="AK312" s="81" t="s">
        <v>73</v>
      </c>
      <c r="AL312" s="61">
        <v>0</v>
      </c>
      <c r="AM312" s="81" t="s">
        <v>73</v>
      </c>
      <c r="AN312" s="81" t="s">
        <v>73</v>
      </c>
      <c r="AO312" s="81" t="s">
        <v>73</v>
      </c>
      <c r="AP312" s="47">
        <f t="shared" si="22"/>
        <v>0</v>
      </c>
      <c r="AQ312" s="47">
        <f>+L312+AD312-AI312</f>
        <v>9373320</v>
      </c>
      <c r="AR312" s="61" t="s">
        <v>4700</v>
      </c>
      <c r="AS312" s="79">
        <v>0</v>
      </c>
      <c r="AT312" s="61" t="s">
        <v>162</v>
      </c>
      <c r="AU312" s="79">
        <v>0</v>
      </c>
      <c r="AV312" s="61" t="s">
        <v>73</v>
      </c>
      <c r="AW312" s="199">
        <v>0</v>
      </c>
      <c r="AX312" s="62">
        <f t="shared" si="23"/>
        <v>9373320</v>
      </c>
      <c r="AY312" s="63">
        <f t="shared" si="24"/>
        <v>0</v>
      </c>
      <c r="AZ312" s="67">
        <v>0</v>
      </c>
      <c r="BA312" s="61" t="s">
        <v>73</v>
      </c>
      <c r="BB312" s="61" t="s">
        <v>163</v>
      </c>
      <c r="BC312" s="355" t="s">
        <v>11108</v>
      </c>
      <c r="BD312" s="44" t="s">
        <v>65</v>
      </c>
      <c r="BE312" s="44" t="s">
        <v>65</v>
      </c>
    </row>
    <row r="313" spans="2:57" s="250" customFormat="1" ht="14.45" customHeight="1" x14ac:dyDescent="0.25">
      <c r="B313" s="44">
        <v>2026</v>
      </c>
      <c r="C313" s="44">
        <v>891780111</v>
      </c>
      <c r="D313" s="44" t="s">
        <v>63</v>
      </c>
      <c r="E313" s="61" t="s">
        <v>11107</v>
      </c>
      <c r="F313" s="61" t="s">
        <v>11106</v>
      </c>
      <c r="G313" s="61">
        <v>0</v>
      </c>
      <c r="H313" s="61" t="s">
        <v>71</v>
      </c>
      <c r="I313" s="44" t="s">
        <v>111</v>
      </c>
      <c r="J313" s="76" t="s">
        <v>81</v>
      </c>
      <c r="K313" s="68" t="s">
        <v>8677</v>
      </c>
      <c r="L313" s="79">
        <v>9373320</v>
      </c>
      <c r="M313" s="44" t="s">
        <v>66</v>
      </c>
      <c r="N313" s="68" t="s">
        <v>11105</v>
      </c>
      <c r="O313" s="68">
        <v>7635764</v>
      </c>
      <c r="P313" s="68">
        <v>69</v>
      </c>
      <c r="Q313" s="69">
        <v>46036</v>
      </c>
      <c r="R313" s="61">
        <v>6818861280</v>
      </c>
      <c r="S313" s="69">
        <v>46043</v>
      </c>
      <c r="T313" s="79">
        <v>9373320</v>
      </c>
      <c r="U313" s="61" t="s">
        <v>65</v>
      </c>
      <c r="V313" s="79">
        <v>1082939683</v>
      </c>
      <c r="W313" s="168" t="s">
        <v>8545</v>
      </c>
      <c r="X313" s="69">
        <v>46043</v>
      </c>
      <c r="Y313" s="69">
        <v>46069</v>
      </c>
      <c r="Z313" s="69" t="s">
        <v>73</v>
      </c>
      <c r="AA313" s="69">
        <v>46167</v>
      </c>
      <c r="AB313" s="47">
        <f t="shared" si="20"/>
        <v>98</v>
      </c>
      <c r="AC313" s="61">
        <v>0</v>
      </c>
      <c r="AD313" s="79">
        <v>0</v>
      </c>
      <c r="AE313" s="61">
        <v>0</v>
      </c>
      <c r="AF313" s="80" t="s">
        <v>73</v>
      </c>
      <c r="AG313" s="47">
        <f t="shared" si="21"/>
        <v>0</v>
      </c>
      <c r="AH313" s="61">
        <v>0</v>
      </c>
      <c r="AI313" s="79">
        <v>0</v>
      </c>
      <c r="AJ313" s="61" t="s">
        <v>73</v>
      </c>
      <c r="AK313" s="81" t="s">
        <v>73</v>
      </c>
      <c r="AL313" s="61">
        <v>0</v>
      </c>
      <c r="AM313" s="81" t="s">
        <v>73</v>
      </c>
      <c r="AN313" s="81" t="s">
        <v>73</v>
      </c>
      <c r="AO313" s="81" t="s">
        <v>73</v>
      </c>
      <c r="AP313" s="47">
        <f t="shared" si="22"/>
        <v>0</v>
      </c>
      <c r="AQ313" s="47">
        <f>+L313+AD313-AI313</f>
        <v>9373320</v>
      </c>
      <c r="AR313" s="61" t="s">
        <v>4700</v>
      </c>
      <c r="AS313" s="79">
        <v>0</v>
      </c>
      <c r="AT313" s="61" t="s">
        <v>162</v>
      </c>
      <c r="AU313" s="79">
        <v>0</v>
      </c>
      <c r="AV313" s="61" t="s">
        <v>73</v>
      </c>
      <c r="AW313" s="199">
        <v>0</v>
      </c>
      <c r="AX313" s="62">
        <f t="shared" si="23"/>
        <v>9373320</v>
      </c>
      <c r="AY313" s="63">
        <f t="shared" si="24"/>
        <v>0</v>
      </c>
      <c r="AZ313" s="67">
        <v>0</v>
      </c>
      <c r="BA313" s="61" t="s">
        <v>73</v>
      </c>
      <c r="BB313" s="61" t="s">
        <v>163</v>
      </c>
      <c r="BC313" s="355" t="s">
        <v>11104</v>
      </c>
      <c r="BD313" s="44" t="s">
        <v>65</v>
      </c>
      <c r="BE313" s="44" t="s">
        <v>65</v>
      </c>
    </row>
    <row r="314" spans="2:57" s="250" customFormat="1" ht="14.45" customHeight="1" x14ac:dyDescent="0.25">
      <c r="B314" s="44">
        <v>2026</v>
      </c>
      <c r="C314" s="44">
        <v>891780111</v>
      </c>
      <c r="D314" s="44" t="s">
        <v>63</v>
      </c>
      <c r="E314" s="61" t="s">
        <v>11103</v>
      </c>
      <c r="F314" s="61" t="s">
        <v>11102</v>
      </c>
      <c r="G314" s="61">
        <v>0</v>
      </c>
      <c r="H314" s="61" t="s">
        <v>71</v>
      </c>
      <c r="I314" s="44" t="s">
        <v>111</v>
      </c>
      <c r="J314" s="76" t="s">
        <v>81</v>
      </c>
      <c r="K314" s="68" t="s">
        <v>8677</v>
      </c>
      <c r="L314" s="79">
        <v>9373320</v>
      </c>
      <c r="M314" s="44" t="s">
        <v>66</v>
      </c>
      <c r="N314" s="68" t="s">
        <v>11101</v>
      </c>
      <c r="O314" s="68">
        <v>85444286</v>
      </c>
      <c r="P314" s="68">
        <v>69</v>
      </c>
      <c r="Q314" s="69">
        <v>46036</v>
      </c>
      <c r="R314" s="61">
        <v>6818861280</v>
      </c>
      <c r="S314" s="69">
        <v>46043</v>
      </c>
      <c r="T314" s="79">
        <v>9373320</v>
      </c>
      <c r="U314" s="61" t="s">
        <v>65</v>
      </c>
      <c r="V314" s="79">
        <v>1082939683</v>
      </c>
      <c r="W314" s="168" t="s">
        <v>8545</v>
      </c>
      <c r="X314" s="69">
        <v>46043</v>
      </c>
      <c r="Y314" s="69">
        <v>46069</v>
      </c>
      <c r="Z314" s="69" t="s">
        <v>73</v>
      </c>
      <c r="AA314" s="69">
        <v>46167</v>
      </c>
      <c r="AB314" s="47">
        <f t="shared" si="20"/>
        <v>98</v>
      </c>
      <c r="AC314" s="61">
        <v>0</v>
      </c>
      <c r="AD314" s="79">
        <v>0</v>
      </c>
      <c r="AE314" s="61">
        <v>0</v>
      </c>
      <c r="AF314" s="80" t="s">
        <v>73</v>
      </c>
      <c r="AG314" s="47">
        <f t="shared" si="21"/>
        <v>0</v>
      </c>
      <c r="AH314" s="61">
        <v>0</v>
      </c>
      <c r="AI314" s="79">
        <v>0</v>
      </c>
      <c r="AJ314" s="61" t="s">
        <v>73</v>
      </c>
      <c r="AK314" s="81" t="s">
        <v>73</v>
      </c>
      <c r="AL314" s="61">
        <v>0</v>
      </c>
      <c r="AM314" s="81" t="s">
        <v>73</v>
      </c>
      <c r="AN314" s="81" t="s">
        <v>73</v>
      </c>
      <c r="AO314" s="81" t="s">
        <v>73</v>
      </c>
      <c r="AP314" s="47">
        <f t="shared" si="22"/>
        <v>0</v>
      </c>
      <c r="AQ314" s="47">
        <f>+L314+AD314-AI314</f>
        <v>9373320</v>
      </c>
      <c r="AR314" s="61" t="s">
        <v>4700</v>
      </c>
      <c r="AS314" s="79">
        <v>0</v>
      </c>
      <c r="AT314" s="61" t="s">
        <v>162</v>
      </c>
      <c r="AU314" s="79">
        <v>0</v>
      </c>
      <c r="AV314" s="61" t="s">
        <v>73</v>
      </c>
      <c r="AW314" s="199">
        <v>0</v>
      </c>
      <c r="AX314" s="62">
        <f t="shared" si="23"/>
        <v>9373320</v>
      </c>
      <c r="AY314" s="63">
        <f t="shared" si="24"/>
        <v>0</v>
      </c>
      <c r="AZ314" s="67">
        <v>0</v>
      </c>
      <c r="BA314" s="61" t="s">
        <v>73</v>
      </c>
      <c r="BB314" s="61" t="s">
        <v>163</v>
      </c>
      <c r="BC314" s="355" t="s">
        <v>11100</v>
      </c>
      <c r="BD314" s="44" t="s">
        <v>65</v>
      </c>
      <c r="BE314" s="44" t="s">
        <v>65</v>
      </c>
    </row>
    <row r="315" spans="2:57" s="250" customFormat="1" ht="14.45" customHeight="1" x14ac:dyDescent="0.25">
      <c r="B315" s="44">
        <v>2026</v>
      </c>
      <c r="C315" s="44">
        <v>891780111</v>
      </c>
      <c r="D315" s="44" t="s">
        <v>63</v>
      </c>
      <c r="E315" s="61" t="s">
        <v>11099</v>
      </c>
      <c r="F315" s="61" t="s">
        <v>11098</v>
      </c>
      <c r="G315" s="61">
        <v>0</v>
      </c>
      <c r="H315" s="61" t="s">
        <v>71</v>
      </c>
      <c r="I315" s="44" t="s">
        <v>111</v>
      </c>
      <c r="J315" s="76" t="s">
        <v>81</v>
      </c>
      <c r="K315" s="68" t="s">
        <v>8677</v>
      </c>
      <c r="L315" s="79">
        <v>9373320</v>
      </c>
      <c r="M315" s="44" t="s">
        <v>66</v>
      </c>
      <c r="N315" s="68" t="s">
        <v>11097</v>
      </c>
      <c r="O315" s="68">
        <v>1081789152</v>
      </c>
      <c r="P315" s="68">
        <v>69</v>
      </c>
      <c r="Q315" s="69">
        <v>46036</v>
      </c>
      <c r="R315" s="61">
        <v>6818861280</v>
      </c>
      <c r="S315" s="69">
        <v>46043</v>
      </c>
      <c r="T315" s="79">
        <v>9373320</v>
      </c>
      <c r="U315" s="61" t="s">
        <v>65</v>
      </c>
      <c r="V315" s="79">
        <v>1082939683</v>
      </c>
      <c r="W315" s="168" t="s">
        <v>8545</v>
      </c>
      <c r="X315" s="69">
        <v>46043</v>
      </c>
      <c r="Y315" s="69">
        <v>46069</v>
      </c>
      <c r="Z315" s="69" t="s">
        <v>73</v>
      </c>
      <c r="AA315" s="69">
        <v>46167</v>
      </c>
      <c r="AB315" s="47">
        <f t="shared" si="20"/>
        <v>98</v>
      </c>
      <c r="AC315" s="61">
        <v>0</v>
      </c>
      <c r="AD315" s="79">
        <v>0</v>
      </c>
      <c r="AE315" s="61">
        <v>0</v>
      </c>
      <c r="AF315" s="80" t="s">
        <v>73</v>
      </c>
      <c r="AG315" s="47">
        <f t="shared" si="21"/>
        <v>0</v>
      </c>
      <c r="AH315" s="61">
        <v>0</v>
      </c>
      <c r="AI315" s="79">
        <v>0</v>
      </c>
      <c r="AJ315" s="61" t="s">
        <v>73</v>
      </c>
      <c r="AK315" s="81" t="s">
        <v>73</v>
      </c>
      <c r="AL315" s="61">
        <v>0</v>
      </c>
      <c r="AM315" s="81" t="s">
        <v>73</v>
      </c>
      <c r="AN315" s="81" t="s">
        <v>73</v>
      </c>
      <c r="AO315" s="81" t="s">
        <v>73</v>
      </c>
      <c r="AP315" s="47">
        <f t="shared" si="22"/>
        <v>0</v>
      </c>
      <c r="AQ315" s="47">
        <f>+L315+AD315-AI315</f>
        <v>9373320</v>
      </c>
      <c r="AR315" s="61" t="s">
        <v>4700</v>
      </c>
      <c r="AS315" s="79">
        <v>0</v>
      </c>
      <c r="AT315" s="61" t="s">
        <v>162</v>
      </c>
      <c r="AU315" s="79">
        <v>0</v>
      </c>
      <c r="AV315" s="61" t="s">
        <v>73</v>
      </c>
      <c r="AW315" s="199">
        <v>0</v>
      </c>
      <c r="AX315" s="62">
        <f t="shared" si="23"/>
        <v>9373320</v>
      </c>
      <c r="AY315" s="63">
        <f t="shared" si="24"/>
        <v>0</v>
      </c>
      <c r="AZ315" s="67">
        <v>0</v>
      </c>
      <c r="BA315" s="61" t="s">
        <v>73</v>
      </c>
      <c r="BB315" s="61" t="s">
        <v>163</v>
      </c>
      <c r="BC315" s="355" t="s">
        <v>11096</v>
      </c>
      <c r="BD315" s="44" t="s">
        <v>65</v>
      </c>
      <c r="BE315" s="44" t="s">
        <v>65</v>
      </c>
    </row>
    <row r="316" spans="2:57" s="250" customFormat="1" ht="14.45" customHeight="1" x14ac:dyDescent="0.25">
      <c r="B316" s="44">
        <v>2026</v>
      </c>
      <c r="C316" s="44">
        <v>891780111</v>
      </c>
      <c r="D316" s="44" t="s">
        <v>63</v>
      </c>
      <c r="E316" s="61" t="s">
        <v>11095</v>
      </c>
      <c r="F316" s="61" t="s">
        <v>11094</v>
      </c>
      <c r="G316" s="61">
        <v>0</v>
      </c>
      <c r="H316" s="61" t="s">
        <v>71</v>
      </c>
      <c r="I316" s="44" t="s">
        <v>111</v>
      </c>
      <c r="J316" s="76" t="s">
        <v>81</v>
      </c>
      <c r="K316" s="68" t="s">
        <v>8677</v>
      </c>
      <c r="L316" s="79">
        <v>9373320</v>
      </c>
      <c r="M316" s="44" t="s">
        <v>66</v>
      </c>
      <c r="N316" s="68" t="s">
        <v>11093</v>
      </c>
      <c r="O316" s="68">
        <v>73541412</v>
      </c>
      <c r="P316" s="68">
        <v>69</v>
      </c>
      <c r="Q316" s="69">
        <v>46036</v>
      </c>
      <c r="R316" s="61">
        <v>6818861280</v>
      </c>
      <c r="S316" s="69">
        <v>46043</v>
      </c>
      <c r="T316" s="79">
        <v>9373320</v>
      </c>
      <c r="U316" s="61" t="s">
        <v>65</v>
      </c>
      <c r="V316" s="79">
        <v>1082939683</v>
      </c>
      <c r="W316" s="168" t="s">
        <v>8545</v>
      </c>
      <c r="X316" s="69">
        <v>46043</v>
      </c>
      <c r="Y316" s="69">
        <v>46069</v>
      </c>
      <c r="Z316" s="69" t="s">
        <v>73</v>
      </c>
      <c r="AA316" s="69">
        <v>46167</v>
      </c>
      <c r="AB316" s="47">
        <f t="shared" si="20"/>
        <v>98</v>
      </c>
      <c r="AC316" s="61">
        <v>0</v>
      </c>
      <c r="AD316" s="79">
        <v>0</v>
      </c>
      <c r="AE316" s="61">
        <v>0</v>
      </c>
      <c r="AF316" s="80" t="s">
        <v>73</v>
      </c>
      <c r="AG316" s="47">
        <f t="shared" si="21"/>
        <v>0</v>
      </c>
      <c r="AH316" s="61">
        <v>0</v>
      </c>
      <c r="AI316" s="79">
        <v>0</v>
      </c>
      <c r="AJ316" s="61" t="s">
        <v>73</v>
      </c>
      <c r="AK316" s="81" t="s">
        <v>73</v>
      </c>
      <c r="AL316" s="61">
        <v>0</v>
      </c>
      <c r="AM316" s="81" t="s">
        <v>73</v>
      </c>
      <c r="AN316" s="81" t="s">
        <v>73</v>
      </c>
      <c r="AO316" s="81" t="s">
        <v>73</v>
      </c>
      <c r="AP316" s="47">
        <f t="shared" si="22"/>
        <v>0</v>
      </c>
      <c r="AQ316" s="47">
        <f>+L316+AD316-AI316</f>
        <v>9373320</v>
      </c>
      <c r="AR316" s="61" t="s">
        <v>4700</v>
      </c>
      <c r="AS316" s="79">
        <v>0</v>
      </c>
      <c r="AT316" s="61" t="s">
        <v>162</v>
      </c>
      <c r="AU316" s="79">
        <v>0</v>
      </c>
      <c r="AV316" s="61" t="s">
        <v>73</v>
      </c>
      <c r="AW316" s="199">
        <v>0</v>
      </c>
      <c r="AX316" s="62">
        <f t="shared" si="23"/>
        <v>9373320</v>
      </c>
      <c r="AY316" s="63">
        <f t="shared" si="24"/>
        <v>0</v>
      </c>
      <c r="AZ316" s="67">
        <v>0</v>
      </c>
      <c r="BA316" s="61" t="s">
        <v>73</v>
      </c>
      <c r="BB316" s="61" t="s">
        <v>163</v>
      </c>
      <c r="BC316" s="355" t="s">
        <v>11092</v>
      </c>
      <c r="BD316" s="44" t="s">
        <v>65</v>
      </c>
      <c r="BE316" s="44" t="s">
        <v>65</v>
      </c>
    </row>
    <row r="317" spans="2:57" s="250" customFormat="1" x14ac:dyDescent="0.25">
      <c r="B317" s="44">
        <v>2026</v>
      </c>
      <c r="C317" s="44">
        <v>891780111</v>
      </c>
      <c r="D317" s="44" t="s">
        <v>63</v>
      </c>
      <c r="E317" s="61" t="s">
        <v>11091</v>
      </c>
      <c r="F317" s="61" t="s">
        <v>11090</v>
      </c>
      <c r="G317" s="61">
        <v>0</v>
      </c>
      <c r="H317" s="61" t="s">
        <v>71</v>
      </c>
      <c r="I317" s="44" t="s">
        <v>111</v>
      </c>
      <c r="J317" s="76" t="s">
        <v>81</v>
      </c>
      <c r="K317" s="68" t="s">
        <v>8677</v>
      </c>
      <c r="L317" s="79">
        <v>9373320</v>
      </c>
      <c r="M317" s="44" t="s">
        <v>66</v>
      </c>
      <c r="N317" s="68" t="s">
        <v>11089</v>
      </c>
      <c r="O317" s="68">
        <v>19598700</v>
      </c>
      <c r="P317" s="68">
        <v>69</v>
      </c>
      <c r="Q317" s="69">
        <v>46036</v>
      </c>
      <c r="R317" s="61">
        <v>6818861280</v>
      </c>
      <c r="S317" s="69">
        <v>46043</v>
      </c>
      <c r="T317" s="79">
        <v>9373320</v>
      </c>
      <c r="U317" s="61" t="s">
        <v>65</v>
      </c>
      <c r="V317" s="79">
        <v>1082939683</v>
      </c>
      <c r="W317" s="168" t="s">
        <v>8545</v>
      </c>
      <c r="X317" s="69">
        <v>46043</v>
      </c>
      <c r="Y317" s="69">
        <v>46069</v>
      </c>
      <c r="Z317" s="69" t="s">
        <v>73</v>
      </c>
      <c r="AA317" s="69">
        <v>46167</v>
      </c>
      <c r="AB317" s="47">
        <f t="shared" si="20"/>
        <v>98</v>
      </c>
      <c r="AC317" s="61">
        <v>0</v>
      </c>
      <c r="AD317" s="79">
        <v>0</v>
      </c>
      <c r="AE317" s="61">
        <v>0</v>
      </c>
      <c r="AF317" s="80" t="s">
        <v>73</v>
      </c>
      <c r="AG317" s="47">
        <f t="shared" si="21"/>
        <v>0</v>
      </c>
      <c r="AH317" s="61">
        <v>0</v>
      </c>
      <c r="AI317" s="79">
        <v>0</v>
      </c>
      <c r="AJ317" s="61" t="s">
        <v>73</v>
      </c>
      <c r="AK317" s="81" t="s">
        <v>73</v>
      </c>
      <c r="AL317" s="61">
        <v>0</v>
      </c>
      <c r="AM317" s="81" t="s">
        <v>73</v>
      </c>
      <c r="AN317" s="81" t="s">
        <v>73</v>
      </c>
      <c r="AO317" s="81" t="s">
        <v>73</v>
      </c>
      <c r="AP317" s="47">
        <f t="shared" si="22"/>
        <v>0</v>
      </c>
      <c r="AQ317" s="47">
        <f>+L317+AD317-AI317</f>
        <v>9373320</v>
      </c>
      <c r="AR317" s="61" t="s">
        <v>4700</v>
      </c>
      <c r="AS317" s="79">
        <v>0</v>
      </c>
      <c r="AT317" s="61" t="s">
        <v>162</v>
      </c>
      <c r="AU317" s="79">
        <v>0</v>
      </c>
      <c r="AV317" s="61" t="s">
        <v>73</v>
      </c>
      <c r="AW317" s="199">
        <v>0</v>
      </c>
      <c r="AX317" s="62">
        <f t="shared" si="23"/>
        <v>9373320</v>
      </c>
      <c r="AY317" s="63">
        <f t="shared" si="24"/>
        <v>0</v>
      </c>
      <c r="AZ317" s="67">
        <v>0</v>
      </c>
      <c r="BA317" s="61" t="s">
        <v>73</v>
      </c>
      <c r="BB317" s="61" t="s">
        <v>163</v>
      </c>
      <c r="BC317" s="355" t="s">
        <v>11088</v>
      </c>
      <c r="BD317" s="44" t="s">
        <v>65</v>
      </c>
      <c r="BE317" s="44" t="s">
        <v>65</v>
      </c>
    </row>
    <row r="318" spans="2:57" s="250" customFormat="1" x14ac:dyDescent="0.25">
      <c r="B318" s="44">
        <v>2026</v>
      </c>
      <c r="C318" s="44">
        <v>891780111</v>
      </c>
      <c r="D318" s="44" t="s">
        <v>63</v>
      </c>
      <c r="E318" s="61" t="s">
        <v>11087</v>
      </c>
      <c r="F318" s="61" t="s">
        <v>11086</v>
      </c>
      <c r="G318" s="61">
        <v>0</v>
      </c>
      <c r="H318" s="61" t="s">
        <v>71</v>
      </c>
      <c r="I318" s="44" t="s">
        <v>64</v>
      </c>
      <c r="J318" s="76" t="s">
        <v>81</v>
      </c>
      <c r="K318" s="68" t="s">
        <v>11085</v>
      </c>
      <c r="L318" s="79">
        <v>5697000</v>
      </c>
      <c r="M318" s="44" t="s">
        <v>66</v>
      </c>
      <c r="N318" s="68" t="s">
        <v>11084</v>
      </c>
      <c r="O318" s="68">
        <v>1079938053</v>
      </c>
      <c r="P318" s="68">
        <v>207</v>
      </c>
      <c r="Q318" s="69">
        <v>46038</v>
      </c>
      <c r="R318" s="68">
        <v>923633360</v>
      </c>
      <c r="S318" s="69">
        <v>46043</v>
      </c>
      <c r="T318" s="79">
        <v>5697000</v>
      </c>
      <c r="U318" s="61" t="s">
        <v>65</v>
      </c>
      <c r="V318" s="79">
        <v>1082939683</v>
      </c>
      <c r="W318" s="168" t="s">
        <v>8545</v>
      </c>
      <c r="X318" s="69">
        <v>46043</v>
      </c>
      <c r="Y318" s="69">
        <v>46043</v>
      </c>
      <c r="Z318" s="69" t="s">
        <v>73</v>
      </c>
      <c r="AA318" s="69">
        <v>46172</v>
      </c>
      <c r="AB318" s="47">
        <f t="shared" si="20"/>
        <v>129</v>
      </c>
      <c r="AC318" s="61">
        <v>0</v>
      </c>
      <c r="AD318" s="79">
        <v>0</v>
      </c>
      <c r="AE318" s="61">
        <v>0</v>
      </c>
      <c r="AF318" s="80" t="s">
        <v>73</v>
      </c>
      <c r="AG318" s="47">
        <f t="shared" si="21"/>
        <v>0</v>
      </c>
      <c r="AH318" s="61">
        <v>0</v>
      </c>
      <c r="AI318" s="79">
        <v>0</v>
      </c>
      <c r="AJ318" s="61" t="s">
        <v>73</v>
      </c>
      <c r="AK318" s="81" t="s">
        <v>73</v>
      </c>
      <c r="AL318" s="61">
        <v>0</v>
      </c>
      <c r="AM318" s="81" t="s">
        <v>73</v>
      </c>
      <c r="AN318" s="81" t="s">
        <v>73</v>
      </c>
      <c r="AO318" s="81" t="s">
        <v>73</v>
      </c>
      <c r="AP318" s="47">
        <f t="shared" si="22"/>
        <v>0</v>
      </c>
      <c r="AQ318" s="47">
        <f>+L318+AD318-AI318</f>
        <v>5697000</v>
      </c>
      <c r="AR318" s="61" t="s">
        <v>65</v>
      </c>
      <c r="AS318" s="79">
        <v>5697000</v>
      </c>
      <c r="AT318" s="61" t="s">
        <v>162</v>
      </c>
      <c r="AU318" s="79">
        <v>0</v>
      </c>
      <c r="AV318" s="61" t="s">
        <v>73</v>
      </c>
      <c r="AW318" s="199">
        <v>0</v>
      </c>
      <c r="AX318" s="62">
        <f t="shared" si="23"/>
        <v>5697000</v>
      </c>
      <c r="AY318" s="63">
        <f t="shared" si="24"/>
        <v>0</v>
      </c>
      <c r="AZ318" s="67">
        <v>0</v>
      </c>
      <c r="BA318" s="61" t="s">
        <v>73</v>
      </c>
      <c r="BB318" s="61" t="s">
        <v>85</v>
      </c>
      <c r="BC318" s="369" t="s">
        <v>11083</v>
      </c>
      <c r="BD318" s="44" t="s">
        <v>65</v>
      </c>
      <c r="BE318" s="44" t="s">
        <v>65</v>
      </c>
    </row>
    <row r="319" spans="2:57" s="250" customFormat="1" x14ac:dyDescent="0.25">
      <c r="B319" s="44">
        <v>2026</v>
      </c>
      <c r="C319" s="44">
        <v>891780111</v>
      </c>
      <c r="D319" s="44" t="s">
        <v>63</v>
      </c>
      <c r="E319" s="61" t="s">
        <v>11082</v>
      </c>
      <c r="F319" s="61" t="s">
        <v>11081</v>
      </c>
      <c r="G319" s="61">
        <v>0</v>
      </c>
      <c r="H319" s="61" t="s">
        <v>71</v>
      </c>
      <c r="I319" s="44" t="s">
        <v>64</v>
      </c>
      <c r="J319" s="76" t="s">
        <v>81</v>
      </c>
      <c r="K319" s="68" t="s">
        <v>11080</v>
      </c>
      <c r="L319" s="79">
        <v>28485000</v>
      </c>
      <c r="M319" s="44" t="s">
        <v>66</v>
      </c>
      <c r="N319" s="68" t="s">
        <v>11079</v>
      </c>
      <c r="O319" s="68">
        <v>39046824</v>
      </c>
      <c r="P319" s="68">
        <v>207</v>
      </c>
      <c r="Q319" s="69">
        <v>46038</v>
      </c>
      <c r="R319" s="68">
        <v>923633360</v>
      </c>
      <c r="S319" s="69">
        <v>46043</v>
      </c>
      <c r="T319" s="79">
        <v>28485000</v>
      </c>
      <c r="U319" s="61" t="s">
        <v>65</v>
      </c>
      <c r="V319" s="79">
        <v>1082939683</v>
      </c>
      <c r="W319" s="168" t="s">
        <v>8545</v>
      </c>
      <c r="X319" s="69">
        <v>46043</v>
      </c>
      <c r="Y319" s="69">
        <v>46043</v>
      </c>
      <c r="Z319" s="69" t="s">
        <v>73</v>
      </c>
      <c r="AA319" s="69">
        <v>46172</v>
      </c>
      <c r="AB319" s="47">
        <f t="shared" si="20"/>
        <v>129</v>
      </c>
      <c r="AC319" s="61">
        <v>0</v>
      </c>
      <c r="AD319" s="79">
        <v>0</v>
      </c>
      <c r="AE319" s="61">
        <v>0</v>
      </c>
      <c r="AF319" s="80" t="s">
        <v>73</v>
      </c>
      <c r="AG319" s="47">
        <f t="shared" si="21"/>
        <v>0</v>
      </c>
      <c r="AH319" s="61">
        <v>0</v>
      </c>
      <c r="AI319" s="79">
        <v>0</v>
      </c>
      <c r="AJ319" s="61" t="s">
        <v>73</v>
      </c>
      <c r="AK319" s="81" t="s">
        <v>73</v>
      </c>
      <c r="AL319" s="61">
        <v>0</v>
      </c>
      <c r="AM319" s="81" t="s">
        <v>73</v>
      </c>
      <c r="AN319" s="81" t="s">
        <v>73</v>
      </c>
      <c r="AO319" s="81" t="s">
        <v>73</v>
      </c>
      <c r="AP319" s="47">
        <f t="shared" si="22"/>
        <v>0</v>
      </c>
      <c r="AQ319" s="47">
        <f>+L319+AD319-AI319</f>
        <v>28485000</v>
      </c>
      <c r="AR319" s="61" t="s">
        <v>65</v>
      </c>
      <c r="AS319" s="79">
        <v>28485000</v>
      </c>
      <c r="AT319" s="61" t="s">
        <v>162</v>
      </c>
      <c r="AU319" s="79">
        <v>0</v>
      </c>
      <c r="AV319" s="61" t="s">
        <v>73</v>
      </c>
      <c r="AW319" s="199">
        <v>0</v>
      </c>
      <c r="AX319" s="62">
        <f t="shared" si="23"/>
        <v>28485000</v>
      </c>
      <c r="AY319" s="63">
        <f t="shared" si="24"/>
        <v>0</v>
      </c>
      <c r="AZ319" s="67">
        <v>0</v>
      </c>
      <c r="BA319" s="61" t="s">
        <v>73</v>
      </c>
      <c r="BB319" s="61" t="s">
        <v>85</v>
      </c>
      <c r="BC319" s="369" t="s">
        <v>11078</v>
      </c>
      <c r="BD319" s="44" t="s">
        <v>65</v>
      </c>
      <c r="BE319" s="44" t="s">
        <v>65</v>
      </c>
    </row>
    <row r="320" spans="2:57" s="250" customFormat="1" x14ac:dyDescent="0.25">
      <c r="B320" s="44">
        <v>2026</v>
      </c>
      <c r="C320" s="44">
        <v>891780111</v>
      </c>
      <c r="D320" s="44" t="s">
        <v>63</v>
      </c>
      <c r="E320" s="61" t="s">
        <v>11077</v>
      </c>
      <c r="F320" s="61" t="s">
        <v>11076</v>
      </c>
      <c r="G320" s="61">
        <v>0</v>
      </c>
      <c r="H320" s="61" t="s">
        <v>71</v>
      </c>
      <c r="I320" s="44" t="s">
        <v>111</v>
      </c>
      <c r="J320" s="76" t="s">
        <v>81</v>
      </c>
      <c r="K320" s="68" t="s">
        <v>11075</v>
      </c>
      <c r="L320" s="79">
        <v>13171200</v>
      </c>
      <c r="M320" s="44" t="s">
        <v>66</v>
      </c>
      <c r="N320" s="68" t="s">
        <v>11074</v>
      </c>
      <c r="O320" s="68">
        <v>1095701829</v>
      </c>
      <c r="P320" s="68">
        <v>174</v>
      </c>
      <c r="Q320" s="69">
        <v>46038</v>
      </c>
      <c r="R320" s="61">
        <v>675262388</v>
      </c>
      <c r="S320" s="69">
        <v>46043</v>
      </c>
      <c r="T320" s="79">
        <v>13171200</v>
      </c>
      <c r="U320" s="61" t="s">
        <v>65</v>
      </c>
      <c r="V320" s="79">
        <v>85472020</v>
      </c>
      <c r="W320" s="168" t="s">
        <v>7147</v>
      </c>
      <c r="X320" s="69">
        <v>46043</v>
      </c>
      <c r="Y320" s="69">
        <v>46055</v>
      </c>
      <c r="Z320" s="69" t="s">
        <v>73</v>
      </c>
      <c r="AA320" s="69">
        <v>46173</v>
      </c>
      <c r="AB320" s="47">
        <f t="shared" si="20"/>
        <v>118</v>
      </c>
      <c r="AC320" s="61">
        <v>0</v>
      </c>
      <c r="AD320" s="79">
        <v>0</v>
      </c>
      <c r="AE320" s="61">
        <v>0</v>
      </c>
      <c r="AF320" s="80" t="s">
        <v>73</v>
      </c>
      <c r="AG320" s="47">
        <f t="shared" si="21"/>
        <v>0</v>
      </c>
      <c r="AH320" s="61">
        <v>0</v>
      </c>
      <c r="AI320" s="79">
        <v>0</v>
      </c>
      <c r="AJ320" s="61" t="s">
        <v>73</v>
      </c>
      <c r="AK320" s="81" t="s">
        <v>73</v>
      </c>
      <c r="AL320" s="61">
        <v>0</v>
      </c>
      <c r="AM320" s="81" t="s">
        <v>73</v>
      </c>
      <c r="AN320" s="81" t="s">
        <v>73</v>
      </c>
      <c r="AO320" s="81" t="s">
        <v>73</v>
      </c>
      <c r="AP320" s="47">
        <f t="shared" si="22"/>
        <v>0</v>
      </c>
      <c r="AQ320" s="47">
        <f>+L320+AD320-AI320</f>
        <v>13171200</v>
      </c>
      <c r="AR320" s="61" t="s">
        <v>4700</v>
      </c>
      <c r="AS320" s="79">
        <v>0</v>
      </c>
      <c r="AT320" s="61" t="s">
        <v>162</v>
      </c>
      <c r="AU320" s="79">
        <v>0</v>
      </c>
      <c r="AV320" s="61" t="s">
        <v>73</v>
      </c>
      <c r="AW320" s="199">
        <v>0</v>
      </c>
      <c r="AX320" s="62">
        <f t="shared" si="23"/>
        <v>13171200</v>
      </c>
      <c r="AY320" s="63">
        <f t="shared" si="24"/>
        <v>0</v>
      </c>
      <c r="AZ320" s="67">
        <v>0</v>
      </c>
      <c r="BA320" s="61" t="s">
        <v>73</v>
      </c>
      <c r="BB320" s="61" t="s">
        <v>163</v>
      </c>
      <c r="BC320" s="355" t="s">
        <v>11073</v>
      </c>
      <c r="BD320" s="44" t="s">
        <v>65</v>
      </c>
      <c r="BE320" s="44" t="s">
        <v>65</v>
      </c>
    </row>
    <row r="321" spans="2:57" s="250" customFormat="1" ht="14.45" customHeight="1" x14ac:dyDescent="0.25">
      <c r="B321" s="44">
        <v>2026</v>
      </c>
      <c r="C321" s="44">
        <v>891780111</v>
      </c>
      <c r="D321" s="44" t="s">
        <v>63</v>
      </c>
      <c r="E321" s="61" t="s">
        <v>11072</v>
      </c>
      <c r="F321" s="61" t="s">
        <v>11071</v>
      </c>
      <c r="G321" s="61">
        <v>0</v>
      </c>
      <c r="H321" s="61" t="s">
        <v>71</v>
      </c>
      <c r="I321" s="44" t="s">
        <v>111</v>
      </c>
      <c r="J321" s="76" t="s">
        <v>81</v>
      </c>
      <c r="K321" s="68" t="s">
        <v>11070</v>
      </c>
      <c r="L321" s="79">
        <v>28098560</v>
      </c>
      <c r="M321" s="44" t="s">
        <v>66</v>
      </c>
      <c r="N321" s="68" t="s">
        <v>11069</v>
      </c>
      <c r="O321" s="68">
        <v>1018467742</v>
      </c>
      <c r="P321" s="68">
        <v>174</v>
      </c>
      <c r="Q321" s="69">
        <v>46038</v>
      </c>
      <c r="R321" s="61">
        <v>675262388</v>
      </c>
      <c r="S321" s="69">
        <v>46043</v>
      </c>
      <c r="T321" s="79">
        <v>28098560</v>
      </c>
      <c r="U321" s="61" t="s">
        <v>65</v>
      </c>
      <c r="V321" s="79">
        <v>85472020</v>
      </c>
      <c r="W321" s="168" t="s">
        <v>7147</v>
      </c>
      <c r="X321" s="69">
        <v>46043</v>
      </c>
      <c r="Y321" s="69">
        <v>46055</v>
      </c>
      <c r="Z321" s="69" t="s">
        <v>73</v>
      </c>
      <c r="AA321" s="69">
        <v>46173</v>
      </c>
      <c r="AB321" s="47">
        <f t="shared" si="20"/>
        <v>118</v>
      </c>
      <c r="AC321" s="61">
        <v>0</v>
      </c>
      <c r="AD321" s="79">
        <v>0</v>
      </c>
      <c r="AE321" s="61">
        <v>0</v>
      </c>
      <c r="AF321" s="80" t="s">
        <v>73</v>
      </c>
      <c r="AG321" s="47">
        <f t="shared" si="21"/>
        <v>0</v>
      </c>
      <c r="AH321" s="61">
        <v>0</v>
      </c>
      <c r="AI321" s="79">
        <v>0</v>
      </c>
      <c r="AJ321" s="61" t="s">
        <v>73</v>
      </c>
      <c r="AK321" s="81" t="s">
        <v>73</v>
      </c>
      <c r="AL321" s="61">
        <v>0</v>
      </c>
      <c r="AM321" s="81" t="s">
        <v>73</v>
      </c>
      <c r="AN321" s="81" t="s">
        <v>73</v>
      </c>
      <c r="AO321" s="81" t="s">
        <v>73</v>
      </c>
      <c r="AP321" s="47">
        <f t="shared" si="22"/>
        <v>0</v>
      </c>
      <c r="AQ321" s="47">
        <f>+L321+AD321-AI321</f>
        <v>28098560</v>
      </c>
      <c r="AR321" s="61" t="s">
        <v>4700</v>
      </c>
      <c r="AS321" s="79">
        <v>0</v>
      </c>
      <c r="AT321" s="61" t="s">
        <v>162</v>
      </c>
      <c r="AU321" s="79">
        <v>0</v>
      </c>
      <c r="AV321" s="61" t="s">
        <v>73</v>
      </c>
      <c r="AW321" s="199">
        <v>0</v>
      </c>
      <c r="AX321" s="62">
        <f t="shared" si="23"/>
        <v>28098560</v>
      </c>
      <c r="AY321" s="63">
        <f t="shared" si="24"/>
        <v>0</v>
      </c>
      <c r="AZ321" s="67">
        <v>0</v>
      </c>
      <c r="BA321" s="61" t="s">
        <v>73</v>
      </c>
      <c r="BB321" s="61" t="s">
        <v>163</v>
      </c>
      <c r="BC321" s="355" t="s">
        <v>11068</v>
      </c>
      <c r="BD321" s="44" t="s">
        <v>65</v>
      </c>
      <c r="BE321" s="44" t="s">
        <v>65</v>
      </c>
    </row>
    <row r="322" spans="2:57" s="250" customFormat="1" ht="14.45" customHeight="1" x14ac:dyDescent="0.25">
      <c r="B322" s="44">
        <v>2026</v>
      </c>
      <c r="C322" s="44">
        <v>891780111</v>
      </c>
      <c r="D322" s="44" t="s">
        <v>63</v>
      </c>
      <c r="E322" s="61" t="s">
        <v>11067</v>
      </c>
      <c r="F322" s="61" t="s">
        <v>11066</v>
      </c>
      <c r="G322" s="61">
        <v>0</v>
      </c>
      <c r="H322" s="61" t="s">
        <v>71</v>
      </c>
      <c r="I322" s="44" t="s">
        <v>111</v>
      </c>
      <c r="J322" s="76" t="s">
        <v>81</v>
      </c>
      <c r="K322" s="68" t="s">
        <v>11065</v>
      </c>
      <c r="L322" s="79">
        <v>19668992</v>
      </c>
      <c r="M322" s="44" t="s">
        <v>66</v>
      </c>
      <c r="N322" s="68" t="s">
        <v>11064</v>
      </c>
      <c r="O322" s="68">
        <v>1014250456</v>
      </c>
      <c r="P322" s="68">
        <v>174</v>
      </c>
      <c r="Q322" s="69">
        <v>46038</v>
      </c>
      <c r="R322" s="61">
        <v>675262388</v>
      </c>
      <c r="S322" s="69">
        <v>46043</v>
      </c>
      <c r="T322" s="79">
        <v>19668992</v>
      </c>
      <c r="U322" s="61" t="s">
        <v>65</v>
      </c>
      <c r="V322" s="79">
        <v>85472020</v>
      </c>
      <c r="W322" s="168" t="s">
        <v>7147</v>
      </c>
      <c r="X322" s="69">
        <v>46043</v>
      </c>
      <c r="Y322" s="69">
        <v>46055</v>
      </c>
      <c r="Z322" s="69" t="s">
        <v>73</v>
      </c>
      <c r="AA322" s="69">
        <v>46173</v>
      </c>
      <c r="AB322" s="47">
        <f t="shared" si="20"/>
        <v>118</v>
      </c>
      <c r="AC322" s="61">
        <v>0</v>
      </c>
      <c r="AD322" s="79">
        <v>0</v>
      </c>
      <c r="AE322" s="61">
        <v>0</v>
      </c>
      <c r="AF322" s="80" t="s">
        <v>73</v>
      </c>
      <c r="AG322" s="47">
        <f t="shared" si="21"/>
        <v>0</v>
      </c>
      <c r="AH322" s="61">
        <v>0</v>
      </c>
      <c r="AI322" s="79">
        <v>0</v>
      </c>
      <c r="AJ322" s="61" t="s">
        <v>73</v>
      </c>
      <c r="AK322" s="81" t="s">
        <v>73</v>
      </c>
      <c r="AL322" s="61">
        <v>0</v>
      </c>
      <c r="AM322" s="81" t="s">
        <v>73</v>
      </c>
      <c r="AN322" s="81" t="s">
        <v>73</v>
      </c>
      <c r="AO322" s="81" t="s">
        <v>73</v>
      </c>
      <c r="AP322" s="47">
        <f t="shared" si="22"/>
        <v>0</v>
      </c>
      <c r="AQ322" s="47">
        <f>+L322+AD322-AI322</f>
        <v>19668992</v>
      </c>
      <c r="AR322" s="61" t="s">
        <v>4700</v>
      </c>
      <c r="AS322" s="79">
        <v>0</v>
      </c>
      <c r="AT322" s="61" t="s">
        <v>162</v>
      </c>
      <c r="AU322" s="79">
        <v>0</v>
      </c>
      <c r="AV322" s="61" t="s">
        <v>73</v>
      </c>
      <c r="AW322" s="199">
        <v>0</v>
      </c>
      <c r="AX322" s="62">
        <f t="shared" si="23"/>
        <v>19668992</v>
      </c>
      <c r="AY322" s="63">
        <f t="shared" si="24"/>
        <v>0</v>
      </c>
      <c r="AZ322" s="67">
        <v>0</v>
      </c>
      <c r="BA322" s="61" t="s">
        <v>73</v>
      </c>
      <c r="BB322" s="61" t="s">
        <v>163</v>
      </c>
      <c r="BC322" s="355" t="s">
        <v>11063</v>
      </c>
      <c r="BD322" s="44" t="s">
        <v>65</v>
      </c>
      <c r="BE322" s="44" t="s">
        <v>65</v>
      </c>
    </row>
    <row r="323" spans="2:57" s="250" customFormat="1" x14ac:dyDescent="0.25">
      <c r="B323" s="44">
        <v>2026</v>
      </c>
      <c r="C323" s="44">
        <v>891780111</v>
      </c>
      <c r="D323" s="44" t="s">
        <v>63</v>
      </c>
      <c r="E323" s="61" t="s">
        <v>11062</v>
      </c>
      <c r="F323" s="61" t="s">
        <v>11061</v>
      </c>
      <c r="G323" s="61">
        <v>0</v>
      </c>
      <c r="H323" s="61" t="s">
        <v>71</v>
      </c>
      <c r="I323" s="44" t="s">
        <v>111</v>
      </c>
      <c r="J323" s="76" t="s">
        <v>81</v>
      </c>
      <c r="K323" s="68" t="s">
        <v>11060</v>
      </c>
      <c r="L323" s="79">
        <v>14078278</v>
      </c>
      <c r="M323" s="44" t="s">
        <v>66</v>
      </c>
      <c r="N323" s="68" t="s">
        <v>11059</v>
      </c>
      <c r="O323" s="68">
        <v>85465209</v>
      </c>
      <c r="P323" s="68">
        <v>174</v>
      </c>
      <c r="Q323" s="69">
        <v>46038</v>
      </c>
      <c r="R323" s="61">
        <v>675262388</v>
      </c>
      <c r="S323" s="69">
        <v>46043</v>
      </c>
      <c r="T323" s="79">
        <v>14078278</v>
      </c>
      <c r="U323" s="61" t="s">
        <v>65</v>
      </c>
      <c r="V323" s="79">
        <v>85472020</v>
      </c>
      <c r="W323" s="168" t="s">
        <v>7147</v>
      </c>
      <c r="X323" s="69">
        <v>46043</v>
      </c>
      <c r="Y323" s="69">
        <v>46055</v>
      </c>
      <c r="Z323" s="69" t="s">
        <v>73</v>
      </c>
      <c r="AA323" s="69">
        <v>46173</v>
      </c>
      <c r="AB323" s="47">
        <f t="shared" si="20"/>
        <v>118</v>
      </c>
      <c r="AC323" s="61">
        <v>0</v>
      </c>
      <c r="AD323" s="79">
        <v>0</v>
      </c>
      <c r="AE323" s="61">
        <v>0</v>
      </c>
      <c r="AF323" s="80" t="s">
        <v>73</v>
      </c>
      <c r="AG323" s="47">
        <f t="shared" si="21"/>
        <v>0</v>
      </c>
      <c r="AH323" s="61">
        <v>0</v>
      </c>
      <c r="AI323" s="79">
        <v>0</v>
      </c>
      <c r="AJ323" s="61" t="s">
        <v>73</v>
      </c>
      <c r="AK323" s="81" t="s">
        <v>73</v>
      </c>
      <c r="AL323" s="61">
        <v>0</v>
      </c>
      <c r="AM323" s="81" t="s">
        <v>73</v>
      </c>
      <c r="AN323" s="81" t="s">
        <v>73</v>
      </c>
      <c r="AO323" s="81" t="s">
        <v>73</v>
      </c>
      <c r="AP323" s="47">
        <f t="shared" si="22"/>
        <v>0</v>
      </c>
      <c r="AQ323" s="47">
        <f>+L323+AD323-AI323</f>
        <v>14078278</v>
      </c>
      <c r="AR323" s="61" t="s">
        <v>4700</v>
      </c>
      <c r="AS323" s="79">
        <v>0</v>
      </c>
      <c r="AT323" s="61" t="s">
        <v>162</v>
      </c>
      <c r="AU323" s="79">
        <v>0</v>
      </c>
      <c r="AV323" s="61" t="s">
        <v>73</v>
      </c>
      <c r="AW323" s="199">
        <v>0</v>
      </c>
      <c r="AX323" s="62">
        <f t="shared" si="23"/>
        <v>14078278</v>
      </c>
      <c r="AY323" s="63">
        <f t="shared" si="24"/>
        <v>0</v>
      </c>
      <c r="AZ323" s="67">
        <v>0</v>
      </c>
      <c r="BA323" s="61" t="s">
        <v>73</v>
      </c>
      <c r="BB323" s="61" t="s">
        <v>163</v>
      </c>
      <c r="BC323" s="355" t="s">
        <v>11058</v>
      </c>
      <c r="BD323" s="44" t="s">
        <v>65</v>
      </c>
      <c r="BE323" s="44" t="s">
        <v>65</v>
      </c>
    </row>
    <row r="324" spans="2:57" s="250" customFormat="1" x14ac:dyDescent="0.25">
      <c r="B324" s="44">
        <v>2026</v>
      </c>
      <c r="C324" s="44">
        <v>891780111</v>
      </c>
      <c r="D324" s="44" t="s">
        <v>63</v>
      </c>
      <c r="E324" s="61" t="s">
        <v>11057</v>
      </c>
      <c r="F324" s="61" t="s">
        <v>11056</v>
      </c>
      <c r="G324" s="61">
        <v>0</v>
      </c>
      <c r="H324" s="61" t="s">
        <v>71</v>
      </c>
      <c r="I324" s="44" t="s">
        <v>111</v>
      </c>
      <c r="J324" s="76" t="s">
        <v>81</v>
      </c>
      <c r="K324" s="68" t="s">
        <v>11042</v>
      </c>
      <c r="L324" s="79">
        <v>9373320</v>
      </c>
      <c r="M324" s="44" t="s">
        <v>66</v>
      </c>
      <c r="N324" s="68" t="s">
        <v>11055</v>
      </c>
      <c r="O324" s="68">
        <v>72288076</v>
      </c>
      <c r="P324" s="68">
        <v>69</v>
      </c>
      <c r="Q324" s="69">
        <v>46036</v>
      </c>
      <c r="R324" s="61">
        <v>6818861280</v>
      </c>
      <c r="S324" s="69">
        <v>46043</v>
      </c>
      <c r="T324" s="79">
        <v>9373320</v>
      </c>
      <c r="U324" s="61" t="s">
        <v>65</v>
      </c>
      <c r="V324" s="79">
        <v>1082939683</v>
      </c>
      <c r="W324" s="168" t="s">
        <v>8545</v>
      </c>
      <c r="X324" s="69">
        <v>46043</v>
      </c>
      <c r="Y324" s="69">
        <v>46069</v>
      </c>
      <c r="Z324" s="69" t="s">
        <v>73</v>
      </c>
      <c r="AA324" s="69">
        <v>46167</v>
      </c>
      <c r="AB324" s="47">
        <f t="shared" si="20"/>
        <v>98</v>
      </c>
      <c r="AC324" s="61">
        <v>0</v>
      </c>
      <c r="AD324" s="79">
        <v>0</v>
      </c>
      <c r="AE324" s="61">
        <v>0</v>
      </c>
      <c r="AF324" s="80" t="s">
        <v>73</v>
      </c>
      <c r="AG324" s="47">
        <f t="shared" si="21"/>
        <v>0</v>
      </c>
      <c r="AH324" s="61">
        <v>0</v>
      </c>
      <c r="AI324" s="79">
        <v>0</v>
      </c>
      <c r="AJ324" s="61" t="s">
        <v>73</v>
      </c>
      <c r="AK324" s="81" t="s">
        <v>73</v>
      </c>
      <c r="AL324" s="61">
        <v>0</v>
      </c>
      <c r="AM324" s="81" t="s">
        <v>73</v>
      </c>
      <c r="AN324" s="81" t="s">
        <v>73</v>
      </c>
      <c r="AO324" s="81" t="s">
        <v>73</v>
      </c>
      <c r="AP324" s="47">
        <f t="shared" si="22"/>
        <v>0</v>
      </c>
      <c r="AQ324" s="47">
        <f>+L324+AD324-AI324</f>
        <v>9373320</v>
      </c>
      <c r="AR324" s="61" t="s">
        <v>4700</v>
      </c>
      <c r="AS324" s="79">
        <v>0</v>
      </c>
      <c r="AT324" s="61" t="s">
        <v>162</v>
      </c>
      <c r="AU324" s="79">
        <v>0</v>
      </c>
      <c r="AV324" s="61" t="s">
        <v>73</v>
      </c>
      <c r="AW324" s="199">
        <v>0</v>
      </c>
      <c r="AX324" s="62">
        <f t="shared" si="23"/>
        <v>9373320</v>
      </c>
      <c r="AY324" s="63">
        <f t="shared" si="24"/>
        <v>0</v>
      </c>
      <c r="AZ324" s="67">
        <v>0</v>
      </c>
      <c r="BA324" s="61" t="s">
        <v>73</v>
      </c>
      <c r="BB324" s="61" t="s">
        <v>163</v>
      </c>
      <c r="BC324" s="355" t="s">
        <v>11054</v>
      </c>
      <c r="BD324" s="44" t="s">
        <v>65</v>
      </c>
      <c r="BE324" s="44" t="s">
        <v>65</v>
      </c>
    </row>
    <row r="325" spans="2:57" s="250" customFormat="1" x14ac:dyDescent="0.25">
      <c r="B325" s="44">
        <v>2026</v>
      </c>
      <c r="C325" s="44">
        <v>891780111</v>
      </c>
      <c r="D325" s="44" t="s">
        <v>63</v>
      </c>
      <c r="E325" s="61" t="s">
        <v>11053</v>
      </c>
      <c r="F325" s="61" t="s">
        <v>11052</v>
      </c>
      <c r="G325" s="61">
        <v>0</v>
      </c>
      <c r="H325" s="61" t="s">
        <v>71</v>
      </c>
      <c r="I325" s="44" t="s">
        <v>111</v>
      </c>
      <c r="J325" s="76" t="s">
        <v>81</v>
      </c>
      <c r="K325" s="47" t="s">
        <v>11051</v>
      </c>
      <c r="L325" s="79">
        <v>9373320</v>
      </c>
      <c r="M325" s="44" t="s">
        <v>66</v>
      </c>
      <c r="N325" s="68" t="s">
        <v>11050</v>
      </c>
      <c r="O325" s="68">
        <v>1041890420</v>
      </c>
      <c r="P325" s="68">
        <v>69</v>
      </c>
      <c r="Q325" s="69">
        <v>46036</v>
      </c>
      <c r="R325" s="61">
        <v>6818861280</v>
      </c>
      <c r="S325" s="69">
        <v>46043</v>
      </c>
      <c r="T325" s="79">
        <v>9373320</v>
      </c>
      <c r="U325" s="61" t="s">
        <v>65</v>
      </c>
      <c r="V325" s="79">
        <v>1082939683</v>
      </c>
      <c r="W325" s="168" t="s">
        <v>8545</v>
      </c>
      <c r="X325" s="69">
        <v>46043</v>
      </c>
      <c r="Y325" s="69">
        <v>46069</v>
      </c>
      <c r="Z325" s="69" t="s">
        <v>73</v>
      </c>
      <c r="AA325" s="69">
        <v>46167</v>
      </c>
      <c r="AB325" s="47">
        <f t="shared" si="20"/>
        <v>98</v>
      </c>
      <c r="AC325" s="61">
        <v>0</v>
      </c>
      <c r="AD325" s="79">
        <v>0</v>
      </c>
      <c r="AE325" s="61">
        <v>0</v>
      </c>
      <c r="AF325" s="80" t="s">
        <v>73</v>
      </c>
      <c r="AG325" s="47">
        <f t="shared" si="21"/>
        <v>0</v>
      </c>
      <c r="AH325" s="61">
        <v>0</v>
      </c>
      <c r="AI325" s="79">
        <v>0</v>
      </c>
      <c r="AJ325" s="61" t="s">
        <v>73</v>
      </c>
      <c r="AK325" s="81" t="s">
        <v>73</v>
      </c>
      <c r="AL325" s="61">
        <v>0</v>
      </c>
      <c r="AM325" s="81" t="s">
        <v>73</v>
      </c>
      <c r="AN325" s="81" t="s">
        <v>73</v>
      </c>
      <c r="AO325" s="81" t="s">
        <v>73</v>
      </c>
      <c r="AP325" s="47">
        <f t="shared" si="22"/>
        <v>0</v>
      </c>
      <c r="AQ325" s="47">
        <f>+L325+AD325-AI325</f>
        <v>9373320</v>
      </c>
      <c r="AR325" s="61" t="s">
        <v>4700</v>
      </c>
      <c r="AS325" s="79">
        <v>0</v>
      </c>
      <c r="AT325" s="61" t="s">
        <v>162</v>
      </c>
      <c r="AU325" s="79">
        <v>0</v>
      </c>
      <c r="AV325" s="61" t="s">
        <v>73</v>
      </c>
      <c r="AW325" s="199">
        <v>0</v>
      </c>
      <c r="AX325" s="62">
        <f t="shared" si="23"/>
        <v>9373320</v>
      </c>
      <c r="AY325" s="63">
        <f t="shared" si="24"/>
        <v>0</v>
      </c>
      <c r="AZ325" s="67">
        <v>0</v>
      </c>
      <c r="BA325" s="61" t="s">
        <v>73</v>
      </c>
      <c r="BB325" s="61" t="s">
        <v>163</v>
      </c>
      <c r="BC325" s="355" t="s">
        <v>11049</v>
      </c>
      <c r="BD325" s="44" t="s">
        <v>65</v>
      </c>
      <c r="BE325" s="44" t="s">
        <v>65</v>
      </c>
    </row>
    <row r="326" spans="2:57" s="250" customFormat="1" x14ac:dyDescent="0.25">
      <c r="B326" s="44">
        <v>2026</v>
      </c>
      <c r="C326" s="44">
        <v>891780111</v>
      </c>
      <c r="D326" s="44" t="s">
        <v>63</v>
      </c>
      <c r="E326" s="61" t="s">
        <v>11048</v>
      </c>
      <c r="F326" s="61" t="s">
        <v>11047</v>
      </c>
      <c r="G326" s="61">
        <v>0</v>
      </c>
      <c r="H326" s="61" t="s">
        <v>71</v>
      </c>
      <c r="I326" s="44" t="s">
        <v>111</v>
      </c>
      <c r="J326" s="76" t="s">
        <v>81</v>
      </c>
      <c r="K326" s="68" t="s">
        <v>11042</v>
      </c>
      <c r="L326" s="79">
        <v>9373320</v>
      </c>
      <c r="M326" s="44" t="s">
        <v>66</v>
      </c>
      <c r="N326" s="68" t="s">
        <v>11046</v>
      </c>
      <c r="O326" s="68">
        <v>1047348476</v>
      </c>
      <c r="P326" s="68">
        <v>69</v>
      </c>
      <c r="Q326" s="69">
        <v>46036</v>
      </c>
      <c r="R326" s="61">
        <v>6818861280</v>
      </c>
      <c r="S326" s="69">
        <v>46043</v>
      </c>
      <c r="T326" s="79">
        <v>9373320</v>
      </c>
      <c r="U326" s="61" t="s">
        <v>65</v>
      </c>
      <c r="V326" s="79">
        <v>1082939683</v>
      </c>
      <c r="W326" s="168" t="s">
        <v>8545</v>
      </c>
      <c r="X326" s="69">
        <v>46043</v>
      </c>
      <c r="Y326" s="69">
        <v>46069</v>
      </c>
      <c r="Z326" s="69" t="s">
        <v>73</v>
      </c>
      <c r="AA326" s="69">
        <v>46167</v>
      </c>
      <c r="AB326" s="47">
        <f t="shared" si="20"/>
        <v>98</v>
      </c>
      <c r="AC326" s="61">
        <v>0</v>
      </c>
      <c r="AD326" s="79">
        <v>0</v>
      </c>
      <c r="AE326" s="61">
        <v>0</v>
      </c>
      <c r="AF326" s="80" t="s">
        <v>73</v>
      </c>
      <c r="AG326" s="47">
        <f t="shared" si="21"/>
        <v>0</v>
      </c>
      <c r="AH326" s="61">
        <v>0</v>
      </c>
      <c r="AI326" s="79">
        <v>0</v>
      </c>
      <c r="AJ326" s="61" t="s">
        <v>73</v>
      </c>
      <c r="AK326" s="81" t="s">
        <v>73</v>
      </c>
      <c r="AL326" s="61">
        <v>0</v>
      </c>
      <c r="AM326" s="81" t="s">
        <v>73</v>
      </c>
      <c r="AN326" s="81" t="s">
        <v>73</v>
      </c>
      <c r="AO326" s="81" t="s">
        <v>73</v>
      </c>
      <c r="AP326" s="47">
        <f t="shared" si="22"/>
        <v>0</v>
      </c>
      <c r="AQ326" s="47">
        <f>+L326+AD326-AI326</f>
        <v>9373320</v>
      </c>
      <c r="AR326" s="61" t="s">
        <v>4700</v>
      </c>
      <c r="AS326" s="79">
        <v>0</v>
      </c>
      <c r="AT326" s="61" t="s">
        <v>162</v>
      </c>
      <c r="AU326" s="79">
        <v>0</v>
      </c>
      <c r="AV326" s="61" t="s">
        <v>73</v>
      </c>
      <c r="AW326" s="199">
        <v>0</v>
      </c>
      <c r="AX326" s="62">
        <f t="shared" si="23"/>
        <v>9373320</v>
      </c>
      <c r="AY326" s="63">
        <f t="shared" si="24"/>
        <v>0</v>
      </c>
      <c r="AZ326" s="67">
        <v>0</v>
      </c>
      <c r="BA326" s="61" t="s">
        <v>73</v>
      </c>
      <c r="BB326" s="61" t="s">
        <v>163</v>
      </c>
      <c r="BC326" s="355" t="s">
        <v>11045</v>
      </c>
      <c r="BD326" s="44" t="s">
        <v>65</v>
      </c>
      <c r="BE326" s="44" t="s">
        <v>65</v>
      </c>
    </row>
    <row r="327" spans="2:57" s="250" customFormat="1" x14ac:dyDescent="0.25">
      <c r="B327" s="44">
        <v>2026</v>
      </c>
      <c r="C327" s="44">
        <v>891780111</v>
      </c>
      <c r="D327" s="44" t="s">
        <v>63</v>
      </c>
      <c r="E327" s="61" t="s">
        <v>11044</v>
      </c>
      <c r="F327" s="61" t="s">
        <v>11043</v>
      </c>
      <c r="G327" s="61">
        <v>0</v>
      </c>
      <c r="H327" s="61" t="s">
        <v>71</v>
      </c>
      <c r="I327" s="44" t="s">
        <v>111</v>
      </c>
      <c r="J327" s="76" t="s">
        <v>81</v>
      </c>
      <c r="K327" s="68" t="s">
        <v>11042</v>
      </c>
      <c r="L327" s="79">
        <v>9373320</v>
      </c>
      <c r="M327" s="44" t="s">
        <v>66</v>
      </c>
      <c r="N327" s="68" t="s">
        <v>11041</v>
      </c>
      <c r="O327" s="68">
        <v>72311390</v>
      </c>
      <c r="P327" s="68">
        <v>69</v>
      </c>
      <c r="Q327" s="69">
        <v>46036</v>
      </c>
      <c r="R327" s="61">
        <v>6818861280</v>
      </c>
      <c r="S327" s="69">
        <v>46043</v>
      </c>
      <c r="T327" s="79">
        <v>9373320</v>
      </c>
      <c r="U327" s="61" t="s">
        <v>65</v>
      </c>
      <c r="V327" s="79">
        <v>1082939683</v>
      </c>
      <c r="W327" s="168" t="s">
        <v>8545</v>
      </c>
      <c r="X327" s="69">
        <v>46043</v>
      </c>
      <c r="Y327" s="69">
        <v>46069</v>
      </c>
      <c r="Z327" s="69" t="s">
        <v>73</v>
      </c>
      <c r="AA327" s="69">
        <v>46167</v>
      </c>
      <c r="AB327" s="47">
        <f t="shared" si="20"/>
        <v>98</v>
      </c>
      <c r="AC327" s="61">
        <v>0</v>
      </c>
      <c r="AD327" s="79">
        <v>0</v>
      </c>
      <c r="AE327" s="61">
        <v>0</v>
      </c>
      <c r="AF327" s="80" t="s">
        <v>73</v>
      </c>
      <c r="AG327" s="47">
        <f t="shared" si="21"/>
        <v>0</v>
      </c>
      <c r="AH327" s="61">
        <v>0</v>
      </c>
      <c r="AI327" s="79">
        <v>0</v>
      </c>
      <c r="AJ327" s="61" t="s">
        <v>73</v>
      </c>
      <c r="AK327" s="81" t="s">
        <v>73</v>
      </c>
      <c r="AL327" s="61">
        <v>0</v>
      </c>
      <c r="AM327" s="81" t="s">
        <v>73</v>
      </c>
      <c r="AN327" s="81" t="s">
        <v>73</v>
      </c>
      <c r="AO327" s="81" t="s">
        <v>73</v>
      </c>
      <c r="AP327" s="47">
        <f t="shared" si="22"/>
        <v>0</v>
      </c>
      <c r="AQ327" s="47">
        <f>+L327+AD327-AI327</f>
        <v>9373320</v>
      </c>
      <c r="AR327" s="61" t="s">
        <v>4700</v>
      </c>
      <c r="AS327" s="79">
        <v>0</v>
      </c>
      <c r="AT327" s="61" t="s">
        <v>162</v>
      </c>
      <c r="AU327" s="79">
        <v>0</v>
      </c>
      <c r="AV327" s="61" t="s">
        <v>73</v>
      </c>
      <c r="AW327" s="199">
        <v>0</v>
      </c>
      <c r="AX327" s="62">
        <f t="shared" si="23"/>
        <v>9373320</v>
      </c>
      <c r="AY327" s="63">
        <f t="shared" si="24"/>
        <v>0</v>
      </c>
      <c r="AZ327" s="67">
        <v>0</v>
      </c>
      <c r="BA327" s="61" t="s">
        <v>73</v>
      </c>
      <c r="BB327" s="61" t="s">
        <v>163</v>
      </c>
      <c r="BC327" s="355" t="s">
        <v>11040</v>
      </c>
      <c r="BD327" s="44" t="s">
        <v>65</v>
      </c>
      <c r="BE327" s="44" t="s">
        <v>65</v>
      </c>
    </row>
    <row r="328" spans="2:57" s="250" customFormat="1" x14ac:dyDescent="0.25">
      <c r="B328" s="44">
        <v>2026</v>
      </c>
      <c r="C328" s="44">
        <v>891780111</v>
      </c>
      <c r="D328" s="44" t="s">
        <v>63</v>
      </c>
      <c r="E328" s="61" t="s">
        <v>11039</v>
      </c>
      <c r="F328" s="61" t="s">
        <v>11038</v>
      </c>
      <c r="G328" s="61">
        <v>0</v>
      </c>
      <c r="H328" s="61" t="s">
        <v>71</v>
      </c>
      <c r="I328" s="44" t="s">
        <v>111</v>
      </c>
      <c r="J328" s="76" t="s">
        <v>81</v>
      </c>
      <c r="K328" s="68" t="s">
        <v>8696</v>
      </c>
      <c r="L328" s="79">
        <v>9373320</v>
      </c>
      <c r="M328" s="44" t="s">
        <v>66</v>
      </c>
      <c r="N328" s="68" t="s">
        <v>11037</v>
      </c>
      <c r="O328" s="68">
        <v>1052093082</v>
      </c>
      <c r="P328" s="68">
        <v>69</v>
      </c>
      <c r="Q328" s="69">
        <v>46036</v>
      </c>
      <c r="R328" s="61">
        <v>6818861280</v>
      </c>
      <c r="S328" s="69">
        <v>46043</v>
      </c>
      <c r="T328" s="79">
        <v>9373320</v>
      </c>
      <c r="U328" s="61" t="s">
        <v>65</v>
      </c>
      <c r="V328" s="79">
        <v>1082939683</v>
      </c>
      <c r="W328" s="168" t="s">
        <v>8545</v>
      </c>
      <c r="X328" s="69">
        <v>46043</v>
      </c>
      <c r="Y328" s="69">
        <v>46069</v>
      </c>
      <c r="Z328" s="69" t="s">
        <v>73</v>
      </c>
      <c r="AA328" s="69">
        <v>46167</v>
      </c>
      <c r="AB328" s="47">
        <f t="shared" ref="AB328:AB391" si="25">+IF(Z328="1800-01-01",AA328-Y328,AA328-Z328)</f>
        <v>98</v>
      </c>
      <c r="AC328" s="61">
        <v>0</v>
      </c>
      <c r="AD328" s="79">
        <v>0</v>
      </c>
      <c r="AE328" s="61">
        <v>0</v>
      </c>
      <c r="AF328" s="80" t="s">
        <v>73</v>
      </c>
      <c r="AG328" s="47">
        <f t="shared" ref="AG328:AG391" si="26">+IF(AF328="1800-01-01",0,AF328-AA328)</f>
        <v>0</v>
      </c>
      <c r="AH328" s="61">
        <v>0</v>
      </c>
      <c r="AI328" s="79">
        <v>0</v>
      </c>
      <c r="AJ328" s="61" t="s">
        <v>73</v>
      </c>
      <c r="AK328" s="81" t="s">
        <v>73</v>
      </c>
      <c r="AL328" s="61">
        <v>0</v>
      </c>
      <c r="AM328" s="81" t="s">
        <v>73</v>
      </c>
      <c r="AN328" s="81" t="s">
        <v>73</v>
      </c>
      <c r="AO328" s="81" t="s">
        <v>73</v>
      </c>
      <c r="AP328" s="47">
        <f t="shared" ref="AP328:AP391" si="27">+IF(AM328="1800-01-01",0,AN328-AM328)</f>
        <v>0</v>
      </c>
      <c r="AQ328" s="47">
        <f>+L328+AD328-AI328</f>
        <v>9373320</v>
      </c>
      <c r="AR328" s="61" t="s">
        <v>4700</v>
      </c>
      <c r="AS328" s="79">
        <v>0</v>
      </c>
      <c r="AT328" s="61" t="s">
        <v>162</v>
      </c>
      <c r="AU328" s="79">
        <v>0</v>
      </c>
      <c r="AV328" s="61" t="s">
        <v>73</v>
      </c>
      <c r="AW328" s="199">
        <v>0</v>
      </c>
      <c r="AX328" s="62">
        <f t="shared" ref="AX328:AX391" si="28">AQ328-AW328</f>
        <v>9373320</v>
      </c>
      <c r="AY328" s="63">
        <f t="shared" ref="AY328:AY391" si="29">+IFERROR(AW328/AQ328,"_")</f>
        <v>0</v>
      </c>
      <c r="AZ328" s="67">
        <v>0</v>
      </c>
      <c r="BA328" s="61" t="s">
        <v>73</v>
      </c>
      <c r="BB328" s="61" t="s">
        <v>163</v>
      </c>
      <c r="BC328" s="355" t="s">
        <v>11036</v>
      </c>
      <c r="BD328" s="44" t="s">
        <v>65</v>
      </c>
      <c r="BE328" s="44" t="s">
        <v>65</v>
      </c>
    </row>
    <row r="329" spans="2:57" s="250" customFormat="1" x14ac:dyDescent="0.25">
      <c r="B329" s="44">
        <v>2026</v>
      </c>
      <c r="C329" s="44">
        <v>891780111</v>
      </c>
      <c r="D329" s="44" t="s">
        <v>63</v>
      </c>
      <c r="E329" s="61" t="s">
        <v>11035</v>
      </c>
      <c r="F329" s="61" t="s">
        <v>11034</v>
      </c>
      <c r="G329" s="61">
        <v>0</v>
      </c>
      <c r="H329" s="61" t="s">
        <v>71</v>
      </c>
      <c r="I329" s="44" t="s">
        <v>111</v>
      </c>
      <c r="J329" s="76" t="s">
        <v>81</v>
      </c>
      <c r="K329" s="68" t="s">
        <v>9921</v>
      </c>
      <c r="L329" s="79">
        <v>9373320</v>
      </c>
      <c r="M329" s="44" t="s">
        <v>66</v>
      </c>
      <c r="N329" s="68" t="s">
        <v>11033</v>
      </c>
      <c r="O329" s="68">
        <v>33272462</v>
      </c>
      <c r="P329" s="68">
        <v>69</v>
      </c>
      <c r="Q329" s="69">
        <v>46036</v>
      </c>
      <c r="R329" s="61">
        <v>6818861280</v>
      </c>
      <c r="S329" s="69">
        <v>46043</v>
      </c>
      <c r="T329" s="79">
        <v>9373320</v>
      </c>
      <c r="U329" s="61" t="s">
        <v>65</v>
      </c>
      <c r="V329" s="79">
        <v>1082939683</v>
      </c>
      <c r="W329" s="168" t="s">
        <v>8545</v>
      </c>
      <c r="X329" s="69">
        <v>46043</v>
      </c>
      <c r="Y329" s="69">
        <v>46069</v>
      </c>
      <c r="Z329" s="69" t="s">
        <v>73</v>
      </c>
      <c r="AA329" s="69">
        <v>46167</v>
      </c>
      <c r="AB329" s="47">
        <f t="shared" si="25"/>
        <v>98</v>
      </c>
      <c r="AC329" s="61">
        <v>0</v>
      </c>
      <c r="AD329" s="79">
        <v>0</v>
      </c>
      <c r="AE329" s="61">
        <v>0</v>
      </c>
      <c r="AF329" s="80" t="s">
        <v>73</v>
      </c>
      <c r="AG329" s="47">
        <f t="shared" si="26"/>
        <v>0</v>
      </c>
      <c r="AH329" s="61">
        <v>0</v>
      </c>
      <c r="AI329" s="79">
        <v>0</v>
      </c>
      <c r="AJ329" s="61" t="s">
        <v>73</v>
      </c>
      <c r="AK329" s="81" t="s">
        <v>73</v>
      </c>
      <c r="AL329" s="61">
        <v>0</v>
      </c>
      <c r="AM329" s="81" t="s">
        <v>73</v>
      </c>
      <c r="AN329" s="81" t="s">
        <v>73</v>
      </c>
      <c r="AO329" s="81" t="s">
        <v>73</v>
      </c>
      <c r="AP329" s="47">
        <f t="shared" si="27"/>
        <v>0</v>
      </c>
      <c r="AQ329" s="47">
        <f>+L329+AD329-AI329</f>
        <v>9373320</v>
      </c>
      <c r="AR329" s="61" t="s">
        <v>4700</v>
      </c>
      <c r="AS329" s="79">
        <v>0</v>
      </c>
      <c r="AT329" s="61" t="s">
        <v>162</v>
      </c>
      <c r="AU329" s="79">
        <v>0</v>
      </c>
      <c r="AV329" s="61" t="s">
        <v>73</v>
      </c>
      <c r="AW329" s="199">
        <v>0</v>
      </c>
      <c r="AX329" s="62">
        <f t="shared" si="28"/>
        <v>9373320</v>
      </c>
      <c r="AY329" s="63">
        <f t="shared" si="29"/>
        <v>0</v>
      </c>
      <c r="AZ329" s="67">
        <v>0</v>
      </c>
      <c r="BA329" s="61" t="s">
        <v>73</v>
      </c>
      <c r="BB329" s="61" t="s">
        <v>163</v>
      </c>
      <c r="BC329" s="355" t="s">
        <v>11032</v>
      </c>
      <c r="BD329" s="44" t="s">
        <v>65</v>
      </c>
      <c r="BE329" s="44" t="s">
        <v>65</v>
      </c>
    </row>
    <row r="330" spans="2:57" s="250" customFormat="1" x14ac:dyDescent="0.25">
      <c r="B330" s="44">
        <v>2026</v>
      </c>
      <c r="C330" s="44">
        <v>891780111</v>
      </c>
      <c r="D330" s="44" t="s">
        <v>63</v>
      </c>
      <c r="E330" s="61" t="s">
        <v>11031</v>
      </c>
      <c r="F330" s="61" t="s">
        <v>11030</v>
      </c>
      <c r="G330" s="61">
        <v>0</v>
      </c>
      <c r="H330" s="61" t="s">
        <v>71</v>
      </c>
      <c r="I330" s="44" t="s">
        <v>111</v>
      </c>
      <c r="J330" s="76" t="s">
        <v>81</v>
      </c>
      <c r="K330" s="68" t="s">
        <v>8696</v>
      </c>
      <c r="L330" s="79">
        <v>9373320</v>
      </c>
      <c r="M330" s="44" t="s">
        <v>66</v>
      </c>
      <c r="N330" s="68" t="s">
        <v>11029</v>
      </c>
      <c r="O330" s="68">
        <v>1052097438</v>
      </c>
      <c r="P330" s="68">
        <v>69</v>
      </c>
      <c r="Q330" s="69">
        <v>46036</v>
      </c>
      <c r="R330" s="61">
        <v>6818861280</v>
      </c>
      <c r="S330" s="69">
        <v>46043</v>
      </c>
      <c r="T330" s="79">
        <v>9373320</v>
      </c>
      <c r="U330" s="61" t="s">
        <v>65</v>
      </c>
      <c r="V330" s="79">
        <v>1082939683</v>
      </c>
      <c r="W330" s="168" t="s">
        <v>8545</v>
      </c>
      <c r="X330" s="69">
        <v>46043</v>
      </c>
      <c r="Y330" s="69">
        <v>46069</v>
      </c>
      <c r="Z330" s="69" t="s">
        <v>73</v>
      </c>
      <c r="AA330" s="69">
        <v>46167</v>
      </c>
      <c r="AB330" s="47">
        <f t="shared" si="25"/>
        <v>98</v>
      </c>
      <c r="AC330" s="61">
        <v>0</v>
      </c>
      <c r="AD330" s="79">
        <v>0</v>
      </c>
      <c r="AE330" s="61">
        <v>0</v>
      </c>
      <c r="AF330" s="80" t="s">
        <v>73</v>
      </c>
      <c r="AG330" s="47">
        <f t="shared" si="26"/>
        <v>0</v>
      </c>
      <c r="AH330" s="61">
        <v>0</v>
      </c>
      <c r="AI330" s="79">
        <v>0</v>
      </c>
      <c r="AJ330" s="61" t="s">
        <v>73</v>
      </c>
      <c r="AK330" s="81" t="s">
        <v>73</v>
      </c>
      <c r="AL330" s="61">
        <v>0</v>
      </c>
      <c r="AM330" s="81" t="s">
        <v>73</v>
      </c>
      <c r="AN330" s="81" t="s">
        <v>73</v>
      </c>
      <c r="AO330" s="81" t="s">
        <v>73</v>
      </c>
      <c r="AP330" s="47">
        <f t="shared" si="27"/>
        <v>0</v>
      </c>
      <c r="AQ330" s="47">
        <f>+L330+AD330-AI330</f>
        <v>9373320</v>
      </c>
      <c r="AR330" s="61" t="s">
        <v>4700</v>
      </c>
      <c r="AS330" s="79">
        <v>0</v>
      </c>
      <c r="AT330" s="61" t="s">
        <v>162</v>
      </c>
      <c r="AU330" s="79">
        <v>0</v>
      </c>
      <c r="AV330" s="61" t="s">
        <v>73</v>
      </c>
      <c r="AW330" s="199">
        <v>0</v>
      </c>
      <c r="AX330" s="62">
        <f t="shared" si="28"/>
        <v>9373320</v>
      </c>
      <c r="AY330" s="63">
        <f t="shared" si="29"/>
        <v>0</v>
      </c>
      <c r="AZ330" s="67">
        <v>0</v>
      </c>
      <c r="BA330" s="61" t="s">
        <v>73</v>
      </c>
      <c r="BB330" s="61" t="s">
        <v>163</v>
      </c>
      <c r="BC330" s="355" t="s">
        <v>11028</v>
      </c>
      <c r="BD330" s="44" t="s">
        <v>65</v>
      </c>
      <c r="BE330" s="44" t="s">
        <v>65</v>
      </c>
    </row>
    <row r="331" spans="2:57" s="250" customFormat="1" x14ac:dyDescent="0.25">
      <c r="B331" s="44">
        <v>2026</v>
      </c>
      <c r="C331" s="44">
        <v>891780111</v>
      </c>
      <c r="D331" s="44" t="s">
        <v>63</v>
      </c>
      <c r="E331" s="61" t="s">
        <v>11027</v>
      </c>
      <c r="F331" s="61" t="s">
        <v>11026</v>
      </c>
      <c r="G331" s="61">
        <v>0</v>
      </c>
      <c r="H331" s="61" t="s">
        <v>71</v>
      </c>
      <c r="I331" s="44" t="s">
        <v>111</v>
      </c>
      <c r="J331" s="76" t="s">
        <v>81</v>
      </c>
      <c r="K331" s="68" t="s">
        <v>9302</v>
      </c>
      <c r="L331" s="79">
        <v>9373320</v>
      </c>
      <c r="M331" s="44" t="s">
        <v>66</v>
      </c>
      <c r="N331" s="68" t="s">
        <v>11025</v>
      </c>
      <c r="O331" s="68">
        <v>72020082</v>
      </c>
      <c r="P331" s="68">
        <v>69</v>
      </c>
      <c r="Q331" s="69">
        <v>46036</v>
      </c>
      <c r="R331" s="61">
        <v>6818861280</v>
      </c>
      <c r="S331" s="69">
        <v>46043</v>
      </c>
      <c r="T331" s="79">
        <v>9373320</v>
      </c>
      <c r="U331" s="61" t="s">
        <v>65</v>
      </c>
      <c r="V331" s="79">
        <v>1082939683</v>
      </c>
      <c r="W331" s="168" t="s">
        <v>8545</v>
      </c>
      <c r="X331" s="69">
        <v>46043</v>
      </c>
      <c r="Y331" s="69">
        <v>46069</v>
      </c>
      <c r="Z331" s="69" t="s">
        <v>73</v>
      </c>
      <c r="AA331" s="69">
        <v>46167</v>
      </c>
      <c r="AB331" s="47">
        <f t="shared" si="25"/>
        <v>98</v>
      </c>
      <c r="AC331" s="61">
        <v>0</v>
      </c>
      <c r="AD331" s="79">
        <v>0</v>
      </c>
      <c r="AE331" s="61">
        <v>0</v>
      </c>
      <c r="AF331" s="80" t="s">
        <v>73</v>
      </c>
      <c r="AG331" s="47">
        <f t="shared" si="26"/>
        <v>0</v>
      </c>
      <c r="AH331" s="61">
        <v>0</v>
      </c>
      <c r="AI331" s="79">
        <v>0</v>
      </c>
      <c r="AJ331" s="61" t="s">
        <v>73</v>
      </c>
      <c r="AK331" s="81" t="s">
        <v>73</v>
      </c>
      <c r="AL331" s="61">
        <v>0</v>
      </c>
      <c r="AM331" s="81" t="s">
        <v>73</v>
      </c>
      <c r="AN331" s="81" t="s">
        <v>73</v>
      </c>
      <c r="AO331" s="81" t="s">
        <v>73</v>
      </c>
      <c r="AP331" s="47">
        <f t="shared" si="27"/>
        <v>0</v>
      </c>
      <c r="AQ331" s="47">
        <f>+L331+AD331-AI331</f>
        <v>9373320</v>
      </c>
      <c r="AR331" s="61" t="s">
        <v>4700</v>
      </c>
      <c r="AS331" s="79">
        <v>0</v>
      </c>
      <c r="AT331" s="61" t="s">
        <v>162</v>
      </c>
      <c r="AU331" s="79">
        <v>0</v>
      </c>
      <c r="AV331" s="61" t="s">
        <v>73</v>
      </c>
      <c r="AW331" s="199">
        <v>0</v>
      </c>
      <c r="AX331" s="62">
        <f t="shared" si="28"/>
        <v>9373320</v>
      </c>
      <c r="AY331" s="63">
        <f t="shared" si="29"/>
        <v>0</v>
      </c>
      <c r="AZ331" s="67">
        <v>0</v>
      </c>
      <c r="BA331" s="61" t="s">
        <v>73</v>
      </c>
      <c r="BB331" s="61" t="s">
        <v>163</v>
      </c>
      <c r="BC331" s="355" t="s">
        <v>11024</v>
      </c>
      <c r="BD331" s="44" t="s">
        <v>65</v>
      </c>
      <c r="BE331" s="44" t="s">
        <v>65</v>
      </c>
    </row>
    <row r="332" spans="2:57" s="250" customFormat="1" x14ac:dyDescent="0.25">
      <c r="B332" s="44">
        <v>2026</v>
      </c>
      <c r="C332" s="44">
        <v>891780111</v>
      </c>
      <c r="D332" s="44" t="s">
        <v>63</v>
      </c>
      <c r="E332" s="61" t="s">
        <v>11023</v>
      </c>
      <c r="F332" s="61" t="s">
        <v>11022</v>
      </c>
      <c r="G332" s="61">
        <v>0</v>
      </c>
      <c r="H332" s="61" t="s">
        <v>71</v>
      </c>
      <c r="I332" s="44" t="s">
        <v>111</v>
      </c>
      <c r="J332" s="76" t="s">
        <v>81</v>
      </c>
      <c r="K332" s="68" t="s">
        <v>8696</v>
      </c>
      <c r="L332" s="79">
        <v>9373320</v>
      </c>
      <c r="M332" s="44" t="s">
        <v>66</v>
      </c>
      <c r="N332" s="68" t="s">
        <v>11021</v>
      </c>
      <c r="O332" s="68">
        <v>1043010479</v>
      </c>
      <c r="P332" s="68">
        <v>69</v>
      </c>
      <c r="Q332" s="69">
        <v>46036</v>
      </c>
      <c r="R332" s="61">
        <v>6818861280</v>
      </c>
      <c r="S332" s="69">
        <v>46043</v>
      </c>
      <c r="T332" s="79">
        <v>9373320</v>
      </c>
      <c r="U332" s="61" t="s">
        <v>65</v>
      </c>
      <c r="V332" s="79">
        <v>1082939683</v>
      </c>
      <c r="W332" s="168" t="s">
        <v>8545</v>
      </c>
      <c r="X332" s="69">
        <v>46043</v>
      </c>
      <c r="Y332" s="69">
        <v>46069</v>
      </c>
      <c r="Z332" s="69" t="s">
        <v>73</v>
      </c>
      <c r="AA332" s="69">
        <v>46167</v>
      </c>
      <c r="AB332" s="47">
        <f t="shared" si="25"/>
        <v>98</v>
      </c>
      <c r="AC332" s="61">
        <v>0</v>
      </c>
      <c r="AD332" s="79">
        <v>0</v>
      </c>
      <c r="AE332" s="61">
        <v>0</v>
      </c>
      <c r="AF332" s="80" t="s">
        <v>73</v>
      </c>
      <c r="AG332" s="47">
        <f t="shared" si="26"/>
        <v>0</v>
      </c>
      <c r="AH332" s="61">
        <v>0</v>
      </c>
      <c r="AI332" s="79">
        <v>0</v>
      </c>
      <c r="AJ332" s="61" t="s">
        <v>73</v>
      </c>
      <c r="AK332" s="81" t="s">
        <v>73</v>
      </c>
      <c r="AL332" s="61">
        <v>0</v>
      </c>
      <c r="AM332" s="81" t="s">
        <v>73</v>
      </c>
      <c r="AN332" s="81" t="s">
        <v>73</v>
      </c>
      <c r="AO332" s="81" t="s">
        <v>73</v>
      </c>
      <c r="AP332" s="47">
        <f t="shared" si="27"/>
        <v>0</v>
      </c>
      <c r="AQ332" s="47">
        <f>+L332+AD332-AI332</f>
        <v>9373320</v>
      </c>
      <c r="AR332" s="61" t="s">
        <v>4700</v>
      </c>
      <c r="AS332" s="79">
        <v>0</v>
      </c>
      <c r="AT332" s="61" t="s">
        <v>162</v>
      </c>
      <c r="AU332" s="79">
        <v>0</v>
      </c>
      <c r="AV332" s="61" t="s">
        <v>73</v>
      </c>
      <c r="AW332" s="199">
        <v>0</v>
      </c>
      <c r="AX332" s="62">
        <f t="shared" si="28"/>
        <v>9373320</v>
      </c>
      <c r="AY332" s="63">
        <f t="shared" si="29"/>
        <v>0</v>
      </c>
      <c r="AZ332" s="67">
        <v>0</v>
      </c>
      <c r="BA332" s="61" t="s">
        <v>73</v>
      </c>
      <c r="BB332" s="61" t="s">
        <v>163</v>
      </c>
      <c r="BC332" s="355" t="s">
        <v>11020</v>
      </c>
      <c r="BD332" s="44" t="s">
        <v>65</v>
      </c>
      <c r="BE332" s="44" t="s">
        <v>65</v>
      </c>
    </row>
    <row r="333" spans="2:57" s="250" customFormat="1" x14ac:dyDescent="0.25">
      <c r="B333" s="44">
        <v>2026</v>
      </c>
      <c r="C333" s="44">
        <v>891780111</v>
      </c>
      <c r="D333" s="44" t="s">
        <v>63</v>
      </c>
      <c r="E333" s="61" t="s">
        <v>11019</v>
      </c>
      <c r="F333" s="61" t="s">
        <v>11018</v>
      </c>
      <c r="G333" s="61">
        <v>0</v>
      </c>
      <c r="H333" s="61" t="s">
        <v>71</v>
      </c>
      <c r="I333" s="44" t="s">
        <v>111</v>
      </c>
      <c r="J333" s="76" t="s">
        <v>81</v>
      </c>
      <c r="K333" s="68" t="s">
        <v>8696</v>
      </c>
      <c r="L333" s="79">
        <v>9373320</v>
      </c>
      <c r="M333" s="44" t="s">
        <v>66</v>
      </c>
      <c r="N333" s="68" t="s">
        <v>11017</v>
      </c>
      <c r="O333" s="68">
        <v>72304550</v>
      </c>
      <c r="P333" s="68">
        <v>69</v>
      </c>
      <c r="Q333" s="69">
        <v>46036</v>
      </c>
      <c r="R333" s="61">
        <v>6818861280</v>
      </c>
      <c r="S333" s="69">
        <v>46043</v>
      </c>
      <c r="T333" s="79">
        <v>9373320</v>
      </c>
      <c r="U333" s="61" t="s">
        <v>65</v>
      </c>
      <c r="V333" s="79">
        <v>1082939683</v>
      </c>
      <c r="W333" s="168" t="s">
        <v>8545</v>
      </c>
      <c r="X333" s="69">
        <v>46043</v>
      </c>
      <c r="Y333" s="69">
        <v>46069</v>
      </c>
      <c r="Z333" s="69" t="s">
        <v>73</v>
      </c>
      <c r="AA333" s="69">
        <v>46167</v>
      </c>
      <c r="AB333" s="47">
        <f t="shared" si="25"/>
        <v>98</v>
      </c>
      <c r="AC333" s="61">
        <v>0</v>
      </c>
      <c r="AD333" s="79">
        <v>0</v>
      </c>
      <c r="AE333" s="61">
        <v>0</v>
      </c>
      <c r="AF333" s="80" t="s">
        <v>73</v>
      </c>
      <c r="AG333" s="47">
        <f t="shared" si="26"/>
        <v>0</v>
      </c>
      <c r="AH333" s="61">
        <v>0</v>
      </c>
      <c r="AI333" s="79">
        <v>0</v>
      </c>
      <c r="AJ333" s="61" t="s">
        <v>73</v>
      </c>
      <c r="AK333" s="81" t="s">
        <v>73</v>
      </c>
      <c r="AL333" s="61">
        <v>0</v>
      </c>
      <c r="AM333" s="81" t="s">
        <v>73</v>
      </c>
      <c r="AN333" s="81" t="s">
        <v>73</v>
      </c>
      <c r="AO333" s="81" t="s">
        <v>73</v>
      </c>
      <c r="AP333" s="47">
        <f t="shared" si="27"/>
        <v>0</v>
      </c>
      <c r="AQ333" s="47">
        <f>+L333+AD333-AI333</f>
        <v>9373320</v>
      </c>
      <c r="AR333" s="61" t="s">
        <v>4700</v>
      </c>
      <c r="AS333" s="79">
        <v>0</v>
      </c>
      <c r="AT333" s="61" t="s">
        <v>162</v>
      </c>
      <c r="AU333" s="79">
        <v>0</v>
      </c>
      <c r="AV333" s="61" t="s">
        <v>73</v>
      </c>
      <c r="AW333" s="199">
        <v>0</v>
      </c>
      <c r="AX333" s="62">
        <f t="shared" si="28"/>
        <v>9373320</v>
      </c>
      <c r="AY333" s="63">
        <f t="shared" si="29"/>
        <v>0</v>
      </c>
      <c r="AZ333" s="67">
        <v>0</v>
      </c>
      <c r="BA333" s="61" t="s">
        <v>73</v>
      </c>
      <c r="BB333" s="61" t="s">
        <v>163</v>
      </c>
      <c r="BC333" s="355" t="s">
        <v>11016</v>
      </c>
      <c r="BD333" s="44" t="s">
        <v>65</v>
      </c>
      <c r="BE333" s="44" t="s">
        <v>65</v>
      </c>
    </row>
    <row r="334" spans="2:57" s="250" customFormat="1" x14ac:dyDescent="0.25">
      <c r="B334" s="44">
        <v>2026</v>
      </c>
      <c r="C334" s="44">
        <v>891780111</v>
      </c>
      <c r="D334" s="44" t="s">
        <v>63</v>
      </c>
      <c r="E334" s="61" t="s">
        <v>11015</v>
      </c>
      <c r="F334" s="61" t="s">
        <v>11014</v>
      </c>
      <c r="G334" s="61">
        <v>0</v>
      </c>
      <c r="H334" s="61" t="s">
        <v>71</v>
      </c>
      <c r="I334" s="44" t="s">
        <v>111</v>
      </c>
      <c r="J334" s="76" t="s">
        <v>81</v>
      </c>
      <c r="K334" s="68" t="s">
        <v>9302</v>
      </c>
      <c r="L334" s="79">
        <v>9373320</v>
      </c>
      <c r="M334" s="44" t="s">
        <v>66</v>
      </c>
      <c r="N334" s="68" t="s">
        <v>11013</v>
      </c>
      <c r="O334" s="68">
        <v>1124052585</v>
      </c>
      <c r="P334" s="68">
        <v>69</v>
      </c>
      <c r="Q334" s="69">
        <v>46036</v>
      </c>
      <c r="R334" s="61">
        <v>6818861280</v>
      </c>
      <c r="S334" s="69">
        <v>46043</v>
      </c>
      <c r="T334" s="79">
        <v>9373320</v>
      </c>
      <c r="U334" s="61" t="s">
        <v>65</v>
      </c>
      <c r="V334" s="79">
        <v>1082939683</v>
      </c>
      <c r="W334" s="168" t="s">
        <v>8545</v>
      </c>
      <c r="X334" s="69">
        <v>46043</v>
      </c>
      <c r="Y334" s="69">
        <v>46069</v>
      </c>
      <c r="Z334" s="69" t="s">
        <v>73</v>
      </c>
      <c r="AA334" s="69">
        <v>46167</v>
      </c>
      <c r="AB334" s="47">
        <f t="shared" si="25"/>
        <v>98</v>
      </c>
      <c r="AC334" s="61">
        <v>0</v>
      </c>
      <c r="AD334" s="79">
        <v>0</v>
      </c>
      <c r="AE334" s="61">
        <v>0</v>
      </c>
      <c r="AF334" s="80" t="s">
        <v>73</v>
      </c>
      <c r="AG334" s="47">
        <f t="shared" si="26"/>
        <v>0</v>
      </c>
      <c r="AH334" s="61">
        <v>0</v>
      </c>
      <c r="AI334" s="79">
        <v>0</v>
      </c>
      <c r="AJ334" s="61" t="s">
        <v>73</v>
      </c>
      <c r="AK334" s="81" t="s">
        <v>73</v>
      </c>
      <c r="AL334" s="61">
        <v>0</v>
      </c>
      <c r="AM334" s="81" t="s">
        <v>73</v>
      </c>
      <c r="AN334" s="81" t="s">
        <v>73</v>
      </c>
      <c r="AO334" s="81" t="s">
        <v>73</v>
      </c>
      <c r="AP334" s="47">
        <f t="shared" si="27"/>
        <v>0</v>
      </c>
      <c r="AQ334" s="47">
        <f>+L334+AD334-AI334</f>
        <v>9373320</v>
      </c>
      <c r="AR334" s="61" t="s">
        <v>4700</v>
      </c>
      <c r="AS334" s="79">
        <v>0</v>
      </c>
      <c r="AT334" s="61" t="s">
        <v>162</v>
      </c>
      <c r="AU334" s="79">
        <v>0</v>
      </c>
      <c r="AV334" s="61" t="s">
        <v>73</v>
      </c>
      <c r="AW334" s="199">
        <v>0</v>
      </c>
      <c r="AX334" s="62">
        <f t="shared" si="28"/>
        <v>9373320</v>
      </c>
      <c r="AY334" s="63">
        <f t="shared" si="29"/>
        <v>0</v>
      </c>
      <c r="AZ334" s="67">
        <v>0</v>
      </c>
      <c r="BA334" s="61" t="s">
        <v>73</v>
      </c>
      <c r="BB334" s="61" t="s">
        <v>163</v>
      </c>
      <c r="BC334" s="355" t="s">
        <v>11012</v>
      </c>
      <c r="BD334" s="44" t="s">
        <v>65</v>
      </c>
      <c r="BE334" s="44" t="s">
        <v>65</v>
      </c>
    </row>
    <row r="335" spans="2:57" s="250" customFormat="1" ht="15.75" customHeight="1" x14ac:dyDescent="0.25">
      <c r="B335" s="44">
        <v>2026</v>
      </c>
      <c r="C335" s="44">
        <v>891780111</v>
      </c>
      <c r="D335" s="44" t="s">
        <v>63</v>
      </c>
      <c r="E335" s="61" t="s">
        <v>11011</v>
      </c>
      <c r="F335" s="61" t="s">
        <v>11010</v>
      </c>
      <c r="G335" s="61">
        <v>0</v>
      </c>
      <c r="H335" s="61" t="s">
        <v>71</v>
      </c>
      <c r="I335" s="44" t="s">
        <v>111</v>
      </c>
      <c r="J335" s="76" t="s">
        <v>81</v>
      </c>
      <c r="K335" s="47" t="s">
        <v>8696</v>
      </c>
      <c r="L335" s="79">
        <v>9373320</v>
      </c>
      <c r="M335" s="44" t="s">
        <v>66</v>
      </c>
      <c r="N335" s="68" t="s">
        <v>11009</v>
      </c>
      <c r="O335" s="68">
        <v>84096661</v>
      </c>
      <c r="P335" s="68">
        <v>69</v>
      </c>
      <c r="Q335" s="69">
        <v>46036</v>
      </c>
      <c r="R335" s="61">
        <v>6818861280</v>
      </c>
      <c r="S335" s="69">
        <v>46043</v>
      </c>
      <c r="T335" s="79">
        <v>9373320</v>
      </c>
      <c r="U335" s="61" t="s">
        <v>65</v>
      </c>
      <c r="V335" s="79">
        <v>1082939683</v>
      </c>
      <c r="W335" s="168" t="s">
        <v>8545</v>
      </c>
      <c r="X335" s="69">
        <v>46043</v>
      </c>
      <c r="Y335" s="69">
        <v>46069</v>
      </c>
      <c r="Z335" s="69" t="s">
        <v>73</v>
      </c>
      <c r="AA335" s="69">
        <v>46167</v>
      </c>
      <c r="AB335" s="47">
        <f t="shared" si="25"/>
        <v>98</v>
      </c>
      <c r="AC335" s="61">
        <v>0</v>
      </c>
      <c r="AD335" s="79">
        <v>0</v>
      </c>
      <c r="AE335" s="61">
        <v>0</v>
      </c>
      <c r="AF335" s="80" t="s">
        <v>73</v>
      </c>
      <c r="AG335" s="47">
        <f t="shared" si="26"/>
        <v>0</v>
      </c>
      <c r="AH335" s="61">
        <v>0</v>
      </c>
      <c r="AI335" s="79">
        <v>0</v>
      </c>
      <c r="AJ335" s="61" t="s">
        <v>73</v>
      </c>
      <c r="AK335" s="81" t="s">
        <v>73</v>
      </c>
      <c r="AL335" s="61">
        <v>0</v>
      </c>
      <c r="AM335" s="81" t="s">
        <v>73</v>
      </c>
      <c r="AN335" s="81" t="s">
        <v>73</v>
      </c>
      <c r="AO335" s="81" t="s">
        <v>73</v>
      </c>
      <c r="AP335" s="47">
        <f t="shared" si="27"/>
        <v>0</v>
      </c>
      <c r="AQ335" s="47">
        <f>+L335+AD335-AI335</f>
        <v>9373320</v>
      </c>
      <c r="AR335" s="61" t="s">
        <v>4700</v>
      </c>
      <c r="AS335" s="79">
        <v>0</v>
      </c>
      <c r="AT335" s="61" t="s">
        <v>162</v>
      </c>
      <c r="AU335" s="79">
        <v>0</v>
      </c>
      <c r="AV335" s="61" t="s">
        <v>73</v>
      </c>
      <c r="AW335" s="199">
        <v>0</v>
      </c>
      <c r="AX335" s="62">
        <f t="shared" si="28"/>
        <v>9373320</v>
      </c>
      <c r="AY335" s="63">
        <f t="shared" si="29"/>
        <v>0</v>
      </c>
      <c r="AZ335" s="67">
        <v>0</v>
      </c>
      <c r="BA335" s="61" t="s">
        <v>73</v>
      </c>
      <c r="BB335" s="61" t="s">
        <v>163</v>
      </c>
      <c r="BC335" s="355" t="s">
        <v>11008</v>
      </c>
      <c r="BD335" s="44" t="s">
        <v>65</v>
      </c>
      <c r="BE335" s="44" t="s">
        <v>65</v>
      </c>
    </row>
    <row r="336" spans="2:57" s="250" customFormat="1" x14ac:dyDescent="0.25">
      <c r="B336" s="44">
        <v>2026</v>
      </c>
      <c r="C336" s="44">
        <v>891780111</v>
      </c>
      <c r="D336" s="44" t="s">
        <v>63</v>
      </c>
      <c r="E336" s="61" t="s">
        <v>11007</v>
      </c>
      <c r="F336" s="61" t="s">
        <v>11006</v>
      </c>
      <c r="G336" s="61">
        <v>0</v>
      </c>
      <c r="H336" s="61" t="s">
        <v>71</v>
      </c>
      <c r="I336" s="44" t="s">
        <v>111</v>
      </c>
      <c r="J336" s="76" t="s">
        <v>81</v>
      </c>
      <c r="K336" s="68" t="s">
        <v>9921</v>
      </c>
      <c r="L336" s="79">
        <v>9373320</v>
      </c>
      <c r="M336" s="44" t="s">
        <v>66</v>
      </c>
      <c r="N336" s="68" t="s">
        <v>11005</v>
      </c>
      <c r="O336" s="68">
        <v>39058016</v>
      </c>
      <c r="P336" s="68">
        <v>69</v>
      </c>
      <c r="Q336" s="69">
        <v>46036</v>
      </c>
      <c r="R336" s="61">
        <v>6818861280</v>
      </c>
      <c r="S336" s="69">
        <v>46043</v>
      </c>
      <c r="T336" s="79">
        <v>9373320</v>
      </c>
      <c r="U336" s="61" t="s">
        <v>65</v>
      </c>
      <c r="V336" s="79">
        <v>1082939683</v>
      </c>
      <c r="W336" s="168" t="s">
        <v>8545</v>
      </c>
      <c r="X336" s="69">
        <v>46043</v>
      </c>
      <c r="Y336" s="69">
        <v>46069</v>
      </c>
      <c r="Z336" s="69" t="s">
        <v>73</v>
      </c>
      <c r="AA336" s="69">
        <v>46167</v>
      </c>
      <c r="AB336" s="47">
        <f t="shared" si="25"/>
        <v>98</v>
      </c>
      <c r="AC336" s="61">
        <v>0</v>
      </c>
      <c r="AD336" s="79">
        <v>0</v>
      </c>
      <c r="AE336" s="61">
        <v>0</v>
      </c>
      <c r="AF336" s="80" t="s">
        <v>73</v>
      </c>
      <c r="AG336" s="47">
        <f t="shared" si="26"/>
        <v>0</v>
      </c>
      <c r="AH336" s="61">
        <v>0</v>
      </c>
      <c r="AI336" s="79">
        <v>0</v>
      </c>
      <c r="AJ336" s="61" t="s">
        <v>73</v>
      </c>
      <c r="AK336" s="81" t="s">
        <v>73</v>
      </c>
      <c r="AL336" s="61">
        <v>0</v>
      </c>
      <c r="AM336" s="81" t="s">
        <v>73</v>
      </c>
      <c r="AN336" s="81" t="s">
        <v>73</v>
      </c>
      <c r="AO336" s="81" t="s">
        <v>73</v>
      </c>
      <c r="AP336" s="47">
        <f t="shared" si="27"/>
        <v>0</v>
      </c>
      <c r="AQ336" s="47">
        <f>+L336+AD336-AI336</f>
        <v>9373320</v>
      </c>
      <c r="AR336" s="61" t="s">
        <v>4700</v>
      </c>
      <c r="AS336" s="79">
        <v>0</v>
      </c>
      <c r="AT336" s="61" t="s">
        <v>162</v>
      </c>
      <c r="AU336" s="79">
        <v>0</v>
      </c>
      <c r="AV336" s="61" t="s">
        <v>73</v>
      </c>
      <c r="AW336" s="199">
        <v>0</v>
      </c>
      <c r="AX336" s="62">
        <f t="shared" si="28"/>
        <v>9373320</v>
      </c>
      <c r="AY336" s="63">
        <f t="shared" si="29"/>
        <v>0</v>
      </c>
      <c r="AZ336" s="67">
        <v>0</v>
      </c>
      <c r="BA336" s="61" t="s">
        <v>73</v>
      </c>
      <c r="BB336" s="61" t="s">
        <v>163</v>
      </c>
      <c r="BC336" s="355" t="s">
        <v>11004</v>
      </c>
      <c r="BD336" s="44" t="s">
        <v>65</v>
      </c>
      <c r="BE336" s="44" t="s">
        <v>65</v>
      </c>
    </row>
    <row r="337" spans="2:57" s="250" customFormat="1" x14ac:dyDescent="0.25">
      <c r="B337" s="44">
        <v>2026</v>
      </c>
      <c r="C337" s="44">
        <v>891780111</v>
      </c>
      <c r="D337" s="44" t="s">
        <v>63</v>
      </c>
      <c r="E337" s="61" t="s">
        <v>11003</v>
      </c>
      <c r="F337" s="61" t="s">
        <v>11002</v>
      </c>
      <c r="G337" s="61">
        <v>0</v>
      </c>
      <c r="H337" s="61" t="s">
        <v>71</v>
      </c>
      <c r="I337" s="44" t="s">
        <v>111</v>
      </c>
      <c r="J337" s="76" t="s">
        <v>81</v>
      </c>
      <c r="K337" s="68" t="s">
        <v>11001</v>
      </c>
      <c r="L337" s="79">
        <v>32400000</v>
      </c>
      <c r="M337" s="44" t="s">
        <v>66</v>
      </c>
      <c r="N337" s="68" t="s">
        <v>11000</v>
      </c>
      <c r="O337" s="68">
        <v>33378209</v>
      </c>
      <c r="P337" s="68">
        <v>68</v>
      </c>
      <c r="Q337" s="69">
        <v>46036</v>
      </c>
      <c r="R337" s="68">
        <v>396667544</v>
      </c>
      <c r="S337" s="69">
        <v>46043</v>
      </c>
      <c r="T337" s="79">
        <v>32400000</v>
      </c>
      <c r="U337" s="61" t="s">
        <v>65</v>
      </c>
      <c r="V337" s="79">
        <v>1082939683</v>
      </c>
      <c r="W337" s="168" t="s">
        <v>8545</v>
      </c>
      <c r="X337" s="69">
        <v>46043</v>
      </c>
      <c r="Y337" s="69">
        <v>46043</v>
      </c>
      <c r="Z337" s="69" t="s">
        <v>73</v>
      </c>
      <c r="AA337" s="69">
        <v>46203</v>
      </c>
      <c r="AB337" s="47">
        <f t="shared" si="25"/>
        <v>160</v>
      </c>
      <c r="AC337" s="61">
        <v>0</v>
      </c>
      <c r="AD337" s="79">
        <v>0</v>
      </c>
      <c r="AE337" s="61">
        <v>0</v>
      </c>
      <c r="AF337" s="80" t="s">
        <v>73</v>
      </c>
      <c r="AG337" s="47">
        <f t="shared" si="26"/>
        <v>0</v>
      </c>
      <c r="AH337" s="61">
        <v>0</v>
      </c>
      <c r="AI337" s="79">
        <v>0</v>
      </c>
      <c r="AJ337" s="61" t="s">
        <v>73</v>
      </c>
      <c r="AK337" s="81" t="s">
        <v>73</v>
      </c>
      <c r="AL337" s="61">
        <v>0</v>
      </c>
      <c r="AM337" s="81" t="s">
        <v>73</v>
      </c>
      <c r="AN337" s="81" t="s">
        <v>73</v>
      </c>
      <c r="AO337" s="81" t="s">
        <v>73</v>
      </c>
      <c r="AP337" s="47">
        <f t="shared" si="27"/>
        <v>0</v>
      </c>
      <c r="AQ337" s="47">
        <f>+L337+AD337-AI337</f>
        <v>32400000</v>
      </c>
      <c r="AR337" s="61" t="s">
        <v>4700</v>
      </c>
      <c r="AS337" s="79">
        <v>0</v>
      </c>
      <c r="AT337" s="61" t="s">
        <v>162</v>
      </c>
      <c r="AU337" s="79">
        <v>0</v>
      </c>
      <c r="AV337" s="61" t="s">
        <v>73</v>
      </c>
      <c r="AW337" s="199">
        <v>0</v>
      </c>
      <c r="AX337" s="62">
        <f t="shared" si="28"/>
        <v>32400000</v>
      </c>
      <c r="AY337" s="63">
        <f t="shared" si="29"/>
        <v>0</v>
      </c>
      <c r="AZ337" s="67">
        <v>0</v>
      </c>
      <c r="BA337" s="61" t="s">
        <v>73</v>
      </c>
      <c r="BB337" s="61" t="s">
        <v>85</v>
      </c>
      <c r="BC337" s="369" t="s">
        <v>10999</v>
      </c>
      <c r="BD337" s="44" t="s">
        <v>65</v>
      </c>
      <c r="BE337" s="44" t="s">
        <v>65</v>
      </c>
    </row>
    <row r="338" spans="2:57" s="250" customFormat="1" x14ac:dyDescent="0.25">
      <c r="B338" s="44">
        <v>2026</v>
      </c>
      <c r="C338" s="44">
        <v>891780111</v>
      </c>
      <c r="D338" s="44" t="s">
        <v>63</v>
      </c>
      <c r="E338" s="61" t="s">
        <v>10998</v>
      </c>
      <c r="F338" s="61" t="s">
        <v>10997</v>
      </c>
      <c r="G338" s="61">
        <v>0</v>
      </c>
      <c r="H338" s="61" t="s">
        <v>71</v>
      </c>
      <c r="I338" s="44" t="s">
        <v>111</v>
      </c>
      <c r="J338" s="76" t="s">
        <v>81</v>
      </c>
      <c r="K338" s="68" t="s">
        <v>10996</v>
      </c>
      <c r="L338" s="79">
        <v>14078278</v>
      </c>
      <c r="M338" s="44" t="s">
        <v>66</v>
      </c>
      <c r="N338" s="68" t="s">
        <v>10995</v>
      </c>
      <c r="O338" s="68">
        <v>1082998091</v>
      </c>
      <c r="P338" s="68">
        <v>174</v>
      </c>
      <c r="Q338" s="69">
        <v>46038</v>
      </c>
      <c r="R338" s="61">
        <v>675262388</v>
      </c>
      <c r="S338" s="69">
        <v>46043</v>
      </c>
      <c r="T338" s="79">
        <v>14078278</v>
      </c>
      <c r="U338" s="61" t="s">
        <v>65</v>
      </c>
      <c r="V338" s="79">
        <v>85472020</v>
      </c>
      <c r="W338" s="168" t="s">
        <v>7147</v>
      </c>
      <c r="X338" s="69">
        <v>46043</v>
      </c>
      <c r="Y338" s="69">
        <v>46055</v>
      </c>
      <c r="Z338" s="69" t="s">
        <v>73</v>
      </c>
      <c r="AA338" s="69">
        <v>46173</v>
      </c>
      <c r="AB338" s="47">
        <f t="shared" si="25"/>
        <v>118</v>
      </c>
      <c r="AC338" s="61">
        <v>0</v>
      </c>
      <c r="AD338" s="79">
        <v>0</v>
      </c>
      <c r="AE338" s="61">
        <v>0</v>
      </c>
      <c r="AF338" s="80" t="s">
        <v>73</v>
      </c>
      <c r="AG338" s="47">
        <f t="shared" si="26"/>
        <v>0</v>
      </c>
      <c r="AH338" s="61">
        <v>0</v>
      </c>
      <c r="AI338" s="79">
        <v>0</v>
      </c>
      <c r="AJ338" s="61" t="s">
        <v>73</v>
      </c>
      <c r="AK338" s="81" t="s">
        <v>73</v>
      </c>
      <c r="AL338" s="61">
        <v>0</v>
      </c>
      <c r="AM338" s="81" t="s">
        <v>73</v>
      </c>
      <c r="AN338" s="81" t="s">
        <v>73</v>
      </c>
      <c r="AO338" s="81" t="s">
        <v>73</v>
      </c>
      <c r="AP338" s="47">
        <f t="shared" si="27"/>
        <v>0</v>
      </c>
      <c r="AQ338" s="47">
        <f>+L338+AD338-AI338</f>
        <v>14078278</v>
      </c>
      <c r="AR338" s="61" t="s">
        <v>4700</v>
      </c>
      <c r="AS338" s="79">
        <v>0</v>
      </c>
      <c r="AT338" s="61" t="s">
        <v>162</v>
      </c>
      <c r="AU338" s="79">
        <v>0</v>
      </c>
      <c r="AV338" s="61" t="s">
        <v>73</v>
      </c>
      <c r="AW338" s="199">
        <v>0</v>
      </c>
      <c r="AX338" s="62">
        <f t="shared" si="28"/>
        <v>14078278</v>
      </c>
      <c r="AY338" s="63">
        <f t="shared" si="29"/>
        <v>0</v>
      </c>
      <c r="AZ338" s="67">
        <v>0</v>
      </c>
      <c r="BA338" s="61" t="s">
        <v>73</v>
      </c>
      <c r="BB338" s="61" t="s">
        <v>163</v>
      </c>
      <c r="BC338" s="355" t="s">
        <v>10994</v>
      </c>
      <c r="BD338" s="44" t="s">
        <v>65</v>
      </c>
      <c r="BE338" s="44" t="s">
        <v>65</v>
      </c>
    </row>
    <row r="339" spans="2:57" s="250" customFormat="1" x14ac:dyDescent="0.25">
      <c r="B339" s="44">
        <v>2026</v>
      </c>
      <c r="C339" s="44">
        <v>891780111</v>
      </c>
      <c r="D339" s="44" t="s">
        <v>63</v>
      </c>
      <c r="E339" s="61" t="s">
        <v>10993</v>
      </c>
      <c r="F339" s="61" t="s">
        <v>10992</v>
      </c>
      <c r="G339" s="61">
        <v>0</v>
      </c>
      <c r="H339" s="61" t="s">
        <v>71</v>
      </c>
      <c r="I339" s="44" t="s">
        <v>111</v>
      </c>
      <c r="J339" s="76" t="s">
        <v>81</v>
      </c>
      <c r="K339" s="68" t="s">
        <v>8677</v>
      </c>
      <c r="L339" s="79">
        <v>9373320</v>
      </c>
      <c r="M339" s="44" t="s">
        <v>66</v>
      </c>
      <c r="N339" s="68" t="s">
        <v>10991</v>
      </c>
      <c r="O339" s="68">
        <v>1192812197</v>
      </c>
      <c r="P339" s="68">
        <v>69</v>
      </c>
      <c r="Q339" s="69">
        <v>46036</v>
      </c>
      <c r="R339" s="61">
        <v>6818861280</v>
      </c>
      <c r="S339" s="69">
        <v>46043</v>
      </c>
      <c r="T339" s="79">
        <v>9373320</v>
      </c>
      <c r="U339" s="61" t="s">
        <v>65</v>
      </c>
      <c r="V339" s="79">
        <v>1082939683</v>
      </c>
      <c r="W339" s="168" t="s">
        <v>8545</v>
      </c>
      <c r="X339" s="69">
        <v>46043</v>
      </c>
      <c r="Y339" s="69">
        <v>46069</v>
      </c>
      <c r="Z339" s="69" t="s">
        <v>73</v>
      </c>
      <c r="AA339" s="69">
        <v>46167</v>
      </c>
      <c r="AB339" s="47">
        <f t="shared" si="25"/>
        <v>98</v>
      </c>
      <c r="AC339" s="61">
        <v>0</v>
      </c>
      <c r="AD339" s="79">
        <v>0</v>
      </c>
      <c r="AE339" s="61">
        <v>0</v>
      </c>
      <c r="AF339" s="80" t="s">
        <v>73</v>
      </c>
      <c r="AG339" s="47">
        <f t="shared" si="26"/>
        <v>0</v>
      </c>
      <c r="AH339" s="61">
        <v>0</v>
      </c>
      <c r="AI339" s="79">
        <v>0</v>
      </c>
      <c r="AJ339" s="61" t="s">
        <v>73</v>
      </c>
      <c r="AK339" s="81" t="s">
        <v>73</v>
      </c>
      <c r="AL339" s="61">
        <v>0</v>
      </c>
      <c r="AM339" s="81" t="s">
        <v>73</v>
      </c>
      <c r="AN339" s="81" t="s">
        <v>73</v>
      </c>
      <c r="AO339" s="81" t="s">
        <v>73</v>
      </c>
      <c r="AP339" s="47">
        <f t="shared" si="27"/>
        <v>0</v>
      </c>
      <c r="AQ339" s="47">
        <f>+L339+AD339-AI339</f>
        <v>9373320</v>
      </c>
      <c r="AR339" s="61" t="s">
        <v>4700</v>
      </c>
      <c r="AS339" s="79">
        <v>0</v>
      </c>
      <c r="AT339" s="61" t="s">
        <v>162</v>
      </c>
      <c r="AU339" s="79">
        <v>0</v>
      </c>
      <c r="AV339" s="61" t="s">
        <v>73</v>
      </c>
      <c r="AW339" s="199">
        <v>0</v>
      </c>
      <c r="AX339" s="62">
        <f t="shared" si="28"/>
        <v>9373320</v>
      </c>
      <c r="AY339" s="63">
        <f t="shared" si="29"/>
        <v>0</v>
      </c>
      <c r="AZ339" s="67">
        <v>0</v>
      </c>
      <c r="BA339" s="61" t="s">
        <v>73</v>
      </c>
      <c r="BB339" s="61" t="s">
        <v>163</v>
      </c>
      <c r="BC339" s="355" t="s">
        <v>10990</v>
      </c>
      <c r="BD339" s="44" t="s">
        <v>65</v>
      </c>
      <c r="BE339" s="44" t="s">
        <v>65</v>
      </c>
    </row>
    <row r="340" spans="2:57" s="250" customFormat="1" x14ac:dyDescent="0.25">
      <c r="B340" s="44">
        <v>2026</v>
      </c>
      <c r="C340" s="44">
        <v>891780111</v>
      </c>
      <c r="D340" s="44" t="s">
        <v>63</v>
      </c>
      <c r="E340" s="61" t="s">
        <v>10989</v>
      </c>
      <c r="F340" s="61" t="s">
        <v>10988</v>
      </c>
      <c r="G340" s="61">
        <v>0</v>
      </c>
      <c r="H340" s="61" t="s">
        <v>71</v>
      </c>
      <c r="I340" s="44" t="s">
        <v>111</v>
      </c>
      <c r="J340" s="76" t="s">
        <v>81</v>
      </c>
      <c r="K340" s="68" t="s">
        <v>9921</v>
      </c>
      <c r="L340" s="79">
        <v>9373320</v>
      </c>
      <c r="M340" s="44" t="s">
        <v>66</v>
      </c>
      <c r="N340" s="68" t="s">
        <v>10987</v>
      </c>
      <c r="O340" s="68">
        <v>73125539</v>
      </c>
      <c r="P340" s="68">
        <v>69</v>
      </c>
      <c r="Q340" s="69">
        <v>46036</v>
      </c>
      <c r="R340" s="61">
        <v>6818861280</v>
      </c>
      <c r="S340" s="69">
        <v>46043</v>
      </c>
      <c r="T340" s="79">
        <v>9373320</v>
      </c>
      <c r="U340" s="61" t="s">
        <v>65</v>
      </c>
      <c r="V340" s="79">
        <v>1082939683</v>
      </c>
      <c r="W340" s="168" t="s">
        <v>8545</v>
      </c>
      <c r="X340" s="69">
        <v>46043</v>
      </c>
      <c r="Y340" s="69">
        <v>46069</v>
      </c>
      <c r="Z340" s="69" t="s">
        <v>73</v>
      </c>
      <c r="AA340" s="69">
        <v>46167</v>
      </c>
      <c r="AB340" s="47">
        <f t="shared" si="25"/>
        <v>98</v>
      </c>
      <c r="AC340" s="61">
        <v>0</v>
      </c>
      <c r="AD340" s="79">
        <v>0</v>
      </c>
      <c r="AE340" s="61">
        <v>0</v>
      </c>
      <c r="AF340" s="80" t="s">
        <v>73</v>
      </c>
      <c r="AG340" s="47">
        <f t="shared" si="26"/>
        <v>0</v>
      </c>
      <c r="AH340" s="61">
        <v>0</v>
      </c>
      <c r="AI340" s="79">
        <v>0</v>
      </c>
      <c r="AJ340" s="61" t="s">
        <v>73</v>
      </c>
      <c r="AK340" s="81" t="s">
        <v>73</v>
      </c>
      <c r="AL340" s="61">
        <v>0</v>
      </c>
      <c r="AM340" s="81" t="s">
        <v>73</v>
      </c>
      <c r="AN340" s="81" t="s">
        <v>73</v>
      </c>
      <c r="AO340" s="81" t="s">
        <v>73</v>
      </c>
      <c r="AP340" s="47">
        <f t="shared" si="27"/>
        <v>0</v>
      </c>
      <c r="AQ340" s="47">
        <f>+L340+AD340-AI340</f>
        <v>9373320</v>
      </c>
      <c r="AR340" s="61" t="s">
        <v>4700</v>
      </c>
      <c r="AS340" s="79">
        <v>0</v>
      </c>
      <c r="AT340" s="61" t="s">
        <v>162</v>
      </c>
      <c r="AU340" s="79">
        <v>0</v>
      </c>
      <c r="AV340" s="61" t="s">
        <v>73</v>
      </c>
      <c r="AW340" s="199">
        <v>0</v>
      </c>
      <c r="AX340" s="62">
        <f t="shared" si="28"/>
        <v>9373320</v>
      </c>
      <c r="AY340" s="63">
        <f t="shared" si="29"/>
        <v>0</v>
      </c>
      <c r="AZ340" s="67">
        <v>0</v>
      </c>
      <c r="BA340" s="61" t="s">
        <v>73</v>
      </c>
      <c r="BB340" s="61" t="s">
        <v>163</v>
      </c>
      <c r="BC340" s="355" t="s">
        <v>10986</v>
      </c>
      <c r="BD340" s="44" t="s">
        <v>65</v>
      </c>
      <c r="BE340" s="44" t="s">
        <v>65</v>
      </c>
    </row>
    <row r="341" spans="2:57" s="250" customFormat="1" x14ac:dyDescent="0.25">
      <c r="B341" s="44">
        <v>2026</v>
      </c>
      <c r="C341" s="44">
        <v>891780111</v>
      </c>
      <c r="D341" s="44" t="s">
        <v>63</v>
      </c>
      <c r="E341" s="61" t="s">
        <v>10985</v>
      </c>
      <c r="F341" s="61" t="s">
        <v>10984</v>
      </c>
      <c r="G341" s="61">
        <v>0</v>
      </c>
      <c r="H341" s="61" t="s">
        <v>71</v>
      </c>
      <c r="I341" s="44" t="s">
        <v>111</v>
      </c>
      <c r="J341" s="76" t="s">
        <v>81</v>
      </c>
      <c r="K341" s="68" t="s">
        <v>8696</v>
      </c>
      <c r="L341" s="79">
        <v>9373320</v>
      </c>
      <c r="M341" s="44" t="s">
        <v>66</v>
      </c>
      <c r="N341" s="68" t="s">
        <v>10983</v>
      </c>
      <c r="O341" s="68">
        <v>72357014</v>
      </c>
      <c r="P341" s="68">
        <v>69</v>
      </c>
      <c r="Q341" s="69">
        <v>46036</v>
      </c>
      <c r="R341" s="61">
        <v>6818861280</v>
      </c>
      <c r="S341" s="69">
        <v>46043</v>
      </c>
      <c r="T341" s="79">
        <v>9373320</v>
      </c>
      <c r="U341" s="61" t="s">
        <v>65</v>
      </c>
      <c r="V341" s="79">
        <v>1082939683</v>
      </c>
      <c r="W341" s="168" t="s">
        <v>8545</v>
      </c>
      <c r="X341" s="69">
        <v>46043</v>
      </c>
      <c r="Y341" s="69">
        <v>46069</v>
      </c>
      <c r="Z341" s="69" t="s">
        <v>73</v>
      </c>
      <c r="AA341" s="69">
        <v>46167</v>
      </c>
      <c r="AB341" s="47">
        <f t="shared" si="25"/>
        <v>98</v>
      </c>
      <c r="AC341" s="61">
        <v>0</v>
      </c>
      <c r="AD341" s="79">
        <v>0</v>
      </c>
      <c r="AE341" s="61">
        <v>0</v>
      </c>
      <c r="AF341" s="80" t="s">
        <v>73</v>
      </c>
      <c r="AG341" s="47">
        <f t="shared" si="26"/>
        <v>0</v>
      </c>
      <c r="AH341" s="61">
        <v>0</v>
      </c>
      <c r="AI341" s="79">
        <v>0</v>
      </c>
      <c r="AJ341" s="61" t="s">
        <v>73</v>
      </c>
      <c r="AK341" s="81" t="s">
        <v>73</v>
      </c>
      <c r="AL341" s="61">
        <v>0</v>
      </c>
      <c r="AM341" s="81" t="s">
        <v>73</v>
      </c>
      <c r="AN341" s="81" t="s">
        <v>73</v>
      </c>
      <c r="AO341" s="81" t="s">
        <v>73</v>
      </c>
      <c r="AP341" s="47">
        <f t="shared" si="27"/>
        <v>0</v>
      </c>
      <c r="AQ341" s="47">
        <f>+L341+AD341-AI341</f>
        <v>9373320</v>
      </c>
      <c r="AR341" s="61" t="s">
        <v>4700</v>
      </c>
      <c r="AS341" s="79">
        <v>0</v>
      </c>
      <c r="AT341" s="61" t="s">
        <v>162</v>
      </c>
      <c r="AU341" s="79">
        <v>0</v>
      </c>
      <c r="AV341" s="61" t="s">
        <v>73</v>
      </c>
      <c r="AW341" s="199">
        <v>0</v>
      </c>
      <c r="AX341" s="62">
        <f t="shared" si="28"/>
        <v>9373320</v>
      </c>
      <c r="AY341" s="63">
        <f t="shared" si="29"/>
        <v>0</v>
      </c>
      <c r="AZ341" s="67">
        <v>0</v>
      </c>
      <c r="BA341" s="61" t="s">
        <v>73</v>
      </c>
      <c r="BB341" s="61" t="s">
        <v>163</v>
      </c>
      <c r="BC341" s="355" t="s">
        <v>10982</v>
      </c>
      <c r="BD341" s="44" t="s">
        <v>65</v>
      </c>
      <c r="BE341" s="44" t="s">
        <v>65</v>
      </c>
    </row>
    <row r="342" spans="2:57" s="250" customFormat="1" x14ac:dyDescent="0.25">
      <c r="B342" s="44">
        <v>2026</v>
      </c>
      <c r="C342" s="44">
        <v>891780111</v>
      </c>
      <c r="D342" s="44" t="s">
        <v>63</v>
      </c>
      <c r="E342" s="61" t="s">
        <v>10981</v>
      </c>
      <c r="F342" s="61" t="s">
        <v>10980</v>
      </c>
      <c r="G342" s="61">
        <v>0</v>
      </c>
      <c r="H342" s="61" t="s">
        <v>71</v>
      </c>
      <c r="I342" s="44" t="s">
        <v>111</v>
      </c>
      <c r="J342" s="76" t="s">
        <v>81</v>
      </c>
      <c r="K342" s="68" t="s">
        <v>8677</v>
      </c>
      <c r="L342" s="79">
        <v>9373320</v>
      </c>
      <c r="M342" s="44" t="s">
        <v>66</v>
      </c>
      <c r="N342" s="68" t="s">
        <v>10979</v>
      </c>
      <c r="O342" s="68">
        <v>1052994544</v>
      </c>
      <c r="P342" s="68">
        <v>69</v>
      </c>
      <c r="Q342" s="69">
        <v>46036</v>
      </c>
      <c r="R342" s="61">
        <v>6818861280</v>
      </c>
      <c r="S342" s="69">
        <v>46043</v>
      </c>
      <c r="T342" s="79">
        <v>9373320</v>
      </c>
      <c r="U342" s="61" t="s">
        <v>65</v>
      </c>
      <c r="V342" s="79">
        <v>1082939683</v>
      </c>
      <c r="W342" s="168" t="s">
        <v>8545</v>
      </c>
      <c r="X342" s="69">
        <v>46043</v>
      </c>
      <c r="Y342" s="69">
        <v>46069</v>
      </c>
      <c r="Z342" s="69" t="s">
        <v>73</v>
      </c>
      <c r="AA342" s="69">
        <v>46167</v>
      </c>
      <c r="AB342" s="47">
        <f t="shared" si="25"/>
        <v>98</v>
      </c>
      <c r="AC342" s="61">
        <v>0</v>
      </c>
      <c r="AD342" s="79">
        <v>0</v>
      </c>
      <c r="AE342" s="61">
        <v>0</v>
      </c>
      <c r="AF342" s="80" t="s">
        <v>73</v>
      </c>
      <c r="AG342" s="47">
        <f t="shared" si="26"/>
        <v>0</v>
      </c>
      <c r="AH342" s="61">
        <v>0</v>
      </c>
      <c r="AI342" s="79">
        <v>0</v>
      </c>
      <c r="AJ342" s="61" t="s">
        <v>73</v>
      </c>
      <c r="AK342" s="81" t="s">
        <v>73</v>
      </c>
      <c r="AL342" s="61">
        <v>0</v>
      </c>
      <c r="AM342" s="81" t="s">
        <v>73</v>
      </c>
      <c r="AN342" s="81" t="s">
        <v>73</v>
      </c>
      <c r="AO342" s="81" t="s">
        <v>73</v>
      </c>
      <c r="AP342" s="47">
        <f t="shared" si="27"/>
        <v>0</v>
      </c>
      <c r="AQ342" s="47">
        <f>+L342+AD342-AI342</f>
        <v>9373320</v>
      </c>
      <c r="AR342" s="61" t="s">
        <v>4700</v>
      </c>
      <c r="AS342" s="79">
        <v>0</v>
      </c>
      <c r="AT342" s="61" t="s">
        <v>162</v>
      </c>
      <c r="AU342" s="79">
        <v>0</v>
      </c>
      <c r="AV342" s="61" t="s">
        <v>73</v>
      </c>
      <c r="AW342" s="199">
        <v>0</v>
      </c>
      <c r="AX342" s="62">
        <f t="shared" si="28"/>
        <v>9373320</v>
      </c>
      <c r="AY342" s="63">
        <f t="shared" si="29"/>
        <v>0</v>
      </c>
      <c r="AZ342" s="67">
        <v>0</v>
      </c>
      <c r="BA342" s="61" t="s">
        <v>73</v>
      </c>
      <c r="BB342" s="61" t="s">
        <v>163</v>
      </c>
      <c r="BC342" s="355" t="s">
        <v>10978</v>
      </c>
      <c r="BD342" s="44" t="s">
        <v>65</v>
      </c>
      <c r="BE342" s="44" t="s">
        <v>65</v>
      </c>
    </row>
    <row r="343" spans="2:57" s="250" customFormat="1" x14ac:dyDescent="0.25">
      <c r="B343" s="44">
        <v>2026</v>
      </c>
      <c r="C343" s="44">
        <v>891780111</v>
      </c>
      <c r="D343" s="44" t="s">
        <v>63</v>
      </c>
      <c r="E343" s="61" t="s">
        <v>10977</v>
      </c>
      <c r="F343" s="61" t="s">
        <v>10976</v>
      </c>
      <c r="G343" s="61">
        <v>0</v>
      </c>
      <c r="H343" s="61" t="s">
        <v>71</v>
      </c>
      <c r="I343" s="44" t="s">
        <v>111</v>
      </c>
      <c r="J343" s="76" t="s">
        <v>81</v>
      </c>
      <c r="K343" s="68" t="s">
        <v>8677</v>
      </c>
      <c r="L343" s="79">
        <v>9373320</v>
      </c>
      <c r="M343" s="44" t="s">
        <v>66</v>
      </c>
      <c r="N343" s="68" t="s">
        <v>10975</v>
      </c>
      <c r="O343" s="68">
        <v>3730858</v>
      </c>
      <c r="P343" s="68">
        <v>69</v>
      </c>
      <c r="Q343" s="69">
        <v>46036</v>
      </c>
      <c r="R343" s="61">
        <v>6818861280</v>
      </c>
      <c r="S343" s="69">
        <v>46043</v>
      </c>
      <c r="T343" s="79">
        <v>9373320</v>
      </c>
      <c r="U343" s="61" t="s">
        <v>65</v>
      </c>
      <c r="V343" s="79">
        <v>1082939683</v>
      </c>
      <c r="W343" s="168" t="s">
        <v>8545</v>
      </c>
      <c r="X343" s="69">
        <v>46043</v>
      </c>
      <c r="Y343" s="69">
        <v>46069</v>
      </c>
      <c r="Z343" s="69" t="s">
        <v>73</v>
      </c>
      <c r="AA343" s="69">
        <v>46167</v>
      </c>
      <c r="AB343" s="47">
        <f t="shared" si="25"/>
        <v>98</v>
      </c>
      <c r="AC343" s="61">
        <v>0</v>
      </c>
      <c r="AD343" s="79">
        <v>0</v>
      </c>
      <c r="AE343" s="61">
        <v>0</v>
      </c>
      <c r="AF343" s="80" t="s">
        <v>73</v>
      </c>
      <c r="AG343" s="47">
        <f t="shared" si="26"/>
        <v>0</v>
      </c>
      <c r="AH343" s="61">
        <v>0</v>
      </c>
      <c r="AI343" s="79">
        <v>0</v>
      </c>
      <c r="AJ343" s="61" t="s">
        <v>73</v>
      </c>
      <c r="AK343" s="81" t="s">
        <v>73</v>
      </c>
      <c r="AL343" s="61">
        <v>0</v>
      </c>
      <c r="AM343" s="81" t="s">
        <v>73</v>
      </c>
      <c r="AN343" s="81" t="s">
        <v>73</v>
      </c>
      <c r="AO343" s="81" t="s">
        <v>73</v>
      </c>
      <c r="AP343" s="47">
        <f t="shared" si="27"/>
        <v>0</v>
      </c>
      <c r="AQ343" s="47">
        <f>+L343+AD343-AI343</f>
        <v>9373320</v>
      </c>
      <c r="AR343" s="61" t="s">
        <v>4700</v>
      </c>
      <c r="AS343" s="79">
        <v>0</v>
      </c>
      <c r="AT343" s="61" t="s">
        <v>162</v>
      </c>
      <c r="AU343" s="79">
        <v>0</v>
      </c>
      <c r="AV343" s="61" t="s">
        <v>73</v>
      </c>
      <c r="AW343" s="199">
        <v>0</v>
      </c>
      <c r="AX343" s="62">
        <f t="shared" si="28"/>
        <v>9373320</v>
      </c>
      <c r="AY343" s="63">
        <f t="shared" si="29"/>
        <v>0</v>
      </c>
      <c r="AZ343" s="67">
        <v>0</v>
      </c>
      <c r="BA343" s="61" t="s">
        <v>73</v>
      </c>
      <c r="BB343" s="61" t="s">
        <v>163</v>
      </c>
      <c r="BC343" s="355" t="s">
        <v>10974</v>
      </c>
      <c r="BD343" s="44" t="s">
        <v>65</v>
      </c>
      <c r="BE343" s="44" t="s">
        <v>65</v>
      </c>
    </row>
    <row r="344" spans="2:57" s="250" customFormat="1" x14ac:dyDescent="0.25">
      <c r="B344" s="44">
        <v>2026</v>
      </c>
      <c r="C344" s="44">
        <v>891780111</v>
      </c>
      <c r="D344" s="44" t="s">
        <v>63</v>
      </c>
      <c r="E344" s="61" t="s">
        <v>10973</v>
      </c>
      <c r="F344" s="61" t="s">
        <v>10972</v>
      </c>
      <c r="G344" s="61">
        <v>0</v>
      </c>
      <c r="H344" s="61" t="s">
        <v>71</v>
      </c>
      <c r="I344" s="44" t="s">
        <v>111</v>
      </c>
      <c r="J344" s="76" t="s">
        <v>81</v>
      </c>
      <c r="K344" s="68" t="s">
        <v>8929</v>
      </c>
      <c r="L344" s="79">
        <v>9373320</v>
      </c>
      <c r="M344" s="44" t="s">
        <v>66</v>
      </c>
      <c r="N344" s="68" t="s">
        <v>10971</v>
      </c>
      <c r="O344" s="68">
        <v>1128107114</v>
      </c>
      <c r="P344" s="68">
        <v>69</v>
      </c>
      <c r="Q344" s="69">
        <v>46036</v>
      </c>
      <c r="R344" s="61">
        <v>6818861280</v>
      </c>
      <c r="S344" s="69">
        <v>46043</v>
      </c>
      <c r="T344" s="79">
        <v>9373320</v>
      </c>
      <c r="U344" s="61" t="s">
        <v>65</v>
      </c>
      <c r="V344" s="79">
        <v>1082939683</v>
      </c>
      <c r="W344" s="168" t="s">
        <v>8545</v>
      </c>
      <c r="X344" s="69">
        <v>46043</v>
      </c>
      <c r="Y344" s="69">
        <v>46069</v>
      </c>
      <c r="Z344" s="69" t="s">
        <v>73</v>
      </c>
      <c r="AA344" s="69">
        <v>46167</v>
      </c>
      <c r="AB344" s="47">
        <f t="shared" si="25"/>
        <v>98</v>
      </c>
      <c r="AC344" s="61">
        <v>0</v>
      </c>
      <c r="AD344" s="79">
        <v>0</v>
      </c>
      <c r="AE344" s="61">
        <v>0</v>
      </c>
      <c r="AF344" s="80" t="s">
        <v>73</v>
      </c>
      <c r="AG344" s="47">
        <f t="shared" si="26"/>
        <v>0</v>
      </c>
      <c r="AH344" s="61">
        <v>0</v>
      </c>
      <c r="AI344" s="79">
        <v>0</v>
      </c>
      <c r="AJ344" s="61" t="s">
        <v>73</v>
      </c>
      <c r="AK344" s="81" t="s">
        <v>73</v>
      </c>
      <c r="AL344" s="61">
        <v>0</v>
      </c>
      <c r="AM344" s="81" t="s">
        <v>73</v>
      </c>
      <c r="AN344" s="81" t="s">
        <v>73</v>
      </c>
      <c r="AO344" s="81" t="s">
        <v>73</v>
      </c>
      <c r="AP344" s="47">
        <f t="shared" si="27"/>
        <v>0</v>
      </c>
      <c r="AQ344" s="47">
        <f>+L344+AD344-AI344</f>
        <v>9373320</v>
      </c>
      <c r="AR344" s="61" t="s">
        <v>4700</v>
      </c>
      <c r="AS344" s="79">
        <v>0</v>
      </c>
      <c r="AT344" s="61" t="s">
        <v>162</v>
      </c>
      <c r="AU344" s="79">
        <v>0</v>
      </c>
      <c r="AV344" s="61" t="s">
        <v>73</v>
      </c>
      <c r="AW344" s="199">
        <v>0</v>
      </c>
      <c r="AX344" s="62">
        <f t="shared" si="28"/>
        <v>9373320</v>
      </c>
      <c r="AY344" s="63">
        <f t="shared" si="29"/>
        <v>0</v>
      </c>
      <c r="AZ344" s="67">
        <v>0</v>
      </c>
      <c r="BA344" s="61" t="s">
        <v>73</v>
      </c>
      <c r="BB344" s="61" t="s">
        <v>163</v>
      </c>
      <c r="BC344" s="355" t="s">
        <v>10970</v>
      </c>
      <c r="BD344" s="44" t="s">
        <v>65</v>
      </c>
      <c r="BE344" s="44" t="s">
        <v>65</v>
      </c>
    </row>
    <row r="345" spans="2:57" s="250" customFormat="1" x14ac:dyDescent="0.25">
      <c r="B345" s="44">
        <v>2026</v>
      </c>
      <c r="C345" s="44">
        <v>891780111</v>
      </c>
      <c r="D345" s="44" t="s">
        <v>63</v>
      </c>
      <c r="E345" s="61" t="s">
        <v>10969</v>
      </c>
      <c r="F345" s="61" t="s">
        <v>10968</v>
      </c>
      <c r="G345" s="61">
        <v>0</v>
      </c>
      <c r="H345" s="61" t="s">
        <v>71</v>
      </c>
      <c r="I345" s="44" t="s">
        <v>111</v>
      </c>
      <c r="J345" s="76" t="s">
        <v>81</v>
      </c>
      <c r="K345" s="68" t="s">
        <v>8696</v>
      </c>
      <c r="L345" s="79">
        <v>9373320</v>
      </c>
      <c r="M345" s="44" t="s">
        <v>66</v>
      </c>
      <c r="N345" s="68" t="s">
        <v>10967</v>
      </c>
      <c r="O345" s="68">
        <v>1140828590</v>
      </c>
      <c r="P345" s="68">
        <v>69</v>
      </c>
      <c r="Q345" s="69">
        <v>46036</v>
      </c>
      <c r="R345" s="61">
        <v>6818861280</v>
      </c>
      <c r="S345" s="69">
        <v>46043</v>
      </c>
      <c r="T345" s="79">
        <v>9373320</v>
      </c>
      <c r="U345" s="61" t="s">
        <v>65</v>
      </c>
      <c r="V345" s="79">
        <v>1082939683</v>
      </c>
      <c r="W345" s="168" t="s">
        <v>8545</v>
      </c>
      <c r="X345" s="69">
        <v>46043</v>
      </c>
      <c r="Y345" s="69">
        <v>46069</v>
      </c>
      <c r="Z345" s="69" t="s">
        <v>73</v>
      </c>
      <c r="AA345" s="69">
        <v>46167</v>
      </c>
      <c r="AB345" s="47">
        <f t="shared" si="25"/>
        <v>98</v>
      </c>
      <c r="AC345" s="61">
        <v>0</v>
      </c>
      <c r="AD345" s="79">
        <v>0</v>
      </c>
      <c r="AE345" s="61">
        <v>0</v>
      </c>
      <c r="AF345" s="80" t="s">
        <v>73</v>
      </c>
      <c r="AG345" s="47">
        <f t="shared" si="26"/>
        <v>0</v>
      </c>
      <c r="AH345" s="61">
        <v>0</v>
      </c>
      <c r="AI345" s="79">
        <v>0</v>
      </c>
      <c r="AJ345" s="61" t="s">
        <v>73</v>
      </c>
      <c r="AK345" s="81" t="s">
        <v>73</v>
      </c>
      <c r="AL345" s="61">
        <v>0</v>
      </c>
      <c r="AM345" s="81" t="s">
        <v>73</v>
      </c>
      <c r="AN345" s="81" t="s">
        <v>73</v>
      </c>
      <c r="AO345" s="81" t="s">
        <v>73</v>
      </c>
      <c r="AP345" s="47">
        <f t="shared" si="27"/>
        <v>0</v>
      </c>
      <c r="AQ345" s="47">
        <f>+L345+AD345-AI345</f>
        <v>9373320</v>
      </c>
      <c r="AR345" s="61" t="s">
        <v>4700</v>
      </c>
      <c r="AS345" s="79">
        <v>0</v>
      </c>
      <c r="AT345" s="61" t="s">
        <v>162</v>
      </c>
      <c r="AU345" s="79">
        <v>0</v>
      </c>
      <c r="AV345" s="61" t="s">
        <v>73</v>
      </c>
      <c r="AW345" s="199">
        <v>0</v>
      </c>
      <c r="AX345" s="62">
        <f t="shared" si="28"/>
        <v>9373320</v>
      </c>
      <c r="AY345" s="63">
        <f t="shared" si="29"/>
        <v>0</v>
      </c>
      <c r="AZ345" s="67">
        <v>0</v>
      </c>
      <c r="BA345" s="61" t="s">
        <v>73</v>
      </c>
      <c r="BB345" s="61" t="s">
        <v>163</v>
      </c>
      <c r="BC345" s="355" t="s">
        <v>10966</v>
      </c>
      <c r="BD345" s="44" t="s">
        <v>65</v>
      </c>
      <c r="BE345" s="44" t="s">
        <v>65</v>
      </c>
    </row>
    <row r="346" spans="2:57" s="250" customFormat="1" x14ac:dyDescent="0.25">
      <c r="B346" s="44">
        <v>2026</v>
      </c>
      <c r="C346" s="44">
        <v>891780111</v>
      </c>
      <c r="D346" s="44" t="s">
        <v>63</v>
      </c>
      <c r="E346" s="61" t="s">
        <v>10965</v>
      </c>
      <c r="F346" s="61" t="s">
        <v>10964</v>
      </c>
      <c r="G346" s="61">
        <v>0</v>
      </c>
      <c r="H346" s="61" t="s">
        <v>71</v>
      </c>
      <c r="I346" s="44" t="s">
        <v>111</v>
      </c>
      <c r="J346" s="76" t="s">
        <v>81</v>
      </c>
      <c r="K346" s="68" t="s">
        <v>8696</v>
      </c>
      <c r="L346" s="79">
        <v>9373320</v>
      </c>
      <c r="M346" s="44" t="s">
        <v>66</v>
      </c>
      <c r="N346" s="68" t="s">
        <v>10963</v>
      </c>
      <c r="O346" s="68">
        <v>1043003633</v>
      </c>
      <c r="P346" s="68">
        <v>69</v>
      </c>
      <c r="Q346" s="69">
        <v>46036</v>
      </c>
      <c r="R346" s="61">
        <v>6818861280</v>
      </c>
      <c r="S346" s="69">
        <v>46043</v>
      </c>
      <c r="T346" s="79">
        <v>9373320</v>
      </c>
      <c r="U346" s="61" t="s">
        <v>65</v>
      </c>
      <c r="V346" s="79">
        <v>1082939683</v>
      </c>
      <c r="W346" s="168" t="s">
        <v>8545</v>
      </c>
      <c r="X346" s="69">
        <v>46043</v>
      </c>
      <c r="Y346" s="69">
        <v>46069</v>
      </c>
      <c r="Z346" s="69" t="s">
        <v>73</v>
      </c>
      <c r="AA346" s="69">
        <v>46167</v>
      </c>
      <c r="AB346" s="47">
        <f t="shared" si="25"/>
        <v>98</v>
      </c>
      <c r="AC346" s="61">
        <v>0</v>
      </c>
      <c r="AD346" s="79">
        <v>0</v>
      </c>
      <c r="AE346" s="61">
        <v>0</v>
      </c>
      <c r="AF346" s="80" t="s">
        <v>73</v>
      </c>
      <c r="AG346" s="47">
        <f t="shared" si="26"/>
        <v>0</v>
      </c>
      <c r="AH346" s="61">
        <v>0</v>
      </c>
      <c r="AI346" s="79">
        <v>0</v>
      </c>
      <c r="AJ346" s="61" t="s">
        <v>73</v>
      </c>
      <c r="AK346" s="81" t="s">
        <v>73</v>
      </c>
      <c r="AL346" s="61">
        <v>0</v>
      </c>
      <c r="AM346" s="81" t="s">
        <v>73</v>
      </c>
      <c r="AN346" s="81" t="s">
        <v>73</v>
      </c>
      <c r="AO346" s="81" t="s">
        <v>73</v>
      </c>
      <c r="AP346" s="47">
        <f t="shared" si="27"/>
        <v>0</v>
      </c>
      <c r="AQ346" s="47">
        <f>+L346+AD346-AI346</f>
        <v>9373320</v>
      </c>
      <c r="AR346" s="61" t="s">
        <v>4700</v>
      </c>
      <c r="AS346" s="79">
        <v>0</v>
      </c>
      <c r="AT346" s="61" t="s">
        <v>162</v>
      </c>
      <c r="AU346" s="79">
        <v>0</v>
      </c>
      <c r="AV346" s="61" t="s">
        <v>73</v>
      </c>
      <c r="AW346" s="199">
        <v>0</v>
      </c>
      <c r="AX346" s="62">
        <f t="shared" si="28"/>
        <v>9373320</v>
      </c>
      <c r="AY346" s="63">
        <f t="shared" si="29"/>
        <v>0</v>
      </c>
      <c r="AZ346" s="67">
        <v>0</v>
      </c>
      <c r="BA346" s="61" t="s">
        <v>73</v>
      </c>
      <c r="BB346" s="61" t="s">
        <v>163</v>
      </c>
      <c r="BC346" s="355" t="s">
        <v>10962</v>
      </c>
      <c r="BD346" s="44" t="s">
        <v>65</v>
      </c>
      <c r="BE346" s="44" t="s">
        <v>65</v>
      </c>
    </row>
    <row r="347" spans="2:57" s="250" customFormat="1" x14ac:dyDescent="0.25">
      <c r="B347" s="44">
        <v>2026</v>
      </c>
      <c r="C347" s="44">
        <v>891780111</v>
      </c>
      <c r="D347" s="44" t="s">
        <v>63</v>
      </c>
      <c r="E347" s="61" t="s">
        <v>10961</v>
      </c>
      <c r="F347" s="61" t="s">
        <v>10960</v>
      </c>
      <c r="G347" s="61">
        <v>0</v>
      </c>
      <c r="H347" s="61" t="s">
        <v>71</v>
      </c>
      <c r="I347" s="44" t="s">
        <v>111</v>
      </c>
      <c r="J347" s="76" t="s">
        <v>81</v>
      </c>
      <c r="K347" s="68" t="s">
        <v>8696</v>
      </c>
      <c r="L347" s="79">
        <v>9373320</v>
      </c>
      <c r="M347" s="44" t="s">
        <v>66</v>
      </c>
      <c r="N347" s="68" t="s">
        <v>10959</v>
      </c>
      <c r="O347" s="68">
        <v>1042976679</v>
      </c>
      <c r="P347" s="68">
        <v>69</v>
      </c>
      <c r="Q347" s="69">
        <v>46036</v>
      </c>
      <c r="R347" s="61">
        <v>6818861280</v>
      </c>
      <c r="S347" s="69">
        <v>46043</v>
      </c>
      <c r="T347" s="79">
        <v>9373320</v>
      </c>
      <c r="U347" s="61" t="s">
        <v>65</v>
      </c>
      <c r="V347" s="79">
        <v>1082939683</v>
      </c>
      <c r="W347" s="168" t="s">
        <v>8545</v>
      </c>
      <c r="X347" s="69">
        <v>46043</v>
      </c>
      <c r="Y347" s="69">
        <v>46069</v>
      </c>
      <c r="Z347" s="69" t="s">
        <v>73</v>
      </c>
      <c r="AA347" s="69">
        <v>46167</v>
      </c>
      <c r="AB347" s="47">
        <f t="shared" si="25"/>
        <v>98</v>
      </c>
      <c r="AC347" s="61">
        <v>0</v>
      </c>
      <c r="AD347" s="79">
        <v>0</v>
      </c>
      <c r="AE347" s="61">
        <v>0</v>
      </c>
      <c r="AF347" s="80" t="s">
        <v>73</v>
      </c>
      <c r="AG347" s="47">
        <f t="shared" si="26"/>
        <v>0</v>
      </c>
      <c r="AH347" s="61">
        <v>0</v>
      </c>
      <c r="AI347" s="79">
        <v>0</v>
      </c>
      <c r="AJ347" s="61" t="s">
        <v>73</v>
      </c>
      <c r="AK347" s="81" t="s">
        <v>73</v>
      </c>
      <c r="AL347" s="61">
        <v>0</v>
      </c>
      <c r="AM347" s="81" t="s">
        <v>73</v>
      </c>
      <c r="AN347" s="81" t="s">
        <v>73</v>
      </c>
      <c r="AO347" s="81" t="s">
        <v>73</v>
      </c>
      <c r="AP347" s="47">
        <f t="shared" si="27"/>
        <v>0</v>
      </c>
      <c r="AQ347" s="47">
        <f>+L347+AD347-AI347</f>
        <v>9373320</v>
      </c>
      <c r="AR347" s="61" t="s">
        <v>4700</v>
      </c>
      <c r="AS347" s="79">
        <v>0</v>
      </c>
      <c r="AT347" s="61" t="s">
        <v>162</v>
      </c>
      <c r="AU347" s="79">
        <v>0</v>
      </c>
      <c r="AV347" s="61" t="s">
        <v>73</v>
      </c>
      <c r="AW347" s="199">
        <v>0</v>
      </c>
      <c r="AX347" s="62">
        <f t="shared" si="28"/>
        <v>9373320</v>
      </c>
      <c r="AY347" s="63">
        <f t="shared" si="29"/>
        <v>0</v>
      </c>
      <c r="AZ347" s="67">
        <v>0</v>
      </c>
      <c r="BA347" s="61" t="s">
        <v>73</v>
      </c>
      <c r="BB347" s="61" t="s">
        <v>163</v>
      </c>
      <c r="BC347" s="355" t="s">
        <v>10958</v>
      </c>
      <c r="BD347" s="44" t="s">
        <v>65</v>
      </c>
      <c r="BE347" s="44" t="s">
        <v>65</v>
      </c>
    </row>
    <row r="348" spans="2:57" s="250" customFormat="1" x14ac:dyDescent="0.25">
      <c r="B348" s="44">
        <v>2026</v>
      </c>
      <c r="C348" s="44">
        <v>891780111</v>
      </c>
      <c r="D348" s="44" t="s">
        <v>63</v>
      </c>
      <c r="E348" s="61" t="s">
        <v>10957</v>
      </c>
      <c r="F348" s="61" t="s">
        <v>10956</v>
      </c>
      <c r="G348" s="61">
        <v>0</v>
      </c>
      <c r="H348" s="61" t="s">
        <v>71</v>
      </c>
      <c r="I348" s="44" t="s">
        <v>111</v>
      </c>
      <c r="J348" s="76" t="s">
        <v>81</v>
      </c>
      <c r="K348" s="68" t="s">
        <v>8677</v>
      </c>
      <c r="L348" s="79">
        <v>9373320</v>
      </c>
      <c r="M348" s="44" t="s">
        <v>66</v>
      </c>
      <c r="N348" s="68" t="s">
        <v>10955</v>
      </c>
      <c r="O348" s="68">
        <v>1042452783</v>
      </c>
      <c r="P348" s="68">
        <v>69</v>
      </c>
      <c r="Q348" s="69">
        <v>46036</v>
      </c>
      <c r="R348" s="61">
        <v>6818861280</v>
      </c>
      <c r="S348" s="69">
        <v>46043</v>
      </c>
      <c r="T348" s="79">
        <v>9373320</v>
      </c>
      <c r="U348" s="61" t="s">
        <v>65</v>
      </c>
      <c r="V348" s="79">
        <v>1082939683</v>
      </c>
      <c r="W348" s="168" t="s">
        <v>8545</v>
      </c>
      <c r="X348" s="69">
        <v>46043</v>
      </c>
      <c r="Y348" s="69">
        <v>46069</v>
      </c>
      <c r="Z348" s="69" t="s">
        <v>73</v>
      </c>
      <c r="AA348" s="69">
        <v>46167</v>
      </c>
      <c r="AB348" s="47">
        <f t="shared" si="25"/>
        <v>98</v>
      </c>
      <c r="AC348" s="61">
        <v>0</v>
      </c>
      <c r="AD348" s="79">
        <v>0</v>
      </c>
      <c r="AE348" s="61">
        <v>0</v>
      </c>
      <c r="AF348" s="80" t="s">
        <v>73</v>
      </c>
      <c r="AG348" s="47">
        <f t="shared" si="26"/>
        <v>0</v>
      </c>
      <c r="AH348" s="61">
        <v>0</v>
      </c>
      <c r="AI348" s="79">
        <v>0</v>
      </c>
      <c r="AJ348" s="61" t="s">
        <v>73</v>
      </c>
      <c r="AK348" s="81" t="s">
        <v>73</v>
      </c>
      <c r="AL348" s="61">
        <v>0</v>
      </c>
      <c r="AM348" s="81" t="s">
        <v>73</v>
      </c>
      <c r="AN348" s="81" t="s">
        <v>73</v>
      </c>
      <c r="AO348" s="81" t="s">
        <v>73</v>
      </c>
      <c r="AP348" s="47">
        <f t="shared" si="27"/>
        <v>0</v>
      </c>
      <c r="AQ348" s="47">
        <f>+L348+AD348-AI348</f>
        <v>9373320</v>
      </c>
      <c r="AR348" s="61" t="s">
        <v>4700</v>
      </c>
      <c r="AS348" s="79">
        <v>0</v>
      </c>
      <c r="AT348" s="61" t="s">
        <v>162</v>
      </c>
      <c r="AU348" s="79">
        <v>0</v>
      </c>
      <c r="AV348" s="61" t="s">
        <v>73</v>
      </c>
      <c r="AW348" s="199">
        <v>0</v>
      </c>
      <c r="AX348" s="62">
        <f t="shared" si="28"/>
        <v>9373320</v>
      </c>
      <c r="AY348" s="63">
        <f t="shared" si="29"/>
        <v>0</v>
      </c>
      <c r="AZ348" s="67">
        <v>0</v>
      </c>
      <c r="BA348" s="61" t="s">
        <v>73</v>
      </c>
      <c r="BB348" s="61" t="s">
        <v>163</v>
      </c>
      <c r="BC348" s="355" t="s">
        <v>10954</v>
      </c>
      <c r="BD348" s="44" t="s">
        <v>65</v>
      </c>
      <c r="BE348" s="44" t="s">
        <v>65</v>
      </c>
    </row>
    <row r="349" spans="2:57" s="250" customFormat="1" x14ac:dyDescent="0.25">
      <c r="B349" s="44">
        <v>2026</v>
      </c>
      <c r="C349" s="44">
        <v>891780111</v>
      </c>
      <c r="D349" s="44" t="s">
        <v>63</v>
      </c>
      <c r="E349" s="61" t="s">
        <v>10953</v>
      </c>
      <c r="F349" s="61" t="s">
        <v>10952</v>
      </c>
      <c r="G349" s="61">
        <v>0</v>
      </c>
      <c r="H349" s="61" t="s">
        <v>71</v>
      </c>
      <c r="I349" s="44" t="s">
        <v>111</v>
      </c>
      <c r="J349" s="76" t="s">
        <v>81</v>
      </c>
      <c r="K349" s="68" t="s">
        <v>9302</v>
      </c>
      <c r="L349" s="79">
        <v>9373320</v>
      </c>
      <c r="M349" s="44" t="s">
        <v>66</v>
      </c>
      <c r="N349" s="68" t="s">
        <v>10951</v>
      </c>
      <c r="O349" s="68">
        <v>1049930424</v>
      </c>
      <c r="P349" s="68">
        <v>69</v>
      </c>
      <c r="Q349" s="69">
        <v>46036</v>
      </c>
      <c r="R349" s="61">
        <v>6818861280</v>
      </c>
      <c r="S349" s="69">
        <v>46043</v>
      </c>
      <c r="T349" s="79">
        <v>9373320</v>
      </c>
      <c r="U349" s="61" t="s">
        <v>65</v>
      </c>
      <c r="V349" s="79">
        <v>1082939683</v>
      </c>
      <c r="W349" s="168" t="s">
        <v>8545</v>
      </c>
      <c r="X349" s="69">
        <v>46043</v>
      </c>
      <c r="Y349" s="69">
        <v>46069</v>
      </c>
      <c r="Z349" s="69" t="s">
        <v>73</v>
      </c>
      <c r="AA349" s="69">
        <v>46167</v>
      </c>
      <c r="AB349" s="47">
        <f t="shared" si="25"/>
        <v>98</v>
      </c>
      <c r="AC349" s="61">
        <v>0</v>
      </c>
      <c r="AD349" s="79">
        <v>0</v>
      </c>
      <c r="AE349" s="61">
        <v>0</v>
      </c>
      <c r="AF349" s="80" t="s">
        <v>73</v>
      </c>
      <c r="AG349" s="47">
        <f t="shared" si="26"/>
        <v>0</v>
      </c>
      <c r="AH349" s="61">
        <v>0</v>
      </c>
      <c r="AI349" s="79">
        <v>0</v>
      </c>
      <c r="AJ349" s="61" t="s">
        <v>73</v>
      </c>
      <c r="AK349" s="81" t="s">
        <v>73</v>
      </c>
      <c r="AL349" s="61">
        <v>0</v>
      </c>
      <c r="AM349" s="81" t="s">
        <v>73</v>
      </c>
      <c r="AN349" s="81" t="s">
        <v>73</v>
      </c>
      <c r="AO349" s="81" t="s">
        <v>73</v>
      </c>
      <c r="AP349" s="47">
        <f t="shared" si="27"/>
        <v>0</v>
      </c>
      <c r="AQ349" s="47">
        <f>+L349+AD349-AI349</f>
        <v>9373320</v>
      </c>
      <c r="AR349" s="61" t="s">
        <v>4700</v>
      </c>
      <c r="AS349" s="79">
        <v>0</v>
      </c>
      <c r="AT349" s="61" t="s">
        <v>162</v>
      </c>
      <c r="AU349" s="79">
        <v>0</v>
      </c>
      <c r="AV349" s="61" t="s">
        <v>73</v>
      </c>
      <c r="AW349" s="199">
        <v>0</v>
      </c>
      <c r="AX349" s="62">
        <f t="shared" si="28"/>
        <v>9373320</v>
      </c>
      <c r="AY349" s="63">
        <f t="shared" si="29"/>
        <v>0</v>
      </c>
      <c r="AZ349" s="67">
        <v>0</v>
      </c>
      <c r="BA349" s="61" t="s">
        <v>73</v>
      </c>
      <c r="BB349" s="61" t="s">
        <v>163</v>
      </c>
      <c r="BC349" s="355" t="s">
        <v>10950</v>
      </c>
      <c r="BD349" s="44" t="s">
        <v>65</v>
      </c>
      <c r="BE349" s="44" t="s">
        <v>65</v>
      </c>
    </row>
    <row r="350" spans="2:57" s="250" customFormat="1" x14ac:dyDescent="0.25">
      <c r="B350" s="44">
        <v>2026</v>
      </c>
      <c r="C350" s="44">
        <v>891780111</v>
      </c>
      <c r="D350" s="44" t="s">
        <v>63</v>
      </c>
      <c r="E350" s="61" t="s">
        <v>10949</v>
      </c>
      <c r="F350" s="61" t="s">
        <v>10948</v>
      </c>
      <c r="G350" s="61">
        <v>0</v>
      </c>
      <c r="H350" s="61" t="s">
        <v>71</v>
      </c>
      <c r="I350" s="44" t="s">
        <v>111</v>
      </c>
      <c r="J350" s="76" t="s">
        <v>81</v>
      </c>
      <c r="K350" s="68" t="s">
        <v>9171</v>
      </c>
      <c r="L350" s="79">
        <v>9373320</v>
      </c>
      <c r="M350" s="44" t="s">
        <v>66</v>
      </c>
      <c r="N350" s="68" t="s">
        <v>10947</v>
      </c>
      <c r="O350" s="68">
        <v>73006166</v>
      </c>
      <c r="P350" s="68">
        <v>69</v>
      </c>
      <c r="Q350" s="69">
        <v>46036</v>
      </c>
      <c r="R350" s="61">
        <v>6818861280</v>
      </c>
      <c r="S350" s="69">
        <v>46043</v>
      </c>
      <c r="T350" s="79">
        <v>9373320</v>
      </c>
      <c r="U350" s="61" t="s">
        <v>65</v>
      </c>
      <c r="V350" s="79">
        <v>1082939683</v>
      </c>
      <c r="W350" s="168" t="s">
        <v>8545</v>
      </c>
      <c r="X350" s="69">
        <v>46043</v>
      </c>
      <c r="Y350" s="69">
        <v>46069</v>
      </c>
      <c r="Z350" s="69" t="s">
        <v>73</v>
      </c>
      <c r="AA350" s="69">
        <v>46167</v>
      </c>
      <c r="AB350" s="47">
        <f t="shared" si="25"/>
        <v>98</v>
      </c>
      <c r="AC350" s="61">
        <v>0</v>
      </c>
      <c r="AD350" s="79">
        <v>0</v>
      </c>
      <c r="AE350" s="61">
        <v>0</v>
      </c>
      <c r="AF350" s="80" t="s">
        <v>73</v>
      </c>
      <c r="AG350" s="47">
        <f t="shared" si="26"/>
        <v>0</v>
      </c>
      <c r="AH350" s="61">
        <v>0</v>
      </c>
      <c r="AI350" s="79">
        <v>0</v>
      </c>
      <c r="AJ350" s="61" t="s">
        <v>73</v>
      </c>
      <c r="AK350" s="81" t="s">
        <v>73</v>
      </c>
      <c r="AL350" s="61">
        <v>0</v>
      </c>
      <c r="AM350" s="81" t="s">
        <v>73</v>
      </c>
      <c r="AN350" s="81" t="s">
        <v>73</v>
      </c>
      <c r="AO350" s="81" t="s">
        <v>73</v>
      </c>
      <c r="AP350" s="47">
        <f t="shared" si="27"/>
        <v>0</v>
      </c>
      <c r="AQ350" s="47">
        <f>+L350+AD350-AI350</f>
        <v>9373320</v>
      </c>
      <c r="AR350" s="61" t="s">
        <v>4700</v>
      </c>
      <c r="AS350" s="79">
        <v>0</v>
      </c>
      <c r="AT350" s="61" t="s">
        <v>162</v>
      </c>
      <c r="AU350" s="79">
        <v>0</v>
      </c>
      <c r="AV350" s="61" t="s">
        <v>73</v>
      </c>
      <c r="AW350" s="199">
        <v>0</v>
      </c>
      <c r="AX350" s="62">
        <f t="shared" si="28"/>
        <v>9373320</v>
      </c>
      <c r="AY350" s="63">
        <f t="shared" si="29"/>
        <v>0</v>
      </c>
      <c r="AZ350" s="67">
        <v>0</v>
      </c>
      <c r="BA350" s="61" t="s">
        <v>73</v>
      </c>
      <c r="BB350" s="61" t="s">
        <v>163</v>
      </c>
      <c r="BC350" s="355" t="s">
        <v>10946</v>
      </c>
      <c r="BD350" s="44" t="s">
        <v>65</v>
      </c>
      <c r="BE350" s="44" t="s">
        <v>65</v>
      </c>
    </row>
    <row r="351" spans="2:57" s="250" customFormat="1" x14ac:dyDescent="0.25">
      <c r="B351" s="44">
        <v>2026</v>
      </c>
      <c r="C351" s="44">
        <v>891780111</v>
      </c>
      <c r="D351" s="44" t="s">
        <v>63</v>
      </c>
      <c r="E351" s="61" t="s">
        <v>10945</v>
      </c>
      <c r="F351" s="61" t="s">
        <v>10944</v>
      </c>
      <c r="G351" s="61">
        <v>0</v>
      </c>
      <c r="H351" s="61" t="s">
        <v>71</v>
      </c>
      <c r="I351" s="44" t="s">
        <v>111</v>
      </c>
      <c r="J351" s="76" t="s">
        <v>81</v>
      </c>
      <c r="K351" s="68" t="s">
        <v>9171</v>
      </c>
      <c r="L351" s="79">
        <v>9373320</v>
      </c>
      <c r="M351" s="44" t="s">
        <v>66</v>
      </c>
      <c r="N351" s="68" t="s">
        <v>10943</v>
      </c>
      <c r="O351" s="68">
        <v>9284708</v>
      </c>
      <c r="P351" s="68">
        <v>69</v>
      </c>
      <c r="Q351" s="69">
        <v>46036</v>
      </c>
      <c r="R351" s="61">
        <v>6818861280</v>
      </c>
      <c r="S351" s="69">
        <v>46043</v>
      </c>
      <c r="T351" s="79">
        <v>9373320</v>
      </c>
      <c r="U351" s="61" t="s">
        <v>65</v>
      </c>
      <c r="V351" s="79">
        <v>1082939683</v>
      </c>
      <c r="W351" s="168" t="s">
        <v>8545</v>
      </c>
      <c r="X351" s="69">
        <v>46043</v>
      </c>
      <c r="Y351" s="69">
        <v>46069</v>
      </c>
      <c r="Z351" s="69" t="s">
        <v>73</v>
      </c>
      <c r="AA351" s="69">
        <v>46167</v>
      </c>
      <c r="AB351" s="47">
        <f t="shared" si="25"/>
        <v>98</v>
      </c>
      <c r="AC351" s="61">
        <v>0</v>
      </c>
      <c r="AD351" s="79">
        <v>0</v>
      </c>
      <c r="AE351" s="61">
        <v>0</v>
      </c>
      <c r="AF351" s="80" t="s">
        <v>73</v>
      </c>
      <c r="AG351" s="47">
        <f t="shared" si="26"/>
        <v>0</v>
      </c>
      <c r="AH351" s="61">
        <v>0</v>
      </c>
      <c r="AI351" s="79">
        <v>0</v>
      </c>
      <c r="AJ351" s="61" t="s">
        <v>73</v>
      </c>
      <c r="AK351" s="81" t="s">
        <v>73</v>
      </c>
      <c r="AL351" s="61">
        <v>0</v>
      </c>
      <c r="AM351" s="81" t="s">
        <v>73</v>
      </c>
      <c r="AN351" s="81" t="s">
        <v>73</v>
      </c>
      <c r="AO351" s="81" t="s">
        <v>73</v>
      </c>
      <c r="AP351" s="47">
        <f t="shared" si="27"/>
        <v>0</v>
      </c>
      <c r="AQ351" s="47">
        <f>+L351+AD351-AI351</f>
        <v>9373320</v>
      </c>
      <c r="AR351" s="61" t="s">
        <v>4700</v>
      </c>
      <c r="AS351" s="79">
        <v>0</v>
      </c>
      <c r="AT351" s="61" t="s">
        <v>162</v>
      </c>
      <c r="AU351" s="79">
        <v>0</v>
      </c>
      <c r="AV351" s="61" t="s">
        <v>73</v>
      </c>
      <c r="AW351" s="199">
        <v>0</v>
      </c>
      <c r="AX351" s="62">
        <f t="shared" si="28"/>
        <v>9373320</v>
      </c>
      <c r="AY351" s="63">
        <f t="shared" si="29"/>
        <v>0</v>
      </c>
      <c r="AZ351" s="67">
        <v>0</v>
      </c>
      <c r="BA351" s="61" t="s">
        <v>73</v>
      </c>
      <c r="BB351" s="61" t="s">
        <v>163</v>
      </c>
      <c r="BC351" s="355" t="s">
        <v>10942</v>
      </c>
      <c r="BD351" s="44" t="s">
        <v>65</v>
      </c>
      <c r="BE351" s="44" t="s">
        <v>65</v>
      </c>
    </row>
    <row r="352" spans="2:57" s="250" customFormat="1" x14ac:dyDescent="0.25">
      <c r="B352" s="44">
        <v>2026</v>
      </c>
      <c r="C352" s="44">
        <v>891780111</v>
      </c>
      <c r="D352" s="44" t="s">
        <v>63</v>
      </c>
      <c r="E352" s="61" t="s">
        <v>10941</v>
      </c>
      <c r="F352" s="61" t="s">
        <v>10940</v>
      </c>
      <c r="G352" s="61">
        <v>0</v>
      </c>
      <c r="H352" s="61" t="s">
        <v>71</v>
      </c>
      <c r="I352" s="44" t="s">
        <v>111</v>
      </c>
      <c r="J352" s="76" t="s">
        <v>81</v>
      </c>
      <c r="K352" s="68" t="s">
        <v>8677</v>
      </c>
      <c r="L352" s="79">
        <v>9373320</v>
      </c>
      <c r="M352" s="44" t="s">
        <v>66</v>
      </c>
      <c r="N352" s="68" t="s">
        <v>10939</v>
      </c>
      <c r="O352" s="68">
        <v>1049934004</v>
      </c>
      <c r="P352" s="68">
        <v>69</v>
      </c>
      <c r="Q352" s="69">
        <v>46036</v>
      </c>
      <c r="R352" s="61">
        <v>6818861280</v>
      </c>
      <c r="S352" s="69">
        <v>46043</v>
      </c>
      <c r="T352" s="79">
        <v>9373320</v>
      </c>
      <c r="U352" s="61" t="s">
        <v>65</v>
      </c>
      <c r="V352" s="79">
        <v>1082939683</v>
      </c>
      <c r="W352" s="168" t="s">
        <v>8545</v>
      </c>
      <c r="X352" s="69">
        <v>46043</v>
      </c>
      <c r="Y352" s="69">
        <v>46069</v>
      </c>
      <c r="Z352" s="69" t="s">
        <v>73</v>
      </c>
      <c r="AA352" s="69">
        <v>46167</v>
      </c>
      <c r="AB352" s="47">
        <f t="shared" si="25"/>
        <v>98</v>
      </c>
      <c r="AC352" s="61">
        <v>0</v>
      </c>
      <c r="AD352" s="79">
        <v>0</v>
      </c>
      <c r="AE352" s="61">
        <v>0</v>
      </c>
      <c r="AF352" s="80" t="s">
        <v>73</v>
      </c>
      <c r="AG352" s="47">
        <f t="shared" si="26"/>
        <v>0</v>
      </c>
      <c r="AH352" s="61">
        <v>0</v>
      </c>
      <c r="AI352" s="79">
        <v>0</v>
      </c>
      <c r="AJ352" s="61" t="s">
        <v>73</v>
      </c>
      <c r="AK352" s="81" t="s">
        <v>73</v>
      </c>
      <c r="AL352" s="61">
        <v>0</v>
      </c>
      <c r="AM352" s="81" t="s">
        <v>73</v>
      </c>
      <c r="AN352" s="81" t="s">
        <v>73</v>
      </c>
      <c r="AO352" s="81" t="s">
        <v>73</v>
      </c>
      <c r="AP352" s="47">
        <f t="shared" si="27"/>
        <v>0</v>
      </c>
      <c r="AQ352" s="47">
        <f>+L352+AD352-AI352</f>
        <v>9373320</v>
      </c>
      <c r="AR352" s="61" t="s">
        <v>4700</v>
      </c>
      <c r="AS352" s="79">
        <v>0</v>
      </c>
      <c r="AT352" s="61" t="s">
        <v>162</v>
      </c>
      <c r="AU352" s="79">
        <v>0</v>
      </c>
      <c r="AV352" s="61" t="s">
        <v>73</v>
      </c>
      <c r="AW352" s="199">
        <v>0</v>
      </c>
      <c r="AX352" s="62">
        <f t="shared" si="28"/>
        <v>9373320</v>
      </c>
      <c r="AY352" s="63">
        <f t="shared" si="29"/>
        <v>0</v>
      </c>
      <c r="AZ352" s="67">
        <v>0</v>
      </c>
      <c r="BA352" s="61" t="s">
        <v>73</v>
      </c>
      <c r="BB352" s="61" t="s">
        <v>163</v>
      </c>
      <c r="BC352" s="355" t="s">
        <v>10938</v>
      </c>
      <c r="BD352" s="44" t="s">
        <v>65</v>
      </c>
      <c r="BE352" s="44" t="s">
        <v>65</v>
      </c>
    </row>
    <row r="353" spans="2:57" s="250" customFormat="1" x14ac:dyDescent="0.25">
      <c r="B353" s="44">
        <v>2026</v>
      </c>
      <c r="C353" s="44">
        <v>891780111</v>
      </c>
      <c r="D353" s="44" t="s">
        <v>63</v>
      </c>
      <c r="E353" s="61" t="s">
        <v>10937</v>
      </c>
      <c r="F353" s="61" t="s">
        <v>10936</v>
      </c>
      <c r="G353" s="61">
        <v>0</v>
      </c>
      <c r="H353" s="61" t="s">
        <v>71</v>
      </c>
      <c r="I353" s="44" t="s">
        <v>111</v>
      </c>
      <c r="J353" s="76" t="s">
        <v>81</v>
      </c>
      <c r="K353" s="68" t="s">
        <v>8677</v>
      </c>
      <c r="L353" s="79">
        <v>9373320</v>
      </c>
      <c r="M353" s="44" t="s">
        <v>66</v>
      </c>
      <c r="N353" s="68" t="s">
        <v>10935</v>
      </c>
      <c r="O353" s="68">
        <v>73508557</v>
      </c>
      <c r="P353" s="68">
        <v>69</v>
      </c>
      <c r="Q353" s="69">
        <v>46036</v>
      </c>
      <c r="R353" s="61">
        <v>6818861280</v>
      </c>
      <c r="S353" s="69">
        <v>46043</v>
      </c>
      <c r="T353" s="79">
        <v>9373320</v>
      </c>
      <c r="U353" s="61" t="s">
        <v>65</v>
      </c>
      <c r="V353" s="79">
        <v>1082939683</v>
      </c>
      <c r="W353" s="168" t="s">
        <v>8545</v>
      </c>
      <c r="X353" s="69">
        <v>46043</v>
      </c>
      <c r="Y353" s="69">
        <v>46069</v>
      </c>
      <c r="Z353" s="69" t="s">
        <v>73</v>
      </c>
      <c r="AA353" s="69">
        <v>46167</v>
      </c>
      <c r="AB353" s="47">
        <f t="shared" si="25"/>
        <v>98</v>
      </c>
      <c r="AC353" s="61">
        <v>0</v>
      </c>
      <c r="AD353" s="79">
        <v>0</v>
      </c>
      <c r="AE353" s="61">
        <v>0</v>
      </c>
      <c r="AF353" s="80" t="s">
        <v>73</v>
      </c>
      <c r="AG353" s="47">
        <f t="shared" si="26"/>
        <v>0</v>
      </c>
      <c r="AH353" s="61">
        <v>0</v>
      </c>
      <c r="AI353" s="79">
        <v>0</v>
      </c>
      <c r="AJ353" s="61" t="s">
        <v>73</v>
      </c>
      <c r="AK353" s="81" t="s">
        <v>73</v>
      </c>
      <c r="AL353" s="61">
        <v>0</v>
      </c>
      <c r="AM353" s="81" t="s">
        <v>73</v>
      </c>
      <c r="AN353" s="81" t="s">
        <v>73</v>
      </c>
      <c r="AO353" s="81" t="s">
        <v>73</v>
      </c>
      <c r="AP353" s="47">
        <f t="shared" si="27"/>
        <v>0</v>
      </c>
      <c r="AQ353" s="47">
        <f>+L353+AD353-AI353</f>
        <v>9373320</v>
      </c>
      <c r="AR353" s="61" t="s">
        <v>4700</v>
      </c>
      <c r="AS353" s="79">
        <v>0</v>
      </c>
      <c r="AT353" s="61" t="s">
        <v>162</v>
      </c>
      <c r="AU353" s="79">
        <v>0</v>
      </c>
      <c r="AV353" s="61" t="s">
        <v>73</v>
      </c>
      <c r="AW353" s="199">
        <v>0</v>
      </c>
      <c r="AX353" s="62">
        <f t="shared" si="28"/>
        <v>9373320</v>
      </c>
      <c r="AY353" s="63">
        <f t="shared" si="29"/>
        <v>0</v>
      </c>
      <c r="AZ353" s="67">
        <v>0</v>
      </c>
      <c r="BA353" s="61" t="s">
        <v>73</v>
      </c>
      <c r="BB353" s="61" t="s">
        <v>163</v>
      </c>
      <c r="BC353" s="355" t="s">
        <v>10934</v>
      </c>
      <c r="BD353" s="44" t="s">
        <v>65</v>
      </c>
      <c r="BE353" s="44" t="s">
        <v>65</v>
      </c>
    </row>
    <row r="354" spans="2:57" s="250" customFormat="1" x14ac:dyDescent="0.25">
      <c r="B354" s="44">
        <v>2026</v>
      </c>
      <c r="C354" s="44">
        <v>891780111</v>
      </c>
      <c r="D354" s="44" t="s">
        <v>63</v>
      </c>
      <c r="E354" s="61" t="s">
        <v>10933</v>
      </c>
      <c r="F354" s="61" t="s">
        <v>10932</v>
      </c>
      <c r="G354" s="61">
        <v>0</v>
      </c>
      <c r="H354" s="61" t="s">
        <v>71</v>
      </c>
      <c r="I354" s="44" t="s">
        <v>111</v>
      </c>
      <c r="J354" s="76" t="s">
        <v>81</v>
      </c>
      <c r="K354" s="68" t="s">
        <v>9171</v>
      </c>
      <c r="L354" s="79">
        <v>9373320</v>
      </c>
      <c r="M354" s="44" t="s">
        <v>66</v>
      </c>
      <c r="N354" s="68" t="s">
        <v>10931</v>
      </c>
      <c r="O354" s="68">
        <v>1051358360</v>
      </c>
      <c r="P354" s="68">
        <v>69</v>
      </c>
      <c r="Q354" s="69">
        <v>46036</v>
      </c>
      <c r="R354" s="61">
        <v>6818861280</v>
      </c>
      <c r="S354" s="69">
        <v>46043</v>
      </c>
      <c r="T354" s="79">
        <v>9373320</v>
      </c>
      <c r="U354" s="61" t="s">
        <v>65</v>
      </c>
      <c r="V354" s="79">
        <v>1082939683</v>
      </c>
      <c r="W354" s="168" t="s">
        <v>8545</v>
      </c>
      <c r="X354" s="69">
        <v>46043</v>
      </c>
      <c r="Y354" s="69">
        <v>46069</v>
      </c>
      <c r="Z354" s="69" t="s">
        <v>73</v>
      </c>
      <c r="AA354" s="69">
        <v>46167</v>
      </c>
      <c r="AB354" s="47">
        <f t="shared" si="25"/>
        <v>98</v>
      </c>
      <c r="AC354" s="61">
        <v>0</v>
      </c>
      <c r="AD354" s="79">
        <v>0</v>
      </c>
      <c r="AE354" s="61">
        <v>0</v>
      </c>
      <c r="AF354" s="80" t="s">
        <v>73</v>
      </c>
      <c r="AG354" s="47">
        <f t="shared" si="26"/>
        <v>0</v>
      </c>
      <c r="AH354" s="61">
        <v>0</v>
      </c>
      <c r="AI354" s="79">
        <v>0</v>
      </c>
      <c r="AJ354" s="61" t="s">
        <v>73</v>
      </c>
      <c r="AK354" s="81" t="s">
        <v>73</v>
      </c>
      <c r="AL354" s="61">
        <v>0</v>
      </c>
      <c r="AM354" s="81" t="s">
        <v>73</v>
      </c>
      <c r="AN354" s="81" t="s">
        <v>73</v>
      </c>
      <c r="AO354" s="81" t="s">
        <v>73</v>
      </c>
      <c r="AP354" s="47">
        <f t="shared" si="27"/>
        <v>0</v>
      </c>
      <c r="AQ354" s="47">
        <f>+L354+AD354-AI354</f>
        <v>9373320</v>
      </c>
      <c r="AR354" s="61" t="s">
        <v>4700</v>
      </c>
      <c r="AS354" s="79">
        <v>0</v>
      </c>
      <c r="AT354" s="61" t="s">
        <v>162</v>
      </c>
      <c r="AU354" s="79">
        <v>0</v>
      </c>
      <c r="AV354" s="61" t="s">
        <v>73</v>
      </c>
      <c r="AW354" s="199">
        <v>0</v>
      </c>
      <c r="AX354" s="62">
        <f t="shared" si="28"/>
        <v>9373320</v>
      </c>
      <c r="AY354" s="63">
        <f t="shared" si="29"/>
        <v>0</v>
      </c>
      <c r="AZ354" s="67">
        <v>0</v>
      </c>
      <c r="BA354" s="61" t="s">
        <v>73</v>
      </c>
      <c r="BB354" s="61" t="s">
        <v>163</v>
      </c>
      <c r="BC354" s="355" t="s">
        <v>10930</v>
      </c>
      <c r="BD354" s="44" t="s">
        <v>65</v>
      </c>
      <c r="BE354" s="44" t="s">
        <v>65</v>
      </c>
    </row>
    <row r="355" spans="2:57" s="250" customFormat="1" x14ac:dyDescent="0.25">
      <c r="B355" s="44">
        <v>2026</v>
      </c>
      <c r="C355" s="44">
        <v>891780111</v>
      </c>
      <c r="D355" s="44" t="s">
        <v>63</v>
      </c>
      <c r="E355" s="61" t="s">
        <v>10929</v>
      </c>
      <c r="F355" s="61" t="s">
        <v>10928</v>
      </c>
      <c r="G355" s="61">
        <v>0</v>
      </c>
      <c r="H355" s="61" t="s">
        <v>71</v>
      </c>
      <c r="I355" s="44" t="s">
        <v>111</v>
      </c>
      <c r="J355" s="76" t="s">
        <v>81</v>
      </c>
      <c r="K355" s="68" t="s">
        <v>10927</v>
      </c>
      <c r="L355" s="79">
        <v>9373320</v>
      </c>
      <c r="M355" s="44" t="s">
        <v>66</v>
      </c>
      <c r="N355" s="68" t="s">
        <v>10926</v>
      </c>
      <c r="O355" s="68">
        <v>1049931406</v>
      </c>
      <c r="P355" s="68">
        <v>69</v>
      </c>
      <c r="Q355" s="69">
        <v>46036</v>
      </c>
      <c r="R355" s="61">
        <v>6818861280</v>
      </c>
      <c r="S355" s="69">
        <v>46043</v>
      </c>
      <c r="T355" s="79">
        <v>9373320</v>
      </c>
      <c r="U355" s="61" t="s">
        <v>65</v>
      </c>
      <c r="V355" s="79">
        <v>1082939683</v>
      </c>
      <c r="W355" s="168" t="s">
        <v>8545</v>
      </c>
      <c r="X355" s="69">
        <v>46043</v>
      </c>
      <c r="Y355" s="69">
        <v>46069</v>
      </c>
      <c r="Z355" s="69" t="s">
        <v>73</v>
      </c>
      <c r="AA355" s="69">
        <v>46167</v>
      </c>
      <c r="AB355" s="47">
        <f t="shared" si="25"/>
        <v>98</v>
      </c>
      <c r="AC355" s="61">
        <v>0</v>
      </c>
      <c r="AD355" s="79">
        <v>0</v>
      </c>
      <c r="AE355" s="61">
        <v>0</v>
      </c>
      <c r="AF355" s="80" t="s">
        <v>73</v>
      </c>
      <c r="AG355" s="47">
        <f t="shared" si="26"/>
        <v>0</v>
      </c>
      <c r="AH355" s="61">
        <v>0</v>
      </c>
      <c r="AI355" s="79">
        <v>0</v>
      </c>
      <c r="AJ355" s="61" t="s">
        <v>73</v>
      </c>
      <c r="AK355" s="81" t="s">
        <v>73</v>
      </c>
      <c r="AL355" s="61">
        <v>0</v>
      </c>
      <c r="AM355" s="81" t="s">
        <v>73</v>
      </c>
      <c r="AN355" s="81" t="s">
        <v>73</v>
      </c>
      <c r="AO355" s="81" t="s">
        <v>73</v>
      </c>
      <c r="AP355" s="47">
        <f t="shared" si="27"/>
        <v>0</v>
      </c>
      <c r="AQ355" s="47">
        <f>+L355+AD355-AI355</f>
        <v>9373320</v>
      </c>
      <c r="AR355" s="61" t="s">
        <v>4700</v>
      </c>
      <c r="AS355" s="79">
        <v>0</v>
      </c>
      <c r="AT355" s="61" t="s">
        <v>162</v>
      </c>
      <c r="AU355" s="79">
        <v>0</v>
      </c>
      <c r="AV355" s="61" t="s">
        <v>73</v>
      </c>
      <c r="AW355" s="199">
        <v>0</v>
      </c>
      <c r="AX355" s="62">
        <f t="shared" si="28"/>
        <v>9373320</v>
      </c>
      <c r="AY355" s="63">
        <f t="shared" si="29"/>
        <v>0</v>
      </c>
      <c r="AZ355" s="67">
        <v>0</v>
      </c>
      <c r="BA355" s="61" t="s">
        <v>73</v>
      </c>
      <c r="BB355" s="61" t="s">
        <v>163</v>
      </c>
      <c r="BC355" s="355" t="s">
        <v>10925</v>
      </c>
      <c r="BD355" s="44" t="s">
        <v>65</v>
      </c>
      <c r="BE355" s="44" t="s">
        <v>65</v>
      </c>
    </row>
    <row r="356" spans="2:57" s="250" customFormat="1" x14ac:dyDescent="0.25">
      <c r="B356" s="44">
        <v>2026</v>
      </c>
      <c r="C356" s="44">
        <v>891780111</v>
      </c>
      <c r="D356" s="44" t="s">
        <v>63</v>
      </c>
      <c r="E356" s="61" t="s">
        <v>10924</v>
      </c>
      <c r="F356" s="61" t="s">
        <v>10923</v>
      </c>
      <c r="G356" s="61">
        <v>0</v>
      </c>
      <c r="H356" s="61" t="s">
        <v>71</v>
      </c>
      <c r="I356" s="44" t="s">
        <v>111</v>
      </c>
      <c r="J356" s="76" t="s">
        <v>81</v>
      </c>
      <c r="K356" s="68" t="s">
        <v>8677</v>
      </c>
      <c r="L356" s="79">
        <v>9373320</v>
      </c>
      <c r="M356" s="44" t="s">
        <v>66</v>
      </c>
      <c r="N356" s="68" t="s">
        <v>10922</v>
      </c>
      <c r="O356" s="68">
        <v>72234301</v>
      </c>
      <c r="P356" s="68">
        <v>69</v>
      </c>
      <c r="Q356" s="69">
        <v>46036</v>
      </c>
      <c r="R356" s="61">
        <v>6818861280</v>
      </c>
      <c r="S356" s="69">
        <v>46043</v>
      </c>
      <c r="T356" s="79">
        <v>9373320</v>
      </c>
      <c r="U356" s="61" t="s">
        <v>65</v>
      </c>
      <c r="V356" s="79">
        <v>1082939683</v>
      </c>
      <c r="W356" s="168" t="s">
        <v>8545</v>
      </c>
      <c r="X356" s="69">
        <v>46043</v>
      </c>
      <c r="Y356" s="69">
        <v>46069</v>
      </c>
      <c r="Z356" s="69" t="s">
        <v>73</v>
      </c>
      <c r="AA356" s="69">
        <v>46167</v>
      </c>
      <c r="AB356" s="47">
        <f t="shared" si="25"/>
        <v>98</v>
      </c>
      <c r="AC356" s="61">
        <v>0</v>
      </c>
      <c r="AD356" s="79">
        <v>0</v>
      </c>
      <c r="AE356" s="61">
        <v>0</v>
      </c>
      <c r="AF356" s="80" t="s">
        <v>73</v>
      </c>
      <c r="AG356" s="47">
        <f t="shared" si="26"/>
        <v>0</v>
      </c>
      <c r="AH356" s="61">
        <v>0</v>
      </c>
      <c r="AI356" s="79">
        <v>0</v>
      </c>
      <c r="AJ356" s="61" t="s">
        <v>73</v>
      </c>
      <c r="AK356" s="81" t="s">
        <v>73</v>
      </c>
      <c r="AL356" s="61">
        <v>0</v>
      </c>
      <c r="AM356" s="81" t="s">
        <v>73</v>
      </c>
      <c r="AN356" s="81" t="s">
        <v>73</v>
      </c>
      <c r="AO356" s="81" t="s">
        <v>73</v>
      </c>
      <c r="AP356" s="47">
        <f t="shared" si="27"/>
        <v>0</v>
      </c>
      <c r="AQ356" s="47">
        <f>+L356+AD356-AI356</f>
        <v>9373320</v>
      </c>
      <c r="AR356" s="61" t="s">
        <v>4700</v>
      </c>
      <c r="AS356" s="79">
        <v>0</v>
      </c>
      <c r="AT356" s="61" t="s">
        <v>162</v>
      </c>
      <c r="AU356" s="79">
        <v>0</v>
      </c>
      <c r="AV356" s="61" t="s">
        <v>73</v>
      </c>
      <c r="AW356" s="199">
        <v>0</v>
      </c>
      <c r="AX356" s="62">
        <f t="shared" si="28"/>
        <v>9373320</v>
      </c>
      <c r="AY356" s="63">
        <f t="shared" si="29"/>
        <v>0</v>
      </c>
      <c r="AZ356" s="67">
        <v>0</v>
      </c>
      <c r="BA356" s="61" t="s">
        <v>73</v>
      </c>
      <c r="BB356" s="61" t="s">
        <v>163</v>
      </c>
      <c r="BC356" s="355" t="s">
        <v>10921</v>
      </c>
      <c r="BD356" s="44" t="s">
        <v>65</v>
      </c>
      <c r="BE356" s="44" t="s">
        <v>65</v>
      </c>
    </row>
    <row r="357" spans="2:57" s="250" customFormat="1" x14ac:dyDescent="0.25">
      <c r="B357" s="44">
        <v>2026</v>
      </c>
      <c r="C357" s="44">
        <v>891780111</v>
      </c>
      <c r="D357" s="44" t="s">
        <v>63</v>
      </c>
      <c r="E357" s="61" t="s">
        <v>10920</v>
      </c>
      <c r="F357" s="61" t="s">
        <v>10919</v>
      </c>
      <c r="G357" s="61">
        <v>0</v>
      </c>
      <c r="H357" s="61" t="s">
        <v>71</v>
      </c>
      <c r="I357" s="44" t="s">
        <v>111</v>
      </c>
      <c r="J357" s="76" t="s">
        <v>81</v>
      </c>
      <c r="K357" s="68" t="s">
        <v>8696</v>
      </c>
      <c r="L357" s="79">
        <v>9373320</v>
      </c>
      <c r="M357" s="44" t="s">
        <v>66</v>
      </c>
      <c r="N357" s="68" t="s">
        <v>10918</v>
      </c>
      <c r="O357" s="68">
        <v>1047339515</v>
      </c>
      <c r="P357" s="68">
        <v>69</v>
      </c>
      <c r="Q357" s="69">
        <v>46036</v>
      </c>
      <c r="R357" s="61">
        <v>6818861280</v>
      </c>
      <c r="S357" s="69">
        <v>46043</v>
      </c>
      <c r="T357" s="79">
        <v>9373320</v>
      </c>
      <c r="U357" s="61" t="s">
        <v>65</v>
      </c>
      <c r="V357" s="79">
        <v>1082939683</v>
      </c>
      <c r="W357" s="168" t="s">
        <v>8545</v>
      </c>
      <c r="X357" s="69">
        <v>46043</v>
      </c>
      <c r="Y357" s="69">
        <v>46069</v>
      </c>
      <c r="Z357" s="69" t="s">
        <v>73</v>
      </c>
      <c r="AA357" s="69">
        <v>46167</v>
      </c>
      <c r="AB357" s="47">
        <f t="shared" si="25"/>
        <v>98</v>
      </c>
      <c r="AC357" s="61">
        <v>0</v>
      </c>
      <c r="AD357" s="79">
        <v>0</v>
      </c>
      <c r="AE357" s="61">
        <v>0</v>
      </c>
      <c r="AF357" s="80" t="s">
        <v>73</v>
      </c>
      <c r="AG357" s="47">
        <f t="shared" si="26"/>
        <v>0</v>
      </c>
      <c r="AH357" s="61">
        <v>0</v>
      </c>
      <c r="AI357" s="79">
        <v>0</v>
      </c>
      <c r="AJ357" s="61" t="s">
        <v>73</v>
      </c>
      <c r="AK357" s="81" t="s">
        <v>73</v>
      </c>
      <c r="AL357" s="61">
        <v>0</v>
      </c>
      <c r="AM357" s="81" t="s">
        <v>73</v>
      </c>
      <c r="AN357" s="81" t="s">
        <v>73</v>
      </c>
      <c r="AO357" s="81" t="s">
        <v>73</v>
      </c>
      <c r="AP357" s="47">
        <f t="shared" si="27"/>
        <v>0</v>
      </c>
      <c r="AQ357" s="47">
        <f>+L357+AD357-AI357</f>
        <v>9373320</v>
      </c>
      <c r="AR357" s="61" t="s">
        <v>4700</v>
      </c>
      <c r="AS357" s="79">
        <v>0</v>
      </c>
      <c r="AT357" s="61" t="s">
        <v>162</v>
      </c>
      <c r="AU357" s="79">
        <v>0</v>
      </c>
      <c r="AV357" s="61" t="s">
        <v>73</v>
      </c>
      <c r="AW357" s="199">
        <v>0</v>
      </c>
      <c r="AX357" s="62">
        <f t="shared" si="28"/>
        <v>9373320</v>
      </c>
      <c r="AY357" s="63">
        <f t="shared" si="29"/>
        <v>0</v>
      </c>
      <c r="AZ357" s="67">
        <v>0</v>
      </c>
      <c r="BA357" s="61" t="s">
        <v>73</v>
      </c>
      <c r="BB357" s="61" t="s">
        <v>163</v>
      </c>
      <c r="BC357" s="355" t="s">
        <v>10917</v>
      </c>
      <c r="BD357" s="44" t="s">
        <v>65</v>
      </c>
      <c r="BE357" s="44" t="s">
        <v>65</v>
      </c>
    </row>
    <row r="358" spans="2:57" s="250" customFormat="1" x14ac:dyDescent="0.25">
      <c r="B358" s="44">
        <v>2026</v>
      </c>
      <c r="C358" s="44">
        <v>891780111</v>
      </c>
      <c r="D358" s="44" t="s">
        <v>63</v>
      </c>
      <c r="E358" s="61" t="s">
        <v>10916</v>
      </c>
      <c r="F358" s="61" t="s">
        <v>10915</v>
      </c>
      <c r="G358" s="61">
        <v>0</v>
      </c>
      <c r="H358" s="61" t="s">
        <v>71</v>
      </c>
      <c r="I358" s="44" t="s">
        <v>111</v>
      </c>
      <c r="J358" s="76" t="s">
        <v>81</v>
      </c>
      <c r="K358" s="68" t="s">
        <v>8677</v>
      </c>
      <c r="L358" s="79">
        <v>9373320</v>
      </c>
      <c r="M358" s="44" t="s">
        <v>66</v>
      </c>
      <c r="N358" s="68" t="s">
        <v>10914</v>
      </c>
      <c r="O358" s="68">
        <v>1043613975</v>
      </c>
      <c r="P358" s="68">
        <v>69</v>
      </c>
      <c r="Q358" s="69">
        <v>46036</v>
      </c>
      <c r="R358" s="61">
        <v>6818861280</v>
      </c>
      <c r="S358" s="69">
        <v>46043</v>
      </c>
      <c r="T358" s="79">
        <v>9373320</v>
      </c>
      <c r="U358" s="61" t="s">
        <v>65</v>
      </c>
      <c r="V358" s="79">
        <v>1082939683</v>
      </c>
      <c r="W358" s="168" t="s">
        <v>8545</v>
      </c>
      <c r="X358" s="69">
        <v>46043</v>
      </c>
      <c r="Y358" s="69">
        <v>46069</v>
      </c>
      <c r="Z358" s="69" t="s">
        <v>73</v>
      </c>
      <c r="AA358" s="69">
        <v>46167</v>
      </c>
      <c r="AB358" s="47">
        <f t="shared" si="25"/>
        <v>98</v>
      </c>
      <c r="AC358" s="61">
        <v>0</v>
      </c>
      <c r="AD358" s="79">
        <v>0</v>
      </c>
      <c r="AE358" s="61">
        <v>0</v>
      </c>
      <c r="AF358" s="80" t="s">
        <v>73</v>
      </c>
      <c r="AG358" s="47">
        <f t="shared" si="26"/>
        <v>0</v>
      </c>
      <c r="AH358" s="61">
        <v>0</v>
      </c>
      <c r="AI358" s="79">
        <v>0</v>
      </c>
      <c r="AJ358" s="61" t="s">
        <v>73</v>
      </c>
      <c r="AK358" s="81" t="s">
        <v>73</v>
      </c>
      <c r="AL358" s="61">
        <v>0</v>
      </c>
      <c r="AM358" s="81" t="s">
        <v>73</v>
      </c>
      <c r="AN358" s="81" t="s">
        <v>73</v>
      </c>
      <c r="AO358" s="81" t="s">
        <v>73</v>
      </c>
      <c r="AP358" s="47">
        <f t="shared" si="27"/>
        <v>0</v>
      </c>
      <c r="AQ358" s="47">
        <f>+L358+AD358-AI358</f>
        <v>9373320</v>
      </c>
      <c r="AR358" s="61" t="s">
        <v>4700</v>
      </c>
      <c r="AS358" s="79">
        <v>0</v>
      </c>
      <c r="AT358" s="61" t="s">
        <v>162</v>
      </c>
      <c r="AU358" s="79">
        <v>0</v>
      </c>
      <c r="AV358" s="61" t="s">
        <v>73</v>
      </c>
      <c r="AW358" s="199">
        <v>0</v>
      </c>
      <c r="AX358" s="62">
        <f t="shared" si="28"/>
        <v>9373320</v>
      </c>
      <c r="AY358" s="63">
        <f t="shared" si="29"/>
        <v>0</v>
      </c>
      <c r="AZ358" s="67">
        <v>0</v>
      </c>
      <c r="BA358" s="61" t="s">
        <v>73</v>
      </c>
      <c r="BB358" s="61" t="s">
        <v>163</v>
      </c>
      <c r="BC358" s="355" t="s">
        <v>10913</v>
      </c>
      <c r="BD358" s="44" t="s">
        <v>65</v>
      </c>
      <c r="BE358" s="44" t="s">
        <v>65</v>
      </c>
    </row>
    <row r="359" spans="2:57" s="250" customFormat="1" x14ac:dyDescent="0.25">
      <c r="B359" s="44">
        <v>2026</v>
      </c>
      <c r="C359" s="44">
        <v>891780111</v>
      </c>
      <c r="D359" s="44" t="s">
        <v>63</v>
      </c>
      <c r="E359" s="61" t="s">
        <v>10912</v>
      </c>
      <c r="F359" s="61" t="s">
        <v>10911</v>
      </c>
      <c r="G359" s="61">
        <v>0</v>
      </c>
      <c r="H359" s="61" t="s">
        <v>71</v>
      </c>
      <c r="I359" s="44" t="s">
        <v>111</v>
      </c>
      <c r="J359" s="76" t="s">
        <v>81</v>
      </c>
      <c r="K359" s="68" t="s">
        <v>8677</v>
      </c>
      <c r="L359" s="79">
        <v>9373320</v>
      </c>
      <c r="M359" s="44" t="s">
        <v>66</v>
      </c>
      <c r="N359" s="68" t="s">
        <v>10910</v>
      </c>
      <c r="O359" s="68">
        <v>8776519</v>
      </c>
      <c r="P359" s="68">
        <v>69</v>
      </c>
      <c r="Q359" s="69">
        <v>46036</v>
      </c>
      <c r="R359" s="61">
        <v>6818861280</v>
      </c>
      <c r="S359" s="69">
        <v>46043</v>
      </c>
      <c r="T359" s="79">
        <v>9373320</v>
      </c>
      <c r="U359" s="61" t="s">
        <v>65</v>
      </c>
      <c r="V359" s="79">
        <v>1082939683</v>
      </c>
      <c r="W359" s="168" t="s">
        <v>8545</v>
      </c>
      <c r="X359" s="69">
        <v>46043</v>
      </c>
      <c r="Y359" s="69">
        <v>46069</v>
      </c>
      <c r="Z359" s="69" t="s">
        <v>73</v>
      </c>
      <c r="AA359" s="69">
        <v>46167</v>
      </c>
      <c r="AB359" s="47">
        <f t="shared" si="25"/>
        <v>98</v>
      </c>
      <c r="AC359" s="61">
        <v>0</v>
      </c>
      <c r="AD359" s="79">
        <v>0</v>
      </c>
      <c r="AE359" s="61">
        <v>0</v>
      </c>
      <c r="AF359" s="80" t="s">
        <v>73</v>
      </c>
      <c r="AG359" s="47">
        <f t="shared" si="26"/>
        <v>0</v>
      </c>
      <c r="AH359" s="61">
        <v>0</v>
      </c>
      <c r="AI359" s="79">
        <v>0</v>
      </c>
      <c r="AJ359" s="61" t="s">
        <v>73</v>
      </c>
      <c r="AK359" s="81" t="s">
        <v>73</v>
      </c>
      <c r="AL359" s="61">
        <v>0</v>
      </c>
      <c r="AM359" s="81" t="s">
        <v>73</v>
      </c>
      <c r="AN359" s="81" t="s">
        <v>73</v>
      </c>
      <c r="AO359" s="81" t="s">
        <v>73</v>
      </c>
      <c r="AP359" s="47">
        <f t="shared" si="27"/>
        <v>0</v>
      </c>
      <c r="AQ359" s="47">
        <f>+L359+AD359-AI359</f>
        <v>9373320</v>
      </c>
      <c r="AR359" s="61" t="s">
        <v>4700</v>
      </c>
      <c r="AS359" s="79">
        <v>0</v>
      </c>
      <c r="AT359" s="61" t="s">
        <v>162</v>
      </c>
      <c r="AU359" s="79">
        <v>0</v>
      </c>
      <c r="AV359" s="61" t="s">
        <v>73</v>
      </c>
      <c r="AW359" s="199">
        <v>0</v>
      </c>
      <c r="AX359" s="62">
        <f t="shared" si="28"/>
        <v>9373320</v>
      </c>
      <c r="AY359" s="63">
        <f t="shared" si="29"/>
        <v>0</v>
      </c>
      <c r="AZ359" s="67">
        <v>0</v>
      </c>
      <c r="BA359" s="61" t="s">
        <v>73</v>
      </c>
      <c r="BB359" s="61" t="s">
        <v>163</v>
      </c>
      <c r="BC359" s="355" t="s">
        <v>10909</v>
      </c>
      <c r="BD359" s="44" t="s">
        <v>65</v>
      </c>
      <c r="BE359" s="44" t="s">
        <v>65</v>
      </c>
    </row>
    <row r="360" spans="2:57" s="250" customFormat="1" x14ac:dyDescent="0.25">
      <c r="B360" s="44">
        <v>2026</v>
      </c>
      <c r="C360" s="44">
        <v>891780111</v>
      </c>
      <c r="D360" s="44" t="s">
        <v>63</v>
      </c>
      <c r="E360" s="61" t="s">
        <v>10908</v>
      </c>
      <c r="F360" s="61" t="s">
        <v>10907</v>
      </c>
      <c r="G360" s="61">
        <v>0</v>
      </c>
      <c r="H360" s="61" t="s">
        <v>71</v>
      </c>
      <c r="I360" s="44" t="s">
        <v>111</v>
      </c>
      <c r="J360" s="76" t="s">
        <v>81</v>
      </c>
      <c r="K360" s="68" t="s">
        <v>8677</v>
      </c>
      <c r="L360" s="79">
        <v>9373320</v>
      </c>
      <c r="M360" s="44" t="s">
        <v>66</v>
      </c>
      <c r="N360" s="68" t="s">
        <v>10906</v>
      </c>
      <c r="O360" s="68">
        <v>1007122148</v>
      </c>
      <c r="P360" s="68">
        <v>69</v>
      </c>
      <c r="Q360" s="69">
        <v>46036</v>
      </c>
      <c r="R360" s="61">
        <v>6818861280</v>
      </c>
      <c r="S360" s="69">
        <v>46043</v>
      </c>
      <c r="T360" s="79">
        <v>9373320</v>
      </c>
      <c r="U360" s="61" t="s">
        <v>65</v>
      </c>
      <c r="V360" s="79">
        <v>1082939683</v>
      </c>
      <c r="W360" s="168" t="s">
        <v>8545</v>
      </c>
      <c r="X360" s="69">
        <v>46043</v>
      </c>
      <c r="Y360" s="69">
        <v>46069</v>
      </c>
      <c r="Z360" s="69" t="s">
        <v>73</v>
      </c>
      <c r="AA360" s="69">
        <v>46167</v>
      </c>
      <c r="AB360" s="47">
        <f t="shared" si="25"/>
        <v>98</v>
      </c>
      <c r="AC360" s="61">
        <v>0</v>
      </c>
      <c r="AD360" s="79">
        <v>0</v>
      </c>
      <c r="AE360" s="61">
        <v>0</v>
      </c>
      <c r="AF360" s="80" t="s">
        <v>73</v>
      </c>
      <c r="AG360" s="47">
        <f t="shared" si="26"/>
        <v>0</v>
      </c>
      <c r="AH360" s="61">
        <v>0</v>
      </c>
      <c r="AI360" s="79">
        <v>0</v>
      </c>
      <c r="AJ360" s="61" t="s">
        <v>73</v>
      </c>
      <c r="AK360" s="81" t="s">
        <v>73</v>
      </c>
      <c r="AL360" s="61">
        <v>0</v>
      </c>
      <c r="AM360" s="81" t="s">
        <v>73</v>
      </c>
      <c r="AN360" s="81" t="s">
        <v>73</v>
      </c>
      <c r="AO360" s="81" t="s">
        <v>73</v>
      </c>
      <c r="AP360" s="47">
        <f t="shared" si="27"/>
        <v>0</v>
      </c>
      <c r="AQ360" s="47">
        <f>+L360+AD360-AI360</f>
        <v>9373320</v>
      </c>
      <c r="AR360" s="61" t="s">
        <v>4700</v>
      </c>
      <c r="AS360" s="79">
        <v>0</v>
      </c>
      <c r="AT360" s="61" t="s">
        <v>162</v>
      </c>
      <c r="AU360" s="79">
        <v>0</v>
      </c>
      <c r="AV360" s="61" t="s">
        <v>73</v>
      </c>
      <c r="AW360" s="199">
        <v>0</v>
      </c>
      <c r="AX360" s="62">
        <f t="shared" si="28"/>
        <v>9373320</v>
      </c>
      <c r="AY360" s="63">
        <f t="shared" si="29"/>
        <v>0</v>
      </c>
      <c r="AZ360" s="67">
        <v>0</v>
      </c>
      <c r="BA360" s="61" t="s">
        <v>73</v>
      </c>
      <c r="BB360" s="61" t="s">
        <v>163</v>
      </c>
      <c r="BC360" s="355" t="s">
        <v>10905</v>
      </c>
      <c r="BD360" s="44" t="s">
        <v>65</v>
      </c>
      <c r="BE360" s="44" t="s">
        <v>65</v>
      </c>
    </row>
    <row r="361" spans="2:57" s="250" customFormat="1" x14ac:dyDescent="0.25">
      <c r="B361" s="44">
        <v>2026</v>
      </c>
      <c r="C361" s="44">
        <v>891780111</v>
      </c>
      <c r="D361" s="44" t="s">
        <v>63</v>
      </c>
      <c r="E361" s="61" t="s">
        <v>10904</v>
      </c>
      <c r="F361" s="61" t="s">
        <v>10903</v>
      </c>
      <c r="G361" s="61">
        <v>0</v>
      </c>
      <c r="H361" s="61" t="s">
        <v>71</v>
      </c>
      <c r="I361" s="44" t="s">
        <v>111</v>
      </c>
      <c r="J361" s="76" t="s">
        <v>81</v>
      </c>
      <c r="K361" s="47" t="s">
        <v>8696</v>
      </c>
      <c r="L361" s="79">
        <v>9373320</v>
      </c>
      <c r="M361" s="44" t="s">
        <v>66</v>
      </c>
      <c r="N361" s="68" t="s">
        <v>10902</v>
      </c>
      <c r="O361" s="68">
        <v>1042997078</v>
      </c>
      <c r="P361" s="68">
        <v>69</v>
      </c>
      <c r="Q361" s="69">
        <v>46036</v>
      </c>
      <c r="R361" s="61">
        <v>6818861280</v>
      </c>
      <c r="S361" s="69">
        <v>46043</v>
      </c>
      <c r="T361" s="79">
        <v>9373320</v>
      </c>
      <c r="U361" s="61" t="s">
        <v>65</v>
      </c>
      <c r="V361" s="79">
        <v>1082939683</v>
      </c>
      <c r="W361" s="168" t="s">
        <v>8545</v>
      </c>
      <c r="X361" s="69">
        <v>46043</v>
      </c>
      <c r="Y361" s="69">
        <v>46069</v>
      </c>
      <c r="Z361" s="69" t="s">
        <v>73</v>
      </c>
      <c r="AA361" s="69">
        <v>46167</v>
      </c>
      <c r="AB361" s="47">
        <f t="shared" si="25"/>
        <v>98</v>
      </c>
      <c r="AC361" s="61">
        <v>0</v>
      </c>
      <c r="AD361" s="79">
        <v>0</v>
      </c>
      <c r="AE361" s="61">
        <v>0</v>
      </c>
      <c r="AF361" s="80" t="s">
        <v>73</v>
      </c>
      <c r="AG361" s="47">
        <f t="shared" si="26"/>
        <v>0</v>
      </c>
      <c r="AH361" s="61">
        <v>0</v>
      </c>
      <c r="AI361" s="79">
        <v>0</v>
      </c>
      <c r="AJ361" s="61" t="s">
        <v>73</v>
      </c>
      <c r="AK361" s="81" t="s">
        <v>73</v>
      </c>
      <c r="AL361" s="61">
        <v>0</v>
      </c>
      <c r="AM361" s="81" t="s">
        <v>73</v>
      </c>
      <c r="AN361" s="81" t="s">
        <v>73</v>
      </c>
      <c r="AO361" s="81" t="s">
        <v>73</v>
      </c>
      <c r="AP361" s="47">
        <f t="shared" si="27"/>
        <v>0</v>
      </c>
      <c r="AQ361" s="47">
        <f>+L361+AD361-AI361</f>
        <v>9373320</v>
      </c>
      <c r="AR361" s="61" t="s">
        <v>4700</v>
      </c>
      <c r="AS361" s="79">
        <v>0</v>
      </c>
      <c r="AT361" s="61" t="s">
        <v>162</v>
      </c>
      <c r="AU361" s="79">
        <v>0</v>
      </c>
      <c r="AV361" s="61" t="s">
        <v>73</v>
      </c>
      <c r="AW361" s="199">
        <v>0</v>
      </c>
      <c r="AX361" s="62">
        <f t="shared" si="28"/>
        <v>9373320</v>
      </c>
      <c r="AY361" s="63">
        <f t="shared" si="29"/>
        <v>0</v>
      </c>
      <c r="AZ361" s="67">
        <v>0</v>
      </c>
      <c r="BA361" s="61" t="s">
        <v>73</v>
      </c>
      <c r="BB361" s="61" t="s">
        <v>163</v>
      </c>
      <c r="BC361" s="355" t="s">
        <v>10901</v>
      </c>
      <c r="BD361" s="44" t="s">
        <v>65</v>
      </c>
      <c r="BE361" s="44" t="s">
        <v>65</v>
      </c>
    </row>
    <row r="362" spans="2:57" s="250" customFormat="1" x14ac:dyDescent="0.25">
      <c r="B362" s="44">
        <v>2026</v>
      </c>
      <c r="C362" s="44">
        <v>891780111</v>
      </c>
      <c r="D362" s="44" t="s">
        <v>63</v>
      </c>
      <c r="E362" s="61" t="s">
        <v>10900</v>
      </c>
      <c r="F362" s="61" t="s">
        <v>10899</v>
      </c>
      <c r="G362" s="61">
        <v>0</v>
      </c>
      <c r="H362" s="61" t="s">
        <v>71</v>
      </c>
      <c r="I362" s="44" t="s">
        <v>111</v>
      </c>
      <c r="J362" s="76" t="s">
        <v>81</v>
      </c>
      <c r="K362" s="68" t="s">
        <v>8677</v>
      </c>
      <c r="L362" s="79">
        <v>9373320</v>
      </c>
      <c r="M362" s="44" t="s">
        <v>66</v>
      </c>
      <c r="N362" s="68" t="s">
        <v>10898</v>
      </c>
      <c r="O362" s="68">
        <v>1002070664</v>
      </c>
      <c r="P362" s="68">
        <v>69</v>
      </c>
      <c r="Q362" s="69">
        <v>46036</v>
      </c>
      <c r="R362" s="61">
        <v>6818861280</v>
      </c>
      <c r="S362" s="69">
        <v>46043</v>
      </c>
      <c r="T362" s="79">
        <v>9373320</v>
      </c>
      <c r="U362" s="61" t="s">
        <v>65</v>
      </c>
      <c r="V362" s="79">
        <v>1082939683</v>
      </c>
      <c r="W362" s="168" t="s">
        <v>8545</v>
      </c>
      <c r="X362" s="69">
        <v>46043</v>
      </c>
      <c r="Y362" s="69">
        <v>46069</v>
      </c>
      <c r="Z362" s="69" t="s">
        <v>73</v>
      </c>
      <c r="AA362" s="69">
        <v>46167</v>
      </c>
      <c r="AB362" s="47">
        <f t="shared" si="25"/>
        <v>98</v>
      </c>
      <c r="AC362" s="61">
        <v>0</v>
      </c>
      <c r="AD362" s="79">
        <v>0</v>
      </c>
      <c r="AE362" s="61">
        <v>0</v>
      </c>
      <c r="AF362" s="80" t="s">
        <v>73</v>
      </c>
      <c r="AG362" s="47">
        <f t="shared" si="26"/>
        <v>0</v>
      </c>
      <c r="AH362" s="61">
        <v>0</v>
      </c>
      <c r="AI362" s="79">
        <v>0</v>
      </c>
      <c r="AJ362" s="61" t="s">
        <v>73</v>
      </c>
      <c r="AK362" s="81" t="s">
        <v>73</v>
      </c>
      <c r="AL362" s="61">
        <v>0</v>
      </c>
      <c r="AM362" s="81" t="s">
        <v>73</v>
      </c>
      <c r="AN362" s="81" t="s">
        <v>73</v>
      </c>
      <c r="AO362" s="81" t="s">
        <v>73</v>
      </c>
      <c r="AP362" s="47">
        <f t="shared" si="27"/>
        <v>0</v>
      </c>
      <c r="AQ362" s="47">
        <f>+L362+AD362-AI362</f>
        <v>9373320</v>
      </c>
      <c r="AR362" s="61" t="s">
        <v>4700</v>
      </c>
      <c r="AS362" s="79">
        <v>0</v>
      </c>
      <c r="AT362" s="61" t="s">
        <v>162</v>
      </c>
      <c r="AU362" s="79">
        <v>0</v>
      </c>
      <c r="AV362" s="61" t="s">
        <v>73</v>
      </c>
      <c r="AW362" s="199">
        <v>0</v>
      </c>
      <c r="AX362" s="62">
        <f t="shared" si="28"/>
        <v>9373320</v>
      </c>
      <c r="AY362" s="63">
        <f t="shared" si="29"/>
        <v>0</v>
      </c>
      <c r="AZ362" s="67">
        <v>0</v>
      </c>
      <c r="BA362" s="61" t="s">
        <v>73</v>
      </c>
      <c r="BB362" s="61" t="s">
        <v>163</v>
      </c>
      <c r="BC362" s="355" t="s">
        <v>10897</v>
      </c>
      <c r="BD362" s="44" t="s">
        <v>65</v>
      </c>
      <c r="BE362" s="44" t="s">
        <v>65</v>
      </c>
    </row>
    <row r="363" spans="2:57" s="250" customFormat="1" x14ac:dyDescent="0.25">
      <c r="B363" s="44">
        <v>2026</v>
      </c>
      <c r="C363" s="44">
        <v>891780111</v>
      </c>
      <c r="D363" s="44" t="s">
        <v>63</v>
      </c>
      <c r="E363" s="61" t="s">
        <v>10896</v>
      </c>
      <c r="F363" s="61" t="s">
        <v>10895</v>
      </c>
      <c r="G363" s="61">
        <v>0</v>
      </c>
      <c r="H363" s="61" t="s">
        <v>71</v>
      </c>
      <c r="I363" s="44" t="s">
        <v>111</v>
      </c>
      <c r="J363" s="76" t="s">
        <v>81</v>
      </c>
      <c r="K363" s="68" t="s">
        <v>8677</v>
      </c>
      <c r="L363" s="79">
        <v>9373320</v>
      </c>
      <c r="M363" s="44" t="s">
        <v>66</v>
      </c>
      <c r="N363" s="68" t="s">
        <v>10894</v>
      </c>
      <c r="O363" s="68">
        <v>8649015</v>
      </c>
      <c r="P363" s="68">
        <v>69</v>
      </c>
      <c r="Q363" s="69">
        <v>46036</v>
      </c>
      <c r="R363" s="61">
        <v>6818861280</v>
      </c>
      <c r="S363" s="69">
        <v>46043</v>
      </c>
      <c r="T363" s="79">
        <v>9373320</v>
      </c>
      <c r="U363" s="61" t="s">
        <v>65</v>
      </c>
      <c r="V363" s="79">
        <v>1082939683</v>
      </c>
      <c r="W363" s="168" t="s">
        <v>8545</v>
      </c>
      <c r="X363" s="69">
        <v>46043</v>
      </c>
      <c r="Y363" s="69">
        <v>46069</v>
      </c>
      <c r="Z363" s="69" t="s">
        <v>73</v>
      </c>
      <c r="AA363" s="69">
        <v>46167</v>
      </c>
      <c r="AB363" s="47">
        <f t="shared" si="25"/>
        <v>98</v>
      </c>
      <c r="AC363" s="61">
        <v>0</v>
      </c>
      <c r="AD363" s="79">
        <v>0</v>
      </c>
      <c r="AE363" s="61">
        <v>0</v>
      </c>
      <c r="AF363" s="80" t="s">
        <v>73</v>
      </c>
      <c r="AG363" s="47">
        <f t="shared" si="26"/>
        <v>0</v>
      </c>
      <c r="AH363" s="61">
        <v>0</v>
      </c>
      <c r="AI363" s="79">
        <v>0</v>
      </c>
      <c r="AJ363" s="61" t="s">
        <v>73</v>
      </c>
      <c r="AK363" s="81" t="s">
        <v>73</v>
      </c>
      <c r="AL363" s="61">
        <v>0</v>
      </c>
      <c r="AM363" s="81" t="s">
        <v>73</v>
      </c>
      <c r="AN363" s="81" t="s">
        <v>73</v>
      </c>
      <c r="AO363" s="81" t="s">
        <v>73</v>
      </c>
      <c r="AP363" s="47">
        <f t="shared" si="27"/>
        <v>0</v>
      </c>
      <c r="AQ363" s="47">
        <f>+L363+AD363-AI363</f>
        <v>9373320</v>
      </c>
      <c r="AR363" s="61" t="s">
        <v>4700</v>
      </c>
      <c r="AS363" s="79">
        <v>0</v>
      </c>
      <c r="AT363" s="61" t="s">
        <v>162</v>
      </c>
      <c r="AU363" s="79">
        <v>0</v>
      </c>
      <c r="AV363" s="61" t="s">
        <v>73</v>
      </c>
      <c r="AW363" s="199">
        <v>0</v>
      </c>
      <c r="AX363" s="62">
        <f t="shared" si="28"/>
        <v>9373320</v>
      </c>
      <c r="AY363" s="63">
        <f t="shared" si="29"/>
        <v>0</v>
      </c>
      <c r="AZ363" s="67">
        <v>0</v>
      </c>
      <c r="BA363" s="61" t="s">
        <v>73</v>
      </c>
      <c r="BB363" s="61" t="s">
        <v>163</v>
      </c>
      <c r="BC363" s="355" t="s">
        <v>10893</v>
      </c>
      <c r="BD363" s="44" t="s">
        <v>65</v>
      </c>
      <c r="BE363" s="44" t="s">
        <v>65</v>
      </c>
    </row>
    <row r="364" spans="2:57" s="250" customFormat="1" x14ac:dyDescent="0.25">
      <c r="B364" s="44">
        <v>2026</v>
      </c>
      <c r="C364" s="44">
        <v>891780111</v>
      </c>
      <c r="D364" s="44" t="s">
        <v>63</v>
      </c>
      <c r="E364" s="61" t="s">
        <v>10892</v>
      </c>
      <c r="F364" s="61" t="s">
        <v>10891</v>
      </c>
      <c r="G364" s="61">
        <v>0</v>
      </c>
      <c r="H364" s="61" t="s">
        <v>71</v>
      </c>
      <c r="I364" s="44" t="s">
        <v>111</v>
      </c>
      <c r="J364" s="76" t="s">
        <v>81</v>
      </c>
      <c r="K364" s="68" t="s">
        <v>8677</v>
      </c>
      <c r="L364" s="79">
        <v>9373320</v>
      </c>
      <c r="M364" s="44" t="s">
        <v>66</v>
      </c>
      <c r="N364" s="68" t="s">
        <v>10890</v>
      </c>
      <c r="O364" s="68">
        <v>72054881</v>
      </c>
      <c r="P364" s="68">
        <v>69</v>
      </c>
      <c r="Q364" s="69">
        <v>46036</v>
      </c>
      <c r="R364" s="61">
        <v>6818861280</v>
      </c>
      <c r="S364" s="69">
        <v>46043</v>
      </c>
      <c r="T364" s="79">
        <v>9373320</v>
      </c>
      <c r="U364" s="61" t="s">
        <v>65</v>
      </c>
      <c r="V364" s="79">
        <v>1082939683</v>
      </c>
      <c r="W364" s="168" t="s">
        <v>8545</v>
      </c>
      <c r="X364" s="69">
        <v>46043</v>
      </c>
      <c r="Y364" s="69">
        <v>46069</v>
      </c>
      <c r="Z364" s="69" t="s">
        <v>73</v>
      </c>
      <c r="AA364" s="69">
        <v>46167</v>
      </c>
      <c r="AB364" s="47">
        <f t="shared" si="25"/>
        <v>98</v>
      </c>
      <c r="AC364" s="61">
        <v>0</v>
      </c>
      <c r="AD364" s="79">
        <v>0</v>
      </c>
      <c r="AE364" s="61">
        <v>0</v>
      </c>
      <c r="AF364" s="80" t="s">
        <v>73</v>
      </c>
      <c r="AG364" s="47">
        <f t="shared" si="26"/>
        <v>0</v>
      </c>
      <c r="AH364" s="61">
        <v>0</v>
      </c>
      <c r="AI364" s="79">
        <v>0</v>
      </c>
      <c r="AJ364" s="61" t="s">
        <v>73</v>
      </c>
      <c r="AK364" s="81" t="s">
        <v>73</v>
      </c>
      <c r="AL364" s="61">
        <v>0</v>
      </c>
      <c r="AM364" s="81" t="s">
        <v>73</v>
      </c>
      <c r="AN364" s="81" t="s">
        <v>73</v>
      </c>
      <c r="AO364" s="81" t="s">
        <v>73</v>
      </c>
      <c r="AP364" s="47">
        <f t="shared" si="27"/>
        <v>0</v>
      </c>
      <c r="AQ364" s="47">
        <f>+L364+AD364-AI364</f>
        <v>9373320</v>
      </c>
      <c r="AR364" s="61" t="s">
        <v>4700</v>
      </c>
      <c r="AS364" s="79">
        <v>0</v>
      </c>
      <c r="AT364" s="61" t="s">
        <v>162</v>
      </c>
      <c r="AU364" s="79">
        <v>0</v>
      </c>
      <c r="AV364" s="61" t="s">
        <v>73</v>
      </c>
      <c r="AW364" s="199">
        <v>0</v>
      </c>
      <c r="AX364" s="62">
        <f t="shared" si="28"/>
        <v>9373320</v>
      </c>
      <c r="AY364" s="63">
        <f t="shared" si="29"/>
        <v>0</v>
      </c>
      <c r="AZ364" s="67">
        <v>0</v>
      </c>
      <c r="BA364" s="61" t="s">
        <v>73</v>
      </c>
      <c r="BB364" s="61" t="s">
        <v>163</v>
      </c>
      <c r="BC364" s="355" t="s">
        <v>10889</v>
      </c>
      <c r="BD364" s="44" t="s">
        <v>65</v>
      </c>
      <c r="BE364" s="44" t="s">
        <v>65</v>
      </c>
    </row>
    <row r="365" spans="2:57" s="250" customFormat="1" x14ac:dyDescent="0.25">
      <c r="B365" s="44">
        <v>2026</v>
      </c>
      <c r="C365" s="44">
        <v>891780111</v>
      </c>
      <c r="D365" s="44" t="s">
        <v>63</v>
      </c>
      <c r="E365" s="61" t="s">
        <v>10888</v>
      </c>
      <c r="F365" s="61" t="s">
        <v>10887</v>
      </c>
      <c r="G365" s="61">
        <v>0</v>
      </c>
      <c r="H365" s="61" t="s">
        <v>71</v>
      </c>
      <c r="I365" s="44" t="s">
        <v>111</v>
      </c>
      <c r="J365" s="76" t="s">
        <v>81</v>
      </c>
      <c r="K365" s="68" t="s">
        <v>8677</v>
      </c>
      <c r="L365" s="79">
        <v>9373320</v>
      </c>
      <c r="M365" s="44" t="s">
        <v>66</v>
      </c>
      <c r="N365" s="68" t="s">
        <v>10886</v>
      </c>
      <c r="O365" s="68">
        <v>1052090646</v>
      </c>
      <c r="P365" s="68">
        <v>69</v>
      </c>
      <c r="Q365" s="69">
        <v>46036</v>
      </c>
      <c r="R365" s="61">
        <v>6818861280</v>
      </c>
      <c r="S365" s="69">
        <v>46043</v>
      </c>
      <c r="T365" s="79">
        <v>9373320</v>
      </c>
      <c r="U365" s="61" t="s">
        <v>65</v>
      </c>
      <c r="V365" s="79">
        <v>1082939683</v>
      </c>
      <c r="W365" s="168" t="s">
        <v>8545</v>
      </c>
      <c r="X365" s="69">
        <v>46043</v>
      </c>
      <c r="Y365" s="69">
        <v>46069</v>
      </c>
      <c r="Z365" s="69" t="s">
        <v>73</v>
      </c>
      <c r="AA365" s="69">
        <v>46167</v>
      </c>
      <c r="AB365" s="47">
        <f t="shared" si="25"/>
        <v>98</v>
      </c>
      <c r="AC365" s="61">
        <v>0</v>
      </c>
      <c r="AD365" s="79">
        <v>0</v>
      </c>
      <c r="AE365" s="61">
        <v>0</v>
      </c>
      <c r="AF365" s="80" t="s">
        <v>73</v>
      </c>
      <c r="AG365" s="47">
        <f t="shared" si="26"/>
        <v>0</v>
      </c>
      <c r="AH365" s="61">
        <v>0</v>
      </c>
      <c r="AI365" s="79">
        <v>0</v>
      </c>
      <c r="AJ365" s="61" t="s">
        <v>73</v>
      </c>
      <c r="AK365" s="81" t="s">
        <v>73</v>
      </c>
      <c r="AL365" s="61">
        <v>0</v>
      </c>
      <c r="AM365" s="81" t="s">
        <v>73</v>
      </c>
      <c r="AN365" s="81" t="s">
        <v>73</v>
      </c>
      <c r="AO365" s="81" t="s">
        <v>73</v>
      </c>
      <c r="AP365" s="47">
        <f t="shared" si="27"/>
        <v>0</v>
      </c>
      <c r="AQ365" s="47">
        <f>+L365+AD365-AI365</f>
        <v>9373320</v>
      </c>
      <c r="AR365" s="61" t="s">
        <v>4700</v>
      </c>
      <c r="AS365" s="79">
        <v>0</v>
      </c>
      <c r="AT365" s="61" t="s">
        <v>162</v>
      </c>
      <c r="AU365" s="79">
        <v>0</v>
      </c>
      <c r="AV365" s="61" t="s">
        <v>73</v>
      </c>
      <c r="AW365" s="199">
        <v>0</v>
      </c>
      <c r="AX365" s="62">
        <f t="shared" si="28"/>
        <v>9373320</v>
      </c>
      <c r="AY365" s="63">
        <f t="shared" si="29"/>
        <v>0</v>
      </c>
      <c r="AZ365" s="67">
        <v>0</v>
      </c>
      <c r="BA365" s="61" t="s">
        <v>73</v>
      </c>
      <c r="BB365" s="61" t="s">
        <v>163</v>
      </c>
      <c r="BC365" s="355" t="s">
        <v>10885</v>
      </c>
      <c r="BD365" s="44" t="s">
        <v>65</v>
      </c>
      <c r="BE365" s="44" t="s">
        <v>65</v>
      </c>
    </row>
    <row r="366" spans="2:57" s="250" customFormat="1" x14ac:dyDescent="0.25">
      <c r="B366" s="44">
        <v>2026</v>
      </c>
      <c r="C366" s="44">
        <v>891780111</v>
      </c>
      <c r="D366" s="44" t="s">
        <v>63</v>
      </c>
      <c r="E366" s="61" t="s">
        <v>10884</v>
      </c>
      <c r="F366" s="61" t="s">
        <v>10883</v>
      </c>
      <c r="G366" s="61">
        <v>0</v>
      </c>
      <c r="H366" s="61" t="s">
        <v>71</v>
      </c>
      <c r="I366" s="44" t="s">
        <v>111</v>
      </c>
      <c r="J366" s="76" t="s">
        <v>81</v>
      </c>
      <c r="K366" s="68" t="s">
        <v>9171</v>
      </c>
      <c r="L366" s="79">
        <v>9373320</v>
      </c>
      <c r="M366" s="44" t="s">
        <v>66</v>
      </c>
      <c r="N366" s="68" t="s">
        <v>10882</v>
      </c>
      <c r="O366" s="68">
        <v>1118801622</v>
      </c>
      <c r="P366" s="68">
        <v>69</v>
      </c>
      <c r="Q366" s="69">
        <v>46036</v>
      </c>
      <c r="R366" s="61">
        <v>6818861280</v>
      </c>
      <c r="S366" s="69">
        <v>46043</v>
      </c>
      <c r="T366" s="79">
        <v>9373320</v>
      </c>
      <c r="U366" s="61" t="s">
        <v>65</v>
      </c>
      <c r="V366" s="79">
        <v>1082939683</v>
      </c>
      <c r="W366" s="168" t="s">
        <v>8545</v>
      </c>
      <c r="X366" s="69">
        <v>46043</v>
      </c>
      <c r="Y366" s="69">
        <v>46069</v>
      </c>
      <c r="Z366" s="69" t="s">
        <v>73</v>
      </c>
      <c r="AA366" s="69">
        <v>46167</v>
      </c>
      <c r="AB366" s="47">
        <f t="shared" si="25"/>
        <v>98</v>
      </c>
      <c r="AC366" s="61">
        <v>0</v>
      </c>
      <c r="AD366" s="79">
        <v>0</v>
      </c>
      <c r="AE366" s="61">
        <v>0</v>
      </c>
      <c r="AF366" s="80" t="s">
        <v>73</v>
      </c>
      <c r="AG366" s="47">
        <f t="shared" si="26"/>
        <v>0</v>
      </c>
      <c r="AH366" s="61">
        <v>0</v>
      </c>
      <c r="AI366" s="79">
        <v>0</v>
      </c>
      <c r="AJ366" s="61" t="s">
        <v>73</v>
      </c>
      <c r="AK366" s="81" t="s">
        <v>73</v>
      </c>
      <c r="AL366" s="61">
        <v>0</v>
      </c>
      <c r="AM366" s="81" t="s">
        <v>73</v>
      </c>
      <c r="AN366" s="81" t="s">
        <v>73</v>
      </c>
      <c r="AO366" s="81" t="s">
        <v>73</v>
      </c>
      <c r="AP366" s="47">
        <f t="shared" si="27"/>
        <v>0</v>
      </c>
      <c r="AQ366" s="47">
        <f>+L366+AD366-AI366</f>
        <v>9373320</v>
      </c>
      <c r="AR366" s="61" t="s">
        <v>4700</v>
      </c>
      <c r="AS366" s="79">
        <v>0</v>
      </c>
      <c r="AT366" s="61" t="s">
        <v>162</v>
      </c>
      <c r="AU366" s="79">
        <v>0</v>
      </c>
      <c r="AV366" s="61" t="s">
        <v>73</v>
      </c>
      <c r="AW366" s="199">
        <v>0</v>
      </c>
      <c r="AX366" s="62">
        <f t="shared" si="28"/>
        <v>9373320</v>
      </c>
      <c r="AY366" s="63">
        <f t="shared" si="29"/>
        <v>0</v>
      </c>
      <c r="AZ366" s="67">
        <v>0</v>
      </c>
      <c r="BA366" s="61" t="s">
        <v>73</v>
      </c>
      <c r="BB366" s="61" t="s">
        <v>163</v>
      </c>
      <c r="BC366" s="355" t="s">
        <v>10881</v>
      </c>
      <c r="BD366" s="44" t="s">
        <v>65</v>
      </c>
      <c r="BE366" s="44" t="s">
        <v>65</v>
      </c>
    </row>
    <row r="367" spans="2:57" s="250" customFormat="1" x14ac:dyDescent="0.25">
      <c r="B367" s="44">
        <v>2026</v>
      </c>
      <c r="C367" s="44">
        <v>891780111</v>
      </c>
      <c r="D367" s="44" t="s">
        <v>63</v>
      </c>
      <c r="E367" s="61" t="s">
        <v>10880</v>
      </c>
      <c r="F367" s="61" t="s">
        <v>10879</v>
      </c>
      <c r="G367" s="61">
        <v>0</v>
      </c>
      <c r="H367" s="61" t="s">
        <v>71</v>
      </c>
      <c r="I367" s="44" t="s">
        <v>111</v>
      </c>
      <c r="J367" s="76" t="s">
        <v>81</v>
      </c>
      <c r="K367" s="68" t="s">
        <v>8677</v>
      </c>
      <c r="L367" s="79">
        <v>9373320</v>
      </c>
      <c r="M367" s="44" t="s">
        <v>66</v>
      </c>
      <c r="N367" s="68" t="s">
        <v>10878</v>
      </c>
      <c r="O367" s="68">
        <v>84082835</v>
      </c>
      <c r="P367" s="68">
        <v>69</v>
      </c>
      <c r="Q367" s="69">
        <v>46036</v>
      </c>
      <c r="R367" s="61">
        <v>6818861280</v>
      </c>
      <c r="S367" s="69">
        <v>46043</v>
      </c>
      <c r="T367" s="79">
        <v>9373320</v>
      </c>
      <c r="U367" s="61" t="s">
        <v>65</v>
      </c>
      <c r="V367" s="79">
        <v>1082939683</v>
      </c>
      <c r="W367" s="168" t="s">
        <v>8545</v>
      </c>
      <c r="X367" s="69">
        <v>46043</v>
      </c>
      <c r="Y367" s="69">
        <v>46069</v>
      </c>
      <c r="Z367" s="69" t="s">
        <v>73</v>
      </c>
      <c r="AA367" s="69">
        <v>46167</v>
      </c>
      <c r="AB367" s="47">
        <f t="shared" si="25"/>
        <v>98</v>
      </c>
      <c r="AC367" s="61">
        <v>0</v>
      </c>
      <c r="AD367" s="79">
        <v>0</v>
      </c>
      <c r="AE367" s="61">
        <v>0</v>
      </c>
      <c r="AF367" s="80" t="s">
        <v>73</v>
      </c>
      <c r="AG367" s="47">
        <f t="shared" si="26"/>
        <v>0</v>
      </c>
      <c r="AH367" s="61">
        <v>0</v>
      </c>
      <c r="AI367" s="79">
        <v>0</v>
      </c>
      <c r="AJ367" s="61" t="s">
        <v>73</v>
      </c>
      <c r="AK367" s="81" t="s">
        <v>73</v>
      </c>
      <c r="AL367" s="61">
        <v>0</v>
      </c>
      <c r="AM367" s="81" t="s">
        <v>73</v>
      </c>
      <c r="AN367" s="81" t="s">
        <v>73</v>
      </c>
      <c r="AO367" s="81" t="s">
        <v>73</v>
      </c>
      <c r="AP367" s="47">
        <f t="shared" si="27"/>
        <v>0</v>
      </c>
      <c r="AQ367" s="47">
        <f>+L367+AD367-AI367</f>
        <v>9373320</v>
      </c>
      <c r="AR367" s="61" t="s">
        <v>4700</v>
      </c>
      <c r="AS367" s="79">
        <v>0</v>
      </c>
      <c r="AT367" s="61" t="s">
        <v>162</v>
      </c>
      <c r="AU367" s="79">
        <v>0</v>
      </c>
      <c r="AV367" s="61" t="s">
        <v>73</v>
      </c>
      <c r="AW367" s="199">
        <v>0</v>
      </c>
      <c r="AX367" s="62">
        <f t="shared" si="28"/>
        <v>9373320</v>
      </c>
      <c r="AY367" s="63">
        <f t="shared" si="29"/>
        <v>0</v>
      </c>
      <c r="AZ367" s="67">
        <v>0</v>
      </c>
      <c r="BA367" s="61" t="s">
        <v>73</v>
      </c>
      <c r="BB367" s="61" t="s">
        <v>163</v>
      </c>
      <c r="BC367" s="355" t="s">
        <v>10877</v>
      </c>
      <c r="BD367" s="44" t="s">
        <v>65</v>
      </c>
      <c r="BE367" s="44" t="s">
        <v>65</v>
      </c>
    </row>
    <row r="368" spans="2:57" s="250" customFormat="1" x14ac:dyDescent="0.25">
      <c r="B368" s="44">
        <v>2026</v>
      </c>
      <c r="C368" s="44">
        <v>891780111</v>
      </c>
      <c r="D368" s="44" t="s">
        <v>63</v>
      </c>
      <c r="E368" s="61" t="s">
        <v>10876</v>
      </c>
      <c r="F368" s="61" t="s">
        <v>10875</v>
      </c>
      <c r="G368" s="61">
        <v>0</v>
      </c>
      <c r="H368" s="61" t="s">
        <v>71</v>
      </c>
      <c r="I368" s="44" t="s">
        <v>111</v>
      </c>
      <c r="J368" s="76" t="s">
        <v>81</v>
      </c>
      <c r="K368" s="68" t="s">
        <v>10874</v>
      </c>
      <c r="L368" s="79">
        <v>9373320</v>
      </c>
      <c r="M368" s="44" t="s">
        <v>66</v>
      </c>
      <c r="N368" s="68" t="s">
        <v>10873</v>
      </c>
      <c r="O368" s="68">
        <v>84074375</v>
      </c>
      <c r="P368" s="68">
        <v>69</v>
      </c>
      <c r="Q368" s="69">
        <v>46036</v>
      </c>
      <c r="R368" s="61">
        <v>6818861280</v>
      </c>
      <c r="S368" s="69">
        <v>46043</v>
      </c>
      <c r="T368" s="79">
        <v>9373320</v>
      </c>
      <c r="U368" s="61" t="s">
        <v>65</v>
      </c>
      <c r="V368" s="79">
        <v>1082939683</v>
      </c>
      <c r="W368" s="168" t="s">
        <v>8545</v>
      </c>
      <c r="X368" s="69">
        <v>46043</v>
      </c>
      <c r="Y368" s="69">
        <v>46069</v>
      </c>
      <c r="Z368" s="69" t="s">
        <v>73</v>
      </c>
      <c r="AA368" s="69">
        <v>46167</v>
      </c>
      <c r="AB368" s="47">
        <f t="shared" si="25"/>
        <v>98</v>
      </c>
      <c r="AC368" s="61">
        <v>0</v>
      </c>
      <c r="AD368" s="79">
        <v>0</v>
      </c>
      <c r="AE368" s="61">
        <v>0</v>
      </c>
      <c r="AF368" s="80" t="s">
        <v>73</v>
      </c>
      <c r="AG368" s="47">
        <f t="shared" si="26"/>
        <v>0</v>
      </c>
      <c r="AH368" s="61">
        <v>0</v>
      </c>
      <c r="AI368" s="79">
        <v>0</v>
      </c>
      <c r="AJ368" s="61" t="s">
        <v>73</v>
      </c>
      <c r="AK368" s="81" t="s">
        <v>73</v>
      </c>
      <c r="AL368" s="61">
        <v>0</v>
      </c>
      <c r="AM368" s="81" t="s">
        <v>73</v>
      </c>
      <c r="AN368" s="81" t="s">
        <v>73</v>
      </c>
      <c r="AO368" s="81" t="s">
        <v>73</v>
      </c>
      <c r="AP368" s="47">
        <f t="shared" si="27"/>
        <v>0</v>
      </c>
      <c r="AQ368" s="47">
        <f>+L368+AD368-AI368</f>
        <v>9373320</v>
      </c>
      <c r="AR368" s="61" t="s">
        <v>4700</v>
      </c>
      <c r="AS368" s="79">
        <v>0</v>
      </c>
      <c r="AT368" s="61" t="s">
        <v>162</v>
      </c>
      <c r="AU368" s="79">
        <v>0</v>
      </c>
      <c r="AV368" s="61" t="s">
        <v>73</v>
      </c>
      <c r="AW368" s="199">
        <v>0</v>
      </c>
      <c r="AX368" s="62">
        <f t="shared" si="28"/>
        <v>9373320</v>
      </c>
      <c r="AY368" s="63">
        <f t="shared" si="29"/>
        <v>0</v>
      </c>
      <c r="AZ368" s="67">
        <v>0</v>
      </c>
      <c r="BA368" s="61" t="s">
        <v>73</v>
      </c>
      <c r="BB368" s="61" t="s">
        <v>163</v>
      </c>
      <c r="BC368" s="355" t="s">
        <v>10872</v>
      </c>
      <c r="BD368" s="44" t="s">
        <v>65</v>
      </c>
      <c r="BE368" s="44" t="s">
        <v>65</v>
      </c>
    </row>
    <row r="369" spans="2:57" s="250" customFormat="1" x14ac:dyDescent="0.25">
      <c r="B369" s="44">
        <v>2026</v>
      </c>
      <c r="C369" s="44">
        <v>891780111</v>
      </c>
      <c r="D369" s="44" t="s">
        <v>63</v>
      </c>
      <c r="E369" s="61" t="s">
        <v>10871</v>
      </c>
      <c r="F369" s="61" t="s">
        <v>10870</v>
      </c>
      <c r="G369" s="61">
        <v>0</v>
      </c>
      <c r="H369" s="61" t="s">
        <v>71</v>
      </c>
      <c r="I369" s="44" t="s">
        <v>111</v>
      </c>
      <c r="J369" s="76" t="s">
        <v>81</v>
      </c>
      <c r="K369" s="68" t="s">
        <v>9171</v>
      </c>
      <c r="L369" s="79">
        <v>9373320</v>
      </c>
      <c r="M369" s="44" t="s">
        <v>66</v>
      </c>
      <c r="N369" s="68" t="s">
        <v>10869</v>
      </c>
      <c r="O369" s="68">
        <v>77172977</v>
      </c>
      <c r="P369" s="68">
        <v>69</v>
      </c>
      <c r="Q369" s="69">
        <v>46036</v>
      </c>
      <c r="R369" s="61">
        <v>6818861280</v>
      </c>
      <c r="S369" s="69">
        <v>46043</v>
      </c>
      <c r="T369" s="79">
        <v>9373320</v>
      </c>
      <c r="U369" s="61" t="s">
        <v>65</v>
      </c>
      <c r="V369" s="79">
        <v>1082939683</v>
      </c>
      <c r="W369" s="168" t="s">
        <v>8545</v>
      </c>
      <c r="X369" s="69">
        <v>46043</v>
      </c>
      <c r="Y369" s="69">
        <v>46069</v>
      </c>
      <c r="Z369" s="69" t="s">
        <v>73</v>
      </c>
      <c r="AA369" s="69">
        <v>46167</v>
      </c>
      <c r="AB369" s="47">
        <f t="shared" si="25"/>
        <v>98</v>
      </c>
      <c r="AC369" s="61">
        <v>0</v>
      </c>
      <c r="AD369" s="79">
        <v>0</v>
      </c>
      <c r="AE369" s="61">
        <v>0</v>
      </c>
      <c r="AF369" s="80" t="s">
        <v>73</v>
      </c>
      <c r="AG369" s="47">
        <f t="shared" si="26"/>
        <v>0</v>
      </c>
      <c r="AH369" s="61">
        <v>0</v>
      </c>
      <c r="AI369" s="79">
        <v>0</v>
      </c>
      <c r="AJ369" s="61" t="s">
        <v>73</v>
      </c>
      <c r="AK369" s="81" t="s">
        <v>73</v>
      </c>
      <c r="AL369" s="61">
        <v>0</v>
      </c>
      <c r="AM369" s="81" t="s">
        <v>73</v>
      </c>
      <c r="AN369" s="81" t="s">
        <v>73</v>
      </c>
      <c r="AO369" s="81" t="s">
        <v>73</v>
      </c>
      <c r="AP369" s="47">
        <f t="shared" si="27"/>
        <v>0</v>
      </c>
      <c r="AQ369" s="47">
        <f>+L369+AD369-AI369</f>
        <v>9373320</v>
      </c>
      <c r="AR369" s="61" t="s">
        <v>4700</v>
      </c>
      <c r="AS369" s="79">
        <v>0</v>
      </c>
      <c r="AT369" s="61" t="s">
        <v>162</v>
      </c>
      <c r="AU369" s="79">
        <v>0</v>
      </c>
      <c r="AV369" s="61" t="s">
        <v>73</v>
      </c>
      <c r="AW369" s="199">
        <v>0</v>
      </c>
      <c r="AX369" s="62">
        <f t="shared" si="28"/>
        <v>9373320</v>
      </c>
      <c r="AY369" s="63">
        <f t="shared" si="29"/>
        <v>0</v>
      </c>
      <c r="AZ369" s="67">
        <v>0</v>
      </c>
      <c r="BA369" s="61" t="s">
        <v>73</v>
      </c>
      <c r="BB369" s="61" t="s">
        <v>163</v>
      </c>
      <c r="BC369" s="355" t="s">
        <v>10868</v>
      </c>
      <c r="BD369" s="44" t="s">
        <v>65</v>
      </c>
      <c r="BE369" s="44" t="s">
        <v>65</v>
      </c>
    </row>
    <row r="370" spans="2:57" s="250" customFormat="1" x14ac:dyDescent="0.25">
      <c r="B370" s="44">
        <v>2026</v>
      </c>
      <c r="C370" s="44">
        <v>891780111</v>
      </c>
      <c r="D370" s="44" t="s">
        <v>63</v>
      </c>
      <c r="E370" s="61" t="s">
        <v>10867</v>
      </c>
      <c r="F370" s="61" t="s">
        <v>10866</v>
      </c>
      <c r="G370" s="61">
        <v>0</v>
      </c>
      <c r="H370" s="61" t="s">
        <v>71</v>
      </c>
      <c r="I370" s="44" t="s">
        <v>111</v>
      </c>
      <c r="J370" s="76" t="s">
        <v>81</v>
      </c>
      <c r="K370" s="68" t="s">
        <v>8677</v>
      </c>
      <c r="L370" s="79">
        <v>9373320</v>
      </c>
      <c r="M370" s="44" t="s">
        <v>66</v>
      </c>
      <c r="N370" s="68" t="s">
        <v>10865</v>
      </c>
      <c r="O370" s="68">
        <v>1118817330</v>
      </c>
      <c r="P370" s="68">
        <v>69</v>
      </c>
      <c r="Q370" s="69">
        <v>46036</v>
      </c>
      <c r="R370" s="61">
        <v>6818861280</v>
      </c>
      <c r="S370" s="69">
        <v>46043</v>
      </c>
      <c r="T370" s="79">
        <v>9373320</v>
      </c>
      <c r="U370" s="61" t="s">
        <v>65</v>
      </c>
      <c r="V370" s="79">
        <v>1082939683</v>
      </c>
      <c r="W370" s="168" t="s">
        <v>8545</v>
      </c>
      <c r="X370" s="69">
        <v>46043</v>
      </c>
      <c r="Y370" s="69">
        <v>46069</v>
      </c>
      <c r="Z370" s="69" t="s">
        <v>73</v>
      </c>
      <c r="AA370" s="69">
        <v>46167</v>
      </c>
      <c r="AB370" s="47">
        <f t="shared" si="25"/>
        <v>98</v>
      </c>
      <c r="AC370" s="61">
        <v>0</v>
      </c>
      <c r="AD370" s="79">
        <v>0</v>
      </c>
      <c r="AE370" s="61">
        <v>0</v>
      </c>
      <c r="AF370" s="80" t="s">
        <v>73</v>
      </c>
      <c r="AG370" s="47">
        <f t="shared" si="26"/>
        <v>0</v>
      </c>
      <c r="AH370" s="61">
        <v>0</v>
      </c>
      <c r="AI370" s="79">
        <v>0</v>
      </c>
      <c r="AJ370" s="61" t="s">
        <v>73</v>
      </c>
      <c r="AK370" s="81" t="s">
        <v>73</v>
      </c>
      <c r="AL370" s="61">
        <v>0</v>
      </c>
      <c r="AM370" s="81" t="s">
        <v>73</v>
      </c>
      <c r="AN370" s="81" t="s">
        <v>73</v>
      </c>
      <c r="AO370" s="81" t="s">
        <v>73</v>
      </c>
      <c r="AP370" s="47">
        <f t="shared" si="27"/>
        <v>0</v>
      </c>
      <c r="AQ370" s="47">
        <f>+L370+AD370-AI370</f>
        <v>9373320</v>
      </c>
      <c r="AR370" s="61" t="s">
        <v>4700</v>
      </c>
      <c r="AS370" s="79">
        <v>0</v>
      </c>
      <c r="AT370" s="61" t="s">
        <v>162</v>
      </c>
      <c r="AU370" s="79">
        <v>0</v>
      </c>
      <c r="AV370" s="61" t="s">
        <v>73</v>
      </c>
      <c r="AW370" s="199">
        <v>0</v>
      </c>
      <c r="AX370" s="62">
        <f t="shared" si="28"/>
        <v>9373320</v>
      </c>
      <c r="AY370" s="63">
        <f t="shared" si="29"/>
        <v>0</v>
      </c>
      <c r="AZ370" s="67">
        <v>0</v>
      </c>
      <c r="BA370" s="61" t="s">
        <v>73</v>
      </c>
      <c r="BB370" s="61" t="s">
        <v>163</v>
      </c>
      <c r="BC370" s="355" t="s">
        <v>10864</v>
      </c>
      <c r="BD370" s="44" t="s">
        <v>65</v>
      </c>
      <c r="BE370" s="44" t="s">
        <v>65</v>
      </c>
    </row>
    <row r="371" spans="2:57" s="250" customFormat="1" x14ac:dyDescent="0.25">
      <c r="B371" s="44">
        <v>2026</v>
      </c>
      <c r="C371" s="44">
        <v>891780111</v>
      </c>
      <c r="D371" s="44" t="s">
        <v>63</v>
      </c>
      <c r="E371" s="61" t="s">
        <v>10863</v>
      </c>
      <c r="F371" s="61" t="s">
        <v>10862</v>
      </c>
      <c r="G371" s="61">
        <v>0</v>
      </c>
      <c r="H371" s="61" t="s">
        <v>71</v>
      </c>
      <c r="I371" s="44" t="s">
        <v>111</v>
      </c>
      <c r="J371" s="76" t="s">
        <v>81</v>
      </c>
      <c r="K371" s="68" t="s">
        <v>8677</v>
      </c>
      <c r="L371" s="79">
        <v>9373320</v>
      </c>
      <c r="M371" s="44" t="s">
        <v>66</v>
      </c>
      <c r="N371" s="68" t="s">
        <v>10861</v>
      </c>
      <c r="O371" s="68">
        <v>1119837915</v>
      </c>
      <c r="P371" s="68">
        <v>69</v>
      </c>
      <c r="Q371" s="69">
        <v>46036</v>
      </c>
      <c r="R371" s="61">
        <v>6818861280</v>
      </c>
      <c r="S371" s="69">
        <v>46045</v>
      </c>
      <c r="T371" s="79">
        <v>9373320</v>
      </c>
      <c r="U371" s="61" t="s">
        <v>65</v>
      </c>
      <c r="V371" s="79">
        <v>1082939683</v>
      </c>
      <c r="W371" s="168" t="s">
        <v>8545</v>
      </c>
      <c r="X371" s="69">
        <v>46044</v>
      </c>
      <c r="Y371" s="69">
        <v>46069</v>
      </c>
      <c r="Z371" s="69" t="s">
        <v>73</v>
      </c>
      <c r="AA371" s="69">
        <v>46167</v>
      </c>
      <c r="AB371" s="47">
        <f t="shared" si="25"/>
        <v>98</v>
      </c>
      <c r="AC371" s="61">
        <v>0</v>
      </c>
      <c r="AD371" s="79">
        <v>0</v>
      </c>
      <c r="AE371" s="61">
        <v>0</v>
      </c>
      <c r="AF371" s="80" t="s">
        <v>73</v>
      </c>
      <c r="AG371" s="47">
        <f t="shared" si="26"/>
        <v>0</v>
      </c>
      <c r="AH371" s="61">
        <v>0</v>
      </c>
      <c r="AI371" s="79">
        <v>0</v>
      </c>
      <c r="AJ371" s="61" t="s">
        <v>73</v>
      </c>
      <c r="AK371" s="81" t="s">
        <v>73</v>
      </c>
      <c r="AL371" s="61">
        <v>0</v>
      </c>
      <c r="AM371" s="81" t="s">
        <v>73</v>
      </c>
      <c r="AN371" s="81" t="s">
        <v>73</v>
      </c>
      <c r="AO371" s="81" t="s">
        <v>73</v>
      </c>
      <c r="AP371" s="47">
        <f t="shared" si="27"/>
        <v>0</v>
      </c>
      <c r="AQ371" s="47">
        <f>+L371+AD371-AI371</f>
        <v>9373320</v>
      </c>
      <c r="AR371" s="61" t="s">
        <v>4700</v>
      </c>
      <c r="AS371" s="79">
        <v>0</v>
      </c>
      <c r="AT371" s="61" t="s">
        <v>162</v>
      </c>
      <c r="AU371" s="79">
        <v>0</v>
      </c>
      <c r="AV371" s="61" t="s">
        <v>73</v>
      </c>
      <c r="AW371" s="199">
        <v>0</v>
      </c>
      <c r="AX371" s="62">
        <f t="shared" si="28"/>
        <v>9373320</v>
      </c>
      <c r="AY371" s="63">
        <f t="shared" si="29"/>
        <v>0</v>
      </c>
      <c r="AZ371" s="67">
        <v>0</v>
      </c>
      <c r="BA371" s="61" t="s">
        <v>73</v>
      </c>
      <c r="BB371" s="61" t="s">
        <v>163</v>
      </c>
      <c r="BC371" s="355" t="s">
        <v>10860</v>
      </c>
      <c r="BD371" s="44" t="s">
        <v>65</v>
      </c>
      <c r="BE371" s="44" t="s">
        <v>65</v>
      </c>
    </row>
    <row r="372" spans="2:57" s="250" customFormat="1" x14ac:dyDescent="0.25">
      <c r="B372" s="44">
        <v>2026</v>
      </c>
      <c r="C372" s="44">
        <v>891780111</v>
      </c>
      <c r="D372" s="44" t="s">
        <v>63</v>
      </c>
      <c r="E372" s="61" t="s">
        <v>10859</v>
      </c>
      <c r="F372" s="61" t="s">
        <v>10858</v>
      </c>
      <c r="G372" s="61">
        <v>0</v>
      </c>
      <c r="H372" s="61" t="s">
        <v>71</v>
      </c>
      <c r="I372" s="44" t="s">
        <v>111</v>
      </c>
      <c r="J372" s="76" t="s">
        <v>81</v>
      </c>
      <c r="K372" s="47" t="s">
        <v>9171</v>
      </c>
      <c r="L372" s="79">
        <v>9373320</v>
      </c>
      <c r="M372" s="44" t="s">
        <v>66</v>
      </c>
      <c r="N372" s="68" t="s">
        <v>10857</v>
      </c>
      <c r="O372" s="68">
        <v>1004349134</v>
      </c>
      <c r="P372" s="68">
        <v>69</v>
      </c>
      <c r="Q372" s="69">
        <v>46036</v>
      </c>
      <c r="R372" s="61">
        <v>6818861280</v>
      </c>
      <c r="S372" s="69">
        <v>46045</v>
      </c>
      <c r="T372" s="79">
        <v>9373320</v>
      </c>
      <c r="U372" s="61" t="s">
        <v>65</v>
      </c>
      <c r="V372" s="79">
        <v>1082939683</v>
      </c>
      <c r="W372" s="168" t="s">
        <v>8545</v>
      </c>
      <c r="X372" s="69">
        <v>46044</v>
      </c>
      <c r="Y372" s="69">
        <v>46069</v>
      </c>
      <c r="Z372" s="69" t="s">
        <v>73</v>
      </c>
      <c r="AA372" s="69">
        <v>46167</v>
      </c>
      <c r="AB372" s="47">
        <f t="shared" si="25"/>
        <v>98</v>
      </c>
      <c r="AC372" s="61">
        <v>0</v>
      </c>
      <c r="AD372" s="79">
        <v>0</v>
      </c>
      <c r="AE372" s="61">
        <v>0</v>
      </c>
      <c r="AF372" s="80" t="s">
        <v>73</v>
      </c>
      <c r="AG372" s="47">
        <f t="shared" si="26"/>
        <v>0</v>
      </c>
      <c r="AH372" s="61">
        <v>0</v>
      </c>
      <c r="AI372" s="79">
        <v>0</v>
      </c>
      <c r="AJ372" s="61" t="s">
        <v>73</v>
      </c>
      <c r="AK372" s="81" t="s">
        <v>73</v>
      </c>
      <c r="AL372" s="61">
        <v>0</v>
      </c>
      <c r="AM372" s="81" t="s">
        <v>73</v>
      </c>
      <c r="AN372" s="81" t="s">
        <v>73</v>
      </c>
      <c r="AO372" s="81" t="s">
        <v>73</v>
      </c>
      <c r="AP372" s="47">
        <f t="shared" si="27"/>
        <v>0</v>
      </c>
      <c r="AQ372" s="47">
        <f>+L372+AD372-AI372</f>
        <v>9373320</v>
      </c>
      <c r="AR372" s="61" t="s">
        <v>4700</v>
      </c>
      <c r="AS372" s="79">
        <v>0</v>
      </c>
      <c r="AT372" s="61" t="s">
        <v>162</v>
      </c>
      <c r="AU372" s="79">
        <v>0</v>
      </c>
      <c r="AV372" s="61" t="s">
        <v>73</v>
      </c>
      <c r="AW372" s="199">
        <v>0</v>
      </c>
      <c r="AX372" s="62">
        <f t="shared" si="28"/>
        <v>9373320</v>
      </c>
      <c r="AY372" s="63">
        <f t="shared" si="29"/>
        <v>0</v>
      </c>
      <c r="AZ372" s="67">
        <v>0</v>
      </c>
      <c r="BA372" s="61" t="s">
        <v>73</v>
      </c>
      <c r="BB372" s="61" t="s">
        <v>163</v>
      </c>
      <c r="BC372" s="355" t="s">
        <v>10856</v>
      </c>
      <c r="BD372" s="44" t="s">
        <v>65</v>
      </c>
      <c r="BE372" s="44" t="s">
        <v>65</v>
      </c>
    </row>
    <row r="373" spans="2:57" s="250" customFormat="1" x14ac:dyDescent="0.25">
      <c r="B373" s="44">
        <v>2026</v>
      </c>
      <c r="C373" s="44">
        <v>891780111</v>
      </c>
      <c r="D373" s="44" t="s">
        <v>63</v>
      </c>
      <c r="E373" s="61" t="s">
        <v>10855</v>
      </c>
      <c r="F373" s="61" t="s">
        <v>10854</v>
      </c>
      <c r="G373" s="61">
        <v>0</v>
      </c>
      <c r="H373" s="61" t="s">
        <v>71</v>
      </c>
      <c r="I373" s="44" t="s">
        <v>111</v>
      </c>
      <c r="J373" s="76" t="s">
        <v>81</v>
      </c>
      <c r="K373" s="68" t="s">
        <v>8677</v>
      </c>
      <c r="L373" s="79">
        <v>9373320</v>
      </c>
      <c r="M373" s="44" t="s">
        <v>66</v>
      </c>
      <c r="N373" s="68" t="s">
        <v>10853</v>
      </c>
      <c r="O373" s="68">
        <v>12631536</v>
      </c>
      <c r="P373" s="68">
        <v>69</v>
      </c>
      <c r="Q373" s="69">
        <v>46036</v>
      </c>
      <c r="R373" s="61">
        <v>6818861280</v>
      </c>
      <c r="S373" s="69">
        <v>46045</v>
      </c>
      <c r="T373" s="79">
        <v>9373320</v>
      </c>
      <c r="U373" s="61" t="s">
        <v>65</v>
      </c>
      <c r="V373" s="79">
        <v>1082939683</v>
      </c>
      <c r="W373" s="168" t="s">
        <v>8545</v>
      </c>
      <c r="X373" s="69">
        <v>46044</v>
      </c>
      <c r="Y373" s="69">
        <v>46069</v>
      </c>
      <c r="Z373" s="69" t="s">
        <v>73</v>
      </c>
      <c r="AA373" s="69">
        <v>46167</v>
      </c>
      <c r="AB373" s="47">
        <f t="shared" si="25"/>
        <v>98</v>
      </c>
      <c r="AC373" s="61">
        <v>0</v>
      </c>
      <c r="AD373" s="79">
        <v>0</v>
      </c>
      <c r="AE373" s="61">
        <v>0</v>
      </c>
      <c r="AF373" s="80" t="s">
        <v>73</v>
      </c>
      <c r="AG373" s="47">
        <f t="shared" si="26"/>
        <v>0</v>
      </c>
      <c r="AH373" s="61">
        <v>0</v>
      </c>
      <c r="AI373" s="79">
        <v>0</v>
      </c>
      <c r="AJ373" s="61" t="s">
        <v>73</v>
      </c>
      <c r="AK373" s="81" t="s">
        <v>73</v>
      </c>
      <c r="AL373" s="61">
        <v>0</v>
      </c>
      <c r="AM373" s="81" t="s">
        <v>73</v>
      </c>
      <c r="AN373" s="81" t="s">
        <v>73</v>
      </c>
      <c r="AO373" s="81" t="s">
        <v>73</v>
      </c>
      <c r="AP373" s="47">
        <f t="shared" si="27"/>
        <v>0</v>
      </c>
      <c r="AQ373" s="47">
        <f>+L373+AD373-AI373</f>
        <v>9373320</v>
      </c>
      <c r="AR373" s="61" t="s">
        <v>4700</v>
      </c>
      <c r="AS373" s="79">
        <v>0</v>
      </c>
      <c r="AT373" s="61" t="s">
        <v>162</v>
      </c>
      <c r="AU373" s="79">
        <v>0</v>
      </c>
      <c r="AV373" s="61" t="s">
        <v>73</v>
      </c>
      <c r="AW373" s="199">
        <v>0</v>
      </c>
      <c r="AX373" s="62">
        <f t="shared" si="28"/>
        <v>9373320</v>
      </c>
      <c r="AY373" s="63">
        <f t="shared" si="29"/>
        <v>0</v>
      </c>
      <c r="AZ373" s="67">
        <v>0</v>
      </c>
      <c r="BA373" s="61" t="s">
        <v>73</v>
      </c>
      <c r="BB373" s="61" t="s">
        <v>163</v>
      </c>
      <c r="BC373" s="355" t="s">
        <v>10852</v>
      </c>
      <c r="BD373" s="44" t="s">
        <v>65</v>
      </c>
      <c r="BE373" s="44" t="s">
        <v>65</v>
      </c>
    </row>
    <row r="374" spans="2:57" s="250" customFormat="1" x14ac:dyDescent="0.25">
      <c r="B374" s="44">
        <v>2026</v>
      </c>
      <c r="C374" s="44">
        <v>891780111</v>
      </c>
      <c r="D374" s="44" t="s">
        <v>63</v>
      </c>
      <c r="E374" s="61" t="s">
        <v>10851</v>
      </c>
      <c r="F374" s="61" t="s">
        <v>10850</v>
      </c>
      <c r="G374" s="61">
        <v>0</v>
      </c>
      <c r="H374" s="61" t="s">
        <v>71</v>
      </c>
      <c r="I374" s="44" t="s">
        <v>111</v>
      </c>
      <c r="J374" s="76" t="s">
        <v>81</v>
      </c>
      <c r="K374" s="68" t="s">
        <v>9171</v>
      </c>
      <c r="L374" s="79">
        <v>9373320</v>
      </c>
      <c r="M374" s="44" t="s">
        <v>66</v>
      </c>
      <c r="N374" s="68" t="s">
        <v>10849</v>
      </c>
      <c r="O374" s="68">
        <v>57440398</v>
      </c>
      <c r="P374" s="68">
        <v>69</v>
      </c>
      <c r="Q374" s="69">
        <v>46036</v>
      </c>
      <c r="R374" s="61">
        <v>6818861280</v>
      </c>
      <c r="S374" s="69">
        <v>46045</v>
      </c>
      <c r="T374" s="79">
        <v>9373320</v>
      </c>
      <c r="U374" s="61" t="s">
        <v>65</v>
      </c>
      <c r="V374" s="79">
        <v>1082939683</v>
      </c>
      <c r="W374" s="168" t="s">
        <v>8545</v>
      </c>
      <c r="X374" s="69">
        <v>46044</v>
      </c>
      <c r="Y374" s="69">
        <v>46069</v>
      </c>
      <c r="Z374" s="69" t="s">
        <v>73</v>
      </c>
      <c r="AA374" s="69">
        <v>46167</v>
      </c>
      <c r="AB374" s="47">
        <f t="shared" si="25"/>
        <v>98</v>
      </c>
      <c r="AC374" s="61">
        <v>0</v>
      </c>
      <c r="AD374" s="79">
        <v>0</v>
      </c>
      <c r="AE374" s="61">
        <v>0</v>
      </c>
      <c r="AF374" s="80" t="s">
        <v>73</v>
      </c>
      <c r="AG374" s="47">
        <f t="shared" si="26"/>
        <v>0</v>
      </c>
      <c r="AH374" s="61">
        <v>0</v>
      </c>
      <c r="AI374" s="79">
        <v>0</v>
      </c>
      <c r="AJ374" s="61" t="s">
        <v>73</v>
      </c>
      <c r="AK374" s="81" t="s">
        <v>73</v>
      </c>
      <c r="AL374" s="61">
        <v>0</v>
      </c>
      <c r="AM374" s="81" t="s">
        <v>73</v>
      </c>
      <c r="AN374" s="81" t="s">
        <v>73</v>
      </c>
      <c r="AO374" s="81" t="s">
        <v>73</v>
      </c>
      <c r="AP374" s="47">
        <f t="shared" si="27"/>
        <v>0</v>
      </c>
      <c r="AQ374" s="47">
        <f>+L374+AD374-AI374</f>
        <v>9373320</v>
      </c>
      <c r="AR374" s="61" t="s">
        <v>4700</v>
      </c>
      <c r="AS374" s="79">
        <v>0</v>
      </c>
      <c r="AT374" s="61" t="s">
        <v>162</v>
      </c>
      <c r="AU374" s="79">
        <v>0</v>
      </c>
      <c r="AV374" s="61" t="s">
        <v>73</v>
      </c>
      <c r="AW374" s="199">
        <v>0</v>
      </c>
      <c r="AX374" s="62">
        <f t="shared" si="28"/>
        <v>9373320</v>
      </c>
      <c r="AY374" s="63">
        <f t="shared" si="29"/>
        <v>0</v>
      </c>
      <c r="AZ374" s="67">
        <v>0</v>
      </c>
      <c r="BA374" s="61" t="s">
        <v>73</v>
      </c>
      <c r="BB374" s="61" t="s">
        <v>163</v>
      </c>
      <c r="BC374" s="355" t="s">
        <v>10848</v>
      </c>
      <c r="BD374" s="44" t="s">
        <v>65</v>
      </c>
      <c r="BE374" s="44" t="s">
        <v>65</v>
      </c>
    </row>
    <row r="375" spans="2:57" s="250" customFormat="1" x14ac:dyDescent="0.25">
      <c r="B375" s="44">
        <v>2026</v>
      </c>
      <c r="C375" s="44">
        <v>891780111</v>
      </c>
      <c r="D375" s="44" t="s">
        <v>63</v>
      </c>
      <c r="E375" s="61" t="s">
        <v>10847</v>
      </c>
      <c r="F375" s="61" t="s">
        <v>10846</v>
      </c>
      <c r="G375" s="61">
        <v>0</v>
      </c>
      <c r="H375" s="61" t="s">
        <v>71</v>
      </c>
      <c r="I375" s="44" t="s">
        <v>111</v>
      </c>
      <c r="J375" s="76" t="s">
        <v>81</v>
      </c>
      <c r="K375" s="68" t="s">
        <v>8677</v>
      </c>
      <c r="L375" s="79">
        <v>9373320</v>
      </c>
      <c r="M375" s="44" t="s">
        <v>66</v>
      </c>
      <c r="N375" s="68" t="s">
        <v>10845</v>
      </c>
      <c r="O375" s="68">
        <v>1221969556</v>
      </c>
      <c r="P375" s="68">
        <v>69</v>
      </c>
      <c r="Q375" s="69">
        <v>46036</v>
      </c>
      <c r="R375" s="61">
        <v>6818861280</v>
      </c>
      <c r="S375" s="69">
        <v>46045</v>
      </c>
      <c r="T375" s="79">
        <v>9373320</v>
      </c>
      <c r="U375" s="61" t="s">
        <v>65</v>
      </c>
      <c r="V375" s="79">
        <v>1082939683</v>
      </c>
      <c r="W375" s="168" t="s">
        <v>8545</v>
      </c>
      <c r="X375" s="69">
        <v>46044</v>
      </c>
      <c r="Y375" s="69">
        <v>46069</v>
      </c>
      <c r="Z375" s="69" t="s">
        <v>73</v>
      </c>
      <c r="AA375" s="69">
        <v>46167</v>
      </c>
      <c r="AB375" s="47">
        <f t="shared" si="25"/>
        <v>98</v>
      </c>
      <c r="AC375" s="61">
        <v>0</v>
      </c>
      <c r="AD375" s="79">
        <v>0</v>
      </c>
      <c r="AE375" s="61">
        <v>0</v>
      </c>
      <c r="AF375" s="80" t="s">
        <v>73</v>
      </c>
      <c r="AG375" s="47">
        <f t="shared" si="26"/>
        <v>0</v>
      </c>
      <c r="AH375" s="61">
        <v>0</v>
      </c>
      <c r="AI375" s="79">
        <v>0</v>
      </c>
      <c r="AJ375" s="61" t="s">
        <v>73</v>
      </c>
      <c r="AK375" s="81" t="s">
        <v>73</v>
      </c>
      <c r="AL375" s="61">
        <v>0</v>
      </c>
      <c r="AM375" s="81" t="s">
        <v>73</v>
      </c>
      <c r="AN375" s="81" t="s">
        <v>73</v>
      </c>
      <c r="AO375" s="81" t="s">
        <v>73</v>
      </c>
      <c r="AP375" s="47">
        <f t="shared" si="27"/>
        <v>0</v>
      </c>
      <c r="AQ375" s="47">
        <f>+L375+AD375-AI375</f>
        <v>9373320</v>
      </c>
      <c r="AR375" s="61" t="s">
        <v>4700</v>
      </c>
      <c r="AS375" s="79">
        <v>0</v>
      </c>
      <c r="AT375" s="61" t="s">
        <v>162</v>
      </c>
      <c r="AU375" s="79">
        <v>0</v>
      </c>
      <c r="AV375" s="61" t="s">
        <v>73</v>
      </c>
      <c r="AW375" s="199">
        <v>0</v>
      </c>
      <c r="AX375" s="62">
        <f t="shared" si="28"/>
        <v>9373320</v>
      </c>
      <c r="AY375" s="63">
        <f t="shared" si="29"/>
        <v>0</v>
      </c>
      <c r="AZ375" s="67">
        <v>0</v>
      </c>
      <c r="BA375" s="61" t="s">
        <v>73</v>
      </c>
      <c r="BB375" s="61" t="s">
        <v>163</v>
      </c>
      <c r="BC375" s="355" t="s">
        <v>10844</v>
      </c>
      <c r="BD375" s="44" t="s">
        <v>65</v>
      </c>
      <c r="BE375" s="44" t="s">
        <v>65</v>
      </c>
    </row>
    <row r="376" spans="2:57" s="250" customFormat="1" x14ac:dyDescent="0.25">
      <c r="B376" s="44">
        <v>2026</v>
      </c>
      <c r="C376" s="44">
        <v>891780111</v>
      </c>
      <c r="D376" s="44" t="s">
        <v>63</v>
      </c>
      <c r="E376" s="61" t="s">
        <v>10843</v>
      </c>
      <c r="F376" s="61" t="s">
        <v>10842</v>
      </c>
      <c r="G376" s="61">
        <v>0</v>
      </c>
      <c r="H376" s="61" t="s">
        <v>71</v>
      </c>
      <c r="I376" s="44" t="s">
        <v>111</v>
      </c>
      <c r="J376" s="76" t="s">
        <v>81</v>
      </c>
      <c r="K376" s="68" t="s">
        <v>10446</v>
      </c>
      <c r="L376" s="79">
        <v>8321156</v>
      </c>
      <c r="M376" s="44" t="s">
        <v>66</v>
      </c>
      <c r="N376" s="68" t="s">
        <v>4274</v>
      </c>
      <c r="O376" s="68">
        <v>1083018887</v>
      </c>
      <c r="P376" s="68">
        <v>107</v>
      </c>
      <c r="Q376" s="69">
        <v>46037</v>
      </c>
      <c r="R376" s="68">
        <v>116623634</v>
      </c>
      <c r="S376" s="69">
        <v>46045</v>
      </c>
      <c r="T376" s="79">
        <v>8321156</v>
      </c>
      <c r="U376" s="61" t="s">
        <v>65</v>
      </c>
      <c r="V376" s="372">
        <v>16078654</v>
      </c>
      <c r="W376" s="372" t="s">
        <v>4736</v>
      </c>
      <c r="X376" s="69">
        <v>46044</v>
      </c>
      <c r="Y376" s="69">
        <v>46045</v>
      </c>
      <c r="Z376" s="69" t="s">
        <v>73</v>
      </c>
      <c r="AA376" s="69">
        <v>46081</v>
      </c>
      <c r="AB376" s="47">
        <f t="shared" si="25"/>
        <v>36</v>
      </c>
      <c r="AC376" s="61">
        <v>0</v>
      </c>
      <c r="AD376" s="79">
        <v>0</v>
      </c>
      <c r="AE376" s="61">
        <v>0</v>
      </c>
      <c r="AF376" s="80" t="s">
        <v>73</v>
      </c>
      <c r="AG376" s="47">
        <f t="shared" si="26"/>
        <v>0</v>
      </c>
      <c r="AH376" s="61">
        <v>0</v>
      </c>
      <c r="AI376" s="79">
        <v>0</v>
      </c>
      <c r="AJ376" s="61" t="s">
        <v>73</v>
      </c>
      <c r="AK376" s="81" t="s">
        <v>73</v>
      </c>
      <c r="AL376" s="61">
        <v>0</v>
      </c>
      <c r="AM376" s="81" t="s">
        <v>73</v>
      </c>
      <c r="AN376" s="81" t="s">
        <v>73</v>
      </c>
      <c r="AO376" s="81" t="s">
        <v>73</v>
      </c>
      <c r="AP376" s="47">
        <f t="shared" si="27"/>
        <v>0</v>
      </c>
      <c r="AQ376" s="47">
        <f>+L376+AD376-AI376</f>
        <v>8321156</v>
      </c>
      <c r="AR376" s="61" t="s">
        <v>4700</v>
      </c>
      <c r="AS376" s="79">
        <v>0</v>
      </c>
      <c r="AT376" s="61" t="s">
        <v>162</v>
      </c>
      <c r="AU376" s="79">
        <v>0</v>
      </c>
      <c r="AV376" s="61" t="s">
        <v>73</v>
      </c>
      <c r="AW376" s="199">
        <v>0</v>
      </c>
      <c r="AX376" s="62">
        <f t="shared" si="28"/>
        <v>8321156</v>
      </c>
      <c r="AY376" s="63">
        <f t="shared" si="29"/>
        <v>0</v>
      </c>
      <c r="AZ376" s="67">
        <v>0</v>
      </c>
      <c r="BA376" s="61" t="s">
        <v>73</v>
      </c>
      <c r="BB376" s="61" t="s">
        <v>85</v>
      </c>
      <c r="BC376" s="369" t="s">
        <v>10841</v>
      </c>
      <c r="BD376" s="44" t="s">
        <v>65</v>
      </c>
      <c r="BE376" s="44" t="s">
        <v>65</v>
      </c>
    </row>
    <row r="377" spans="2:57" s="250" customFormat="1" x14ac:dyDescent="0.25">
      <c r="B377" s="44">
        <v>2026</v>
      </c>
      <c r="C377" s="44">
        <v>891780111</v>
      </c>
      <c r="D377" s="44" t="s">
        <v>63</v>
      </c>
      <c r="E377" s="61" t="s">
        <v>10840</v>
      </c>
      <c r="F377" s="61" t="s">
        <v>10839</v>
      </c>
      <c r="G377" s="61">
        <v>0</v>
      </c>
      <c r="H377" s="61" t="s">
        <v>71</v>
      </c>
      <c r="I377" s="44" t="s">
        <v>111</v>
      </c>
      <c r="J377" s="76" t="s">
        <v>81</v>
      </c>
      <c r="K377" s="68" t="s">
        <v>8677</v>
      </c>
      <c r="L377" s="79">
        <v>9373320</v>
      </c>
      <c r="M377" s="44" t="s">
        <v>66</v>
      </c>
      <c r="N377" s="68" t="s">
        <v>10838</v>
      </c>
      <c r="O377" s="68">
        <v>1082935502</v>
      </c>
      <c r="P377" s="68">
        <v>69</v>
      </c>
      <c r="Q377" s="69">
        <v>46036</v>
      </c>
      <c r="R377" s="61">
        <v>6818861280</v>
      </c>
      <c r="S377" s="69">
        <v>46045</v>
      </c>
      <c r="T377" s="79">
        <v>9373320</v>
      </c>
      <c r="U377" s="61" t="s">
        <v>65</v>
      </c>
      <c r="V377" s="79">
        <v>1082939683</v>
      </c>
      <c r="W377" s="168" t="s">
        <v>8545</v>
      </c>
      <c r="X377" s="69">
        <v>46044</v>
      </c>
      <c r="Y377" s="69">
        <v>46069</v>
      </c>
      <c r="Z377" s="69" t="s">
        <v>73</v>
      </c>
      <c r="AA377" s="69">
        <v>46167</v>
      </c>
      <c r="AB377" s="47">
        <f t="shared" si="25"/>
        <v>98</v>
      </c>
      <c r="AC377" s="61">
        <v>0</v>
      </c>
      <c r="AD377" s="79">
        <v>0</v>
      </c>
      <c r="AE377" s="61">
        <v>0</v>
      </c>
      <c r="AF377" s="80" t="s">
        <v>73</v>
      </c>
      <c r="AG377" s="47">
        <f t="shared" si="26"/>
        <v>0</v>
      </c>
      <c r="AH377" s="61">
        <v>0</v>
      </c>
      <c r="AI377" s="79">
        <v>0</v>
      </c>
      <c r="AJ377" s="61" t="s">
        <v>73</v>
      </c>
      <c r="AK377" s="81" t="s">
        <v>73</v>
      </c>
      <c r="AL377" s="61">
        <v>0</v>
      </c>
      <c r="AM377" s="81" t="s">
        <v>73</v>
      </c>
      <c r="AN377" s="81" t="s">
        <v>73</v>
      </c>
      <c r="AO377" s="81" t="s">
        <v>73</v>
      </c>
      <c r="AP377" s="47">
        <f t="shared" si="27"/>
        <v>0</v>
      </c>
      <c r="AQ377" s="47">
        <f>+L377+AD377-AI377</f>
        <v>9373320</v>
      </c>
      <c r="AR377" s="61" t="s">
        <v>4700</v>
      </c>
      <c r="AS377" s="79">
        <v>0</v>
      </c>
      <c r="AT377" s="61" t="s">
        <v>162</v>
      </c>
      <c r="AU377" s="79">
        <v>0</v>
      </c>
      <c r="AV377" s="61" t="s">
        <v>73</v>
      </c>
      <c r="AW377" s="199">
        <v>0</v>
      </c>
      <c r="AX377" s="62">
        <f t="shared" si="28"/>
        <v>9373320</v>
      </c>
      <c r="AY377" s="63">
        <f t="shared" si="29"/>
        <v>0</v>
      </c>
      <c r="AZ377" s="67">
        <v>0</v>
      </c>
      <c r="BA377" s="61" t="s">
        <v>73</v>
      </c>
      <c r="BB377" s="61" t="s">
        <v>163</v>
      </c>
      <c r="BC377" s="355" t="s">
        <v>10837</v>
      </c>
      <c r="BD377" s="44" t="s">
        <v>65</v>
      </c>
      <c r="BE377" s="44" t="s">
        <v>65</v>
      </c>
    </row>
    <row r="378" spans="2:57" s="250" customFormat="1" x14ac:dyDescent="0.25">
      <c r="B378" s="44">
        <v>2026</v>
      </c>
      <c r="C378" s="44">
        <v>891780111</v>
      </c>
      <c r="D378" s="44" t="s">
        <v>63</v>
      </c>
      <c r="E378" s="61" t="s">
        <v>10836</v>
      </c>
      <c r="F378" s="61" t="s">
        <v>10835</v>
      </c>
      <c r="G378" s="61">
        <v>0</v>
      </c>
      <c r="H378" s="61" t="s">
        <v>71</v>
      </c>
      <c r="I378" s="44" t="s">
        <v>111</v>
      </c>
      <c r="J378" s="76" t="s">
        <v>81</v>
      </c>
      <c r="K378" s="68" t="s">
        <v>10834</v>
      </c>
      <c r="L378" s="79">
        <v>8000000</v>
      </c>
      <c r="M378" s="44" t="s">
        <v>66</v>
      </c>
      <c r="N378" s="68" t="s">
        <v>482</v>
      </c>
      <c r="O378" s="168">
        <v>1082906774</v>
      </c>
      <c r="P378" s="68">
        <v>321</v>
      </c>
      <c r="Q378" s="69">
        <v>46041</v>
      </c>
      <c r="R378" s="68">
        <v>8000000</v>
      </c>
      <c r="S378" s="69">
        <v>46044</v>
      </c>
      <c r="T378" s="79">
        <v>8000000</v>
      </c>
      <c r="U378" s="61" t="s">
        <v>65</v>
      </c>
      <c r="V378" s="79">
        <v>1082888504</v>
      </c>
      <c r="W378" s="168" t="s">
        <v>7267</v>
      </c>
      <c r="X378" s="69">
        <v>46044</v>
      </c>
      <c r="Y378" s="69">
        <v>46044</v>
      </c>
      <c r="Z378" s="69" t="s">
        <v>73</v>
      </c>
      <c r="AA378" s="69">
        <v>46081</v>
      </c>
      <c r="AB378" s="47">
        <f t="shared" si="25"/>
        <v>37</v>
      </c>
      <c r="AC378" s="61">
        <v>0</v>
      </c>
      <c r="AD378" s="79">
        <v>0</v>
      </c>
      <c r="AE378" s="61">
        <v>0</v>
      </c>
      <c r="AF378" s="80" t="s">
        <v>73</v>
      </c>
      <c r="AG378" s="47">
        <f t="shared" si="26"/>
        <v>0</v>
      </c>
      <c r="AH378" s="61">
        <v>0</v>
      </c>
      <c r="AI378" s="79">
        <v>0</v>
      </c>
      <c r="AJ378" s="61" t="s">
        <v>73</v>
      </c>
      <c r="AK378" s="81" t="s">
        <v>73</v>
      </c>
      <c r="AL378" s="61">
        <v>0</v>
      </c>
      <c r="AM378" s="81" t="s">
        <v>73</v>
      </c>
      <c r="AN378" s="81" t="s">
        <v>73</v>
      </c>
      <c r="AO378" s="81" t="s">
        <v>73</v>
      </c>
      <c r="AP378" s="47">
        <f t="shared" si="27"/>
        <v>0</v>
      </c>
      <c r="AQ378" s="47">
        <f>+L378+AD378-AI378</f>
        <v>8000000</v>
      </c>
      <c r="AR378" s="61" t="s">
        <v>4700</v>
      </c>
      <c r="AS378" s="79">
        <v>0</v>
      </c>
      <c r="AT378" s="61" t="s">
        <v>162</v>
      </c>
      <c r="AU378" s="79">
        <v>0</v>
      </c>
      <c r="AV378" s="61" t="s">
        <v>73</v>
      </c>
      <c r="AW378" s="199">
        <v>0</v>
      </c>
      <c r="AX378" s="62">
        <f t="shared" si="28"/>
        <v>8000000</v>
      </c>
      <c r="AY378" s="63">
        <f t="shared" si="29"/>
        <v>0</v>
      </c>
      <c r="AZ378" s="67">
        <v>0</v>
      </c>
      <c r="BA378" s="61" t="s">
        <v>73</v>
      </c>
      <c r="BB378" s="61" t="s">
        <v>85</v>
      </c>
      <c r="BC378" s="369" t="s">
        <v>10833</v>
      </c>
      <c r="BD378" s="44" t="s">
        <v>65</v>
      </c>
      <c r="BE378" s="44" t="s">
        <v>65</v>
      </c>
    </row>
    <row r="379" spans="2:57" s="250" customFormat="1" x14ac:dyDescent="0.25">
      <c r="B379" s="44">
        <v>2026</v>
      </c>
      <c r="C379" s="44">
        <v>891780111</v>
      </c>
      <c r="D379" s="44" t="s">
        <v>63</v>
      </c>
      <c r="E379" s="61" t="s">
        <v>10832</v>
      </c>
      <c r="F379" s="61" t="s">
        <v>10831</v>
      </c>
      <c r="G379" s="61">
        <v>0</v>
      </c>
      <c r="H379" s="61" t="s">
        <v>71</v>
      </c>
      <c r="I379" s="44" t="s">
        <v>111</v>
      </c>
      <c r="J379" s="76" t="s">
        <v>81</v>
      </c>
      <c r="K379" s="68" t="s">
        <v>9171</v>
      </c>
      <c r="L379" s="79">
        <v>9373320</v>
      </c>
      <c r="M379" s="44" t="s">
        <v>66</v>
      </c>
      <c r="N379" s="68" t="s">
        <v>10830</v>
      </c>
      <c r="O379" s="68">
        <v>1082981374</v>
      </c>
      <c r="P379" s="68">
        <v>69</v>
      </c>
      <c r="Q379" s="69">
        <v>46036</v>
      </c>
      <c r="R379" s="61">
        <v>6818861280</v>
      </c>
      <c r="S379" s="69">
        <v>46044</v>
      </c>
      <c r="T379" s="79">
        <v>9373320</v>
      </c>
      <c r="U379" s="61" t="s">
        <v>65</v>
      </c>
      <c r="V379" s="79">
        <v>1082939683</v>
      </c>
      <c r="W379" s="168" t="s">
        <v>8545</v>
      </c>
      <c r="X379" s="69">
        <v>46044</v>
      </c>
      <c r="Y379" s="69">
        <v>46069</v>
      </c>
      <c r="Z379" s="69" t="s">
        <v>73</v>
      </c>
      <c r="AA379" s="69">
        <v>46167</v>
      </c>
      <c r="AB379" s="47">
        <f t="shared" si="25"/>
        <v>98</v>
      </c>
      <c r="AC379" s="61">
        <v>0</v>
      </c>
      <c r="AD379" s="79">
        <v>0</v>
      </c>
      <c r="AE379" s="61">
        <v>0</v>
      </c>
      <c r="AF379" s="80" t="s">
        <v>73</v>
      </c>
      <c r="AG379" s="47">
        <f t="shared" si="26"/>
        <v>0</v>
      </c>
      <c r="AH379" s="61">
        <v>0</v>
      </c>
      <c r="AI379" s="79">
        <v>0</v>
      </c>
      <c r="AJ379" s="61" t="s">
        <v>73</v>
      </c>
      <c r="AK379" s="81" t="s">
        <v>73</v>
      </c>
      <c r="AL379" s="61">
        <v>0</v>
      </c>
      <c r="AM379" s="81" t="s">
        <v>73</v>
      </c>
      <c r="AN379" s="81" t="s">
        <v>73</v>
      </c>
      <c r="AO379" s="81" t="s">
        <v>73</v>
      </c>
      <c r="AP379" s="47">
        <f t="shared" si="27"/>
        <v>0</v>
      </c>
      <c r="AQ379" s="47">
        <f>+L379+AD379-AI379</f>
        <v>9373320</v>
      </c>
      <c r="AR379" s="61" t="s">
        <v>4700</v>
      </c>
      <c r="AS379" s="79">
        <v>0</v>
      </c>
      <c r="AT379" s="61" t="s">
        <v>162</v>
      </c>
      <c r="AU379" s="79">
        <v>0</v>
      </c>
      <c r="AV379" s="61" t="s">
        <v>73</v>
      </c>
      <c r="AW379" s="199">
        <v>0</v>
      </c>
      <c r="AX379" s="62">
        <f t="shared" si="28"/>
        <v>9373320</v>
      </c>
      <c r="AY379" s="63">
        <f t="shared" si="29"/>
        <v>0</v>
      </c>
      <c r="AZ379" s="67">
        <v>0</v>
      </c>
      <c r="BA379" s="61" t="s">
        <v>73</v>
      </c>
      <c r="BB379" s="61" t="s">
        <v>163</v>
      </c>
      <c r="BC379" s="355" t="s">
        <v>10829</v>
      </c>
      <c r="BD379" s="44" t="s">
        <v>65</v>
      </c>
      <c r="BE379" s="44" t="s">
        <v>65</v>
      </c>
    </row>
    <row r="380" spans="2:57" s="250" customFormat="1" x14ac:dyDescent="0.25">
      <c r="B380" s="44">
        <v>2026</v>
      </c>
      <c r="C380" s="44">
        <v>891780111</v>
      </c>
      <c r="D380" s="44" t="s">
        <v>63</v>
      </c>
      <c r="E380" s="61" t="s">
        <v>10828</v>
      </c>
      <c r="F380" s="61" t="s">
        <v>10827</v>
      </c>
      <c r="G380" s="61">
        <v>0</v>
      </c>
      <c r="H380" s="61" t="s">
        <v>71</v>
      </c>
      <c r="I380" s="44" t="s">
        <v>111</v>
      </c>
      <c r="J380" s="76" t="s">
        <v>81</v>
      </c>
      <c r="K380" s="68" t="s">
        <v>8677</v>
      </c>
      <c r="L380" s="79">
        <v>9373320</v>
      </c>
      <c r="M380" s="44" t="s">
        <v>66</v>
      </c>
      <c r="N380" s="68" t="s">
        <v>10826</v>
      </c>
      <c r="O380" s="68">
        <v>1221965243</v>
      </c>
      <c r="P380" s="68">
        <v>69</v>
      </c>
      <c r="Q380" s="69">
        <v>46036</v>
      </c>
      <c r="R380" s="61">
        <v>6818861280</v>
      </c>
      <c r="S380" s="69">
        <v>46044</v>
      </c>
      <c r="T380" s="79">
        <v>9373320</v>
      </c>
      <c r="U380" s="61" t="s">
        <v>65</v>
      </c>
      <c r="V380" s="79">
        <v>1082939683</v>
      </c>
      <c r="W380" s="168" t="s">
        <v>8545</v>
      </c>
      <c r="X380" s="69">
        <v>46044</v>
      </c>
      <c r="Y380" s="69">
        <v>46069</v>
      </c>
      <c r="Z380" s="69" t="s">
        <v>73</v>
      </c>
      <c r="AA380" s="69">
        <v>46167</v>
      </c>
      <c r="AB380" s="47">
        <f t="shared" si="25"/>
        <v>98</v>
      </c>
      <c r="AC380" s="61">
        <v>0</v>
      </c>
      <c r="AD380" s="79">
        <v>0</v>
      </c>
      <c r="AE380" s="61">
        <v>0</v>
      </c>
      <c r="AF380" s="80" t="s">
        <v>73</v>
      </c>
      <c r="AG380" s="47">
        <f t="shared" si="26"/>
        <v>0</v>
      </c>
      <c r="AH380" s="61">
        <v>0</v>
      </c>
      <c r="AI380" s="79">
        <v>0</v>
      </c>
      <c r="AJ380" s="61" t="s">
        <v>73</v>
      </c>
      <c r="AK380" s="81" t="s">
        <v>73</v>
      </c>
      <c r="AL380" s="61">
        <v>0</v>
      </c>
      <c r="AM380" s="81" t="s">
        <v>73</v>
      </c>
      <c r="AN380" s="81" t="s">
        <v>73</v>
      </c>
      <c r="AO380" s="81" t="s">
        <v>73</v>
      </c>
      <c r="AP380" s="47">
        <f t="shared" si="27"/>
        <v>0</v>
      </c>
      <c r="AQ380" s="47">
        <f>+L380+AD380-AI380</f>
        <v>9373320</v>
      </c>
      <c r="AR380" s="61" t="s">
        <v>4700</v>
      </c>
      <c r="AS380" s="79">
        <v>0</v>
      </c>
      <c r="AT380" s="61" t="s">
        <v>162</v>
      </c>
      <c r="AU380" s="79">
        <v>0</v>
      </c>
      <c r="AV380" s="61" t="s">
        <v>73</v>
      </c>
      <c r="AW380" s="199">
        <v>0</v>
      </c>
      <c r="AX380" s="62">
        <f t="shared" si="28"/>
        <v>9373320</v>
      </c>
      <c r="AY380" s="63">
        <f t="shared" si="29"/>
        <v>0</v>
      </c>
      <c r="AZ380" s="67">
        <v>0</v>
      </c>
      <c r="BA380" s="61" t="s">
        <v>73</v>
      </c>
      <c r="BB380" s="61" t="s">
        <v>163</v>
      </c>
      <c r="BC380" s="355" t="s">
        <v>10825</v>
      </c>
      <c r="BD380" s="44" t="s">
        <v>65</v>
      </c>
      <c r="BE380" s="44" t="s">
        <v>65</v>
      </c>
    </row>
    <row r="381" spans="2:57" s="250" customFormat="1" x14ac:dyDescent="0.25">
      <c r="B381" s="44">
        <v>2026</v>
      </c>
      <c r="C381" s="44">
        <v>891780111</v>
      </c>
      <c r="D381" s="44" t="s">
        <v>63</v>
      </c>
      <c r="E381" s="61" t="s">
        <v>10824</v>
      </c>
      <c r="F381" s="61" t="s">
        <v>10823</v>
      </c>
      <c r="G381" s="61">
        <v>0</v>
      </c>
      <c r="H381" s="61" t="s">
        <v>71</v>
      </c>
      <c r="I381" s="44" t="s">
        <v>111</v>
      </c>
      <c r="J381" s="76" t="s">
        <v>81</v>
      </c>
      <c r="K381" s="68" t="s">
        <v>8677</v>
      </c>
      <c r="L381" s="79">
        <v>9373320</v>
      </c>
      <c r="M381" s="44" t="s">
        <v>66</v>
      </c>
      <c r="N381" s="68" t="s">
        <v>10822</v>
      </c>
      <c r="O381" s="68">
        <v>7633806</v>
      </c>
      <c r="P381" s="68">
        <v>69</v>
      </c>
      <c r="Q381" s="69">
        <v>46036</v>
      </c>
      <c r="R381" s="61">
        <v>6818861280</v>
      </c>
      <c r="S381" s="69">
        <v>46044</v>
      </c>
      <c r="T381" s="79">
        <v>9373320</v>
      </c>
      <c r="U381" s="61" t="s">
        <v>65</v>
      </c>
      <c r="V381" s="79">
        <v>1082939683</v>
      </c>
      <c r="W381" s="168" t="s">
        <v>8545</v>
      </c>
      <c r="X381" s="69">
        <v>46044</v>
      </c>
      <c r="Y381" s="69">
        <v>46069</v>
      </c>
      <c r="Z381" s="69" t="s">
        <v>73</v>
      </c>
      <c r="AA381" s="69">
        <v>46167</v>
      </c>
      <c r="AB381" s="47">
        <f t="shared" si="25"/>
        <v>98</v>
      </c>
      <c r="AC381" s="61">
        <v>0</v>
      </c>
      <c r="AD381" s="79">
        <v>0</v>
      </c>
      <c r="AE381" s="61">
        <v>0</v>
      </c>
      <c r="AF381" s="80" t="s">
        <v>73</v>
      </c>
      <c r="AG381" s="47">
        <f t="shared" si="26"/>
        <v>0</v>
      </c>
      <c r="AH381" s="61">
        <v>0</v>
      </c>
      <c r="AI381" s="79">
        <v>0</v>
      </c>
      <c r="AJ381" s="61" t="s">
        <v>73</v>
      </c>
      <c r="AK381" s="81" t="s">
        <v>73</v>
      </c>
      <c r="AL381" s="61">
        <v>0</v>
      </c>
      <c r="AM381" s="81" t="s">
        <v>73</v>
      </c>
      <c r="AN381" s="81" t="s">
        <v>73</v>
      </c>
      <c r="AO381" s="81" t="s">
        <v>73</v>
      </c>
      <c r="AP381" s="47">
        <f t="shared" si="27"/>
        <v>0</v>
      </c>
      <c r="AQ381" s="47">
        <f>+L381+AD381-AI381</f>
        <v>9373320</v>
      </c>
      <c r="AR381" s="61" t="s">
        <v>4700</v>
      </c>
      <c r="AS381" s="79">
        <v>0</v>
      </c>
      <c r="AT381" s="61" t="s">
        <v>162</v>
      </c>
      <c r="AU381" s="79">
        <v>0</v>
      </c>
      <c r="AV381" s="61" t="s">
        <v>73</v>
      </c>
      <c r="AW381" s="199">
        <v>0</v>
      </c>
      <c r="AX381" s="62">
        <f t="shared" si="28"/>
        <v>9373320</v>
      </c>
      <c r="AY381" s="63">
        <f t="shared" si="29"/>
        <v>0</v>
      </c>
      <c r="AZ381" s="67">
        <v>0</v>
      </c>
      <c r="BA381" s="61" t="s">
        <v>73</v>
      </c>
      <c r="BB381" s="61" t="s">
        <v>163</v>
      </c>
      <c r="BC381" s="355" t="s">
        <v>10821</v>
      </c>
      <c r="BD381" s="44" t="s">
        <v>65</v>
      </c>
      <c r="BE381" s="44" t="s">
        <v>65</v>
      </c>
    </row>
    <row r="382" spans="2:57" s="250" customFormat="1" x14ac:dyDescent="0.25">
      <c r="B382" s="44">
        <v>2026</v>
      </c>
      <c r="C382" s="44">
        <v>891780111</v>
      </c>
      <c r="D382" s="44" t="s">
        <v>63</v>
      </c>
      <c r="E382" s="61" t="s">
        <v>10820</v>
      </c>
      <c r="F382" s="61" t="s">
        <v>10819</v>
      </c>
      <c r="G382" s="61">
        <v>0</v>
      </c>
      <c r="H382" s="61" t="s">
        <v>71</v>
      </c>
      <c r="I382" s="44" t="s">
        <v>111</v>
      </c>
      <c r="J382" s="76" t="s">
        <v>81</v>
      </c>
      <c r="K382" s="68" t="s">
        <v>8677</v>
      </c>
      <c r="L382" s="79">
        <v>9373320</v>
      </c>
      <c r="M382" s="44" t="s">
        <v>66</v>
      </c>
      <c r="N382" s="68" t="s">
        <v>10818</v>
      </c>
      <c r="O382" s="68">
        <v>1221979120</v>
      </c>
      <c r="P382" s="68">
        <v>69</v>
      </c>
      <c r="Q382" s="69">
        <v>46036</v>
      </c>
      <c r="R382" s="61">
        <v>6818861280</v>
      </c>
      <c r="S382" s="69">
        <v>46044</v>
      </c>
      <c r="T382" s="79">
        <v>9373320</v>
      </c>
      <c r="U382" s="61" t="s">
        <v>65</v>
      </c>
      <c r="V382" s="79">
        <v>1082939683</v>
      </c>
      <c r="W382" s="168" t="s">
        <v>8545</v>
      </c>
      <c r="X382" s="69">
        <v>46044</v>
      </c>
      <c r="Y382" s="69">
        <v>46069</v>
      </c>
      <c r="Z382" s="69" t="s">
        <v>73</v>
      </c>
      <c r="AA382" s="69">
        <v>46167</v>
      </c>
      <c r="AB382" s="47">
        <f t="shared" si="25"/>
        <v>98</v>
      </c>
      <c r="AC382" s="61">
        <v>0</v>
      </c>
      <c r="AD382" s="79">
        <v>0</v>
      </c>
      <c r="AE382" s="61">
        <v>0</v>
      </c>
      <c r="AF382" s="80" t="s">
        <v>73</v>
      </c>
      <c r="AG382" s="47">
        <f t="shared" si="26"/>
        <v>0</v>
      </c>
      <c r="AH382" s="61">
        <v>0</v>
      </c>
      <c r="AI382" s="79">
        <v>0</v>
      </c>
      <c r="AJ382" s="61" t="s">
        <v>73</v>
      </c>
      <c r="AK382" s="81" t="s">
        <v>73</v>
      </c>
      <c r="AL382" s="61">
        <v>0</v>
      </c>
      <c r="AM382" s="81" t="s">
        <v>73</v>
      </c>
      <c r="AN382" s="81" t="s">
        <v>73</v>
      </c>
      <c r="AO382" s="81" t="s">
        <v>73</v>
      </c>
      <c r="AP382" s="47">
        <f t="shared" si="27"/>
        <v>0</v>
      </c>
      <c r="AQ382" s="47">
        <f>+L382+AD382-AI382</f>
        <v>9373320</v>
      </c>
      <c r="AR382" s="61" t="s">
        <v>4700</v>
      </c>
      <c r="AS382" s="79">
        <v>0</v>
      </c>
      <c r="AT382" s="61" t="s">
        <v>162</v>
      </c>
      <c r="AU382" s="79">
        <v>0</v>
      </c>
      <c r="AV382" s="61" t="s">
        <v>73</v>
      </c>
      <c r="AW382" s="199">
        <v>0</v>
      </c>
      <c r="AX382" s="62">
        <f t="shared" si="28"/>
        <v>9373320</v>
      </c>
      <c r="AY382" s="63">
        <f t="shared" si="29"/>
        <v>0</v>
      </c>
      <c r="AZ382" s="67">
        <v>0</v>
      </c>
      <c r="BA382" s="61" t="s">
        <v>73</v>
      </c>
      <c r="BB382" s="61" t="s">
        <v>163</v>
      </c>
      <c r="BC382" s="355" t="s">
        <v>10817</v>
      </c>
      <c r="BD382" s="44" t="s">
        <v>65</v>
      </c>
      <c r="BE382" s="44" t="s">
        <v>65</v>
      </c>
    </row>
    <row r="383" spans="2:57" s="250" customFormat="1" x14ac:dyDescent="0.25">
      <c r="B383" s="44">
        <v>2026</v>
      </c>
      <c r="C383" s="44">
        <v>891780111</v>
      </c>
      <c r="D383" s="44" t="s">
        <v>63</v>
      </c>
      <c r="E383" s="61" t="s">
        <v>10816</v>
      </c>
      <c r="F383" s="61" t="s">
        <v>10815</v>
      </c>
      <c r="G383" s="61">
        <v>0</v>
      </c>
      <c r="H383" s="61" t="s">
        <v>71</v>
      </c>
      <c r="I383" s="44" t="s">
        <v>111</v>
      </c>
      <c r="J383" s="76" t="s">
        <v>81</v>
      </c>
      <c r="K383" s="68" t="s">
        <v>8696</v>
      </c>
      <c r="L383" s="79">
        <v>9373320</v>
      </c>
      <c r="M383" s="44" t="s">
        <v>66</v>
      </c>
      <c r="N383" s="68" t="s">
        <v>10814</v>
      </c>
      <c r="O383" s="68">
        <v>1006854581</v>
      </c>
      <c r="P383" s="68">
        <v>69</v>
      </c>
      <c r="Q383" s="69">
        <v>46036</v>
      </c>
      <c r="R383" s="61">
        <v>6818861280</v>
      </c>
      <c r="S383" s="69">
        <v>46044</v>
      </c>
      <c r="T383" s="79">
        <v>9373320</v>
      </c>
      <c r="U383" s="61" t="s">
        <v>65</v>
      </c>
      <c r="V383" s="79">
        <v>1082939683</v>
      </c>
      <c r="W383" s="168" t="s">
        <v>8545</v>
      </c>
      <c r="X383" s="69">
        <v>46044</v>
      </c>
      <c r="Y383" s="69">
        <v>46069</v>
      </c>
      <c r="Z383" s="69" t="s">
        <v>73</v>
      </c>
      <c r="AA383" s="69">
        <v>46167</v>
      </c>
      <c r="AB383" s="47">
        <f t="shared" si="25"/>
        <v>98</v>
      </c>
      <c r="AC383" s="61">
        <v>0</v>
      </c>
      <c r="AD383" s="79">
        <v>0</v>
      </c>
      <c r="AE383" s="61">
        <v>0</v>
      </c>
      <c r="AF383" s="80" t="s">
        <v>73</v>
      </c>
      <c r="AG383" s="47">
        <f t="shared" si="26"/>
        <v>0</v>
      </c>
      <c r="AH383" s="61">
        <v>0</v>
      </c>
      <c r="AI383" s="79">
        <v>0</v>
      </c>
      <c r="AJ383" s="61" t="s">
        <v>73</v>
      </c>
      <c r="AK383" s="81" t="s">
        <v>73</v>
      </c>
      <c r="AL383" s="61">
        <v>0</v>
      </c>
      <c r="AM383" s="81" t="s">
        <v>73</v>
      </c>
      <c r="AN383" s="81" t="s">
        <v>73</v>
      </c>
      <c r="AO383" s="81" t="s">
        <v>73</v>
      </c>
      <c r="AP383" s="47">
        <f t="shared" si="27"/>
        <v>0</v>
      </c>
      <c r="AQ383" s="47">
        <f>+L383+AD383-AI383</f>
        <v>9373320</v>
      </c>
      <c r="AR383" s="61" t="s">
        <v>4700</v>
      </c>
      <c r="AS383" s="79">
        <v>0</v>
      </c>
      <c r="AT383" s="61" t="s">
        <v>162</v>
      </c>
      <c r="AU383" s="79">
        <v>0</v>
      </c>
      <c r="AV383" s="61" t="s">
        <v>73</v>
      </c>
      <c r="AW383" s="199">
        <v>0</v>
      </c>
      <c r="AX383" s="62">
        <f t="shared" si="28"/>
        <v>9373320</v>
      </c>
      <c r="AY383" s="63">
        <f t="shared" si="29"/>
        <v>0</v>
      </c>
      <c r="AZ383" s="67">
        <v>0</v>
      </c>
      <c r="BA383" s="61" t="s">
        <v>73</v>
      </c>
      <c r="BB383" s="61" t="s">
        <v>163</v>
      </c>
      <c r="BC383" s="355" t="s">
        <v>10813</v>
      </c>
      <c r="BD383" s="44" t="s">
        <v>65</v>
      </c>
      <c r="BE383" s="44" t="s">
        <v>65</v>
      </c>
    </row>
    <row r="384" spans="2:57" s="250" customFormat="1" x14ac:dyDescent="0.25">
      <c r="B384" s="44">
        <v>2026</v>
      </c>
      <c r="C384" s="44">
        <v>891780111</v>
      </c>
      <c r="D384" s="44" t="s">
        <v>63</v>
      </c>
      <c r="E384" s="61" t="s">
        <v>10812</v>
      </c>
      <c r="F384" s="61" t="s">
        <v>10811</v>
      </c>
      <c r="G384" s="61">
        <v>0</v>
      </c>
      <c r="H384" s="61" t="s">
        <v>71</v>
      </c>
      <c r="I384" s="44" t="s">
        <v>111</v>
      </c>
      <c r="J384" s="76" t="s">
        <v>81</v>
      </c>
      <c r="K384" s="68" t="s">
        <v>9171</v>
      </c>
      <c r="L384" s="79">
        <v>9373320</v>
      </c>
      <c r="M384" s="44" t="s">
        <v>66</v>
      </c>
      <c r="N384" s="68" t="s">
        <v>10810</v>
      </c>
      <c r="O384" s="68">
        <v>1004361691</v>
      </c>
      <c r="P384" s="68">
        <v>69</v>
      </c>
      <c r="Q384" s="69">
        <v>46036</v>
      </c>
      <c r="R384" s="61">
        <v>6818861280</v>
      </c>
      <c r="S384" s="69">
        <v>46044</v>
      </c>
      <c r="T384" s="79">
        <v>9373320</v>
      </c>
      <c r="U384" s="61" t="s">
        <v>65</v>
      </c>
      <c r="V384" s="79">
        <v>1082939683</v>
      </c>
      <c r="W384" s="168" t="s">
        <v>8545</v>
      </c>
      <c r="X384" s="69">
        <v>46044</v>
      </c>
      <c r="Y384" s="69">
        <v>46069</v>
      </c>
      <c r="Z384" s="69" t="s">
        <v>73</v>
      </c>
      <c r="AA384" s="69">
        <v>46167</v>
      </c>
      <c r="AB384" s="47">
        <f t="shared" si="25"/>
        <v>98</v>
      </c>
      <c r="AC384" s="61">
        <v>0</v>
      </c>
      <c r="AD384" s="79">
        <v>0</v>
      </c>
      <c r="AE384" s="61">
        <v>0</v>
      </c>
      <c r="AF384" s="80" t="s">
        <v>73</v>
      </c>
      <c r="AG384" s="47">
        <f t="shared" si="26"/>
        <v>0</v>
      </c>
      <c r="AH384" s="61">
        <v>0</v>
      </c>
      <c r="AI384" s="79">
        <v>0</v>
      </c>
      <c r="AJ384" s="61" t="s">
        <v>73</v>
      </c>
      <c r="AK384" s="81" t="s">
        <v>73</v>
      </c>
      <c r="AL384" s="61">
        <v>0</v>
      </c>
      <c r="AM384" s="81" t="s">
        <v>73</v>
      </c>
      <c r="AN384" s="81" t="s">
        <v>73</v>
      </c>
      <c r="AO384" s="81" t="s">
        <v>73</v>
      </c>
      <c r="AP384" s="47">
        <f t="shared" si="27"/>
        <v>0</v>
      </c>
      <c r="AQ384" s="47">
        <f>+L384+AD384-AI384</f>
        <v>9373320</v>
      </c>
      <c r="AR384" s="61" t="s">
        <v>4700</v>
      </c>
      <c r="AS384" s="79">
        <v>0</v>
      </c>
      <c r="AT384" s="61" t="s">
        <v>162</v>
      </c>
      <c r="AU384" s="79">
        <v>0</v>
      </c>
      <c r="AV384" s="61" t="s">
        <v>73</v>
      </c>
      <c r="AW384" s="199">
        <v>0</v>
      </c>
      <c r="AX384" s="62">
        <f t="shared" si="28"/>
        <v>9373320</v>
      </c>
      <c r="AY384" s="63">
        <f t="shared" si="29"/>
        <v>0</v>
      </c>
      <c r="AZ384" s="67">
        <v>0</v>
      </c>
      <c r="BA384" s="61" t="s">
        <v>73</v>
      </c>
      <c r="BB384" s="61" t="s">
        <v>163</v>
      </c>
      <c r="BC384" s="355" t="s">
        <v>10809</v>
      </c>
      <c r="BD384" s="44" t="s">
        <v>65</v>
      </c>
      <c r="BE384" s="44" t="s">
        <v>65</v>
      </c>
    </row>
    <row r="385" spans="2:57" s="250" customFormat="1" x14ac:dyDescent="0.25">
      <c r="B385" s="44">
        <v>2026</v>
      </c>
      <c r="C385" s="44">
        <v>891780111</v>
      </c>
      <c r="D385" s="44" t="s">
        <v>63</v>
      </c>
      <c r="E385" s="61" t="s">
        <v>10808</v>
      </c>
      <c r="F385" s="61" t="s">
        <v>10807</v>
      </c>
      <c r="G385" s="61">
        <v>0</v>
      </c>
      <c r="H385" s="61" t="s">
        <v>71</v>
      </c>
      <c r="I385" s="44" t="s">
        <v>111</v>
      </c>
      <c r="J385" s="76" t="s">
        <v>81</v>
      </c>
      <c r="K385" s="68" t="s">
        <v>9302</v>
      </c>
      <c r="L385" s="79">
        <v>9373320</v>
      </c>
      <c r="M385" s="44" t="s">
        <v>66</v>
      </c>
      <c r="N385" s="68" t="s">
        <v>10806</v>
      </c>
      <c r="O385" s="68">
        <v>12631523</v>
      </c>
      <c r="P385" s="68">
        <v>69</v>
      </c>
      <c r="Q385" s="69">
        <v>46036</v>
      </c>
      <c r="R385" s="61">
        <v>6818861280</v>
      </c>
      <c r="S385" s="69">
        <v>46044</v>
      </c>
      <c r="T385" s="79">
        <v>9373320</v>
      </c>
      <c r="U385" s="61" t="s">
        <v>65</v>
      </c>
      <c r="V385" s="79">
        <v>1082939683</v>
      </c>
      <c r="W385" s="168" t="s">
        <v>8545</v>
      </c>
      <c r="X385" s="69">
        <v>46044</v>
      </c>
      <c r="Y385" s="69">
        <v>46069</v>
      </c>
      <c r="Z385" s="69" t="s">
        <v>73</v>
      </c>
      <c r="AA385" s="69">
        <v>46167</v>
      </c>
      <c r="AB385" s="47">
        <f t="shared" si="25"/>
        <v>98</v>
      </c>
      <c r="AC385" s="61">
        <v>0</v>
      </c>
      <c r="AD385" s="79">
        <v>0</v>
      </c>
      <c r="AE385" s="61">
        <v>0</v>
      </c>
      <c r="AF385" s="80" t="s">
        <v>73</v>
      </c>
      <c r="AG385" s="47">
        <f t="shared" si="26"/>
        <v>0</v>
      </c>
      <c r="AH385" s="61">
        <v>0</v>
      </c>
      <c r="AI385" s="79">
        <v>0</v>
      </c>
      <c r="AJ385" s="61" t="s">
        <v>73</v>
      </c>
      <c r="AK385" s="81" t="s">
        <v>73</v>
      </c>
      <c r="AL385" s="61">
        <v>0</v>
      </c>
      <c r="AM385" s="81" t="s">
        <v>73</v>
      </c>
      <c r="AN385" s="81" t="s">
        <v>73</v>
      </c>
      <c r="AO385" s="81" t="s">
        <v>73</v>
      </c>
      <c r="AP385" s="47">
        <f t="shared" si="27"/>
        <v>0</v>
      </c>
      <c r="AQ385" s="47">
        <f>+L385+AD385-AI385</f>
        <v>9373320</v>
      </c>
      <c r="AR385" s="61" t="s">
        <v>4700</v>
      </c>
      <c r="AS385" s="79">
        <v>0</v>
      </c>
      <c r="AT385" s="61" t="s">
        <v>162</v>
      </c>
      <c r="AU385" s="79">
        <v>0</v>
      </c>
      <c r="AV385" s="61" t="s">
        <v>73</v>
      </c>
      <c r="AW385" s="199">
        <v>0</v>
      </c>
      <c r="AX385" s="62">
        <f t="shared" si="28"/>
        <v>9373320</v>
      </c>
      <c r="AY385" s="63">
        <f t="shared" si="29"/>
        <v>0</v>
      </c>
      <c r="AZ385" s="67">
        <v>0</v>
      </c>
      <c r="BA385" s="61" t="s">
        <v>73</v>
      </c>
      <c r="BB385" s="61" t="s">
        <v>163</v>
      </c>
      <c r="BC385" s="355" t="s">
        <v>10805</v>
      </c>
      <c r="BD385" s="44" t="s">
        <v>65</v>
      </c>
      <c r="BE385" s="44" t="s">
        <v>65</v>
      </c>
    </row>
    <row r="386" spans="2:57" s="250" customFormat="1" x14ac:dyDescent="0.25">
      <c r="B386" s="44">
        <v>2026</v>
      </c>
      <c r="C386" s="44">
        <v>891780111</v>
      </c>
      <c r="D386" s="44" t="s">
        <v>63</v>
      </c>
      <c r="E386" s="61" t="s">
        <v>10804</v>
      </c>
      <c r="F386" s="61" t="s">
        <v>10803</v>
      </c>
      <c r="G386" s="61">
        <v>0</v>
      </c>
      <c r="H386" s="61" t="s">
        <v>71</v>
      </c>
      <c r="I386" s="44" t="s">
        <v>111</v>
      </c>
      <c r="J386" s="76" t="s">
        <v>81</v>
      </c>
      <c r="K386" s="68" t="s">
        <v>8677</v>
      </c>
      <c r="L386" s="79">
        <v>9373320</v>
      </c>
      <c r="M386" s="44" t="s">
        <v>66</v>
      </c>
      <c r="N386" s="68" t="s">
        <v>10802</v>
      </c>
      <c r="O386" s="68">
        <v>1082406264</v>
      </c>
      <c r="P386" s="68">
        <v>69</v>
      </c>
      <c r="Q386" s="69">
        <v>46036</v>
      </c>
      <c r="R386" s="61">
        <v>6818861280</v>
      </c>
      <c r="S386" s="69">
        <v>46044</v>
      </c>
      <c r="T386" s="79">
        <v>9373320</v>
      </c>
      <c r="U386" s="61" t="s">
        <v>65</v>
      </c>
      <c r="V386" s="79">
        <v>1082939683</v>
      </c>
      <c r="W386" s="168" t="s">
        <v>8545</v>
      </c>
      <c r="X386" s="69">
        <v>46044</v>
      </c>
      <c r="Y386" s="69">
        <v>46069</v>
      </c>
      <c r="Z386" s="69" t="s">
        <v>73</v>
      </c>
      <c r="AA386" s="69">
        <v>46167</v>
      </c>
      <c r="AB386" s="47">
        <f t="shared" si="25"/>
        <v>98</v>
      </c>
      <c r="AC386" s="61">
        <v>0</v>
      </c>
      <c r="AD386" s="79">
        <v>0</v>
      </c>
      <c r="AE386" s="61">
        <v>0</v>
      </c>
      <c r="AF386" s="80" t="s">
        <v>73</v>
      </c>
      <c r="AG386" s="47">
        <f t="shared" si="26"/>
        <v>0</v>
      </c>
      <c r="AH386" s="61">
        <v>0</v>
      </c>
      <c r="AI386" s="79">
        <v>0</v>
      </c>
      <c r="AJ386" s="61" t="s">
        <v>73</v>
      </c>
      <c r="AK386" s="81" t="s">
        <v>73</v>
      </c>
      <c r="AL386" s="61">
        <v>0</v>
      </c>
      <c r="AM386" s="81" t="s">
        <v>73</v>
      </c>
      <c r="AN386" s="81" t="s">
        <v>73</v>
      </c>
      <c r="AO386" s="81" t="s">
        <v>73</v>
      </c>
      <c r="AP386" s="47">
        <f t="shared" si="27"/>
        <v>0</v>
      </c>
      <c r="AQ386" s="47">
        <f>+L386+AD386-AI386</f>
        <v>9373320</v>
      </c>
      <c r="AR386" s="61" t="s">
        <v>4700</v>
      </c>
      <c r="AS386" s="79">
        <v>0</v>
      </c>
      <c r="AT386" s="61" t="s">
        <v>162</v>
      </c>
      <c r="AU386" s="79">
        <v>0</v>
      </c>
      <c r="AV386" s="61" t="s">
        <v>73</v>
      </c>
      <c r="AW386" s="199">
        <v>0</v>
      </c>
      <c r="AX386" s="62">
        <f t="shared" si="28"/>
        <v>9373320</v>
      </c>
      <c r="AY386" s="63">
        <f t="shared" si="29"/>
        <v>0</v>
      </c>
      <c r="AZ386" s="67">
        <v>0</v>
      </c>
      <c r="BA386" s="61" t="s">
        <v>73</v>
      </c>
      <c r="BB386" s="61" t="s">
        <v>163</v>
      </c>
      <c r="BC386" s="355" t="s">
        <v>10801</v>
      </c>
      <c r="BD386" s="44" t="s">
        <v>65</v>
      </c>
      <c r="BE386" s="44" t="s">
        <v>65</v>
      </c>
    </row>
    <row r="387" spans="2:57" s="250" customFormat="1" x14ac:dyDescent="0.25">
      <c r="B387" s="44">
        <v>2026</v>
      </c>
      <c r="C387" s="44">
        <v>891780111</v>
      </c>
      <c r="D387" s="44" t="s">
        <v>63</v>
      </c>
      <c r="E387" s="61" t="s">
        <v>10800</v>
      </c>
      <c r="F387" s="61" t="s">
        <v>10799</v>
      </c>
      <c r="G387" s="61">
        <v>0</v>
      </c>
      <c r="H387" s="61" t="s">
        <v>71</v>
      </c>
      <c r="I387" s="44" t="s">
        <v>111</v>
      </c>
      <c r="J387" s="76" t="s">
        <v>81</v>
      </c>
      <c r="K387" s="68" t="s">
        <v>8677</v>
      </c>
      <c r="L387" s="79">
        <v>9373320</v>
      </c>
      <c r="M387" s="44" t="s">
        <v>66</v>
      </c>
      <c r="N387" s="68" t="s">
        <v>10798</v>
      </c>
      <c r="O387" s="68">
        <v>85490945</v>
      </c>
      <c r="P387" s="68">
        <v>69</v>
      </c>
      <c r="Q387" s="69">
        <v>46036</v>
      </c>
      <c r="R387" s="61">
        <v>6818861280</v>
      </c>
      <c r="S387" s="69">
        <v>46044</v>
      </c>
      <c r="T387" s="79">
        <v>9373320</v>
      </c>
      <c r="U387" s="61" t="s">
        <v>65</v>
      </c>
      <c r="V387" s="79">
        <v>1082939683</v>
      </c>
      <c r="W387" s="168" t="s">
        <v>8545</v>
      </c>
      <c r="X387" s="69">
        <v>46044</v>
      </c>
      <c r="Y387" s="69">
        <v>46069</v>
      </c>
      <c r="Z387" s="69" t="s">
        <v>73</v>
      </c>
      <c r="AA387" s="69">
        <v>46167</v>
      </c>
      <c r="AB387" s="47">
        <f t="shared" si="25"/>
        <v>98</v>
      </c>
      <c r="AC387" s="61">
        <v>0</v>
      </c>
      <c r="AD387" s="79">
        <v>0</v>
      </c>
      <c r="AE387" s="61">
        <v>0</v>
      </c>
      <c r="AF387" s="80" t="s">
        <v>73</v>
      </c>
      <c r="AG387" s="47">
        <f t="shared" si="26"/>
        <v>0</v>
      </c>
      <c r="AH387" s="61">
        <v>0</v>
      </c>
      <c r="AI387" s="79">
        <v>0</v>
      </c>
      <c r="AJ387" s="61" t="s">
        <v>73</v>
      </c>
      <c r="AK387" s="81" t="s">
        <v>73</v>
      </c>
      <c r="AL387" s="61">
        <v>0</v>
      </c>
      <c r="AM387" s="81" t="s">
        <v>73</v>
      </c>
      <c r="AN387" s="81" t="s">
        <v>73</v>
      </c>
      <c r="AO387" s="81" t="s">
        <v>73</v>
      </c>
      <c r="AP387" s="47">
        <f t="shared" si="27"/>
        <v>0</v>
      </c>
      <c r="AQ387" s="47">
        <f>+L387+AD387-AI387</f>
        <v>9373320</v>
      </c>
      <c r="AR387" s="61" t="s">
        <v>4700</v>
      </c>
      <c r="AS387" s="79">
        <v>0</v>
      </c>
      <c r="AT387" s="61" t="s">
        <v>162</v>
      </c>
      <c r="AU387" s="79">
        <v>0</v>
      </c>
      <c r="AV387" s="61" t="s">
        <v>73</v>
      </c>
      <c r="AW387" s="199">
        <v>0</v>
      </c>
      <c r="AX387" s="62">
        <f t="shared" si="28"/>
        <v>9373320</v>
      </c>
      <c r="AY387" s="63">
        <f t="shared" si="29"/>
        <v>0</v>
      </c>
      <c r="AZ387" s="67">
        <v>0</v>
      </c>
      <c r="BA387" s="61" t="s">
        <v>73</v>
      </c>
      <c r="BB387" s="61" t="s">
        <v>163</v>
      </c>
      <c r="BC387" s="355" t="s">
        <v>10797</v>
      </c>
      <c r="BD387" s="44" t="s">
        <v>65</v>
      </c>
      <c r="BE387" s="44" t="s">
        <v>65</v>
      </c>
    </row>
    <row r="388" spans="2:57" s="250" customFormat="1" x14ac:dyDescent="0.25">
      <c r="B388" s="44">
        <v>2026</v>
      </c>
      <c r="C388" s="44">
        <v>891780111</v>
      </c>
      <c r="D388" s="44" t="s">
        <v>63</v>
      </c>
      <c r="E388" s="61" t="s">
        <v>10796</v>
      </c>
      <c r="F388" s="61" t="s">
        <v>10795</v>
      </c>
      <c r="G388" s="61">
        <v>0</v>
      </c>
      <c r="H388" s="61" t="s">
        <v>71</v>
      </c>
      <c r="I388" s="44" t="s">
        <v>111</v>
      </c>
      <c r="J388" s="76" t="s">
        <v>81</v>
      </c>
      <c r="K388" s="68" t="s">
        <v>9171</v>
      </c>
      <c r="L388" s="79">
        <v>9373320</v>
      </c>
      <c r="M388" s="44" t="s">
        <v>66</v>
      </c>
      <c r="N388" s="68" t="s">
        <v>10794</v>
      </c>
      <c r="O388" s="68">
        <v>1081000847</v>
      </c>
      <c r="P388" s="68">
        <v>69</v>
      </c>
      <c r="Q388" s="69">
        <v>46036</v>
      </c>
      <c r="R388" s="61">
        <v>6818861280</v>
      </c>
      <c r="S388" s="69">
        <v>46045</v>
      </c>
      <c r="T388" s="79">
        <v>9373320</v>
      </c>
      <c r="U388" s="61" t="s">
        <v>65</v>
      </c>
      <c r="V388" s="79">
        <v>1082939683</v>
      </c>
      <c r="W388" s="168" t="s">
        <v>8545</v>
      </c>
      <c r="X388" s="69">
        <v>46044</v>
      </c>
      <c r="Y388" s="69">
        <v>46069</v>
      </c>
      <c r="Z388" s="69" t="s">
        <v>73</v>
      </c>
      <c r="AA388" s="69">
        <v>46167</v>
      </c>
      <c r="AB388" s="47">
        <f t="shared" si="25"/>
        <v>98</v>
      </c>
      <c r="AC388" s="61">
        <v>0</v>
      </c>
      <c r="AD388" s="79">
        <v>0</v>
      </c>
      <c r="AE388" s="61">
        <v>0</v>
      </c>
      <c r="AF388" s="80" t="s">
        <v>73</v>
      </c>
      <c r="AG388" s="47">
        <f t="shared" si="26"/>
        <v>0</v>
      </c>
      <c r="AH388" s="61">
        <v>0</v>
      </c>
      <c r="AI388" s="79">
        <v>0</v>
      </c>
      <c r="AJ388" s="61" t="s">
        <v>73</v>
      </c>
      <c r="AK388" s="81" t="s">
        <v>73</v>
      </c>
      <c r="AL388" s="61">
        <v>0</v>
      </c>
      <c r="AM388" s="81" t="s">
        <v>73</v>
      </c>
      <c r="AN388" s="81" t="s">
        <v>73</v>
      </c>
      <c r="AO388" s="81" t="s">
        <v>73</v>
      </c>
      <c r="AP388" s="47">
        <f t="shared" si="27"/>
        <v>0</v>
      </c>
      <c r="AQ388" s="47">
        <f>+L388+AD388-AI388</f>
        <v>9373320</v>
      </c>
      <c r="AR388" s="61" t="s">
        <v>4700</v>
      </c>
      <c r="AS388" s="79">
        <v>0</v>
      </c>
      <c r="AT388" s="61" t="s">
        <v>162</v>
      </c>
      <c r="AU388" s="79">
        <v>0</v>
      </c>
      <c r="AV388" s="61" t="s">
        <v>73</v>
      </c>
      <c r="AW388" s="199">
        <v>0</v>
      </c>
      <c r="AX388" s="62">
        <f t="shared" si="28"/>
        <v>9373320</v>
      </c>
      <c r="AY388" s="63">
        <f t="shared" si="29"/>
        <v>0</v>
      </c>
      <c r="AZ388" s="67">
        <v>0</v>
      </c>
      <c r="BA388" s="61" t="s">
        <v>73</v>
      </c>
      <c r="BB388" s="61" t="s">
        <v>163</v>
      </c>
      <c r="BC388" s="355" t="s">
        <v>10793</v>
      </c>
      <c r="BD388" s="44" t="s">
        <v>65</v>
      </c>
      <c r="BE388" s="44" t="s">
        <v>65</v>
      </c>
    </row>
    <row r="389" spans="2:57" s="250" customFormat="1" x14ac:dyDescent="0.25">
      <c r="B389" s="44">
        <v>2026</v>
      </c>
      <c r="C389" s="44">
        <v>891780111</v>
      </c>
      <c r="D389" s="44" t="s">
        <v>63</v>
      </c>
      <c r="E389" s="61" t="s">
        <v>10792</v>
      </c>
      <c r="F389" s="61" t="s">
        <v>10791</v>
      </c>
      <c r="G389" s="61">
        <v>0</v>
      </c>
      <c r="H389" s="61" t="s">
        <v>71</v>
      </c>
      <c r="I389" s="44" t="s">
        <v>111</v>
      </c>
      <c r="J389" s="76" t="s">
        <v>81</v>
      </c>
      <c r="K389" s="68" t="s">
        <v>9171</v>
      </c>
      <c r="L389" s="79">
        <v>9373320</v>
      </c>
      <c r="M389" s="44" t="s">
        <v>66</v>
      </c>
      <c r="N389" s="68" t="s">
        <v>10790</v>
      </c>
      <c r="O389" s="68">
        <v>1004371587</v>
      </c>
      <c r="P389" s="68">
        <v>69</v>
      </c>
      <c r="Q389" s="69">
        <v>46036</v>
      </c>
      <c r="R389" s="61">
        <v>6818861280</v>
      </c>
      <c r="S389" s="69">
        <v>46045</v>
      </c>
      <c r="T389" s="79">
        <v>9373320</v>
      </c>
      <c r="U389" s="61" t="s">
        <v>65</v>
      </c>
      <c r="V389" s="79">
        <v>1082939683</v>
      </c>
      <c r="W389" s="168" t="s">
        <v>8545</v>
      </c>
      <c r="X389" s="69">
        <v>46044</v>
      </c>
      <c r="Y389" s="69">
        <v>46069</v>
      </c>
      <c r="Z389" s="69" t="s">
        <v>73</v>
      </c>
      <c r="AA389" s="69">
        <v>46167</v>
      </c>
      <c r="AB389" s="47">
        <f t="shared" si="25"/>
        <v>98</v>
      </c>
      <c r="AC389" s="61">
        <v>0</v>
      </c>
      <c r="AD389" s="79">
        <v>0</v>
      </c>
      <c r="AE389" s="61">
        <v>0</v>
      </c>
      <c r="AF389" s="80" t="s">
        <v>73</v>
      </c>
      <c r="AG389" s="47">
        <f t="shared" si="26"/>
        <v>0</v>
      </c>
      <c r="AH389" s="61">
        <v>0</v>
      </c>
      <c r="AI389" s="79">
        <v>0</v>
      </c>
      <c r="AJ389" s="61" t="s">
        <v>73</v>
      </c>
      <c r="AK389" s="81" t="s">
        <v>73</v>
      </c>
      <c r="AL389" s="61">
        <v>0</v>
      </c>
      <c r="AM389" s="81" t="s">
        <v>73</v>
      </c>
      <c r="AN389" s="81" t="s">
        <v>73</v>
      </c>
      <c r="AO389" s="81" t="s">
        <v>73</v>
      </c>
      <c r="AP389" s="47">
        <f t="shared" si="27"/>
        <v>0</v>
      </c>
      <c r="AQ389" s="47">
        <f>+L389+AD389-AI389</f>
        <v>9373320</v>
      </c>
      <c r="AR389" s="61" t="s">
        <v>4700</v>
      </c>
      <c r="AS389" s="79">
        <v>0</v>
      </c>
      <c r="AT389" s="61" t="s">
        <v>162</v>
      </c>
      <c r="AU389" s="79">
        <v>0</v>
      </c>
      <c r="AV389" s="61" t="s">
        <v>73</v>
      </c>
      <c r="AW389" s="199">
        <v>0</v>
      </c>
      <c r="AX389" s="62">
        <f t="shared" si="28"/>
        <v>9373320</v>
      </c>
      <c r="AY389" s="63">
        <f t="shared" si="29"/>
        <v>0</v>
      </c>
      <c r="AZ389" s="67">
        <v>0</v>
      </c>
      <c r="BA389" s="61" t="s">
        <v>73</v>
      </c>
      <c r="BB389" s="61" t="s">
        <v>163</v>
      </c>
      <c r="BC389" s="355" t="s">
        <v>10789</v>
      </c>
      <c r="BD389" s="44" t="s">
        <v>65</v>
      </c>
      <c r="BE389" s="44" t="s">
        <v>65</v>
      </c>
    </row>
    <row r="390" spans="2:57" s="250" customFormat="1" x14ac:dyDescent="0.25">
      <c r="B390" s="44">
        <v>2026</v>
      </c>
      <c r="C390" s="44">
        <v>891780111</v>
      </c>
      <c r="D390" s="44" t="s">
        <v>63</v>
      </c>
      <c r="E390" s="61" t="s">
        <v>10788</v>
      </c>
      <c r="F390" s="61" t="s">
        <v>10787</v>
      </c>
      <c r="G390" s="61">
        <v>0</v>
      </c>
      <c r="H390" s="61" t="s">
        <v>71</v>
      </c>
      <c r="I390" s="44" t="s">
        <v>111</v>
      </c>
      <c r="J390" s="76" t="s">
        <v>81</v>
      </c>
      <c r="K390" s="68" t="s">
        <v>8677</v>
      </c>
      <c r="L390" s="79">
        <v>9373320</v>
      </c>
      <c r="M390" s="44" t="s">
        <v>66</v>
      </c>
      <c r="N390" s="68" t="s">
        <v>10786</v>
      </c>
      <c r="O390" s="68">
        <v>27024647</v>
      </c>
      <c r="P390" s="68">
        <v>69</v>
      </c>
      <c r="Q390" s="69">
        <v>46036</v>
      </c>
      <c r="R390" s="61">
        <v>6818861280</v>
      </c>
      <c r="S390" s="69">
        <v>46045</v>
      </c>
      <c r="T390" s="79">
        <v>9373320</v>
      </c>
      <c r="U390" s="61" t="s">
        <v>65</v>
      </c>
      <c r="V390" s="79">
        <v>1082939683</v>
      </c>
      <c r="W390" s="168" t="s">
        <v>8545</v>
      </c>
      <c r="X390" s="69">
        <v>46044</v>
      </c>
      <c r="Y390" s="69">
        <v>46069</v>
      </c>
      <c r="Z390" s="69" t="s">
        <v>73</v>
      </c>
      <c r="AA390" s="69">
        <v>46167</v>
      </c>
      <c r="AB390" s="47">
        <f t="shared" si="25"/>
        <v>98</v>
      </c>
      <c r="AC390" s="61">
        <v>0</v>
      </c>
      <c r="AD390" s="79">
        <v>0</v>
      </c>
      <c r="AE390" s="61">
        <v>0</v>
      </c>
      <c r="AF390" s="80" t="s">
        <v>73</v>
      </c>
      <c r="AG390" s="47">
        <f t="shared" si="26"/>
        <v>0</v>
      </c>
      <c r="AH390" s="61">
        <v>0</v>
      </c>
      <c r="AI390" s="79">
        <v>0</v>
      </c>
      <c r="AJ390" s="61" t="s">
        <v>73</v>
      </c>
      <c r="AK390" s="81" t="s">
        <v>73</v>
      </c>
      <c r="AL390" s="61">
        <v>0</v>
      </c>
      <c r="AM390" s="81" t="s">
        <v>73</v>
      </c>
      <c r="AN390" s="81" t="s">
        <v>73</v>
      </c>
      <c r="AO390" s="81" t="s">
        <v>73</v>
      </c>
      <c r="AP390" s="47">
        <f t="shared" si="27"/>
        <v>0</v>
      </c>
      <c r="AQ390" s="47">
        <f>+L390+AD390-AI390</f>
        <v>9373320</v>
      </c>
      <c r="AR390" s="61" t="s">
        <v>4700</v>
      </c>
      <c r="AS390" s="79">
        <v>0</v>
      </c>
      <c r="AT390" s="61" t="s">
        <v>162</v>
      </c>
      <c r="AU390" s="79">
        <v>0</v>
      </c>
      <c r="AV390" s="61" t="s">
        <v>73</v>
      </c>
      <c r="AW390" s="199">
        <v>0</v>
      </c>
      <c r="AX390" s="62">
        <f t="shared" si="28"/>
        <v>9373320</v>
      </c>
      <c r="AY390" s="63">
        <f t="shared" si="29"/>
        <v>0</v>
      </c>
      <c r="AZ390" s="67">
        <v>0</v>
      </c>
      <c r="BA390" s="61" t="s">
        <v>73</v>
      </c>
      <c r="BB390" s="61" t="s">
        <v>163</v>
      </c>
      <c r="BC390" s="355" t="s">
        <v>10785</v>
      </c>
      <c r="BD390" s="44" t="s">
        <v>65</v>
      </c>
      <c r="BE390" s="44" t="s">
        <v>65</v>
      </c>
    </row>
    <row r="391" spans="2:57" s="250" customFormat="1" x14ac:dyDescent="0.25">
      <c r="B391" s="44">
        <v>2026</v>
      </c>
      <c r="C391" s="44">
        <v>891780111</v>
      </c>
      <c r="D391" s="44" t="s">
        <v>63</v>
      </c>
      <c r="E391" s="61" t="s">
        <v>10784</v>
      </c>
      <c r="F391" s="61" t="s">
        <v>10783</v>
      </c>
      <c r="G391" s="61">
        <v>0</v>
      </c>
      <c r="H391" s="61" t="s">
        <v>71</v>
      </c>
      <c r="I391" s="44" t="s">
        <v>111</v>
      </c>
      <c r="J391" s="76" t="s">
        <v>81</v>
      </c>
      <c r="K391" s="68" t="s">
        <v>9302</v>
      </c>
      <c r="L391" s="79">
        <v>9373320</v>
      </c>
      <c r="M391" s="44" t="s">
        <v>66</v>
      </c>
      <c r="N391" s="68" t="s">
        <v>10782</v>
      </c>
      <c r="O391" s="68">
        <v>40938354</v>
      </c>
      <c r="P391" s="68">
        <v>69</v>
      </c>
      <c r="Q391" s="69">
        <v>46036</v>
      </c>
      <c r="R391" s="61">
        <v>6818861280</v>
      </c>
      <c r="S391" s="69">
        <v>46045</v>
      </c>
      <c r="T391" s="79">
        <v>9373320</v>
      </c>
      <c r="U391" s="61" t="s">
        <v>65</v>
      </c>
      <c r="V391" s="79">
        <v>1082939683</v>
      </c>
      <c r="W391" s="168" t="s">
        <v>8545</v>
      </c>
      <c r="X391" s="69">
        <v>46044</v>
      </c>
      <c r="Y391" s="69">
        <v>46069</v>
      </c>
      <c r="Z391" s="69" t="s">
        <v>73</v>
      </c>
      <c r="AA391" s="69">
        <v>46167</v>
      </c>
      <c r="AB391" s="47">
        <f t="shared" si="25"/>
        <v>98</v>
      </c>
      <c r="AC391" s="61">
        <v>0</v>
      </c>
      <c r="AD391" s="79">
        <v>0</v>
      </c>
      <c r="AE391" s="61">
        <v>0</v>
      </c>
      <c r="AF391" s="80" t="s">
        <v>73</v>
      </c>
      <c r="AG391" s="47">
        <f t="shared" si="26"/>
        <v>0</v>
      </c>
      <c r="AH391" s="61">
        <v>0</v>
      </c>
      <c r="AI391" s="79">
        <v>0</v>
      </c>
      <c r="AJ391" s="61" t="s">
        <v>73</v>
      </c>
      <c r="AK391" s="81" t="s">
        <v>73</v>
      </c>
      <c r="AL391" s="61">
        <v>0</v>
      </c>
      <c r="AM391" s="81" t="s">
        <v>73</v>
      </c>
      <c r="AN391" s="81" t="s">
        <v>73</v>
      </c>
      <c r="AO391" s="81" t="s">
        <v>73</v>
      </c>
      <c r="AP391" s="47">
        <f t="shared" si="27"/>
        <v>0</v>
      </c>
      <c r="AQ391" s="47">
        <f>+L391+AD391-AI391</f>
        <v>9373320</v>
      </c>
      <c r="AR391" s="61" t="s">
        <v>4700</v>
      </c>
      <c r="AS391" s="79">
        <v>0</v>
      </c>
      <c r="AT391" s="61" t="s">
        <v>162</v>
      </c>
      <c r="AU391" s="79">
        <v>0</v>
      </c>
      <c r="AV391" s="61" t="s">
        <v>73</v>
      </c>
      <c r="AW391" s="199">
        <v>0</v>
      </c>
      <c r="AX391" s="62">
        <f t="shared" si="28"/>
        <v>9373320</v>
      </c>
      <c r="AY391" s="63">
        <f t="shared" si="29"/>
        <v>0</v>
      </c>
      <c r="AZ391" s="67">
        <v>0</v>
      </c>
      <c r="BA391" s="61" t="s">
        <v>73</v>
      </c>
      <c r="BB391" s="61" t="s">
        <v>163</v>
      </c>
      <c r="BC391" s="355" t="s">
        <v>10781</v>
      </c>
      <c r="BD391" s="44" t="s">
        <v>65</v>
      </c>
      <c r="BE391" s="44" t="s">
        <v>65</v>
      </c>
    </row>
    <row r="392" spans="2:57" s="250" customFormat="1" x14ac:dyDescent="0.25">
      <c r="B392" s="44">
        <v>2026</v>
      </c>
      <c r="C392" s="44">
        <v>891780111</v>
      </c>
      <c r="D392" s="44" t="s">
        <v>63</v>
      </c>
      <c r="E392" s="61" t="s">
        <v>10780</v>
      </c>
      <c r="F392" s="61" t="s">
        <v>10779</v>
      </c>
      <c r="G392" s="61">
        <v>0</v>
      </c>
      <c r="H392" s="61" t="s">
        <v>71</v>
      </c>
      <c r="I392" s="44" t="s">
        <v>111</v>
      </c>
      <c r="J392" s="76" t="s">
        <v>81</v>
      </c>
      <c r="K392" s="68" t="s">
        <v>8942</v>
      </c>
      <c r="L392" s="79">
        <v>9373320</v>
      </c>
      <c r="M392" s="44" t="s">
        <v>66</v>
      </c>
      <c r="N392" s="68" t="s">
        <v>10778</v>
      </c>
      <c r="O392" s="68">
        <v>57439809</v>
      </c>
      <c r="P392" s="68">
        <v>69</v>
      </c>
      <c r="Q392" s="69">
        <v>46036</v>
      </c>
      <c r="R392" s="61">
        <v>6818861280</v>
      </c>
      <c r="S392" s="69">
        <v>46045</v>
      </c>
      <c r="T392" s="79">
        <v>9373320</v>
      </c>
      <c r="U392" s="61" t="s">
        <v>65</v>
      </c>
      <c r="V392" s="79">
        <v>1082939683</v>
      </c>
      <c r="W392" s="168" t="s">
        <v>8545</v>
      </c>
      <c r="X392" s="69">
        <v>46044</v>
      </c>
      <c r="Y392" s="69">
        <v>46069</v>
      </c>
      <c r="Z392" s="69" t="s">
        <v>73</v>
      </c>
      <c r="AA392" s="69">
        <v>46167</v>
      </c>
      <c r="AB392" s="47">
        <f t="shared" ref="AB392:AB455" si="30">+IF(Z392="1800-01-01",AA392-Y392,AA392-Z392)</f>
        <v>98</v>
      </c>
      <c r="AC392" s="61">
        <v>0</v>
      </c>
      <c r="AD392" s="79">
        <v>0</v>
      </c>
      <c r="AE392" s="61">
        <v>0</v>
      </c>
      <c r="AF392" s="80" t="s">
        <v>73</v>
      </c>
      <c r="AG392" s="47">
        <f t="shared" ref="AG392:AG455" si="31">+IF(AF392="1800-01-01",0,AF392-AA392)</f>
        <v>0</v>
      </c>
      <c r="AH392" s="61">
        <v>0</v>
      </c>
      <c r="AI392" s="79">
        <v>0</v>
      </c>
      <c r="AJ392" s="61" t="s">
        <v>73</v>
      </c>
      <c r="AK392" s="81" t="s">
        <v>73</v>
      </c>
      <c r="AL392" s="61">
        <v>0</v>
      </c>
      <c r="AM392" s="81" t="s">
        <v>73</v>
      </c>
      <c r="AN392" s="81" t="s">
        <v>73</v>
      </c>
      <c r="AO392" s="81" t="s">
        <v>73</v>
      </c>
      <c r="AP392" s="47">
        <f t="shared" ref="AP392:AP455" si="32">+IF(AM392="1800-01-01",0,AN392-AM392)</f>
        <v>0</v>
      </c>
      <c r="AQ392" s="47">
        <f>+L392+AD392-AI392</f>
        <v>9373320</v>
      </c>
      <c r="AR392" s="61" t="s">
        <v>4700</v>
      </c>
      <c r="AS392" s="79">
        <v>0</v>
      </c>
      <c r="AT392" s="61" t="s">
        <v>162</v>
      </c>
      <c r="AU392" s="79">
        <v>0</v>
      </c>
      <c r="AV392" s="61" t="s">
        <v>73</v>
      </c>
      <c r="AW392" s="199">
        <v>0</v>
      </c>
      <c r="AX392" s="62">
        <f t="shared" ref="AX392:AX455" si="33">AQ392-AW392</f>
        <v>9373320</v>
      </c>
      <c r="AY392" s="63">
        <f t="shared" ref="AY392:AY455" si="34">+IFERROR(AW392/AQ392,"_")</f>
        <v>0</v>
      </c>
      <c r="AZ392" s="67">
        <v>0</v>
      </c>
      <c r="BA392" s="61" t="s">
        <v>73</v>
      </c>
      <c r="BB392" s="61" t="s">
        <v>163</v>
      </c>
      <c r="BC392" s="355" t="s">
        <v>10777</v>
      </c>
      <c r="BD392" s="44" t="s">
        <v>65</v>
      </c>
      <c r="BE392" s="44" t="s">
        <v>65</v>
      </c>
    </row>
    <row r="393" spans="2:57" s="250" customFormat="1" x14ac:dyDescent="0.25">
      <c r="B393" s="44">
        <v>2026</v>
      </c>
      <c r="C393" s="44">
        <v>891780111</v>
      </c>
      <c r="D393" s="44" t="s">
        <v>63</v>
      </c>
      <c r="E393" s="61" t="s">
        <v>10776</v>
      </c>
      <c r="F393" s="61" t="s">
        <v>10775</v>
      </c>
      <c r="G393" s="61">
        <v>0</v>
      </c>
      <c r="H393" s="61" t="s">
        <v>71</v>
      </c>
      <c r="I393" s="44" t="s">
        <v>111</v>
      </c>
      <c r="J393" s="76" t="s">
        <v>81</v>
      </c>
      <c r="K393" s="68" t="s">
        <v>9921</v>
      </c>
      <c r="L393" s="79">
        <v>9373320</v>
      </c>
      <c r="M393" s="44" t="s">
        <v>66</v>
      </c>
      <c r="N393" s="68" t="s">
        <v>10774</v>
      </c>
      <c r="O393" s="68">
        <v>57445406</v>
      </c>
      <c r="P393" s="68">
        <v>69</v>
      </c>
      <c r="Q393" s="69">
        <v>46036</v>
      </c>
      <c r="R393" s="61">
        <v>6818861280</v>
      </c>
      <c r="S393" s="69">
        <v>46045</v>
      </c>
      <c r="T393" s="79">
        <v>9373320</v>
      </c>
      <c r="U393" s="61" t="s">
        <v>65</v>
      </c>
      <c r="V393" s="79">
        <v>1082939683</v>
      </c>
      <c r="W393" s="168" t="s">
        <v>8545</v>
      </c>
      <c r="X393" s="69">
        <v>46044</v>
      </c>
      <c r="Y393" s="69">
        <v>46069</v>
      </c>
      <c r="Z393" s="69" t="s">
        <v>73</v>
      </c>
      <c r="AA393" s="69">
        <v>46167</v>
      </c>
      <c r="AB393" s="47">
        <f t="shared" si="30"/>
        <v>98</v>
      </c>
      <c r="AC393" s="61">
        <v>0</v>
      </c>
      <c r="AD393" s="79">
        <v>0</v>
      </c>
      <c r="AE393" s="61">
        <v>0</v>
      </c>
      <c r="AF393" s="80" t="s">
        <v>73</v>
      </c>
      <c r="AG393" s="47">
        <f t="shared" si="31"/>
        <v>0</v>
      </c>
      <c r="AH393" s="61">
        <v>0</v>
      </c>
      <c r="AI393" s="79">
        <v>0</v>
      </c>
      <c r="AJ393" s="61" t="s">
        <v>73</v>
      </c>
      <c r="AK393" s="81" t="s">
        <v>73</v>
      </c>
      <c r="AL393" s="61">
        <v>0</v>
      </c>
      <c r="AM393" s="81" t="s">
        <v>73</v>
      </c>
      <c r="AN393" s="81" t="s">
        <v>73</v>
      </c>
      <c r="AO393" s="81" t="s">
        <v>73</v>
      </c>
      <c r="AP393" s="47">
        <f t="shared" si="32"/>
        <v>0</v>
      </c>
      <c r="AQ393" s="47">
        <f>+L393+AD393-AI393</f>
        <v>9373320</v>
      </c>
      <c r="AR393" s="61" t="s">
        <v>4700</v>
      </c>
      <c r="AS393" s="79">
        <v>0</v>
      </c>
      <c r="AT393" s="61" t="s">
        <v>162</v>
      </c>
      <c r="AU393" s="79">
        <v>0</v>
      </c>
      <c r="AV393" s="61" t="s">
        <v>73</v>
      </c>
      <c r="AW393" s="199">
        <v>0</v>
      </c>
      <c r="AX393" s="62">
        <f t="shared" si="33"/>
        <v>9373320</v>
      </c>
      <c r="AY393" s="63">
        <f t="shared" si="34"/>
        <v>0</v>
      </c>
      <c r="AZ393" s="67">
        <v>0</v>
      </c>
      <c r="BA393" s="61" t="s">
        <v>73</v>
      </c>
      <c r="BB393" s="61" t="s">
        <v>163</v>
      </c>
      <c r="BC393" s="355" t="s">
        <v>10773</v>
      </c>
      <c r="BD393" s="44" t="s">
        <v>65</v>
      </c>
      <c r="BE393" s="44" t="s">
        <v>65</v>
      </c>
    </row>
    <row r="394" spans="2:57" s="250" customFormat="1" x14ac:dyDescent="0.25">
      <c r="B394" s="44">
        <v>2026</v>
      </c>
      <c r="C394" s="44">
        <v>891780111</v>
      </c>
      <c r="D394" s="44" t="s">
        <v>63</v>
      </c>
      <c r="E394" s="61" t="s">
        <v>10772</v>
      </c>
      <c r="F394" s="61" t="s">
        <v>10771</v>
      </c>
      <c r="G394" s="61">
        <v>0</v>
      </c>
      <c r="H394" s="61" t="s">
        <v>71</v>
      </c>
      <c r="I394" s="44" t="s">
        <v>111</v>
      </c>
      <c r="J394" s="76" t="s">
        <v>81</v>
      </c>
      <c r="K394" s="68" t="s">
        <v>8677</v>
      </c>
      <c r="L394" s="79">
        <v>9373320</v>
      </c>
      <c r="M394" s="44" t="s">
        <v>66</v>
      </c>
      <c r="N394" s="68" t="s">
        <v>10770</v>
      </c>
      <c r="O394" s="68">
        <v>5174872</v>
      </c>
      <c r="P394" s="68">
        <v>69</v>
      </c>
      <c r="Q394" s="69">
        <v>46036</v>
      </c>
      <c r="R394" s="61">
        <v>6818861280</v>
      </c>
      <c r="S394" s="69">
        <v>46045</v>
      </c>
      <c r="T394" s="79">
        <v>9373320</v>
      </c>
      <c r="U394" s="61" t="s">
        <v>65</v>
      </c>
      <c r="V394" s="79">
        <v>1082939683</v>
      </c>
      <c r="W394" s="168" t="s">
        <v>8545</v>
      </c>
      <c r="X394" s="69">
        <v>46044</v>
      </c>
      <c r="Y394" s="69">
        <v>46069</v>
      </c>
      <c r="Z394" s="69" t="s">
        <v>73</v>
      </c>
      <c r="AA394" s="69">
        <v>46167</v>
      </c>
      <c r="AB394" s="47">
        <f t="shared" si="30"/>
        <v>98</v>
      </c>
      <c r="AC394" s="61">
        <v>0</v>
      </c>
      <c r="AD394" s="79">
        <v>0</v>
      </c>
      <c r="AE394" s="61">
        <v>0</v>
      </c>
      <c r="AF394" s="80" t="s">
        <v>73</v>
      </c>
      <c r="AG394" s="47">
        <f t="shared" si="31"/>
        <v>0</v>
      </c>
      <c r="AH394" s="61">
        <v>0</v>
      </c>
      <c r="AI394" s="79">
        <v>0</v>
      </c>
      <c r="AJ394" s="61" t="s">
        <v>73</v>
      </c>
      <c r="AK394" s="81" t="s">
        <v>73</v>
      </c>
      <c r="AL394" s="61">
        <v>0</v>
      </c>
      <c r="AM394" s="81" t="s">
        <v>73</v>
      </c>
      <c r="AN394" s="81" t="s">
        <v>73</v>
      </c>
      <c r="AO394" s="81" t="s">
        <v>73</v>
      </c>
      <c r="AP394" s="47">
        <f t="shared" si="32"/>
        <v>0</v>
      </c>
      <c r="AQ394" s="47">
        <f>+L394+AD394-AI394</f>
        <v>9373320</v>
      </c>
      <c r="AR394" s="61" t="s">
        <v>4700</v>
      </c>
      <c r="AS394" s="79">
        <v>0</v>
      </c>
      <c r="AT394" s="61" t="s">
        <v>162</v>
      </c>
      <c r="AU394" s="79">
        <v>0</v>
      </c>
      <c r="AV394" s="61" t="s">
        <v>73</v>
      </c>
      <c r="AW394" s="199">
        <v>0</v>
      </c>
      <c r="AX394" s="62">
        <f t="shared" si="33"/>
        <v>9373320</v>
      </c>
      <c r="AY394" s="63">
        <f t="shared" si="34"/>
        <v>0</v>
      </c>
      <c r="AZ394" s="67">
        <v>0</v>
      </c>
      <c r="BA394" s="61" t="s">
        <v>73</v>
      </c>
      <c r="BB394" s="61" t="s">
        <v>163</v>
      </c>
      <c r="BC394" s="355" t="s">
        <v>10769</v>
      </c>
      <c r="BD394" s="44" t="s">
        <v>65</v>
      </c>
      <c r="BE394" s="44" t="s">
        <v>65</v>
      </c>
    </row>
    <row r="395" spans="2:57" s="250" customFormat="1" x14ac:dyDescent="0.25">
      <c r="B395" s="44">
        <v>2026</v>
      </c>
      <c r="C395" s="44">
        <v>891780111</v>
      </c>
      <c r="D395" s="44" t="s">
        <v>63</v>
      </c>
      <c r="E395" s="61" t="s">
        <v>10768</v>
      </c>
      <c r="F395" s="61" t="s">
        <v>10767</v>
      </c>
      <c r="G395" s="61">
        <v>0</v>
      </c>
      <c r="H395" s="61" t="s">
        <v>71</v>
      </c>
      <c r="I395" s="44" t="s">
        <v>111</v>
      </c>
      <c r="J395" s="76" t="s">
        <v>81</v>
      </c>
      <c r="K395" s="68" t="s">
        <v>10766</v>
      </c>
      <c r="L395" s="79">
        <v>9373320</v>
      </c>
      <c r="M395" s="44" t="s">
        <v>66</v>
      </c>
      <c r="N395" s="68" t="s">
        <v>10765</v>
      </c>
      <c r="O395" s="68">
        <v>1082909734</v>
      </c>
      <c r="P395" s="68">
        <v>69</v>
      </c>
      <c r="Q395" s="69">
        <v>46036</v>
      </c>
      <c r="R395" s="61">
        <v>6818861280</v>
      </c>
      <c r="S395" s="69">
        <v>46045</v>
      </c>
      <c r="T395" s="79">
        <v>9373320</v>
      </c>
      <c r="U395" s="61" t="s">
        <v>65</v>
      </c>
      <c r="V395" s="79">
        <v>1082939683</v>
      </c>
      <c r="W395" s="168" t="s">
        <v>8545</v>
      </c>
      <c r="X395" s="69">
        <v>46044</v>
      </c>
      <c r="Y395" s="69">
        <v>46069</v>
      </c>
      <c r="Z395" s="69" t="s">
        <v>73</v>
      </c>
      <c r="AA395" s="69">
        <v>46167</v>
      </c>
      <c r="AB395" s="47">
        <f t="shared" si="30"/>
        <v>98</v>
      </c>
      <c r="AC395" s="61">
        <v>0</v>
      </c>
      <c r="AD395" s="79">
        <v>0</v>
      </c>
      <c r="AE395" s="61">
        <v>0</v>
      </c>
      <c r="AF395" s="80" t="s">
        <v>73</v>
      </c>
      <c r="AG395" s="47">
        <f t="shared" si="31"/>
        <v>0</v>
      </c>
      <c r="AH395" s="61">
        <v>0</v>
      </c>
      <c r="AI395" s="79">
        <v>0</v>
      </c>
      <c r="AJ395" s="61" t="s">
        <v>73</v>
      </c>
      <c r="AK395" s="81" t="s">
        <v>73</v>
      </c>
      <c r="AL395" s="61">
        <v>0</v>
      </c>
      <c r="AM395" s="81" t="s">
        <v>73</v>
      </c>
      <c r="AN395" s="81" t="s">
        <v>73</v>
      </c>
      <c r="AO395" s="81" t="s">
        <v>73</v>
      </c>
      <c r="AP395" s="47">
        <f t="shared" si="32"/>
        <v>0</v>
      </c>
      <c r="AQ395" s="47">
        <f>+L395+AD395-AI395</f>
        <v>9373320</v>
      </c>
      <c r="AR395" s="61" t="s">
        <v>4700</v>
      </c>
      <c r="AS395" s="79">
        <v>0</v>
      </c>
      <c r="AT395" s="61" t="s">
        <v>162</v>
      </c>
      <c r="AU395" s="79">
        <v>0</v>
      </c>
      <c r="AV395" s="61" t="s">
        <v>73</v>
      </c>
      <c r="AW395" s="199">
        <v>0</v>
      </c>
      <c r="AX395" s="62">
        <f t="shared" si="33"/>
        <v>9373320</v>
      </c>
      <c r="AY395" s="63">
        <f t="shared" si="34"/>
        <v>0</v>
      </c>
      <c r="AZ395" s="67">
        <v>0</v>
      </c>
      <c r="BA395" s="61" t="s">
        <v>73</v>
      </c>
      <c r="BB395" s="61" t="s">
        <v>163</v>
      </c>
      <c r="BC395" s="355" t="s">
        <v>10764</v>
      </c>
      <c r="BD395" s="44" t="s">
        <v>65</v>
      </c>
      <c r="BE395" s="44" t="s">
        <v>65</v>
      </c>
    </row>
    <row r="396" spans="2:57" s="250" customFormat="1" x14ac:dyDescent="0.25">
      <c r="B396" s="44">
        <v>2026</v>
      </c>
      <c r="C396" s="44">
        <v>891780111</v>
      </c>
      <c r="D396" s="44" t="s">
        <v>63</v>
      </c>
      <c r="E396" s="61" t="s">
        <v>10763</v>
      </c>
      <c r="F396" s="61" t="s">
        <v>10762</v>
      </c>
      <c r="G396" s="61">
        <v>0</v>
      </c>
      <c r="H396" s="61" t="s">
        <v>71</v>
      </c>
      <c r="I396" s="44" t="s">
        <v>111</v>
      </c>
      <c r="J396" s="76" t="s">
        <v>81</v>
      </c>
      <c r="K396" s="68" t="s">
        <v>8696</v>
      </c>
      <c r="L396" s="79">
        <v>9373320</v>
      </c>
      <c r="M396" s="44" t="s">
        <v>66</v>
      </c>
      <c r="N396" s="68" t="s">
        <v>10761</v>
      </c>
      <c r="O396" s="68">
        <v>17975570</v>
      </c>
      <c r="P396" s="68">
        <v>69</v>
      </c>
      <c r="Q396" s="69">
        <v>46036</v>
      </c>
      <c r="R396" s="61">
        <v>6818861280</v>
      </c>
      <c r="S396" s="69">
        <v>46045</v>
      </c>
      <c r="T396" s="79">
        <v>9373320</v>
      </c>
      <c r="U396" s="61" t="s">
        <v>65</v>
      </c>
      <c r="V396" s="79">
        <v>1082939683</v>
      </c>
      <c r="W396" s="168" t="s">
        <v>8545</v>
      </c>
      <c r="X396" s="69">
        <v>46044</v>
      </c>
      <c r="Y396" s="69">
        <v>46069</v>
      </c>
      <c r="Z396" s="69" t="s">
        <v>73</v>
      </c>
      <c r="AA396" s="69">
        <v>46167</v>
      </c>
      <c r="AB396" s="47">
        <f t="shared" si="30"/>
        <v>98</v>
      </c>
      <c r="AC396" s="61">
        <v>0</v>
      </c>
      <c r="AD396" s="79">
        <v>0</v>
      </c>
      <c r="AE396" s="61">
        <v>0</v>
      </c>
      <c r="AF396" s="80" t="s">
        <v>73</v>
      </c>
      <c r="AG396" s="47">
        <f t="shared" si="31"/>
        <v>0</v>
      </c>
      <c r="AH396" s="61">
        <v>0</v>
      </c>
      <c r="AI396" s="79">
        <v>0</v>
      </c>
      <c r="AJ396" s="61" t="s">
        <v>73</v>
      </c>
      <c r="AK396" s="81" t="s">
        <v>73</v>
      </c>
      <c r="AL396" s="61">
        <v>0</v>
      </c>
      <c r="AM396" s="81" t="s">
        <v>73</v>
      </c>
      <c r="AN396" s="81" t="s">
        <v>73</v>
      </c>
      <c r="AO396" s="81" t="s">
        <v>73</v>
      </c>
      <c r="AP396" s="47">
        <f t="shared" si="32"/>
        <v>0</v>
      </c>
      <c r="AQ396" s="47">
        <f>+L396+AD396-AI396</f>
        <v>9373320</v>
      </c>
      <c r="AR396" s="61" t="s">
        <v>4700</v>
      </c>
      <c r="AS396" s="79">
        <v>0</v>
      </c>
      <c r="AT396" s="61" t="s">
        <v>162</v>
      </c>
      <c r="AU396" s="79">
        <v>0</v>
      </c>
      <c r="AV396" s="61" t="s">
        <v>73</v>
      </c>
      <c r="AW396" s="199">
        <v>0</v>
      </c>
      <c r="AX396" s="62">
        <f t="shared" si="33"/>
        <v>9373320</v>
      </c>
      <c r="AY396" s="63">
        <f t="shared" si="34"/>
        <v>0</v>
      </c>
      <c r="AZ396" s="67">
        <v>0</v>
      </c>
      <c r="BA396" s="61" t="s">
        <v>73</v>
      </c>
      <c r="BB396" s="61" t="s">
        <v>163</v>
      </c>
      <c r="BC396" s="355" t="s">
        <v>10760</v>
      </c>
      <c r="BD396" s="44" t="s">
        <v>65</v>
      </c>
      <c r="BE396" s="44" t="s">
        <v>65</v>
      </c>
    </row>
    <row r="397" spans="2:57" s="250" customFormat="1" x14ac:dyDescent="0.25">
      <c r="B397" s="44">
        <v>2026</v>
      </c>
      <c r="C397" s="44">
        <v>891780111</v>
      </c>
      <c r="D397" s="44" t="s">
        <v>63</v>
      </c>
      <c r="E397" s="61" t="s">
        <v>10759</v>
      </c>
      <c r="F397" s="61" t="s">
        <v>10758</v>
      </c>
      <c r="G397" s="61">
        <v>0</v>
      </c>
      <c r="H397" s="61" t="s">
        <v>71</v>
      </c>
      <c r="I397" s="44" t="s">
        <v>111</v>
      </c>
      <c r="J397" s="76" t="s">
        <v>81</v>
      </c>
      <c r="K397" s="68" t="s">
        <v>9302</v>
      </c>
      <c r="L397" s="79">
        <v>9373320</v>
      </c>
      <c r="M397" s="44" t="s">
        <v>66</v>
      </c>
      <c r="N397" s="68" t="s">
        <v>10757</v>
      </c>
      <c r="O397" s="68">
        <v>40931567</v>
      </c>
      <c r="P397" s="68">
        <v>69</v>
      </c>
      <c r="Q397" s="69">
        <v>46036</v>
      </c>
      <c r="R397" s="61">
        <v>6818861280</v>
      </c>
      <c r="S397" s="69">
        <v>46045</v>
      </c>
      <c r="T397" s="79">
        <v>9373320</v>
      </c>
      <c r="U397" s="61" t="s">
        <v>65</v>
      </c>
      <c r="V397" s="79">
        <v>1082939683</v>
      </c>
      <c r="W397" s="168" t="s">
        <v>8545</v>
      </c>
      <c r="X397" s="69">
        <v>46044</v>
      </c>
      <c r="Y397" s="69">
        <v>46069</v>
      </c>
      <c r="Z397" s="69" t="s">
        <v>73</v>
      </c>
      <c r="AA397" s="69">
        <v>46167</v>
      </c>
      <c r="AB397" s="47">
        <f t="shared" si="30"/>
        <v>98</v>
      </c>
      <c r="AC397" s="61">
        <v>0</v>
      </c>
      <c r="AD397" s="79">
        <v>0</v>
      </c>
      <c r="AE397" s="61">
        <v>0</v>
      </c>
      <c r="AF397" s="80" t="s">
        <v>73</v>
      </c>
      <c r="AG397" s="47">
        <f t="shared" si="31"/>
        <v>0</v>
      </c>
      <c r="AH397" s="61">
        <v>0</v>
      </c>
      <c r="AI397" s="79">
        <v>0</v>
      </c>
      <c r="AJ397" s="61" t="s">
        <v>73</v>
      </c>
      <c r="AK397" s="81" t="s">
        <v>73</v>
      </c>
      <c r="AL397" s="61">
        <v>0</v>
      </c>
      <c r="AM397" s="81" t="s">
        <v>73</v>
      </c>
      <c r="AN397" s="81" t="s">
        <v>73</v>
      </c>
      <c r="AO397" s="81" t="s">
        <v>73</v>
      </c>
      <c r="AP397" s="47">
        <f t="shared" si="32"/>
        <v>0</v>
      </c>
      <c r="AQ397" s="47">
        <f>+L397+AD397-AI397</f>
        <v>9373320</v>
      </c>
      <c r="AR397" s="61" t="s">
        <v>4700</v>
      </c>
      <c r="AS397" s="79">
        <v>0</v>
      </c>
      <c r="AT397" s="61" t="s">
        <v>162</v>
      </c>
      <c r="AU397" s="79">
        <v>0</v>
      </c>
      <c r="AV397" s="61" t="s">
        <v>73</v>
      </c>
      <c r="AW397" s="199">
        <v>0</v>
      </c>
      <c r="AX397" s="62">
        <f t="shared" si="33"/>
        <v>9373320</v>
      </c>
      <c r="AY397" s="63">
        <f t="shared" si="34"/>
        <v>0</v>
      </c>
      <c r="AZ397" s="67">
        <v>0</v>
      </c>
      <c r="BA397" s="61" t="s">
        <v>73</v>
      </c>
      <c r="BB397" s="61" t="s">
        <v>163</v>
      </c>
      <c r="BC397" s="355" t="s">
        <v>10756</v>
      </c>
      <c r="BD397" s="44" t="s">
        <v>65</v>
      </c>
      <c r="BE397" s="44" t="s">
        <v>65</v>
      </c>
    </row>
    <row r="398" spans="2:57" s="250" customFormat="1" x14ac:dyDescent="0.25">
      <c r="B398" s="44">
        <v>2026</v>
      </c>
      <c r="C398" s="44">
        <v>891780111</v>
      </c>
      <c r="D398" s="44" t="s">
        <v>63</v>
      </c>
      <c r="E398" s="61" t="s">
        <v>10755</v>
      </c>
      <c r="F398" s="61" t="s">
        <v>10754</v>
      </c>
      <c r="G398" s="61">
        <v>0</v>
      </c>
      <c r="H398" s="61" t="s">
        <v>71</v>
      </c>
      <c r="I398" s="44" t="s">
        <v>111</v>
      </c>
      <c r="J398" s="76" t="s">
        <v>81</v>
      </c>
      <c r="K398" s="47" t="s">
        <v>8677</v>
      </c>
      <c r="L398" s="79">
        <v>9373320</v>
      </c>
      <c r="M398" s="44" t="s">
        <v>66</v>
      </c>
      <c r="N398" s="68" t="s">
        <v>10753</v>
      </c>
      <c r="O398" s="68">
        <v>1122407270</v>
      </c>
      <c r="P398" s="68">
        <v>69</v>
      </c>
      <c r="Q398" s="69">
        <v>46036</v>
      </c>
      <c r="R398" s="61">
        <v>6818861280</v>
      </c>
      <c r="S398" s="69">
        <v>46045</v>
      </c>
      <c r="T398" s="79">
        <v>9373320</v>
      </c>
      <c r="U398" s="61" t="s">
        <v>65</v>
      </c>
      <c r="V398" s="79">
        <v>1082939683</v>
      </c>
      <c r="W398" s="168" t="s">
        <v>8545</v>
      </c>
      <c r="X398" s="69">
        <v>46044</v>
      </c>
      <c r="Y398" s="69">
        <v>46069</v>
      </c>
      <c r="Z398" s="69" t="s">
        <v>73</v>
      </c>
      <c r="AA398" s="69">
        <v>46167</v>
      </c>
      <c r="AB398" s="47">
        <f t="shared" si="30"/>
        <v>98</v>
      </c>
      <c r="AC398" s="61">
        <v>0</v>
      </c>
      <c r="AD398" s="79">
        <v>0</v>
      </c>
      <c r="AE398" s="61">
        <v>0</v>
      </c>
      <c r="AF398" s="80" t="s">
        <v>73</v>
      </c>
      <c r="AG398" s="47">
        <f t="shared" si="31"/>
        <v>0</v>
      </c>
      <c r="AH398" s="61">
        <v>0</v>
      </c>
      <c r="AI398" s="79">
        <v>0</v>
      </c>
      <c r="AJ398" s="61" t="s">
        <v>73</v>
      </c>
      <c r="AK398" s="81" t="s">
        <v>73</v>
      </c>
      <c r="AL398" s="61">
        <v>0</v>
      </c>
      <c r="AM398" s="81" t="s">
        <v>73</v>
      </c>
      <c r="AN398" s="81" t="s">
        <v>73</v>
      </c>
      <c r="AO398" s="81" t="s">
        <v>73</v>
      </c>
      <c r="AP398" s="47">
        <f t="shared" si="32"/>
        <v>0</v>
      </c>
      <c r="AQ398" s="47">
        <f>+L398+AD398-AI398</f>
        <v>9373320</v>
      </c>
      <c r="AR398" s="61" t="s">
        <v>4700</v>
      </c>
      <c r="AS398" s="79">
        <v>0</v>
      </c>
      <c r="AT398" s="61" t="s">
        <v>162</v>
      </c>
      <c r="AU398" s="79">
        <v>0</v>
      </c>
      <c r="AV398" s="61" t="s">
        <v>73</v>
      </c>
      <c r="AW398" s="199">
        <v>0</v>
      </c>
      <c r="AX398" s="62">
        <f t="shared" si="33"/>
        <v>9373320</v>
      </c>
      <c r="AY398" s="63">
        <f t="shared" si="34"/>
        <v>0</v>
      </c>
      <c r="AZ398" s="67">
        <v>0</v>
      </c>
      <c r="BA398" s="61" t="s">
        <v>73</v>
      </c>
      <c r="BB398" s="61" t="s">
        <v>163</v>
      </c>
      <c r="BC398" s="355" t="s">
        <v>10752</v>
      </c>
      <c r="BD398" s="44" t="s">
        <v>65</v>
      </c>
      <c r="BE398" s="44" t="s">
        <v>65</v>
      </c>
    </row>
    <row r="399" spans="2:57" s="250" customFormat="1" x14ac:dyDescent="0.25">
      <c r="B399" s="44">
        <v>2026</v>
      </c>
      <c r="C399" s="44">
        <v>891780111</v>
      </c>
      <c r="D399" s="44" t="s">
        <v>63</v>
      </c>
      <c r="E399" s="61" t="s">
        <v>10751</v>
      </c>
      <c r="F399" s="61" t="s">
        <v>10750</v>
      </c>
      <c r="G399" s="61">
        <v>0</v>
      </c>
      <c r="H399" s="61" t="s">
        <v>71</v>
      </c>
      <c r="I399" s="44" t="s">
        <v>111</v>
      </c>
      <c r="J399" s="76" t="s">
        <v>81</v>
      </c>
      <c r="K399" s="68" t="s">
        <v>8677</v>
      </c>
      <c r="L399" s="79">
        <v>9373320</v>
      </c>
      <c r="M399" s="44" t="s">
        <v>66</v>
      </c>
      <c r="N399" s="68" t="s">
        <v>10749</v>
      </c>
      <c r="O399" s="68">
        <v>1131073516</v>
      </c>
      <c r="P399" s="68">
        <v>69</v>
      </c>
      <c r="Q399" s="69">
        <v>46036</v>
      </c>
      <c r="R399" s="61">
        <v>6818861280</v>
      </c>
      <c r="S399" s="69">
        <v>46045</v>
      </c>
      <c r="T399" s="79">
        <v>9373320</v>
      </c>
      <c r="U399" s="61" t="s">
        <v>65</v>
      </c>
      <c r="V399" s="79">
        <v>1082939683</v>
      </c>
      <c r="W399" s="168" t="s">
        <v>8545</v>
      </c>
      <c r="X399" s="69">
        <v>46044</v>
      </c>
      <c r="Y399" s="69">
        <v>46069</v>
      </c>
      <c r="Z399" s="69" t="s">
        <v>73</v>
      </c>
      <c r="AA399" s="69">
        <v>46167</v>
      </c>
      <c r="AB399" s="47">
        <f t="shared" si="30"/>
        <v>98</v>
      </c>
      <c r="AC399" s="61">
        <v>0</v>
      </c>
      <c r="AD399" s="79">
        <v>0</v>
      </c>
      <c r="AE399" s="61">
        <v>0</v>
      </c>
      <c r="AF399" s="80" t="s">
        <v>73</v>
      </c>
      <c r="AG399" s="47">
        <f t="shared" si="31"/>
        <v>0</v>
      </c>
      <c r="AH399" s="61">
        <v>0</v>
      </c>
      <c r="AI399" s="79">
        <v>0</v>
      </c>
      <c r="AJ399" s="61" t="s">
        <v>73</v>
      </c>
      <c r="AK399" s="81" t="s">
        <v>73</v>
      </c>
      <c r="AL399" s="61">
        <v>0</v>
      </c>
      <c r="AM399" s="81" t="s">
        <v>73</v>
      </c>
      <c r="AN399" s="81" t="s">
        <v>73</v>
      </c>
      <c r="AO399" s="81" t="s">
        <v>73</v>
      </c>
      <c r="AP399" s="47">
        <f t="shared" si="32"/>
        <v>0</v>
      </c>
      <c r="AQ399" s="47">
        <f>+L399+AD399-AI399</f>
        <v>9373320</v>
      </c>
      <c r="AR399" s="61" t="s">
        <v>4700</v>
      </c>
      <c r="AS399" s="79">
        <v>0</v>
      </c>
      <c r="AT399" s="61" t="s">
        <v>162</v>
      </c>
      <c r="AU399" s="79">
        <v>0</v>
      </c>
      <c r="AV399" s="61" t="s">
        <v>73</v>
      </c>
      <c r="AW399" s="199">
        <v>0</v>
      </c>
      <c r="AX399" s="62">
        <f t="shared" si="33"/>
        <v>9373320</v>
      </c>
      <c r="AY399" s="63">
        <f t="shared" si="34"/>
        <v>0</v>
      </c>
      <c r="AZ399" s="67">
        <v>0</v>
      </c>
      <c r="BA399" s="61" t="s">
        <v>73</v>
      </c>
      <c r="BB399" s="61" t="s">
        <v>163</v>
      </c>
      <c r="BC399" s="355" t="s">
        <v>10748</v>
      </c>
      <c r="BD399" s="44" t="s">
        <v>65</v>
      </c>
      <c r="BE399" s="44" t="s">
        <v>65</v>
      </c>
    </row>
    <row r="400" spans="2:57" s="250" customFormat="1" x14ac:dyDescent="0.25">
      <c r="B400" s="44">
        <v>2026</v>
      </c>
      <c r="C400" s="44">
        <v>891780111</v>
      </c>
      <c r="D400" s="44" t="s">
        <v>63</v>
      </c>
      <c r="E400" s="61" t="s">
        <v>10747</v>
      </c>
      <c r="F400" s="61" t="s">
        <v>10746</v>
      </c>
      <c r="G400" s="61">
        <v>0</v>
      </c>
      <c r="H400" s="61" t="s">
        <v>71</v>
      </c>
      <c r="I400" s="44" t="s">
        <v>111</v>
      </c>
      <c r="J400" s="76" t="s">
        <v>81</v>
      </c>
      <c r="K400" s="68" t="s">
        <v>8696</v>
      </c>
      <c r="L400" s="79">
        <v>9373320</v>
      </c>
      <c r="M400" s="44" t="s">
        <v>66</v>
      </c>
      <c r="N400" s="68" t="s">
        <v>10745</v>
      </c>
      <c r="O400" s="68">
        <v>1006571788</v>
      </c>
      <c r="P400" s="68">
        <v>69</v>
      </c>
      <c r="Q400" s="69">
        <v>46036</v>
      </c>
      <c r="R400" s="61">
        <v>6818861280</v>
      </c>
      <c r="S400" s="69">
        <v>46045</v>
      </c>
      <c r="T400" s="79">
        <v>9373320</v>
      </c>
      <c r="U400" s="61" t="s">
        <v>65</v>
      </c>
      <c r="V400" s="79">
        <v>1082939683</v>
      </c>
      <c r="W400" s="168" t="s">
        <v>8545</v>
      </c>
      <c r="X400" s="69">
        <v>46044</v>
      </c>
      <c r="Y400" s="69">
        <v>46069</v>
      </c>
      <c r="Z400" s="69" t="s">
        <v>73</v>
      </c>
      <c r="AA400" s="69">
        <v>46167</v>
      </c>
      <c r="AB400" s="47">
        <f t="shared" si="30"/>
        <v>98</v>
      </c>
      <c r="AC400" s="61">
        <v>0</v>
      </c>
      <c r="AD400" s="79">
        <v>0</v>
      </c>
      <c r="AE400" s="61">
        <v>0</v>
      </c>
      <c r="AF400" s="80" t="s">
        <v>73</v>
      </c>
      <c r="AG400" s="47">
        <f t="shared" si="31"/>
        <v>0</v>
      </c>
      <c r="AH400" s="61">
        <v>0</v>
      </c>
      <c r="AI400" s="79">
        <v>0</v>
      </c>
      <c r="AJ400" s="61" t="s">
        <v>73</v>
      </c>
      <c r="AK400" s="81" t="s">
        <v>73</v>
      </c>
      <c r="AL400" s="61">
        <v>0</v>
      </c>
      <c r="AM400" s="81" t="s">
        <v>73</v>
      </c>
      <c r="AN400" s="81" t="s">
        <v>73</v>
      </c>
      <c r="AO400" s="81" t="s">
        <v>73</v>
      </c>
      <c r="AP400" s="47">
        <f t="shared" si="32"/>
        <v>0</v>
      </c>
      <c r="AQ400" s="47">
        <f>+L400+AD400-AI400</f>
        <v>9373320</v>
      </c>
      <c r="AR400" s="61" t="s">
        <v>4700</v>
      </c>
      <c r="AS400" s="79">
        <v>0</v>
      </c>
      <c r="AT400" s="61" t="s">
        <v>162</v>
      </c>
      <c r="AU400" s="79">
        <v>0</v>
      </c>
      <c r="AV400" s="61" t="s">
        <v>73</v>
      </c>
      <c r="AW400" s="199">
        <v>0</v>
      </c>
      <c r="AX400" s="62">
        <f t="shared" si="33"/>
        <v>9373320</v>
      </c>
      <c r="AY400" s="63">
        <f t="shared" si="34"/>
        <v>0</v>
      </c>
      <c r="AZ400" s="67">
        <v>0</v>
      </c>
      <c r="BA400" s="61" t="s">
        <v>73</v>
      </c>
      <c r="BB400" s="61" t="s">
        <v>163</v>
      </c>
      <c r="BC400" s="355" t="s">
        <v>10744</v>
      </c>
      <c r="BD400" s="44" t="s">
        <v>65</v>
      </c>
      <c r="BE400" s="44" t="s">
        <v>65</v>
      </c>
    </row>
    <row r="401" spans="2:57" s="250" customFormat="1" x14ac:dyDescent="0.25">
      <c r="B401" s="44">
        <v>2026</v>
      </c>
      <c r="C401" s="44">
        <v>891780111</v>
      </c>
      <c r="D401" s="44" t="s">
        <v>63</v>
      </c>
      <c r="E401" s="61" t="s">
        <v>10743</v>
      </c>
      <c r="F401" s="61" t="s">
        <v>10742</v>
      </c>
      <c r="G401" s="61">
        <v>0</v>
      </c>
      <c r="H401" s="61" t="s">
        <v>71</v>
      </c>
      <c r="I401" s="44" t="s">
        <v>111</v>
      </c>
      <c r="J401" s="76" t="s">
        <v>81</v>
      </c>
      <c r="K401" s="68" t="s">
        <v>8677</v>
      </c>
      <c r="L401" s="79">
        <v>9373320</v>
      </c>
      <c r="M401" s="44" t="s">
        <v>66</v>
      </c>
      <c r="N401" s="68" t="s">
        <v>10741</v>
      </c>
      <c r="O401" s="68">
        <v>8801628</v>
      </c>
      <c r="P401" s="68">
        <v>69</v>
      </c>
      <c r="Q401" s="69">
        <v>46036</v>
      </c>
      <c r="R401" s="61">
        <v>6818861280</v>
      </c>
      <c r="S401" s="69">
        <v>46045</v>
      </c>
      <c r="T401" s="79">
        <v>9373320</v>
      </c>
      <c r="U401" s="61" t="s">
        <v>65</v>
      </c>
      <c r="V401" s="79">
        <v>1082939683</v>
      </c>
      <c r="W401" s="168" t="s">
        <v>8545</v>
      </c>
      <c r="X401" s="69">
        <v>46044</v>
      </c>
      <c r="Y401" s="69">
        <v>46069</v>
      </c>
      <c r="Z401" s="69" t="s">
        <v>73</v>
      </c>
      <c r="AA401" s="69">
        <v>46167</v>
      </c>
      <c r="AB401" s="47">
        <f t="shared" si="30"/>
        <v>98</v>
      </c>
      <c r="AC401" s="61">
        <v>0</v>
      </c>
      <c r="AD401" s="79">
        <v>0</v>
      </c>
      <c r="AE401" s="61">
        <v>0</v>
      </c>
      <c r="AF401" s="80" t="s">
        <v>73</v>
      </c>
      <c r="AG401" s="47">
        <f t="shared" si="31"/>
        <v>0</v>
      </c>
      <c r="AH401" s="61">
        <v>0</v>
      </c>
      <c r="AI401" s="79">
        <v>0</v>
      </c>
      <c r="AJ401" s="61" t="s">
        <v>73</v>
      </c>
      <c r="AK401" s="81" t="s">
        <v>73</v>
      </c>
      <c r="AL401" s="61">
        <v>0</v>
      </c>
      <c r="AM401" s="81" t="s">
        <v>73</v>
      </c>
      <c r="AN401" s="81" t="s">
        <v>73</v>
      </c>
      <c r="AO401" s="81" t="s">
        <v>73</v>
      </c>
      <c r="AP401" s="47">
        <f t="shared" si="32"/>
        <v>0</v>
      </c>
      <c r="AQ401" s="47">
        <f>+L401+AD401-AI401</f>
        <v>9373320</v>
      </c>
      <c r="AR401" s="61" t="s">
        <v>4700</v>
      </c>
      <c r="AS401" s="79">
        <v>0</v>
      </c>
      <c r="AT401" s="61" t="s">
        <v>162</v>
      </c>
      <c r="AU401" s="79">
        <v>0</v>
      </c>
      <c r="AV401" s="61" t="s">
        <v>73</v>
      </c>
      <c r="AW401" s="199">
        <v>0</v>
      </c>
      <c r="AX401" s="62">
        <f t="shared" si="33"/>
        <v>9373320</v>
      </c>
      <c r="AY401" s="63">
        <f t="shared" si="34"/>
        <v>0</v>
      </c>
      <c r="AZ401" s="67">
        <v>0</v>
      </c>
      <c r="BA401" s="61" t="s">
        <v>73</v>
      </c>
      <c r="BB401" s="61" t="s">
        <v>163</v>
      </c>
      <c r="BC401" s="355" t="s">
        <v>10740</v>
      </c>
      <c r="BD401" s="44" t="s">
        <v>65</v>
      </c>
      <c r="BE401" s="44" t="s">
        <v>65</v>
      </c>
    </row>
    <row r="402" spans="2:57" s="250" customFormat="1" x14ac:dyDescent="0.25">
      <c r="B402" s="44">
        <v>2026</v>
      </c>
      <c r="C402" s="44">
        <v>891780111</v>
      </c>
      <c r="D402" s="44" t="s">
        <v>63</v>
      </c>
      <c r="E402" s="61" t="s">
        <v>10739</v>
      </c>
      <c r="F402" s="61" t="s">
        <v>10738</v>
      </c>
      <c r="G402" s="61">
        <v>0</v>
      </c>
      <c r="H402" s="61" t="s">
        <v>71</v>
      </c>
      <c r="I402" s="44" t="s">
        <v>111</v>
      </c>
      <c r="J402" s="76" t="s">
        <v>81</v>
      </c>
      <c r="K402" s="68" t="s">
        <v>9302</v>
      </c>
      <c r="L402" s="79">
        <v>9373320</v>
      </c>
      <c r="M402" s="44" t="s">
        <v>66</v>
      </c>
      <c r="N402" s="68" t="s">
        <v>10737</v>
      </c>
      <c r="O402" s="68">
        <v>45649293</v>
      </c>
      <c r="P402" s="68">
        <v>69</v>
      </c>
      <c r="Q402" s="69">
        <v>46036</v>
      </c>
      <c r="R402" s="61">
        <v>6818861280</v>
      </c>
      <c r="S402" s="69">
        <v>46045</v>
      </c>
      <c r="T402" s="79">
        <v>9373320</v>
      </c>
      <c r="U402" s="61" t="s">
        <v>65</v>
      </c>
      <c r="V402" s="79">
        <v>1082939683</v>
      </c>
      <c r="W402" s="168" t="s">
        <v>8545</v>
      </c>
      <c r="X402" s="69">
        <v>46044</v>
      </c>
      <c r="Y402" s="69">
        <v>46069</v>
      </c>
      <c r="Z402" s="69" t="s">
        <v>73</v>
      </c>
      <c r="AA402" s="69">
        <v>46167</v>
      </c>
      <c r="AB402" s="47">
        <f t="shared" si="30"/>
        <v>98</v>
      </c>
      <c r="AC402" s="61">
        <v>0</v>
      </c>
      <c r="AD402" s="79">
        <v>0</v>
      </c>
      <c r="AE402" s="61">
        <v>0</v>
      </c>
      <c r="AF402" s="80" t="s">
        <v>73</v>
      </c>
      <c r="AG402" s="47">
        <f t="shared" si="31"/>
        <v>0</v>
      </c>
      <c r="AH402" s="61">
        <v>0</v>
      </c>
      <c r="AI402" s="79">
        <v>0</v>
      </c>
      <c r="AJ402" s="61" t="s">
        <v>73</v>
      </c>
      <c r="AK402" s="81" t="s">
        <v>73</v>
      </c>
      <c r="AL402" s="61">
        <v>0</v>
      </c>
      <c r="AM402" s="81" t="s">
        <v>73</v>
      </c>
      <c r="AN402" s="81" t="s">
        <v>73</v>
      </c>
      <c r="AO402" s="81" t="s">
        <v>73</v>
      </c>
      <c r="AP402" s="47">
        <f t="shared" si="32"/>
        <v>0</v>
      </c>
      <c r="AQ402" s="47">
        <f>+L402+AD402-AI402</f>
        <v>9373320</v>
      </c>
      <c r="AR402" s="61" t="s">
        <v>4700</v>
      </c>
      <c r="AS402" s="79">
        <v>0</v>
      </c>
      <c r="AT402" s="61" t="s">
        <v>162</v>
      </c>
      <c r="AU402" s="79">
        <v>0</v>
      </c>
      <c r="AV402" s="61" t="s">
        <v>73</v>
      </c>
      <c r="AW402" s="199">
        <v>0</v>
      </c>
      <c r="AX402" s="62">
        <f t="shared" si="33"/>
        <v>9373320</v>
      </c>
      <c r="AY402" s="63">
        <f t="shared" si="34"/>
        <v>0</v>
      </c>
      <c r="AZ402" s="67">
        <v>0</v>
      </c>
      <c r="BA402" s="61" t="s">
        <v>73</v>
      </c>
      <c r="BB402" s="61" t="s">
        <v>163</v>
      </c>
      <c r="BC402" s="355" t="s">
        <v>10736</v>
      </c>
      <c r="BD402" s="44" t="s">
        <v>65</v>
      </c>
      <c r="BE402" s="44" t="s">
        <v>65</v>
      </c>
    </row>
    <row r="403" spans="2:57" s="250" customFormat="1" x14ac:dyDescent="0.25">
      <c r="B403" s="44">
        <v>2026</v>
      </c>
      <c r="C403" s="44">
        <v>891780111</v>
      </c>
      <c r="D403" s="44" t="s">
        <v>63</v>
      </c>
      <c r="E403" s="61" t="s">
        <v>10735</v>
      </c>
      <c r="F403" s="61" t="s">
        <v>10734</v>
      </c>
      <c r="G403" s="61">
        <v>0</v>
      </c>
      <c r="H403" s="61" t="s">
        <v>71</v>
      </c>
      <c r="I403" s="44" t="s">
        <v>111</v>
      </c>
      <c r="J403" s="76" t="s">
        <v>81</v>
      </c>
      <c r="K403" s="68" t="s">
        <v>8677</v>
      </c>
      <c r="L403" s="79">
        <v>9373320</v>
      </c>
      <c r="M403" s="44" t="s">
        <v>66</v>
      </c>
      <c r="N403" s="68" t="s">
        <v>10733</v>
      </c>
      <c r="O403" s="68">
        <v>1001934797</v>
      </c>
      <c r="P403" s="68">
        <v>69</v>
      </c>
      <c r="Q403" s="69">
        <v>46036</v>
      </c>
      <c r="R403" s="61">
        <v>6818861280</v>
      </c>
      <c r="S403" s="69">
        <v>46045</v>
      </c>
      <c r="T403" s="79">
        <v>9373320</v>
      </c>
      <c r="U403" s="61" t="s">
        <v>65</v>
      </c>
      <c r="V403" s="79">
        <v>1082939683</v>
      </c>
      <c r="W403" s="168" t="s">
        <v>8545</v>
      </c>
      <c r="X403" s="69">
        <v>46044</v>
      </c>
      <c r="Y403" s="69">
        <v>46069</v>
      </c>
      <c r="Z403" s="69" t="s">
        <v>73</v>
      </c>
      <c r="AA403" s="69">
        <v>46167</v>
      </c>
      <c r="AB403" s="47">
        <f t="shared" si="30"/>
        <v>98</v>
      </c>
      <c r="AC403" s="61">
        <v>0</v>
      </c>
      <c r="AD403" s="79">
        <v>0</v>
      </c>
      <c r="AE403" s="61">
        <v>0</v>
      </c>
      <c r="AF403" s="80" t="s">
        <v>73</v>
      </c>
      <c r="AG403" s="47">
        <f t="shared" si="31"/>
        <v>0</v>
      </c>
      <c r="AH403" s="61">
        <v>0</v>
      </c>
      <c r="AI403" s="79">
        <v>0</v>
      </c>
      <c r="AJ403" s="61" t="s">
        <v>73</v>
      </c>
      <c r="AK403" s="81" t="s">
        <v>73</v>
      </c>
      <c r="AL403" s="61">
        <v>0</v>
      </c>
      <c r="AM403" s="81" t="s">
        <v>73</v>
      </c>
      <c r="AN403" s="81" t="s">
        <v>73</v>
      </c>
      <c r="AO403" s="81" t="s">
        <v>73</v>
      </c>
      <c r="AP403" s="47">
        <f t="shared" si="32"/>
        <v>0</v>
      </c>
      <c r="AQ403" s="47">
        <f>+L403+AD403-AI403</f>
        <v>9373320</v>
      </c>
      <c r="AR403" s="61" t="s">
        <v>4700</v>
      </c>
      <c r="AS403" s="79">
        <v>0</v>
      </c>
      <c r="AT403" s="61" t="s">
        <v>162</v>
      </c>
      <c r="AU403" s="79">
        <v>0</v>
      </c>
      <c r="AV403" s="61" t="s">
        <v>73</v>
      </c>
      <c r="AW403" s="199">
        <v>0</v>
      </c>
      <c r="AX403" s="62">
        <f t="shared" si="33"/>
        <v>9373320</v>
      </c>
      <c r="AY403" s="63">
        <f t="shared" si="34"/>
        <v>0</v>
      </c>
      <c r="AZ403" s="67">
        <v>0</v>
      </c>
      <c r="BA403" s="61" t="s">
        <v>73</v>
      </c>
      <c r="BB403" s="61" t="s">
        <v>163</v>
      </c>
      <c r="BC403" s="355" t="s">
        <v>10732</v>
      </c>
      <c r="BD403" s="44" t="s">
        <v>65</v>
      </c>
      <c r="BE403" s="44" t="s">
        <v>65</v>
      </c>
    </row>
    <row r="404" spans="2:57" s="250" customFormat="1" x14ac:dyDescent="0.25">
      <c r="B404" s="44">
        <v>2026</v>
      </c>
      <c r="C404" s="44">
        <v>891780111</v>
      </c>
      <c r="D404" s="44" t="s">
        <v>63</v>
      </c>
      <c r="E404" s="61" t="s">
        <v>10731</v>
      </c>
      <c r="F404" s="61" t="s">
        <v>10730</v>
      </c>
      <c r="G404" s="61">
        <v>0</v>
      </c>
      <c r="H404" s="61" t="s">
        <v>71</v>
      </c>
      <c r="I404" s="44" t="s">
        <v>111</v>
      </c>
      <c r="J404" s="76" t="s">
        <v>81</v>
      </c>
      <c r="K404" s="68" t="s">
        <v>8677</v>
      </c>
      <c r="L404" s="79">
        <v>9373320</v>
      </c>
      <c r="M404" s="44" t="s">
        <v>66</v>
      </c>
      <c r="N404" s="68" t="s">
        <v>10729</v>
      </c>
      <c r="O404" s="68">
        <v>1002421548</v>
      </c>
      <c r="P404" s="68">
        <v>69</v>
      </c>
      <c r="Q404" s="69">
        <v>46036</v>
      </c>
      <c r="R404" s="61">
        <v>6818861280</v>
      </c>
      <c r="S404" s="69">
        <v>46045</v>
      </c>
      <c r="T404" s="79">
        <v>9373320</v>
      </c>
      <c r="U404" s="61" t="s">
        <v>65</v>
      </c>
      <c r="V404" s="79">
        <v>1082939683</v>
      </c>
      <c r="W404" s="168" t="s">
        <v>8545</v>
      </c>
      <c r="X404" s="69">
        <v>46044</v>
      </c>
      <c r="Y404" s="69">
        <v>46069</v>
      </c>
      <c r="Z404" s="69" t="s">
        <v>73</v>
      </c>
      <c r="AA404" s="69">
        <v>46167</v>
      </c>
      <c r="AB404" s="47">
        <f t="shared" si="30"/>
        <v>98</v>
      </c>
      <c r="AC404" s="61">
        <v>0</v>
      </c>
      <c r="AD404" s="79">
        <v>0</v>
      </c>
      <c r="AE404" s="61">
        <v>0</v>
      </c>
      <c r="AF404" s="80" t="s">
        <v>73</v>
      </c>
      <c r="AG404" s="47">
        <f t="shared" si="31"/>
        <v>0</v>
      </c>
      <c r="AH404" s="61">
        <v>0</v>
      </c>
      <c r="AI404" s="79">
        <v>0</v>
      </c>
      <c r="AJ404" s="61" t="s">
        <v>73</v>
      </c>
      <c r="AK404" s="81" t="s">
        <v>73</v>
      </c>
      <c r="AL404" s="61">
        <v>0</v>
      </c>
      <c r="AM404" s="81" t="s">
        <v>73</v>
      </c>
      <c r="AN404" s="81" t="s">
        <v>73</v>
      </c>
      <c r="AO404" s="81" t="s">
        <v>73</v>
      </c>
      <c r="AP404" s="47">
        <f t="shared" si="32"/>
        <v>0</v>
      </c>
      <c r="AQ404" s="47">
        <f>+L404+AD404-AI404</f>
        <v>9373320</v>
      </c>
      <c r="AR404" s="61" t="s">
        <v>4700</v>
      </c>
      <c r="AS404" s="79">
        <v>0</v>
      </c>
      <c r="AT404" s="61" t="s">
        <v>162</v>
      </c>
      <c r="AU404" s="79">
        <v>0</v>
      </c>
      <c r="AV404" s="61" t="s">
        <v>73</v>
      </c>
      <c r="AW404" s="199">
        <v>0</v>
      </c>
      <c r="AX404" s="62">
        <f t="shared" si="33"/>
        <v>9373320</v>
      </c>
      <c r="AY404" s="63">
        <f t="shared" si="34"/>
        <v>0</v>
      </c>
      <c r="AZ404" s="67">
        <v>0</v>
      </c>
      <c r="BA404" s="61" t="s">
        <v>73</v>
      </c>
      <c r="BB404" s="61" t="s">
        <v>163</v>
      </c>
      <c r="BC404" s="355" t="s">
        <v>10728</v>
      </c>
      <c r="BD404" s="44" t="s">
        <v>65</v>
      </c>
      <c r="BE404" s="44" t="s">
        <v>65</v>
      </c>
    </row>
    <row r="405" spans="2:57" s="250" customFormat="1" x14ac:dyDescent="0.25">
      <c r="B405" s="44">
        <v>2026</v>
      </c>
      <c r="C405" s="44">
        <v>891780111</v>
      </c>
      <c r="D405" s="44" t="s">
        <v>63</v>
      </c>
      <c r="E405" s="61" t="s">
        <v>10727</v>
      </c>
      <c r="F405" s="61" t="s">
        <v>10726</v>
      </c>
      <c r="G405" s="61">
        <v>0</v>
      </c>
      <c r="H405" s="61" t="s">
        <v>71</v>
      </c>
      <c r="I405" s="44" t="s">
        <v>111</v>
      </c>
      <c r="J405" s="76" t="s">
        <v>81</v>
      </c>
      <c r="K405" s="68" t="s">
        <v>8677</v>
      </c>
      <c r="L405" s="79">
        <v>9373320</v>
      </c>
      <c r="M405" s="44" t="s">
        <v>66</v>
      </c>
      <c r="N405" s="68" t="s">
        <v>10725</v>
      </c>
      <c r="O405" s="68">
        <v>1043611374</v>
      </c>
      <c r="P405" s="68">
        <v>69</v>
      </c>
      <c r="Q405" s="69">
        <v>46036</v>
      </c>
      <c r="R405" s="61">
        <v>6818861280</v>
      </c>
      <c r="S405" s="69">
        <v>46045</v>
      </c>
      <c r="T405" s="79">
        <v>9373320</v>
      </c>
      <c r="U405" s="61" t="s">
        <v>65</v>
      </c>
      <c r="V405" s="79">
        <v>1082939683</v>
      </c>
      <c r="W405" s="168" t="s">
        <v>8545</v>
      </c>
      <c r="X405" s="69">
        <v>46044</v>
      </c>
      <c r="Y405" s="69">
        <v>46069</v>
      </c>
      <c r="Z405" s="69" t="s">
        <v>73</v>
      </c>
      <c r="AA405" s="69">
        <v>46167</v>
      </c>
      <c r="AB405" s="47">
        <f t="shared" si="30"/>
        <v>98</v>
      </c>
      <c r="AC405" s="61">
        <v>0</v>
      </c>
      <c r="AD405" s="79">
        <v>0</v>
      </c>
      <c r="AE405" s="61">
        <v>0</v>
      </c>
      <c r="AF405" s="80" t="s">
        <v>73</v>
      </c>
      <c r="AG405" s="47">
        <f t="shared" si="31"/>
        <v>0</v>
      </c>
      <c r="AH405" s="61">
        <v>0</v>
      </c>
      <c r="AI405" s="79">
        <v>0</v>
      </c>
      <c r="AJ405" s="61" t="s">
        <v>73</v>
      </c>
      <c r="AK405" s="81" t="s">
        <v>73</v>
      </c>
      <c r="AL405" s="61">
        <v>0</v>
      </c>
      <c r="AM405" s="81" t="s">
        <v>73</v>
      </c>
      <c r="AN405" s="81" t="s">
        <v>73</v>
      </c>
      <c r="AO405" s="81" t="s">
        <v>73</v>
      </c>
      <c r="AP405" s="47">
        <f t="shared" si="32"/>
        <v>0</v>
      </c>
      <c r="AQ405" s="47">
        <f>+L405+AD405-AI405</f>
        <v>9373320</v>
      </c>
      <c r="AR405" s="61" t="s">
        <v>4700</v>
      </c>
      <c r="AS405" s="79">
        <v>0</v>
      </c>
      <c r="AT405" s="61" t="s">
        <v>162</v>
      </c>
      <c r="AU405" s="79">
        <v>0</v>
      </c>
      <c r="AV405" s="61" t="s">
        <v>73</v>
      </c>
      <c r="AW405" s="199">
        <v>0</v>
      </c>
      <c r="AX405" s="62">
        <f t="shared" si="33"/>
        <v>9373320</v>
      </c>
      <c r="AY405" s="63">
        <f t="shared" si="34"/>
        <v>0</v>
      </c>
      <c r="AZ405" s="67">
        <v>0</v>
      </c>
      <c r="BA405" s="61" t="s">
        <v>73</v>
      </c>
      <c r="BB405" s="61" t="s">
        <v>163</v>
      </c>
      <c r="BC405" s="355" t="s">
        <v>10724</v>
      </c>
      <c r="BD405" s="44" t="s">
        <v>65</v>
      </c>
      <c r="BE405" s="44" t="s">
        <v>65</v>
      </c>
    </row>
    <row r="406" spans="2:57" s="250" customFormat="1" x14ac:dyDescent="0.25">
      <c r="B406" s="44">
        <v>2026</v>
      </c>
      <c r="C406" s="44">
        <v>891780111</v>
      </c>
      <c r="D406" s="44" t="s">
        <v>63</v>
      </c>
      <c r="E406" s="61" t="s">
        <v>10723</v>
      </c>
      <c r="F406" s="61" t="s">
        <v>10722</v>
      </c>
      <c r="G406" s="61">
        <v>0</v>
      </c>
      <c r="H406" s="61" t="s">
        <v>71</v>
      </c>
      <c r="I406" s="44" t="s">
        <v>111</v>
      </c>
      <c r="J406" s="76" t="s">
        <v>81</v>
      </c>
      <c r="K406" s="68" t="s">
        <v>8677</v>
      </c>
      <c r="L406" s="79">
        <v>9373320</v>
      </c>
      <c r="M406" s="44" t="s">
        <v>66</v>
      </c>
      <c r="N406" s="68" t="s">
        <v>10721</v>
      </c>
      <c r="O406" s="68">
        <v>3730144</v>
      </c>
      <c r="P406" s="68">
        <v>69</v>
      </c>
      <c r="Q406" s="69">
        <v>46036</v>
      </c>
      <c r="R406" s="61">
        <v>6818861280</v>
      </c>
      <c r="S406" s="69">
        <v>46045</v>
      </c>
      <c r="T406" s="79">
        <v>9373320</v>
      </c>
      <c r="U406" s="61" t="s">
        <v>65</v>
      </c>
      <c r="V406" s="79">
        <v>1082939683</v>
      </c>
      <c r="W406" s="168" t="s">
        <v>8545</v>
      </c>
      <c r="X406" s="69">
        <v>46044</v>
      </c>
      <c r="Y406" s="69">
        <v>46069</v>
      </c>
      <c r="Z406" s="69" t="s">
        <v>73</v>
      </c>
      <c r="AA406" s="69">
        <v>46167</v>
      </c>
      <c r="AB406" s="47">
        <f t="shared" si="30"/>
        <v>98</v>
      </c>
      <c r="AC406" s="61">
        <v>0</v>
      </c>
      <c r="AD406" s="79">
        <v>0</v>
      </c>
      <c r="AE406" s="61">
        <v>0</v>
      </c>
      <c r="AF406" s="80" t="s">
        <v>73</v>
      </c>
      <c r="AG406" s="47">
        <f t="shared" si="31"/>
        <v>0</v>
      </c>
      <c r="AH406" s="61">
        <v>0</v>
      </c>
      <c r="AI406" s="79">
        <v>0</v>
      </c>
      <c r="AJ406" s="61" t="s">
        <v>73</v>
      </c>
      <c r="AK406" s="81" t="s">
        <v>73</v>
      </c>
      <c r="AL406" s="61">
        <v>0</v>
      </c>
      <c r="AM406" s="81" t="s">
        <v>73</v>
      </c>
      <c r="AN406" s="81" t="s">
        <v>73</v>
      </c>
      <c r="AO406" s="81" t="s">
        <v>73</v>
      </c>
      <c r="AP406" s="47">
        <f t="shared" si="32"/>
        <v>0</v>
      </c>
      <c r="AQ406" s="47">
        <f>+L406+AD406-AI406</f>
        <v>9373320</v>
      </c>
      <c r="AR406" s="61" t="s">
        <v>4700</v>
      </c>
      <c r="AS406" s="79">
        <v>0</v>
      </c>
      <c r="AT406" s="61" t="s">
        <v>162</v>
      </c>
      <c r="AU406" s="79">
        <v>0</v>
      </c>
      <c r="AV406" s="61" t="s">
        <v>73</v>
      </c>
      <c r="AW406" s="199">
        <v>0</v>
      </c>
      <c r="AX406" s="62">
        <f t="shared" si="33"/>
        <v>9373320</v>
      </c>
      <c r="AY406" s="63">
        <f t="shared" si="34"/>
        <v>0</v>
      </c>
      <c r="AZ406" s="67">
        <v>0</v>
      </c>
      <c r="BA406" s="61" t="s">
        <v>73</v>
      </c>
      <c r="BB406" s="61" t="s">
        <v>163</v>
      </c>
      <c r="BC406" s="355" t="s">
        <v>10720</v>
      </c>
      <c r="BD406" s="44" t="s">
        <v>65</v>
      </c>
      <c r="BE406" s="44" t="s">
        <v>65</v>
      </c>
    </row>
    <row r="407" spans="2:57" s="250" customFormat="1" x14ac:dyDescent="0.25">
      <c r="B407" s="44">
        <v>2026</v>
      </c>
      <c r="C407" s="44">
        <v>891780111</v>
      </c>
      <c r="D407" s="44" t="s">
        <v>63</v>
      </c>
      <c r="E407" s="61" t="s">
        <v>10719</v>
      </c>
      <c r="F407" s="61" t="s">
        <v>10718</v>
      </c>
      <c r="G407" s="61">
        <v>0</v>
      </c>
      <c r="H407" s="61" t="s">
        <v>71</v>
      </c>
      <c r="I407" s="44" t="s">
        <v>111</v>
      </c>
      <c r="J407" s="76" t="s">
        <v>81</v>
      </c>
      <c r="K407" s="68" t="s">
        <v>8677</v>
      </c>
      <c r="L407" s="79">
        <v>9373320</v>
      </c>
      <c r="M407" s="44" t="s">
        <v>66</v>
      </c>
      <c r="N407" s="68" t="s">
        <v>10717</v>
      </c>
      <c r="O407" s="68">
        <v>72021780</v>
      </c>
      <c r="P407" s="68">
        <v>69</v>
      </c>
      <c r="Q407" s="69">
        <v>46036</v>
      </c>
      <c r="R407" s="61">
        <v>6818861280</v>
      </c>
      <c r="S407" s="69">
        <v>46045</v>
      </c>
      <c r="T407" s="79">
        <v>9373320</v>
      </c>
      <c r="U407" s="61" t="s">
        <v>65</v>
      </c>
      <c r="V407" s="79">
        <v>1082939683</v>
      </c>
      <c r="W407" s="168" t="s">
        <v>8545</v>
      </c>
      <c r="X407" s="69">
        <v>46044</v>
      </c>
      <c r="Y407" s="69">
        <v>46069</v>
      </c>
      <c r="Z407" s="69" t="s">
        <v>73</v>
      </c>
      <c r="AA407" s="69">
        <v>46167</v>
      </c>
      <c r="AB407" s="47">
        <f t="shared" si="30"/>
        <v>98</v>
      </c>
      <c r="AC407" s="61">
        <v>0</v>
      </c>
      <c r="AD407" s="79">
        <v>0</v>
      </c>
      <c r="AE407" s="61">
        <v>0</v>
      </c>
      <c r="AF407" s="80" t="s">
        <v>73</v>
      </c>
      <c r="AG407" s="47">
        <f t="shared" si="31"/>
        <v>0</v>
      </c>
      <c r="AH407" s="61">
        <v>0</v>
      </c>
      <c r="AI407" s="79">
        <v>0</v>
      </c>
      <c r="AJ407" s="61" t="s">
        <v>73</v>
      </c>
      <c r="AK407" s="81" t="s">
        <v>73</v>
      </c>
      <c r="AL407" s="61">
        <v>0</v>
      </c>
      <c r="AM407" s="81" t="s">
        <v>73</v>
      </c>
      <c r="AN407" s="81" t="s">
        <v>73</v>
      </c>
      <c r="AO407" s="81" t="s">
        <v>73</v>
      </c>
      <c r="AP407" s="47">
        <f t="shared" si="32"/>
        <v>0</v>
      </c>
      <c r="AQ407" s="47">
        <f>+L407+AD407-AI407</f>
        <v>9373320</v>
      </c>
      <c r="AR407" s="61" t="s">
        <v>4700</v>
      </c>
      <c r="AS407" s="79">
        <v>0</v>
      </c>
      <c r="AT407" s="61" t="s">
        <v>162</v>
      </c>
      <c r="AU407" s="79">
        <v>0</v>
      </c>
      <c r="AV407" s="61" t="s">
        <v>73</v>
      </c>
      <c r="AW407" s="199">
        <v>0</v>
      </c>
      <c r="AX407" s="62">
        <f t="shared" si="33"/>
        <v>9373320</v>
      </c>
      <c r="AY407" s="63">
        <f t="shared" si="34"/>
        <v>0</v>
      </c>
      <c r="AZ407" s="67">
        <v>0</v>
      </c>
      <c r="BA407" s="61" t="s">
        <v>73</v>
      </c>
      <c r="BB407" s="61" t="s">
        <v>163</v>
      </c>
      <c r="BC407" s="355" t="s">
        <v>10716</v>
      </c>
      <c r="BD407" s="44" t="s">
        <v>65</v>
      </c>
      <c r="BE407" s="44" t="s">
        <v>65</v>
      </c>
    </row>
    <row r="408" spans="2:57" s="250" customFormat="1" x14ac:dyDescent="0.25">
      <c r="B408" s="44">
        <v>2026</v>
      </c>
      <c r="C408" s="44">
        <v>891780111</v>
      </c>
      <c r="D408" s="44" t="s">
        <v>63</v>
      </c>
      <c r="E408" s="61" t="s">
        <v>10715</v>
      </c>
      <c r="F408" s="61" t="s">
        <v>10714</v>
      </c>
      <c r="G408" s="61">
        <v>0</v>
      </c>
      <c r="H408" s="61" t="s">
        <v>71</v>
      </c>
      <c r="I408" s="44" t="s">
        <v>111</v>
      </c>
      <c r="J408" s="76" t="s">
        <v>81</v>
      </c>
      <c r="K408" s="68" t="s">
        <v>8677</v>
      </c>
      <c r="L408" s="79">
        <v>9373320</v>
      </c>
      <c r="M408" s="44" t="s">
        <v>66</v>
      </c>
      <c r="N408" s="68" t="s">
        <v>10713</v>
      </c>
      <c r="O408" s="68">
        <v>1002070164</v>
      </c>
      <c r="P408" s="68">
        <v>69</v>
      </c>
      <c r="Q408" s="69">
        <v>46036</v>
      </c>
      <c r="R408" s="61">
        <v>6818861280</v>
      </c>
      <c r="S408" s="69">
        <v>46045</v>
      </c>
      <c r="T408" s="79">
        <v>9373320</v>
      </c>
      <c r="U408" s="61" t="s">
        <v>65</v>
      </c>
      <c r="V408" s="79">
        <v>1082939683</v>
      </c>
      <c r="W408" s="168" t="s">
        <v>8545</v>
      </c>
      <c r="X408" s="69">
        <v>46044</v>
      </c>
      <c r="Y408" s="69">
        <v>46069</v>
      </c>
      <c r="Z408" s="69" t="s">
        <v>73</v>
      </c>
      <c r="AA408" s="69">
        <v>46167</v>
      </c>
      <c r="AB408" s="47">
        <f t="shared" si="30"/>
        <v>98</v>
      </c>
      <c r="AC408" s="61">
        <v>0</v>
      </c>
      <c r="AD408" s="79">
        <v>0</v>
      </c>
      <c r="AE408" s="61">
        <v>0</v>
      </c>
      <c r="AF408" s="80" t="s">
        <v>73</v>
      </c>
      <c r="AG408" s="47">
        <f t="shared" si="31"/>
        <v>0</v>
      </c>
      <c r="AH408" s="61">
        <v>0</v>
      </c>
      <c r="AI408" s="79">
        <v>0</v>
      </c>
      <c r="AJ408" s="61" t="s">
        <v>73</v>
      </c>
      <c r="AK408" s="81" t="s">
        <v>73</v>
      </c>
      <c r="AL408" s="61">
        <v>0</v>
      </c>
      <c r="AM408" s="81" t="s">
        <v>73</v>
      </c>
      <c r="AN408" s="81" t="s">
        <v>73</v>
      </c>
      <c r="AO408" s="81" t="s">
        <v>73</v>
      </c>
      <c r="AP408" s="47">
        <f t="shared" si="32"/>
        <v>0</v>
      </c>
      <c r="AQ408" s="47">
        <f>+L408+AD408-AI408</f>
        <v>9373320</v>
      </c>
      <c r="AR408" s="61" t="s">
        <v>4700</v>
      </c>
      <c r="AS408" s="79">
        <v>0</v>
      </c>
      <c r="AT408" s="61" t="s">
        <v>162</v>
      </c>
      <c r="AU408" s="79">
        <v>0</v>
      </c>
      <c r="AV408" s="61" t="s">
        <v>73</v>
      </c>
      <c r="AW408" s="199">
        <v>0</v>
      </c>
      <c r="AX408" s="62">
        <f t="shared" si="33"/>
        <v>9373320</v>
      </c>
      <c r="AY408" s="63">
        <f t="shared" si="34"/>
        <v>0</v>
      </c>
      <c r="AZ408" s="67">
        <v>0</v>
      </c>
      <c r="BA408" s="61" t="s">
        <v>73</v>
      </c>
      <c r="BB408" s="61" t="s">
        <v>163</v>
      </c>
      <c r="BC408" s="355" t="s">
        <v>10712</v>
      </c>
      <c r="BD408" s="44" t="s">
        <v>65</v>
      </c>
      <c r="BE408" s="44" t="s">
        <v>65</v>
      </c>
    </row>
    <row r="409" spans="2:57" s="250" customFormat="1" x14ac:dyDescent="0.25">
      <c r="B409" s="44">
        <v>2026</v>
      </c>
      <c r="C409" s="44">
        <v>891780111</v>
      </c>
      <c r="D409" s="44" t="s">
        <v>63</v>
      </c>
      <c r="E409" s="61" t="s">
        <v>10711</v>
      </c>
      <c r="F409" s="61" t="s">
        <v>10710</v>
      </c>
      <c r="G409" s="61">
        <v>0</v>
      </c>
      <c r="H409" s="61" t="s">
        <v>71</v>
      </c>
      <c r="I409" s="44" t="s">
        <v>111</v>
      </c>
      <c r="J409" s="76" t="s">
        <v>81</v>
      </c>
      <c r="K409" s="68" t="s">
        <v>8677</v>
      </c>
      <c r="L409" s="79">
        <v>9373320</v>
      </c>
      <c r="M409" s="44" t="s">
        <v>66</v>
      </c>
      <c r="N409" s="68" t="s">
        <v>10709</v>
      </c>
      <c r="O409" s="68">
        <v>3729869</v>
      </c>
      <c r="P409" s="68">
        <v>69</v>
      </c>
      <c r="Q409" s="69">
        <v>46036</v>
      </c>
      <c r="R409" s="61">
        <v>6818861280</v>
      </c>
      <c r="S409" s="69">
        <v>46045</v>
      </c>
      <c r="T409" s="79">
        <v>9373320</v>
      </c>
      <c r="U409" s="61" t="s">
        <v>65</v>
      </c>
      <c r="V409" s="79">
        <v>1082939683</v>
      </c>
      <c r="W409" s="168" t="s">
        <v>8545</v>
      </c>
      <c r="X409" s="69">
        <v>46044</v>
      </c>
      <c r="Y409" s="69">
        <v>46069</v>
      </c>
      <c r="Z409" s="69" t="s">
        <v>73</v>
      </c>
      <c r="AA409" s="69">
        <v>46167</v>
      </c>
      <c r="AB409" s="47">
        <f t="shared" si="30"/>
        <v>98</v>
      </c>
      <c r="AC409" s="61">
        <v>0</v>
      </c>
      <c r="AD409" s="79">
        <v>0</v>
      </c>
      <c r="AE409" s="61">
        <v>0</v>
      </c>
      <c r="AF409" s="80" t="s">
        <v>73</v>
      </c>
      <c r="AG409" s="47">
        <f t="shared" si="31"/>
        <v>0</v>
      </c>
      <c r="AH409" s="61">
        <v>0</v>
      </c>
      <c r="AI409" s="79">
        <v>0</v>
      </c>
      <c r="AJ409" s="61" t="s">
        <v>73</v>
      </c>
      <c r="AK409" s="81" t="s">
        <v>73</v>
      </c>
      <c r="AL409" s="61">
        <v>0</v>
      </c>
      <c r="AM409" s="81" t="s">
        <v>73</v>
      </c>
      <c r="AN409" s="81" t="s">
        <v>73</v>
      </c>
      <c r="AO409" s="81" t="s">
        <v>73</v>
      </c>
      <c r="AP409" s="47">
        <f t="shared" si="32"/>
        <v>0</v>
      </c>
      <c r="AQ409" s="47">
        <f>+L409+AD409-AI409</f>
        <v>9373320</v>
      </c>
      <c r="AR409" s="61" t="s">
        <v>4700</v>
      </c>
      <c r="AS409" s="79">
        <v>0</v>
      </c>
      <c r="AT409" s="61" t="s">
        <v>162</v>
      </c>
      <c r="AU409" s="79">
        <v>0</v>
      </c>
      <c r="AV409" s="61" t="s">
        <v>73</v>
      </c>
      <c r="AW409" s="199">
        <v>0</v>
      </c>
      <c r="AX409" s="62">
        <f t="shared" si="33"/>
        <v>9373320</v>
      </c>
      <c r="AY409" s="63">
        <f t="shared" si="34"/>
        <v>0</v>
      </c>
      <c r="AZ409" s="67">
        <v>0</v>
      </c>
      <c r="BA409" s="61" t="s">
        <v>73</v>
      </c>
      <c r="BB409" s="61" t="s">
        <v>163</v>
      </c>
      <c r="BC409" s="355" t="s">
        <v>10708</v>
      </c>
      <c r="BD409" s="44" t="s">
        <v>65</v>
      </c>
      <c r="BE409" s="44" t="s">
        <v>65</v>
      </c>
    </row>
    <row r="410" spans="2:57" s="250" customFormat="1" x14ac:dyDescent="0.25">
      <c r="B410" s="44">
        <v>2026</v>
      </c>
      <c r="C410" s="44">
        <v>891780111</v>
      </c>
      <c r="D410" s="44" t="s">
        <v>63</v>
      </c>
      <c r="E410" s="61" t="s">
        <v>10707</v>
      </c>
      <c r="F410" s="61" t="s">
        <v>10706</v>
      </c>
      <c r="G410" s="61">
        <v>0</v>
      </c>
      <c r="H410" s="61" t="s">
        <v>71</v>
      </c>
      <c r="I410" s="44" t="s">
        <v>111</v>
      </c>
      <c r="J410" s="76" t="s">
        <v>81</v>
      </c>
      <c r="K410" s="68" t="s">
        <v>8677</v>
      </c>
      <c r="L410" s="79">
        <v>9373320</v>
      </c>
      <c r="M410" s="44" t="s">
        <v>66</v>
      </c>
      <c r="N410" s="68" t="s">
        <v>10705</v>
      </c>
      <c r="O410" s="68">
        <v>72290628</v>
      </c>
      <c r="P410" s="68">
        <v>69</v>
      </c>
      <c r="Q410" s="69">
        <v>46036</v>
      </c>
      <c r="R410" s="61">
        <v>6818861280</v>
      </c>
      <c r="S410" s="69">
        <v>46045</v>
      </c>
      <c r="T410" s="79">
        <v>9373320</v>
      </c>
      <c r="U410" s="61" t="s">
        <v>65</v>
      </c>
      <c r="V410" s="79">
        <v>1082939683</v>
      </c>
      <c r="W410" s="168" t="s">
        <v>8545</v>
      </c>
      <c r="X410" s="69">
        <v>46044</v>
      </c>
      <c r="Y410" s="69">
        <v>46069</v>
      </c>
      <c r="Z410" s="69" t="s">
        <v>73</v>
      </c>
      <c r="AA410" s="69">
        <v>46167</v>
      </c>
      <c r="AB410" s="47">
        <f t="shared" si="30"/>
        <v>98</v>
      </c>
      <c r="AC410" s="61">
        <v>0</v>
      </c>
      <c r="AD410" s="79">
        <v>0</v>
      </c>
      <c r="AE410" s="61">
        <v>0</v>
      </c>
      <c r="AF410" s="80" t="s">
        <v>73</v>
      </c>
      <c r="AG410" s="47">
        <f t="shared" si="31"/>
        <v>0</v>
      </c>
      <c r="AH410" s="61">
        <v>0</v>
      </c>
      <c r="AI410" s="79">
        <v>0</v>
      </c>
      <c r="AJ410" s="61" t="s">
        <v>73</v>
      </c>
      <c r="AK410" s="81" t="s">
        <v>73</v>
      </c>
      <c r="AL410" s="61">
        <v>0</v>
      </c>
      <c r="AM410" s="81" t="s">
        <v>73</v>
      </c>
      <c r="AN410" s="81" t="s">
        <v>73</v>
      </c>
      <c r="AO410" s="81" t="s">
        <v>73</v>
      </c>
      <c r="AP410" s="47">
        <f t="shared" si="32"/>
        <v>0</v>
      </c>
      <c r="AQ410" s="47">
        <f>+L410+AD410-AI410</f>
        <v>9373320</v>
      </c>
      <c r="AR410" s="61" t="s">
        <v>4700</v>
      </c>
      <c r="AS410" s="79">
        <v>0</v>
      </c>
      <c r="AT410" s="61" t="s">
        <v>162</v>
      </c>
      <c r="AU410" s="79">
        <v>0</v>
      </c>
      <c r="AV410" s="61" t="s">
        <v>73</v>
      </c>
      <c r="AW410" s="199">
        <v>0</v>
      </c>
      <c r="AX410" s="62">
        <f t="shared" si="33"/>
        <v>9373320</v>
      </c>
      <c r="AY410" s="63">
        <f t="shared" si="34"/>
        <v>0</v>
      </c>
      <c r="AZ410" s="67">
        <v>0</v>
      </c>
      <c r="BA410" s="61" t="s">
        <v>73</v>
      </c>
      <c r="BB410" s="61" t="s">
        <v>163</v>
      </c>
      <c r="BC410" s="355" t="s">
        <v>10704</v>
      </c>
      <c r="BD410" s="44" t="s">
        <v>65</v>
      </c>
      <c r="BE410" s="44" t="s">
        <v>65</v>
      </c>
    </row>
    <row r="411" spans="2:57" s="250" customFormat="1" x14ac:dyDescent="0.25">
      <c r="B411" s="44">
        <v>2026</v>
      </c>
      <c r="C411" s="44">
        <v>891780111</v>
      </c>
      <c r="D411" s="44" t="s">
        <v>63</v>
      </c>
      <c r="E411" s="61" t="s">
        <v>10703</v>
      </c>
      <c r="F411" s="61" t="s">
        <v>10702</v>
      </c>
      <c r="G411" s="61">
        <v>0</v>
      </c>
      <c r="H411" s="61" t="s">
        <v>71</v>
      </c>
      <c r="I411" s="44" t="s">
        <v>111</v>
      </c>
      <c r="J411" s="76" t="s">
        <v>81</v>
      </c>
      <c r="K411" s="68" t="s">
        <v>8677</v>
      </c>
      <c r="L411" s="79">
        <v>9373320</v>
      </c>
      <c r="M411" s="44" t="s">
        <v>66</v>
      </c>
      <c r="N411" s="68" t="s">
        <v>10701</v>
      </c>
      <c r="O411" s="68">
        <v>1046266673</v>
      </c>
      <c r="P411" s="68">
        <v>69</v>
      </c>
      <c r="Q411" s="69">
        <v>46036</v>
      </c>
      <c r="R411" s="61">
        <v>6818861280</v>
      </c>
      <c r="S411" s="69">
        <v>46045</v>
      </c>
      <c r="T411" s="79">
        <v>9373320</v>
      </c>
      <c r="U411" s="61" t="s">
        <v>65</v>
      </c>
      <c r="V411" s="79">
        <v>1082939683</v>
      </c>
      <c r="W411" s="168" t="s">
        <v>8545</v>
      </c>
      <c r="X411" s="69">
        <v>46044</v>
      </c>
      <c r="Y411" s="69">
        <v>46069</v>
      </c>
      <c r="Z411" s="69" t="s">
        <v>73</v>
      </c>
      <c r="AA411" s="69">
        <v>46167</v>
      </c>
      <c r="AB411" s="47">
        <f t="shared" si="30"/>
        <v>98</v>
      </c>
      <c r="AC411" s="61">
        <v>0</v>
      </c>
      <c r="AD411" s="79">
        <v>0</v>
      </c>
      <c r="AE411" s="61">
        <v>0</v>
      </c>
      <c r="AF411" s="80" t="s">
        <v>73</v>
      </c>
      <c r="AG411" s="47">
        <f t="shared" si="31"/>
        <v>0</v>
      </c>
      <c r="AH411" s="61">
        <v>0</v>
      </c>
      <c r="AI411" s="79">
        <v>0</v>
      </c>
      <c r="AJ411" s="61" t="s">
        <v>73</v>
      </c>
      <c r="AK411" s="81" t="s">
        <v>73</v>
      </c>
      <c r="AL411" s="61">
        <v>0</v>
      </c>
      <c r="AM411" s="81" t="s">
        <v>73</v>
      </c>
      <c r="AN411" s="81" t="s">
        <v>73</v>
      </c>
      <c r="AO411" s="81" t="s">
        <v>73</v>
      </c>
      <c r="AP411" s="47">
        <f t="shared" si="32"/>
        <v>0</v>
      </c>
      <c r="AQ411" s="47">
        <f>+L411+AD411-AI411</f>
        <v>9373320</v>
      </c>
      <c r="AR411" s="61" t="s">
        <v>4700</v>
      </c>
      <c r="AS411" s="79">
        <v>0</v>
      </c>
      <c r="AT411" s="61" t="s">
        <v>162</v>
      </c>
      <c r="AU411" s="79">
        <v>0</v>
      </c>
      <c r="AV411" s="61" t="s">
        <v>73</v>
      </c>
      <c r="AW411" s="199">
        <v>0</v>
      </c>
      <c r="AX411" s="62">
        <f t="shared" si="33"/>
        <v>9373320</v>
      </c>
      <c r="AY411" s="63">
        <f t="shared" si="34"/>
        <v>0</v>
      </c>
      <c r="AZ411" s="67">
        <v>0</v>
      </c>
      <c r="BA411" s="61" t="s">
        <v>73</v>
      </c>
      <c r="BB411" s="61" t="s">
        <v>163</v>
      </c>
      <c r="BC411" s="355" t="s">
        <v>10700</v>
      </c>
      <c r="BD411" s="44" t="s">
        <v>65</v>
      </c>
      <c r="BE411" s="44" t="s">
        <v>65</v>
      </c>
    </row>
    <row r="412" spans="2:57" s="250" customFormat="1" x14ac:dyDescent="0.25">
      <c r="B412" s="44">
        <v>2026</v>
      </c>
      <c r="C412" s="44">
        <v>891780111</v>
      </c>
      <c r="D412" s="44" t="s">
        <v>63</v>
      </c>
      <c r="E412" s="61" t="s">
        <v>10699</v>
      </c>
      <c r="F412" s="61" t="s">
        <v>10698</v>
      </c>
      <c r="G412" s="61">
        <v>0</v>
      </c>
      <c r="H412" s="61" t="s">
        <v>71</v>
      </c>
      <c r="I412" s="44" t="s">
        <v>111</v>
      </c>
      <c r="J412" s="76" t="s">
        <v>81</v>
      </c>
      <c r="K412" s="68" t="s">
        <v>8677</v>
      </c>
      <c r="L412" s="79">
        <v>9373320</v>
      </c>
      <c r="M412" s="44" t="s">
        <v>66</v>
      </c>
      <c r="N412" s="68" t="s">
        <v>10697</v>
      </c>
      <c r="O412" s="68">
        <v>8487582</v>
      </c>
      <c r="P412" s="68">
        <v>69</v>
      </c>
      <c r="Q412" s="69">
        <v>46036</v>
      </c>
      <c r="R412" s="61">
        <v>6818861280</v>
      </c>
      <c r="S412" s="69">
        <v>46045</v>
      </c>
      <c r="T412" s="79">
        <v>9373320</v>
      </c>
      <c r="U412" s="61" t="s">
        <v>65</v>
      </c>
      <c r="V412" s="79">
        <v>1082939683</v>
      </c>
      <c r="W412" s="168" t="s">
        <v>8545</v>
      </c>
      <c r="X412" s="69">
        <v>46044</v>
      </c>
      <c r="Y412" s="69">
        <v>46069</v>
      </c>
      <c r="Z412" s="69" t="s">
        <v>73</v>
      </c>
      <c r="AA412" s="69">
        <v>46167</v>
      </c>
      <c r="AB412" s="47">
        <f t="shared" si="30"/>
        <v>98</v>
      </c>
      <c r="AC412" s="61">
        <v>0</v>
      </c>
      <c r="AD412" s="79">
        <v>0</v>
      </c>
      <c r="AE412" s="61">
        <v>0</v>
      </c>
      <c r="AF412" s="80" t="s">
        <v>73</v>
      </c>
      <c r="AG412" s="47">
        <f t="shared" si="31"/>
        <v>0</v>
      </c>
      <c r="AH412" s="61">
        <v>0</v>
      </c>
      <c r="AI412" s="79">
        <v>0</v>
      </c>
      <c r="AJ412" s="61" t="s">
        <v>73</v>
      </c>
      <c r="AK412" s="81" t="s">
        <v>73</v>
      </c>
      <c r="AL412" s="61">
        <v>0</v>
      </c>
      <c r="AM412" s="81" t="s">
        <v>73</v>
      </c>
      <c r="AN412" s="81" t="s">
        <v>73</v>
      </c>
      <c r="AO412" s="81" t="s">
        <v>73</v>
      </c>
      <c r="AP412" s="47">
        <f t="shared" si="32"/>
        <v>0</v>
      </c>
      <c r="AQ412" s="47">
        <f>+L412+AD412-AI412</f>
        <v>9373320</v>
      </c>
      <c r="AR412" s="61" t="s">
        <v>4700</v>
      </c>
      <c r="AS412" s="79">
        <v>0</v>
      </c>
      <c r="AT412" s="61" t="s">
        <v>162</v>
      </c>
      <c r="AU412" s="79">
        <v>0</v>
      </c>
      <c r="AV412" s="61" t="s">
        <v>73</v>
      </c>
      <c r="AW412" s="199">
        <v>0</v>
      </c>
      <c r="AX412" s="62">
        <f t="shared" si="33"/>
        <v>9373320</v>
      </c>
      <c r="AY412" s="63">
        <f t="shared" si="34"/>
        <v>0</v>
      </c>
      <c r="AZ412" s="67">
        <v>0</v>
      </c>
      <c r="BA412" s="61" t="s">
        <v>73</v>
      </c>
      <c r="BB412" s="61" t="s">
        <v>163</v>
      </c>
      <c r="BC412" s="355" t="s">
        <v>10696</v>
      </c>
      <c r="BD412" s="44" t="s">
        <v>65</v>
      </c>
      <c r="BE412" s="44" t="s">
        <v>65</v>
      </c>
    </row>
    <row r="413" spans="2:57" s="250" customFormat="1" x14ac:dyDescent="0.25">
      <c r="B413" s="44">
        <v>2026</v>
      </c>
      <c r="C413" s="44">
        <v>891780111</v>
      </c>
      <c r="D413" s="44" t="s">
        <v>63</v>
      </c>
      <c r="E413" s="61" t="s">
        <v>10695</v>
      </c>
      <c r="F413" s="61" t="s">
        <v>10694</v>
      </c>
      <c r="G413" s="61">
        <v>0</v>
      </c>
      <c r="H413" s="61" t="s">
        <v>71</v>
      </c>
      <c r="I413" s="44" t="s">
        <v>111</v>
      </c>
      <c r="J413" s="76" t="s">
        <v>81</v>
      </c>
      <c r="K413" s="68" t="s">
        <v>8696</v>
      </c>
      <c r="L413" s="79">
        <v>9373320</v>
      </c>
      <c r="M413" s="44" t="s">
        <v>66</v>
      </c>
      <c r="N413" s="68" t="s">
        <v>10693</v>
      </c>
      <c r="O413" s="68">
        <v>72181392</v>
      </c>
      <c r="P413" s="68">
        <v>69</v>
      </c>
      <c r="Q413" s="69">
        <v>46036</v>
      </c>
      <c r="R413" s="61">
        <v>6818861280</v>
      </c>
      <c r="S413" s="69">
        <v>46045</v>
      </c>
      <c r="T413" s="79">
        <v>9373320</v>
      </c>
      <c r="U413" s="61" t="s">
        <v>65</v>
      </c>
      <c r="V413" s="79">
        <v>1082939683</v>
      </c>
      <c r="W413" s="168" t="s">
        <v>8545</v>
      </c>
      <c r="X413" s="69">
        <v>46044</v>
      </c>
      <c r="Y413" s="69">
        <v>46069</v>
      </c>
      <c r="Z413" s="69" t="s">
        <v>73</v>
      </c>
      <c r="AA413" s="69">
        <v>46167</v>
      </c>
      <c r="AB413" s="47">
        <f t="shared" si="30"/>
        <v>98</v>
      </c>
      <c r="AC413" s="61">
        <v>0</v>
      </c>
      <c r="AD413" s="79">
        <v>0</v>
      </c>
      <c r="AE413" s="61">
        <v>0</v>
      </c>
      <c r="AF413" s="80" t="s">
        <v>73</v>
      </c>
      <c r="AG413" s="47">
        <f t="shared" si="31"/>
        <v>0</v>
      </c>
      <c r="AH413" s="61">
        <v>0</v>
      </c>
      <c r="AI413" s="79">
        <v>0</v>
      </c>
      <c r="AJ413" s="61" t="s">
        <v>73</v>
      </c>
      <c r="AK413" s="81" t="s">
        <v>73</v>
      </c>
      <c r="AL413" s="61">
        <v>0</v>
      </c>
      <c r="AM413" s="81" t="s">
        <v>73</v>
      </c>
      <c r="AN413" s="81" t="s">
        <v>73</v>
      </c>
      <c r="AO413" s="81" t="s">
        <v>73</v>
      </c>
      <c r="AP413" s="47">
        <f t="shared" si="32"/>
        <v>0</v>
      </c>
      <c r="AQ413" s="47">
        <f>+L413+AD413-AI413</f>
        <v>9373320</v>
      </c>
      <c r="AR413" s="61" t="s">
        <v>4700</v>
      </c>
      <c r="AS413" s="79">
        <v>0</v>
      </c>
      <c r="AT413" s="61" t="s">
        <v>162</v>
      </c>
      <c r="AU413" s="79">
        <v>0</v>
      </c>
      <c r="AV413" s="61" t="s">
        <v>73</v>
      </c>
      <c r="AW413" s="199">
        <v>0</v>
      </c>
      <c r="AX413" s="62">
        <f t="shared" si="33"/>
        <v>9373320</v>
      </c>
      <c r="AY413" s="63">
        <f t="shared" si="34"/>
        <v>0</v>
      </c>
      <c r="AZ413" s="67">
        <v>0</v>
      </c>
      <c r="BA413" s="61" t="s">
        <v>73</v>
      </c>
      <c r="BB413" s="61" t="s">
        <v>163</v>
      </c>
      <c r="BC413" s="355" t="s">
        <v>10692</v>
      </c>
      <c r="BD413" s="44" t="s">
        <v>65</v>
      </c>
      <c r="BE413" s="44" t="s">
        <v>65</v>
      </c>
    </row>
    <row r="414" spans="2:57" s="250" customFormat="1" x14ac:dyDescent="0.25">
      <c r="B414" s="44">
        <v>2026</v>
      </c>
      <c r="C414" s="44">
        <v>891780111</v>
      </c>
      <c r="D414" s="44" t="s">
        <v>63</v>
      </c>
      <c r="E414" s="61" t="s">
        <v>10691</v>
      </c>
      <c r="F414" s="61" t="s">
        <v>10690</v>
      </c>
      <c r="G414" s="61">
        <v>0</v>
      </c>
      <c r="H414" s="61" t="s">
        <v>71</v>
      </c>
      <c r="I414" s="44" t="s">
        <v>111</v>
      </c>
      <c r="J414" s="76" t="s">
        <v>81</v>
      </c>
      <c r="K414" s="68" t="s">
        <v>9921</v>
      </c>
      <c r="L414" s="79">
        <v>9373320</v>
      </c>
      <c r="M414" s="44" t="s">
        <v>66</v>
      </c>
      <c r="N414" s="68" t="s">
        <v>10689</v>
      </c>
      <c r="O414" s="68">
        <v>1048295575</v>
      </c>
      <c r="P414" s="68">
        <v>69</v>
      </c>
      <c r="Q414" s="69">
        <v>46036</v>
      </c>
      <c r="R414" s="61">
        <v>6818861280</v>
      </c>
      <c r="S414" s="69">
        <v>46045</v>
      </c>
      <c r="T414" s="79">
        <v>9373320</v>
      </c>
      <c r="U414" s="61" t="s">
        <v>65</v>
      </c>
      <c r="V414" s="79">
        <v>1082939683</v>
      </c>
      <c r="W414" s="168" t="s">
        <v>8545</v>
      </c>
      <c r="X414" s="69">
        <v>46044</v>
      </c>
      <c r="Y414" s="69">
        <v>46069</v>
      </c>
      <c r="Z414" s="69" t="s">
        <v>73</v>
      </c>
      <c r="AA414" s="69">
        <v>46167</v>
      </c>
      <c r="AB414" s="47">
        <f t="shared" si="30"/>
        <v>98</v>
      </c>
      <c r="AC414" s="61">
        <v>0</v>
      </c>
      <c r="AD414" s="79">
        <v>0</v>
      </c>
      <c r="AE414" s="61">
        <v>0</v>
      </c>
      <c r="AF414" s="80" t="s">
        <v>73</v>
      </c>
      <c r="AG414" s="47">
        <f t="shared" si="31"/>
        <v>0</v>
      </c>
      <c r="AH414" s="61">
        <v>0</v>
      </c>
      <c r="AI414" s="79">
        <v>0</v>
      </c>
      <c r="AJ414" s="61" t="s">
        <v>73</v>
      </c>
      <c r="AK414" s="81" t="s">
        <v>73</v>
      </c>
      <c r="AL414" s="61">
        <v>0</v>
      </c>
      <c r="AM414" s="81" t="s">
        <v>73</v>
      </c>
      <c r="AN414" s="81" t="s">
        <v>73</v>
      </c>
      <c r="AO414" s="81" t="s">
        <v>73</v>
      </c>
      <c r="AP414" s="47">
        <f t="shared" si="32"/>
        <v>0</v>
      </c>
      <c r="AQ414" s="47">
        <f>+L414+AD414-AI414</f>
        <v>9373320</v>
      </c>
      <c r="AR414" s="61" t="s">
        <v>4700</v>
      </c>
      <c r="AS414" s="79">
        <v>0</v>
      </c>
      <c r="AT414" s="61" t="s">
        <v>162</v>
      </c>
      <c r="AU414" s="79">
        <v>0</v>
      </c>
      <c r="AV414" s="61" t="s">
        <v>73</v>
      </c>
      <c r="AW414" s="199">
        <v>0</v>
      </c>
      <c r="AX414" s="62">
        <f t="shared" si="33"/>
        <v>9373320</v>
      </c>
      <c r="AY414" s="63">
        <f t="shared" si="34"/>
        <v>0</v>
      </c>
      <c r="AZ414" s="67">
        <v>0</v>
      </c>
      <c r="BA414" s="61" t="s">
        <v>73</v>
      </c>
      <c r="BB414" s="61" t="s">
        <v>163</v>
      </c>
      <c r="BC414" s="355" t="s">
        <v>10688</v>
      </c>
      <c r="BD414" s="44" t="s">
        <v>65</v>
      </c>
      <c r="BE414" s="44" t="s">
        <v>65</v>
      </c>
    </row>
    <row r="415" spans="2:57" s="250" customFormat="1" x14ac:dyDescent="0.25">
      <c r="B415" s="44">
        <v>2026</v>
      </c>
      <c r="C415" s="44">
        <v>891780111</v>
      </c>
      <c r="D415" s="44" t="s">
        <v>63</v>
      </c>
      <c r="E415" s="61" t="s">
        <v>10687</v>
      </c>
      <c r="F415" s="61" t="s">
        <v>10686</v>
      </c>
      <c r="G415" s="61">
        <v>0</v>
      </c>
      <c r="H415" s="61" t="s">
        <v>71</v>
      </c>
      <c r="I415" s="44" t="s">
        <v>111</v>
      </c>
      <c r="J415" s="76" t="s">
        <v>81</v>
      </c>
      <c r="K415" s="68" t="s">
        <v>10685</v>
      </c>
      <c r="L415" s="79">
        <v>9373320</v>
      </c>
      <c r="M415" s="44" t="s">
        <v>66</v>
      </c>
      <c r="N415" s="68" t="s">
        <v>10684</v>
      </c>
      <c r="O415" s="68">
        <v>1010085382</v>
      </c>
      <c r="P415" s="68">
        <v>69</v>
      </c>
      <c r="Q415" s="69">
        <v>46036</v>
      </c>
      <c r="R415" s="61">
        <v>6818861280</v>
      </c>
      <c r="S415" s="69">
        <v>46048</v>
      </c>
      <c r="T415" s="79">
        <v>9373320</v>
      </c>
      <c r="U415" s="61" t="s">
        <v>65</v>
      </c>
      <c r="V415" s="79">
        <v>1082939683</v>
      </c>
      <c r="W415" s="168" t="s">
        <v>8545</v>
      </c>
      <c r="X415" s="69">
        <v>46044</v>
      </c>
      <c r="Y415" s="69">
        <v>46069</v>
      </c>
      <c r="Z415" s="69" t="s">
        <v>73</v>
      </c>
      <c r="AA415" s="69">
        <v>46167</v>
      </c>
      <c r="AB415" s="47">
        <f t="shared" si="30"/>
        <v>98</v>
      </c>
      <c r="AC415" s="61">
        <v>0</v>
      </c>
      <c r="AD415" s="79">
        <v>0</v>
      </c>
      <c r="AE415" s="61">
        <v>0</v>
      </c>
      <c r="AF415" s="80" t="s">
        <v>73</v>
      </c>
      <c r="AG415" s="47">
        <f t="shared" si="31"/>
        <v>0</v>
      </c>
      <c r="AH415" s="61">
        <v>0</v>
      </c>
      <c r="AI415" s="79">
        <v>0</v>
      </c>
      <c r="AJ415" s="61" t="s">
        <v>73</v>
      </c>
      <c r="AK415" s="81" t="s">
        <v>73</v>
      </c>
      <c r="AL415" s="61">
        <v>0</v>
      </c>
      <c r="AM415" s="81" t="s">
        <v>73</v>
      </c>
      <c r="AN415" s="81" t="s">
        <v>73</v>
      </c>
      <c r="AO415" s="81" t="s">
        <v>73</v>
      </c>
      <c r="AP415" s="47">
        <f t="shared" si="32"/>
        <v>0</v>
      </c>
      <c r="AQ415" s="47">
        <f>+L415+AD415-AI415</f>
        <v>9373320</v>
      </c>
      <c r="AR415" s="61" t="s">
        <v>4700</v>
      </c>
      <c r="AS415" s="79">
        <v>0</v>
      </c>
      <c r="AT415" s="61" t="s">
        <v>162</v>
      </c>
      <c r="AU415" s="79">
        <v>0</v>
      </c>
      <c r="AV415" s="61" t="s">
        <v>73</v>
      </c>
      <c r="AW415" s="199">
        <v>0</v>
      </c>
      <c r="AX415" s="62">
        <f t="shared" si="33"/>
        <v>9373320</v>
      </c>
      <c r="AY415" s="63">
        <f t="shared" si="34"/>
        <v>0</v>
      </c>
      <c r="AZ415" s="67">
        <v>0</v>
      </c>
      <c r="BA415" s="61" t="s">
        <v>73</v>
      </c>
      <c r="BB415" s="61" t="s">
        <v>163</v>
      </c>
      <c r="BC415" s="355" t="s">
        <v>10683</v>
      </c>
      <c r="BD415" s="44" t="s">
        <v>65</v>
      </c>
      <c r="BE415" s="44" t="s">
        <v>65</v>
      </c>
    </row>
    <row r="416" spans="2:57" s="250" customFormat="1" x14ac:dyDescent="0.25">
      <c r="B416" s="44">
        <v>2026</v>
      </c>
      <c r="C416" s="44">
        <v>891780111</v>
      </c>
      <c r="D416" s="44" t="s">
        <v>63</v>
      </c>
      <c r="E416" s="61" t="s">
        <v>10682</v>
      </c>
      <c r="F416" s="61" t="s">
        <v>10681</v>
      </c>
      <c r="G416" s="61">
        <v>0</v>
      </c>
      <c r="H416" s="61" t="s">
        <v>71</v>
      </c>
      <c r="I416" s="44" t="s">
        <v>111</v>
      </c>
      <c r="J416" s="76" t="s">
        <v>81</v>
      </c>
      <c r="K416" s="68" t="s">
        <v>8696</v>
      </c>
      <c r="L416" s="79">
        <v>9373320</v>
      </c>
      <c r="M416" s="44" t="s">
        <v>66</v>
      </c>
      <c r="N416" s="68" t="s">
        <v>10680</v>
      </c>
      <c r="O416" s="68">
        <v>56099185</v>
      </c>
      <c r="P416" s="68">
        <v>69</v>
      </c>
      <c r="Q416" s="69">
        <v>46036</v>
      </c>
      <c r="R416" s="61">
        <v>6818861280</v>
      </c>
      <c r="S416" s="69">
        <v>46045</v>
      </c>
      <c r="T416" s="79">
        <v>9373320</v>
      </c>
      <c r="U416" s="61" t="s">
        <v>65</v>
      </c>
      <c r="V416" s="79">
        <v>1082939683</v>
      </c>
      <c r="W416" s="168" t="s">
        <v>8545</v>
      </c>
      <c r="X416" s="69">
        <v>46044</v>
      </c>
      <c r="Y416" s="69">
        <v>46069</v>
      </c>
      <c r="Z416" s="69" t="s">
        <v>73</v>
      </c>
      <c r="AA416" s="69">
        <v>46167</v>
      </c>
      <c r="AB416" s="47">
        <f t="shared" si="30"/>
        <v>98</v>
      </c>
      <c r="AC416" s="61">
        <v>0</v>
      </c>
      <c r="AD416" s="79">
        <v>0</v>
      </c>
      <c r="AE416" s="61">
        <v>0</v>
      </c>
      <c r="AF416" s="80" t="s">
        <v>73</v>
      </c>
      <c r="AG416" s="47">
        <f t="shared" si="31"/>
        <v>0</v>
      </c>
      <c r="AH416" s="61">
        <v>0</v>
      </c>
      <c r="AI416" s="79">
        <v>0</v>
      </c>
      <c r="AJ416" s="61" t="s">
        <v>73</v>
      </c>
      <c r="AK416" s="81" t="s">
        <v>73</v>
      </c>
      <c r="AL416" s="61">
        <v>0</v>
      </c>
      <c r="AM416" s="81" t="s">
        <v>73</v>
      </c>
      <c r="AN416" s="81" t="s">
        <v>73</v>
      </c>
      <c r="AO416" s="81" t="s">
        <v>73</v>
      </c>
      <c r="AP416" s="47">
        <f t="shared" si="32"/>
        <v>0</v>
      </c>
      <c r="AQ416" s="47">
        <f>+L416+AD416-AI416</f>
        <v>9373320</v>
      </c>
      <c r="AR416" s="61" t="s">
        <v>4700</v>
      </c>
      <c r="AS416" s="79">
        <v>0</v>
      </c>
      <c r="AT416" s="61" t="s">
        <v>162</v>
      </c>
      <c r="AU416" s="79">
        <v>0</v>
      </c>
      <c r="AV416" s="61" t="s">
        <v>73</v>
      </c>
      <c r="AW416" s="199">
        <v>0</v>
      </c>
      <c r="AX416" s="62">
        <f t="shared" si="33"/>
        <v>9373320</v>
      </c>
      <c r="AY416" s="63">
        <f t="shared" si="34"/>
        <v>0</v>
      </c>
      <c r="AZ416" s="67">
        <v>0</v>
      </c>
      <c r="BA416" s="61" t="s">
        <v>73</v>
      </c>
      <c r="BB416" s="61" t="s">
        <v>163</v>
      </c>
      <c r="BC416" s="355" t="s">
        <v>10679</v>
      </c>
      <c r="BD416" s="44" t="s">
        <v>65</v>
      </c>
      <c r="BE416" s="44" t="s">
        <v>65</v>
      </c>
    </row>
    <row r="417" spans="2:57" s="250" customFormat="1" x14ac:dyDescent="0.25">
      <c r="B417" s="44">
        <v>2026</v>
      </c>
      <c r="C417" s="44">
        <v>891780111</v>
      </c>
      <c r="D417" s="44" t="s">
        <v>63</v>
      </c>
      <c r="E417" s="61" t="s">
        <v>10678</v>
      </c>
      <c r="F417" s="61" t="s">
        <v>10677</v>
      </c>
      <c r="G417" s="61">
        <v>0</v>
      </c>
      <c r="H417" s="61" t="s">
        <v>71</v>
      </c>
      <c r="I417" s="44" t="s">
        <v>111</v>
      </c>
      <c r="J417" s="76" t="s">
        <v>81</v>
      </c>
      <c r="K417" s="68" t="s">
        <v>9180</v>
      </c>
      <c r="L417" s="79">
        <v>17160000</v>
      </c>
      <c r="M417" s="44" t="s">
        <v>66</v>
      </c>
      <c r="N417" s="68" t="s">
        <v>10676</v>
      </c>
      <c r="O417" s="68">
        <v>12646992</v>
      </c>
      <c r="P417" s="68">
        <v>69</v>
      </c>
      <c r="Q417" s="69">
        <v>46036</v>
      </c>
      <c r="R417" s="61">
        <v>6818861280</v>
      </c>
      <c r="S417" s="69">
        <v>46045</v>
      </c>
      <c r="T417" s="79">
        <v>17160000</v>
      </c>
      <c r="U417" s="61" t="s">
        <v>65</v>
      </c>
      <c r="V417" s="79">
        <v>1082939683</v>
      </c>
      <c r="W417" s="168" t="s">
        <v>8545</v>
      </c>
      <c r="X417" s="69">
        <v>46044</v>
      </c>
      <c r="Y417" s="69">
        <v>46069</v>
      </c>
      <c r="Z417" s="69" t="s">
        <v>73</v>
      </c>
      <c r="AA417" s="69">
        <v>46167</v>
      </c>
      <c r="AB417" s="47">
        <f t="shared" si="30"/>
        <v>98</v>
      </c>
      <c r="AC417" s="61">
        <v>0</v>
      </c>
      <c r="AD417" s="79">
        <v>0</v>
      </c>
      <c r="AE417" s="61">
        <v>0</v>
      </c>
      <c r="AF417" s="80" t="s">
        <v>73</v>
      </c>
      <c r="AG417" s="47">
        <f t="shared" si="31"/>
        <v>0</v>
      </c>
      <c r="AH417" s="61">
        <v>0</v>
      </c>
      <c r="AI417" s="79">
        <v>0</v>
      </c>
      <c r="AJ417" s="61" t="s">
        <v>73</v>
      </c>
      <c r="AK417" s="81" t="s">
        <v>73</v>
      </c>
      <c r="AL417" s="61">
        <v>0</v>
      </c>
      <c r="AM417" s="81" t="s">
        <v>73</v>
      </c>
      <c r="AN417" s="81" t="s">
        <v>73</v>
      </c>
      <c r="AO417" s="81" t="s">
        <v>73</v>
      </c>
      <c r="AP417" s="47">
        <f t="shared" si="32"/>
        <v>0</v>
      </c>
      <c r="AQ417" s="47">
        <f>+L417+AD417-AI417</f>
        <v>17160000</v>
      </c>
      <c r="AR417" s="61" t="s">
        <v>4700</v>
      </c>
      <c r="AS417" s="79">
        <v>0</v>
      </c>
      <c r="AT417" s="61" t="s">
        <v>162</v>
      </c>
      <c r="AU417" s="79">
        <v>0</v>
      </c>
      <c r="AV417" s="61" t="s">
        <v>73</v>
      </c>
      <c r="AW417" s="199">
        <v>0</v>
      </c>
      <c r="AX417" s="62">
        <f t="shared" si="33"/>
        <v>17160000</v>
      </c>
      <c r="AY417" s="63">
        <f t="shared" si="34"/>
        <v>0</v>
      </c>
      <c r="AZ417" s="67">
        <v>0</v>
      </c>
      <c r="BA417" s="61" t="s">
        <v>73</v>
      </c>
      <c r="BB417" s="61" t="s">
        <v>163</v>
      </c>
      <c r="BC417" s="355" t="s">
        <v>10675</v>
      </c>
      <c r="BD417" s="44" t="s">
        <v>65</v>
      </c>
      <c r="BE417" s="44" t="s">
        <v>65</v>
      </c>
    </row>
    <row r="418" spans="2:57" s="250" customFormat="1" x14ac:dyDescent="0.25">
      <c r="B418" s="44">
        <v>2026</v>
      </c>
      <c r="C418" s="44">
        <v>891780111</v>
      </c>
      <c r="D418" s="44" t="s">
        <v>63</v>
      </c>
      <c r="E418" s="61" t="s">
        <v>10674</v>
      </c>
      <c r="F418" s="61" t="s">
        <v>10673</v>
      </c>
      <c r="G418" s="61">
        <v>0</v>
      </c>
      <c r="H418" s="61" t="s">
        <v>71</v>
      </c>
      <c r="I418" s="44" t="s">
        <v>111</v>
      </c>
      <c r="J418" s="76" t="s">
        <v>81</v>
      </c>
      <c r="K418" s="68" t="s">
        <v>9180</v>
      </c>
      <c r="L418" s="79">
        <v>17160000</v>
      </c>
      <c r="M418" s="44" t="s">
        <v>66</v>
      </c>
      <c r="N418" s="68" t="s">
        <v>10672</v>
      </c>
      <c r="O418" s="68">
        <v>85152362</v>
      </c>
      <c r="P418" s="68">
        <v>69</v>
      </c>
      <c r="Q418" s="69">
        <v>46036</v>
      </c>
      <c r="R418" s="61">
        <v>6818861280</v>
      </c>
      <c r="S418" s="69">
        <v>46044</v>
      </c>
      <c r="T418" s="79">
        <v>17160000</v>
      </c>
      <c r="U418" s="61" t="s">
        <v>65</v>
      </c>
      <c r="V418" s="79">
        <v>1082939683</v>
      </c>
      <c r="W418" s="168" t="s">
        <v>8545</v>
      </c>
      <c r="X418" s="69">
        <v>46044</v>
      </c>
      <c r="Y418" s="69">
        <v>46069</v>
      </c>
      <c r="Z418" s="69" t="s">
        <v>73</v>
      </c>
      <c r="AA418" s="69">
        <v>46167</v>
      </c>
      <c r="AB418" s="47">
        <f t="shared" si="30"/>
        <v>98</v>
      </c>
      <c r="AC418" s="61">
        <v>0</v>
      </c>
      <c r="AD418" s="79">
        <v>0</v>
      </c>
      <c r="AE418" s="61">
        <v>0</v>
      </c>
      <c r="AF418" s="80" t="s">
        <v>73</v>
      </c>
      <c r="AG418" s="47">
        <f t="shared" si="31"/>
        <v>0</v>
      </c>
      <c r="AH418" s="61">
        <v>0</v>
      </c>
      <c r="AI418" s="79">
        <v>0</v>
      </c>
      <c r="AJ418" s="61" t="s">
        <v>73</v>
      </c>
      <c r="AK418" s="81" t="s">
        <v>73</v>
      </c>
      <c r="AL418" s="61">
        <v>0</v>
      </c>
      <c r="AM418" s="81" t="s">
        <v>73</v>
      </c>
      <c r="AN418" s="81" t="s">
        <v>73</v>
      </c>
      <c r="AO418" s="81" t="s">
        <v>73</v>
      </c>
      <c r="AP418" s="47">
        <f t="shared" si="32"/>
        <v>0</v>
      </c>
      <c r="AQ418" s="47">
        <f>+L418+AD418-AI418</f>
        <v>17160000</v>
      </c>
      <c r="AR418" s="61" t="s">
        <v>4700</v>
      </c>
      <c r="AS418" s="79">
        <v>0</v>
      </c>
      <c r="AT418" s="61" t="s">
        <v>162</v>
      </c>
      <c r="AU418" s="79">
        <v>0</v>
      </c>
      <c r="AV418" s="61" t="s">
        <v>73</v>
      </c>
      <c r="AW418" s="199">
        <v>0</v>
      </c>
      <c r="AX418" s="62">
        <f t="shared" si="33"/>
        <v>17160000</v>
      </c>
      <c r="AY418" s="63">
        <f t="shared" si="34"/>
        <v>0</v>
      </c>
      <c r="AZ418" s="67">
        <v>0</v>
      </c>
      <c r="BA418" s="61" t="s">
        <v>73</v>
      </c>
      <c r="BB418" s="61" t="s">
        <v>163</v>
      </c>
      <c r="BC418" s="355" t="s">
        <v>10671</v>
      </c>
      <c r="BD418" s="44" t="s">
        <v>65</v>
      </c>
      <c r="BE418" s="44" t="s">
        <v>65</v>
      </c>
    </row>
    <row r="419" spans="2:57" s="250" customFormat="1" x14ac:dyDescent="0.25">
      <c r="B419" s="44">
        <v>2026</v>
      </c>
      <c r="C419" s="44">
        <v>891780111</v>
      </c>
      <c r="D419" s="44" t="s">
        <v>63</v>
      </c>
      <c r="E419" s="61" t="s">
        <v>10670</v>
      </c>
      <c r="F419" s="61" t="s">
        <v>10669</v>
      </c>
      <c r="G419" s="61">
        <v>0</v>
      </c>
      <c r="H419" s="61" t="s">
        <v>71</v>
      </c>
      <c r="I419" s="44" t="s">
        <v>111</v>
      </c>
      <c r="J419" s="76" t="s">
        <v>81</v>
      </c>
      <c r="K419" s="68" t="s">
        <v>8677</v>
      </c>
      <c r="L419" s="79">
        <v>9373320</v>
      </c>
      <c r="M419" s="44" t="s">
        <v>66</v>
      </c>
      <c r="N419" s="68" t="s">
        <v>10668</v>
      </c>
      <c r="O419" s="68">
        <v>1045736808</v>
      </c>
      <c r="P419" s="68">
        <v>69</v>
      </c>
      <c r="Q419" s="69">
        <v>46036</v>
      </c>
      <c r="R419" s="61">
        <v>6818861280</v>
      </c>
      <c r="S419" s="69">
        <v>46044</v>
      </c>
      <c r="T419" s="79">
        <v>9373320</v>
      </c>
      <c r="U419" s="61" t="s">
        <v>65</v>
      </c>
      <c r="V419" s="79">
        <v>1082939683</v>
      </c>
      <c r="W419" s="168" t="s">
        <v>8545</v>
      </c>
      <c r="X419" s="69">
        <v>46044</v>
      </c>
      <c r="Y419" s="69">
        <v>46069</v>
      </c>
      <c r="Z419" s="69" t="s">
        <v>73</v>
      </c>
      <c r="AA419" s="69">
        <v>46167</v>
      </c>
      <c r="AB419" s="47">
        <f t="shared" si="30"/>
        <v>98</v>
      </c>
      <c r="AC419" s="61">
        <v>0</v>
      </c>
      <c r="AD419" s="79">
        <v>0</v>
      </c>
      <c r="AE419" s="61">
        <v>0</v>
      </c>
      <c r="AF419" s="80" t="s">
        <v>73</v>
      </c>
      <c r="AG419" s="47">
        <f t="shared" si="31"/>
        <v>0</v>
      </c>
      <c r="AH419" s="61">
        <v>0</v>
      </c>
      <c r="AI419" s="79">
        <v>0</v>
      </c>
      <c r="AJ419" s="61" t="s">
        <v>73</v>
      </c>
      <c r="AK419" s="81" t="s">
        <v>73</v>
      </c>
      <c r="AL419" s="61">
        <v>0</v>
      </c>
      <c r="AM419" s="81" t="s">
        <v>73</v>
      </c>
      <c r="AN419" s="81" t="s">
        <v>73</v>
      </c>
      <c r="AO419" s="81" t="s">
        <v>73</v>
      </c>
      <c r="AP419" s="47">
        <f t="shared" si="32"/>
        <v>0</v>
      </c>
      <c r="AQ419" s="47">
        <f>+L419+AD419-AI419</f>
        <v>9373320</v>
      </c>
      <c r="AR419" s="61" t="s">
        <v>4700</v>
      </c>
      <c r="AS419" s="79">
        <v>0</v>
      </c>
      <c r="AT419" s="61" t="s">
        <v>162</v>
      </c>
      <c r="AU419" s="79">
        <v>0</v>
      </c>
      <c r="AV419" s="61" t="s">
        <v>73</v>
      </c>
      <c r="AW419" s="199">
        <v>0</v>
      </c>
      <c r="AX419" s="62">
        <f t="shared" si="33"/>
        <v>9373320</v>
      </c>
      <c r="AY419" s="63">
        <f t="shared" si="34"/>
        <v>0</v>
      </c>
      <c r="AZ419" s="67">
        <v>0</v>
      </c>
      <c r="BA419" s="61" t="s">
        <v>73</v>
      </c>
      <c r="BB419" s="61" t="s">
        <v>163</v>
      </c>
      <c r="BC419" s="355" t="s">
        <v>10667</v>
      </c>
      <c r="BD419" s="44" t="s">
        <v>65</v>
      </c>
      <c r="BE419" s="44" t="s">
        <v>65</v>
      </c>
    </row>
    <row r="420" spans="2:57" s="250" customFormat="1" x14ac:dyDescent="0.25">
      <c r="B420" s="44">
        <v>2026</v>
      </c>
      <c r="C420" s="44">
        <v>891780111</v>
      </c>
      <c r="D420" s="44" t="s">
        <v>63</v>
      </c>
      <c r="E420" s="61" t="s">
        <v>10666</v>
      </c>
      <c r="F420" s="61" t="s">
        <v>10665</v>
      </c>
      <c r="G420" s="61">
        <v>0</v>
      </c>
      <c r="H420" s="61" t="s">
        <v>71</v>
      </c>
      <c r="I420" s="44" t="s">
        <v>111</v>
      </c>
      <c r="J420" s="76" t="s">
        <v>81</v>
      </c>
      <c r="K420" s="68" t="s">
        <v>8677</v>
      </c>
      <c r="L420" s="79">
        <v>9373320</v>
      </c>
      <c r="M420" s="44" t="s">
        <v>66</v>
      </c>
      <c r="N420" s="68" t="s">
        <v>10664</v>
      </c>
      <c r="O420" s="68">
        <v>1048293299</v>
      </c>
      <c r="P420" s="68">
        <v>69</v>
      </c>
      <c r="Q420" s="69">
        <v>46036</v>
      </c>
      <c r="R420" s="61">
        <v>6818861280</v>
      </c>
      <c r="S420" s="69">
        <v>46044</v>
      </c>
      <c r="T420" s="79">
        <v>9373320</v>
      </c>
      <c r="U420" s="61" t="s">
        <v>65</v>
      </c>
      <c r="V420" s="79">
        <v>1082939683</v>
      </c>
      <c r="W420" s="168" t="s">
        <v>8545</v>
      </c>
      <c r="X420" s="69">
        <v>46044</v>
      </c>
      <c r="Y420" s="69">
        <v>46069</v>
      </c>
      <c r="Z420" s="69" t="s">
        <v>73</v>
      </c>
      <c r="AA420" s="69">
        <v>46167</v>
      </c>
      <c r="AB420" s="47">
        <f t="shared" si="30"/>
        <v>98</v>
      </c>
      <c r="AC420" s="61">
        <v>0</v>
      </c>
      <c r="AD420" s="79">
        <v>0</v>
      </c>
      <c r="AE420" s="61">
        <v>0</v>
      </c>
      <c r="AF420" s="80" t="s">
        <v>73</v>
      </c>
      <c r="AG420" s="47">
        <f t="shared" si="31"/>
        <v>0</v>
      </c>
      <c r="AH420" s="61">
        <v>0</v>
      </c>
      <c r="AI420" s="79">
        <v>0</v>
      </c>
      <c r="AJ420" s="61" t="s">
        <v>73</v>
      </c>
      <c r="AK420" s="81" t="s">
        <v>73</v>
      </c>
      <c r="AL420" s="61">
        <v>0</v>
      </c>
      <c r="AM420" s="81" t="s">
        <v>73</v>
      </c>
      <c r="AN420" s="81" t="s">
        <v>73</v>
      </c>
      <c r="AO420" s="81" t="s">
        <v>73</v>
      </c>
      <c r="AP420" s="47">
        <f t="shared" si="32"/>
        <v>0</v>
      </c>
      <c r="AQ420" s="47">
        <f>+L420+AD420-AI420</f>
        <v>9373320</v>
      </c>
      <c r="AR420" s="61" t="s">
        <v>4700</v>
      </c>
      <c r="AS420" s="79">
        <v>0</v>
      </c>
      <c r="AT420" s="61" t="s">
        <v>162</v>
      </c>
      <c r="AU420" s="79">
        <v>0</v>
      </c>
      <c r="AV420" s="61" t="s">
        <v>73</v>
      </c>
      <c r="AW420" s="199">
        <v>0</v>
      </c>
      <c r="AX420" s="62">
        <f t="shared" si="33"/>
        <v>9373320</v>
      </c>
      <c r="AY420" s="63">
        <f t="shared" si="34"/>
        <v>0</v>
      </c>
      <c r="AZ420" s="67">
        <v>0</v>
      </c>
      <c r="BA420" s="61" t="s">
        <v>73</v>
      </c>
      <c r="BB420" s="61" t="s">
        <v>163</v>
      </c>
      <c r="BC420" s="355" t="s">
        <v>10663</v>
      </c>
      <c r="BD420" s="44" t="s">
        <v>65</v>
      </c>
      <c r="BE420" s="44" t="s">
        <v>65</v>
      </c>
    </row>
    <row r="421" spans="2:57" s="250" customFormat="1" x14ac:dyDescent="0.25">
      <c r="B421" s="44">
        <v>2026</v>
      </c>
      <c r="C421" s="44">
        <v>891780111</v>
      </c>
      <c r="D421" s="44" t="s">
        <v>63</v>
      </c>
      <c r="E421" s="61" t="s">
        <v>10662</v>
      </c>
      <c r="F421" s="75" t="s">
        <v>10661</v>
      </c>
      <c r="G421" s="61">
        <v>0</v>
      </c>
      <c r="H421" s="61" t="s">
        <v>71</v>
      </c>
      <c r="I421" s="44" t="s">
        <v>111</v>
      </c>
      <c r="J421" s="76" t="s">
        <v>81</v>
      </c>
      <c r="K421" s="68" t="s">
        <v>9921</v>
      </c>
      <c r="L421" s="79">
        <v>9373320</v>
      </c>
      <c r="M421" s="44" t="s">
        <v>66</v>
      </c>
      <c r="N421" s="68" t="s">
        <v>10660</v>
      </c>
      <c r="O421" s="68">
        <v>22698146</v>
      </c>
      <c r="P421" s="68">
        <v>69</v>
      </c>
      <c r="Q421" s="69">
        <v>46036</v>
      </c>
      <c r="R421" s="61">
        <v>6818861280</v>
      </c>
      <c r="S421" s="69">
        <v>46044</v>
      </c>
      <c r="T421" s="79">
        <v>9373320</v>
      </c>
      <c r="U421" s="61" t="s">
        <v>65</v>
      </c>
      <c r="V421" s="79">
        <v>1082939683</v>
      </c>
      <c r="W421" s="168" t="s">
        <v>8545</v>
      </c>
      <c r="X421" s="69">
        <v>46044</v>
      </c>
      <c r="Y421" s="69">
        <v>46069</v>
      </c>
      <c r="Z421" s="69" t="s">
        <v>73</v>
      </c>
      <c r="AA421" s="69">
        <v>46167</v>
      </c>
      <c r="AB421" s="47">
        <f t="shared" si="30"/>
        <v>98</v>
      </c>
      <c r="AC421" s="61">
        <v>0</v>
      </c>
      <c r="AD421" s="79">
        <v>0</v>
      </c>
      <c r="AE421" s="61">
        <v>0</v>
      </c>
      <c r="AF421" s="80" t="s">
        <v>73</v>
      </c>
      <c r="AG421" s="47">
        <f t="shared" si="31"/>
        <v>0</v>
      </c>
      <c r="AH421" s="61">
        <v>0</v>
      </c>
      <c r="AI421" s="79">
        <v>0</v>
      </c>
      <c r="AJ421" s="61" t="s">
        <v>73</v>
      </c>
      <c r="AK421" s="81" t="s">
        <v>73</v>
      </c>
      <c r="AL421" s="61">
        <v>0</v>
      </c>
      <c r="AM421" s="81" t="s">
        <v>73</v>
      </c>
      <c r="AN421" s="81" t="s">
        <v>73</v>
      </c>
      <c r="AO421" s="81" t="s">
        <v>73</v>
      </c>
      <c r="AP421" s="47">
        <f t="shared" si="32"/>
        <v>0</v>
      </c>
      <c r="AQ421" s="47">
        <f>+L421+AD421-AI421</f>
        <v>9373320</v>
      </c>
      <c r="AR421" s="61" t="s">
        <v>4700</v>
      </c>
      <c r="AS421" s="79">
        <v>0</v>
      </c>
      <c r="AT421" s="61" t="s">
        <v>162</v>
      </c>
      <c r="AU421" s="79">
        <v>0</v>
      </c>
      <c r="AV421" s="61" t="s">
        <v>73</v>
      </c>
      <c r="AW421" s="199">
        <v>0</v>
      </c>
      <c r="AX421" s="62">
        <f t="shared" si="33"/>
        <v>9373320</v>
      </c>
      <c r="AY421" s="63">
        <f t="shared" si="34"/>
        <v>0</v>
      </c>
      <c r="AZ421" s="67">
        <v>0</v>
      </c>
      <c r="BA421" s="61" t="s">
        <v>73</v>
      </c>
      <c r="BB421" s="61" t="s">
        <v>163</v>
      </c>
      <c r="BC421" s="355" t="s">
        <v>10659</v>
      </c>
      <c r="BD421" s="44" t="s">
        <v>65</v>
      </c>
      <c r="BE421" s="44" t="s">
        <v>65</v>
      </c>
    </row>
    <row r="422" spans="2:57" s="250" customFormat="1" x14ac:dyDescent="0.25">
      <c r="B422" s="44">
        <v>2026</v>
      </c>
      <c r="C422" s="44">
        <v>891780111</v>
      </c>
      <c r="D422" s="44" t="s">
        <v>63</v>
      </c>
      <c r="E422" s="61" t="s">
        <v>10658</v>
      </c>
      <c r="F422" s="61" t="s">
        <v>10657</v>
      </c>
      <c r="G422" s="61">
        <v>0</v>
      </c>
      <c r="H422" s="61" t="s">
        <v>71</v>
      </c>
      <c r="I422" s="44" t="s">
        <v>111</v>
      </c>
      <c r="J422" s="76" t="s">
        <v>81</v>
      </c>
      <c r="K422" s="68" t="s">
        <v>8696</v>
      </c>
      <c r="L422" s="79">
        <v>9373320</v>
      </c>
      <c r="M422" s="44" t="s">
        <v>66</v>
      </c>
      <c r="N422" s="68" t="s">
        <v>10656</v>
      </c>
      <c r="O422" s="68">
        <v>1044420863</v>
      </c>
      <c r="P422" s="68">
        <v>69</v>
      </c>
      <c r="Q422" s="69">
        <v>46036</v>
      </c>
      <c r="R422" s="61">
        <v>6818861280</v>
      </c>
      <c r="S422" s="69">
        <v>46044</v>
      </c>
      <c r="T422" s="79">
        <v>9373320</v>
      </c>
      <c r="U422" s="61" t="s">
        <v>65</v>
      </c>
      <c r="V422" s="79">
        <v>1082939683</v>
      </c>
      <c r="W422" s="168" t="s">
        <v>8545</v>
      </c>
      <c r="X422" s="69">
        <v>46044</v>
      </c>
      <c r="Y422" s="69">
        <v>46069</v>
      </c>
      <c r="Z422" s="69" t="s">
        <v>73</v>
      </c>
      <c r="AA422" s="69">
        <v>46167</v>
      </c>
      <c r="AB422" s="47">
        <f t="shared" si="30"/>
        <v>98</v>
      </c>
      <c r="AC422" s="61">
        <v>0</v>
      </c>
      <c r="AD422" s="79">
        <v>0</v>
      </c>
      <c r="AE422" s="61">
        <v>0</v>
      </c>
      <c r="AF422" s="80" t="s">
        <v>73</v>
      </c>
      <c r="AG422" s="47">
        <f t="shared" si="31"/>
        <v>0</v>
      </c>
      <c r="AH422" s="61">
        <v>0</v>
      </c>
      <c r="AI422" s="79">
        <v>0</v>
      </c>
      <c r="AJ422" s="61" t="s">
        <v>73</v>
      </c>
      <c r="AK422" s="81" t="s">
        <v>73</v>
      </c>
      <c r="AL422" s="61">
        <v>0</v>
      </c>
      <c r="AM422" s="81" t="s">
        <v>73</v>
      </c>
      <c r="AN422" s="81" t="s">
        <v>73</v>
      </c>
      <c r="AO422" s="81" t="s">
        <v>73</v>
      </c>
      <c r="AP422" s="47">
        <f t="shared" si="32"/>
        <v>0</v>
      </c>
      <c r="AQ422" s="47">
        <f>+L422+AD422-AI422</f>
        <v>9373320</v>
      </c>
      <c r="AR422" s="61" t="s">
        <v>4700</v>
      </c>
      <c r="AS422" s="79">
        <v>0</v>
      </c>
      <c r="AT422" s="61" t="s">
        <v>162</v>
      </c>
      <c r="AU422" s="79">
        <v>0</v>
      </c>
      <c r="AV422" s="61" t="s">
        <v>73</v>
      </c>
      <c r="AW422" s="199">
        <v>0</v>
      </c>
      <c r="AX422" s="62">
        <f t="shared" si="33"/>
        <v>9373320</v>
      </c>
      <c r="AY422" s="63">
        <f t="shared" si="34"/>
        <v>0</v>
      </c>
      <c r="AZ422" s="67">
        <v>0</v>
      </c>
      <c r="BA422" s="61" t="s">
        <v>73</v>
      </c>
      <c r="BB422" s="61" t="s">
        <v>163</v>
      </c>
      <c r="BC422" s="355" t="s">
        <v>10655</v>
      </c>
      <c r="BD422" s="44" t="s">
        <v>65</v>
      </c>
      <c r="BE422" s="44" t="s">
        <v>65</v>
      </c>
    </row>
    <row r="423" spans="2:57" s="250" customFormat="1" x14ac:dyDescent="0.25">
      <c r="B423" s="44">
        <v>2026</v>
      </c>
      <c r="C423" s="44">
        <v>891780111</v>
      </c>
      <c r="D423" s="44" t="s">
        <v>63</v>
      </c>
      <c r="E423" s="61" t="s">
        <v>10654</v>
      </c>
      <c r="F423" s="61" t="s">
        <v>10653</v>
      </c>
      <c r="G423" s="61">
        <v>0</v>
      </c>
      <c r="H423" s="61" t="s">
        <v>71</v>
      </c>
      <c r="I423" s="44" t="s">
        <v>111</v>
      </c>
      <c r="J423" s="76" t="s">
        <v>81</v>
      </c>
      <c r="K423" s="68" t="s">
        <v>9921</v>
      </c>
      <c r="L423" s="79">
        <v>9373320</v>
      </c>
      <c r="M423" s="44" t="s">
        <v>66</v>
      </c>
      <c r="N423" s="68" t="s">
        <v>10652</v>
      </c>
      <c r="O423" s="68">
        <v>1047362613</v>
      </c>
      <c r="P423" s="68">
        <v>69</v>
      </c>
      <c r="Q423" s="69">
        <v>46036</v>
      </c>
      <c r="R423" s="61">
        <v>6818861280</v>
      </c>
      <c r="S423" s="69">
        <v>46044</v>
      </c>
      <c r="T423" s="79">
        <v>9373320</v>
      </c>
      <c r="U423" s="61" t="s">
        <v>65</v>
      </c>
      <c r="V423" s="79">
        <v>1082939683</v>
      </c>
      <c r="W423" s="168" t="s">
        <v>8545</v>
      </c>
      <c r="X423" s="69">
        <v>46044</v>
      </c>
      <c r="Y423" s="69">
        <v>46069</v>
      </c>
      <c r="Z423" s="69" t="s">
        <v>73</v>
      </c>
      <c r="AA423" s="69">
        <v>46167</v>
      </c>
      <c r="AB423" s="47">
        <f t="shared" si="30"/>
        <v>98</v>
      </c>
      <c r="AC423" s="61">
        <v>0</v>
      </c>
      <c r="AD423" s="79">
        <v>0</v>
      </c>
      <c r="AE423" s="61">
        <v>0</v>
      </c>
      <c r="AF423" s="80" t="s">
        <v>73</v>
      </c>
      <c r="AG423" s="47">
        <f t="shared" si="31"/>
        <v>0</v>
      </c>
      <c r="AH423" s="61">
        <v>0</v>
      </c>
      <c r="AI423" s="79">
        <v>0</v>
      </c>
      <c r="AJ423" s="61" t="s">
        <v>73</v>
      </c>
      <c r="AK423" s="81" t="s">
        <v>73</v>
      </c>
      <c r="AL423" s="61">
        <v>0</v>
      </c>
      <c r="AM423" s="81" t="s">
        <v>73</v>
      </c>
      <c r="AN423" s="81" t="s">
        <v>73</v>
      </c>
      <c r="AO423" s="81" t="s">
        <v>73</v>
      </c>
      <c r="AP423" s="47">
        <f t="shared" si="32"/>
        <v>0</v>
      </c>
      <c r="AQ423" s="47">
        <f>+L423+AD423-AI423</f>
        <v>9373320</v>
      </c>
      <c r="AR423" s="61" t="s">
        <v>4700</v>
      </c>
      <c r="AS423" s="79">
        <v>0</v>
      </c>
      <c r="AT423" s="61" t="s">
        <v>162</v>
      </c>
      <c r="AU423" s="79">
        <v>0</v>
      </c>
      <c r="AV423" s="61" t="s">
        <v>73</v>
      </c>
      <c r="AW423" s="199">
        <v>0</v>
      </c>
      <c r="AX423" s="62">
        <f t="shared" si="33"/>
        <v>9373320</v>
      </c>
      <c r="AY423" s="63">
        <f t="shared" si="34"/>
        <v>0</v>
      </c>
      <c r="AZ423" s="67">
        <v>0</v>
      </c>
      <c r="BA423" s="61" t="s">
        <v>73</v>
      </c>
      <c r="BB423" s="61" t="s">
        <v>163</v>
      </c>
      <c r="BC423" s="355" t="s">
        <v>10651</v>
      </c>
      <c r="BD423" s="44" t="s">
        <v>65</v>
      </c>
      <c r="BE423" s="44" t="s">
        <v>65</v>
      </c>
    </row>
    <row r="424" spans="2:57" s="250" customFormat="1" x14ac:dyDescent="0.25">
      <c r="B424" s="44">
        <v>2026</v>
      </c>
      <c r="C424" s="44">
        <v>891780111</v>
      </c>
      <c r="D424" s="44" t="s">
        <v>63</v>
      </c>
      <c r="E424" s="61" t="s">
        <v>10650</v>
      </c>
      <c r="F424" s="61" t="s">
        <v>10649</v>
      </c>
      <c r="G424" s="61">
        <v>0</v>
      </c>
      <c r="H424" s="61" t="s">
        <v>71</v>
      </c>
      <c r="I424" s="44" t="s">
        <v>111</v>
      </c>
      <c r="J424" s="76" t="s">
        <v>81</v>
      </c>
      <c r="K424" s="68" t="s">
        <v>8677</v>
      </c>
      <c r="L424" s="79">
        <v>9373320</v>
      </c>
      <c r="M424" s="44" t="s">
        <v>66</v>
      </c>
      <c r="N424" s="68" t="s">
        <v>10648</v>
      </c>
      <c r="O424" s="68">
        <v>5166664</v>
      </c>
      <c r="P424" s="68">
        <v>69</v>
      </c>
      <c r="Q424" s="69">
        <v>46036</v>
      </c>
      <c r="R424" s="61">
        <v>6818861280</v>
      </c>
      <c r="S424" s="69">
        <v>46044</v>
      </c>
      <c r="T424" s="79">
        <v>9373320</v>
      </c>
      <c r="U424" s="61" t="s">
        <v>65</v>
      </c>
      <c r="V424" s="79">
        <v>1082939683</v>
      </c>
      <c r="W424" s="168" t="s">
        <v>8545</v>
      </c>
      <c r="X424" s="69">
        <v>46044</v>
      </c>
      <c r="Y424" s="69">
        <v>46069</v>
      </c>
      <c r="Z424" s="69" t="s">
        <v>73</v>
      </c>
      <c r="AA424" s="69">
        <v>46167</v>
      </c>
      <c r="AB424" s="47">
        <f t="shared" si="30"/>
        <v>98</v>
      </c>
      <c r="AC424" s="61">
        <v>0</v>
      </c>
      <c r="AD424" s="79">
        <v>0</v>
      </c>
      <c r="AE424" s="61">
        <v>0</v>
      </c>
      <c r="AF424" s="80" t="s">
        <v>73</v>
      </c>
      <c r="AG424" s="47">
        <f t="shared" si="31"/>
        <v>0</v>
      </c>
      <c r="AH424" s="61">
        <v>0</v>
      </c>
      <c r="AI424" s="79">
        <v>0</v>
      </c>
      <c r="AJ424" s="61" t="s">
        <v>73</v>
      </c>
      <c r="AK424" s="81" t="s">
        <v>73</v>
      </c>
      <c r="AL424" s="61">
        <v>0</v>
      </c>
      <c r="AM424" s="81" t="s">
        <v>73</v>
      </c>
      <c r="AN424" s="81" t="s">
        <v>73</v>
      </c>
      <c r="AO424" s="81" t="s">
        <v>73</v>
      </c>
      <c r="AP424" s="47">
        <f t="shared" si="32"/>
        <v>0</v>
      </c>
      <c r="AQ424" s="47">
        <f>+L424+AD424-AI424</f>
        <v>9373320</v>
      </c>
      <c r="AR424" s="61" t="s">
        <v>4700</v>
      </c>
      <c r="AS424" s="79">
        <v>0</v>
      </c>
      <c r="AT424" s="61" t="s">
        <v>162</v>
      </c>
      <c r="AU424" s="79">
        <v>0</v>
      </c>
      <c r="AV424" s="61" t="s">
        <v>73</v>
      </c>
      <c r="AW424" s="199">
        <v>0</v>
      </c>
      <c r="AX424" s="62">
        <f t="shared" si="33"/>
        <v>9373320</v>
      </c>
      <c r="AY424" s="63">
        <f t="shared" si="34"/>
        <v>0</v>
      </c>
      <c r="AZ424" s="67">
        <v>0</v>
      </c>
      <c r="BA424" s="61" t="s">
        <v>73</v>
      </c>
      <c r="BB424" s="61" t="s">
        <v>163</v>
      </c>
      <c r="BC424" s="355" t="s">
        <v>10647</v>
      </c>
      <c r="BD424" s="44" t="s">
        <v>65</v>
      </c>
      <c r="BE424" s="44" t="s">
        <v>65</v>
      </c>
    </row>
    <row r="425" spans="2:57" s="250" customFormat="1" x14ac:dyDescent="0.25">
      <c r="B425" s="44">
        <v>2026</v>
      </c>
      <c r="C425" s="44">
        <v>891780111</v>
      </c>
      <c r="D425" s="44" t="s">
        <v>63</v>
      </c>
      <c r="E425" s="61" t="s">
        <v>10646</v>
      </c>
      <c r="F425" s="61" t="s">
        <v>10645</v>
      </c>
      <c r="G425" s="61">
        <v>0</v>
      </c>
      <c r="H425" s="61" t="s">
        <v>71</v>
      </c>
      <c r="I425" s="44" t="s">
        <v>111</v>
      </c>
      <c r="J425" s="76" t="s">
        <v>81</v>
      </c>
      <c r="K425" s="68" t="s">
        <v>9921</v>
      </c>
      <c r="L425" s="79">
        <v>9373320</v>
      </c>
      <c r="M425" s="44" t="s">
        <v>66</v>
      </c>
      <c r="N425" s="68" t="s">
        <v>10644</v>
      </c>
      <c r="O425" s="68">
        <v>1083036988</v>
      </c>
      <c r="P425" s="68">
        <v>69</v>
      </c>
      <c r="Q425" s="69">
        <v>46036</v>
      </c>
      <c r="R425" s="61">
        <v>6818861280</v>
      </c>
      <c r="S425" s="69">
        <v>46044</v>
      </c>
      <c r="T425" s="79">
        <v>9373320</v>
      </c>
      <c r="U425" s="61" t="s">
        <v>65</v>
      </c>
      <c r="V425" s="79">
        <v>1082939683</v>
      </c>
      <c r="W425" s="168" t="s">
        <v>8545</v>
      </c>
      <c r="X425" s="69">
        <v>46044</v>
      </c>
      <c r="Y425" s="69">
        <v>46069</v>
      </c>
      <c r="Z425" s="69" t="s">
        <v>73</v>
      </c>
      <c r="AA425" s="69">
        <v>46167</v>
      </c>
      <c r="AB425" s="47">
        <f t="shared" si="30"/>
        <v>98</v>
      </c>
      <c r="AC425" s="61">
        <v>0</v>
      </c>
      <c r="AD425" s="79">
        <v>0</v>
      </c>
      <c r="AE425" s="61">
        <v>0</v>
      </c>
      <c r="AF425" s="80" t="s">
        <v>73</v>
      </c>
      <c r="AG425" s="47">
        <f t="shared" si="31"/>
        <v>0</v>
      </c>
      <c r="AH425" s="61">
        <v>0</v>
      </c>
      <c r="AI425" s="79">
        <v>0</v>
      </c>
      <c r="AJ425" s="61" t="s">
        <v>73</v>
      </c>
      <c r="AK425" s="81" t="s">
        <v>73</v>
      </c>
      <c r="AL425" s="61">
        <v>0</v>
      </c>
      <c r="AM425" s="81" t="s">
        <v>73</v>
      </c>
      <c r="AN425" s="81" t="s">
        <v>73</v>
      </c>
      <c r="AO425" s="81" t="s">
        <v>73</v>
      </c>
      <c r="AP425" s="47">
        <f t="shared" si="32"/>
        <v>0</v>
      </c>
      <c r="AQ425" s="47">
        <f>+L425+AD425-AI425</f>
        <v>9373320</v>
      </c>
      <c r="AR425" s="61" t="s">
        <v>4700</v>
      </c>
      <c r="AS425" s="79">
        <v>0</v>
      </c>
      <c r="AT425" s="61" t="s">
        <v>162</v>
      </c>
      <c r="AU425" s="79">
        <v>0</v>
      </c>
      <c r="AV425" s="61" t="s">
        <v>73</v>
      </c>
      <c r="AW425" s="199">
        <v>0</v>
      </c>
      <c r="AX425" s="62">
        <f t="shared" si="33"/>
        <v>9373320</v>
      </c>
      <c r="AY425" s="63">
        <f t="shared" si="34"/>
        <v>0</v>
      </c>
      <c r="AZ425" s="67">
        <v>0</v>
      </c>
      <c r="BA425" s="61" t="s">
        <v>73</v>
      </c>
      <c r="BB425" s="61" t="s">
        <v>163</v>
      </c>
      <c r="BC425" s="355" t="s">
        <v>10643</v>
      </c>
      <c r="BD425" s="44" t="s">
        <v>65</v>
      </c>
      <c r="BE425" s="44" t="s">
        <v>65</v>
      </c>
    </row>
    <row r="426" spans="2:57" s="250" customFormat="1" x14ac:dyDescent="0.25">
      <c r="B426" s="44">
        <v>2026</v>
      </c>
      <c r="C426" s="44">
        <v>891780111</v>
      </c>
      <c r="D426" s="44" t="s">
        <v>63</v>
      </c>
      <c r="E426" s="61" t="s">
        <v>10642</v>
      </c>
      <c r="F426" s="61" t="s">
        <v>10641</v>
      </c>
      <c r="G426" s="61">
        <v>0</v>
      </c>
      <c r="H426" s="61" t="s">
        <v>71</v>
      </c>
      <c r="I426" s="44" t="s">
        <v>111</v>
      </c>
      <c r="J426" s="76" t="s">
        <v>81</v>
      </c>
      <c r="K426" s="68" t="s">
        <v>10640</v>
      </c>
      <c r="L426" s="79">
        <v>9373320</v>
      </c>
      <c r="M426" s="44" t="s">
        <v>66</v>
      </c>
      <c r="N426" s="68" t="s">
        <v>10639</v>
      </c>
      <c r="O426" s="68">
        <v>36721873</v>
      </c>
      <c r="P426" s="68">
        <v>69</v>
      </c>
      <c r="Q426" s="69">
        <v>46036</v>
      </c>
      <c r="R426" s="61">
        <v>6818861280</v>
      </c>
      <c r="S426" s="69">
        <v>46044</v>
      </c>
      <c r="T426" s="79">
        <v>9373320</v>
      </c>
      <c r="U426" s="61" t="s">
        <v>65</v>
      </c>
      <c r="V426" s="79">
        <v>1082939683</v>
      </c>
      <c r="W426" s="168" t="s">
        <v>8545</v>
      </c>
      <c r="X426" s="69">
        <v>46044</v>
      </c>
      <c r="Y426" s="69">
        <v>46069</v>
      </c>
      <c r="Z426" s="69" t="s">
        <v>73</v>
      </c>
      <c r="AA426" s="69">
        <v>46167</v>
      </c>
      <c r="AB426" s="47">
        <f t="shared" si="30"/>
        <v>98</v>
      </c>
      <c r="AC426" s="61">
        <v>0</v>
      </c>
      <c r="AD426" s="79">
        <v>0</v>
      </c>
      <c r="AE426" s="61">
        <v>0</v>
      </c>
      <c r="AF426" s="80" t="s">
        <v>73</v>
      </c>
      <c r="AG426" s="47">
        <f t="shared" si="31"/>
        <v>0</v>
      </c>
      <c r="AH426" s="61">
        <v>0</v>
      </c>
      <c r="AI426" s="79">
        <v>0</v>
      </c>
      <c r="AJ426" s="61" t="s">
        <v>73</v>
      </c>
      <c r="AK426" s="81" t="s">
        <v>73</v>
      </c>
      <c r="AL426" s="61">
        <v>0</v>
      </c>
      <c r="AM426" s="81" t="s">
        <v>73</v>
      </c>
      <c r="AN426" s="81" t="s">
        <v>73</v>
      </c>
      <c r="AO426" s="81" t="s">
        <v>73</v>
      </c>
      <c r="AP426" s="47">
        <f t="shared" si="32"/>
        <v>0</v>
      </c>
      <c r="AQ426" s="47">
        <f>+L426+AD426-AI426</f>
        <v>9373320</v>
      </c>
      <c r="AR426" s="61" t="s">
        <v>4700</v>
      </c>
      <c r="AS426" s="79">
        <v>0</v>
      </c>
      <c r="AT426" s="61" t="s">
        <v>162</v>
      </c>
      <c r="AU426" s="79">
        <v>0</v>
      </c>
      <c r="AV426" s="61" t="s">
        <v>73</v>
      </c>
      <c r="AW426" s="199">
        <v>0</v>
      </c>
      <c r="AX426" s="62">
        <f t="shared" si="33"/>
        <v>9373320</v>
      </c>
      <c r="AY426" s="63">
        <f t="shared" si="34"/>
        <v>0</v>
      </c>
      <c r="AZ426" s="67">
        <v>0</v>
      </c>
      <c r="BA426" s="61" t="s">
        <v>73</v>
      </c>
      <c r="BB426" s="61" t="s">
        <v>163</v>
      </c>
      <c r="BC426" s="355" t="s">
        <v>10638</v>
      </c>
      <c r="BD426" s="44" t="s">
        <v>65</v>
      </c>
      <c r="BE426" s="44" t="s">
        <v>65</v>
      </c>
    </row>
    <row r="427" spans="2:57" s="250" customFormat="1" x14ac:dyDescent="0.25">
      <c r="B427" s="44">
        <v>2026</v>
      </c>
      <c r="C427" s="44">
        <v>891780111</v>
      </c>
      <c r="D427" s="44" t="s">
        <v>63</v>
      </c>
      <c r="E427" s="61" t="s">
        <v>10637</v>
      </c>
      <c r="F427" s="61" t="s">
        <v>10636</v>
      </c>
      <c r="G427" s="61">
        <v>0</v>
      </c>
      <c r="H427" s="61" t="s">
        <v>71</v>
      </c>
      <c r="I427" s="44" t="s">
        <v>111</v>
      </c>
      <c r="J427" s="76" t="s">
        <v>81</v>
      </c>
      <c r="K427" s="68" t="s">
        <v>9921</v>
      </c>
      <c r="L427" s="79">
        <v>9373320</v>
      </c>
      <c r="M427" s="44" t="s">
        <v>66</v>
      </c>
      <c r="N427" s="68" t="s">
        <v>10635</v>
      </c>
      <c r="O427" s="68">
        <v>1235539271</v>
      </c>
      <c r="P427" s="68">
        <v>69</v>
      </c>
      <c r="Q427" s="69">
        <v>46036</v>
      </c>
      <c r="R427" s="61">
        <v>6818861280</v>
      </c>
      <c r="S427" s="69">
        <v>46044</v>
      </c>
      <c r="T427" s="79">
        <v>9373320</v>
      </c>
      <c r="U427" s="61" t="s">
        <v>65</v>
      </c>
      <c r="V427" s="79">
        <v>1082939683</v>
      </c>
      <c r="W427" s="168" t="s">
        <v>8545</v>
      </c>
      <c r="X427" s="69">
        <v>46044</v>
      </c>
      <c r="Y427" s="69">
        <v>46069</v>
      </c>
      <c r="Z427" s="69" t="s">
        <v>73</v>
      </c>
      <c r="AA427" s="69">
        <v>46167</v>
      </c>
      <c r="AB427" s="47">
        <f t="shared" si="30"/>
        <v>98</v>
      </c>
      <c r="AC427" s="61">
        <v>0</v>
      </c>
      <c r="AD427" s="79">
        <v>0</v>
      </c>
      <c r="AE427" s="61">
        <v>0</v>
      </c>
      <c r="AF427" s="80" t="s">
        <v>73</v>
      </c>
      <c r="AG427" s="47">
        <f t="shared" si="31"/>
        <v>0</v>
      </c>
      <c r="AH427" s="61">
        <v>0</v>
      </c>
      <c r="AI427" s="79">
        <v>0</v>
      </c>
      <c r="AJ427" s="61" t="s">
        <v>73</v>
      </c>
      <c r="AK427" s="81" t="s">
        <v>73</v>
      </c>
      <c r="AL427" s="61">
        <v>0</v>
      </c>
      <c r="AM427" s="81" t="s">
        <v>73</v>
      </c>
      <c r="AN427" s="81" t="s">
        <v>73</v>
      </c>
      <c r="AO427" s="81" t="s">
        <v>73</v>
      </c>
      <c r="AP427" s="47">
        <f t="shared" si="32"/>
        <v>0</v>
      </c>
      <c r="AQ427" s="47">
        <f>+L427+AD427-AI427</f>
        <v>9373320</v>
      </c>
      <c r="AR427" s="61" t="s">
        <v>4700</v>
      </c>
      <c r="AS427" s="79">
        <v>0</v>
      </c>
      <c r="AT427" s="61" t="s">
        <v>162</v>
      </c>
      <c r="AU427" s="79">
        <v>0</v>
      </c>
      <c r="AV427" s="61" t="s">
        <v>73</v>
      </c>
      <c r="AW427" s="199">
        <v>0</v>
      </c>
      <c r="AX427" s="62">
        <f t="shared" si="33"/>
        <v>9373320</v>
      </c>
      <c r="AY427" s="63">
        <f t="shared" si="34"/>
        <v>0</v>
      </c>
      <c r="AZ427" s="67">
        <v>0</v>
      </c>
      <c r="BA427" s="61" t="s">
        <v>73</v>
      </c>
      <c r="BB427" s="61" t="s">
        <v>163</v>
      </c>
      <c r="BC427" s="355" t="s">
        <v>10634</v>
      </c>
      <c r="BD427" s="44" t="s">
        <v>65</v>
      </c>
      <c r="BE427" s="44" t="s">
        <v>65</v>
      </c>
    </row>
    <row r="428" spans="2:57" s="250" customFormat="1" x14ac:dyDescent="0.25">
      <c r="B428" s="44">
        <v>2026</v>
      </c>
      <c r="C428" s="44">
        <v>891780111</v>
      </c>
      <c r="D428" s="44" t="s">
        <v>63</v>
      </c>
      <c r="E428" s="61" t="s">
        <v>10633</v>
      </c>
      <c r="F428" s="61" t="s">
        <v>10632</v>
      </c>
      <c r="G428" s="61">
        <v>0</v>
      </c>
      <c r="H428" s="61" t="s">
        <v>71</v>
      </c>
      <c r="I428" s="44" t="s">
        <v>111</v>
      </c>
      <c r="J428" s="76" t="s">
        <v>81</v>
      </c>
      <c r="K428" s="68" t="s">
        <v>9921</v>
      </c>
      <c r="L428" s="79">
        <v>9373320</v>
      </c>
      <c r="M428" s="44" t="s">
        <v>66</v>
      </c>
      <c r="N428" s="68" t="s">
        <v>10631</v>
      </c>
      <c r="O428" s="68">
        <v>36693745</v>
      </c>
      <c r="P428" s="68">
        <v>69</v>
      </c>
      <c r="Q428" s="69">
        <v>46036</v>
      </c>
      <c r="R428" s="61">
        <v>6818861280</v>
      </c>
      <c r="S428" s="69">
        <v>46044</v>
      </c>
      <c r="T428" s="79">
        <v>9373320</v>
      </c>
      <c r="U428" s="61" t="s">
        <v>65</v>
      </c>
      <c r="V428" s="79">
        <v>1082939683</v>
      </c>
      <c r="W428" s="168" t="s">
        <v>8545</v>
      </c>
      <c r="X428" s="69">
        <v>46044</v>
      </c>
      <c r="Y428" s="69">
        <v>46069</v>
      </c>
      <c r="Z428" s="69" t="s">
        <v>73</v>
      </c>
      <c r="AA428" s="69">
        <v>46167</v>
      </c>
      <c r="AB428" s="47">
        <f t="shared" si="30"/>
        <v>98</v>
      </c>
      <c r="AC428" s="61">
        <v>0</v>
      </c>
      <c r="AD428" s="79">
        <v>0</v>
      </c>
      <c r="AE428" s="61">
        <v>0</v>
      </c>
      <c r="AF428" s="80" t="s">
        <v>73</v>
      </c>
      <c r="AG428" s="47">
        <f t="shared" si="31"/>
        <v>0</v>
      </c>
      <c r="AH428" s="61">
        <v>0</v>
      </c>
      <c r="AI428" s="79">
        <v>0</v>
      </c>
      <c r="AJ428" s="61" t="s">
        <v>73</v>
      </c>
      <c r="AK428" s="81" t="s">
        <v>73</v>
      </c>
      <c r="AL428" s="61">
        <v>0</v>
      </c>
      <c r="AM428" s="81" t="s">
        <v>73</v>
      </c>
      <c r="AN428" s="81" t="s">
        <v>73</v>
      </c>
      <c r="AO428" s="81" t="s">
        <v>73</v>
      </c>
      <c r="AP428" s="47">
        <f t="shared" si="32"/>
        <v>0</v>
      </c>
      <c r="AQ428" s="47">
        <f>+L428+AD428-AI428</f>
        <v>9373320</v>
      </c>
      <c r="AR428" s="61" t="s">
        <v>4700</v>
      </c>
      <c r="AS428" s="79">
        <v>0</v>
      </c>
      <c r="AT428" s="61" t="s">
        <v>162</v>
      </c>
      <c r="AU428" s="79">
        <v>0</v>
      </c>
      <c r="AV428" s="61" t="s">
        <v>73</v>
      </c>
      <c r="AW428" s="199">
        <v>0</v>
      </c>
      <c r="AX428" s="62">
        <f t="shared" si="33"/>
        <v>9373320</v>
      </c>
      <c r="AY428" s="63">
        <f t="shared" si="34"/>
        <v>0</v>
      </c>
      <c r="AZ428" s="67">
        <v>0</v>
      </c>
      <c r="BA428" s="61" t="s">
        <v>73</v>
      </c>
      <c r="BB428" s="61" t="s">
        <v>163</v>
      </c>
      <c r="BC428" s="355" t="s">
        <v>10630</v>
      </c>
      <c r="BD428" s="44" t="s">
        <v>65</v>
      </c>
      <c r="BE428" s="44" t="s">
        <v>65</v>
      </c>
    </row>
    <row r="429" spans="2:57" s="250" customFormat="1" x14ac:dyDescent="0.25">
      <c r="B429" s="44">
        <v>2026</v>
      </c>
      <c r="C429" s="44">
        <v>891780111</v>
      </c>
      <c r="D429" s="44" t="s">
        <v>63</v>
      </c>
      <c r="E429" s="61" t="s">
        <v>10629</v>
      </c>
      <c r="F429" s="61" t="s">
        <v>10628</v>
      </c>
      <c r="G429" s="61">
        <v>0</v>
      </c>
      <c r="H429" s="61" t="s">
        <v>71</v>
      </c>
      <c r="I429" s="44" t="s">
        <v>111</v>
      </c>
      <c r="J429" s="76" t="s">
        <v>81</v>
      </c>
      <c r="K429" s="68" t="s">
        <v>8677</v>
      </c>
      <c r="L429" s="79">
        <v>9373320</v>
      </c>
      <c r="M429" s="44" t="s">
        <v>66</v>
      </c>
      <c r="N429" s="68" t="s">
        <v>10627</v>
      </c>
      <c r="O429" s="68">
        <v>1006583660</v>
      </c>
      <c r="P429" s="68">
        <v>69</v>
      </c>
      <c r="Q429" s="69">
        <v>46036</v>
      </c>
      <c r="R429" s="61">
        <v>6818861280</v>
      </c>
      <c r="S429" s="69">
        <v>46044</v>
      </c>
      <c r="T429" s="79">
        <v>9373320</v>
      </c>
      <c r="U429" s="61" t="s">
        <v>65</v>
      </c>
      <c r="V429" s="79">
        <v>1082939683</v>
      </c>
      <c r="W429" s="168" t="s">
        <v>8545</v>
      </c>
      <c r="X429" s="69">
        <v>46044</v>
      </c>
      <c r="Y429" s="69">
        <v>46069</v>
      </c>
      <c r="Z429" s="69" t="s">
        <v>73</v>
      </c>
      <c r="AA429" s="69">
        <v>46167</v>
      </c>
      <c r="AB429" s="47">
        <f t="shared" si="30"/>
        <v>98</v>
      </c>
      <c r="AC429" s="61">
        <v>0</v>
      </c>
      <c r="AD429" s="79">
        <v>0</v>
      </c>
      <c r="AE429" s="61">
        <v>0</v>
      </c>
      <c r="AF429" s="80" t="s">
        <v>73</v>
      </c>
      <c r="AG429" s="47">
        <f t="shared" si="31"/>
        <v>0</v>
      </c>
      <c r="AH429" s="61">
        <v>0</v>
      </c>
      <c r="AI429" s="79">
        <v>0</v>
      </c>
      <c r="AJ429" s="61" t="s">
        <v>73</v>
      </c>
      <c r="AK429" s="81" t="s">
        <v>73</v>
      </c>
      <c r="AL429" s="61">
        <v>0</v>
      </c>
      <c r="AM429" s="81" t="s">
        <v>73</v>
      </c>
      <c r="AN429" s="81" t="s">
        <v>73</v>
      </c>
      <c r="AO429" s="81" t="s">
        <v>73</v>
      </c>
      <c r="AP429" s="47">
        <f t="shared" si="32"/>
        <v>0</v>
      </c>
      <c r="AQ429" s="47">
        <f>+L429+AD429-AI429</f>
        <v>9373320</v>
      </c>
      <c r="AR429" s="61" t="s">
        <v>4700</v>
      </c>
      <c r="AS429" s="79">
        <v>0</v>
      </c>
      <c r="AT429" s="61" t="s">
        <v>162</v>
      </c>
      <c r="AU429" s="79">
        <v>0</v>
      </c>
      <c r="AV429" s="61" t="s">
        <v>73</v>
      </c>
      <c r="AW429" s="199">
        <v>0</v>
      </c>
      <c r="AX429" s="62">
        <f t="shared" si="33"/>
        <v>9373320</v>
      </c>
      <c r="AY429" s="63">
        <f t="shared" si="34"/>
        <v>0</v>
      </c>
      <c r="AZ429" s="67">
        <v>0</v>
      </c>
      <c r="BA429" s="61" t="s">
        <v>73</v>
      </c>
      <c r="BB429" s="61" t="s">
        <v>163</v>
      </c>
      <c r="BC429" s="355" t="s">
        <v>10626</v>
      </c>
      <c r="BD429" s="44" t="s">
        <v>65</v>
      </c>
      <c r="BE429" s="44" t="s">
        <v>65</v>
      </c>
    </row>
    <row r="430" spans="2:57" s="250" customFormat="1" x14ac:dyDescent="0.25">
      <c r="B430" s="44">
        <v>2026</v>
      </c>
      <c r="C430" s="44">
        <v>891780111</v>
      </c>
      <c r="D430" s="44" t="s">
        <v>63</v>
      </c>
      <c r="E430" s="61" t="s">
        <v>10625</v>
      </c>
      <c r="F430" s="61" t="s">
        <v>10624</v>
      </c>
      <c r="G430" s="61">
        <v>0</v>
      </c>
      <c r="H430" s="61" t="s">
        <v>71</v>
      </c>
      <c r="I430" s="44" t="s">
        <v>111</v>
      </c>
      <c r="J430" s="76" t="s">
        <v>81</v>
      </c>
      <c r="K430" s="68" t="s">
        <v>9171</v>
      </c>
      <c r="L430" s="79">
        <v>9373320</v>
      </c>
      <c r="M430" s="44" t="s">
        <v>66</v>
      </c>
      <c r="N430" s="68" t="s">
        <v>10623</v>
      </c>
      <c r="O430" s="68">
        <v>1005473269</v>
      </c>
      <c r="P430" s="68">
        <v>69</v>
      </c>
      <c r="Q430" s="69">
        <v>46036</v>
      </c>
      <c r="R430" s="61">
        <v>6818861280</v>
      </c>
      <c r="S430" s="69">
        <v>46044</v>
      </c>
      <c r="T430" s="79">
        <v>9373320</v>
      </c>
      <c r="U430" s="61" t="s">
        <v>65</v>
      </c>
      <c r="V430" s="79">
        <v>1082939683</v>
      </c>
      <c r="W430" s="168" t="s">
        <v>8545</v>
      </c>
      <c r="X430" s="69">
        <v>46044</v>
      </c>
      <c r="Y430" s="69">
        <v>46069</v>
      </c>
      <c r="Z430" s="69" t="s">
        <v>73</v>
      </c>
      <c r="AA430" s="69">
        <v>46167</v>
      </c>
      <c r="AB430" s="47">
        <f t="shared" si="30"/>
        <v>98</v>
      </c>
      <c r="AC430" s="61">
        <v>0</v>
      </c>
      <c r="AD430" s="79">
        <v>0</v>
      </c>
      <c r="AE430" s="61">
        <v>0</v>
      </c>
      <c r="AF430" s="80" t="s">
        <v>73</v>
      </c>
      <c r="AG430" s="47">
        <f t="shared" si="31"/>
        <v>0</v>
      </c>
      <c r="AH430" s="61">
        <v>0</v>
      </c>
      <c r="AI430" s="79">
        <v>0</v>
      </c>
      <c r="AJ430" s="61" t="s">
        <v>73</v>
      </c>
      <c r="AK430" s="81" t="s">
        <v>73</v>
      </c>
      <c r="AL430" s="61">
        <v>0</v>
      </c>
      <c r="AM430" s="81" t="s">
        <v>73</v>
      </c>
      <c r="AN430" s="81" t="s">
        <v>73</v>
      </c>
      <c r="AO430" s="81" t="s">
        <v>73</v>
      </c>
      <c r="AP430" s="47">
        <f t="shared" si="32"/>
        <v>0</v>
      </c>
      <c r="AQ430" s="47">
        <f>+L430+AD430-AI430</f>
        <v>9373320</v>
      </c>
      <c r="AR430" s="61" t="s">
        <v>4700</v>
      </c>
      <c r="AS430" s="79">
        <v>0</v>
      </c>
      <c r="AT430" s="61" t="s">
        <v>162</v>
      </c>
      <c r="AU430" s="79">
        <v>0</v>
      </c>
      <c r="AV430" s="61" t="s">
        <v>73</v>
      </c>
      <c r="AW430" s="199">
        <v>0</v>
      </c>
      <c r="AX430" s="62">
        <f t="shared" si="33"/>
        <v>9373320</v>
      </c>
      <c r="AY430" s="63">
        <f t="shared" si="34"/>
        <v>0</v>
      </c>
      <c r="AZ430" s="67">
        <v>0</v>
      </c>
      <c r="BA430" s="61" t="s">
        <v>73</v>
      </c>
      <c r="BB430" s="61" t="s">
        <v>163</v>
      </c>
      <c r="BC430" s="355" t="s">
        <v>10622</v>
      </c>
      <c r="BD430" s="44" t="s">
        <v>65</v>
      </c>
      <c r="BE430" s="44" t="s">
        <v>65</v>
      </c>
    </row>
    <row r="431" spans="2:57" s="250" customFormat="1" x14ac:dyDescent="0.25">
      <c r="B431" s="44">
        <v>2026</v>
      </c>
      <c r="C431" s="44">
        <v>891780111</v>
      </c>
      <c r="D431" s="44" t="s">
        <v>63</v>
      </c>
      <c r="E431" s="61" t="s">
        <v>10621</v>
      </c>
      <c r="F431" s="61" t="s">
        <v>10620</v>
      </c>
      <c r="G431" s="61">
        <v>0</v>
      </c>
      <c r="H431" s="61" t="s">
        <v>71</v>
      </c>
      <c r="I431" s="44" t="s">
        <v>111</v>
      </c>
      <c r="J431" s="76" t="s">
        <v>81</v>
      </c>
      <c r="K431" s="68" t="s">
        <v>8696</v>
      </c>
      <c r="L431" s="79">
        <v>9373320</v>
      </c>
      <c r="M431" s="44" t="s">
        <v>66</v>
      </c>
      <c r="N431" s="68" t="s">
        <v>10619</v>
      </c>
      <c r="O431" s="68">
        <v>1044432759</v>
      </c>
      <c r="P431" s="68">
        <v>69</v>
      </c>
      <c r="Q431" s="69">
        <v>46036</v>
      </c>
      <c r="R431" s="61">
        <v>6818861280</v>
      </c>
      <c r="S431" s="69">
        <v>46044</v>
      </c>
      <c r="T431" s="79">
        <v>9373320</v>
      </c>
      <c r="U431" s="61" t="s">
        <v>65</v>
      </c>
      <c r="V431" s="79">
        <v>1082939683</v>
      </c>
      <c r="W431" s="168" t="s">
        <v>8545</v>
      </c>
      <c r="X431" s="69">
        <v>46044</v>
      </c>
      <c r="Y431" s="69">
        <v>46069</v>
      </c>
      <c r="Z431" s="69" t="s">
        <v>73</v>
      </c>
      <c r="AA431" s="69">
        <v>46167</v>
      </c>
      <c r="AB431" s="47">
        <f t="shared" si="30"/>
        <v>98</v>
      </c>
      <c r="AC431" s="61">
        <v>0</v>
      </c>
      <c r="AD431" s="79">
        <v>0</v>
      </c>
      <c r="AE431" s="61">
        <v>0</v>
      </c>
      <c r="AF431" s="80" t="s">
        <v>73</v>
      </c>
      <c r="AG431" s="47">
        <f t="shared" si="31"/>
        <v>0</v>
      </c>
      <c r="AH431" s="61">
        <v>0</v>
      </c>
      <c r="AI431" s="79">
        <v>0</v>
      </c>
      <c r="AJ431" s="61" t="s">
        <v>73</v>
      </c>
      <c r="AK431" s="81" t="s">
        <v>73</v>
      </c>
      <c r="AL431" s="61">
        <v>0</v>
      </c>
      <c r="AM431" s="81" t="s">
        <v>73</v>
      </c>
      <c r="AN431" s="81" t="s">
        <v>73</v>
      </c>
      <c r="AO431" s="81" t="s">
        <v>73</v>
      </c>
      <c r="AP431" s="47">
        <f t="shared" si="32"/>
        <v>0</v>
      </c>
      <c r="AQ431" s="47">
        <f>+L431+AD431-AI431</f>
        <v>9373320</v>
      </c>
      <c r="AR431" s="61" t="s">
        <v>4700</v>
      </c>
      <c r="AS431" s="79">
        <v>0</v>
      </c>
      <c r="AT431" s="61" t="s">
        <v>162</v>
      </c>
      <c r="AU431" s="79">
        <v>0</v>
      </c>
      <c r="AV431" s="61" t="s">
        <v>73</v>
      </c>
      <c r="AW431" s="199">
        <v>0</v>
      </c>
      <c r="AX431" s="62">
        <f t="shared" si="33"/>
        <v>9373320</v>
      </c>
      <c r="AY431" s="63">
        <f t="shared" si="34"/>
        <v>0</v>
      </c>
      <c r="AZ431" s="67">
        <v>0</v>
      </c>
      <c r="BA431" s="61" t="s">
        <v>73</v>
      </c>
      <c r="BB431" s="61" t="s">
        <v>163</v>
      </c>
      <c r="BC431" s="355" t="s">
        <v>10618</v>
      </c>
      <c r="BD431" s="44" t="s">
        <v>65</v>
      </c>
      <c r="BE431" s="44" t="s">
        <v>65</v>
      </c>
    </row>
    <row r="432" spans="2:57" s="250" customFormat="1" x14ac:dyDescent="0.25">
      <c r="B432" s="44">
        <v>2026</v>
      </c>
      <c r="C432" s="44">
        <v>891780111</v>
      </c>
      <c r="D432" s="44" t="s">
        <v>63</v>
      </c>
      <c r="E432" s="61" t="s">
        <v>10617</v>
      </c>
      <c r="F432" s="61" t="s">
        <v>10616</v>
      </c>
      <c r="G432" s="61">
        <v>0</v>
      </c>
      <c r="H432" s="61" t="s">
        <v>71</v>
      </c>
      <c r="I432" s="44" t="s">
        <v>64</v>
      </c>
      <c r="J432" s="76" t="s">
        <v>81</v>
      </c>
      <c r="K432" s="68" t="s">
        <v>10615</v>
      </c>
      <c r="L432" s="79">
        <v>13531500</v>
      </c>
      <c r="M432" s="44" t="s">
        <v>66</v>
      </c>
      <c r="N432" s="68" t="s">
        <v>10614</v>
      </c>
      <c r="O432" s="68">
        <v>1082952509</v>
      </c>
      <c r="P432" s="68">
        <v>207</v>
      </c>
      <c r="Q432" s="69">
        <v>46038</v>
      </c>
      <c r="R432" s="68">
        <v>923633360</v>
      </c>
      <c r="S432" s="69">
        <v>46044</v>
      </c>
      <c r="T432" s="79">
        <v>13531500</v>
      </c>
      <c r="U432" s="61" t="s">
        <v>65</v>
      </c>
      <c r="V432" s="79">
        <v>1082939683</v>
      </c>
      <c r="W432" s="168" t="s">
        <v>8545</v>
      </c>
      <c r="X432" s="69">
        <v>46044</v>
      </c>
      <c r="Y432" s="69">
        <v>46044</v>
      </c>
      <c r="Z432" s="69" t="s">
        <v>73</v>
      </c>
      <c r="AA432" s="69">
        <v>46172</v>
      </c>
      <c r="AB432" s="47">
        <f t="shared" si="30"/>
        <v>128</v>
      </c>
      <c r="AC432" s="61">
        <v>0</v>
      </c>
      <c r="AD432" s="79">
        <v>0</v>
      </c>
      <c r="AE432" s="61">
        <v>0</v>
      </c>
      <c r="AF432" s="80" t="s">
        <v>73</v>
      </c>
      <c r="AG432" s="47">
        <f t="shared" si="31"/>
        <v>0</v>
      </c>
      <c r="AH432" s="61">
        <v>0</v>
      </c>
      <c r="AI432" s="79">
        <v>0</v>
      </c>
      <c r="AJ432" s="61" t="s">
        <v>73</v>
      </c>
      <c r="AK432" s="81" t="s">
        <v>73</v>
      </c>
      <c r="AL432" s="61">
        <v>0</v>
      </c>
      <c r="AM432" s="81" t="s">
        <v>73</v>
      </c>
      <c r="AN432" s="81" t="s">
        <v>73</v>
      </c>
      <c r="AO432" s="81" t="s">
        <v>73</v>
      </c>
      <c r="AP432" s="47">
        <f t="shared" si="32"/>
        <v>0</v>
      </c>
      <c r="AQ432" s="47">
        <f>+L432+AD432-AI432</f>
        <v>13531500</v>
      </c>
      <c r="AR432" s="61" t="s">
        <v>65</v>
      </c>
      <c r="AS432" s="79">
        <v>13531500</v>
      </c>
      <c r="AT432" s="61" t="s">
        <v>162</v>
      </c>
      <c r="AU432" s="79">
        <v>0</v>
      </c>
      <c r="AV432" s="61" t="s">
        <v>73</v>
      </c>
      <c r="AW432" s="199">
        <v>0</v>
      </c>
      <c r="AX432" s="62">
        <f t="shared" si="33"/>
        <v>13531500</v>
      </c>
      <c r="AY432" s="63">
        <f t="shared" si="34"/>
        <v>0</v>
      </c>
      <c r="AZ432" s="67">
        <v>0</v>
      </c>
      <c r="BA432" s="61" t="s">
        <v>73</v>
      </c>
      <c r="BB432" s="61" t="s">
        <v>85</v>
      </c>
      <c r="BC432" s="369" t="s">
        <v>10613</v>
      </c>
      <c r="BD432" s="44" t="s">
        <v>65</v>
      </c>
      <c r="BE432" s="44" t="s">
        <v>65</v>
      </c>
    </row>
    <row r="433" spans="2:57" s="250" customFormat="1" x14ac:dyDescent="0.25">
      <c r="B433" s="44">
        <v>2026</v>
      </c>
      <c r="C433" s="44">
        <v>891780111</v>
      </c>
      <c r="D433" s="44" t="s">
        <v>63</v>
      </c>
      <c r="E433" s="61" t="s">
        <v>10612</v>
      </c>
      <c r="F433" s="61" t="s">
        <v>10611</v>
      </c>
      <c r="G433" s="61">
        <v>0</v>
      </c>
      <c r="H433" s="61" t="s">
        <v>71</v>
      </c>
      <c r="I433" s="44" t="s">
        <v>64</v>
      </c>
      <c r="J433" s="76" t="s">
        <v>81</v>
      </c>
      <c r="K433" s="68" t="s">
        <v>10610</v>
      </c>
      <c r="L433" s="79">
        <v>16483500</v>
      </c>
      <c r="M433" s="44" t="s">
        <v>66</v>
      </c>
      <c r="N433" s="68" t="s">
        <v>10609</v>
      </c>
      <c r="O433" s="68">
        <v>1082988749</v>
      </c>
      <c r="P433" s="68">
        <v>207</v>
      </c>
      <c r="Q433" s="69">
        <v>46038</v>
      </c>
      <c r="R433" s="68">
        <v>923633360</v>
      </c>
      <c r="S433" s="69">
        <v>46044</v>
      </c>
      <c r="T433" s="79">
        <v>16483500</v>
      </c>
      <c r="U433" s="61" t="s">
        <v>65</v>
      </c>
      <c r="V433" s="79">
        <v>1082939683</v>
      </c>
      <c r="W433" s="168" t="s">
        <v>8545</v>
      </c>
      <c r="X433" s="69">
        <v>46044</v>
      </c>
      <c r="Y433" s="69">
        <v>46044</v>
      </c>
      <c r="Z433" s="69" t="s">
        <v>73</v>
      </c>
      <c r="AA433" s="69">
        <v>46172</v>
      </c>
      <c r="AB433" s="47">
        <f t="shared" si="30"/>
        <v>128</v>
      </c>
      <c r="AC433" s="61">
        <v>0</v>
      </c>
      <c r="AD433" s="79">
        <v>0</v>
      </c>
      <c r="AE433" s="61">
        <v>0</v>
      </c>
      <c r="AF433" s="80" t="s">
        <v>73</v>
      </c>
      <c r="AG433" s="47">
        <f t="shared" si="31"/>
        <v>0</v>
      </c>
      <c r="AH433" s="61">
        <v>0</v>
      </c>
      <c r="AI433" s="79">
        <v>0</v>
      </c>
      <c r="AJ433" s="61" t="s">
        <v>73</v>
      </c>
      <c r="AK433" s="81" t="s">
        <v>73</v>
      </c>
      <c r="AL433" s="61">
        <v>0</v>
      </c>
      <c r="AM433" s="81" t="s">
        <v>73</v>
      </c>
      <c r="AN433" s="81" t="s">
        <v>73</v>
      </c>
      <c r="AO433" s="81" t="s">
        <v>73</v>
      </c>
      <c r="AP433" s="47">
        <f t="shared" si="32"/>
        <v>0</v>
      </c>
      <c r="AQ433" s="47">
        <f>+L433+AD433-AI433</f>
        <v>16483500</v>
      </c>
      <c r="AR433" s="61" t="s">
        <v>65</v>
      </c>
      <c r="AS433" s="79">
        <v>16483500</v>
      </c>
      <c r="AT433" s="61" t="s">
        <v>162</v>
      </c>
      <c r="AU433" s="79">
        <v>0</v>
      </c>
      <c r="AV433" s="61" t="s">
        <v>73</v>
      </c>
      <c r="AW433" s="199">
        <v>0</v>
      </c>
      <c r="AX433" s="62">
        <f t="shared" si="33"/>
        <v>16483500</v>
      </c>
      <c r="AY433" s="63">
        <f t="shared" si="34"/>
        <v>0</v>
      </c>
      <c r="AZ433" s="67">
        <v>0</v>
      </c>
      <c r="BA433" s="61" t="s">
        <v>73</v>
      </c>
      <c r="BB433" s="61" t="s">
        <v>85</v>
      </c>
      <c r="BC433" s="369" t="s">
        <v>10608</v>
      </c>
      <c r="BD433" s="44" t="s">
        <v>65</v>
      </c>
      <c r="BE433" s="44" t="s">
        <v>65</v>
      </c>
    </row>
    <row r="434" spans="2:57" s="250" customFormat="1" x14ac:dyDescent="0.25">
      <c r="B434" s="44">
        <v>2026</v>
      </c>
      <c r="C434" s="44">
        <v>891780111</v>
      </c>
      <c r="D434" s="44" t="s">
        <v>63</v>
      </c>
      <c r="E434" s="61" t="s">
        <v>10607</v>
      </c>
      <c r="F434" s="61" t="s">
        <v>10606</v>
      </c>
      <c r="G434" s="61">
        <v>0</v>
      </c>
      <c r="H434" s="61" t="s">
        <v>71</v>
      </c>
      <c r="I434" s="44" t="s">
        <v>64</v>
      </c>
      <c r="J434" s="76" t="s">
        <v>81</v>
      </c>
      <c r="K434" s="68" t="s">
        <v>10605</v>
      </c>
      <c r="L434" s="79">
        <v>13531500</v>
      </c>
      <c r="M434" s="44" t="s">
        <v>66</v>
      </c>
      <c r="N434" s="68" t="s">
        <v>10604</v>
      </c>
      <c r="O434" s="68">
        <v>1083040721</v>
      </c>
      <c r="P434" s="68">
        <v>207</v>
      </c>
      <c r="Q434" s="69">
        <v>46038</v>
      </c>
      <c r="R434" s="68">
        <v>923633360</v>
      </c>
      <c r="S434" s="69">
        <v>46044</v>
      </c>
      <c r="T434" s="79">
        <v>13531500</v>
      </c>
      <c r="U434" s="61" t="s">
        <v>65</v>
      </c>
      <c r="V434" s="79">
        <v>1082939683</v>
      </c>
      <c r="W434" s="168" t="s">
        <v>8545</v>
      </c>
      <c r="X434" s="69">
        <v>46044</v>
      </c>
      <c r="Y434" s="69">
        <v>46044</v>
      </c>
      <c r="Z434" s="69" t="s">
        <v>73</v>
      </c>
      <c r="AA434" s="69">
        <v>46172</v>
      </c>
      <c r="AB434" s="47">
        <f t="shared" si="30"/>
        <v>128</v>
      </c>
      <c r="AC434" s="61">
        <v>0</v>
      </c>
      <c r="AD434" s="79">
        <v>0</v>
      </c>
      <c r="AE434" s="61">
        <v>0</v>
      </c>
      <c r="AF434" s="80" t="s">
        <v>73</v>
      </c>
      <c r="AG434" s="47">
        <f t="shared" si="31"/>
        <v>0</v>
      </c>
      <c r="AH434" s="61">
        <v>0</v>
      </c>
      <c r="AI434" s="79">
        <v>0</v>
      </c>
      <c r="AJ434" s="61" t="s">
        <v>73</v>
      </c>
      <c r="AK434" s="81" t="s">
        <v>73</v>
      </c>
      <c r="AL434" s="61">
        <v>0</v>
      </c>
      <c r="AM434" s="81" t="s">
        <v>73</v>
      </c>
      <c r="AN434" s="81" t="s">
        <v>73</v>
      </c>
      <c r="AO434" s="81" t="s">
        <v>73</v>
      </c>
      <c r="AP434" s="47">
        <f t="shared" si="32"/>
        <v>0</v>
      </c>
      <c r="AQ434" s="47">
        <f>+L434+AD434-AI434</f>
        <v>13531500</v>
      </c>
      <c r="AR434" s="61" t="s">
        <v>65</v>
      </c>
      <c r="AS434" s="79">
        <v>13531500</v>
      </c>
      <c r="AT434" s="61" t="s">
        <v>162</v>
      </c>
      <c r="AU434" s="79">
        <v>0</v>
      </c>
      <c r="AV434" s="61" t="s">
        <v>73</v>
      </c>
      <c r="AW434" s="199">
        <v>0</v>
      </c>
      <c r="AX434" s="62">
        <f t="shared" si="33"/>
        <v>13531500</v>
      </c>
      <c r="AY434" s="63">
        <f t="shared" si="34"/>
        <v>0</v>
      </c>
      <c r="AZ434" s="67">
        <v>0</v>
      </c>
      <c r="BA434" s="61" t="s">
        <v>73</v>
      </c>
      <c r="BB434" s="61" t="s">
        <v>85</v>
      </c>
      <c r="BC434" s="369" t="s">
        <v>10603</v>
      </c>
      <c r="BD434" s="44" t="s">
        <v>65</v>
      </c>
      <c r="BE434" s="44" t="s">
        <v>65</v>
      </c>
    </row>
    <row r="435" spans="2:57" s="250" customFormat="1" x14ac:dyDescent="0.25">
      <c r="B435" s="44">
        <v>2026</v>
      </c>
      <c r="C435" s="44">
        <v>891780111</v>
      </c>
      <c r="D435" s="44" t="s">
        <v>63</v>
      </c>
      <c r="E435" s="61" t="s">
        <v>10602</v>
      </c>
      <c r="F435" s="61" t="s">
        <v>10601</v>
      </c>
      <c r="G435" s="61">
        <v>0</v>
      </c>
      <c r="H435" s="61" t="s">
        <v>71</v>
      </c>
      <c r="I435" s="44" t="s">
        <v>111</v>
      </c>
      <c r="J435" s="76" t="s">
        <v>81</v>
      </c>
      <c r="K435" s="68" t="s">
        <v>8677</v>
      </c>
      <c r="L435" s="79">
        <v>9373320</v>
      </c>
      <c r="M435" s="44" t="s">
        <v>66</v>
      </c>
      <c r="N435" s="68" t="s">
        <v>10600</v>
      </c>
      <c r="O435" s="68">
        <v>1007439402</v>
      </c>
      <c r="P435" s="68">
        <v>69</v>
      </c>
      <c r="Q435" s="69">
        <v>46036</v>
      </c>
      <c r="R435" s="61">
        <v>6818861280</v>
      </c>
      <c r="S435" s="69">
        <v>46044</v>
      </c>
      <c r="T435" s="79">
        <v>9373320</v>
      </c>
      <c r="U435" s="61" t="s">
        <v>65</v>
      </c>
      <c r="V435" s="79">
        <v>1082939683</v>
      </c>
      <c r="W435" s="168" t="s">
        <v>8545</v>
      </c>
      <c r="X435" s="69">
        <v>46044</v>
      </c>
      <c r="Y435" s="69">
        <v>46069</v>
      </c>
      <c r="Z435" s="69" t="s">
        <v>73</v>
      </c>
      <c r="AA435" s="69">
        <v>46167</v>
      </c>
      <c r="AB435" s="47">
        <f t="shared" si="30"/>
        <v>98</v>
      </c>
      <c r="AC435" s="61">
        <v>0</v>
      </c>
      <c r="AD435" s="79">
        <v>0</v>
      </c>
      <c r="AE435" s="61">
        <v>0</v>
      </c>
      <c r="AF435" s="80" t="s">
        <v>73</v>
      </c>
      <c r="AG435" s="47">
        <f t="shared" si="31"/>
        <v>0</v>
      </c>
      <c r="AH435" s="61">
        <v>0</v>
      </c>
      <c r="AI435" s="79">
        <v>0</v>
      </c>
      <c r="AJ435" s="61" t="s">
        <v>73</v>
      </c>
      <c r="AK435" s="81" t="s">
        <v>73</v>
      </c>
      <c r="AL435" s="61">
        <v>0</v>
      </c>
      <c r="AM435" s="81" t="s">
        <v>73</v>
      </c>
      <c r="AN435" s="81" t="s">
        <v>73</v>
      </c>
      <c r="AO435" s="81" t="s">
        <v>73</v>
      </c>
      <c r="AP435" s="47">
        <f t="shared" si="32"/>
        <v>0</v>
      </c>
      <c r="AQ435" s="47">
        <f>+L435+AD435-AI435</f>
        <v>9373320</v>
      </c>
      <c r="AR435" s="61" t="s">
        <v>4700</v>
      </c>
      <c r="AS435" s="79">
        <v>0</v>
      </c>
      <c r="AT435" s="61" t="s">
        <v>162</v>
      </c>
      <c r="AU435" s="79">
        <v>0</v>
      </c>
      <c r="AV435" s="61" t="s">
        <v>73</v>
      </c>
      <c r="AW435" s="199">
        <v>0</v>
      </c>
      <c r="AX435" s="62">
        <f t="shared" si="33"/>
        <v>9373320</v>
      </c>
      <c r="AY435" s="63">
        <f t="shared" si="34"/>
        <v>0</v>
      </c>
      <c r="AZ435" s="67">
        <v>0</v>
      </c>
      <c r="BA435" s="61" t="s">
        <v>73</v>
      </c>
      <c r="BB435" s="61" t="s">
        <v>163</v>
      </c>
      <c r="BC435" s="355" t="s">
        <v>10599</v>
      </c>
      <c r="BD435" s="44" t="s">
        <v>65</v>
      </c>
      <c r="BE435" s="44" t="s">
        <v>65</v>
      </c>
    </row>
    <row r="436" spans="2:57" s="250" customFormat="1" x14ac:dyDescent="0.25">
      <c r="B436" s="44">
        <v>2026</v>
      </c>
      <c r="C436" s="44">
        <v>891780111</v>
      </c>
      <c r="D436" s="44" t="s">
        <v>63</v>
      </c>
      <c r="E436" s="61" t="s">
        <v>10598</v>
      </c>
      <c r="F436" s="61" t="s">
        <v>10597</v>
      </c>
      <c r="G436" s="61">
        <v>0</v>
      </c>
      <c r="H436" s="61" t="s">
        <v>71</v>
      </c>
      <c r="I436" s="44" t="s">
        <v>111</v>
      </c>
      <c r="J436" s="76" t="s">
        <v>81</v>
      </c>
      <c r="K436" s="68" t="s">
        <v>8677</v>
      </c>
      <c r="L436" s="79">
        <v>9373320</v>
      </c>
      <c r="M436" s="44" t="s">
        <v>66</v>
      </c>
      <c r="N436" s="68" t="s">
        <v>10596</v>
      </c>
      <c r="O436" s="68">
        <v>1051634601</v>
      </c>
      <c r="P436" s="68">
        <v>69</v>
      </c>
      <c r="Q436" s="69">
        <v>46036</v>
      </c>
      <c r="R436" s="61">
        <v>6818861280</v>
      </c>
      <c r="S436" s="69">
        <v>46044</v>
      </c>
      <c r="T436" s="79">
        <v>9373320</v>
      </c>
      <c r="U436" s="61" t="s">
        <v>65</v>
      </c>
      <c r="V436" s="79">
        <v>1082939683</v>
      </c>
      <c r="W436" s="168" t="s">
        <v>8545</v>
      </c>
      <c r="X436" s="69">
        <v>46044</v>
      </c>
      <c r="Y436" s="69">
        <v>46069</v>
      </c>
      <c r="Z436" s="69" t="s">
        <v>73</v>
      </c>
      <c r="AA436" s="69">
        <v>46167</v>
      </c>
      <c r="AB436" s="47">
        <f t="shared" si="30"/>
        <v>98</v>
      </c>
      <c r="AC436" s="61">
        <v>0</v>
      </c>
      <c r="AD436" s="79">
        <v>0</v>
      </c>
      <c r="AE436" s="61">
        <v>0</v>
      </c>
      <c r="AF436" s="80" t="s">
        <v>73</v>
      </c>
      <c r="AG436" s="47">
        <f t="shared" si="31"/>
        <v>0</v>
      </c>
      <c r="AH436" s="61">
        <v>0</v>
      </c>
      <c r="AI436" s="79">
        <v>0</v>
      </c>
      <c r="AJ436" s="61" t="s">
        <v>73</v>
      </c>
      <c r="AK436" s="81" t="s">
        <v>73</v>
      </c>
      <c r="AL436" s="61">
        <v>0</v>
      </c>
      <c r="AM436" s="81" t="s">
        <v>73</v>
      </c>
      <c r="AN436" s="81" t="s">
        <v>73</v>
      </c>
      <c r="AO436" s="81" t="s">
        <v>73</v>
      </c>
      <c r="AP436" s="47">
        <f t="shared" si="32"/>
        <v>0</v>
      </c>
      <c r="AQ436" s="47">
        <f>+L436+AD436-AI436</f>
        <v>9373320</v>
      </c>
      <c r="AR436" s="61" t="s">
        <v>4700</v>
      </c>
      <c r="AS436" s="79">
        <v>0</v>
      </c>
      <c r="AT436" s="61" t="s">
        <v>162</v>
      </c>
      <c r="AU436" s="79">
        <v>0</v>
      </c>
      <c r="AV436" s="61" t="s">
        <v>73</v>
      </c>
      <c r="AW436" s="199">
        <v>0</v>
      </c>
      <c r="AX436" s="62">
        <f t="shared" si="33"/>
        <v>9373320</v>
      </c>
      <c r="AY436" s="63">
        <f t="shared" si="34"/>
        <v>0</v>
      </c>
      <c r="AZ436" s="67">
        <v>0</v>
      </c>
      <c r="BA436" s="61" t="s">
        <v>73</v>
      </c>
      <c r="BB436" s="61" t="s">
        <v>163</v>
      </c>
      <c r="BC436" s="355" t="s">
        <v>10595</v>
      </c>
      <c r="BD436" s="44" t="s">
        <v>65</v>
      </c>
      <c r="BE436" s="44" t="s">
        <v>65</v>
      </c>
    </row>
    <row r="437" spans="2:57" s="250" customFormat="1" x14ac:dyDescent="0.25">
      <c r="B437" s="44">
        <v>2026</v>
      </c>
      <c r="C437" s="44">
        <v>891780111</v>
      </c>
      <c r="D437" s="44" t="s">
        <v>63</v>
      </c>
      <c r="E437" s="61" t="s">
        <v>10594</v>
      </c>
      <c r="F437" s="61" t="s">
        <v>10593</v>
      </c>
      <c r="G437" s="61">
        <v>0</v>
      </c>
      <c r="H437" s="61" t="s">
        <v>71</v>
      </c>
      <c r="I437" s="44" t="s">
        <v>111</v>
      </c>
      <c r="J437" s="76" t="s">
        <v>81</v>
      </c>
      <c r="K437" s="68" t="s">
        <v>8677</v>
      </c>
      <c r="L437" s="79">
        <v>9373320</v>
      </c>
      <c r="M437" s="44" t="s">
        <v>66</v>
      </c>
      <c r="N437" s="68" t="s">
        <v>10592</v>
      </c>
      <c r="O437" s="68">
        <v>1050919282</v>
      </c>
      <c r="P437" s="68">
        <v>69</v>
      </c>
      <c r="Q437" s="69">
        <v>46036</v>
      </c>
      <c r="R437" s="61">
        <v>6818861280</v>
      </c>
      <c r="S437" s="69">
        <v>46044</v>
      </c>
      <c r="T437" s="79">
        <v>9373320</v>
      </c>
      <c r="U437" s="61" t="s">
        <v>65</v>
      </c>
      <c r="V437" s="79">
        <v>1082939683</v>
      </c>
      <c r="W437" s="168" t="s">
        <v>8545</v>
      </c>
      <c r="X437" s="69">
        <v>46044</v>
      </c>
      <c r="Y437" s="69">
        <v>46069</v>
      </c>
      <c r="Z437" s="69" t="s">
        <v>73</v>
      </c>
      <c r="AA437" s="69">
        <v>46167</v>
      </c>
      <c r="AB437" s="47">
        <f t="shared" si="30"/>
        <v>98</v>
      </c>
      <c r="AC437" s="61">
        <v>0</v>
      </c>
      <c r="AD437" s="79">
        <v>0</v>
      </c>
      <c r="AE437" s="61">
        <v>0</v>
      </c>
      <c r="AF437" s="80" t="s">
        <v>73</v>
      </c>
      <c r="AG437" s="47">
        <f t="shared" si="31"/>
        <v>0</v>
      </c>
      <c r="AH437" s="61">
        <v>0</v>
      </c>
      <c r="AI437" s="79">
        <v>0</v>
      </c>
      <c r="AJ437" s="61" t="s">
        <v>73</v>
      </c>
      <c r="AK437" s="81" t="s">
        <v>73</v>
      </c>
      <c r="AL437" s="61">
        <v>0</v>
      </c>
      <c r="AM437" s="81" t="s">
        <v>73</v>
      </c>
      <c r="AN437" s="81" t="s">
        <v>73</v>
      </c>
      <c r="AO437" s="81" t="s">
        <v>73</v>
      </c>
      <c r="AP437" s="47">
        <f t="shared" si="32"/>
        <v>0</v>
      </c>
      <c r="AQ437" s="47">
        <f>+L437+AD437-AI437</f>
        <v>9373320</v>
      </c>
      <c r="AR437" s="61" t="s">
        <v>4700</v>
      </c>
      <c r="AS437" s="79">
        <v>0</v>
      </c>
      <c r="AT437" s="61" t="s">
        <v>162</v>
      </c>
      <c r="AU437" s="79">
        <v>0</v>
      </c>
      <c r="AV437" s="61" t="s">
        <v>73</v>
      </c>
      <c r="AW437" s="199">
        <v>0</v>
      </c>
      <c r="AX437" s="62">
        <f t="shared" si="33"/>
        <v>9373320</v>
      </c>
      <c r="AY437" s="63">
        <f t="shared" si="34"/>
        <v>0</v>
      </c>
      <c r="AZ437" s="67">
        <v>0</v>
      </c>
      <c r="BA437" s="61" t="s">
        <v>73</v>
      </c>
      <c r="BB437" s="61" t="s">
        <v>163</v>
      </c>
      <c r="BC437" s="355" t="s">
        <v>10591</v>
      </c>
      <c r="BD437" s="44" t="s">
        <v>65</v>
      </c>
      <c r="BE437" s="44" t="s">
        <v>65</v>
      </c>
    </row>
    <row r="438" spans="2:57" s="250" customFormat="1" x14ac:dyDescent="0.25">
      <c r="B438" s="44">
        <v>2026</v>
      </c>
      <c r="C438" s="44">
        <v>891780111</v>
      </c>
      <c r="D438" s="44" t="s">
        <v>63</v>
      </c>
      <c r="E438" s="61" t="s">
        <v>10590</v>
      </c>
      <c r="F438" s="61" t="s">
        <v>10589</v>
      </c>
      <c r="G438" s="61">
        <v>0</v>
      </c>
      <c r="H438" s="61" t="s">
        <v>71</v>
      </c>
      <c r="I438" s="44" t="s">
        <v>111</v>
      </c>
      <c r="J438" s="76" t="s">
        <v>81</v>
      </c>
      <c r="K438" s="68" t="s">
        <v>8677</v>
      </c>
      <c r="L438" s="79">
        <v>9373320</v>
      </c>
      <c r="M438" s="44" t="s">
        <v>66</v>
      </c>
      <c r="N438" s="68" t="s">
        <v>10588</v>
      </c>
      <c r="O438" s="68">
        <v>92261325</v>
      </c>
      <c r="P438" s="68">
        <v>69</v>
      </c>
      <c r="Q438" s="69">
        <v>46036</v>
      </c>
      <c r="R438" s="61">
        <v>6818861280</v>
      </c>
      <c r="S438" s="69">
        <v>46044</v>
      </c>
      <c r="T438" s="79">
        <v>9373320</v>
      </c>
      <c r="U438" s="61" t="s">
        <v>65</v>
      </c>
      <c r="V438" s="79">
        <v>1082939683</v>
      </c>
      <c r="W438" s="168" t="s">
        <v>8545</v>
      </c>
      <c r="X438" s="69">
        <v>46044</v>
      </c>
      <c r="Y438" s="69">
        <v>46069</v>
      </c>
      <c r="Z438" s="69" t="s">
        <v>73</v>
      </c>
      <c r="AA438" s="69">
        <v>46167</v>
      </c>
      <c r="AB438" s="47">
        <f t="shared" si="30"/>
        <v>98</v>
      </c>
      <c r="AC438" s="61">
        <v>0</v>
      </c>
      <c r="AD438" s="79">
        <v>0</v>
      </c>
      <c r="AE438" s="61">
        <v>0</v>
      </c>
      <c r="AF438" s="80" t="s">
        <v>73</v>
      </c>
      <c r="AG438" s="47">
        <f t="shared" si="31"/>
        <v>0</v>
      </c>
      <c r="AH438" s="61">
        <v>0</v>
      </c>
      <c r="AI438" s="79">
        <v>0</v>
      </c>
      <c r="AJ438" s="61" t="s">
        <v>73</v>
      </c>
      <c r="AK438" s="81" t="s">
        <v>73</v>
      </c>
      <c r="AL438" s="61">
        <v>0</v>
      </c>
      <c r="AM438" s="81" t="s">
        <v>73</v>
      </c>
      <c r="AN438" s="81" t="s">
        <v>73</v>
      </c>
      <c r="AO438" s="81" t="s">
        <v>73</v>
      </c>
      <c r="AP438" s="47">
        <f t="shared" si="32"/>
        <v>0</v>
      </c>
      <c r="AQ438" s="47">
        <f>+L438+AD438-AI438</f>
        <v>9373320</v>
      </c>
      <c r="AR438" s="61" t="s">
        <v>4700</v>
      </c>
      <c r="AS438" s="79">
        <v>0</v>
      </c>
      <c r="AT438" s="61" t="s">
        <v>162</v>
      </c>
      <c r="AU438" s="79">
        <v>0</v>
      </c>
      <c r="AV438" s="61" t="s">
        <v>73</v>
      </c>
      <c r="AW438" s="199">
        <v>0</v>
      </c>
      <c r="AX438" s="62">
        <f t="shared" si="33"/>
        <v>9373320</v>
      </c>
      <c r="AY438" s="63">
        <f t="shared" si="34"/>
        <v>0</v>
      </c>
      <c r="AZ438" s="67">
        <v>0</v>
      </c>
      <c r="BA438" s="61" t="s">
        <v>73</v>
      </c>
      <c r="BB438" s="61" t="s">
        <v>163</v>
      </c>
      <c r="BC438" s="355" t="s">
        <v>10587</v>
      </c>
      <c r="BD438" s="44" t="s">
        <v>65</v>
      </c>
      <c r="BE438" s="44" t="s">
        <v>65</v>
      </c>
    </row>
    <row r="439" spans="2:57" s="250" customFormat="1" x14ac:dyDescent="0.25">
      <c r="B439" s="44">
        <v>2026</v>
      </c>
      <c r="C439" s="44">
        <v>891780111</v>
      </c>
      <c r="D439" s="44" t="s">
        <v>63</v>
      </c>
      <c r="E439" s="61" t="s">
        <v>10586</v>
      </c>
      <c r="F439" s="61" t="s">
        <v>10585</v>
      </c>
      <c r="G439" s="61">
        <v>0</v>
      </c>
      <c r="H439" s="61" t="s">
        <v>71</v>
      </c>
      <c r="I439" s="44" t="s">
        <v>111</v>
      </c>
      <c r="J439" s="76" t="s">
        <v>81</v>
      </c>
      <c r="K439" s="68" t="s">
        <v>8677</v>
      </c>
      <c r="L439" s="79">
        <v>9373320</v>
      </c>
      <c r="M439" s="44" t="s">
        <v>66</v>
      </c>
      <c r="N439" s="68" t="s">
        <v>10584</v>
      </c>
      <c r="O439" s="68">
        <v>1049349261</v>
      </c>
      <c r="P439" s="68">
        <v>69</v>
      </c>
      <c r="Q439" s="69">
        <v>46036</v>
      </c>
      <c r="R439" s="61">
        <v>6818861280</v>
      </c>
      <c r="S439" s="69">
        <v>46044</v>
      </c>
      <c r="T439" s="79">
        <v>9373320</v>
      </c>
      <c r="U439" s="61" t="s">
        <v>65</v>
      </c>
      <c r="V439" s="79">
        <v>1082939683</v>
      </c>
      <c r="W439" s="168" t="s">
        <v>8545</v>
      </c>
      <c r="X439" s="69">
        <v>46044</v>
      </c>
      <c r="Y439" s="69">
        <v>46069</v>
      </c>
      <c r="Z439" s="69" t="s">
        <v>73</v>
      </c>
      <c r="AA439" s="69">
        <v>46167</v>
      </c>
      <c r="AB439" s="47">
        <f t="shared" si="30"/>
        <v>98</v>
      </c>
      <c r="AC439" s="61">
        <v>0</v>
      </c>
      <c r="AD439" s="79">
        <v>0</v>
      </c>
      <c r="AE439" s="61">
        <v>0</v>
      </c>
      <c r="AF439" s="80" t="s">
        <v>73</v>
      </c>
      <c r="AG439" s="47">
        <f t="shared" si="31"/>
        <v>0</v>
      </c>
      <c r="AH439" s="61">
        <v>0</v>
      </c>
      <c r="AI439" s="79">
        <v>0</v>
      </c>
      <c r="AJ439" s="61" t="s">
        <v>73</v>
      </c>
      <c r="AK439" s="81" t="s">
        <v>73</v>
      </c>
      <c r="AL439" s="61">
        <v>0</v>
      </c>
      <c r="AM439" s="81" t="s">
        <v>73</v>
      </c>
      <c r="AN439" s="81" t="s">
        <v>73</v>
      </c>
      <c r="AO439" s="81" t="s">
        <v>73</v>
      </c>
      <c r="AP439" s="47">
        <f t="shared" si="32"/>
        <v>0</v>
      </c>
      <c r="AQ439" s="47">
        <f>+L439+AD439-AI439</f>
        <v>9373320</v>
      </c>
      <c r="AR439" s="61" t="s">
        <v>4700</v>
      </c>
      <c r="AS439" s="79">
        <v>0</v>
      </c>
      <c r="AT439" s="61" t="s">
        <v>162</v>
      </c>
      <c r="AU439" s="79">
        <v>0</v>
      </c>
      <c r="AV439" s="61" t="s">
        <v>73</v>
      </c>
      <c r="AW439" s="199">
        <v>0</v>
      </c>
      <c r="AX439" s="62">
        <f t="shared" si="33"/>
        <v>9373320</v>
      </c>
      <c r="AY439" s="63">
        <f t="shared" si="34"/>
        <v>0</v>
      </c>
      <c r="AZ439" s="67">
        <v>0</v>
      </c>
      <c r="BA439" s="61" t="s">
        <v>73</v>
      </c>
      <c r="BB439" s="61" t="s">
        <v>163</v>
      </c>
      <c r="BC439" s="355" t="s">
        <v>10583</v>
      </c>
      <c r="BD439" s="44" t="s">
        <v>65</v>
      </c>
      <c r="BE439" s="44" t="s">
        <v>65</v>
      </c>
    </row>
    <row r="440" spans="2:57" s="250" customFormat="1" x14ac:dyDescent="0.25">
      <c r="B440" s="44">
        <v>2026</v>
      </c>
      <c r="C440" s="44">
        <v>891780111</v>
      </c>
      <c r="D440" s="44" t="s">
        <v>63</v>
      </c>
      <c r="E440" s="61" t="s">
        <v>10582</v>
      </c>
      <c r="F440" s="61" t="s">
        <v>10581</v>
      </c>
      <c r="G440" s="61">
        <v>0</v>
      </c>
      <c r="H440" s="61" t="s">
        <v>71</v>
      </c>
      <c r="I440" s="44" t="s">
        <v>111</v>
      </c>
      <c r="J440" s="76" t="s">
        <v>81</v>
      </c>
      <c r="K440" s="68" t="s">
        <v>8696</v>
      </c>
      <c r="L440" s="79">
        <v>9373320</v>
      </c>
      <c r="M440" s="44" t="s">
        <v>66</v>
      </c>
      <c r="N440" s="68" t="s">
        <v>10580</v>
      </c>
      <c r="O440" s="68">
        <v>9020543</v>
      </c>
      <c r="P440" s="68">
        <v>69</v>
      </c>
      <c r="Q440" s="69">
        <v>46036</v>
      </c>
      <c r="R440" s="61">
        <v>6818861280</v>
      </c>
      <c r="S440" s="69">
        <v>46044</v>
      </c>
      <c r="T440" s="79">
        <v>9373320</v>
      </c>
      <c r="U440" s="61" t="s">
        <v>65</v>
      </c>
      <c r="V440" s="79">
        <v>1082939683</v>
      </c>
      <c r="W440" s="168" t="s">
        <v>8545</v>
      </c>
      <c r="X440" s="69">
        <v>46044</v>
      </c>
      <c r="Y440" s="69">
        <v>46069</v>
      </c>
      <c r="Z440" s="69" t="s">
        <v>73</v>
      </c>
      <c r="AA440" s="69">
        <v>46167</v>
      </c>
      <c r="AB440" s="47">
        <f t="shared" si="30"/>
        <v>98</v>
      </c>
      <c r="AC440" s="61">
        <v>0</v>
      </c>
      <c r="AD440" s="79">
        <v>0</v>
      </c>
      <c r="AE440" s="61">
        <v>0</v>
      </c>
      <c r="AF440" s="80" t="s">
        <v>73</v>
      </c>
      <c r="AG440" s="47">
        <f t="shared" si="31"/>
        <v>0</v>
      </c>
      <c r="AH440" s="61">
        <v>0</v>
      </c>
      <c r="AI440" s="79">
        <v>0</v>
      </c>
      <c r="AJ440" s="61" t="s">
        <v>73</v>
      </c>
      <c r="AK440" s="81" t="s">
        <v>73</v>
      </c>
      <c r="AL440" s="61">
        <v>0</v>
      </c>
      <c r="AM440" s="81" t="s">
        <v>73</v>
      </c>
      <c r="AN440" s="81" t="s">
        <v>73</v>
      </c>
      <c r="AO440" s="81" t="s">
        <v>73</v>
      </c>
      <c r="AP440" s="47">
        <f t="shared" si="32"/>
        <v>0</v>
      </c>
      <c r="AQ440" s="47">
        <f>+L440+AD440-AI440</f>
        <v>9373320</v>
      </c>
      <c r="AR440" s="61" t="s">
        <v>4700</v>
      </c>
      <c r="AS440" s="79">
        <v>0</v>
      </c>
      <c r="AT440" s="61" t="s">
        <v>162</v>
      </c>
      <c r="AU440" s="79">
        <v>0</v>
      </c>
      <c r="AV440" s="61" t="s">
        <v>73</v>
      </c>
      <c r="AW440" s="199">
        <v>0</v>
      </c>
      <c r="AX440" s="62">
        <f t="shared" si="33"/>
        <v>9373320</v>
      </c>
      <c r="AY440" s="63">
        <f t="shared" si="34"/>
        <v>0</v>
      </c>
      <c r="AZ440" s="67">
        <v>0</v>
      </c>
      <c r="BA440" s="61" t="s">
        <v>73</v>
      </c>
      <c r="BB440" s="61" t="s">
        <v>163</v>
      </c>
      <c r="BC440" s="355" t="s">
        <v>10579</v>
      </c>
      <c r="BD440" s="44" t="s">
        <v>65</v>
      </c>
      <c r="BE440" s="44" t="s">
        <v>65</v>
      </c>
    </row>
    <row r="441" spans="2:57" s="250" customFormat="1" x14ac:dyDescent="0.25">
      <c r="B441" s="44">
        <v>2026</v>
      </c>
      <c r="C441" s="44">
        <v>891780111</v>
      </c>
      <c r="D441" s="44" t="s">
        <v>63</v>
      </c>
      <c r="E441" s="61" t="s">
        <v>10578</v>
      </c>
      <c r="F441" s="61" t="s">
        <v>10577</v>
      </c>
      <c r="G441" s="61">
        <v>0</v>
      </c>
      <c r="H441" s="61" t="s">
        <v>71</v>
      </c>
      <c r="I441" s="44" t="s">
        <v>111</v>
      </c>
      <c r="J441" s="76" t="s">
        <v>81</v>
      </c>
      <c r="K441" s="68" t="s">
        <v>10576</v>
      </c>
      <c r="L441" s="79">
        <v>9373320</v>
      </c>
      <c r="M441" s="44" t="s">
        <v>66</v>
      </c>
      <c r="N441" s="68" t="s">
        <v>10575</v>
      </c>
      <c r="O441" s="68">
        <v>1083019768</v>
      </c>
      <c r="P441" s="68">
        <v>69</v>
      </c>
      <c r="Q441" s="69">
        <v>46036</v>
      </c>
      <c r="R441" s="61">
        <v>6818861280</v>
      </c>
      <c r="S441" s="69">
        <v>46044</v>
      </c>
      <c r="T441" s="79">
        <v>9373320</v>
      </c>
      <c r="U441" s="61" t="s">
        <v>65</v>
      </c>
      <c r="V441" s="79">
        <v>1082939683</v>
      </c>
      <c r="W441" s="168" t="s">
        <v>8545</v>
      </c>
      <c r="X441" s="69">
        <v>46044</v>
      </c>
      <c r="Y441" s="69">
        <v>46069</v>
      </c>
      <c r="Z441" s="69" t="s">
        <v>73</v>
      </c>
      <c r="AA441" s="69">
        <v>46167</v>
      </c>
      <c r="AB441" s="47">
        <f t="shared" si="30"/>
        <v>98</v>
      </c>
      <c r="AC441" s="61">
        <v>0</v>
      </c>
      <c r="AD441" s="79">
        <v>0</v>
      </c>
      <c r="AE441" s="61">
        <v>0</v>
      </c>
      <c r="AF441" s="80" t="s">
        <v>73</v>
      </c>
      <c r="AG441" s="47">
        <f t="shared" si="31"/>
        <v>0</v>
      </c>
      <c r="AH441" s="61">
        <v>0</v>
      </c>
      <c r="AI441" s="79">
        <v>0</v>
      </c>
      <c r="AJ441" s="61" t="s">
        <v>73</v>
      </c>
      <c r="AK441" s="81" t="s">
        <v>73</v>
      </c>
      <c r="AL441" s="61">
        <v>0</v>
      </c>
      <c r="AM441" s="81" t="s">
        <v>73</v>
      </c>
      <c r="AN441" s="81" t="s">
        <v>73</v>
      </c>
      <c r="AO441" s="81" t="s">
        <v>73</v>
      </c>
      <c r="AP441" s="47">
        <f t="shared" si="32"/>
        <v>0</v>
      </c>
      <c r="AQ441" s="47">
        <f>+L441+AD441-AI441</f>
        <v>9373320</v>
      </c>
      <c r="AR441" s="61" t="s">
        <v>4700</v>
      </c>
      <c r="AS441" s="79">
        <v>0</v>
      </c>
      <c r="AT441" s="61" t="s">
        <v>162</v>
      </c>
      <c r="AU441" s="79">
        <v>0</v>
      </c>
      <c r="AV441" s="61" t="s">
        <v>73</v>
      </c>
      <c r="AW441" s="199">
        <v>0</v>
      </c>
      <c r="AX441" s="62">
        <f t="shared" si="33"/>
        <v>9373320</v>
      </c>
      <c r="AY441" s="63">
        <f t="shared" si="34"/>
        <v>0</v>
      </c>
      <c r="AZ441" s="67">
        <v>0</v>
      </c>
      <c r="BA441" s="61" t="s">
        <v>73</v>
      </c>
      <c r="BB441" s="61" t="s">
        <v>163</v>
      </c>
      <c r="BC441" s="355" t="s">
        <v>10574</v>
      </c>
      <c r="BD441" s="44" t="s">
        <v>65</v>
      </c>
      <c r="BE441" s="44" t="s">
        <v>65</v>
      </c>
    </row>
    <row r="442" spans="2:57" s="250" customFormat="1" x14ac:dyDescent="0.25">
      <c r="B442" s="44">
        <v>2026</v>
      </c>
      <c r="C442" s="44">
        <v>891780111</v>
      </c>
      <c r="D442" s="44" t="s">
        <v>63</v>
      </c>
      <c r="E442" s="61" t="s">
        <v>10573</v>
      </c>
      <c r="F442" s="61" t="s">
        <v>10572</v>
      </c>
      <c r="G442" s="61">
        <v>0</v>
      </c>
      <c r="H442" s="61" t="s">
        <v>71</v>
      </c>
      <c r="I442" s="44" t="s">
        <v>111</v>
      </c>
      <c r="J442" s="76" t="s">
        <v>81</v>
      </c>
      <c r="K442" s="68" t="s">
        <v>8677</v>
      </c>
      <c r="L442" s="79">
        <v>9373320</v>
      </c>
      <c r="M442" s="44" t="s">
        <v>66</v>
      </c>
      <c r="N442" s="68" t="s">
        <v>10571</v>
      </c>
      <c r="O442" s="68">
        <v>91428710</v>
      </c>
      <c r="P442" s="68">
        <v>69</v>
      </c>
      <c r="Q442" s="69">
        <v>46036</v>
      </c>
      <c r="R442" s="61">
        <v>6818861280</v>
      </c>
      <c r="S442" s="69">
        <v>46044</v>
      </c>
      <c r="T442" s="79">
        <v>9373320</v>
      </c>
      <c r="U442" s="61" t="s">
        <v>65</v>
      </c>
      <c r="V442" s="79">
        <v>1082939683</v>
      </c>
      <c r="W442" s="168" t="s">
        <v>8545</v>
      </c>
      <c r="X442" s="69">
        <v>46044</v>
      </c>
      <c r="Y442" s="69">
        <v>46069</v>
      </c>
      <c r="Z442" s="69" t="s">
        <v>73</v>
      </c>
      <c r="AA442" s="69">
        <v>46167</v>
      </c>
      <c r="AB442" s="47">
        <f t="shared" si="30"/>
        <v>98</v>
      </c>
      <c r="AC442" s="61">
        <v>0</v>
      </c>
      <c r="AD442" s="79">
        <v>0</v>
      </c>
      <c r="AE442" s="61">
        <v>0</v>
      </c>
      <c r="AF442" s="80" t="s">
        <v>73</v>
      </c>
      <c r="AG442" s="47">
        <f t="shared" si="31"/>
        <v>0</v>
      </c>
      <c r="AH442" s="61">
        <v>0</v>
      </c>
      <c r="AI442" s="79">
        <v>0</v>
      </c>
      <c r="AJ442" s="61" t="s">
        <v>73</v>
      </c>
      <c r="AK442" s="81" t="s">
        <v>73</v>
      </c>
      <c r="AL442" s="61">
        <v>0</v>
      </c>
      <c r="AM442" s="81" t="s">
        <v>73</v>
      </c>
      <c r="AN442" s="81" t="s">
        <v>73</v>
      </c>
      <c r="AO442" s="81" t="s">
        <v>73</v>
      </c>
      <c r="AP442" s="47">
        <f t="shared" si="32"/>
        <v>0</v>
      </c>
      <c r="AQ442" s="47">
        <f>+L442+AD442-AI442</f>
        <v>9373320</v>
      </c>
      <c r="AR442" s="61" t="s">
        <v>4700</v>
      </c>
      <c r="AS442" s="79">
        <v>0</v>
      </c>
      <c r="AT442" s="61" t="s">
        <v>162</v>
      </c>
      <c r="AU442" s="79">
        <v>0</v>
      </c>
      <c r="AV442" s="61" t="s">
        <v>73</v>
      </c>
      <c r="AW442" s="199">
        <v>0</v>
      </c>
      <c r="AX442" s="62">
        <f t="shared" si="33"/>
        <v>9373320</v>
      </c>
      <c r="AY442" s="63">
        <f t="shared" si="34"/>
        <v>0</v>
      </c>
      <c r="AZ442" s="67">
        <v>0</v>
      </c>
      <c r="BA442" s="61" t="s">
        <v>73</v>
      </c>
      <c r="BB442" s="61" t="s">
        <v>163</v>
      </c>
      <c r="BC442" s="355" t="s">
        <v>10570</v>
      </c>
      <c r="BD442" s="44" t="s">
        <v>65</v>
      </c>
      <c r="BE442" s="44" t="s">
        <v>65</v>
      </c>
    </row>
    <row r="443" spans="2:57" s="250" customFormat="1" x14ac:dyDescent="0.25">
      <c r="B443" s="44">
        <v>2026</v>
      </c>
      <c r="C443" s="44">
        <v>891780111</v>
      </c>
      <c r="D443" s="44" t="s">
        <v>63</v>
      </c>
      <c r="E443" s="61" t="s">
        <v>10569</v>
      </c>
      <c r="F443" s="61" t="s">
        <v>10568</v>
      </c>
      <c r="G443" s="61">
        <v>0</v>
      </c>
      <c r="H443" s="61" t="s">
        <v>71</v>
      </c>
      <c r="I443" s="44" t="s">
        <v>111</v>
      </c>
      <c r="J443" s="76" t="s">
        <v>81</v>
      </c>
      <c r="K443" s="68" t="s">
        <v>8677</v>
      </c>
      <c r="L443" s="79">
        <v>9373320</v>
      </c>
      <c r="M443" s="44" t="s">
        <v>66</v>
      </c>
      <c r="N443" s="68" t="s">
        <v>10567</v>
      </c>
      <c r="O443" s="68">
        <v>1002363474</v>
      </c>
      <c r="P443" s="68">
        <v>69</v>
      </c>
      <c r="Q443" s="69">
        <v>46036</v>
      </c>
      <c r="R443" s="61">
        <v>6818861280</v>
      </c>
      <c r="S443" s="69">
        <v>46044</v>
      </c>
      <c r="T443" s="79">
        <v>9373320</v>
      </c>
      <c r="U443" s="61" t="s">
        <v>65</v>
      </c>
      <c r="V443" s="79">
        <v>1082939683</v>
      </c>
      <c r="W443" s="168" t="s">
        <v>8545</v>
      </c>
      <c r="X443" s="69">
        <v>46044</v>
      </c>
      <c r="Y443" s="69">
        <v>46069</v>
      </c>
      <c r="Z443" s="69" t="s">
        <v>73</v>
      </c>
      <c r="AA443" s="69">
        <v>46167</v>
      </c>
      <c r="AB443" s="47">
        <f t="shared" si="30"/>
        <v>98</v>
      </c>
      <c r="AC443" s="61">
        <v>0</v>
      </c>
      <c r="AD443" s="79">
        <v>0</v>
      </c>
      <c r="AE443" s="61">
        <v>0</v>
      </c>
      <c r="AF443" s="80" t="s">
        <v>73</v>
      </c>
      <c r="AG443" s="47">
        <f t="shared" si="31"/>
        <v>0</v>
      </c>
      <c r="AH443" s="61">
        <v>0</v>
      </c>
      <c r="AI443" s="79">
        <v>0</v>
      </c>
      <c r="AJ443" s="61" t="s">
        <v>73</v>
      </c>
      <c r="AK443" s="81" t="s">
        <v>73</v>
      </c>
      <c r="AL443" s="61">
        <v>0</v>
      </c>
      <c r="AM443" s="81" t="s">
        <v>73</v>
      </c>
      <c r="AN443" s="81" t="s">
        <v>73</v>
      </c>
      <c r="AO443" s="81" t="s">
        <v>73</v>
      </c>
      <c r="AP443" s="47">
        <f t="shared" si="32"/>
        <v>0</v>
      </c>
      <c r="AQ443" s="47">
        <f>+L443+AD443-AI443</f>
        <v>9373320</v>
      </c>
      <c r="AR443" s="61" t="s">
        <v>4700</v>
      </c>
      <c r="AS443" s="79">
        <v>0</v>
      </c>
      <c r="AT443" s="61" t="s">
        <v>162</v>
      </c>
      <c r="AU443" s="79">
        <v>0</v>
      </c>
      <c r="AV443" s="61" t="s">
        <v>73</v>
      </c>
      <c r="AW443" s="199">
        <v>0</v>
      </c>
      <c r="AX443" s="62">
        <f t="shared" si="33"/>
        <v>9373320</v>
      </c>
      <c r="AY443" s="63">
        <f t="shared" si="34"/>
        <v>0</v>
      </c>
      <c r="AZ443" s="67">
        <v>0</v>
      </c>
      <c r="BA443" s="61" t="s">
        <v>73</v>
      </c>
      <c r="BB443" s="61" t="s">
        <v>163</v>
      </c>
      <c r="BC443" s="355" t="s">
        <v>10566</v>
      </c>
      <c r="BD443" s="44" t="s">
        <v>65</v>
      </c>
      <c r="BE443" s="44" t="s">
        <v>65</v>
      </c>
    </row>
    <row r="444" spans="2:57" s="250" customFormat="1" x14ac:dyDescent="0.25">
      <c r="B444" s="44">
        <v>2026</v>
      </c>
      <c r="C444" s="44">
        <v>891780111</v>
      </c>
      <c r="D444" s="44" t="s">
        <v>63</v>
      </c>
      <c r="E444" s="61" t="s">
        <v>10565</v>
      </c>
      <c r="F444" s="61" t="s">
        <v>10564</v>
      </c>
      <c r="G444" s="61">
        <v>0</v>
      </c>
      <c r="H444" s="61" t="s">
        <v>71</v>
      </c>
      <c r="I444" s="44" t="s">
        <v>111</v>
      </c>
      <c r="J444" s="76" t="s">
        <v>81</v>
      </c>
      <c r="K444" s="68" t="s">
        <v>8677</v>
      </c>
      <c r="L444" s="79">
        <v>9373320</v>
      </c>
      <c r="M444" s="44" t="s">
        <v>66</v>
      </c>
      <c r="N444" s="68" t="s">
        <v>10563</v>
      </c>
      <c r="O444" s="68">
        <v>1046403944</v>
      </c>
      <c r="P444" s="68">
        <v>69</v>
      </c>
      <c r="Q444" s="69">
        <v>46036</v>
      </c>
      <c r="R444" s="61">
        <v>6818861280</v>
      </c>
      <c r="S444" s="69">
        <v>46044</v>
      </c>
      <c r="T444" s="79">
        <v>9373320</v>
      </c>
      <c r="U444" s="61" t="s">
        <v>65</v>
      </c>
      <c r="V444" s="79">
        <v>1082939683</v>
      </c>
      <c r="W444" s="168" t="s">
        <v>8545</v>
      </c>
      <c r="X444" s="69">
        <v>46044</v>
      </c>
      <c r="Y444" s="69">
        <v>46069</v>
      </c>
      <c r="Z444" s="69" t="s">
        <v>73</v>
      </c>
      <c r="AA444" s="69">
        <v>46167</v>
      </c>
      <c r="AB444" s="47">
        <f t="shared" si="30"/>
        <v>98</v>
      </c>
      <c r="AC444" s="61">
        <v>0</v>
      </c>
      <c r="AD444" s="79">
        <v>0</v>
      </c>
      <c r="AE444" s="61">
        <v>0</v>
      </c>
      <c r="AF444" s="80" t="s">
        <v>73</v>
      </c>
      <c r="AG444" s="47">
        <f t="shared" si="31"/>
        <v>0</v>
      </c>
      <c r="AH444" s="61">
        <v>0</v>
      </c>
      <c r="AI444" s="79">
        <v>0</v>
      </c>
      <c r="AJ444" s="61" t="s">
        <v>73</v>
      </c>
      <c r="AK444" s="81" t="s">
        <v>73</v>
      </c>
      <c r="AL444" s="61">
        <v>0</v>
      </c>
      <c r="AM444" s="81" t="s">
        <v>73</v>
      </c>
      <c r="AN444" s="81" t="s">
        <v>73</v>
      </c>
      <c r="AO444" s="81" t="s">
        <v>73</v>
      </c>
      <c r="AP444" s="47">
        <f t="shared" si="32"/>
        <v>0</v>
      </c>
      <c r="AQ444" s="47">
        <f>+L444+AD444-AI444</f>
        <v>9373320</v>
      </c>
      <c r="AR444" s="61" t="s">
        <v>4700</v>
      </c>
      <c r="AS444" s="79">
        <v>0</v>
      </c>
      <c r="AT444" s="61" t="s">
        <v>162</v>
      </c>
      <c r="AU444" s="79">
        <v>0</v>
      </c>
      <c r="AV444" s="61" t="s">
        <v>73</v>
      </c>
      <c r="AW444" s="199">
        <v>0</v>
      </c>
      <c r="AX444" s="62">
        <f t="shared" si="33"/>
        <v>9373320</v>
      </c>
      <c r="AY444" s="63">
        <f t="shared" si="34"/>
        <v>0</v>
      </c>
      <c r="AZ444" s="67">
        <v>0</v>
      </c>
      <c r="BA444" s="61" t="s">
        <v>73</v>
      </c>
      <c r="BB444" s="61" t="s">
        <v>163</v>
      </c>
      <c r="BC444" s="355" t="s">
        <v>10562</v>
      </c>
      <c r="BD444" s="44" t="s">
        <v>65</v>
      </c>
      <c r="BE444" s="44" t="s">
        <v>65</v>
      </c>
    </row>
    <row r="445" spans="2:57" s="250" customFormat="1" x14ac:dyDescent="0.25">
      <c r="B445" s="44">
        <v>2026</v>
      </c>
      <c r="C445" s="44">
        <v>891780111</v>
      </c>
      <c r="D445" s="44" t="s">
        <v>63</v>
      </c>
      <c r="E445" s="61" t="s">
        <v>10561</v>
      </c>
      <c r="F445" s="61" t="s">
        <v>10560</v>
      </c>
      <c r="G445" s="61">
        <v>0</v>
      </c>
      <c r="H445" s="61" t="s">
        <v>71</v>
      </c>
      <c r="I445" s="44" t="s">
        <v>111</v>
      </c>
      <c r="J445" s="76" t="s">
        <v>81</v>
      </c>
      <c r="K445" s="68" t="s">
        <v>8677</v>
      </c>
      <c r="L445" s="79">
        <v>9373320</v>
      </c>
      <c r="M445" s="44" t="s">
        <v>66</v>
      </c>
      <c r="N445" s="68" t="s">
        <v>10559</v>
      </c>
      <c r="O445" s="68">
        <v>1007951332</v>
      </c>
      <c r="P445" s="68">
        <v>69</v>
      </c>
      <c r="Q445" s="69">
        <v>46036</v>
      </c>
      <c r="R445" s="61">
        <v>6818861280</v>
      </c>
      <c r="S445" s="69">
        <v>46044</v>
      </c>
      <c r="T445" s="79">
        <v>9373320</v>
      </c>
      <c r="U445" s="61" t="s">
        <v>65</v>
      </c>
      <c r="V445" s="79">
        <v>1082939683</v>
      </c>
      <c r="W445" s="168" t="s">
        <v>8545</v>
      </c>
      <c r="X445" s="69">
        <v>46044</v>
      </c>
      <c r="Y445" s="69">
        <v>46069</v>
      </c>
      <c r="Z445" s="69" t="s">
        <v>73</v>
      </c>
      <c r="AA445" s="69">
        <v>46167</v>
      </c>
      <c r="AB445" s="47">
        <f t="shared" si="30"/>
        <v>98</v>
      </c>
      <c r="AC445" s="61">
        <v>0</v>
      </c>
      <c r="AD445" s="79">
        <v>0</v>
      </c>
      <c r="AE445" s="61">
        <v>0</v>
      </c>
      <c r="AF445" s="80" t="s">
        <v>73</v>
      </c>
      <c r="AG445" s="47">
        <f t="shared" si="31"/>
        <v>0</v>
      </c>
      <c r="AH445" s="61">
        <v>0</v>
      </c>
      <c r="AI445" s="79">
        <v>0</v>
      </c>
      <c r="AJ445" s="61" t="s">
        <v>73</v>
      </c>
      <c r="AK445" s="81" t="s">
        <v>73</v>
      </c>
      <c r="AL445" s="61">
        <v>0</v>
      </c>
      <c r="AM445" s="81" t="s">
        <v>73</v>
      </c>
      <c r="AN445" s="81" t="s">
        <v>73</v>
      </c>
      <c r="AO445" s="81" t="s">
        <v>73</v>
      </c>
      <c r="AP445" s="47">
        <f t="shared" si="32"/>
        <v>0</v>
      </c>
      <c r="AQ445" s="47">
        <f>+L445+AD445-AI445</f>
        <v>9373320</v>
      </c>
      <c r="AR445" s="61" t="s">
        <v>4700</v>
      </c>
      <c r="AS445" s="79">
        <v>0</v>
      </c>
      <c r="AT445" s="61" t="s">
        <v>162</v>
      </c>
      <c r="AU445" s="79">
        <v>0</v>
      </c>
      <c r="AV445" s="61" t="s">
        <v>73</v>
      </c>
      <c r="AW445" s="199">
        <v>0</v>
      </c>
      <c r="AX445" s="62">
        <f t="shared" si="33"/>
        <v>9373320</v>
      </c>
      <c r="AY445" s="63">
        <f t="shared" si="34"/>
        <v>0</v>
      </c>
      <c r="AZ445" s="67">
        <v>0</v>
      </c>
      <c r="BA445" s="61" t="s">
        <v>73</v>
      </c>
      <c r="BB445" s="61" t="s">
        <v>163</v>
      </c>
      <c r="BC445" s="355" t="s">
        <v>10558</v>
      </c>
      <c r="BD445" s="44" t="s">
        <v>65</v>
      </c>
      <c r="BE445" s="44" t="s">
        <v>65</v>
      </c>
    </row>
    <row r="446" spans="2:57" s="250" customFormat="1" x14ac:dyDescent="0.25">
      <c r="B446" s="44">
        <v>2026</v>
      </c>
      <c r="C446" s="44">
        <v>891780111</v>
      </c>
      <c r="D446" s="44" t="s">
        <v>63</v>
      </c>
      <c r="E446" s="61" t="s">
        <v>10557</v>
      </c>
      <c r="F446" s="61" t="s">
        <v>10556</v>
      </c>
      <c r="G446" s="61">
        <v>0</v>
      </c>
      <c r="H446" s="61" t="s">
        <v>71</v>
      </c>
      <c r="I446" s="44" t="s">
        <v>111</v>
      </c>
      <c r="J446" s="76" t="s">
        <v>81</v>
      </c>
      <c r="K446" s="68" t="s">
        <v>8696</v>
      </c>
      <c r="L446" s="79">
        <v>9373320</v>
      </c>
      <c r="M446" s="44" t="s">
        <v>66</v>
      </c>
      <c r="N446" s="68" t="s">
        <v>10555</v>
      </c>
      <c r="O446" s="68">
        <v>72358275</v>
      </c>
      <c r="P446" s="68">
        <v>69</v>
      </c>
      <c r="Q446" s="69">
        <v>46036</v>
      </c>
      <c r="R446" s="61">
        <v>6818861280</v>
      </c>
      <c r="S446" s="69">
        <v>46044</v>
      </c>
      <c r="T446" s="79">
        <v>9373320</v>
      </c>
      <c r="U446" s="61" t="s">
        <v>65</v>
      </c>
      <c r="V446" s="79">
        <v>1082939683</v>
      </c>
      <c r="W446" s="168" t="s">
        <v>8545</v>
      </c>
      <c r="X446" s="69">
        <v>46044</v>
      </c>
      <c r="Y446" s="69">
        <v>46069</v>
      </c>
      <c r="Z446" s="69" t="s">
        <v>73</v>
      </c>
      <c r="AA446" s="69">
        <v>46167</v>
      </c>
      <c r="AB446" s="47">
        <f t="shared" si="30"/>
        <v>98</v>
      </c>
      <c r="AC446" s="61">
        <v>0</v>
      </c>
      <c r="AD446" s="79">
        <v>0</v>
      </c>
      <c r="AE446" s="61">
        <v>0</v>
      </c>
      <c r="AF446" s="80" t="s">
        <v>73</v>
      </c>
      <c r="AG446" s="47">
        <f t="shared" si="31"/>
        <v>0</v>
      </c>
      <c r="AH446" s="61">
        <v>0</v>
      </c>
      <c r="AI446" s="79">
        <v>0</v>
      </c>
      <c r="AJ446" s="61" t="s">
        <v>73</v>
      </c>
      <c r="AK446" s="81" t="s">
        <v>73</v>
      </c>
      <c r="AL446" s="61">
        <v>0</v>
      </c>
      <c r="AM446" s="81" t="s">
        <v>73</v>
      </c>
      <c r="AN446" s="81" t="s">
        <v>73</v>
      </c>
      <c r="AO446" s="81" t="s">
        <v>73</v>
      </c>
      <c r="AP446" s="47">
        <f t="shared" si="32"/>
        <v>0</v>
      </c>
      <c r="AQ446" s="47">
        <f>+L446+AD446-AI446</f>
        <v>9373320</v>
      </c>
      <c r="AR446" s="61" t="s">
        <v>4700</v>
      </c>
      <c r="AS446" s="79">
        <v>0</v>
      </c>
      <c r="AT446" s="61" t="s">
        <v>162</v>
      </c>
      <c r="AU446" s="79">
        <v>0</v>
      </c>
      <c r="AV446" s="61" t="s">
        <v>73</v>
      </c>
      <c r="AW446" s="199">
        <v>0</v>
      </c>
      <c r="AX446" s="62">
        <f t="shared" si="33"/>
        <v>9373320</v>
      </c>
      <c r="AY446" s="63">
        <f t="shared" si="34"/>
        <v>0</v>
      </c>
      <c r="AZ446" s="67">
        <v>0</v>
      </c>
      <c r="BA446" s="61" t="s">
        <v>73</v>
      </c>
      <c r="BB446" s="61" t="s">
        <v>163</v>
      </c>
      <c r="BC446" s="355" t="s">
        <v>10554</v>
      </c>
      <c r="BD446" s="44" t="s">
        <v>65</v>
      </c>
      <c r="BE446" s="44" t="s">
        <v>65</v>
      </c>
    </row>
    <row r="447" spans="2:57" s="250" customFormat="1" x14ac:dyDescent="0.25">
      <c r="B447" s="44">
        <v>2026</v>
      </c>
      <c r="C447" s="44">
        <v>891780111</v>
      </c>
      <c r="D447" s="44" t="s">
        <v>63</v>
      </c>
      <c r="E447" s="61" t="s">
        <v>10553</v>
      </c>
      <c r="F447" s="61" t="s">
        <v>10552</v>
      </c>
      <c r="G447" s="61">
        <v>0</v>
      </c>
      <c r="H447" s="61" t="s">
        <v>71</v>
      </c>
      <c r="I447" s="44" t="s">
        <v>111</v>
      </c>
      <c r="J447" s="76" t="s">
        <v>81</v>
      </c>
      <c r="K447" s="68" t="s">
        <v>8677</v>
      </c>
      <c r="L447" s="79">
        <v>9373320</v>
      </c>
      <c r="M447" s="44" t="s">
        <v>66</v>
      </c>
      <c r="N447" s="68" t="s">
        <v>10551</v>
      </c>
      <c r="O447" s="68">
        <v>72262714</v>
      </c>
      <c r="P447" s="68">
        <v>69</v>
      </c>
      <c r="Q447" s="69">
        <v>46036</v>
      </c>
      <c r="R447" s="61">
        <v>6818861280</v>
      </c>
      <c r="S447" s="69">
        <v>46044</v>
      </c>
      <c r="T447" s="79">
        <v>9373320</v>
      </c>
      <c r="U447" s="61" t="s">
        <v>65</v>
      </c>
      <c r="V447" s="79">
        <v>1082939683</v>
      </c>
      <c r="W447" s="168" t="s">
        <v>8545</v>
      </c>
      <c r="X447" s="69">
        <v>46044</v>
      </c>
      <c r="Y447" s="69">
        <v>46069</v>
      </c>
      <c r="Z447" s="69" t="s">
        <v>73</v>
      </c>
      <c r="AA447" s="69">
        <v>46167</v>
      </c>
      <c r="AB447" s="47">
        <f t="shared" si="30"/>
        <v>98</v>
      </c>
      <c r="AC447" s="61">
        <v>0</v>
      </c>
      <c r="AD447" s="79">
        <v>0</v>
      </c>
      <c r="AE447" s="61">
        <v>0</v>
      </c>
      <c r="AF447" s="80" t="s">
        <v>73</v>
      </c>
      <c r="AG447" s="47">
        <f t="shared" si="31"/>
        <v>0</v>
      </c>
      <c r="AH447" s="61">
        <v>0</v>
      </c>
      <c r="AI447" s="79">
        <v>0</v>
      </c>
      <c r="AJ447" s="61" t="s">
        <v>73</v>
      </c>
      <c r="AK447" s="81" t="s">
        <v>73</v>
      </c>
      <c r="AL447" s="61">
        <v>0</v>
      </c>
      <c r="AM447" s="81" t="s">
        <v>73</v>
      </c>
      <c r="AN447" s="81" t="s">
        <v>73</v>
      </c>
      <c r="AO447" s="81" t="s">
        <v>73</v>
      </c>
      <c r="AP447" s="47">
        <f t="shared" si="32"/>
        <v>0</v>
      </c>
      <c r="AQ447" s="47">
        <f>+L447+AD447-AI447</f>
        <v>9373320</v>
      </c>
      <c r="AR447" s="61" t="s">
        <v>4700</v>
      </c>
      <c r="AS447" s="79">
        <v>0</v>
      </c>
      <c r="AT447" s="61" t="s">
        <v>162</v>
      </c>
      <c r="AU447" s="79">
        <v>0</v>
      </c>
      <c r="AV447" s="61" t="s">
        <v>73</v>
      </c>
      <c r="AW447" s="199">
        <v>0</v>
      </c>
      <c r="AX447" s="62">
        <f t="shared" si="33"/>
        <v>9373320</v>
      </c>
      <c r="AY447" s="63">
        <f t="shared" si="34"/>
        <v>0</v>
      </c>
      <c r="AZ447" s="67">
        <v>0</v>
      </c>
      <c r="BA447" s="61" t="s">
        <v>73</v>
      </c>
      <c r="BB447" s="61" t="s">
        <v>163</v>
      </c>
      <c r="BC447" s="355" t="s">
        <v>10550</v>
      </c>
      <c r="BD447" s="44" t="s">
        <v>65</v>
      </c>
      <c r="BE447" s="44" t="s">
        <v>65</v>
      </c>
    </row>
    <row r="448" spans="2:57" s="250" customFormat="1" x14ac:dyDescent="0.25">
      <c r="B448" s="44">
        <v>2026</v>
      </c>
      <c r="C448" s="44">
        <v>891780111</v>
      </c>
      <c r="D448" s="44" t="s">
        <v>63</v>
      </c>
      <c r="E448" s="61" t="s">
        <v>10549</v>
      </c>
      <c r="F448" s="61" t="s">
        <v>10548</v>
      </c>
      <c r="G448" s="61">
        <v>0</v>
      </c>
      <c r="H448" s="61" t="s">
        <v>71</v>
      </c>
      <c r="I448" s="44" t="s">
        <v>111</v>
      </c>
      <c r="J448" s="76" t="s">
        <v>81</v>
      </c>
      <c r="K448" s="68" t="s">
        <v>8696</v>
      </c>
      <c r="L448" s="79">
        <v>9373320</v>
      </c>
      <c r="M448" s="44" t="s">
        <v>66</v>
      </c>
      <c r="N448" s="68" t="s">
        <v>10547</v>
      </c>
      <c r="O448" s="68">
        <v>72178822</v>
      </c>
      <c r="P448" s="68">
        <v>69</v>
      </c>
      <c r="Q448" s="69">
        <v>46036</v>
      </c>
      <c r="R448" s="61">
        <v>6818861280</v>
      </c>
      <c r="S448" s="69">
        <v>46044</v>
      </c>
      <c r="T448" s="79">
        <v>9373320</v>
      </c>
      <c r="U448" s="61" t="s">
        <v>65</v>
      </c>
      <c r="V448" s="79">
        <v>1082939683</v>
      </c>
      <c r="W448" s="168" t="s">
        <v>8545</v>
      </c>
      <c r="X448" s="69">
        <v>46044</v>
      </c>
      <c r="Y448" s="69">
        <v>46069</v>
      </c>
      <c r="Z448" s="69" t="s">
        <v>73</v>
      </c>
      <c r="AA448" s="69">
        <v>46167</v>
      </c>
      <c r="AB448" s="47">
        <f t="shared" si="30"/>
        <v>98</v>
      </c>
      <c r="AC448" s="61">
        <v>0</v>
      </c>
      <c r="AD448" s="79">
        <v>0</v>
      </c>
      <c r="AE448" s="61">
        <v>0</v>
      </c>
      <c r="AF448" s="80" t="s">
        <v>73</v>
      </c>
      <c r="AG448" s="47">
        <f t="shared" si="31"/>
        <v>0</v>
      </c>
      <c r="AH448" s="61">
        <v>0</v>
      </c>
      <c r="AI448" s="79">
        <v>0</v>
      </c>
      <c r="AJ448" s="61" t="s">
        <v>73</v>
      </c>
      <c r="AK448" s="81" t="s">
        <v>73</v>
      </c>
      <c r="AL448" s="61">
        <v>0</v>
      </c>
      <c r="AM448" s="81" t="s">
        <v>73</v>
      </c>
      <c r="AN448" s="81" t="s">
        <v>73</v>
      </c>
      <c r="AO448" s="81" t="s">
        <v>73</v>
      </c>
      <c r="AP448" s="47">
        <f t="shared" si="32"/>
        <v>0</v>
      </c>
      <c r="AQ448" s="47">
        <f>+L448+AD448-AI448</f>
        <v>9373320</v>
      </c>
      <c r="AR448" s="61" t="s">
        <v>4700</v>
      </c>
      <c r="AS448" s="79">
        <v>0</v>
      </c>
      <c r="AT448" s="61" t="s">
        <v>162</v>
      </c>
      <c r="AU448" s="79">
        <v>0</v>
      </c>
      <c r="AV448" s="61" t="s">
        <v>73</v>
      </c>
      <c r="AW448" s="199">
        <v>0</v>
      </c>
      <c r="AX448" s="62">
        <f t="shared" si="33"/>
        <v>9373320</v>
      </c>
      <c r="AY448" s="63">
        <f t="shared" si="34"/>
        <v>0</v>
      </c>
      <c r="AZ448" s="67">
        <v>0</v>
      </c>
      <c r="BA448" s="61" t="s">
        <v>73</v>
      </c>
      <c r="BB448" s="61" t="s">
        <v>163</v>
      </c>
      <c r="BC448" s="355" t="s">
        <v>10546</v>
      </c>
      <c r="BD448" s="44" t="s">
        <v>65</v>
      </c>
      <c r="BE448" s="44" t="s">
        <v>65</v>
      </c>
    </row>
    <row r="449" spans="2:57" s="250" customFormat="1" x14ac:dyDescent="0.25">
      <c r="B449" s="44">
        <v>2026</v>
      </c>
      <c r="C449" s="44">
        <v>891780111</v>
      </c>
      <c r="D449" s="44" t="s">
        <v>63</v>
      </c>
      <c r="E449" s="61" t="s">
        <v>10545</v>
      </c>
      <c r="F449" s="61" t="s">
        <v>10544</v>
      </c>
      <c r="G449" s="61">
        <v>0</v>
      </c>
      <c r="H449" s="61" t="s">
        <v>71</v>
      </c>
      <c r="I449" s="44" t="s">
        <v>111</v>
      </c>
      <c r="J449" s="76" t="s">
        <v>81</v>
      </c>
      <c r="K449" s="68" t="s">
        <v>8677</v>
      </c>
      <c r="L449" s="79">
        <v>9373320</v>
      </c>
      <c r="M449" s="44" t="s">
        <v>66</v>
      </c>
      <c r="N449" s="68" t="s">
        <v>10543</v>
      </c>
      <c r="O449" s="68">
        <v>1045734948</v>
      </c>
      <c r="P449" s="68">
        <v>69</v>
      </c>
      <c r="Q449" s="69">
        <v>46036</v>
      </c>
      <c r="R449" s="61">
        <v>6818861280</v>
      </c>
      <c r="S449" s="69">
        <v>46044</v>
      </c>
      <c r="T449" s="79">
        <v>9373320</v>
      </c>
      <c r="U449" s="61" t="s">
        <v>65</v>
      </c>
      <c r="V449" s="79">
        <v>1082939683</v>
      </c>
      <c r="W449" s="168" t="s">
        <v>8545</v>
      </c>
      <c r="X449" s="69">
        <v>46044</v>
      </c>
      <c r="Y449" s="69">
        <v>46069</v>
      </c>
      <c r="Z449" s="69" t="s">
        <v>73</v>
      </c>
      <c r="AA449" s="69">
        <v>46167</v>
      </c>
      <c r="AB449" s="47">
        <f t="shared" si="30"/>
        <v>98</v>
      </c>
      <c r="AC449" s="61">
        <v>0</v>
      </c>
      <c r="AD449" s="79">
        <v>0</v>
      </c>
      <c r="AE449" s="61">
        <v>0</v>
      </c>
      <c r="AF449" s="80" t="s">
        <v>73</v>
      </c>
      <c r="AG449" s="47">
        <f t="shared" si="31"/>
        <v>0</v>
      </c>
      <c r="AH449" s="61">
        <v>0</v>
      </c>
      <c r="AI449" s="79">
        <v>0</v>
      </c>
      <c r="AJ449" s="61" t="s">
        <v>73</v>
      </c>
      <c r="AK449" s="81" t="s">
        <v>73</v>
      </c>
      <c r="AL449" s="61">
        <v>0</v>
      </c>
      <c r="AM449" s="81" t="s">
        <v>73</v>
      </c>
      <c r="AN449" s="81" t="s">
        <v>73</v>
      </c>
      <c r="AO449" s="81" t="s">
        <v>73</v>
      </c>
      <c r="AP449" s="47">
        <f t="shared" si="32"/>
        <v>0</v>
      </c>
      <c r="AQ449" s="47">
        <f>+L449+AD449-AI449</f>
        <v>9373320</v>
      </c>
      <c r="AR449" s="61" t="s">
        <v>4700</v>
      </c>
      <c r="AS449" s="79">
        <v>0</v>
      </c>
      <c r="AT449" s="61" t="s">
        <v>162</v>
      </c>
      <c r="AU449" s="79">
        <v>0</v>
      </c>
      <c r="AV449" s="61" t="s">
        <v>73</v>
      </c>
      <c r="AW449" s="199">
        <v>0</v>
      </c>
      <c r="AX449" s="62">
        <f t="shared" si="33"/>
        <v>9373320</v>
      </c>
      <c r="AY449" s="63">
        <f t="shared" si="34"/>
        <v>0</v>
      </c>
      <c r="AZ449" s="67">
        <v>0</v>
      </c>
      <c r="BA449" s="61" t="s">
        <v>73</v>
      </c>
      <c r="BB449" s="61" t="s">
        <v>163</v>
      </c>
      <c r="BC449" s="355" t="s">
        <v>10542</v>
      </c>
      <c r="BD449" s="44" t="s">
        <v>65</v>
      </c>
      <c r="BE449" s="44" t="s">
        <v>65</v>
      </c>
    </row>
    <row r="450" spans="2:57" s="250" customFormat="1" x14ac:dyDescent="0.25">
      <c r="B450" s="44">
        <v>2026</v>
      </c>
      <c r="C450" s="44">
        <v>891780111</v>
      </c>
      <c r="D450" s="44" t="s">
        <v>63</v>
      </c>
      <c r="E450" s="61" t="s">
        <v>10541</v>
      </c>
      <c r="F450" s="61" t="s">
        <v>10540</v>
      </c>
      <c r="G450" s="61">
        <v>0</v>
      </c>
      <c r="H450" s="61" t="s">
        <v>71</v>
      </c>
      <c r="I450" s="44" t="s">
        <v>111</v>
      </c>
      <c r="J450" s="76" t="s">
        <v>81</v>
      </c>
      <c r="K450" s="68" t="s">
        <v>9921</v>
      </c>
      <c r="L450" s="79">
        <v>9373320</v>
      </c>
      <c r="M450" s="44" t="s">
        <v>66</v>
      </c>
      <c r="N450" s="68" t="s">
        <v>10539</v>
      </c>
      <c r="O450" s="68">
        <v>1045707094</v>
      </c>
      <c r="P450" s="68">
        <v>69</v>
      </c>
      <c r="Q450" s="69">
        <v>46036</v>
      </c>
      <c r="R450" s="61">
        <v>6818861280</v>
      </c>
      <c r="S450" s="69">
        <v>46044</v>
      </c>
      <c r="T450" s="79">
        <v>9373320</v>
      </c>
      <c r="U450" s="61" t="s">
        <v>65</v>
      </c>
      <c r="V450" s="79">
        <v>1082939683</v>
      </c>
      <c r="W450" s="168" t="s">
        <v>8545</v>
      </c>
      <c r="X450" s="69">
        <v>46044</v>
      </c>
      <c r="Y450" s="69">
        <v>46069</v>
      </c>
      <c r="Z450" s="69" t="s">
        <v>73</v>
      </c>
      <c r="AA450" s="69">
        <v>46167</v>
      </c>
      <c r="AB450" s="47">
        <f t="shared" si="30"/>
        <v>98</v>
      </c>
      <c r="AC450" s="61">
        <v>0</v>
      </c>
      <c r="AD450" s="79">
        <v>0</v>
      </c>
      <c r="AE450" s="61">
        <v>0</v>
      </c>
      <c r="AF450" s="80" t="s">
        <v>73</v>
      </c>
      <c r="AG450" s="47">
        <f t="shared" si="31"/>
        <v>0</v>
      </c>
      <c r="AH450" s="61">
        <v>0</v>
      </c>
      <c r="AI450" s="79">
        <v>0</v>
      </c>
      <c r="AJ450" s="61" t="s">
        <v>73</v>
      </c>
      <c r="AK450" s="81" t="s">
        <v>73</v>
      </c>
      <c r="AL450" s="61">
        <v>0</v>
      </c>
      <c r="AM450" s="81" t="s">
        <v>73</v>
      </c>
      <c r="AN450" s="81" t="s">
        <v>73</v>
      </c>
      <c r="AO450" s="81" t="s">
        <v>73</v>
      </c>
      <c r="AP450" s="47">
        <f t="shared" si="32"/>
        <v>0</v>
      </c>
      <c r="AQ450" s="47">
        <f>+L450+AD450-AI450</f>
        <v>9373320</v>
      </c>
      <c r="AR450" s="61" t="s">
        <v>4700</v>
      </c>
      <c r="AS450" s="79">
        <v>0</v>
      </c>
      <c r="AT450" s="61" t="s">
        <v>162</v>
      </c>
      <c r="AU450" s="79">
        <v>0</v>
      </c>
      <c r="AV450" s="61" t="s">
        <v>73</v>
      </c>
      <c r="AW450" s="199">
        <v>0</v>
      </c>
      <c r="AX450" s="62">
        <f t="shared" si="33"/>
        <v>9373320</v>
      </c>
      <c r="AY450" s="63">
        <f t="shared" si="34"/>
        <v>0</v>
      </c>
      <c r="AZ450" s="67">
        <v>0</v>
      </c>
      <c r="BA450" s="61" t="s">
        <v>73</v>
      </c>
      <c r="BB450" s="61" t="s">
        <v>163</v>
      </c>
      <c r="BC450" s="355" t="s">
        <v>10538</v>
      </c>
      <c r="BD450" s="44" t="s">
        <v>65</v>
      </c>
      <c r="BE450" s="44" t="s">
        <v>65</v>
      </c>
    </row>
    <row r="451" spans="2:57" s="250" customFormat="1" x14ac:dyDescent="0.25">
      <c r="B451" s="44">
        <v>2026</v>
      </c>
      <c r="C451" s="44">
        <v>891780111</v>
      </c>
      <c r="D451" s="44" t="s">
        <v>63</v>
      </c>
      <c r="E451" s="61" t="s">
        <v>10537</v>
      </c>
      <c r="F451" s="61" t="s">
        <v>10536</v>
      </c>
      <c r="G451" s="61">
        <v>0</v>
      </c>
      <c r="H451" s="61" t="s">
        <v>71</v>
      </c>
      <c r="I451" s="44" t="s">
        <v>111</v>
      </c>
      <c r="J451" s="76" t="s">
        <v>81</v>
      </c>
      <c r="K451" s="68" t="s">
        <v>9921</v>
      </c>
      <c r="L451" s="79">
        <v>9373320</v>
      </c>
      <c r="M451" s="44" t="s">
        <v>66</v>
      </c>
      <c r="N451" s="68" t="s">
        <v>10535</v>
      </c>
      <c r="O451" s="68">
        <v>1047346392</v>
      </c>
      <c r="P451" s="68">
        <v>69</v>
      </c>
      <c r="Q451" s="69">
        <v>46036</v>
      </c>
      <c r="R451" s="61">
        <v>6818861280</v>
      </c>
      <c r="S451" s="69">
        <v>46044</v>
      </c>
      <c r="T451" s="79">
        <v>9373320</v>
      </c>
      <c r="U451" s="61" t="s">
        <v>65</v>
      </c>
      <c r="V451" s="79">
        <v>1082939683</v>
      </c>
      <c r="W451" s="168" t="s">
        <v>8545</v>
      </c>
      <c r="X451" s="69">
        <v>46044</v>
      </c>
      <c r="Y451" s="69">
        <v>46069</v>
      </c>
      <c r="Z451" s="69" t="s">
        <v>73</v>
      </c>
      <c r="AA451" s="69">
        <v>46167</v>
      </c>
      <c r="AB451" s="47">
        <f t="shared" si="30"/>
        <v>98</v>
      </c>
      <c r="AC451" s="61">
        <v>0</v>
      </c>
      <c r="AD451" s="79">
        <v>0</v>
      </c>
      <c r="AE451" s="61">
        <v>0</v>
      </c>
      <c r="AF451" s="80" t="s">
        <v>73</v>
      </c>
      <c r="AG451" s="47">
        <f t="shared" si="31"/>
        <v>0</v>
      </c>
      <c r="AH451" s="61">
        <v>0</v>
      </c>
      <c r="AI451" s="79">
        <v>0</v>
      </c>
      <c r="AJ451" s="61" t="s">
        <v>73</v>
      </c>
      <c r="AK451" s="81" t="s">
        <v>73</v>
      </c>
      <c r="AL451" s="61">
        <v>0</v>
      </c>
      <c r="AM451" s="81" t="s">
        <v>73</v>
      </c>
      <c r="AN451" s="81" t="s">
        <v>73</v>
      </c>
      <c r="AO451" s="81" t="s">
        <v>73</v>
      </c>
      <c r="AP451" s="47">
        <f t="shared" si="32"/>
        <v>0</v>
      </c>
      <c r="AQ451" s="47">
        <f>+L451+AD451-AI451</f>
        <v>9373320</v>
      </c>
      <c r="AR451" s="61" t="s">
        <v>4700</v>
      </c>
      <c r="AS451" s="79">
        <v>0</v>
      </c>
      <c r="AT451" s="61" t="s">
        <v>162</v>
      </c>
      <c r="AU451" s="79">
        <v>0</v>
      </c>
      <c r="AV451" s="61" t="s">
        <v>73</v>
      </c>
      <c r="AW451" s="199">
        <v>0</v>
      </c>
      <c r="AX451" s="62">
        <f t="shared" si="33"/>
        <v>9373320</v>
      </c>
      <c r="AY451" s="63">
        <f t="shared" si="34"/>
        <v>0</v>
      </c>
      <c r="AZ451" s="67">
        <v>0</v>
      </c>
      <c r="BA451" s="61" t="s">
        <v>73</v>
      </c>
      <c r="BB451" s="61" t="s">
        <v>163</v>
      </c>
      <c r="BC451" s="355" t="s">
        <v>10534</v>
      </c>
      <c r="BD451" s="44" t="s">
        <v>65</v>
      </c>
      <c r="BE451" s="44" t="s">
        <v>65</v>
      </c>
    </row>
    <row r="452" spans="2:57" s="250" customFormat="1" x14ac:dyDescent="0.25">
      <c r="B452" s="44">
        <v>2026</v>
      </c>
      <c r="C452" s="44">
        <v>891780111</v>
      </c>
      <c r="D452" s="44" t="s">
        <v>63</v>
      </c>
      <c r="E452" s="61" t="s">
        <v>10533</v>
      </c>
      <c r="F452" s="61" t="s">
        <v>10532</v>
      </c>
      <c r="G452" s="61">
        <v>0</v>
      </c>
      <c r="H452" s="61" t="s">
        <v>71</v>
      </c>
      <c r="I452" s="44" t="s">
        <v>111</v>
      </c>
      <c r="J452" s="76" t="s">
        <v>81</v>
      </c>
      <c r="K452" s="68" t="s">
        <v>9302</v>
      </c>
      <c r="L452" s="79">
        <v>9373320</v>
      </c>
      <c r="M452" s="44" t="s">
        <v>66</v>
      </c>
      <c r="N452" s="68" t="s">
        <v>10531</v>
      </c>
      <c r="O452" s="68">
        <v>1083567063</v>
      </c>
      <c r="P452" s="68">
        <v>69</v>
      </c>
      <c r="Q452" s="69">
        <v>46036</v>
      </c>
      <c r="R452" s="61">
        <v>6818861280</v>
      </c>
      <c r="S452" s="69">
        <v>46044</v>
      </c>
      <c r="T452" s="79">
        <v>9373320</v>
      </c>
      <c r="U452" s="61" t="s">
        <v>65</v>
      </c>
      <c r="V452" s="79">
        <v>1082939683</v>
      </c>
      <c r="W452" s="168" t="s">
        <v>8545</v>
      </c>
      <c r="X452" s="69">
        <v>46044</v>
      </c>
      <c r="Y452" s="69">
        <v>46069</v>
      </c>
      <c r="Z452" s="69" t="s">
        <v>73</v>
      </c>
      <c r="AA452" s="69">
        <v>46167</v>
      </c>
      <c r="AB452" s="47">
        <f t="shared" si="30"/>
        <v>98</v>
      </c>
      <c r="AC452" s="61">
        <v>0</v>
      </c>
      <c r="AD452" s="79">
        <v>0</v>
      </c>
      <c r="AE452" s="61">
        <v>0</v>
      </c>
      <c r="AF452" s="80" t="s">
        <v>73</v>
      </c>
      <c r="AG452" s="47">
        <f t="shared" si="31"/>
        <v>0</v>
      </c>
      <c r="AH452" s="61">
        <v>0</v>
      </c>
      <c r="AI452" s="79">
        <v>0</v>
      </c>
      <c r="AJ452" s="61" t="s">
        <v>73</v>
      </c>
      <c r="AK452" s="81" t="s">
        <v>73</v>
      </c>
      <c r="AL452" s="61">
        <v>0</v>
      </c>
      <c r="AM452" s="81" t="s">
        <v>73</v>
      </c>
      <c r="AN452" s="81" t="s">
        <v>73</v>
      </c>
      <c r="AO452" s="81" t="s">
        <v>73</v>
      </c>
      <c r="AP452" s="47">
        <f t="shared" si="32"/>
        <v>0</v>
      </c>
      <c r="AQ452" s="47">
        <f>+L452+AD452-AI452</f>
        <v>9373320</v>
      </c>
      <c r="AR452" s="61" t="s">
        <v>4700</v>
      </c>
      <c r="AS452" s="79">
        <v>0</v>
      </c>
      <c r="AT452" s="61" t="s">
        <v>162</v>
      </c>
      <c r="AU452" s="79">
        <v>0</v>
      </c>
      <c r="AV452" s="61" t="s">
        <v>73</v>
      </c>
      <c r="AW452" s="199">
        <v>0</v>
      </c>
      <c r="AX452" s="62">
        <f t="shared" si="33"/>
        <v>9373320</v>
      </c>
      <c r="AY452" s="63">
        <f t="shared" si="34"/>
        <v>0</v>
      </c>
      <c r="AZ452" s="67">
        <v>0</v>
      </c>
      <c r="BA452" s="61" t="s">
        <v>73</v>
      </c>
      <c r="BB452" s="61" t="s">
        <v>163</v>
      </c>
      <c r="BC452" s="355" t="s">
        <v>10530</v>
      </c>
      <c r="BD452" s="44" t="s">
        <v>65</v>
      </c>
      <c r="BE452" s="44" t="s">
        <v>65</v>
      </c>
    </row>
    <row r="453" spans="2:57" s="250" customFormat="1" x14ac:dyDescent="0.25">
      <c r="B453" s="44">
        <v>2026</v>
      </c>
      <c r="C453" s="44">
        <v>891780111</v>
      </c>
      <c r="D453" s="44" t="s">
        <v>63</v>
      </c>
      <c r="E453" s="61" t="s">
        <v>10529</v>
      </c>
      <c r="F453" s="61" t="s">
        <v>10528</v>
      </c>
      <c r="G453" s="61">
        <v>0</v>
      </c>
      <c r="H453" s="61" t="s">
        <v>71</v>
      </c>
      <c r="I453" s="44" t="s">
        <v>111</v>
      </c>
      <c r="J453" s="76" t="s">
        <v>81</v>
      </c>
      <c r="K453" s="68" t="s">
        <v>8677</v>
      </c>
      <c r="L453" s="79">
        <v>9373320</v>
      </c>
      <c r="M453" s="44" t="s">
        <v>66</v>
      </c>
      <c r="N453" s="68" t="s">
        <v>10527</v>
      </c>
      <c r="O453" s="68">
        <v>5055855</v>
      </c>
      <c r="P453" s="68">
        <v>69</v>
      </c>
      <c r="Q453" s="69">
        <v>46036</v>
      </c>
      <c r="R453" s="61">
        <v>6818861280</v>
      </c>
      <c r="S453" s="69">
        <v>46044</v>
      </c>
      <c r="T453" s="79">
        <v>9373320</v>
      </c>
      <c r="U453" s="61" t="s">
        <v>65</v>
      </c>
      <c r="V453" s="79">
        <v>1082939683</v>
      </c>
      <c r="W453" s="168" t="s">
        <v>8545</v>
      </c>
      <c r="X453" s="69">
        <v>46044</v>
      </c>
      <c r="Y453" s="69">
        <v>46069</v>
      </c>
      <c r="Z453" s="69" t="s">
        <v>73</v>
      </c>
      <c r="AA453" s="69">
        <v>46167</v>
      </c>
      <c r="AB453" s="47">
        <f t="shared" si="30"/>
        <v>98</v>
      </c>
      <c r="AC453" s="61">
        <v>0</v>
      </c>
      <c r="AD453" s="79">
        <v>0</v>
      </c>
      <c r="AE453" s="61">
        <v>0</v>
      </c>
      <c r="AF453" s="80" t="s">
        <v>73</v>
      </c>
      <c r="AG453" s="47">
        <f t="shared" si="31"/>
        <v>0</v>
      </c>
      <c r="AH453" s="61">
        <v>0</v>
      </c>
      <c r="AI453" s="79">
        <v>0</v>
      </c>
      <c r="AJ453" s="61" t="s">
        <v>73</v>
      </c>
      <c r="AK453" s="81" t="s">
        <v>73</v>
      </c>
      <c r="AL453" s="61">
        <v>0</v>
      </c>
      <c r="AM453" s="81" t="s">
        <v>73</v>
      </c>
      <c r="AN453" s="81" t="s">
        <v>73</v>
      </c>
      <c r="AO453" s="81" t="s">
        <v>73</v>
      </c>
      <c r="AP453" s="47">
        <f t="shared" si="32"/>
        <v>0</v>
      </c>
      <c r="AQ453" s="47">
        <f>+L453+AD453-AI453</f>
        <v>9373320</v>
      </c>
      <c r="AR453" s="61" t="s">
        <v>4700</v>
      </c>
      <c r="AS453" s="79">
        <v>0</v>
      </c>
      <c r="AT453" s="61" t="s">
        <v>162</v>
      </c>
      <c r="AU453" s="79">
        <v>0</v>
      </c>
      <c r="AV453" s="61" t="s">
        <v>73</v>
      </c>
      <c r="AW453" s="199">
        <v>0</v>
      </c>
      <c r="AX453" s="62">
        <f t="shared" si="33"/>
        <v>9373320</v>
      </c>
      <c r="AY453" s="63">
        <f t="shared" si="34"/>
        <v>0</v>
      </c>
      <c r="AZ453" s="67">
        <v>0</v>
      </c>
      <c r="BA453" s="61" t="s">
        <v>73</v>
      </c>
      <c r="BB453" s="61" t="s">
        <v>163</v>
      </c>
      <c r="BC453" s="355" t="s">
        <v>10526</v>
      </c>
      <c r="BD453" s="44" t="s">
        <v>65</v>
      </c>
      <c r="BE453" s="44" t="s">
        <v>65</v>
      </c>
    </row>
    <row r="454" spans="2:57" s="250" customFormat="1" x14ac:dyDescent="0.25">
      <c r="B454" s="44">
        <v>2026</v>
      </c>
      <c r="C454" s="44">
        <v>891780111</v>
      </c>
      <c r="D454" s="44" t="s">
        <v>63</v>
      </c>
      <c r="E454" s="61" t="s">
        <v>10525</v>
      </c>
      <c r="F454" s="61" t="s">
        <v>10524</v>
      </c>
      <c r="G454" s="61">
        <v>0</v>
      </c>
      <c r="H454" s="61" t="s">
        <v>71</v>
      </c>
      <c r="I454" s="44" t="s">
        <v>111</v>
      </c>
      <c r="J454" s="76" t="s">
        <v>81</v>
      </c>
      <c r="K454" s="68" t="s">
        <v>8696</v>
      </c>
      <c r="L454" s="79">
        <v>9373320</v>
      </c>
      <c r="M454" s="44" t="s">
        <v>66</v>
      </c>
      <c r="N454" s="68" t="s">
        <v>10523</v>
      </c>
      <c r="O454" s="68">
        <v>1143123831</v>
      </c>
      <c r="P454" s="68">
        <v>69</v>
      </c>
      <c r="Q454" s="69">
        <v>46036</v>
      </c>
      <c r="R454" s="61">
        <v>6818861280</v>
      </c>
      <c r="S454" s="69">
        <v>46044</v>
      </c>
      <c r="T454" s="79">
        <v>9373320</v>
      </c>
      <c r="U454" s="61" t="s">
        <v>65</v>
      </c>
      <c r="V454" s="79">
        <v>1082939683</v>
      </c>
      <c r="W454" s="168" t="s">
        <v>8545</v>
      </c>
      <c r="X454" s="69">
        <v>46044</v>
      </c>
      <c r="Y454" s="69">
        <v>46069</v>
      </c>
      <c r="Z454" s="69" t="s">
        <v>73</v>
      </c>
      <c r="AA454" s="69">
        <v>46167</v>
      </c>
      <c r="AB454" s="47">
        <f t="shared" si="30"/>
        <v>98</v>
      </c>
      <c r="AC454" s="61">
        <v>0</v>
      </c>
      <c r="AD454" s="79">
        <v>0</v>
      </c>
      <c r="AE454" s="61">
        <v>0</v>
      </c>
      <c r="AF454" s="80" t="s">
        <v>73</v>
      </c>
      <c r="AG454" s="47">
        <f t="shared" si="31"/>
        <v>0</v>
      </c>
      <c r="AH454" s="61">
        <v>0</v>
      </c>
      <c r="AI454" s="79">
        <v>0</v>
      </c>
      <c r="AJ454" s="61" t="s">
        <v>73</v>
      </c>
      <c r="AK454" s="81" t="s">
        <v>73</v>
      </c>
      <c r="AL454" s="61">
        <v>0</v>
      </c>
      <c r="AM454" s="81" t="s">
        <v>73</v>
      </c>
      <c r="AN454" s="81" t="s">
        <v>73</v>
      </c>
      <c r="AO454" s="81" t="s">
        <v>73</v>
      </c>
      <c r="AP454" s="47">
        <f t="shared" si="32"/>
        <v>0</v>
      </c>
      <c r="AQ454" s="47">
        <f>+L454+AD454-AI454</f>
        <v>9373320</v>
      </c>
      <c r="AR454" s="61" t="s">
        <v>4700</v>
      </c>
      <c r="AS454" s="79">
        <v>0</v>
      </c>
      <c r="AT454" s="61" t="s">
        <v>162</v>
      </c>
      <c r="AU454" s="79">
        <v>0</v>
      </c>
      <c r="AV454" s="61" t="s">
        <v>73</v>
      </c>
      <c r="AW454" s="199">
        <v>0</v>
      </c>
      <c r="AX454" s="62">
        <f t="shared" si="33"/>
        <v>9373320</v>
      </c>
      <c r="AY454" s="63">
        <f t="shared" si="34"/>
        <v>0</v>
      </c>
      <c r="AZ454" s="67">
        <v>0</v>
      </c>
      <c r="BA454" s="61" t="s">
        <v>73</v>
      </c>
      <c r="BB454" s="61" t="s">
        <v>163</v>
      </c>
      <c r="BC454" s="355" t="s">
        <v>10522</v>
      </c>
      <c r="BD454" s="44" t="s">
        <v>65</v>
      </c>
      <c r="BE454" s="44" t="s">
        <v>65</v>
      </c>
    </row>
    <row r="455" spans="2:57" s="250" customFormat="1" x14ac:dyDescent="0.25">
      <c r="B455" s="44">
        <v>2026</v>
      </c>
      <c r="C455" s="44">
        <v>891780111</v>
      </c>
      <c r="D455" s="44" t="s">
        <v>63</v>
      </c>
      <c r="E455" s="61" t="s">
        <v>10521</v>
      </c>
      <c r="F455" s="61" t="s">
        <v>10520</v>
      </c>
      <c r="G455" s="61">
        <v>0</v>
      </c>
      <c r="H455" s="61" t="s">
        <v>71</v>
      </c>
      <c r="I455" s="44" t="s">
        <v>111</v>
      </c>
      <c r="J455" s="76" t="s">
        <v>81</v>
      </c>
      <c r="K455" s="68" t="s">
        <v>8696</v>
      </c>
      <c r="L455" s="79">
        <v>9373320</v>
      </c>
      <c r="M455" s="44" t="s">
        <v>66</v>
      </c>
      <c r="N455" s="68" t="s">
        <v>10519</v>
      </c>
      <c r="O455" s="68">
        <v>73184302</v>
      </c>
      <c r="P455" s="68">
        <v>69</v>
      </c>
      <c r="Q455" s="69">
        <v>46036</v>
      </c>
      <c r="R455" s="61">
        <v>6818861280</v>
      </c>
      <c r="S455" s="69">
        <v>46044</v>
      </c>
      <c r="T455" s="79">
        <v>9373320</v>
      </c>
      <c r="U455" s="61" t="s">
        <v>65</v>
      </c>
      <c r="V455" s="79">
        <v>1082939683</v>
      </c>
      <c r="W455" s="168" t="s">
        <v>8545</v>
      </c>
      <c r="X455" s="69">
        <v>46044</v>
      </c>
      <c r="Y455" s="69">
        <v>46069</v>
      </c>
      <c r="Z455" s="69" t="s">
        <v>73</v>
      </c>
      <c r="AA455" s="69">
        <v>46167</v>
      </c>
      <c r="AB455" s="47">
        <f t="shared" si="30"/>
        <v>98</v>
      </c>
      <c r="AC455" s="61">
        <v>0</v>
      </c>
      <c r="AD455" s="79">
        <v>0</v>
      </c>
      <c r="AE455" s="61">
        <v>0</v>
      </c>
      <c r="AF455" s="80" t="s">
        <v>73</v>
      </c>
      <c r="AG455" s="47">
        <f t="shared" si="31"/>
        <v>0</v>
      </c>
      <c r="AH455" s="61">
        <v>0</v>
      </c>
      <c r="AI455" s="79">
        <v>0</v>
      </c>
      <c r="AJ455" s="61" t="s">
        <v>73</v>
      </c>
      <c r="AK455" s="81" t="s">
        <v>73</v>
      </c>
      <c r="AL455" s="61">
        <v>0</v>
      </c>
      <c r="AM455" s="81" t="s">
        <v>73</v>
      </c>
      <c r="AN455" s="81" t="s">
        <v>73</v>
      </c>
      <c r="AO455" s="81" t="s">
        <v>73</v>
      </c>
      <c r="AP455" s="47">
        <f t="shared" si="32"/>
        <v>0</v>
      </c>
      <c r="AQ455" s="47">
        <f>+L455+AD455-AI455</f>
        <v>9373320</v>
      </c>
      <c r="AR455" s="61" t="s">
        <v>4700</v>
      </c>
      <c r="AS455" s="79">
        <v>0</v>
      </c>
      <c r="AT455" s="61" t="s">
        <v>162</v>
      </c>
      <c r="AU455" s="79">
        <v>0</v>
      </c>
      <c r="AV455" s="61" t="s">
        <v>73</v>
      </c>
      <c r="AW455" s="199">
        <v>0</v>
      </c>
      <c r="AX455" s="62">
        <f t="shared" si="33"/>
        <v>9373320</v>
      </c>
      <c r="AY455" s="63">
        <f t="shared" si="34"/>
        <v>0</v>
      </c>
      <c r="AZ455" s="67">
        <v>0</v>
      </c>
      <c r="BA455" s="61" t="s">
        <v>73</v>
      </c>
      <c r="BB455" s="61" t="s">
        <v>163</v>
      </c>
      <c r="BC455" s="355" t="s">
        <v>10518</v>
      </c>
      <c r="BD455" s="44" t="s">
        <v>65</v>
      </c>
      <c r="BE455" s="44" t="s">
        <v>65</v>
      </c>
    </row>
    <row r="456" spans="2:57" s="250" customFormat="1" x14ac:dyDescent="0.25">
      <c r="B456" s="44">
        <v>2026</v>
      </c>
      <c r="C456" s="44">
        <v>891780111</v>
      </c>
      <c r="D456" s="44" t="s">
        <v>63</v>
      </c>
      <c r="E456" s="61" t="s">
        <v>10517</v>
      </c>
      <c r="F456" s="61" t="s">
        <v>10516</v>
      </c>
      <c r="G456" s="61">
        <v>0</v>
      </c>
      <c r="H456" s="61" t="s">
        <v>71</v>
      </c>
      <c r="I456" s="44" t="s">
        <v>111</v>
      </c>
      <c r="J456" s="76" t="s">
        <v>81</v>
      </c>
      <c r="K456" s="68" t="s">
        <v>8696</v>
      </c>
      <c r="L456" s="79">
        <v>9373320</v>
      </c>
      <c r="M456" s="44" t="s">
        <v>66</v>
      </c>
      <c r="N456" s="68" t="s">
        <v>10515</v>
      </c>
      <c r="O456" s="68">
        <v>1002094463</v>
      </c>
      <c r="P456" s="68">
        <v>69</v>
      </c>
      <c r="Q456" s="69">
        <v>46036</v>
      </c>
      <c r="R456" s="61">
        <v>6818861280</v>
      </c>
      <c r="S456" s="69">
        <v>46044</v>
      </c>
      <c r="T456" s="79">
        <v>9373320</v>
      </c>
      <c r="U456" s="61" t="s">
        <v>65</v>
      </c>
      <c r="V456" s="79">
        <v>1082939683</v>
      </c>
      <c r="W456" s="168" t="s">
        <v>8545</v>
      </c>
      <c r="X456" s="69">
        <v>46044</v>
      </c>
      <c r="Y456" s="69">
        <v>46069</v>
      </c>
      <c r="Z456" s="69" t="s">
        <v>73</v>
      </c>
      <c r="AA456" s="69">
        <v>46167</v>
      </c>
      <c r="AB456" s="47">
        <f t="shared" ref="AB456:AB519" si="35">+IF(Z456="1800-01-01",AA456-Y456,AA456-Z456)</f>
        <v>98</v>
      </c>
      <c r="AC456" s="61">
        <v>0</v>
      </c>
      <c r="AD456" s="79">
        <v>0</v>
      </c>
      <c r="AE456" s="61">
        <v>0</v>
      </c>
      <c r="AF456" s="80" t="s">
        <v>73</v>
      </c>
      <c r="AG456" s="47">
        <f t="shared" ref="AG456:AG519" si="36">+IF(AF456="1800-01-01",0,AF456-AA456)</f>
        <v>0</v>
      </c>
      <c r="AH456" s="61">
        <v>0</v>
      </c>
      <c r="AI456" s="79">
        <v>0</v>
      </c>
      <c r="AJ456" s="61" t="s">
        <v>73</v>
      </c>
      <c r="AK456" s="81" t="s">
        <v>73</v>
      </c>
      <c r="AL456" s="61">
        <v>0</v>
      </c>
      <c r="AM456" s="81" t="s">
        <v>73</v>
      </c>
      <c r="AN456" s="81" t="s">
        <v>73</v>
      </c>
      <c r="AO456" s="81" t="s">
        <v>73</v>
      </c>
      <c r="AP456" s="47">
        <f t="shared" ref="AP456:AP519" si="37">+IF(AM456="1800-01-01",0,AN456-AM456)</f>
        <v>0</v>
      </c>
      <c r="AQ456" s="47">
        <f>+L456+AD456-AI456</f>
        <v>9373320</v>
      </c>
      <c r="AR456" s="61" t="s">
        <v>4700</v>
      </c>
      <c r="AS456" s="79">
        <v>0</v>
      </c>
      <c r="AT456" s="61" t="s">
        <v>162</v>
      </c>
      <c r="AU456" s="79">
        <v>0</v>
      </c>
      <c r="AV456" s="61" t="s">
        <v>73</v>
      </c>
      <c r="AW456" s="199">
        <v>0</v>
      </c>
      <c r="AX456" s="62">
        <f t="shared" ref="AX456:AX519" si="38">AQ456-AW456</f>
        <v>9373320</v>
      </c>
      <c r="AY456" s="63">
        <f t="shared" ref="AY456:AY519" si="39">+IFERROR(AW456/AQ456,"_")</f>
        <v>0</v>
      </c>
      <c r="AZ456" s="67">
        <v>0</v>
      </c>
      <c r="BA456" s="61" t="s">
        <v>73</v>
      </c>
      <c r="BB456" s="61" t="s">
        <v>163</v>
      </c>
      <c r="BC456" s="355" t="s">
        <v>10514</v>
      </c>
      <c r="BD456" s="44" t="s">
        <v>65</v>
      </c>
      <c r="BE456" s="44" t="s">
        <v>65</v>
      </c>
    </row>
    <row r="457" spans="2:57" s="250" customFormat="1" x14ac:dyDescent="0.25">
      <c r="B457" s="44">
        <v>2026</v>
      </c>
      <c r="C457" s="44">
        <v>891780111</v>
      </c>
      <c r="D457" s="44" t="s">
        <v>63</v>
      </c>
      <c r="E457" s="61" t="s">
        <v>10513</v>
      </c>
      <c r="F457" s="61" t="s">
        <v>10512</v>
      </c>
      <c r="G457" s="61">
        <v>0</v>
      </c>
      <c r="H457" s="61" t="s">
        <v>71</v>
      </c>
      <c r="I457" s="44" t="s">
        <v>111</v>
      </c>
      <c r="J457" s="76" t="s">
        <v>81</v>
      </c>
      <c r="K457" s="68" t="s">
        <v>10400</v>
      </c>
      <c r="L457" s="79">
        <v>9373320</v>
      </c>
      <c r="M457" s="44" t="s">
        <v>66</v>
      </c>
      <c r="N457" s="68" t="s">
        <v>10511</v>
      </c>
      <c r="O457" s="68">
        <v>1129536051</v>
      </c>
      <c r="P457" s="68">
        <v>69</v>
      </c>
      <c r="Q457" s="69">
        <v>46036</v>
      </c>
      <c r="R457" s="61">
        <v>6818861280</v>
      </c>
      <c r="S457" s="69">
        <v>46044</v>
      </c>
      <c r="T457" s="79">
        <v>9373320</v>
      </c>
      <c r="U457" s="61" t="s">
        <v>65</v>
      </c>
      <c r="V457" s="79">
        <v>1082939683</v>
      </c>
      <c r="W457" s="168" t="s">
        <v>8545</v>
      </c>
      <c r="X457" s="69">
        <v>46044</v>
      </c>
      <c r="Y457" s="69">
        <v>46069</v>
      </c>
      <c r="Z457" s="69" t="s">
        <v>73</v>
      </c>
      <c r="AA457" s="69">
        <v>46167</v>
      </c>
      <c r="AB457" s="47">
        <f t="shared" si="35"/>
        <v>98</v>
      </c>
      <c r="AC457" s="61">
        <v>0</v>
      </c>
      <c r="AD457" s="79">
        <v>0</v>
      </c>
      <c r="AE457" s="61">
        <v>0</v>
      </c>
      <c r="AF457" s="80" t="s">
        <v>73</v>
      </c>
      <c r="AG457" s="47">
        <f t="shared" si="36"/>
        <v>0</v>
      </c>
      <c r="AH457" s="61">
        <v>0</v>
      </c>
      <c r="AI457" s="79">
        <v>0</v>
      </c>
      <c r="AJ457" s="61" t="s">
        <v>73</v>
      </c>
      <c r="AK457" s="81" t="s">
        <v>73</v>
      </c>
      <c r="AL457" s="61">
        <v>0</v>
      </c>
      <c r="AM457" s="81" t="s">
        <v>73</v>
      </c>
      <c r="AN457" s="81" t="s">
        <v>73</v>
      </c>
      <c r="AO457" s="81" t="s">
        <v>73</v>
      </c>
      <c r="AP457" s="47">
        <f t="shared" si="37"/>
        <v>0</v>
      </c>
      <c r="AQ457" s="47">
        <f>+L457+AD457-AI457</f>
        <v>9373320</v>
      </c>
      <c r="AR457" s="61" t="s">
        <v>4700</v>
      </c>
      <c r="AS457" s="79">
        <v>0</v>
      </c>
      <c r="AT457" s="61" t="s">
        <v>162</v>
      </c>
      <c r="AU457" s="79">
        <v>0</v>
      </c>
      <c r="AV457" s="61" t="s">
        <v>73</v>
      </c>
      <c r="AW457" s="199">
        <v>0</v>
      </c>
      <c r="AX457" s="62">
        <f t="shared" si="38"/>
        <v>9373320</v>
      </c>
      <c r="AY457" s="63">
        <f t="shared" si="39"/>
        <v>0</v>
      </c>
      <c r="AZ457" s="67">
        <v>0</v>
      </c>
      <c r="BA457" s="61" t="s">
        <v>73</v>
      </c>
      <c r="BB457" s="61" t="s">
        <v>163</v>
      </c>
      <c r="BC457" s="355" t="s">
        <v>10510</v>
      </c>
      <c r="BD457" s="44" t="s">
        <v>65</v>
      </c>
      <c r="BE457" s="44" t="s">
        <v>65</v>
      </c>
    </row>
    <row r="458" spans="2:57" s="250" customFormat="1" x14ac:dyDescent="0.25">
      <c r="B458" s="44">
        <v>2026</v>
      </c>
      <c r="C458" s="44">
        <v>891780111</v>
      </c>
      <c r="D458" s="44" t="s">
        <v>63</v>
      </c>
      <c r="E458" s="61" t="s">
        <v>10509</v>
      </c>
      <c r="F458" s="61" t="s">
        <v>10508</v>
      </c>
      <c r="G458" s="61">
        <v>0</v>
      </c>
      <c r="H458" s="61" t="s">
        <v>71</v>
      </c>
      <c r="I458" s="44" t="s">
        <v>111</v>
      </c>
      <c r="J458" s="76" t="s">
        <v>81</v>
      </c>
      <c r="K458" s="68" t="s">
        <v>8696</v>
      </c>
      <c r="L458" s="79">
        <v>9373320</v>
      </c>
      <c r="M458" s="44" t="s">
        <v>66</v>
      </c>
      <c r="N458" s="68" t="s">
        <v>10507</v>
      </c>
      <c r="O458" s="68">
        <v>1043012248</v>
      </c>
      <c r="P458" s="68">
        <v>69</v>
      </c>
      <c r="Q458" s="69">
        <v>46036</v>
      </c>
      <c r="R458" s="61">
        <v>6818861280</v>
      </c>
      <c r="S458" s="69">
        <v>46044</v>
      </c>
      <c r="T458" s="79">
        <v>9373320</v>
      </c>
      <c r="U458" s="61" t="s">
        <v>65</v>
      </c>
      <c r="V458" s="79">
        <v>1082939683</v>
      </c>
      <c r="W458" s="168" t="s">
        <v>8545</v>
      </c>
      <c r="X458" s="69">
        <v>46044</v>
      </c>
      <c r="Y458" s="69">
        <v>46069</v>
      </c>
      <c r="Z458" s="69" t="s">
        <v>73</v>
      </c>
      <c r="AA458" s="69">
        <v>46167</v>
      </c>
      <c r="AB458" s="47">
        <f t="shared" si="35"/>
        <v>98</v>
      </c>
      <c r="AC458" s="61">
        <v>0</v>
      </c>
      <c r="AD458" s="79">
        <v>0</v>
      </c>
      <c r="AE458" s="61">
        <v>0</v>
      </c>
      <c r="AF458" s="80" t="s">
        <v>73</v>
      </c>
      <c r="AG458" s="47">
        <f t="shared" si="36"/>
        <v>0</v>
      </c>
      <c r="AH458" s="61">
        <v>0</v>
      </c>
      <c r="AI458" s="79">
        <v>0</v>
      </c>
      <c r="AJ458" s="61" t="s">
        <v>73</v>
      </c>
      <c r="AK458" s="81" t="s">
        <v>73</v>
      </c>
      <c r="AL458" s="61">
        <v>0</v>
      </c>
      <c r="AM458" s="81" t="s">
        <v>73</v>
      </c>
      <c r="AN458" s="81" t="s">
        <v>73</v>
      </c>
      <c r="AO458" s="81" t="s">
        <v>73</v>
      </c>
      <c r="AP458" s="47">
        <f t="shared" si="37"/>
        <v>0</v>
      </c>
      <c r="AQ458" s="47">
        <f>+L458+AD458-AI458</f>
        <v>9373320</v>
      </c>
      <c r="AR458" s="61" t="s">
        <v>4700</v>
      </c>
      <c r="AS458" s="79">
        <v>0</v>
      </c>
      <c r="AT458" s="61" t="s">
        <v>162</v>
      </c>
      <c r="AU458" s="79">
        <v>0</v>
      </c>
      <c r="AV458" s="61" t="s">
        <v>73</v>
      </c>
      <c r="AW458" s="199">
        <v>0</v>
      </c>
      <c r="AX458" s="62">
        <f t="shared" si="38"/>
        <v>9373320</v>
      </c>
      <c r="AY458" s="63">
        <f t="shared" si="39"/>
        <v>0</v>
      </c>
      <c r="AZ458" s="67">
        <v>0</v>
      </c>
      <c r="BA458" s="61" t="s">
        <v>73</v>
      </c>
      <c r="BB458" s="61" t="s">
        <v>163</v>
      </c>
      <c r="BC458" s="355" t="s">
        <v>10506</v>
      </c>
      <c r="BD458" s="44" t="s">
        <v>65</v>
      </c>
      <c r="BE458" s="44" t="s">
        <v>65</v>
      </c>
    </row>
    <row r="459" spans="2:57" s="250" customFormat="1" x14ac:dyDescent="0.25">
      <c r="B459" s="44">
        <v>2026</v>
      </c>
      <c r="C459" s="44">
        <v>891780111</v>
      </c>
      <c r="D459" s="44" t="s">
        <v>63</v>
      </c>
      <c r="E459" s="61" t="s">
        <v>10505</v>
      </c>
      <c r="F459" s="61" t="s">
        <v>10504</v>
      </c>
      <c r="G459" s="61">
        <v>0</v>
      </c>
      <c r="H459" s="61" t="s">
        <v>71</v>
      </c>
      <c r="I459" s="44" t="s">
        <v>111</v>
      </c>
      <c r="J459" s="76" t="s">
        <v>81</v>
      </c>
      <c r="K459" s="68" t="s">
        <v>8696</v>
      </c>
      <c r="L459" s="79">
        <v>9373320</v>
      </c>
      <c r="M459" s="44" t="s">
        <v>66</v>
      </c>
      <c r="N459" s="68" t="s">
        <v>10503</v>
      </c>
      <c r="O459" s="68">
        <v>1043871317</v>
      </c>
      <c r="P459" s="68">
        <v>69</v>
      </c>
      <c r="Q459" s="69">
        <v>46036</v>
      </c>
      <c r="R459" s="61">
        <v>6818861280</v>
      </c>
      <c r="S459" s="69">
        <v>46044</v>
      </c>
      <c r="T459" s="79">
        <v>9373320</v>
      </c>
      <c r="U459" s="61" t="s">
        <v>65</v>
      </c>
      <c r="V459" s="79">
        <v>1082939683</v>
      </c>
      <c r="W459" s="168" t="s">
        <v>8545</v>
      </c>
      <c r="X459" s="69">
        <v>46044</v>
      </c>
      <c r="Y459" s="69">
        <v>46069</v>
      </c>
      <c r="Z459" s="69" t="s">
        <v>73</v>
      </c>
      <c r="AA459" s="69">
        <v>46167</v>
      </c>
      <c r="AB459" s="47">
        <f t="shared" si="35"/>
        <v>98</v>
      </c>
      <c r="AC459" s="61">
        <v>0</v>
      </c>
      <c r="AD459" s="79">
        <v>0</v>
      </c>
      <c r="AE459" s="61">
        <v>0</v>
      </c>
      <c r="AF459" s="80" t="s">
        <v>73</v>
      </c>
      <c r="AG459" s="47">
        <f t="shared" si="36"/>
        <v>0</v>
      </c>
      <c r="AH459" s="61">
        <v>0</v>
      </c>
      <c r="AI459" s="79">
        <v>0</v>
      </c>
      <c r="AJ459" s="61" t="s">
        <v>73</v>
      </c>
      <c r="AK459" s="81" t="s">
        <v>73</v>
      </c>
      <c r="AL459" s="61">
        <v>0</v>
      </c>
      <c r="AM459" s="81" t="s">
        <v>73</v>
      </c>
      <c r="AN459" s="81" t="s">
        <v>73</v>
      </c>
      <c r="AO459" s="81" t="s">
        <v>73</v>
      </c>
      <c r="AP459" s="47">
        <f t="shared" si="37"/>
        <v>0</v>
      </c>
      <c r="AQ459" s="47">
        <f>+L459+AD459-AI459</f>
        <v>9373320</v>
      </c>
      <c r="AR459" s="61" t="s">
        <v>4700</v>
      </c>
      <c r="AS459" s="79">
        <v>0</v>
      </c>
      <c r="AT459" s="61" t="s">
        <v>162</v>
      </c>
      <c r="AU459" s="79">
        <v>0</v>
      </c>
      <c r="AV459" s="61" t="s">
        <v>73</v>
      </c>
      <c r="AW459" s="199">
        <v>0</v>
      </c>
      <c r="AX459" s="62">
        <f t="shared" si="38"/>
        <v>9373320</v>
      </c>
      <c r="AY459" s="63">
        <f t="shared" si="39"/>
        <v>0</v>
      </c>
      <c r="AZ459" s="67">
        <v>0</v>
      </c>
      <c r="BA459" s="61" t="s">
        <v>73</v>
      </c>
      <c r="BB459" s="61" t="s">
        <v>163</v>
      </c>
      <c r="BC459" s="355" t="s">
        <v>10502</v>
      </c>
      <c r="BD459" s="44" t="s">
        <v>65</v>
      </c>
      <c r="BE459" s="44" t="s">
        <v>65</v>
      </c>
    </row>
    <row r="460" spans="2:57" s="250" customFormat="1" x14ac:dyDescent="0.25">
      <c r="B460" s="44">
        <v>2026</v>
      </c>
      <c r="C460" s="44">
        <v>891780111</v>
      </c>
      <c r="D460" s="44" t="s">
        <v>63</v>
      </c>
      <c r="E460" s="61" t="s">
        <v>10501</v>
      </c>
      <c r="F460" s="61" t="s">
        <v>10500</v>
      </c>
      <c r="G460" s="61">
        <v>0</v>
      </c>
      <c r="H460" s="61" t="s">
        <v>71</v>
      </c>
      <c r="I460" s="44" t="s">
        <v>111</v>
      </c>
      <c r="J460" s="76" t="s">
        <v>81</v>
      </c>
      <c r="K460" s="68" t="s">
        <v>8696</v>
      </c>
      <c r="L460" s="79">
        <v>9373320</v>
      </c>
      <c r="M460" s="44" t="s">
        <v>66</v>
      </c>
      <c r="N460" s="68" t="s">
        <v>10499</v>
      </c>
      <c r="O460" s="68">
        <v>1051820174</v>
      </c>
      <c r="P460" s="68">
        <v>69</v>
      </c>
      <c r="Q460" s="69">
        <v>46036</v>
      </c>
      <c r="R460" s="61">
        <v>6818861280</v>
      </c>
      <c r="S460" s="69">
        <v>46044</v>
      </c>
      <c r="T460" s="79">
        <v>9373320</v>
      </c>
      <c r="U460" s="61" t="s">
        <v>65</v>
      </c>
      <c r="V460" s="79">
        <v>1082939683</v>
      </c>
      <c r="W460" s="168" t="s">
        <v>8545</v>
      </c>
      <c r="X460" s="69">
        <v>46044</v>
      </c>
      <c r="Y460" s="69">
        <v>46069</v>
      </c>
      <c r="Z460" s="69" t="s">
        <v>73</v>
      </c>
      <c r="AA460" s="69">
        <v>46167</v>
      </c>
      <c r="AB460" s="47">
        <f t="shared" si="35"/>
        <v>98</v>
      </c>
      <c r="AC460" s="61">
        <v>0</v>
      </c>
      <c r="AD460" s="79">
        <v>0</v>
      </c>
      <c r="AE460" s="61">
        <v>0</v>
      </c>
      <c r="AF460" s="80" t="s">
        <v>73</v>
      </c>
      <c r="AG460" s="47">
        <f t="shared" si="36"/>
        <v>0</v>
      </c>
      <c r="AH460" s="61">
        <v>0</v>
      </c>
      <c r="AI460" s="79">
        <v>0</v>
      </c>
      <c r="AJ460" s="61" t="s">
        <v>73</v>
      </c>
      <c r="AK460" s="81" t="s">
        <v>73</v>
      </c>
      <c r="AL460" s="61">
        <v>0</v>
      </c>
      <c r="AM460" s="81" t="s">
        <v>73</v>
      </c>
      <c r="AN460" s="81" t="s">
        <v>73</v>
      </c>
      <c r="AO460" s="81" t="s">
        <v>73</v>
      </c>
      <c r="AP460" s="47">
        <f t="shared" si="37"/>
        <v>0</v>
      </c>
      <c r="AQ460" s="47">
        <f>+L460+AD460-AI460</f>
        <v>9373320</v>
      </c>
      <c r="AR460" s="61" t="s">
        <v>4700</v>
      </c>
      <c r="AS460" s="79">
        <v>0</v>
      </c>
      <c r="AT460" s="61" t="s">
        <v>162</v>
      </c>
      <c r="AU460" s="79">
        <v>0</v>
      </c>
      <c r="AV460" s="61" t="s">
        <v>73</v>
      </c>
      <c r="AW460" s="199">
        <v>0</v>
      </c>
      <c r="AX460" s="62">
        <f t="shared" si="38"/>
        <v>9373320</v>
      </c>
      <c r="AY460" s="63">
        <f t="shared" si="39"/>
        <v>0</v>
      </c>
      <c r="AZ460" s="67">
        <v>0</v>
      </c>
      <c r="BA460" s="61" t="s">
        <v>73</v>
      </c>
      <c r="BB460" s="61" t="s">
        <v>163</v>
      </c>
      <c r="BC460" s="355" t="s">
        <v>10498</v>
      </c>
      <c r="BD460" s="44" t="s">
        <v>65</v>
      </c>
      <c r="BE460" s="44" t="s">
        <v>65</v>
      </c>
    </row>
    <row r="461" spans="2:57" s="250" customFormat="1" x14ac:dyDescent="0.25">
      <c r="B461" s="44">
        <v>2026</v>
      </c>
      <c r="C461" s="44">
        <v>891780111</v>
      </c>
      <c r="D461" s="44" t="s">
        <v>63</v>
      </c>
      <c r="E461" s="61" t="s">
        <v>10497</v>
      </c>
      <c r="F461" s="61" t="s">
        <v>10496</v>
      </c>
      <c r="G461" s="61">
        <v>0</v>
      </c>
      <c r="H461" s="61" t="s">
        <v>71</v>
      </c>
      <c r="I461" s="44" t="s">
        <v>111</v>
      </c>
      <c r="J461" s="76" t="s">
        <v>81</v>
      </c>
      <c r="K461" s="68" t="s">
        <v>9921</v>
      </c>
      <c r="L461" s="79">
        <v>9373320</v>
      </c>
      <c r="M461" s="44" t="s">
        <v>66</v>
      </c>
      <c r="N461" s="68" t="s">
        <v>10495</v>
      </c>
      <c r="O461" s="68">
        <v>1140889143</v>
      </c>
      <c r="P461" s="68">
        <v>69</v>
      </c>
      <c r="Q461" s="69">
        <v>46036</v>
      </c>
      <c r="R461" s="61">
        <v>6818861280</v>
      </c>
      <c r="S461" s="69">
        <v>46044</v>
      </c>
      <c r="T461" s="79">
        <v>9373320</v>
      </c>
      <c r="U461" s="61" t="s">
        <v>65</v>
      </c>
      <c r="V461" s="79">
        <v>1082939683</v>
      </c>
      <c r="W461" s="168" t="s">
        <v>8545</v>
      </c>
      <c r="X461" s="69">
        <v>46044</v>
      </c>
      <c r="Y461" s="69">
        <v>46069</v>
      </c>
      <c r="Z461" s="69" t="s">
        <v>73</v>
      </c>
      <c r="AA461" s="69">
        <v>46167</v>
      </c>
      <c r="AB461" s="47">
        <f t="shared" si="35"/>
        <v>98</v>
      </c>
      <c r="AC461" s="61">
        <v>0</v>
      </c>
      <c r="AD461" s="79">
        <v>0</v>
      </c>
      <c r="AE461" s="61">
        <v>0</v>
      </c>
      <c r="AF461" s="80" t="s">
        <v>73</v>
      </c>
      <c r="AG461" s="47">
        <f t="shared" si="36"/>
        <v>0</v>
      </c>
      <c r="AH461" s="61">
        <v>0</v>
      </c>
      <c r="AI461" s="79">
        <v>0</v>
      </c>
      <c r="AJ461" s="61" t="s">
        <v>73</v>
      </c>
      <c r="AK461" s="81" t="s">
        <v>73</v>
      </c>
      <c r="AL461" s="61">
        <v>0</v>
      </c>
      <c r="AM461" s="81" t="s">
        <v>73</v>
      </c>
      <c r="AN461" s="81" t="s">
        <v>73</v>
      </c>
      <c r="AO461" s="81" t="s">
        <v>73</v>
      </c>
      <c r="AP461" s="47">
        <f t="shared" si="37"/>
        <v>0</v>
      </c>
      <c r="AQ461" s="47">
        <f>+L461+AD461-AI461</f>
        <v>9373320</v>
      </c>
      <c r="AR461" s="61" t="s">
        <v>4700</v>
      </c>
      <c r="AS461" s="79">
        <v>0</v>
      </c>
      <c r="AT461" s="61" t="s">
        <v>162</v>
      </c>
      <c r="AU461" s="79">
        <v>0</v>
      </c>
      <c r="AV461" s="61" t="s">
        <v>73</v>
      </c>
      <c r="AW461" s="199">
        <v>0</v>
      </c>
      <c r="AX461" s="62">
        <f t="shared" si="38"/>
        <v>9373320</v>
      </c>
      <c r="AY461" s="63">
        <f t="shared" si="39"/>
        <v>0</v>
      </c>
      <c r="AZ461" s="67">
        <v>0</v>
      </c>
      <c r="BA461" s="61" t="s">
        <v>73</v>
      </c>
      <c r="BB461" s="61" t="s">
        <v>163</v>
      </c>
      <c r="BC461" s="355" t="s">
        <v>10494</v>
      </c>
      <c r="BD461" s="44" t="s">
        <v>65</v>
      </c>
      <c r="BE461" s="44" t="s">
        <v>65</v>
      </c>
    </row>
    <row r="462" spans="2:57" s="250" customFormat="1" x14ac:dyDescent="0.25">
      <c r="B462" s="44">
        <v>2026</v>
      </c>
      <c r="C462" s="44">
        <v>891780111</v>
      </c>
      <c r="D462" s="44" t="s">
        <v>63</v>
      </c>
      <c r="E462" s="61" t="s">
        <v>10493</v>
      </c>
      <c r="F462" s="61" t="s">
        <v>10492</v>
      </c>
      <c r="G462" s="61">
        <v>0</v>
      </c>
      <c r="H462" s="61" t="s">
        <v>71</v>
      </c>
      <c r="I462" s="44" t="s">
        <v>111</v>
      </c>
      <c r="J462" s="76" t="s">
        <v>81</v>
      </c>
      <c r="K462" s="68" t="s">
        <v>8677</v>
      </c>
      <c r="L462" s="79">
        <v>9373320</v>
      </c>
      <c r="M462" s="44" t="s">
        <v>66</v>
      </c>
      <c r="N462" s="68" t="s">
        <v>10491</v>
      </c>
      <c r="O462" s="68">
        <v>8500940</v>
      </c>
      <c r="P462" s="68">
        <v>69</v>
      </c>
      <c r="Q462" s="69">
        <v>46036</v>
      </c>
      <c r="R462" s="61">
        <v>6818861280</v>
      </c>
      <c r="S462" s="69">
        <v>46044</v>
      </c>
      <c r="T462" s="79">
        <v>9373320</v>
      </c>
      <c r="U462" s="61" t="s">
        <v>65</v>
      </c>
      <c r="V462" s="79">
        <v>1082939683</v>
      </c>
      <c r="W462" s="168" t="s">
        <v>8545</v>
      </c>
      <c r="X462" s="69">
        <v>46044</v>
      </c>
      <c r="Y462" s="69">
        <v>46069</v>
      </c>
      <c r="Z462" s="69" t="s">
        <v>73</v>
      </c>
      <c r="AA462" s="69">
        <v>46167</v>
      </c>
      <c r="AB462" s="47">
        <f t="shared" si="35"/>
        <v>98</v>
      </c>
      <c r="AC462" s="61">
        <v>0</v>
      </c>
      <c r="AD462" s="79">
        <v>0</v>
      </c>
      <c r="AE462" s="61">
        <v>0</v>
      </c>
      <c r="AF462" s="80" t="s">
        <v>73</v>
      </c>
      <c r="AG462" s="47">
        <f t="shared" si="36"/>
        <v>0</v>
      </c>
      <c r="AH462" s="61">
        <v>0</v>
      </c>
      <c r="AI462" s="79">
        <v>0</v>
      </c>
      <c r="AJ462" s="61" t="s">
        <v>73</v>
      </c>
      <c r="AK462" s="81" t="s">
        <v>73</v>
      </c>
      <c r="AL462" s="61">
        <v>0</v>
      </c>
      <c r="AM462" s="81" t="s">
        <v>73</v>
      </c>
      <c r="AN462" s="81" t="s">
        <v>73</v>
      </c>
      <c r="AO462" s="81" t="s">
        <v>73</v>
      </c>
      <c r="AP462" s="47">
        <f t="shared" si="37"/>
        <v>0</v>
      </c>
      <c r="AQ462" s="47">
        <f>+L462+AD462-AI462</f>
        <v>9373320</v>
      </c>
      <c r="AR462" s="61" t="s">
        <v>4700</v>
      </c>
      <c r="AS462" s="79">
        <v>0</v>
      </c>
      <c r="AT462" s="61" t="s">
        <v>162</v>
      </c>
      <c r="AU462" s="79">
        <v>0</v>
      </c>
      <c r="AV462" s="61" t="s">
        <v>73</v>
      </c>
      <c r="AW462" s="199">
        <v>0</v>
      </c>
      <c r="AX462" s="62">
        <f t="shared" si="38"/>
        <v>9373320</v>
      </c>
      <c r="AY462" s="63">
        <f t="shared" si="39"/>
        <v>0</v>
      </c>
      <c r="AZ462" s="67">
        <v>0</v>
      </c>
      <c r="BA462" s="61" t="s">
        <v>73</v>
      </c>
      <c r="BB462" s="61" t="s">
        <v>163</v>
      </c>
      <c r="BC462" s="355" t="s">
        <v>10490</v>
      </c>
      <c r="BD462" s="44" t="s">
        <v>65</v>
      </c>
      <c r="BE462" s="44" t="s">
        <v>65</v>
      </c>
    </row>
    <row r="463" spans="2:57" s="250" customFormat="1" x14ac:dyDescent="0.25">
      <c r="B463" s="44">
        <v>2026</v>
      </c>
      <c r="C463" s="44">
        <v>891780111</v>
      </c>
      <c r="D463" s="44" t="s">
        <v>63</v>
      </c>
      <c r="E463" s="61" t="s">
        <v>10489</v>
      </c>
      <c r="F463" s="61" t="s">
        <v>10488</v>
      </c>
      <c r="G463" s="61">
        <v>0</v>
      </c>
      <c r="H463" s="61" t="s">
        <v>71</v>
      </c>
      <c r="I463" s="44" t="s">
        <v>111</v>
      </c>
      <c r="J463" s="76" t="s">
        <v>81</v>
      </c>
      <c r="K463" s="68" t="s">
        <v>8677</v>
      </c>
      <c r="L463" s="79">
        <v>9373320</v>
      </c>
      <c r="M463" s="44" t="s">
        <v>66</v>
      </c>
      <c r="N463" s="68" t="s">
        <v>10487</v>
      </c>
      <c r="O463" s="68">
        <v>8648570</v>
      </c>
      <c r="P463" s="68">
        <v>69</v>
      </c>
      <c r="Q463" s="69">
        <v>46036</v>
      </c>
      <c r="R463" s="61">
        <v>6818861280</v>
      </c>
      <c r="S463" s="69">
        <v>46044</v>
      </c>
      <c r="T463" s="79">
        <v>9373320</v>
      </c>
      <c r="U463" s="61" t="s">
        <v>65</v>
      </c>
      <c r="V463" s="79">
        <v>1082939683</v>
      </c>
      <c r="W463" s="168" t="s">
        <v>8545</v>
      </c>
      <c r="X463" s="69">
        <v>46044</v>
      </c>
      <c r="Y463" s="69">
        <v>46069</v>
      </c>
      <c r="Z463" s="69" t="s">
        <v>73</v>
      </c>
      <c r="AA463" s="69">
        <v>46167</v>
      </c>
      <c r="AB463" s="47">
        <f t="shared" si="35"/>
        <v>98</v>
      </c>
      <c r="AC463" s="61">
        <v>0</v>
      </c>
      <c r="AD463" s="79">
        <v>0</v>
      </c>
      <c r="AE463" s="61">
        <v>0</v>
      </c>
      <c r="AF463" s="80" t="s">
        <v>73</v>
      </c>
      <c r="AG463" s="47">
        <f t="shared" si="36"/>
        <v>0</v>
      </c>
      <c r="AH463" s="61">
        <v>0</v>
      </c>
      <c r="AI463" s="79">
        <v>0</v>
      </c>
      <c r="AJ463" s="61" t="s">
        <v>73</v>
      </c>
      <c r="AK463" s="81" t="s">
        <v>73</v>
      </c>
      <c r="AL463" s="61">
        <v>0</v>
      </c>
      <c r="AM463" s="81" t="s">
        <v>73</v>
      </c>
      <c r="AN463" s="81" t="s">
        <v>73</v>
      </c>
      <c r="AO463" s="81" t="s">
        <v>73</v>
      </c>
      <c r="AP463" s="47">
        <f t="shared" si="37"/>
        <v>0</v>
      </c>
      <c r="AQ463" s="47">
        <f>+L463+AD463-AI463</f>
        <v>9373320</v>
      </c>
      <c r="AR463" s="61" t="s">
        <v>4700</v>
      </c>
      <c r="AS463" s="79">
        <v>0</v>
      </c>
      <c r="AT463" s="61" t="s">
        <v>162</v>
      </c>
      <c r="AU463" s="79">
        <v>0</v>
      </c>
      <c r="AV463" s="61" t="s">
        <v>73</v>
      </c>
      <c r="AW463" s="199">
        <v>0</v>
      </c>
      <c r="AX463" s="62">
        <f t="shared" si="38"/>
        <v>9373320</v>
      </c>
      <c r="AY463" s="63">
        <f t="shared" si="39"/>
        <v>0</v>
      </c>
      <c r="AZ463" s="67">
        <v>0</v>
      </c>
      <c r="BA463" s="61" t="s">
        <v>73</v>
      </c>
      <c r="BB463" s="61" t="s">
        <v>163</v>
      </c>
      <c r="BC463" s="355" t="s">
        <v>10486</v>
      </c>
      <c r="BD463" s="44" t="s">
        <v>65</v>
      </c>
      <c r="BE463" s="44" t="s">
        <v>65</v>
      </c>
    </row>
    <row r="464" spans="2:57" s="250" customFormat="1" x14ac:dyDescent="0.25">
      <c r="B464" s="44">
        <v>2026</v>
      </c>
      <c r="C464" s="44">
        <v>891780111</v>
      </c>
      <c r="D464" s="44" t="s">
        <v>63</v>
      </c>
      <c r="E464" s="61" t="s">
        <v>10485</v>
      </c>
      <c r="F464" s="61" t="s">
        <v>10484</v>
      </c>
      <c r="G464" s="61">
        <v>0</v>
      </c>
      <c r="H464" s="61" t="s">
        <v>71</v>
      </c>
      <c r="I464" s="44" t="s">
        <v>64</v>
      </c>
      <c r="J464" s="76" t="s">
        <v>81</v>
      </c>
      <c r="K464" s="68" t="s">
        <v>10483</v>
      </c>
      <c r="L464" s="79">
        <v>18990000</v>
      </c>
      <c r="M464" s="44" t="s">
        <v>66</v>
      </c>
      <c r="N464" s="68" t="s">
        <v>10482</v>
      </c>
      <c r="O464" s="68">
        <v>85203777</v>
      </c>
      <c r="P464" s="68">
        <v>207</v>
      </c>
      <c r="Q464" s="69">
        <v>46038</v>
      </c>
      <c r="R464" s="68">
        <v>923633360</v>
      </c>
      <c r="S464" s="69">
        <v>46044</v>
      </c>
      <c r="T464" s="79">
        <v>18990000</v>
      </c>
      <c r="U464" s="61" t="s">
        <v>65</v>
      </c>
      <c r="V464" s="79">
        <v>1082939683</v>
      </c>
      <c r="W464" s="168" t="s">
        <v>8545</v>
      </c>
      <c r="X464" s="69">
        <v>46044</v>
      </c>
      <c r="Y464" s="69">
        <v>46044</v>
      </c>
      <c r="Z464" s="69" t="s">
        <v>73</v>
      </c>
      <c r="AA464" s="69">
        <v>46172</v>
      </c>
      <c r="AB464" s="47">
        <f t="shared" si="35"/>
        <v>128</v>
      </c>
      <c r="AC464" s="61">
        <v>0</v>
      </c>
      <c r="AD464" s="79">
        <v>0</v>
      </c>
      <c r="AE464" s="61">
        <v>0</v>
      </c>
      <c r="AF464" s="80" t="s">
        <v>73</v>
      </c>
      <c r="AG464" s="47">
        <f t="shared" si="36"/>
        <v>0</v>
      </c>
      <c r="AH464" s="61">
        <v>0</v>
      </c>
      <c r="AI464" s="79">
        <v>0</v>
      </c>
      <c r="AJ464" s="61" t="s">
        <v>73</v>
      </c>
      <c r="AK464" s="81" t="s">
        <v>73</v>
      </c>
      <c r="AL464" s="61">
        <v>0</v>
      </c>
      <c r="AM464" s="81" t="s">
        <v>73</v>
      </c>
      <c r="AN464" s="81" t="s">
        <v>73</v>
      </c>
      <c r="AO464" s="81" t="s">
        <v>73</v>
      </c>
      <c r="AP464" s="47">
        <f t="shared" si="37"/>
        <v>0</v>
      </c>
      <c r="AQ464" s="47">
        <f>+L464+AD464-AI464</f>
        <v>18990000</v>
      </c>
      <c r="AR464" s="61" t="s">
        <v>65</v>
      </c>
      <c r="AS464" s="79">
        <v>18990000</v>
      </c>
      <c r="AT464" s="61" t="s">
        <v>162</v>
      </c>
      <c r="AU464" s="79">
        <v>0</v>
      </c>
      <c r="AV464" s="61" t="s">
        <v>73</v>
      </c>
      <c r="AW464" s="199">
        <v>0</v>
      </c>
      <c r="AX464" s="62">
        <f t="shared" si="38"/>
        <v>18990000</v>
      </c>
      <c r="AY464" s="63">
        <f t="shared" si="39"/>
        <v>0</v>
      </c>
      <c r="AZ464" s="67">
        <v>0</v>
      </c>
      <c r="BA464" s="61" t="s">
        <v>73</v>
      </c>
      <c r="BB464" s="61" t="s">
        <v>85</v>
      </c>
      <c r="BC464" s="369" t="s">
        <v>10481</v>
      </c>
      <c r="BD464" s="44" t="s">
        <v>65</v>
      </c>
      <c r="BE464" s="44" t="s">
        <v>65</v>
      </c>
    </row>
    <row r="465" spans="1:57" s="250" customFormat="1" x14ac:dyDescent="0.25">
      <c r="B465" s="44">
        <v>2026</v>
      </c>
      <c r="C465" s="44">
        <v>891780111</v>
      </c>
      <c r="D465" s="44" t="s">
        <v>63</v>
      </c>
      <c r="E465" s="61" t="s">
        <v>10480</v>
      </c>
      <c r="F465" s="61" t="s">
        <v>10479</v>
      </c>
      <c r="G465" s="61">
        <v>0</v>
      </c>
      <c r="H465" s="61" t="s">
        <v>71</v>
      </c>
      <c r="I465" s="44" t="s">
        <v>64</v>
      </c>
      <c r="J465" s="76" t="s">
        <v>81</v>
      </c>
      <c r="K465" s="68" t="s">
        <v>10478</v>
      </c>
      <c r="L465" s="79">
        <v>23737500</v>
      </c>
      <c r="M465" s="44" t="s">
        <v>66</v>
      </c>
      <c r="N465" s="68" t="s">
        <v>10477</v>
      </c>
      <c r="O465" s="68">
        <v>1102862718</v>
      </c>
      <c r="P465" s="68">
        <v>207</v>
      </c>
      <c r="Q465" s="69">
        <v>46038</v>
      </c>
      <c r="R465" s="68">
        <v>923633360</v>
      </c>
      <c r="S465" s="69">
        <v>46044</v>
      </c>
      <c r="T465" s="79">
        <v>23737500</v>
      </c>
      <c r="U465" s="61" t="s">
        <v>65</v>
      </c>
      <c r="V465" s="79">
        <v>1082939683</v>
      </c>
      <c r="W465" s="168" t="s">
        <v>8545</v>
      </c>
      <c r="X465" s="69">
        <v>46044</v>
      </c>
      <c r="Y465" s="69">
        <v>46044</v>
      </c>
      <c r="Z465" s="69" t="s">
        <v>73</v>
      </c>
      <c r="AA465" s="69">
        <v>46172</v>
      </c>
      <c r="AB465" s="47">
        <f t="shared" si="35"/>
        <v>128</v>
      </c>
      <c r="AC465" s="61">
        <v>0</v>
      </c>
      <c r="AD465" s="79">
        <v>0</v>
      </c>
      <c r="AE465" s="61">
        <v>0</v>
      </c>
      <c r="AF465" s="80" t="s">
        <v>73</v>
      </c>
      <c r="AG465" s="47">
        <f t="shared" si="36"/>
        <v>0</v>
      </c>
      <c r="AH465" s="61">
        <v>0</v>
      </c>
      <c r="AI465" s="79">
        <v>0</v>
      </c>
      <c r="AJ465" s="61" t="s">
        <v>73</v>
      </c>
      <c r="AK465" s="81" t="s">
        <v>73</v>
      </c>
      <c r="AL465" s="61">
        <v>0</v>
      </c>
      <c r="AM465" s="81" t="s">
        <v>73</v>
      </c>
      <c r="AN465" s="81" t="s">
        <v>73</v>
      </c>
      <c r="AO465" s="81" t="s">
        <v>73</v>
      </c>
      <c r="AP465" s="47">
        <f t="shared" si="37"/>
        <v>0</v>
      </c>
      <c r="AQ465" s="47">
        <f>+L465+AD465-AI465</f>
        <v>23737500</v>
      </c>
      <c r="AR465" s="61" t="s">
        <v>65</v>
      </c>
      <c r="AS465" s="79">
        <v>23737500</v>
      </c>
      <c r="AT465" s="61" t="s">
        <v>162</v>
      </c>
      <c r="AU465" s="79">
        <v>0</v>
      </c>
      <c r="AV465" s="61" t="s">
        <v>73</v>
      </c>
      <c r="AW465" s="199">
        <v>0</v>
      </c>
      <c r="AX465" s="62">
        <f t="shared" si="38"/>
        <v>23737500</v>
      </c>
      <c r="AY465" s="63">
        <f t="shared" si="39"/>
        <v>0</v>
      </c>
      <c r="AZ465" s="67">
        <v>0</v>
      </c>
      <c r="BA465" s="61" t="s">
        <v>73</v>
      </c>
      <c r="BB465" s="61" t="s">
        <v>85</v>
      </c>
      <c r="BC465" s="369" t="s">
        <v>10476</v>
      </c>
      <c r="BD465" s="44" t="s">
        <v>65</v>
      </c>
      <c r="BE465" s="44" t="s">
        <v>65</v>
      </c>
    </row>
    <row r="466" spans="1:57" s="250" customFormat="1" x14ac:dyDescent="0.25">
      <c r="B466" s="44">
        <v>2026</v>
      </c>
      <c r="C466" s="44">
        <v>891780111</v>
      </c>
      <c r="D466" s="44" t="s">
        <v>63</v>
      </c>
      <c r="E466" s="61" t="s">
        <v>10475</v>
      </c>
      <c r="F466" s="61" t="s">
        <v>10474</v>
      </c>
      <c r="G466" s="61">
        <v>0</v>
      </c>
      <c r="H466" s="61" t="s">
        <v>71</v>
      </c>
      <c r="I466" s="44" t="s">
        <v>64</v>
      </c>
      <c r="J466" s="76" t="s">
        <v>81</v>
      </c>
      <c r="K466" s="68" t="s">
        <v>10473</v>
      </c>
      <c r="L466" s="79">
        <v>21366000</v>
      </c>
      <c r="M466" s="44" t="s">
        <v>66</v>
      </c>
      <c r="N466" s="68" t="s">
        <v>10472</v>
      </c>
      <c r="O466" s="68">
        <v>72275041</v>
      </c>
      <c r="P466" s="68">
        <v>207</v>
      </c>
      <c r="Q466" s="69">
        <v>46038</v>
      </c>
      <c r="R466" s="68">
        <v>923633360</v>
      </c>
      <c r="S466" s="69">
        <v>46044</v>
      </c>
      <c r="T466" s="79">
        <v>21366000</v>
      </c>
      <c r="U466" s="61" t="s">
        <v>65</v>
      </c>
      <c r="V466" s="79">
        <v>1082939683</v>
      </c>
      <c r="W466" s="168" t="s">
        <v>8545</v>
      </c>
      <c r="X466" s="69">
        <v>46044</v>
      </c>
      <c r="Y466" s="69">
        <v>46044</v>
      </c>
      <c r="Z466" s="69" t="s">
        <v>73</v>
      </c>
      <c r="AA466" s="69">
        <v>46172</v>
      </c>
      <c r="AB466" s="47">
        <f t="shared" si="35"/>
        <v>128</v>
      </c>
      <c r="AC466" s="61">
        <v>0</v>
      </c>
      <c r="AD466" s="79">
        <v>0</v>
      </c>
      <c r="AE466" s="61">
        <v>0</v>
      </c>
      <c r="AF466" s="80" t="s">
        <v>73</v>
      </c>
      <c r="AG466" s="47">
        <f t="shared" si="36"/>
        <v>0</v>
      </c>
      <c r="AH466" s="61">
        <v>0</v>
      </c>
      <c r="AI466" s="79">
        <v>0</v>
      </c>
      <c r="AJ466" s="61" t="s">
        <v>73</v>
      </c>
      <c r="AK466" s="81" t="s">
        <v>73</v>
      </c>
      <c r="AL466" s="61">
        <v>0</v>
      </c>
      <c r="AM466" s="81" t="s">
        <v>73</v>
      </c>
      <c r="AN466" s="81" t="s">
        <v>73</v>
      </c>
      <c r="AO466" s="81" t="s">
        <v>73</v>
      </c>
      <c r="AP466" s="47">
        <f t="shared" si="37"/>
        <v>0</v>
      </c>
      <c r="AQ466" s="47">
        <f>+L466+AD466-AI466</f>
        <v>21366000</v>
      </c>
      <c r="AR466" s="61" t="s">
        <v>65</v>
      </c>
      <c r="AS466" s="79">
        <v>21366000</v>
      </c>
      <c r="AT466" s="61" t="s">
        <v>162</v>
      </c>
      <c r="AU466" s="79">
        <v>0</v>
      </c>
      <c r="AV466" s="61" t="s">
        <v>73</v>
      </c>
      <c r="AW466" s="199">
        <v>0</v>
      </c>
      <c r="AX466" s="62">
        <f t="shared" si="38"/>
        <v>21366000</v>
      </c>
      <c r="AY466" s="63">
        <f t="shared" si="39"/>
        <v>0</v>
      </c>
      <c r="AZ466" s="67">
        <v>0</v>
      </c>
      <c r="BA466" s="61" t="s">
        <v>73</v>
      </c>
      <c r="BB466" s="61" t="s">
        <v>85</v>
      </c>
      <c r="BC466" s="369" t="s">
        <v>10471</v>
      </c>
      <c r="BD466" s="44" t="s">
        <v>65</v>
      </c>
      <c r="BE466" s="44" t="s">
        <v>65</v>
      </c>
    </row>
    <row r="467" spans="1:57" s="250" customFormat="1" x14ac:dyDescent="0.25">
      <c r="B467" s="44">
        <v>2026</v>
      </c>
      <c r="C467" s="44">
        <v>891780111</v>
      </c>
      <c r="D467" s="44" t="s">
        <v>63</v>
      </c>
      <c r="E467" s="61" t="s">
        <v>10470</v>
      </c>
      <c r="F467" s="61" t="s">
        <v>10469</v>
      </c>
      <c r="G467" s="61">
        <v>0</v>
      </c>
      <c r="H467" s="61" t="s">
        <v>71</v>
      </c>
      <c r="I467" s="44" t="s">
        <v>64</v>
      </c>
      <c r="J467" s="76" t="s">
        <v>81</v>
      </c>
      <c r="K467" s="68" t="s">
        <v>10468</v>
      </c>
      <c r="L467" s="79">
        <v>16483500</v>
      </c>
      <c r="M467" s="44" t="s">
        <v>66</v>
      </c>
      <c r="N467" s="68" t="s">
        <v>10467</v>
      </c>
      <c r="O467" s="68">
        <v>57303000</v>
      </c>
      <c r="P467" s="68">
        <v>207</v>
      </c>
      <c r="Q467" s="69">
        <v>46038</v>
      </c>
      <c r="R467" s="68">
        <v>923633360</v>
      </c>
      <c r="S467" s="69">
        <v>46044</v>
      </c>
      <c r="T467" s="79">
        <v>16483500</v>
      </c>
      <c r="U467" s="61" t="s">
        <v>65</v>
      </c>
      <c r="V467" s="79">
        <v>1082939683</v>
      </c>
      <c r="W467" s="168" t="s">
        <v>8545</v>
      </c>
      <c r="X467" s="69">
        <v>46044</v>
      </c>
      <c r="Y467" s="69">
        <v>46044</v>
      </c>
      <c r="Z467" s="69" t="s">
        <v>73</v>
      </c>
      <c r="AA467" s="69">
        <v>46172</v>
      </c>
      <c r="AB467" s="47">
        <f t="shared" si="35"/>
        <v>128</v>
      </c>
      <c r="AC467" s="61">
        <v>0</v>
      </c>
      <c r="AD467" s="79">
        <v>0</v>
      </c>
      <c r="AE467" s="61">
        <v>0</v>
      </c>
      <c r="AF467" s="80" t="s">
        <v>73</v>
      </c>
      <c r="AG467" s="47">
        <f t="shared" si="36"/>
        <v>0</v>
      </c>
      <c r="AH467" s="61">
        <v>0</v>
      </c>
      <c r="AI467" s="79">
        <v>0</v>
      </c>
      <c r="AJ467" s="61" t="s">
        <v>73</v>
      </c>
      <c r="AK467" s="81" t="s">
        <v>73</v>
      </c>
      <c r="AL467" s="61">
        <v>0</v>
      </c>
      <c r="AM467" s="81" t="s">
        <v>73</v>
      </c>
      <c r="AN467" s="81" t="s">
        <v>73</v>
      </c>
      <c r="AO467" s="81" t="s">
        <v>73</v>
      </c>
      <c r="AP467" s="47">
        <f t="shared" si="37"/>
        <v>0</v>
      </c>
      <c r="AQ467" s="47">
        <f>+L467+AD467-AI467</f>
        <v>16483500</v>
      </c>
      <c r="AR467" s="61" t="s">
        <v>65</v>
      </c>
      <c r="AS467" s="79">
        <v>16483500</v>
      </c>
      <c r="AT467" s="61" t="s">
        <v>162</v>
      </c>
      <c r="AU467" s="79">
        <v>0</v>
      </c>
      <c r="AV467" s="61" t="s">
        <v>73</v>
      </c>
      <c r="AW467" s="199">
        <v>0</v>
      </c>
      <c r="AX467" s="62">
        <f t="shared" si="38"/>
        <v>16483500</v>
      </c>
      <c r="AY467" s="63">
        <f t="shared" si="39"/>
        <v>0</v>
      </c>
      <c r="AZ467" s="67">
        <v>0</v>
      </c>
      <c r="BA467" s="61" t="s">
        <v>73</v>
      </c>
      <c r="BB467" s="61" t="s">
        <v>85</v>
      </c>
      <c r="BC467" s="369" t="s">
        <v>10466</v>
      </c>
      <c r="BD467" s="44" t="s">
        <v>65</v>
      </c>
      <c r="BE467" s="44" t="s">
        <v>65</v>
      </c>
    </row>
    <row r="468" spans="1:57" s="250" customFormat="1" x14ac:dyDescent="0.25">
      <c r="B468" s="44">
        <v>2026</v>
      </c>
      <c r="C468" s="44">
        <v>891780111</v>
      </c>
      <c r="D468" s="44" t="s">
        <v>63</v>
      </c>
      <c r="E468" s="61" t="s">
        <v>10465</v>
      </c>
      <c r="F468" s="61" t="s">
        <v>10464</v>
      </c>
      <c r="G468" s="61">
        <v>0</v>
      </c>
      <c r="H468" s="61" t="s">
        <v>71</v>
      </c>
      <c r="I468" s="44" t="s">
        <v>111</v>
      </c>
      <c r="J468" s="76" t="s">
        <v>81</v>
      </c>
      <c r="K468" s="68" t="s">
        <v>9208</v>
      </c>
      <c r="L468" s="79">
        <v>8321156</v>
      </c>
      <c r="M468" s="44" t="s">
        <v>66</v>
      </c>
      <c r="N468" s="68" t="s">
        <v>10463</v>
      </c>
      <c r="O468" s="68">
        <v>1065831057</v>
      </c>
      <c r="P468" s="68">
        <v>107</v>
      </c>
      <c r="Q468" s="69">
        <v>46037</v>
      </c>
      <c r="R468" s="68">
        <v>116623634</v>
      </c>
      <c r="S468" s="69">
        <v>46044</v>
      </c>
      <c r="T468" s="79">
        <v>8321156</v>
      </c>
      <c r="U468" s="61" t="s">
        <v>65</v>
      </c>
      <c r="V468" s="372">
        <v>16078654</v>
      </c>
      <c r="W468" s="372" t="s">
        <v>4736</v>
      </c>
      <c r="X468" s="69">
        <v>46044</v>
      </c>
      <c r="Y468" s="69">
        <v>46044</v>
      </c>
      <c r="Z468" s="69" t="s">
        <v>73</v>
      </c>
      <c r="AA468" s="69">
        <v>46081</v>
      </c>
      <c r="AB468" s="47">
        <f t="shared" si="35"/>
        <v>37</v>
      </c>
      <c r="AC468" s="61">
        <v>0</v>
      </c>
      <c r="AD468" s="79">
        <v>0</v>
      </c>
      <c r="AE468" s="61">
        <v>0</v>
      </c>
      <c r="AF468" s="80" t="s">
        <v>73</v>
      </c>
      <c r="AG468" s="47">
        <f t="shared" si="36"/>
        <v>0</v>
      </c>
      <c r="AH468" s="61">
        <v>0</v>
      </c>
      <c r="AI468" s="79">
        <v>0</v>
      </c>
      <c r="AJ468" s="61" t="s">
        <v>73</v>
      </c>
      <c r="AK468" s="81" t="s">
        <v>73</v>
      </c>
      <c r="AL468" s="61">
        <v>0</v>
      </c>
      <c r="AM468" s="81" t="s">
        <v>73</v>
      </c>
      <c r="AN468" s="81" t="s">
        <v>73</v>
      </c>
      <c r="AO468" s="81" t="s">
        <v>73</v>
      </c>
      <c r="AP468" s="47">
        <f t="shared" si="37"/>
        <v>0</v>
      </c>
      <c r="AQ468" s="47">
        <f>+L468+AD468-AI468</f>
        <v>8321156</v>
      </c>
      <c r="AR468" s="61" t="s">
        <v>4700</v>
      </c>
      <c r="AS468" s="79">
        <v>0</v>
      </c>
      <c r="AT468" s="61" t="s">
        <v>162</v>
      </c>
      <c r="AU468" s="79">
        <v>0</v>
      </c>
      <c r="AV468" s="61" t="s">
        <v>73</v>
      </c>
      <c r="AW468" s="199">
        <v>0</v>
      </c>
      <c r="AX468" s="62">
        <f t="shared" si="38"/>
        <v>8321156</v>
      </c>
      <c r="AY468" s="63">
        <f t="shared" si="39"/>
        <v>0</v>
      </c>
      <c r="AZ468" s="67">
        <v>0</v>
      </c>
      <c r="BA468" s="61" t="s">
        <v>73</v>
      </c>
      <c r="BB468" s="61" t="s">
        <v>85</v>
      </c>
      <c r="BC468" s="369" t="s">
        <v>10462</v>
      </c>
      <c r="BD468" s="44" t="s">
        <v>65</v>
      </c>
      <c r="BE468" s="44" t="s">
        <v>65</v>
      </c>
    </row>
    <row r="469" spans="1:57" s="250" customFormat="1" x14ac:dyDescent="0.25">
      <c r="B469" s="44">
        <v>2026</v>
      </c>
      <c r="C469" s="44">
        <v>891780111</v>
      </c>
      <c r="D469" s="44" t="s">
        <v>63</v>
      </c>
      <c r="E469" s="61" t="s">
        <v>10461</v>
      </c>
      <c r="F469" s="61" t="s">
        <v>10460</v>
      </c>
      <c r="G469" s="61">
        <v>0</v>
      </c>
      <c r="H469" s="61" t="s">
        <v>71</v>
      </c>
      <c r="I469" s="44" t="s">
        <v>64</v>
      </c>
      <c r="J469" s="76" t="s">
        <v>81</v>
      </c>
      <c r="K469" s="68" t="s">
        <v>10459</v>
      </c>
      <c r="L469" s="79">
        <v>12820500</v>
      </c>
      <c r="M469" s="44" t="s">
        <v>66</v>
      </c>
      <c r="N469" s="68" t="s">
        <v>10458</v>
      </c>
      <c r="O469" s="68">
        <v>1007692688</v>
      </c>
      <c r="P469" s="68">
        <v>207</v>
      </c>
      <c r="Q469" s="69">
        <v>46038</v>
      </c>
      <c r="R469" s="68">
        <v>923633360</v>
      </c>
      <c r="S469" s="69">
        <v>46044</v>
      </c>
      <c r="T469" s="79">
        <v>12820500</v>
      </c>
      <c r="U469" s="61" t="s">
        <v>65</v>
      </c>
      <c r="V469" s="79">
        <v>1082939683</v>
      </c>
      <c r="W469" s="168" t="s">
        <v>8545</v>
      </c>
      <c r="X469" s="69">
        <v>46044</v>
      </c>
      <c r="Y469" s="69">
        <v>46044</v>
      </c>
      <c r="Z469" s="69" t="s">
        <v>73</v>
      </c>
      <c r="AA469" s="69">
        <v>46172</v>
      </c>
      <c r="AB469" s="47">
        <f t="shared" si="35"/>
        <v>128</v>
      </c>
      <c r="AC469" s="61">
        <v>0</v>
      </c>
      <c r="AD469" s="79">
        <v>0</v>
      </c>
      <c r="AE469" s="61">
        <v>0</v>
      </c>
      <c r="AF469" s="80" t="s">
        <v>73</v>
      </c>
      <c r="AG469" s="47">
        <f t="shared" si="36"/>
        <v>0</v>
      </c>
      <c r="AH469" s="61">
        <v>0</v>
      </c>
      <c r="AI469" s="79">
        <v>0</v>
      </c>
      <c r="AJ469" s="61" t="s">
        <v>73</v>
      </c>
      <c r="AK469" s="81" t="s">
        <v>73</v>
      </c>
      <c r="AL469" s="61">
        <v>0</v>
      </c>
      <c r="AM469" s="81" t="s">
        <v>73</v>
      </c>
      <c r="AN469" s="81" t="s">
        <v>73</v>
      </c>
      <c r="AO469" s="81" t="s">
        <v>73</v>
      </c>
      <c r="AP469" s="47">
        <f t="shared" si="37"/>
        <v>0</v>
      </c>
      <c r="AQ469" s="47">
        <f>+L469+AD469-AI469</f>
        <v>12820500</v>
      </c>
      <c r="AR469" s="61" t="s">
        <v>65</v>
      </c>
      <c r="AS469" s="79">
        <v>12820500</v>
      </c>
      <c r="AT469" s="61" t="s">
        <v>162</v>
      </c>
      <c r="AU469" s="79">
        <v>0</v>
      </c>
      <c r="AV469" s="61" t="s">
        <v>73</v>
      </c>
      <c r="AW469" s="199">
        <v>0</v>
      </c>
      <c r="AX469" s="62">
        <f t="shared" si="38"/>
        <v>12820500</v>
      </c>
      <c r="AY469" s="63">
        <f t="shared" si="39"/>
        <v>0</v>
      </c>
      <c r="AZ469" s="67">
        <v>0</v>
      </c>
      <c r="BA469" s="61" t="s">
        <v>73</v>
      </c>
      <c r="BB469" s="61" t="s">
        <v>85</v>
      </c>
      <c r="BC469" s="369" t="s">
        <v>10457</v>
      </c>
      <c r="BD469" s="44" t="s">
        <v>65</v>
      </c>
      <c r="BE469" s="44" t="s">
        <v>65</v>
      </c>
    </row>
    <row r="470" spans="1:57" s="250" customFormat="1" x14ac:dyDescent="0.25">
      <c r="B470" s="44">
        <v>2026</v>
      </c>
      <c r="C470" s="44">
        <v>891780111</v>
      </c>
      <c r="D470" s="44" t="s">
        <v>63</v>
      </c>
      <c r="E470" s="61" t="s">
        <v>10456</v>
      </c>
      <c r="F470" s="61" t="s">
        <v>10455</v>
      </c>
      <c r="G470" s="61">
        <v>0</v>
      </c>
      <c r="H470" s="61" t="s">
        <v>71</v>
      </c>
      <c r="I470" s="44" t="s">
        <v>111</v>
      </c>
      <c r="J470" s="76" t="s">
        <v>81</v>
      </c>
      <c r="K470" s="68" t="s">
        <v>10446</v>
      </c>
      <c r="L470" s="79">
        <v>8321156</v>
      </c>
      <c r="M470" s="44" t="s">
        <v>66</v>
      </c>
      <c r="N470" s="68" t="s">
        <v>10454</v>
      </c>
      <c r="O470" s="68">
        <v>1081911491</v>
      </c>
      <c r="P470" s="68">
        <v>107</v>
      </c>
      <c r="Q470" s="69">
        <v>46037</v>
      </c>
      <c r="R470" s="68">
        <v>116623634</v>
      </c>
      <c r="S470" s="69">
        <v>46044</v>
      </c>
      <c r="T470" s="79">
        <v>8321156</v>
      </c>
      <c r="U470" s="61" t="s">
        <v>65</v>
      </c>
      <c r="V470" s="372">
        <v>16078654</v>
      </c>
      <c r="W470" s="372" t="s">
        <v>4736</v>
      </c>
      <c r="X470" s="69">
        <v>46044</v>
      </c>
      <c r="Y470" s="69">
        <v>46044</v>
      </c>
      <c r="Z470" s="69" t="s">
        <v>73</v>
      </c>
      <c r="AA470" s="69">
        <v>46081</v>
      </c>
      <c r="AB470" s="47">
        <f t="shared" si="35"/>
        <v>37</v>
      </c>
      <c r="AC470" s="61">
        <v>0</v>
      </c>
      <c r="AD470" s="79">
        <v>0</v>
      </c>
      <c r="AE470" s="61">
        <v>0</v>
      </c>
      <c r="AF470" s="80" t="s">
        <v>73</v>
      </c>
      <c r="AG470" s="47">
        <f t="shared" si="36"/>
        <v>0</v>
      </c>
      <c r="AH470" s="61">
        <v>0</v>
      </c>
      <c r="AI470" s="79">
        <v>0</v>
      </c>
      <c r="AJ470" s="61" t="s">
        <v>73</v>
      </c>
      <c r="AK470" s="81" t="s">
        <v>73</v>
      </c>
      <c r="AL470" s="61">
        <v>0</v>
      </c>
      <c r="AM470" s="81" t="s">
        <v>73</v>
      </c>
      <c r="AN470" s="81" t="s">
        <v>73</v>
      </c>
      <c r="AO470" s="81" t="s">
        <v>73</v>
      </c>
      <c r="AP470" s="47">
        <f t="shared" si="37"/>
        <v>0</v>
      </c>
      <c r="AQ470" s="47">
        <f>+L470+AD470-AI470</f>
        <v>8321156</v>
      </c>
      <c r="AR470" s="61" t="s">
        <v>4700</v>
      </c>
      <c r="AS470" s="79">
        <v>0</v>
      </c>
      <c r="AT470" s="61" t="s">
        <v>162</v>
      </c>
      <c r="AU470" s="79">
        <v>0</v>
      </c>
      <c r="AV470" s="61" t="s">
        <v>73</v>
      </c>
      <c r="AW470" s="199">
        <v>0</v>
      </c>
      <c r="AX470" s="62">
        <f t="shared" si="38"/>
        <v>8321156</v>
      </c>
      <c r="AY470" s="63">
        <f t="shared" si="39"/>
        <v>0</v>
      </c>
      <c r="AZ470" s="67">
        <v>0</v>
      </c>
      <c r="BA470" s="61" t="s">
        <v>73</v>
      </c>
      <c r="BB470" s="61" t="s">
        <v>85</v>
      </c>
      <c r="BC470" s="369" t="s">
        <v>10453</v>
      </c>
      <c r="BD470" s="44" t="s">
        <v>65</v>
      </c>
      <c r="BE470" s="44" t="s">
        <v>65</v>
      </c>
    </row>
    <row r="471" spans="1:57" s="250" customFormat="1" x14ac:dyDescent="0.25">
      <c r="B471" s="44">
        <v>2026</v>
      </c>
      <c r="C471" s="44">
        <v>891780111</v>
      </c>
      <c r="D471" s="44" t="s">
        <v>63</v>
      </c>
      <c r="E471" s="61" t="s">
        <v>10452</v>
      </c>
      <c r="F471" s="61" t="s">
        <v>10451</v>
      </c>
      <c r="G471" s="61">
        <v>0</v>
      </c>
      <c r="H471" s="61" t="s">
        <v>71</v>
      </c>
      <c r="I471" s="44" t="s">
        <v>111</v>
      </c>
      <c r="J471" s="76" t="s">
        <v>81</v>
      </c>
      <c r="K471" s="68" t="s">
        <v>10446</v>
      </c>
      <c r="L471" s="79">
        <v>8321156</v>
      </c>
      <c r="M471" s="44" t="s">
        <v>66</v>
      </c>
      <c r="N471" s="68" t="s">
        <v>10450</v>
      </c>
      <c r="O471" s="68">
        <v>1235539545</v>
      </c>
      <c r="P471" s="68">
        <v>107</v>
      </c>
      <c r="Q471" s="69">
        <v>46037</v>
      </c>
      <c r="R471" s="68">
        <v>116623634</v>
      </c>
      <c r="S471" s="69">
        <v>46044</v>
      </c>
      <c r="T471" s="79">
        <v>8321156</v>
      </c>
      <c r="U471" s="61" t="s">
        <v>65</v>
      </c>
      <c r="V471" s="372">
        <v>16078654</v>
      </c>
      <c r="W471" s="372" t="s">
        <v>4736</v>
      </c>
      <c r="X471" s="69">
        <v>46044</v>
      </c>
      <c r="Y471" s="69">
        <v>46044</v>
      </c>
      <c r="Z471" s="69" t="s">
        <v>73</v>
      </c>
      <c r="AA471" s="69">
        <v>46081</v>
      </c>
      <c r="AB471" s="47">
        <f t="shared" si="35"/>
        <v>37</v>
      </c>
      <c r="AC471" s="61">
        <v>0</v>
      </c>
      <c r="AD471" s="79">
        <v>0</v>
      </c>
      <c r="AE471" s="61">
        <v>0</v>
      </c>
      <c r="AF471" s="80" t="s">
        <v>73</v>
      </c>
      <c r="AG471" s="47">
        <f t="shared" si="36"/>
        <v>0</v>
      </c>
      <c r="AH471" s="61">
        <v>0</v>
      </c>
      <c r="AI471" s="79">
        <v>0</v>
      </c>
      <c r="AJ471" s="61" t="s">
        <v>73</v>
      </c>
      <c r="AK471" s="81" t="s">
        <v>73</v>
      </c>
      <c r="AL471" s="61">
        <v>0</v>
      </c>
      <c r="AM471" s="81" t="s">
        <v>73</v>
      </c>
      <c r="AN471" s="81" t="s">
        <v>73</v>
      </c>
      <c r="AO471" s="81" t="s">
        <v>73</v>
      </c>
      <c r="AP471" s="47">
        <f t="shared" si="37"/>
        <v>0</v>
      </c>
      <c r="AQ471" s="47">
        <f>+L471+AD471-AI471</f>
        <v>8321156</v>
      </c>
      <c r="AR471" s="61" t="s">
        <v>4700</v>
      </c>
      <c r="AS471" s="79">
        <v>0</v>
      </c>
      <c r="AT471" s="61" t="s">
        <v>162</v>
      </c>
      <c r="AU471" s="79">
        <v>0</v>
      </c>
      <c r="AV471" s="61" t="s">
        <v>73</v>
      </c>
      <c r="AW471" s="199">
        <v>0</v>
      </c>
      <c r="AX471" s="62">
        <f t="shared" si="38"/>
        <v>8321156</v>
      </c>
      <c r="AY471" s="63">
        <f t="shared" si="39"/>
        <v>0</v>
      </c>
      <c r="AZ471" s="67">
        <v>0</v>
      </c>
      <c r="BA471" s="61" t="s">
        <v>73</v>
      </c>
      <c r="BB471" s="61" t="s">
        <v>85</v>
      </c>
      <c r="BC471" s="369" t="s">
        <v>10449</v>
      </c>
      <c r="BD471" s="44" t="s">
        <v>65</v>
      </c>
      <c r="BE471" s="44" t="s">
        <v>65</v>
      </c>
    </row>
    <row r="472" spans="1:57" s="250" customFormat="1" x14ac:dyDescent="0.25">
      <c r="B472" s="44">
        <v>2026</v>
      </c>
      <c r="C472" s="44">
        <v>891780111</v>
      </c>
      <c r="D472" s="44" t="s">
        <v>63</v>
      </c>
      <c r="E472" s="61" t="s">
        <v>10448</v>
      </c>
      <c r="F472" s="61" t="s">
        <v>10447</v>
      </c>
      <c r="G472" s="61">
        <v>0</v>
      </c>
      <c r="H472" s="61" t="s">
        <v>71</v>
      </c>
      <c r="I472" s="44" t="s">
        <v>111</v>
      </c>
      <c r="J472" s="76" t="s">
        <v>81</v>
      </c>
      <c r="K472" s="68" t="s">
        <v>10446</v>
      </c>
      <c r="L472" s="79">
        <v>8321156</v>
      </c>
      <c r="M472" s="44" t="s">
        <v>66</v>
      </c>
      <c r="N472" s="68" t="s">
        <v>10445</v>
      </c>
      <c r="O472" s="68">
        <v>1006614283</v>
      </c>
      <c r="P472" s="68">
        <v>107</v>
      </c>
      <c r="Q472" s="69">
        <v>46037</v>
      </c>
      <c r="R472" s="68">
        <v>116623634</v>
      </c>
      <c r="S472" s="69">
        <v>46044</v>
      </c>
      <c r="T472" s="79">
        <v>8321156</v>
      </c>
      <c r="U472" s="61" t="s">
        <v>65</v>
      </c>
      <c r="V472" s="372">
        <v>16078654</v>
      </c>
      <c r="W472" s="372" t="s">
        <v>4736</v>
      </c>
      <c r="X472" s="69">
        <v>46044</v>
      </c>
      <c r="Y472" s="69">
        <v>46044</v>
      </c>
      <c r="Z472" s="69" t="s">
        <v>73</v>
      </c>
      <c r="AA472" s="69">
        <v>46081</v>
      </c>
      <c r="AB472" s="47">
        <f t="shared" si="35"/>
        <v>37</v>
      </c>
      <c r="AC472" s="61">
        <v>0</v>
      </c>
      <c r="AD472" s="79">
        <v>0</v>
      </c>
      <c r="AE472" s="61">
        <v>0</v>
      </c>
      <c r="AF472" s="80" t="s">
        <v>73</v>
      </c>
      <c r="AG472" s="47">
        <f t="shared" si="36"/>
        <v>0</v>
      </c>
      <c r="AH472" s="61">
        <v>0</v>
      </c>
      <c r="AI472" s="79">
        <v>0</v>
      </c>
      <c r="AJ472" s="61" t="s">
        <v>73</v>
      </c>
      <c r="AK472" s="81" t="s">
        <v>73</v>
      </c>
      <c r="AL472" s="61">
        <v>0</v>
      </c>
      <c r="AM472" s="81" t="s">
        <v>73</v>
      </c>
      <c r="AN472" s="81" t="s">
        <v>73</v>
      </c>
      <c r="AO472" s="81" t="s">
        <v>73</v>
      </c>
      <c r="AP472" s="47">
        <f t="shared" si="37"/>
        <v>0</v>
      </c>
      <c r="AQ472" s="47">
        <f>+L472+AD472-AI472</f>
        <v>8321156</v>
      </c>
      <c r="AR472" s="61" t="s">
        <v>4700</v>
      </c>
      <c r="AS472" s="79">
        <v>0</v>
      </c>
      <c r="AT472" s="61" t="s">
        <v>162</v>
      </c>
      <c r="AU472" s="79">
        <v>0</v>
      </c>
      <c r="AV472" s="61" t="s">
        <v>73</v>
      </c>
      <c r="AW472" s="199">
        <v>0</v>
      </c>
      <c r="AX472" s="62">
        <f t="shared" si="38"/>
        <v>8321156</v>
      </c>
      <c r="AY472" s="63">
        <f t="shared" si="39"/>
        <v>0</v>
      </c>
      <c r="AZ472" s="67">
        <v>0</v>
      </c>
      <c r="BA472" s="61" t="s">
        <v>73</v>
      </c>
      <c r="BB472" s="61" t="s">
        <v>85</v>
      </c>
      <c r="BC472" s="369" t="s">
        <v>10444</v>
      </c>
      <c r="BD472" s="44" t="s">
        <v>65</v>
      </c>
      <c r="BE472" s="44" t="s">
        <v>65</v>
      </c>
    </row>
    <row r="473" spans="1:57" s="250" customFormat="1" x14ac:dyDescent="0.25">
      <c r="B473" s="44">
        <v>2026</v>
      </c>
      <c r="C473" s="44">
        <v>891780111</v>
      </c>
      <c r="D473" s="44" t="s">
        <v>63</v>
      </c>
      <c r="E473" s="61" t="s">
        <v>10443</v>
      </c>
      <c r="F473" s="61" t="s">
        <v>10442</v>
      </c>
      <c r="G473" s="61">
        <v>0</v>
      </c>
      <c r="H473" s="61" t="s">
        <v>71</v>
      </c>
      <c r="I473" s="44" t="s">
        <v>111</v>
      </c>
      <c r="J473" s="76" t="s">
        <v>81</v>
      </c>
      <c r="K473" s="68" t="s">
        <v>10441</v>
      </c>
      <c r="L473" s="79">
        <v>19669541</v>
      </c>
      <c r="M473" s="44" t="s">
        <v>66</v>
      </c>
      <c r="N473" s="68" t="s">
        <v>10440</v>
      </c>
      <c r="O473" s="68">
        <v>1083558750</v>
      </c>
      <c r="P473" s="68">
        <v>273</v>
      </c>
      <c r="Q473" s="69">
        <v>46043</v>
      </c>
      <c r="R473" s="68">
        <v>538927056</v>
      </c>
      <c r="S473" s="69">
        <v>46044</v>
      </c>
      <c r="T473" s="79">
        <v>19669541</v>
      </c>
      <c r="U473" s="61" t="s">
        <v>65</v>
      </c>
      <c r="V473" s="79">
        <v>1082939683</v>
      </c>
      <c r="W473" s="168" t="s">
        <v>8545</v>
      </c>
      <c r="X473" s="69">
        <v>46044</v>
      </c>
      <c r="Y473" s="69">
        <v>46044</v>
      </c>
      <c r="Z473" s="69" t="s">
        <v>73</v>
      </c>
      <c r="AA473" s="69">
        <v>46173</v>
      </c>
      <c r="AB473" s="47">
        <f t="shared" si="35"/>
        <v>129</v>
      </c>
      <c r="AC473" s="61">
        <v>0</v>
      </c>
      <c r="AD473" s="79">
        <v>0</v>
      </c>
      <c r="AE473" s="61">
        <v>0</v>
      </c>
      <c r="AF473" s="80" t="s">
        <v>73</v>
      </c>
      <c r="AG473" s="47">
        <f t="shared" si="36"/>
        <v>0</v>
      </c>
      <c r="AH473" s="61">
        <v>0</v>
      </c>
      <c r="AI473" s="79">
        <v>0</v>
      </c>
      <c r="AJ473" s="61" t="s">
        <v>73</v>
      </c>
      <c r="AK473" s="81" t="s">
        <v>73</v>
      </c>
      <c r="AL473" s="61">
        <v>0</v>
      </c>
      <c r="AM473" s="81" t="s">
        <v>73</v>
      </c>
      <c r="AN473" s="81" t="s">
        <v>73</v>
      </c>
      <c r="AO473" s="81" t="s">
        <v>73</v>
      </c>
      <c r="AP473" s="47">
        <f t="shared" si="37"/>
        <v>0</v>
      </c>
      <c r="AQ473" s="47">
        <f>+L473+AD473-AI473</f>
        <v>19669541</v>
      </c>
      <c r="AR473" s="61" t="s">
        <v>4700</v>
      </c>
      <c r="AS473" s="79">
        <v>0</v>
      </c>
      <c r="AT473" s="61" t="s">
        <v>162</v>
      </c>
      <c r="AU473" s="79">
        <v>0</v>
      </c>
      <c r="AV473" s="61" t="s">
        <v>73</v>
      </c>
      <c r="AW473" s="199">
        <v>0</v>
      </c>
      <c r="AX473" s="62">
        <f t="shared" si="38"/>
        <v>19669541</v>
      </c>
      <c r="AY473" s="63">
        <f t="shared" si="39"/>
        <v>0</v>
      </c>
      <c r="AZ473" s="67">
        <v>0</v>
      </c>
      <c r="BA473" s="61" t="s">
        <v>73</v>
      </c>
      <c r="BB473" s="61" t="s">
        <v>85</v>
      </c>
      <c r="BC473" s="369" t="s">
        <v>10439</v>
      </c>
      <c r="BD473" s="44" t="s">
        <v>65</v>
      </c>
      <c r="BE473" s="44" t="s">
        <v>65</v>
      </c>
    </row>
    <row r="474" spans="1:57" s="250" customFormat="1" x14ac:dyDescent="0.25">
      <c r="B474" s="44">
        <v>2026</v>
      </c>
      <c r="C474" s="44">
        <v>891780111</v>
      </c>
      <c r="D474" s="44" t="s">
        <v>63</v>
      </c>
      <c r="E474" s="61" t="s">
        <v>10438</v>
      </c>
      <c r="F474" s="61" t="s">
        <v>10437</v>
      </c>
      <c r="G474" s="61">
        <v>0</v>
      </c>
      <c r="H474" s="61" t="s">
        <v>71</v>
      </c>
      <c r="I474" s="44" t="s">
        <v>111</v>
      </c>
      <c r="J474" s="76" t="s">
        <v>81</v>
      </c>
      <c r="K474" s="68" t="s">
        <v>10436</v>
      </c>
      <c r="L474" s="79">
        <v>10754127</v>
      </c>
      <c r="M474" s="44" t="s">
        <v>66</v>
      </c>
      <c r="N474" s="68" t="s">
        <v>10435</v>
      </c>
      <c r="O474" s="68">
        <v>1136883207</v>
      </c>
      <c r="P474" s="68">
        <v>273</v>
      </c>
      <c r="Q474" s="69">
        <v>46043</v>
      </c>
      <c r="R474" s="68">
        <v>538927056</v>
      </c>
      <c r="S474" s="69">
        <v>46044</v>
      </c>
      <c r="T474" s="79">
        <v>10754127</v>
      </c>
      <c r="U474" s="61" t="s">
        <v>65</v>
      </c>
      <c r="V474" s="79">
        <v>1082939683</v>
      </c>
      <c r="W474" s="168" t="s">
        <v>8545</v>
      </c>
      <c r="X474" s="69">
        <v>46044</v>
      </c>
      <c r="Y474" s="69">
        <v>46044</v>
      </c>
      <c r="Z474" s="69" t="s">
        <v>73</v>
      </c>
      <c r="AA474" s="69">
        <v>46173</v>
      </c>
      <c r="AB474" s="47">
        <f t="shared" si="35"/>
        <v>129</v>
      </c>
      <c r="AC474" s="61">
        <v>0</v>
      </c>
      <c r="AD474" s="79">
        <v>0</v>
      </c>
      <c r="AE474" s="61">
        <v>0</v>
      </c>
      <c r="AF474" s="80" t="s">
        <v>73</v>
      </c>
      <c r="AG474" s="47">
        <f t="shared" si="36"/>
        <v>0</v>
      </c>
      <c r="AH474" s="61">
        <v>0</v>
      </c>
      <c r="AI474" s="79">
        <v>0</v>
      </c>
      <c r="AJ474" s="61" t="s">
        <v>73</v>
      </c>
      <c r="AK474" s="81" t="s">
        <v>73</v>
      </c>
      <c r="AL474" s="61">
        <v>0</v>
      </c>
      <c r="AM474" s="81" t="s">
        <v>73</v>
      </c>
      <c r="AN474" s="81" t="s">
        <v>73</v>
      </c>
      <c r="AO474" s="81" t="s">
        <v>73</v>
      </c>
      <c r="AP474" s="47">
        <f t="shared" si="37"/>
        <v>0</v>
      </c>
      <c r="AQ474" s="47">
        <f>+L474+AD474-AI474</f>
        <v>10754127</v>
      </c>
      <c r="AR474" s="61" t="s">
        <v>4700</v>
      </c>
      <c r="AS474" s="79">
        <v>0</v>
      </c>
      <c r="AT474" s="61" t="s">
        <v>162</v>
      </c>
      <c r="AU474" s="79">
        <v>0</v>
      </c>
      <c r="AV474" s="61" t="s">
        <v>73</v>
      </c>
      <c r="AW474" s="199">
        <v>0</v>
      </c>
      <c r="AX474" s="62">
        <f t="shared" si="38"/>
        <v>10754127</v>
      </c>
      <c r="AY474" s="63">
        <f t="shared" si="39"/>
        <v>0</v>
      </c>
      <c r="AZ474" s="67">
        <v>0</v>
      </c>
      <c r="BA474" s="61" t="s">
        <v>73</v>
      </c>
      <c r="BB474" s="61" t="s">
        <v>85</v>
      </c>
      <c r="BC474" s="369" t="s">
        <v>10434</v>
      </c>
      <c r="BD474" s="44" t="s">
        <v>65</v>
      </c>
      <c r="BE474" s="44" t="s">
        <v>65</v>
      </c>
    </row>
    <row r="475" spans="1:57" s="250" customFormat="1" x14ac:dyDescent="0.25">
      <c r="B475" s="44">
        <v>2026</v>
      </c>
      <c r="C475" s="44">
        <v>891780111</v>
      </c>
      <c r="D475" s="44" t="s">
        <v>63</v>
      </c>
      <c r="E475" s="61" t="s">
        <v>10433</v>
      </c>
      <c r="F475" s="61" t="s">
        <v>10432</v>
      </c>
      <c r="G475" s="61">
        <v>0</v>
      </c>
      <c r="H475" s="61" t="s">
        <v>71</v>
      </c>
      <c r="I475" s="44" t="s">
        <v>111</v>
      </c>
      <c r="J475" s="76" t="s">
        <v>81</v>
      </c>
      <c r="K475" s="68" t="s">
        <v>10431</v>
      </c>
      <c r="L475" s="79">
        <v>19669541</v>
      </c>
      <c r="M475" s="44" t="s">
        <v>66</v>
      </c>
      <c r="N475" s="68" t="s">
        <v>10430</v>
      </c>
      <c r="O475" s="68">
        <v>1045698870</v>
      </c>
      <c r="P475" s="68">
        <v>273</v>
      </c>
      <c r="Q475" s="69">
        <v>46043</v>
      </c>
      <c r="R475" s="68">
        <v>538927056</v>
      </c>
      <c r="S475" s="69">
        <v>46044</v>
      </c>
      <c r="T475" s="79">
        <v>19669541</v>
      </c>
      <c r="U475" s="61" t="s">
        <v>65</v>
      </c>
      <c r="V475" s="79">
        <v>1082939683</v>
      </c>
      <c r="W475" s="168" t="s">
        <v>8545</v>
      </c>
      <c r="X475" s="69">
        <v>46044</v>
      </c>
      <c r="Y475" s="69">
        <v>46044</v>
      </c>
      <c r="Z475" s="69" t="s">
        <v>73</v>
      </c>
      <c r="AA475" s="69">
        <v>46173</v>
      </c>
      <c r="AB475" s="47">
        <f t="shared" si="35"/>
        <v>129</v>
      </c>
      <c r="AC475" s="61">
        <v>0</v>
      </c>
      <c r="AD475" s="79">
        <v>0</v>
      </c>
      <c r="AE475" s="61">
        <v>0</v>
      </c>
      <c r="AF475" s="80" t="s">
        <v>73</v>
      </c>
      <c r="AG475" s="47">
        <f t="shared" si="36"/>
        <v>0</v>
      </c>
      <c r="AH475" s="61">
        <v>0</v>
      </c>
      <c r="AI475" s="79">
        <v>0</v>
      </c>
      <c r="AJ475" s="61" t="s">
        <v>73</v>
      </c>
      <c r="AK475" s="81" t="s">
        <v>73</v>
      </c>
      <c r="AL475" s="61">
        <v>0</v>
      </c>
      <c r="AM475" s="81" t="s">
        <v>73</v>
      </c>
      <c r="AN475" s="81" t="s">
        <v>73</v>
      </c>
      <c r="AO475" s="81" t="s">
        <v>73</v>
      </c>
      <c r="AP475" s="47">
        <f t="shared" si="37"/>
        <v>0</v>
      </c>
      <c r="AQ475" s="47">
        <f>+L475+AD475-AI475</f>
        <v>19669541</v>
      </c>
      <c r="AR475" s="61" t="s">
        <v>4700</v>
      </c>
      <c r="AS475" s="79">
        <v>0</v>
      </c>
      <c r="AT475" s="61" t="s">
        <v>162</v>
      </c>
      <c r="AU475" s="79">
        <v>0</v>
      </c>
      <c r="AV475" s="61" t="s">
        <v>73</v>
      </c>
      <c r="AW475" s="199">
        <v>0</v>
      </c>
      <c r="AX475" s="62">
        <f t="shared" si="38"/>
        <v>19669541</v>
      </c>
      <c r="AY475" s="63">
        <f t="shared" si="39"/>
        <v>0</v>
      </c>
      <c r="AZ475" s="67">
        <v>0</v>
      </c>
      <c r="BA475" s="61" t="s">
        <v>73</v>
      </c>
      <c r="BB475" s="61" t="s">
        <v>85</v>
      </c>
      <c r="BC475" s="369" t="s">
        <v>10429</v>
      </c>
      <c r="BD475" s="44" t="s">
        <v>65</v>
      </c>
      <c r="BE475" s="44" t="s">
        <v>65</v>
      </c>
    </row>
    <row r="476" spans="1:57" s="250" customFormat="1" x14ac:dyDescent="0.25">
      <c r="B476" s="44">
        <v>2026</v>
      </c>
      <c r="C476" s="44">
        <v>891780111</v>
      </c>
      <c r="D476" s="44" t="s">
        <v>63</v>
      </c>
      <c r="E476" s="61" t="s">
        <v>10428</v>
      </c>
      <c r="F476" s="61" t="s">
        <v>10427</v>
      </c>
      <c r="G476" s="61">
        <v>0</v>
      </c>
      <c r="H476" s="61" t="s">
        <v>71</v>
      </c>
      <c r="I476" s="44" t="s">
        <v>111</v>
      </c>
      <c r="J476" s="76" t="s">
        <v>81</v>
      </c>
      <c r="K476" s="68" t="s">
        <v>10426</v>
      </c>
      <c r="L476" s="79">
        <v>18810320</v>
      </c>
      <c r="M476" s="44" t="s">
        <v>66</v>
      </c>
      <c r="N476" s="68" t="s">
        <v>10425</v>
      </c>
      <c r="O476" s="68">
        <v>1083460728</v>
      </c>
      <c r="P476" s="68">
        <v>273</v>
      </c>
      <c r="Q476" s="69">
        <v>46043</v>
      </c>
      <c r="R476" s="68">
        <v>538927056</v>
      </c>
      <c r="S476" s="69">
        <v>46044</v>
      </c>
      <c r="T476" s="79">
        <v>18810320</v>
      </c>
      <c r="U476" s="61" t="s">
        <v>65</v>
      </c>
      <c r="V476" s="79">
        <v>1082939683</v>
      </c>
      <c r="W476" s="168" t="s">
        <v>8545</v>
      </c>
      <c r="X476" s="69">
        <v>46044</v>
      </c>
      <c r="Y476" s="69">
        <v>46044</v>
      </c>
      <c r="Z476" s="69" t="s">
        <v>73</v>
      </c>
      <c r="AA476" s="69">
        <v>46173</v>
      </c>
      <c r="AB476" s="47">
        <f t="shared" si="35"/>
        <v>129</v>
      </c>
      <c r="AC476" s="61">
        <v>0</v>
      </c>
      <c r="AD476" s="79">
        <v>0</v>
      </c>
      <c r="AE476" s="61">
        <v>0</v>
      </c>
      <c r="AF476" s="80" t="s">
        <v>73</v>
      </c>
      <c r="AG476" s="47">
        <f t="shared" si="36"/>
        <v>0</v>
      </c>
      <c r="AH476" s="61">
        <v>0</v>
      </c>
      <c r="AI476" s="79">
        <v>0</v>
      </c>
      <c r="AJ476" s="61" t="s">
        <v>73</v>
      </c>
      <c r="AK476" s="81" t="s">
        <v>73</v>
      </c>
      <c r="AL476" s="61">
        <v>0</v>
      </c>
      <c r="AM476" s="81" t="s">
        <v>73</v>
      </c>
      <c r="AN476" s="81" t="s">
        <v>73</v>
      </c>
      <c r="AO476" s="81" t="s">
        <v>73</v>
      </c>
      <c r="AP476" s="47">
        <f t="shared" si="37"/>
        <v>0</v>
      </c>
      <c r="AQ476" s="47">
        <f>+L476+AD476-AI476</f>
        <v>18810320</v>
      </c>
      <c r="AR476" s="61" t="s">
        <v>4700</v>
      </c>
      <c r="AS476" s="79">
        <v>0</v>
      </c>
      <c r="AT476" s="61" t="s">
        <v>162</v>
      </c>
      <c r="AU476" s="79">
        <v>0</v>
      </c>
      <c r="AV476" s="61" t="s">
        <v>73</v>
      </c>
      <c r="AW476" s="199">
        <v>0</v>
      </c>
      <c r="AX476" s="62">
        <f t="shared" si="38"/>
        <v>18810320</v>
      </c>
      <c r="AY476" s="63">
        <f t="shared" si="39"/>
        <v>0</v>
      </c>
      <c r="AZ476" s="67">
        <v>0</v>
      </c>
      <c r="BA476" s="61" t="s">
        <v>73</v>
      </c>
      <c r="BB476" s="61" t="s">
        <v>85</v>
      </c>
      <c r="BC476" s="369" t="s">
        <v>10424</v>
      </c>
      <c r="BD476" s="44" t="s">
        <v>65</v>
      </c>
      <c r="BE476" s="44" t="s">
        <v>65</v>
      </c>
    </row>
    <row r="477" spans="1:57" s="250" customFormat="1" x14ac:dyDescent="0.25">
      <c r="A477" s="250" t="s">
        <v>8654</v>
      </c>
      <c r="B477" s="44">
        <v>2026</v>
      </c>
      <c r="C477" s="44">
        <v>891780111</v>
      </c>
      <c r="D477" s="44" t="s">
        <v>63</v>
      </c>
      <c r="E477" s="61" t="s">
        <v>10423</v>
      </c>
      <c r="F477" s="61" t="s">
        <v>10422</v>
      </c>
      <c r="G477" s="61">
        <v>0</v>
      </c>
      <c r="H477" s="61" t="s">
        <v>71</v>
      </c>
      <c r="I477" s="44" t="s">
        <v>111</v>
      </c>
      <c r="J477" s="76" t="s">
        <v>81</v>
      </c>
      <c r="K477" s="68" t="s">
        <v>9302</v>
      </c>
      <c r="L477" s="79">
        <v>9373320</v>
      </c>
      <c r="M477" s="44" t="s">
        <v>66</v>
      </c>
      <c r="N477" s="68" t="s">
        <v>10421</v>
      </c>
      <c r="O477" s="68">
        <v>1052080389</v>
      </c>
      <c r="P477" s="68">
        <v>69</v>
      </c>
      <c r="Q477" s="69">
        <v>46036</v>
      </c>
      <c r="R477" s="61">
        <v>6818861280</v>
      </c>
      <c r="S477" s="69">
        <v>46044</v>
      </c>
      <c r="T477" s="79">
        <v>9373320</v>
      </c>
      <c r="U477" s="61" t="s">
        <v>65</v>
      </c>
      <c r="V477" s="79">
        <v>1082939683</v>
      </c>
      <c r="W477" s="168" t="s">
        <v>8545</v>
      </c>
      <c r="X477" s="69">
        <v>46044</v>
      </c>
      <c r="Y477" s="69">
        <v>46069</v>
      </c>
      <c r="Z477" s="69" t="s">
        <v>73</v>
      </c>
      <c r="AA477" s="69">
        <v>46167</v>
      </c>
      <c r="AB477" s="47">
        <f t="shared" si="35"/>
        <v>98</v>
      </c>
      <c r="AC477" s="61">
        <v>0</v>
      </c>
      <c r="AD477" s="79">
        <v>0</v>
      </c>
      <c r="AE477" s="61">
        <v>0</v>
      </c>
      <c r="AF477" s="80" t="s">
        <v>73</v>
      </c>
      <c r="AG477" s="47">
        <f t="shared" si="36"/>
        <v>0</v>
      </c>
      <c r="AH477" s="61">
        <v>0</v>
      </c>
      <c r="AI477" s="79">
        <v>0</v>
      </c>
      <c r="AJ477" s="61" t="s">
        <v>73</v>
      </c>
      <c r="AK477" s="81" t="s">
        <v>73</v>
      </c>
      <c r="AL477" s="61">
        <v>0</v>
      </c>
      <c r="AM477" s="81" t="s">
        <v>73</v>
      </c>
      <c r="AN477" s="81" t="s">
        <v>73</v>
      </c>
      <c r="AO477" s="81" t="s">
        <v>73</v>
      </c>
      <c r="AP477" s="47">
        <f t="shared" si="37"/>
        <v>0</v>
      </c>
      <c r="AQ477" s="47">
        <f>+L477+AD477-AI477</f>
        <v>9373320</v>
      </c>
      <c r="AR477" s="61" t="s">
        <v>4700</v>
      </c>
      <c r="AS477" s="79">
        <v>0</v>
      </c>
      <c r="AT477" s="61" t="s">
        <v>162</v>
      </c>
      <c r="AU477" s="79">
        <v>0</v>
      </c>
      <c r="AV477" s="61" t="s">
        <v>73</v>
      </c>
      <c r="AW477" s="199">
        <v>0</v>
      </c>
      <c r="AX477" s="62">
        <f t="shared" si="38"/>
        <v>9373320</v>
      </c>
      <c r="AY477" s="63">
        <f t="shared" si="39"/>
        <v>0</v>
      </c>
      <c r="AZ477" s="67">
        <v>0</v>
      </c>
      <c r="BA477" s="61" t="s">
        <v>73</v>
      </c>
      <c r="BB477" s="61" t="s">
        <v>163</v>
      </c>
      <c r="BC477" s="355" t="s">
        <v>10420</v>
      </c>
      <c r="BD477" s="44" t="s">
        <v>65</v>
      </c>
      <c r="BE477" s="44" t="s">
        <v>65</v>
      </c>
    </row>
    <row r="478" spans="1:57" s="250" customFormat="1" x14ac:dyDescent="0.25">
      <c r="B478" s="44">
        <v>2026</v>
      </c>
      <c r="C478" s="44">
        <v>891780111</v>
      </c>
      <c r="D478" s="44" t="s">
        <v>63</v>
      </c>
      <c r="E478" s="61" t="s">
        <v>10419</v>
      </c>
      <c r="F478" s="61" t="s">
        <v>10418</v>
      </c>
      <c r="G478" s="61">
        <v>0</v>
      </c>
      <c r="H478" s="61" t="s">
        <v>71</v>
      </c>
      <c r="I478" s="44" t="s">
        <v>111</v>
      </c>
      <c r="J478" s="76" t="s">
        <v>81</v>
      </c>
      <c r="K478" s="68" t="s">
        <v>8677</v>
      </c>
      <c r="L478" s="79">
        <v>9373320</v>
      </c>
      <c r="M478" s="44" t="s">
        <v>66</v>
      </c>
      <c r="N478" s="68" t="s">
        <v>10417</v>
      </c>
      <c r="O478" s="68">
        <v>73229943</v>
      </c>
      <c r="P478" s="68">
        <v>69</v>
      </c>
      <c r="Q478" s="69">
        <v>46036</v>
      </c>
      <c r="R478" s="61">
        <v>6818861280</v>
      </c>
      <c r="S478" s="69">
        <v>46044</v>
      </c>
      <c r="T478" s="79">
        <v>9373320</v>
      </c>
      <c r="U478" s="61" t="s">
        <v>65</v>
      </c>
      <c r="V478" s="79">
        <v>1082939683</v>
      </c>
      <c r="W478" s="168" t="s">
        <v>8545</v>
      </c>
      <c r="X478" s="69">
        <v>46044</v>
      </c>
      <c r="Y478" s="69">
        <v>46069</v>
      </c>
      <c r="Z478" s="69" t="s">
        <v>73</v>
      </c>
      <c r="AA478" s="69">
        <v>46167</v>
      </c>
      <c r="AB478" s="47">
        <f t="shared" si="35"/>
        <v>98</v>
      </c>
      <c r="AC478" s="61">
        <v>0</v>
      </c>
      <c r="AD478" s="79">
        <v>0</v>
      </c>
      <c r="AE478" s="61">
        <v>0</v>
      </c>
      <c r="AF478" s="80" t="s">
        <v>73</v>
      </c>
      <c r="AG478" s="47">
        <f t="shared" si="36"/>
        <v>0</v>
      </c>
      <c r="AH478" s="61">
        <v>0</v>
      </c>
      <c r="AI478" s="79">
        <v>0</v>
      </c>
      <c r="AJ478" s="61" t="s">
        <v>73</v>
      </c>
      <c r="AK478" s="81" t="s">
        <v>73</v>
      </c>
      <c r="AL478" s="61">
        <v>0</v>
      </c>
      <c r="AM478" s="81" t="s">
        <v>73</v>
      </c>
      <c r="AN478" s="81" t="s">
        <v>73</v>
      </c>
      <c r="AO478" s="81" t="s">
        <v>73</v>
      </c>
      <c r="AP478" s="47">
        <f t="shared" si="37"/>
        <v>0</v>
      </c>
      <c r="AQ478" s="47">
        <f>+L478+AD478-AI478</f>
        <v>9373320</v>
      </c>
      <c r="AR478" s="61" t="s">
        <v>4700</v>
      </c>
      <c r="AS478" s="79">
        <v>0</v>
      </c>
      <c r="AT478" s="61" t="s">
        <v>162</v>
      </c>
      <c r="AU478" s="79">
        <v>0</v>
      </c>
      <c r="AV478" s="61" t="s">
        <v>73</v>
      </c>
      <c r="AW478" s="199">
        <v>0</v>
      </c>
      <c r="AX478" s="62">
        <f t="shared" si="38"/>
        <v>9373320</v>
      </c>
      <c r="AY478" s="63">
        <f t="shared" si="39"/>
        <v>0</v>
      </c>
      <c r="AZ478" s="67">
        <v>0</v>
      </c>
      <c r="BA478" s="61" t="s">
        <v>73</v>
      </c>
      <c r="BB478" s="61" t="s">
        <v>163</v>
      </c>
      <c r="BC478" s="355" t="s">
        <v>10416</v>
      </c>
      <c r="BD478" s="44" t="s">
        <v>65</v>
      </c>
      <c r="BE478" s="44" t="s">
        <v>65</v>
      </c>
    </row>
    <row r="479" spans="1:57" s="250" customFormat="1" x14ac:dyDescent="0.25">
      <c r="B479" s="44">
        <v>2026</v>
      </c>
      <c r="C479" s="44">
        <v>891780111</v>
      </c>
      <c r="D479" s="44" t="s">
        <v>63</v>
      </c>
      <c r="E479" s="61" t="s">
        <v>10415</v>
      </c>
      <c r="F479" s="61" t="s">
        <v>10414</v>
      </c>
      <c r="G479" s="61">
        <v>0</v>
      </c>
      <c r="H479" s="61" t="s">
        <v>71</v>
      </c>
      <c r="I479" s="44" t="s">
        <v>111</v>
      </c>
      <c r="J479" s="76" t="s">
        <v>81</v>
      </c>
      <c r="K479" s="68" t="s">
        <v>8677</v>
      </c>
      <c r="L479" s="79">
        <v>9373320</v>
      </c>
      <c r="M479" s="44" t="s">
        <v>66</v>
      </c>
      <c r="N479" s="68" t="s">
        <v>10413</v>
      </c>
      <c r="O479" s="68">
        <v>1052080027</v>
      </c>
      <c r="P479" s="68">
        <v>69</v>
      </c>
      <c r="Q479" s="69">
        <v>46036</v>
      </c>
      <c r="R479" s="61">
        <v>6818861280</v>
      </c>
      <c r="S479" s="69">
        <v>46044</v>
      </c>
      <c r="T479" s="79">
        <v>9373320</v>
      </c>
      <c r="U479" s="61" t="s">
        <v>65</v>
      </c>
      <c r="V479" s="79">
        <v>1082939683</v>
      </c>
      <c r="W479" s="168" t="s">
        <v>8545</v>
      </c>
      <c r="X479" s="69">
        <v>46044</v>
      </c>
      <c r="Y479" s="69">
        <v>46069</v>
      </c>
      <c r="Z479" s="69" t="s">
        <v>73</v>
      </c>
      <c r="AA479" s="69">
        <v>46167</v>
      </c>
      <c r="AB479" s="47">
        <f t="shared" si="35"/>
        <v>98</v>
      </c>
      <c r="AC479" s="61">
        <v>0</v>
      </c>
      <c r="AD479" s="79">
        <v>0</v>
      </c>
      <c r="AE479" s="61">
        <v>0</v>
      </c>
      <c r="AF479" s="80" t="s">
        <v>73</v>
      </c>
      <c r="AG479" s="47">
        <f t="shared" si="36"/>
        <v>0</v>
      </c>
      <c r="AH479" s="61">
        <v>0</v>
      </c>
      <c r="AI479" s="79">
        <v>0</v>
      </c>
      <c r="AJ479" s="61" t="s">
        <v>73</v>
      </c>
      <c r="AK479" s="81" t="s">
        <v>73</v>
      </c>
      <c r="AL479" s="61">
        <v>0</v>
      </c>
      <c r="AM479" s="81" t="s">
        <v>73</v>
      </c>
      <c r="AN479" s="81" t="s">
        <v>73</v>
      </c>
      <c r="AO479" s="81" t="s">
        <v>73</v>
      </c>
      <c r="AP479" s="47">
        <f t="shared" si="37"/>
        <v>0</v>
      </c>
      <c r="AQ479" s="47">
        <f>+L479+AD479-AI479</f>
        <v>9373320</v>
      </c>
      <c r="AR479" s="61" t="s">
        <v>4700</v>
      </c>
      <c r="AS479" s="79">
        <v>0</v>
      </c>
      <c r="AT479" s="61" t="s">
        <v>162</v>
      </c>
      <c r="AU479" s="79">
        <v>0</v>
      </c>
      <c r="AV479" s="61" t="s">
        <v>73</v>
      </c>
      <c r="AW479" s="199">
        <v>0</v>
      </c>
      <c r="AX479" s="62">
        <f t="shared" si="38"/>
        <v>9373320</v>
      </c>
      <c r="AY479" s="63">
        <f t="shared" si="39"/>
        <v>0</v>
      </c>
      <c r="AZ479" s="67">
        <v>0</v>
      </c>
      <c r="BA479" s="61" t="s">
        <v>73</v>
      </c>
      <c r="BB479" s="61" t="s">
        <v>163</v>
      </c>
      <c r="BC479" s="355" t="s">
        <v>10412</v>
      </c>
      <c r="BD479" s="44" t="s">
        <v>65</v>
      </c>
      <c r="BE479" s="44" t="s">
        <v>65</v>
      </c>
    </row>
    <row r="480" spans="1:57" s="250" customFormat="1" x14ac:dyDescent="0.25">
      <c r="B480" s="44">
        <v>2026</v>
      </c>
      <c r="C480" s="44">
        <v>891780111</v>
      </c>
      <c r="D480" s="44" t="s">
        <v>63</v>
      </c>
      <c r="E480" s="61" t="s">
        <v>10411</v>
      </c>
      <c r="F480" s="61" t="s">
        <v>10410</v>
      </c>
      <c r="G480" s="61">
        <v>0</v>
      </c>
      <c r="H480" s="61" t="s">
        <v>71</v>
      </c>
      <c r="I480" s="44" t="s">
        <v>111</v>
      </c>
      <c r="J480" s="76" t="s">
        <v>81</v>
      </c>
      <c r="K480" s="68" t="s">
        <v>9302</v>
      </c>
      <c r="L480" s="79">
        <v>9373320</v>
      </c>
      <c r="M480" s="44" t="s">
        <v>66</v>
      </c>
      <c r="N480" s="68" t="s">
        <v>10409</v>
      </c>
      <c r="O480" s="68">
        <v>1050276428</v>
      </c>
      <c r="P480" s="68">
        <v>69</v>
      </c>
      <c r="Q480" s="69">
        <v>46036</v>
      </c>
      <c r="R480" s="61">
        <v>6818861280</v>
      </c>
      <c r="S480" s="69">
        <v>46044</v>
      </c>
      <c r="T480" s="79">
        <v>9373320</v>
      </c>
      <c r="U480" s="61" t="s">
        <v>65</v>
      </c>
      <c r="V480" s="79">
        <v>1082939683</v>
      </c>
      <c r="W480" s="168" t="s">
        <v>8545</v>
      </c>
      <c r="X480" s="69">
        <v>46044</v>
      </c>
      <c r="Y480" s="69">
        <v>46069</v>
      </c>
      <c r="Z480" s="69" t="s">
        <v>73</v>
      </c>
      <c r="AA480" s="69">
        <v>46167</v>
      </c>
      <c r="AB480" s="47">
        <f t="shared" si="35"/>
        <v>98</v>
      </c>
      <c r="AC480" s="61">
        <v>0</v>
      </c>
      <c r="AD480" s="79">
        <v>0</v>
      </c>
      <c r="AE480" s="61">
        <v>0</v>
      </c>
      <c r="AF480" s="80" t="s">
        <v>73</v>
      </c>
      <c r="AG480" s="47">
        <f t="shared" si="36"/>
        <v>0</v>
      </c>
      <c r="AH480" s="61">
        <v>0</v>
      </c>
      <c r="AI480" s="79">
        <v>0</v>
      </c>
      <c r="AJ480" s="61" t="s">
        <v>73</v>
      </c>
      <c r="AK480" s="81" t="s">
        <v>73</v>
      </c>
      <c r="AL480" s="61">
        <v>0</v>
      </c>
      <c r="AM480" s="81" t="s">
        <v>73</v>
      </c>
      <c r="AN480" s="81" t="s">
        <v>73</v>
      </c>
      <c r="AO480" s="81" t="s">
        <v>73</v>
      </c>
      <c r="AP480" s="47">
        <f t="shared" si="37"/>
        <v>0</v>
      </c>
      <c r="AQ480" s="47">
        <f>+L480+AD480-AI480</f>
        <v>9373320</v>
      </c>
      <c r="AR480" s="61" t="s">
        <v>4700</v>
      </c>
      <c r="AS480" s="79">
        <v>0</v>
      </c>
      <c r="AT480" s="61" t="s">
        <v>162</v>
      </c>
      <c r="AU480" s="79">
        <v>0</v>
      </c>
      <c r="AV480" s="61" t="s">
        <v>73</v>
      </c>
      <c r="AW480" s="199">
        <v>0</v>
      </c>
      <c r="AX480" s="62">
        <f t="shared" si="38"/>
        <v>9373320</v>
      </c>
      <c r="AY480" s="63">
        <f t="shared" si="39"/>
        <v>0</v>
      </c>
      <c r="AZ480" s="67">
        <v>0</v>
      </c>
      <c r="BA480" s="61" t="s">
        <v>73</v>
      </c>
      <c r="BB480" s="61" t="s">
        <v>163</v>
      </c>
      <c r="BC480" s="355" t="s">
        <v>10408</v>
      </c>
      <c r="BD480" s="44" t="s">
        <v>65</v>
      </c>
      <c r="BE480" s="44" t="s">
        <v>65</v>
      </c>
    </row>
    <row r="481" spans="2:57" s="250" customFormat="1" x14ac:dyDescent="0.25">
      <c r="B481" s="44">
        <v>2026</v>
      </c>
      <c r="C481" s="44">
        <v>891780111</v>
      </c>
      <c r="D481" s="44" t="s">
        <v>63</v>
      </c>
      <c r="E481" s="61" t="s">
        <v>10407</v>
      </c>
      <c r="F481" s="61" t="s">
        <v>10406</v>
      </c>
      <c r="G481" s="61">
        <v>0</v>
      </c>
      <c r="H481" s="61" t="s">
        <v>71</v>
      </c>
      <c r="I481" s="44" t="s">
        <v>111</v>
      </c>
      <c r="J481" s="76" t="s">
        <v>81</v>
      </c>
      <c r="K481" s="68" t="s">
        <v>10405</v>
      </c>
      <c r="L481" s="79">
        <v>9373320</v>
      </c>
      <c r="M481" s="44" t="s">
        <v>66</v>
      </c>
      <c r="N481" s="68" t="s">
        <v>10404</v>
      </c>
      <c r="O481" s="68">
        <v>78749670</v>
      </c>
      <c r="P481" s="68">
        <v>69</v>
      </c>
      <c r="Q481" s="69">
        <v>46036</v>
      </c>
      <c r="R481" s="61">
        <v>6818861280</v>
      </c>
      <c r="S481" s="69">
        <v>46044</v>
      </c>
      <c r="T481" s="79">
        <v>9373320</v>
      </c>
      <c r="U481" s="61" t="s">
        <v>65</v>
      </c>
      <c r="V481" s="79">
        <v>1082939683</v>
      </c>
      <c r="W481" s="168" t="s">
        <v>8545</v>
      </c>
      <c r="X481" s="69">
        <v>46044</v>
      </c>
      <c r="Y481" s="69">
        <v>46069</v>
      </c>
      <c r="Z481" s="69" t="s">
        <v>73</v>
      </c>
      <c r="AA481" s="69">
        <v>46167</v>
      </c>
      <c r="AB481" s="47">
        <f t="shared" si="35"/>
        <v>98</v>
      </c>
      <c r="AC481" s="61">
        <v>0</v>
      </c>
      <c r="AD481" s="79">
        <v>0</v>
      </c>
      <c r="AE481" s="61">
        <v>0</v>
      </c>
      <c r="AF481" s="80" t="s">
        <v>73</v>
      </c>
      <c r="AG481" s="47">
        <f t="shared" si="36"/>
        <v>0</v>
      </c>
      <c r="AH481" s="61">
        <v>0</v>
      </c>
      <c r="AI481" s="79">
        <v>0</v>
      </c>
      <c r="AJ481" s="61" t="s">
        <v>73</v>
      </c>
      <c r="AK481" s="81" t="s">
        <v>73</v>
      </c>
      <c r="AL481" s="61">
        <v>0</v>
      </c>
      <c r="AM481" s="81" t="s">
        <v>73</v>
      </c>
      <c r="AN481" s="81" t="s">
        <v>73</v>
      </c>
      <c r="AO481" s="81" t="s">
        <v>73</v>
      </c>
      <c r="AP481" s="47">
        <f t="shared" si="37"/>
        <v>0</v>
      </c>
      <c r="AQ481" s="47">
        <f>+L481+AD481-AI481</f>
        <v>9373320</v>
      </c>
      <c r="AR481" s="61" t="s">
        <v>4700</v>
      </c>
      <c r="AS481" s="79">
        <v>0</v>
      </c>
      <c r="AT481" s="61" t="s">
        <v>162</v>
      </c>
      <c r="AU481" s="79">
        <v>0</v>
      </c>
      <c r="AV481" s="61" t="s">
        <v>73</v>
      </c>
      <c r="AW481" s="199">
        <v>0</v>
      </c>
      <c r="AX481" s="62">
        <f t="shared" si="38"/>
        <v>9373320</v>
      </c>
      <c r="AY481" s="63">
        <f t="shared" si="39"/>
        <v>0</v>
      </c>
      <c r="AZ481" s="67">
        <v>0</v>
      </c>
      <c r="BA481" s="61" t="s">
        <v>73</v>
      </c>
      <c r="BB481" s="61" t="s">
        <v>163</v>
      </c>
      <c r="BC481" s="355" t="s">
        <v>10403</v>
      </c>
      <c r="BD481" s="44" t="s">
        <v>65</v>
      </c>
      <c r="BE481" s="44" t="s">
        <v>65</v>
      </c>
    </row>
    <row r="482" spans="2:57" s="250" customFormat="1" x14ac:dyDescent="0.25">
      <c r="B482" s="44">
        <v>2026</v>
      </c>
      <c r="C482" s="44">
        <v>891780111</v>
      </c>
      <c r="D482" s="44" t="s">
        <v>63</v>
      </c>
      <c r="E482" s="61" t="s">
        <v>10402</v>
      </c>
      <c r="F482" s="61" t="s">
        <v>10401</v>
      </c>
      <c r="G482" s="61">
        <v>0</v>
      </c>
      <c r="H482" s="61" t="s">
        <v>71</v>
      </c>
      <c r="I482" s="44" t="s">
        <v>111</v>
      </c>
      <c r="J482" s="76" t="s">
        <v>81</v>
      </c>
      <c r="K482" s="68" t="s">
        <v>10400</v>
      </c>
      <c r="L482" s="79">
        <v>9373320</v>
      </c>
      <c r="M482" s="44" t="s">
        <v>66</v>
      </c>
      <c r="N482" s="68" t="s">
        <v>10399</v>
      </c>
      <c r="O482" s="68">
        <v>1052986223</v>
      </c>
      <c r="P482" s="68">
        <v>69</v>
      </c>
      <c r="Q482" s="69">
        <v>46036</v>
      </c>
      <c r="R482" s="61">
        <v>6818861280</v>
      </c>
      <c r="S482" s="69">
        <v>46044</v>
      </c>
      <c r="T482" s="79">
        <v>9373320</v>
      </c>
      <c r="U482" s="61" t="s">
        <v>65</v>
      </c>
      <c r="V482" s="79">
        <v>1082939683</v>
      </c>
      <c r="W482" s="168" t="s">
        <v>8545</v>
      </c>
      <c r="X482" s="69">
        <v>46044</v>
      </c>
      <c r="Y482" s="69">
        <v>46069</v>
      </c>
      <c r="Z482" s="69" t="s">
        <v>73</v>
      </c>
      <c r="AA482" s="69">
        <v>46167</v>
      </c>
      <c r="AB482" s="47">
        <f t="shared" si="35"/>
        <v>98</v>
      </c>
      <c r="AC482" s="61">
        <v>0</v>
      </c>
      <c r="AD482" s="79">
        <v>0</v>
      </c>
      <c r="AE482" s="61">
        <v>0</v>
      </c>
      <c r="AF482" s="80" t="s">
        <v>73</v>
      </c>
      <c r="AG482" s="47">
        <f t="shared" si="36"/>
        <v>0</v>
      </c>
      <c r="AH482" s="61">
        <v>0</v>
      </c>
      <c r="AI482" s="79">
        <v>0</v>
      </c>
      <c r="AJ482" s="61" t="s">
        <v>73</v>
      </c>
      <c r="AK482" s="81" t="s">
        <v>73</v>
      </c>
      <c r="AL482" s="61">
        <v>0</v>
      </c>
      <c r="AM482" s="81" t="s">
        <v>73</v>
      </c>
      <c r="AN482" s="81" t="s">
        <v>73</v>
      </c>
      <c r="AO482" s="81" t="s">
        <v>73</v>
      </c>
      <c r="AP482" s="47">
        <f t="shared" si="37"/>
        <v>0</v>
      </c>
      <c r="AQ482" s="47">
        <f>+L482+AD482-AI482</f>
        <v>9373320</v>
      </c>
      <c r="AR482" s="61" t="s">
        <v>4700</v>
      </c>
      <c r="AS482" s="79">
        <v>0</v>
      </c>
      <c r="AT482" s="61" t="s">
        <v>162</v>
      </c>
      <c r="AU482" s="79">
        <v>0</v>
      </c>
      <c r="AV482" s="61" t="s">
        <v>73</v>
      </c>
      <c r="AW482" s="199">
        <v>0</v>
      </c>
      <c r="AX482" s="62">
        <f t="shared" si="38"/>
        <v>9373320</v>
      </c>
      <c r="AY482" s="63">
        <f t="shared" si="39"/>
        <v>0</v>
      </c>
      <c r="AZ482" s="67">
        <v>0</v>
      </c>
      <c r="BA482" s="61" t="s">
        <v>73</v>
      </c>
      <c r="BB482" s="61" t="s">
        <v>163</v>
      </c>
      <c r="BC482" s="355" t="s">
        <v>10398</v>
      </c>
      <c r="BD482" s="44" t="s">
        <v>65</v>
      </c>
      <c r="BE482" s="44" t="s">
        <v>65</v>
      </c>
    </row>
    <row r="483" spans="2:57" s="250" customFormat="1" x14ac:dyDescent="0.25">
      <c r="B483" s="44">
        <v>2026</v>
      </c>
      <c r="C483" s="44">
        <v>891780111</v>
      </c>
      <c r="D483" s="44" t="s">
        <v>63</v>
      </c>
      <c r="E483" s="61" t="s">
        <v>10397</v>
      </c>
      <c r="F483" s="61" t="s">
        <v>10396</v>
      </c>
      <c r="G483" s="61">
        <v>0</v>
      </c>
      <c r="H483" s="61" t="s">
        <v>71</v>
      </c>
      <c r="I483" s="44" t="s">
        <v>111</v>
      </c>
      <c r="J483" s="76" t="s">
        <v>81</v>
      </c>
      <c r="K483" s="68" t="s">
        <v>8696</v>
      </c>
      <c r="L483" s="79">
        <v>9373320</v>
      </c>
      <c r="M483" s="44" t="s">
        <v>66</v>
      </c>
      <c r="N483" s="68" t="s">
        <v>10395</v>
      </c>
      <c r="O483" s="68">
        <v>9024532</v>
      </c>
      <c r="P483" s="68">
        <v>69</v>
      </c>
      <c r="Q483" s="69">
        <v>46036</v>
      </c>
      <c r="R483" s="61">
        <v>6818861280</v>
      </c>
      <c r="S483" s="69">
        <v>46044</v>
      </c>
      <c r="T483" s="79">
        <v>9373320</v>
      </c>
      <c r="U483" s="61" t="s">
        <v>65</v>
      </c>
      <c r="V483" s="79">
        <v>1082939683</v>
      </c>
      <c r="W483" s="168" t="s">
        <v>8545</v>
      </c>
      <c r="X483" s="69">
        <v>46044</v>
      </c>
      <c r="Y483" s="69">
        <v>46069</v>
      </c>
      <c r="Z483" s="69" t="s">
        <v>73</v>
      </c>
      <c r="AA483" s="69">
        <v>46167</v>
      </c>
      <c r="AB483" s="47">
        <f t="shared" si="35"/>
        <v>98</v>
      </c>
      <c r="AC483" s="61">
        <v>0</v>
      </c>
      <c r="AD483" s="79">
        <v>0</v>
      </c>
      <c r="AE483" s="61">
        <v>0</v>
      </c>
      <c r="AF483" s="80" t="s">
        <v>73</v>
      </c>
      <c r="AG483" s="47">
        <f t="shared" si="36"/>
        <v>0</v>
      </c>
      <c r="AH483" s="61">
        <v>0</v>
      </c>
      <c r="AI483" s="79">
        <v>0</v>
      </c>
      <c r="AJ483" s="61" t="s">
        <v>73</v>
      </c>
      <c r="AK483" s="81" t="s">
        <v>73</v>
      </c>
      <c r="AL483" s="61">
        <v>0</v>
      </c>
      <c r="AM483" s="81" t="s">
        <v>73</v>
      </c>
      <c r="AN483" s="81" t="s">
        <v>73</v>
      </c>
      <c r="AO483" s="81" t="s">
        <v>73</v>
      </c>
      <c r="AP483" s="47">
        <f t="shared" si="37"/>
        <v>0</v>
      </c>
      <c r="AQ483" s="47">
        <f>+L483+AD483-AI483</f>
        <v>9373320</v>
      </c>
      <c r="AR483" s="61" t="s">
        <v>4700</v>
      </c>
      <c r="AS483" s="79">
        <v>0</v>
      </c>
      <c r="AT483" s="61" t="s">
        <v>162</v>
      </c>
      <c r="AU483" s="79">
        <v>0</v>
      </c>
      <c r="AV483" s="61" t="s">
        <v>73</v>
      </c>
      <c r="AW483" s="199">
        <v>0</v>
      </c>
      <c r="AX483" s="62">
        <f t="shared" si="38"/>
        <v>9373320</v>
      </c>
      <c r="AY483" s="63">
        <f t="shared" si="39"/>
        <v>0</v>
      </c>
      <c r="AZ483" s="67">
        <v>0</v>
      </c>
      <c r="BA483" s="61" t="s">
        <v>73</v>
      </c>
      <c r="BB483" s="61" t="s">
        <v>163</v>
      </c>
      <c r="BC483" s="355" t="s">
        <v>10394</v>
      </c>
      <c r="BD483" s="44" t="s">
        <v>65</v>
      </c>
      <c r="BE483" s="44" t="s">
        <v>65</v>
      </c>
    </row>
    <row r="484" spans="2:57" s="250" customFormat="1" x14ac:dyDescent="0.25">
      <c r="B484" s="44">
        <v>2026</v>
      </c>
      <c r="C484" s="44">
        <v>891780111</v>
      </c>
      <c r="D484" s="44" t="s">
        <v>63</v>
      </c>
      <c r="E484" s="61" t="s">
        <v>10393</v>
      </c>
      <c r="F484" s="61" t="s">
        <v>10392</v>
      </c>
      <c r="G484" s="61">
        <v>0</v>
      </c>
      <c r="H484" s="61" t="s">
        <v>71</v>
      </c>
      <c r="I484" s="44" t="s">
        <v>111</v>
      </c>
      <c r="J484" s="76" t="s">
        <v>81</v>
      </c>
      <c r="K484" s="68" t="s">
        <v>8696</v>
      </c>
      <c r="L484" s="79">
        <v>9373320</v>
      </c>
      <c r="M484" s="44" t="s">
        <v>66</v>
      </c>
      <c r="N484" s="68" t="s">
        <v>10391</v>
      </c>
      <c r="O484" s="68">
        <v>1051675410</v>
      </c>
      <c r="P484" s="68">
        <v>69</v>
      </c>
      <c r="Q484" s="69">
        <v>46036</v>
      </c>
      <c r="R484" s="61">
        <v>6818861280</v>
      </c>
      <c r="S484" s="69">
        <v>46044</v>
      </c>
      <c r="T484" s="79">
        <v>9373320</v>
      </c>
      <c r="U484" s="61" t="s">
        <v>65</v>
      </c>
      <c r="V484" s="79">
        <v>1082939683</v>
      </c>
      <c r="W484" s="168" t="s">
        <v>8545</v>
      </c>
      <c r="X484" s="69">
        <v>46044</v>
      </c>
      <c r="Y484" s="69">
        <v>46069</v>
      </c>
      <c r="Z484" s="69" t="s">
        <v>73</v>
      </c>
      <c r="AA484" s="69">
        <v>46167</v>
      </c>
      <c r="AB484" s="47">
        <f t="shared" si="35"/>
        <v>98</v>
      </c>
      <c r="AC484" s="61">
        <v>0</v>
      </c>
      <c r="AD484" s="79">
        <v>0</v>
      </c>
      <c r="AE484" s="61">
        <v>0</v>
      </c>
      <c r="AF484" s="80" t="s">
        <v>73</v>
      </c>
      <c r="AG484" s="47">
        <f t="shared" si="36"/>
        <v>0</v>
      </c>
      <c r="AH484" s="61">
        <v>0</v>
      </c>
      <c r="AI484" s="79">
        <v>0</v>
      </c>
      <c r="AJ484" s="61" t="s">
        <v>73</v>
      </c>
      <c r="AK484" s="81" t="s">
        <v>73</v>
      </c>
      <c r="AL484" s="61">
        <v>0</v>
      </c>
      <c r="AM484" s="81" t="s">
        <v>73</v>
      </c>
      <c r="AN484" s="81" t="s">
        <v>73</v>
      </c>
      <c r="AO484" s="81" t="s">
        <v>73</v>
      </c>
      <c r="AP484" s="47">
        <f t="shared" si="37"/>
        <v>0</v>
      </c>
      <c r="AQ484" s="47">
        <f>+L484+AD484-AI484</f>
        <v>9373320</v>
      </c>
      <c r="AR484" s="61" t="s">
        <v>4700</v>
      </c>
      <c r="AS484" s="79">
        <v>0</v>
      </c>
      <c r="AT484" s="61" t="s">
        <v>162</v>
      </c>
      <c r="AU484" s="79">
        <v>0</v>
      </c>
      <c r="AV484" s="61" t="s">
        <v>73</v>
      </c>
      <c r="AW484" s="199">
        <v>0</v>
      </c>
      <c r="AX484" s="62">
        <f t="shared" si="38"/>
        <v>9373320</v>
      </c>
      <c r="AY484" s="63">
        <f t="shared" si="39"/>
        <v>0</v>
      </c>
      <c r="AZ484" s="67">
        <v>0</v>
      </c>
      <c r="BA484" s="61" t="s">
        <v>73</v>
      </c>
      <c r="BB484" s="61" t="s">
        <v>163</v>
      </c>
      <c r="BC484" s="355" t="s">
        <v>10390</v>
      </c>
      <c r="BD484" s="44" t="s">
        <v>65</v>
      </c>
      <c r="BE484" s="44" t="s">
        <v>65</v>
      </c>
    </row>
    <row r="485" spans="2:57" s="250" customFormat="1" x14ac:dyDescent="0.25">
      <c r="B485" s="44">
        <v>2026</v>
      </c>
      <c r="C485" s="44">
        <v>891780111</v>
      </c>
      <c r="D485" s="44" t="s">
        <v>63</v>
      </c>
      <c r="E485" s="61" t="s">
        <v>10389</v>
      </c>
      <c r="F485" s="61" t="s">
        <v>10388</v>
      </c>
      <c r="G485" s="61">
        <v>0</v>
      </c>
      <c r="H485" s="61" t="s">
        <v>71</v>
      </c>
      <c r="I485" s="44" t="s">
        <v>111</v>
      </c>
      <c r="J485" s="76" t="s">
        <v>81</v>
      </c>
      <c r="K485" s="68" t="s">
        <v>8696</v>
      </c>
      <c r="L485" s="79">
        <v>9373320</v>
      </c>
      <c r="M485" s="44" t="s">
        <v>66</v>
      </c>
      <c r="N485" s="68" t="s">
        <v>10387</v>
      </c>
      <c r="O485" s="68">
        <v>9173017</v>
      </c>
      <c r="P485" s="68">
        <v>69</v>
      </c>
      <c r="Q485" s="69">
        <v>46036</v>
      </c>
      <c r="R485" s="61">
        <v>6818861280</v>
      </c>
      <c r="S485" s="69">
        <v>46044</v>
      </c>
      <c r="T485" s="79">
        <v>9373320</v>
      </c>
      <c r="U485" s="61" t="s">
        <v>65</v>
      </c>
      <c r="V485" s="79">
        <v>1082939683</v>
      </c>
      <c r="W485" s="168" t="s">
        <v>8545</v>
      </c>
      <c r="X485" s="69">
        <v>46044</v>
      </c>
      <c r="Y485" s="69">
        <v>46069</v>
      </c>
      <c r="Z485" s="69" t="s">
        <v>73</v>
      </c>
      <c r="AA485" s="69">
        <v>46167</v>
      </c>
      <c r="AB485" s="47">
        <f t="shared" si="35"/>
        <v>98</v>
      </c>
      <c r="AC485" s="61">
        <v>0</v>
      </c>
      <c r="AD485" s="79">
        <v>0</v>
      </c>
      <c r="AE485" s="61">
        <v>0</v>
      </c>
      <c r="AF485" s="80" t="s">
        <v>73</v>
      </c>
      <c r="AG485" s="47">
        <f t="shared" si="36"/>
        <v>0</v>
      </c>
      <c r="AH485" s="61">
        <v>0</v>
      </c>
      <c r="AI485" s="79">
        <v>0</v>
      </c>
      <c r="AJ485" s="61" t="s">
        <v>73</v>
      </c>
      <c r="AK485" s="81" t="s">
        <v>73</v>
      </c>
      <c r="AL485" s="61">
        <v>0</v>
      </c>
      <c r="AM485" s="81" t="s">
        <v>73</v>
      </c>
      <c r="AN485" s="81" t="s">
        <v>73</v>
      </c>
      <c r="AO485" s="81" t="s">
        <v>73</v>
      </c>
      <c r="AP485" s="47">
        <f t="shared" si="37"/>
        <v>0</v>
      </c>
      <c r="AQ485" s="47">
        <f>+L485+AD485-AI485</f>
        <v>9373320</v>
      </c>
      <c r="AR485" s="61" t="s">
        <v>4700</v>
      </c>
      <c r="AS485" s="79">
        <v>0</v>
      </c>
      <c r="AT485" s="61" t="s">
        <v>162</v>
      </c>
      <c r="AU485" s="79">
        <v>0</v>
      </c>
      <c r="AV485" s="61" t="s">
        <v>73</v>
      </c>
      <c r="AW485" s="199">
        <v>0</v>
      </c>
      <c r="AX485" s="62">
        <f t="shared" si="38"/>
        <v>9373320</v>
      </c>
      <c r="AY485" s="63">
        <f t="shared" si="39"/>
        <v>0</v>
      </c>
      <c r="AZ485" s="67">
        <v>0</v>
      </c>
      <c r="BA485" s="61" t="s">
        <v>73</v>
      </c>
      <c r="BB485" s="61" t="s">
        <v>163</v>
      </c>
      <c r="BC485" s="355" t="s">
        <v>10386</v>
      </c>
      <c r="BD485" s="44" t="s">
        <v>65</v>
      </c>
      <c r="BE485" s="44" t="s">
        <v>65</v>
      </c>
    </row>
    <row r="486" spans="2:57" s="250" customFormat="1" x14ac:dyDescent="0.25">
      <c r="B486" s="44">
        <v>2026</v>
      </c>
      <c r="C486" s="44">
        <v>891780111</v>
      </c>
      <c r="D486" s="44" t="s">
        <v>63</v>
      </c>
      <c r="E486" s="61" t="s">
        <v>10385</v>
      </c>
      <c r="F486" s="61" t="s">
        <v>10384</v>
      </c>
      <c r="G486" s="61">
        <v>0</v>
      </c>
      <c r="H486" s="61" t="s">
        <v>71</v>
      </c>
      <c r="I486" s="44" t="s">
        <v>111</v>
      </c>
      <c r="J486" s="76" t="s">
        <v>81</v>
      </c>
      <c r="K486" s="68" t="s">
        <v>8677</v>
      </c>
      <c r="L486" s="79">
        <v>9373320</v>
      </c>
      <c r="M486" s="44" t="s">
        <v>66</v>
      </c>
      <c r="N486" s="68" t="s">
        <v>10383</v>
      </c>
      <c r="O486" s="68">
        <v>73432862</v>
      </c>
      <c r="P486" s="68">
        <v>69</v>
      </c>
      <c r="Q486" s="69">
        <v>46036</v>
      </c>
      <c r="R486" s="61">
        <v>6818861280</v>
      </c>
      <c r="S486" s="69">
        <v>46044</v>
      </c>
      <c r="T486" s="79">
        <v>9373320</v>
      </c>
      <c r="U486" s="61" t="s">
        <v>65</v>
      </c>
      <c r="V486" s="79">
        <v>1082939683</v>
      </c>
      <c r="W486" s="168" t="s">
        <v>8545</v>
      </c>
      <c r="X486" s="69">
        <v>46044</v>
      </c>
      <c r="Y486" s="69">
        <v>46069</v>
      </c>
      <c r="Z486" s="69" t="s">
        <v>73</v>
      </c>
      <c r="AA486" s="69">
        <v>46167</v>
      </c>
      <c r="AB486" s="47">
        <f t="shared" si="35"/>
        <v>98</v>
      </c>
      <c r="AC486" s="61">
        <v>0</v>
      </c>
      <c r="AD486" s="79">
        <v>0</v>
      </c>
      <c r="AE486" s="61">
        <v>0</v>
      </c>
      <c r="AF486" s="80" t="s">
        <v>73</v>
      </c>
      <c r="AG486" s="47">
        <f t="shared" si="36"/>
        <v>0</v>
      </c>
      <c r="AH486" s="61">
        <v>0</v>
      </c>
      <c r="AI486" s="79">
        <v>0</v>
      </c>
      <c r="AJ486" s="61" t="s">
        <v>73</v>
      </c>
      <c r="AK486" s="81" t="s">
        <v>73</v>
      </c>
      <c r="AL486" s="61">
        <v>0</v>
      </c>
      <c r="AM486" s="81" t="s">
        <v>73</v>
      </c>
      <c r="AN486" s="81" t="s">
        <v>73</v>
      </c>
      <c r="AO486" s="81" t="s">
        <v>73</v>
      </c>
      <c r="AP486" s="47">
        <f t="shared" si="37"/>
        <v>0</v>
      </c>
      <c r="AQ486" s="47">
        <f>+L486+AD486-AI486</f>
        <v>9373320</v>
      </c>
      <c r="AR486" s="61" t="s">
        <v>4700</v>
      </c>
      <c r="AS486" s="79">
        <v>0</v>
      </c>
      <c r="AT486" s="61" t="s">
        <v>162</v>
      </c>
      <c r="AU486" s="79">
        <v>0</v>
      </c>
      <c r="AV486" s="61" t="s">
        <v>73</v>
      </c>
      <c r="AW486" s="199">
        <v>0</v>
      </c>
      <c r="AX486" s="62">
        <f t="shared" si="38"/>
        <v>9373320</v>
      </c>
      <c r="AY486" s="63">
        <f t="shared" si="39"/>
        <v>0</v>
      </c>
      <c r="AZ486" s="67">
        <v>0</v>
      </c>
      <c r="BA486" s="61" t="s">
        <v>73</v>
      </c>
      <c r="BB486" s="61" t="s">
        <v>163</v>
      </c>
      <c r="BC486" s="355" t="s">
        <v>10382</v>
      </c>
      <c r="BD486" s="44" t="s">
        <v>65</v>
      </c>
      <c r="BE486" s="44" t="s">
        <v>65</v>
      </c>
    </row>
    <row r="487" spans="2:57" s="250" customFormat="1" x14ac:dyDescent="0.25">
      <c r="B487" s="44">
        <v>2026</v>
      </c>
      <c r="C487" s="44">
        <v>891780111</v>
      </c>
      <c r="D487" s="44" t="s">
        <v>63</v>
      </c>
      <c r="E487" s="61" t="s">
        <v>10381</v>
      </c>
      <c r="F487" s="61" t="s">
        <v>10380</v>
      </c>
      <c r="G487" s="61">
        <v>0</v>
      </c>
      <c r="H487" s="61" t="s">
        <v>71</v>
      </c>
      <c r="I487" s="44" t="s">
        <v>111</v>
      </c>
      <c r="J487" s="76" t="s">
        <v>81</v>
      </c>
      <c r="K487" s="68" t="s">
        <v>8677</v>
      </c>
      <c r="L487" s="79">
        <v>9373320</v>
      </c>
      <c r="M487" s="44" t="s">
        <v>66</v>
      </c>
      <c r="N487" s="68" t="s">
        <v>10379</v>
      </c>
      <c r="O487" s="68">
        <v>1043933539</v>
      </c>
      <c r="P487" s="68">
        <v>69</v>
      </c>
      <c r="Q487" s="69">
        <v>46036</v>
      </c>
      <c r="R487" s="61">
        <v>6818861280</v>
      </c>
      <c r="S487" s="69">
        <v>46044</v>
      </c>
      <c r="T487" s="79">
        <v>9373320</v>
      </c>
      <c r="U487" s="61" t="s">
        <v>65</v>
      </c>
      <c r="V487" s="79">
        <v>1082939683</v>
      </c>
      <c r="W487" s="168" t="s">
        <v>8545</v>
      </c>
      <c r="X487" s="69">
        <v>46044</v>
      </c>
      <c r="Y487" s="69">
        <v>46069</v>
      </c>
      <c r="Z487" s="69" t="s">
        <v>73</v>
      </c>
      <c r="AA487" s="69">
        <v>46167</v>
      </c>
      <c r="AB487" s="47">
        <f t="shared" si="35"/>
        <v>98</v>
      </c>
      <c r="AC487" s="61">
        <v>0</v>
      </c>
      <c r="AD487" s="79">
        <v>0</v>
      </c>
      <c r="AE487" s="61">
        <v>0</v>
      </c>
      <c r="AF487" s="80" t="s">
        <v>73</v>
      </c>
      <c r="AG487" s="47">
        <f t="shared" si="36"/>
        <v>0</v>
      </c>
      <c r="AH487" s="61">
        <v>0</v>
      </c>
      <c r="AI487" s="79">
        <v>0</v>
      </c>
      <c r="AJ487" s="61" t="s">
        <v>73</v>
      </c>
      <c r="AK487" s="81" t="s">
        <v>73</v>
      </c>
      <c r="AL487" s="61">
        <v>0</v>
      </c>
      <c r="AM487" s="81" t="s">
        <v>73</v>
      </c>
      <c r="AN487" s="81" t="s">
        <v>73</v>
      </c>
      <c r="AO487" s="81" t="s">
        <v>73</v>
      </c>
      <c r="AP487" s="47">
        <f t="shared" si="37"/>
        <v>0</v>
      </c>
      <c r="AQ487" s="47">
        <f>+L487+AD487-AI487</f>
        <v>9373320</v>
      </c>
      <c r="AR487" s="61" t="s">
        <v>4700</v>
      </c>
      <c r="AS487" s="79">
        <v>0</v>
      </c>
      <c r="AT487" s="61" t="s">
        <v>162</v>
      </c>
      <c r="AU487" s="79">
        <v>0</v>
      </c>
      <c r="AV487" s="61" t="s">
        <v>73</v>
      </c>
      <c r="AW487" s="199">
        <v>0</v>
      </c>
      <c r="AX487" s="62">
        <f t="shared" si="38"/>
        <v>9373320</v>
      </c>
      <c r="AY487" s="63">
        <f t="shared" si="39"/>
        <v>0</v>
      </c>
      <c r="AZ487" s="67">
        <v>0</v>
      </c>
      <c r="BA487" s="61" t="s">
        <v>73</v>
      </c>
      <c r="BB487" s="61" t="s">
        <v>163</v>
      </c>
      <c r="BC487" s="355" t="s">
        <v>10378</v>
      </c>
      <c r="BD487" s="44" t="s">
        <v>65</v>
      </c>
      <c r="BE487" s="44" t="s">
        <v>65</v>
      </c>
    </row>
    <row r="488" spans="2:57" s="250" customFormat="1" x14ac:dyDescent="0.25">
      <c r="B488" s="44">
        <v>2026</v>
      </c>
      <c r="C488" s="44">
        <v>891780111</v>
      </c>
      <c r="D488" s="44" t="s">
        <v>63</v>
      </c>
      <c r="E488" s="61" t="s">
        <v>10377</v>
      </c>
      <c r="F488" s="61" t="s">
        <v>10376</v>
      </c>
      <c r="G488" s="61">
        <v>0</v>
      </c>
      <c r="H488" s="61" t="s">
        <v>71</v>
      </c>
      <c r="I488" s="44" t="s">
        <v>111</v>
      </c>
      <c r="J488" s="76" t="s">
        <v>81</v>
      </c>
      <c r="K488" s="68" t="s">
        <v>8677</v>
      </c>
      <c r="L488" s="79">
        <v>9373320</v>
      </c>
      <c r="M488" s="44" t="s">
        <v>66</v>
      </c>
      <c r="N488" s="68" t="s">
        <v>10375</v>
      </c>
      <c r="O488" s="68">
        <v>1049932364</v>
      </c>
      <c r="P488" s="68">
        <v>69</v>
      </c>
      <c r="Q488" s="69">
        <v>46036</v>
      </c>
      <c r="R488" s="61">
        <v>6818861280</v>
      </c>
      <c r="S488" s="69">
        <v>46044</v>
      </c>
      <c r="T488" s="79">
        <v>9373320</v>
      </c>
      <c r="U488" s="61" t="s">
        <v>65</v>
      </c>
      <c r="V488" s="79">
        <v>1082939683</v>
      </c>
      <c r="W488" s="168" t="s">
        <v>8545</v>
      </c>
      <c r="X488" s="69">
        <v>46044</v>
      </c>
      <c r="Y488" s="69">
        <v>46069</v>
      </c>
      <c r="Z488" s="69" t="s">
        <v>73</v>
      </c>
      <c r="AA488" s="69">
        <v>46167</v>
      </c>
      <c r="AB488" s="47">
        <f t="shared" si="35"/>
        <v>98</v>
      </c>
      <c r="AC488" s="61">
        <v>0</v>
      </c>
      <c r="AD488" s="79">
        <v>0</v>
      </c>
      <c r="AE488" s="61">
        <v>0</v>
      </c>
      <c r="AF488" s="80" t="s">
        <v>73</v>
      </c>
      <c r="AG488" s="47">
        <f t="shared" si="36"/>
        <v>0</v>
      </c>
      <c r="AH488" s="61">
        <v>0</v>
      </c>
      <c r="AI488" s="79">
        <v>0</v>
      </c>
      <c r="AJ488" s="61" t="s">
        <v>73</v>
      </c>
      <c r="AK488" s="81" t="s">
        <v>73</v>
      </c>
      <c r="AL488" s="61">
        <v>0</v>
      </c>
      <c r="AM488" s="81" t="s">
        <v>73</v>
      </c>
      <c r="AN488" s="81" t="s">
        <v>73</v>
      </c>
      <c r="AO488" s="81" t="s">
        <v>73</v>
      </c>
      <c r="AP488" s="47">
        <f t="shared" si="37"/>
        <v>0</v>
      </c>
      <c r="AQ488" s="47">
        <f>+L488+AD488-AI488</f>
        <v>9373320</v>
      </c>
      <c r="AR488" s="61" t="s">
        <v>4700</v>
      </c>
      <c r="AS488" s="79">
        <v>0</v>
      </c>
      <c r="AT488" s="61" t="s">
        <v>162</v>
      </c>
      <c r="AU488" s="79">
        <v>0</v>
      </c>
      <c r="AV488" s="61" t="s">
        <v>73</v>
      </c>
      <c r="AW488" s="199">
        <v>0</v>
      </c>
      <c r="AX488" s="62">
        <f t="shared" si="38"/>
        <v>9373320</v>
      </c>
      <c r="AY488" s="63">
        <f t="shared" si="39"/>
        <v>0</v>
      </c>
      <c r="AZ488" s="67">
        <v>0</v>
      </c>
      <c r="BA488" s="61" t="s">
        <v>73</v>
      </c>
      <c r="BB488" s="61" t="s">
        <v>163</v>
      </c>
      <c r="BC488" s="355" t="s">
        <v>10374</v>
      </c>
      <c r="BD488" s="44" t="s">
        <v>65</v>
      </c>
      <c r="BE488" s="44" t="s">
        <v>65</v>
      </c>
    </row>
    <row r="489" spans="2:57" s="250" customFormat="1" x14ac:dyDescent="0.25">
      <c r="B489" s="44">
        <v>2026</v>
      </c>
      <c r="C489" s="44">
        <v>891780111</v>
      </c>
      <c r="D489" s="44" t="s">
        <v>63</v>
      </c>
      <c r="E489" s="61" t="s">
        <v>10373</v>
      </c>
      <c r="F489" s="61" t="s">
        <v>10372</v>
      </c>
      <c r="G489" s="61">
        <v>0</v>
      </c>
      <c r="H489" s="61" t="s">
        <v>71</v>
      </c>
      <c r="I489" s="44" t="s">
        <v>111</v>
      </c>
      <c r="J489" s="76" t="s">
        <v>81</v>
      </c>
      <c r="K489" s="68" t="s">
        <v>8677</v>
      </c>
      <c r="L489" s="79">
        <v>9373320</v>
      </c>
      <c r="M489" s="44" t="s">
        <v>66</v>
      </c>
      <c r="N489" s="68" t="s">
        <v>10371</v>
      </c>
      <c r="O489" s="68">
        <v>1049930564</v>
      </c>
      <c r="P489" s="68">
        <v>69</v>
      </c>
      <c r="Q489" s="69">
        <v>46036</v>
      </c>
      <c r="R489" s="61">
        <v>6818861280</v>
      </c>
      <c r="S489" s="69">
        <v>46044</v>
      </c>
      <c r="T489" s="79">
        <v>9373320</v>
      </c>
      <c r="U489" s="61" t="s">
        <v>65</v>
      </c>
      <c r="V489" s="79">
        <v>1082939683</v>
      </c>
      <c r="W489" s="168" t="s">
        <v>8545</v>
      </c>
      <c r="X489" s="69">
        <v>46044</v>
      </c>
      <c r="Y489" s="69">
        <v>46069</v>
      </c>
      <c r="Z489" s="69" t="s">
        <v>73</v>
      </c>
      <c r="AA489" s="69">
        <v>46167</v>
      </c>
      <c r="AB489" s="47">
        <f t="shared" si="35"/>
        <v>98</v>
      </c>
      <c r="AC489" s="61">
        <v>0</v>
      </c>
      <c r="AD489" s="79">
        <v>0</v>
      </c>
      <c r="AE489" s="61">
        <v>0</v>
      </c>
      <c r="AF489" s="80" t="s">
        <v>73</v>
      </c>
      <c r="AG489" s="47">
        <f t="shared" si="36"/>
        <v>0</v>
      </c>
      <c r="AH489" s="61">
        <v>0</v>
      </c>
      <c r="AI489" s="79">
        <v>0</v>
      </c>
      <c r="AJ489" s="61" t="s">
        <v>73</v>
      </c>
      <c r="AK489" s="81" t="s">
        <v>73</v>
      </c>
      <c r="AL489" s="61">
        <v>0</v>
      </c>
      <c r="AM489" s="81" t="s">
        <v>73</v>
      </c>
      <c r="AN489" s="81" t="s">
        <v>73</v>
      </c>
      <c r="AO489" s="81" t="s">
        <v>73</v>
      </c>
      <c r="AP489" s="47">
        <f t="shared" si="37"/>
        <v>0</v>
      </c>
      <c r="AQ489" s="47">
        <f>+L489+AD489-AI489</f>
        <v>9373320</v>
      </c>
      <c r="AR489" s="61" t="s">
        <v>4700</v>
      </c>
      <c r="AS489" s="79">
        <v>0</v>
      </c>
      <c r="AT489" s="61" t="s">
        <v>162</v>
      </c>
      <c r="AU489" s="79">
        <v>0</v>
      </c>
      <c r="AV489" s="61" t="s">
        <v>73</v>
      </c>
      <c r="AW489" s="199">
        <v>0</v>
      </c>
      <c r="AX489" s="62">
        <f t="shared" si="38"/>
        <v>9373320</v>
      </c>
      <c r="AY489" s="63">
        <f t="shared" si="39"/>
        <v>0</v>
      </c>
      <c r="AZ489" s="67">
        <v>0</v>
      </c>
      <c r="BA489" s="61" t="s">
        <v>73</v>
      </c>
      <c r="BB489" s="61" t="s">
        <v>163</v>
      </c>
      <c r="BC489" s="355" t="s">
        <v>10370</v>
      </c>
      <c r="BD489" s="44" t="s">
        <v>65</v>
      </c>
      <c r="BE489" s="44" t="s">
        <v>65</v>
      </c>
    </row>
    <row r="490" spans="2:57" s="250" customFormat="1" x14ac:dyDescent="0.25">
      <c r="B490" s="44">
        <v>2026</v>
      </c>
      <c r="C490" s="44">
        <v>891780111</v>
      </c>
      <c r="D490" s="44" t="s">
        <v>63</v>
      </c>
      <c r="E490" s="61" t="s">
        <v>10369</v>
      </c>
      <c r="F490" s="61" t="s">
        <v>10368</v>
      </c>
      <c r="G490" s="61">
        <v>0</v>
      </c>
      <c r="H490" s="61" t="s">
        <v>71</v>
      </c>
      <c r="I490" s="44" t="s">
        <v>111</v>
      </c>
      <c r="J490" s="76" t="s">
        <v>81</v>
      </c>
      <c r="K490" s="68" t="s">
        <v>8677</v>
      </c>
      <c r="L490" s="79">
        <v>9373320</v>
      </c>
      <c r="M490" s="44" t="s">
        <v>66</v>
      </c>
      <c r="N490" s="68" t="s">
        <v>10367</v>
      </c>
      <c r="O490" s="68">
        <v>1049943315</v>
      </c>
      <c r="P490" s="68">
        <v>69</v>
      </c>
      <c r="Q490" s="69">
        <v>46036</v>
      </c>
      <c r="R490" s="61">
        <v>6818861280</v>
      </c>
      <c r="S490" s="69">
        <v>46044</v>
      </c>
      <c r="T490" s="79">
        <v>9373320</v>
      </c>
      <c r="U490" s="61" t="s">
        <v>65</v>
      </c>
      <c r="V490" s="79">
        <v>1082939683</v>
      </c>
      <c r="W490" s="168" t="s">
        <v>8545</v>
      </c>
      <c r="X490" s="69">
        <v>46044</v>
      </c>
      <c r="Y490" s="69">
        <v>46069</v>
      </c>
      <c r="Z490" s="69" t="s">
        <v>73</v>
      </c>
      <c r="AA490" s="69">
        <v>46167</v>
      </c>
      <c r="AB490" s="47">
        <f t="shared" si="35"/>
        <v>98</v>
      </c>
      <c r="AC490" s="61">
        <v>0</v>
      </c>
      <c r="AD490" s="79">
        <v>0</v>
      </c>
      <c r="AE490" s="61">
        <v>0</v>
      </c>
      <c r="AF490" s="80" t="s">
        <v>73</v>
      </c>
      <c r="AG490" s="47">
        <f t="shared" si="36"/>
        <v>0</v>
      </c>
      <c r="AH490" s="61">
        <v>0</v>
      </c>
      <c r="AI490" s="79">
        <v>0</v>
      </c>
      <c r="AJ490" s="61" t="s">
        <v>73</v>
      </c>
      <c r="AK490" s="81" t="s">
        <v>73</v>
      </c>
      <c r="AL490" s="61">
        <v>0</v>
      </c>
      <c r="AM490" s="81" t="s">
        <v>73</v>
      </c>
      <c r="AN490" s="81" t="s">
        <v>73</v>
      </c>
      <c r="AO490" s="81" t="s">
        <v>73</v>
      </c>
      <c r="AP490" s="47">
        <f t="shared" si="37"/>
        <v>0</v>
      </c>
      <c r="AQ490" s="47">
        <f>+L490+AD490-AI490</f>
        <v>9373320</v>
      </c>
      <c r="AR490" s="61" t="s">
        <v>4700</v>
      </c>
      <c r="AS490" s="79">
        <v>0</v>
      </c>
      <c r="AT490" s="61" t="s">
        <v>162</v>
      </c>
      <c r="AU490" s="79">
        <v>0</v>
      </c>
      <c r="AV490" s="61" t="s">
        <v>73</v>
      </c>
      <c r="AW490" s="199">
        <v>0</v>
      </c>
      <c r="AX490" s="62">
        <f t="shared" si="38"/>
        <v>9373320</v>
      </c>
      <c r="AY490" s="63">
        <f t="shared" si="39"/>
        <v>0</v>
      </c>
      <c r="AZ490" s="67">
        <v>0</v>
      </c>
      <c r="BA490" s="61" t="s">
        <v>73</v>
      </c>
      <c r="BB490" s="61" t="s">
        <v>163</v>
      </c>
      <c r="BC490" s="355" t="s">
        <v>10366</v>
      </c>
      <c r="BD490" s="44" t="s">
        <v>65</v>
      </c>
      <c r="BE490" s="44" t="s">
        <v>65</v>
      </c>
    </row>
    <row r="491" spans="2:57" s="250" customFormat="1" x14ac:dyDescent="0.25">
      <c r="B491" s="44">
        <v>2026</v>
      </c>
      <c r="C491" s="44">
        <v>891780111</v>
      </c>
      <c r="D491" s="44" t="s">
        <v>63</v>
      </c>
      <c r="E491" s="61" t="s">
        <v>10365</v>
      </c>
      <c r="F491" s="61" t="s">
        <v>10364</v>
      </c>
      <c r="G491" s="61">
        <v>0</v>
      </c>
      <c r="H491" s="61" t="s">
        <v>71</v>
      </c>
      <c r="I491" s="44" t="s">
        <v>111</v>
      </c>
      <c r="J491" s="76" t="s">
        <v>81</v>
      </c>
      <c r="K491" s="47" t="s">
        <v>8701</v>
      </c>
      <c r="L491" s="79">
        <v>9373320</v>
      </c>
      <c r="M491" s="44" t="s">
        <v>66</v>
      </c>
      <c r="N491" s="68" t="s">
        <v>10363</v>
      </c>
      <c r="O491" s="68">
        <v>1047373994</v>
      </c>
      <c r="P491" s="68">
        <v>69</v>
      </c>
      <c r="Q491" s="69">
        <v>46036</v>
      </c>
      <c r="R491" s="61">
        <v>6818861280</v>
      </c>
      <c r="S491" s="69">
        <v>46044</v>
      </c>
      <c r="T491" s="79">
        <v>9373320</v>
      </c>
      <c r="U491" s="61" t="s">
        <v>65</v>
      </c>
      <c r="V491" s="79">
        <v>1082939683</v>
      </c>
      <c r="W491" s="168" t="s">
        <v>8545</v>
      </c>
      <c r="X491" s="69">
        <v>46044</v>
      </c>
      <c r="Y491" s="69">
        <v>46069</v>
      </c>
      <c r="Z491" s="69" t="s">
        <v>73</v>
      </c>
      <c r="AA491" s="69">
        <v>46167</v>
      </c>
      <c r="AB491" s="47">
        <f t="shared" si="35"/>
        <v>98</v>
      </c>
      <c r="AC491" s="61">
        <v>0</v>
      </c>
      <c r="AD491" s="79">
        <v>0</v>
      </c>
      <c r="AE491" s="61">
        <v>0</v>
      </c>
      <c r="AF491" s="80" t="s">
        <v>73</v>
      </c>
      <c r="AG491" s="47">
        <f t="shared" si="36"/>
        <v>0</v>
      </c>
      <c r="AH491" s="61">
        <v>0</v>
      </c>
      <c r="AI491" s="79">
        <v>0</v>
      </c>
      <c r="AJ491" s="61" t="s">
        <v>73</v>
      </c>
      <c r="AK491" s="81" t="s">
        <v>73</v>
      </c>
      <c r="AL491" s="61">
        <v>0</v>
      </c>
      <c r="AM491" s="81" t="s">
        <v>73</v>
      </c>
      <c r="AN491" s="81" t="s">
        <v>73</v>
      </c>
      <c r="AO491" s="81" t="s">
        <v>73</v>
      </c>
      <c r="AP491" s="47">
        <f t="shared" si="37"/>
        <v>0</v>
      </c>
      <c r="AQ491" s="47">
        <f>+L491+AD491-AI491</f>
        <v>9373320</v>
      </c>
      <c r="AR491" s="61" t="s">
        <v>4700</v>
      </c>
      <c r="AS491" s="79">
        <v>0</v>
      </c>
      <c r="AT491" s="61" t="s">
        <v>162</v>
      </c>
      <c r="AU491" s="79">
        <v>0</v>
      </c>
      <c r="AV491" s="61" t="s">
        <v>73</v>
      </c>
      <c r="AW491" s="199">
        <v>0</v>
      </c>
      <c r="AX491" s="62">
        <f t="shared" si="38"/>
        <v>9373320</v>
      </c>
      <c r="AY491" s="63">
        <f t="shared" si="39"/>
        <v>0</v>
      </c>
      <c r="AZ491" s="67">
        <v>0</v>
      </c>
      <c r="BA491" s="61" t="s">
        <v>73</v>
      </c>
      <c r="BB491" s="61" t="s">
        <v>163</v>
      </c>
      <c r="BC491" s="355" t="s">
        <v>10362</v>
      </c>
      <c r="BD491" s="44" t="s">
        <v>65</v>
      </c>
      <c r="BE491" s="44" t="s">
        <v>65</v>
      </c>
    </row>
    <row r="492" spans="2:57" s="250" customFormat="1" x14ac:dyDescent="0.25">
      <c r="B492" s="44">
        <v>2026</v>
      </c>
      <c r="C492" s="44">
        <v>891780111</v>
      </c>
      <c r="D492" s="44" t="s">
        <v>63</v>
      </c>
      <c r="E492" s="61" t="s">
        <v>10361</v>
      </c>
      <c r="F492" s="61" t="s">
        <v>10360</v>
      </c>
      <c r="G492" s="61">
        <v>0</v>
      </c>
      <c r="H492" s="61" t="s">
        <v>71</v>
      </c>
      <c r="I492" s="44" t="s">
        <v>111</v>
      </c>
      <c r="J492" s="76" t="s">
        <v>81</v>
      </c>
      <c r="K492" s="68" t="s">
        <v>10359</v>
      </c>
      <c r="L492" s="79">
        <v>13171200</v>
      </c>
      <c r="M492" s="44" t="s">
        <v>66</v>
      </c>
      <c r="N492" s="68" t="s">
        <v>2242</v>
      </c>
      <c r="O492" s="68">
        <v>1083014308</v>
      </c>
      <c r="P492" s="68">
        <v>174</v>
      </c>
      <c r="Q492" s="69">
        <v>46038</v>
      </c>
      <c r="R492" s="61">
        <v>675262388</v>
      </c>
      <c r="S492" s="69">
        <v>46044</v>
      </c>
      <c r="T492" s="79">
        <v>13171200</v>
      </c>
      <c r="U492" s="61" t="s">
        <v>65</v>
      </c>
      <c r="V492" s="47">
        <v>85472020</v>
      </c>
      <c r="W492" s="47" t="s">
        <v>7147</v>
      </c>
      <c r="X492" s="69">
        <v>46044</v>
      </c>
      <c r="Y492" s="69">
        <v>46055</v>
      </c>
      <c r="Z492" s="69" t="s">
        <v>73</v>
      </c>
      <c r="AA492" s="69">
        <v>46173</v>
      </c>
      <c r="AB492" s="47">
        <f t="shared" si="35"/>
        <v>118</v>
      </c>
      <c r="AC492" s="61">
        <v>0</v>
      </c>
      <c r="AD492" s="79">
        <v>0</v>
      </c>
      <c r="AE492" s="61">
        <v>0</v>
      </c>
      <c r="AF492" s="80" t="s">
        <v>73</v>
      </c>
      <c r="AG492" s="47">
        <f t="shared" si="36"/>
        <v>0</v>
      </c>
      <c r="AH492" s="61">
        <v>0</v>
      </c>
      <c r="AI492" s="79">
        <v>0</v>
      </c>
      <c r="AJ492" s="61" t="s">
        <v>73</v>
      </c>
      <c r="AK492" s="81" t="s">
        <v>73</v>
      </c>
      <c r="AL492" s="61">
        <v>0</v>
      </c>
      <c r="AM492" s="81" t="s">
        <v>73</v>
      </c>
      <c r="AN492" s="81" t="s">
        <v>73</v>
      </c>
      <c r="AO492" s="81" t="s">
        <v>73</v>
      </c>
      <c r="AP492" s="47">
        <f t="shared" si="37"/>
        <v>0</v>
      </c>
      <c r="AQ492" s="47">
        <f>+L492+AD492-AI492</f>
        <v>13171200</v>
      </c>
      <c r="AR492" s="61" t="s">
        <v>4700</v>
      </c>
      <c r="AS492" s="79">
        <v>0</v>
      </c>
      <c r="AT492" s="61" t="s">
        <v>162</v>
      </c>
      <c r="AU492" s="79">
        <v>0</v>
      </c>
      <c r="AV492" s="61" t="s">
        <v>73</v>
      </c>
      <c r="AW492" s="199">
        <v>0</v>
      </c>
      <c r="AX492" s="62">
        <f t="shared" si="38"/>
        <v>13171200</v>
      </c>
      <c r="AY492" s="63">
        <f t="shared" si="39"/>
        <v>0</v>
      </c>
      <c r="AZ492" s="67">
        <v>0</v>
      </c>
      <c r="BA492" s="61" t="s">
        <v>73</v>
      </c>
      <c r="BB492" s="61" t="s">
        <v>163</v>
      </c>
      <c r="BC492" s="355" t="s">
        <v>10358</v>
      </c>
      <c r="BD492" s="44" t="s">
        <v>65</v>
      </c>
      <c r="BE492" s="44" t="s">
        <v>65</v>
      </c>
    </row>
    <row r="493" spans="2:57" s="250" customFormat="1" x14ac:dyDescent="0.25">
      <c r="B493" s="44">
        <v>2026</v>
      </c>
      <c r="C493" s="44">
        <v>891780111</v>
      </c>
      <c r="D493" s="44" t="s">
        <v>63</v>
      </c>
      <c r="E493" s="61" t="s">
        <v>10357</v>
      </c>
      <c r="F493" s="61" t="s">
        <v>10356</v>
      </c>
      <c r="G493" s="61">
        <v>0</v>
      </c>
      <c r="H493" s="61" t="s">
        <v>71</v>
      </c>
      <c r="I493" s="44" t="s">
        <v>111</v>
      </c>
      <c r="J493" s="76" t="s">
        <v>81</v>
      </c>
      <c r="K493" s="68" t="s">
        <v>10355</v>
      </c>
      <c r="L493" s="79">
        <v>15950778</v>
      </c>
      <c r="M493" s="44" t="s">
        <v>66</v>
      </c>
      <c r="N493" s="68" t="s">
        <v>10354</v>
      </c>
      <c r="O493" s="68">
        <v>85474379</v>
      </c>
      <c r="P493" s="68">
        <v>174</v>
      </c>
      <c r="Q493" s="69">
        <v>46038</v>
      </c>
      <c r="R493" s="61">
        <v>675262388</v>
      </c>
      <c r="S493" s="69">
        <v>46044</v>
      </c>
      <c r="T493" s="79">
        <v>15950778</v>
      </c>
      <c r="U493" s="61" t="s">
        <v>65</v>
      </c>
      <c r="V493" s="47">
        <v>85472020</v>
      </c>
      <c r="W493" s="47" t="s">
        <v>7147</v>
      </c>
      <c r="X493" s="69">
        <v>46044</v>
      </c>
      <c r="Y493" s="69">
        <v>46055</v>
      </c>
      <c r="Z493" s="69" t="s">
        <v>73</v>
      </c>
      <c r="AA493" s="69">
        <v>46173</v>
      </c>
      <c r="AB493" s="47">
        <f t="shared" si="35"/>
        <v>118</v>
      </c>
      <c r="AC493" s="61">
        <v>0</v>
      </c>
      <c r="AD493" s="79">
        <v>0</v>
      </c>
      <c r="AE493" s="61">
        <v>0</v>
      </c>
      <c r="AF493" s="80" t="s">
        <v>73</v>
      </c>
      <c r="AG493" s="47">
        <f t="shared" si="36"/>
        <v>0</v>
      </c>
      <c r="AH493" s="61">
        <v>0</v>
      </c>
      <c r="AI493" s="79">
        <v>0</v>
      </c>
      <c r="AJ493" s="61" t="s">
        <v>73</v>
      </c>
      <c r="AK493" s="81" t="s">
        <v>73</v>
      </c>
      <c r="AL493" s="61">
        <v>0</v>
      </c>
      <c r="AM493" s="81" t="s">
        <v>73</v>
      </c>
      <c r="AN493" s="81" t="s">
        <v>73</v>
      </c>
      <c r="AO493" s="81" t="s">
        <v>73</v>
      </c>
      <c r="AP493" s="47">
        <f t="shared" si="37"/>
        <v>0</v>
      </c>
      <c r="AQ493" s="47">
        <f>+L493+AD493-AI493</f>
        <v>15950778</v>
      </c>
      <c r="AR493" s="61" t="s">
        <v>4700</v>
      </c>
      <c r="AS493" s="79">
        <v>0</v>
      </c>
      <c r="AT493" s="61" t="s">
        <v>162</v>
      </c>
      <c r="AU493" s="79">
        <v>0</v>
      </c>
      <c r="AV493" s="61" t="s">
        <v>73</v>
      </c>
      <c r="AW493" s="199">
        <v>0</v>
      </c>
      <c r="AX493" s="62">
        <f t="shared" si="38"/>
        <v>15950778</v>
      </c>
      <c r="AY493" s="63">
        <f t="shared" si="39"/>
        <v>0</v>
      </c>
      <c r="AZ493" s="67">
        <v>0</v>
      </c>
      <c r="BA493" s="61" t="s">
        <v>73</v>
      </c>
      <c r="BB493" s="61" t="s">
        <v>163</v>
      </c>
      <c r="BC493" s="355" t="s">
        <v>10353</v>
      </c>
      <c r="BD493" s="44" t="s">
        <v>65</v>
      </c>
      <c r="BE493" s="44" t="s">
        <v>65</v>
      </c>
    </row>
    <row r="494" spans="2:57" s="250" customFormat="1" x14ac:dyDescent="0.25">
      <c r="B494" s="44">
        <v>2026</v>
      </c>
      <c r="C494" s="44">
        <v>891780111</v>
      </c>
      <c r="D494" s="44" t="s">
        <v>63</v>
      </c>
      <c r="E494" s="61" t="s">
        <v>10352</v>
      </c>
      <c r="F494" s="61" t="s">
        <v>10351</v>
      </c>
      <c r="G494" s="61">
        <v>0</v>
      </c>
      <c r="H494" s="61" t="s">
        <v>71</v>
      </c>
      <c r="I494" s="44" t="s">
        <v>111</v>
      </c>
      <c r="J494" s="76" t="s">
        <v>81</v>
      </c>
      <c r="K494" s="68" t="s">
        <v>10350</v>
      </c>
      <c r="L494" s="79">
        <v>27500000</v>
      </c>
      <c r="M494" s="44" t="s">
        <v>66</v>
      </c>
      <c r="N494" s="68" t="s">
        <v>10349</v>
      </c>
      <c r="O494" s="68">
        <v>1034284252</v>
      </c>
      <c r="P494" s="68">
        <v>177</v>
      </c>
      <c r="Q494" s="69">
        <v>46038</v>
      </c>
      <c r="R494" s="68">
        <v>266200000</v>
      </c>
      <c r="S494" s="69">
        <v>46044</v>
      </c>
      <c r="T494" s="373">
        <v>27500000</v>
      </c>
      <c r="U494" s="61" t="s">
        <v>65</v>
      </c>
      <c r="V494" s="79">
        <v>85155333</v>
      </c>
      <c r="W494" s="168" t="s">
        <v>7176</v>
      </c>
      <c r="X494" s="69">
        <v>46044</v>
      </c>
      <c r="Y494" s="69">
        <v>46044</v>
      </c>
      <c r="Z494" s="69" t="s">
        <v>73</v>
      </c>
      <c r="AA494" s="69">
        <v>46195</v>
      </c>
      <c r="AB494" s="47">
        <f t="shared" si="35"/>
        <v>151</v>
      </c>
      <c r="AC494" s="61">
        <v>0</v>
      </c>
      <c r="AD494" s="79">
        <v>0</v>
      </c>
      <c r="AE494" s="61">
        <v>0</v>
      </c>
      <c r="AF494" s="80" t="s">
        <v>73</v>
      </c>
      <c r="AG494" s="47">
        <f t="shared" si="36"/>
        <v>0</v>
      </c>
      <c r="AH494" s="61">
        <v>0</v>
      </c>
      <c r="AI494" s="79">
        <v>0</v>
      </c>
      <c r="AJ494" s="61" t="s">
        <v>73</v>
      </c>
      <c r="AK494" s="81" t="s">
        <v>73</v>
      </c>
      <c r="AL494" s="61">
        <v>0</v>
      </c>
      <c r="AM494" s="81" t="s">
        <v>73</v>
      </c>
      <c r="AN494" s="81" t="s">
        <v>73</v>
      </c>
      <c r="AO494" s="81" t="s">
        <v>73</v>
      </c>
      <c r="AP494" s="47">
        <f t="shared" si="37"/>
        <v>0</v>
      </c>
      <c r="AQ494" s="47">
        <f>+L494+AD494-AI494</f>
        <v>27500000</v>
      </c>
      <c r="AR494" s="61" t="s">
        <v>4700</v>
      </c>
      <c r="AS494" s="79">
        <v>0</v>
      </c>
      <c r="AT494" s="61" t="s">
        <v>162</v>
      </c>
      <c r="AU494" s="79">
        <v>0</v>
      </c>
      <c r="AV494" s="61" t="s">
        <v>73</v>
      </c>
      <c r="AW494" s="199">
        <v>0</v>
      </c>
      <c r="AX494" s="62">
        <f t="shared" si="38"/>
        <v>27500000</v>
      </c>
      <c r="AY494" s="63">
        <f t="shared" si="39"/>
        <v>0</v>
      </c>
      <c r="AZ494" s="67">
        <v>0</v>
      </c>
      <c r="BA494" s="61" t="s">
        <v>73</v>
      </c>
      <c r="BB494" s="61" t="s">
        <v>85</v>
      </c>
      <c r="BC494" s="369" t="s">
        <v>10348</v>
      </c>
      <c r="BD494" s="44" t="s">
        <v>65</v>
      </c>
      <c r="BE494" s="44" t="s">
        <v>65</v>
      </c>
    </row>
    <row r="495" spans="2:57" s="250" customFormat="1" x14ac:dyDescent="0.25">
      <c r="B495" s="44">
        <v>2026</v>
      </c>
      <c r="C495" s="44">
        <v>891780111</v>
      </c>
      <c r="D495" s="44" t="s">
        <v>63</v>
      </c>
      <c r="E495" s="61" t="s">
        <v>10347</v>
      </c>
      <c r="F495" s="61" t="s">
        <v>10346</v>
      </c>
      <c r="G495" s="61">
        <v>0</v>
      </c>
      <c r="H495" s="61" t="s">
        <v>71</v>
      </c>
      <c r="I495" s="44" t="s">
        <v>111</v>
      </c>
      <c r="J495" s="76" t="s">
        <v>81</v>
      </c>
      <c r="K495" s="68" t="s">
        <v>8677</v>
      </c>
      <c r="L495" s="79">
        <v>9373320</v>
      </c>
      <c r="M495" s="44" t="s">
        <v>66</v>
      </c>
      <c r="N495" s="68" t="s">
        <v>10345</v>
      </c>
      <c r="O495" s="68">
        <v>1081932193</v>
      </c>
      <c r="P495" s="68">
        <v>69</v>
      </c>
      <c r="Q495" s="69">
        <v>46036</v>
      </c>
      <c r="R495" s="61">
        <v>6818861280</v>
      </c>
      <c r="S495" s="69">
        <v>46044</v>
      </c>
      <c r="T495" s="79">
        <v>9373320</v>
      </c>
      <c r="U495" s="61" t="s">
        <v>65</v>
      </c>
      <c r="V495" s="79">
        <v>1082939683</v>
      </c>
      <c r="W495" s="168" t="s">
        <v>8545</v>
      </c>
      <c r="X495" s="69">
        <v>46044</v>
      </c>
      <c r="Y495" s="69">
        <v>46069</v>
      </c>
      <c r="Z495" s="69" t="s">
        <v>73</v>
      </c>
      <c r="AA495" s="69">
        <v>46167</v>
      </c>
      <c r="AB495" s="47">
        <f t="shared" si="35"/>
        <v>98</v>
      </c>
      <c r="AC495" s="61">
        <v>0</v>
      </c>
      <c r="AD495" s="79">
        <v>0</v>
      </c>
      <c r="AE495" s="61">
        <v>0</v>
      </c>
      <c r="AF495" s="80" t="s">
        <v>73</v>
      </c>
      <c r="AG495" s="47">
        <f t="shared" si="36"/>
        <v>0</v>
      </c>
      <c r="AH495" s="61">
        <v>0</v>
      </c>
      <c r="AI495" s="79">
        <v>0</v>
      </c>
      <c r="AJ495" s="61" t="s">
        <v>73</v>
      </c>
      <c r="AK495" s="81" t="s">
        <v>73</v>
      </c>
      <c r="AL495" s="61">
        <v>0</v>
      </c>
      <c r="AM495" s="81" t="s">
        <v>73</v>
      </c>
      <c r="AN495" s="81" t="s">
        <v>73</v>
      </c>
      <c r="AO495" s="81" t="s">
        <v>73</v>
      </c>
      <c r="AP495" s="47">
        <f t="shared" si="37"/>
        <v>0</v>
      </c>
      <c r="AQ495" s="47">
        <f>+L495+AD495-AI495</f>
        <v>9373320</v>
      </c>
      <c r="AR495" s="61" t="s">
        <v>4700</v>
      </c>
      <c r="AS495" s="79">
        <v>0</v>
      </c>
      <c r="AT495" s="61" t="s">
        <v>162</v>
      </c>
      <c r="AU495" s="79">
        <v>0</v>
      </c>
      <c r="AV495" s="61" t="s">
        <v>73</v>
      </c>
      <c r="AW495" s="199">
        <v>0</v>
      </c>
      <c r="AX495" s="62">
        <f t="shared" si="38"/>
        <v>9373320</v>
      </c>
      <c r="AY495" s="63">
        <f t="shared" si="39"/>
        <v>0</v>
      </c>
      <c r="AZ495" s="67">
        <v>0</v>
      </c>
      <c r="BA495" s="61" t="s">
        <v>73</v>
      </c>
      <c r="BB495" s="61" t="s">
        <v>163</v>
      </c>
      <c r="BC495" s="355" t="s">
        <v>10344</v>
      </c>
      <c r="BD495" s="44" t="s">
        <v>65</v>
      </c>
      <c r="BE495" s="44" t="s">
        <v>65</v>
      </c>
    </row>
    <row r="496" spans="2:57" s="250" customFormat="1" x14ac:dyDescent="0.25">
      <c r="B496" s="44">
        <v>2026</v>
      </c>
      <c r="C496" s="44">
        <v>891780111</v>
      </c>
      <c r="D496" s="44" t="s">
        <v>63</v>
      </c>
      <c r="E496" s="61" t="s">
        <v>10343</v>
      </c>
      <c r="F496" s="61" t="s">
        <v>10342</v>
      </c>
      <c r="G496" s="61">
        <v>0</v>
      </c>
      <c r="H496" s="61" t="s">
        <v>71</v>
      </c>
      <c r="I496" s="44" t="s">
        <v>111</v>
      </c>
      <c r="J496" s="76" t="s">
        <v>81</v>
      </c>
      <c r="K496" s="68" t="s">
        <v>8677</v>
      </c>
      <c r="L496" s="79">
        <v>9373320</v>
      </c>
      <c r="M496" s="44" t="s">
        <v>66</v>
      </c>
      <c r="N496" s="68" t="s">
        <v>10341</v>
      </c>
      <c r="O496" s="68">
        <v>73431733</v>
      </c>
      <c r="P496" s="68">
        <v>69</v>
      </c>
      <c r="Q496" s="69">
        <v>46036</v>
      </c>
      <c r="R496" s="61">
        <v>6818861280</v>
      </c>
      <c r="S496" s="69">
        <v>46044</v>
      </c>
      <c r="T496" s="79">
        <v>9373320</v>
      </c>
      <c r="U496" s="61" t="s">
        <v>65</v>
      </c>
      <c r="V496" s="79">
        <v>1082939683</v>
      </c>
      <c r="W496" s="168" t="s">
        <v>8545</v>
      </c>
      <c r="X496" s="69">
        <v>46044</v>
      </c>
      <c r="Y496" s="69">
        <v>46069</v>
      </c>
      <c r="Z496" s="69" t="s">
        <v>73</v>
      </c>
      <c r="AA496" s="69">
        <v>46167</v>
      </c>
      <c r="AB496" s="47">
        <f t="shared" si="35"/>
        <v>98</v>
      </c>
      <c r="AC496" s="61">
        <v>0</v>
      </c>
      <c r="AD496" s="79">
        <v>0</v>
      </c>
      <c r="AE496" s="61">
        <v>0</v>
      </c>
      <c r="AF496" s="80" t="s">
        <v>73</v>
      </c>
      <c r="AG496" s="47">
        <f t="shared" si="36"/>
        <v>0</v>
      </c>
      <c r="AH496" s="61">
        <v>0</v>
      </c>
      <c r="AI496" s="79">
        <v>0</v>
      </c>
      <c r="AJ496" s="61" t="s">
        <v>73</v>
      </c>
      <c r="AK496" s="81" t="s">
        <v>73</v>
      </c>
      <c r="AL496" s="61">
        <v>0</v>
      </c>
      <c r="AM496" s="81" t="s">
        <v>73</v>
      </c>
      <c r="AN496" s="81" t="s">
        <v>73</v>
      </c>
      <c r="AO496" s="81" t="s">
        <v>73</v>
      </c>
      <c r="AP496" s="47">
        <f t="shared" si="37"/>
        <v>0</v>
      </c>
      <c r="AQ496" s="47">
        <f>+L496+AD496-AI496</f>
        <v>9373320</v>
      </c>
      <c r="AR496" s="61" t="s">
        <v>4700</v>
      </c>
      <c r="AS496" s="79">
        <v>0</v>
      </c>
      <c r="AT496" s="61" t="s">
        <v>162</v>
      </c>
      <c r="AU496" s="79">
        <v>0</v>
      </c>
      <c r="AV496" s="61" t="s">
        <v>73</v>
      </c>
      <c r="AW496" s="199">
        <v>0</v>
      </c>
      <c r="AX496" s="62">
        <f t="shared" si="38"/>
        <v>9373320</v>
      </c>
      <c r="AY496" s="63">
        <f t="shared" si="39"/>
        <v>0</v>
      </c>
      <c r="AZ496" s="67">
        <v>0</v>
      </c>
      <c r="BA496" s="61" t="s">
        <v>73</v>
      </c>
      <c r="BB496" s="61" t="s">
        <v>163</v>
      </c>
      <c r="BC496" s="355" t="s">
        <v>10340</v>
      </c>
      <c r="BD496" s="44" t="s">
        <v>65</v>
      </c>
      <c r="BE496" s="44" t="s">
        <v>65</v>
      </c>
    </row>
    <row r="497" spans="2:57" s="250" customFormat="1" x14ac:dyDescent="0.25">
      <c r="B497" s="44">
        <v>2026</v>
      </c>
      <c r="C497" s="44">
        <v>891780111</v>
      </c>
      <c r="D497" s="44" t="s">
        <v>63</v>
      </c>
      <c r="E497" s="61" t="s">
        <v>10339</v>
      </c>
      <c r="F497" s="61" t="s">
        <v>10338</v>
      </c>
      <c r="G497" s="61">
        <v>0</v>
      </c>
      <c r="H497" s="61" t="s">
        <v>71</v>
      </c>
      <c r="I497" s="44" t="s">
        <v>111</v>
      </c>
      <c r="J497" s="76" t="s">
        <v>81</v>
      </c>
      <c r="K497" s="68" t="s">
        <v>8677</v>
      </c>
      <c r="L497" s="79">
        <v>9373320</v>
      </c>
      <c r="M497" s="44" t="s">
        <v>66</v>
      </c>
      <c r="N497" s="68" t="s">
        <v>10337</v>
      </c>
      <c r="O497" s="68">
        <v>3860298</v>
      </c>
      <c r="P497" s="68">
        <v>69</v>
      </c>
      <c r="Q497" s="69">
        <v>46036</v>
      </c>
      <c r="R497" s="61">
        <v>6818861280</v>
      </c>
      <c r="S497" s="69">
        <v>46044</v>
      </c>
      <c r="T497" s="79">
        <v>9373320</v>
      </c>
      <c r="U497" s="61" t="s">
        <v>65</v>
      </c>
      <c r="V497" s="79">
        <v>1082939683</v>
      </c>
      <c r="W497" s="168" t="s">
        <v>8545</v>
      </c>
      <c r="X497" s="69">
        <v>46044</v>
      </c>
      <c r="Y497" s="69">
        <v>46069</v>
      </c>
      <c r="Z497" s="69" t="s">
        <v>73</v>
      </c>
      <c r="AA497" s="69">
        <v>46167</v>
      </c>
      <c r="AB497" s="47">
        <f t="shared" si="35"/>
        <v>98</v>
      </c>
      <c r="AC497" s="61">
        <v>0</v>
      </c>
      <c r="AD497" s="79">
        <v>0</v>
      </c>
      <c r="AE497" s="61">
        <v>0</v>
      </c>
      <c r="AF497" s="80" t="s">
        <v>73</v>
      </c>
      <c r="AG497" s="47">
        <f t="shared" si="36"/>
        <v>0</v>
      </c>
      <c r="AH497" s="61">
        <v>0</v>
      </c>
      <c r="AI497" s="79">
        <v>0</v>
      </c>
      <c r="AJ497" s="61" t="s">
        <v>73</v>
      </c>
      <c r="AK497" s="81" t="s">
        <v>73</v>
      </c>
      <c r="AL497" s="61">
        <v>0</v>
      </c>
      <c r="AM497" s="81" t="s">
        <v>73</v>
      </c>
      <c r="AN497" s="81" t="s">
        <v>73</v>
      </c>
      <c r="AO497" s="81" t="s">
        <v>73</v>
      </c>
      <c r="AP497" s="47">
        <f t="shared" si="37"/>
        <v>0</v>
      </c>
      <c r="AQ497" s="47">
        <f>+L497+AD497-AI497</f>
        <v>9373320</v>
      </c>
      <c r="AR497" s="61" t="s">
        <v>4700</v>
      </c>
      <c r="AS497" s="79">
        <v>0</v>
      </c>
      <c r="AT497" s="61" t="s">
        <v>162</v>
      </c>
      <c r="AU497" s="79">
        <v>0</v>
      </c>
      <c r="AV497" s="61" t="s">
        <v>73</v>
      </c>
      <c r="AW497" s="199">
        <v>0</v>
      </c>
      <c r="AX497" s="62">
        <f t="shared" si="38"/>
        <v>9373320</v>
      </c>
      <c r="AY497" s="63">
        <f t="shared" si="39"/>
        <v>0</v>
      </c>
      <c r="AZ497" s="67">
        <v>0</v>
      </c>
      <c r="BA497" s="61" t="s">
        <v>73</v>
      </c>
      <c r="BB497" s="61" t="s">
        <v>163</v>
      </c>
      <c r="BC497" s="355" t="s">
        <v>10336</v>
      </c>
      <c r="BD497" s="44" t="s">
        <v>65</v>
      </c>
      <c r="BE497" s="44" t="s">
        <v>65</v>
      </c>
    </row>
    <row r="498" spans="2:57" s="250" customFormat="1" x14ac:dyDescent="0.25">
      <c r="B498" s="44">
        <v>2026</v>
      </c>
      <c r="C498" s="44">
        <v>891780111</v>
      </c>
      <c r="D498" s="44" t="s">
        <v>63</v>
      </c>
      <c r="E498" s="61" t="s">
        <v>10335</v>
      </c>
      <c r="F498" s="61" t="s">
        <v>10334</v>
      </c>
      <c r="G498" s="61">
        <v>0</v>
      </c>
      <c r="H498" s="61" t="s">
        <v>71</v>
      </c>
      <c r="I498" s="44" t="s">
        <v>111</v>
      </c>
      <c r="J498" s="76" t="s">
        <v>81</v>
      </c>
      <c r="K498" s="47" t="s">
        <v>8677</v>
      </c>
      <c r="L498" s="79">
        <v>9373320</v>
      </c>
      <c r="M498" s="44" t="s">
        <v>66</v>
      </c>
      <c r="N498" s="68" t="s">
        <v>10333</v>
      </c>
      <c r="O498" s="68">
        <v>73239196</v>
      </c>
      <c r="P498" s="68">
        <v>69</v>
      </c>
      <c r="Q498" s="69">
        <v>46036</v>
      </c>
      <c r="R498" s="61">
        <v>6818861280</v>
      </c>
      <c r="S498" s="69">
        <v>46044</v>
      </c>
      <c r="T498" s="79">
        <v>9373320</v>
      </c>
      <c r="U498" s="61" t="s">
        <v>65</v>
      </c>
      <c r="V498" s="79">
        <v>1082939683</v>
      </c>
      <c r="W498" s="168" t="s">
        <v>8545</v>
      </c>
      <c r="X498" s="69">
        <v>46044</v>
      </c>
      <c r="Y498" s="69">
        <v>46069</v>
      </c>
      <c r="Z498" s="69" t="s">
        <v>73</v>
      </c>
      <c r="AA498" s="69">
        <v>46167</v>
      </c>
      <c r="AB498" s="47">
        <f t="shared" si="35"/>
        <v>98</v>
      </c>
      <c r="AC498" s="61">
        <v>0</v>
      </c>
      <c r="AD498" s="79">
        <v>0</v>
      </c>
      <c r="AE498" s="61">
        <v>0</v>
      </c>
      <c r="AF498" s="80" t="s">
        <v>73</v>
      </c>
      <c r="AG498" s="47">
        <f t="shared" si="36"/>
        <v>0</v>
      </c>
      <c r="AH498" s="61">
        <v>0</v>
      </c>
      <c r="AI498" s="79">
        <v>0</v>
      </c>
      <c r="AJ498" s="61" t="s">
        <v>73</v>
      </c>
      <c r="AK498" s="81" t="s">
        <v>73</v>
      </c>
      <c r="AL498" s="61">
        <v>0</v>
      </c>
      <c r="AM498" s="81" t="s">
        <v>73</v>
      </c>
      <c r="AN498" s="81" t="s">
        <v>73</v>
      </c>
      <c r="AO498" s="81" t="s">
        <v>73</v>
      </c>
      <c r="AP498" s="47">
        <f t="shared" si="37"/>
        <v>0</v>
      </c>
      <c r="AQ498" s="47">
        <f>+L498+AD498-AI498</f>
        <v>9373320</v>
      </c>
      <c r="AR498" s="61" t="s">
        <v>4700</v>
      </c>
      <c r="AS498" s="79">
        <v>0</v>
      </c>
      <c r="AT498" s="61" t="s">
        <v>162</v>
      </c>
      <c r="AU498" s="79">
        <v>0</v>
      </c>
      <c r="AV498" s="61" t="s">
        <v>73</v>
      </c>
      <c r="AW498" s="199">
        <v>0</v>
      </c>
      <c r="AX498" s="62">
        <f t="shared" si="38"/>
        <v>9373320</v>
      </c>
      <c r="AY498" s="63">
        <f t="shared" si="39"/>
        <v>0</v>
      </c>
      <c r="AZ498" s="67">
        <v>0</v>
      </c>
      <c r="BA498" s="61" t="s">
        <v>73</v>
      </c>
      <c r="BB498" s="61" t="s">
        <v>163</v>
      </c>
      <c r="BC498" s="355" t="s">
        <v>10332</v>
      </c>
      <c r="BD498" s="44" t="s">
        <v>65</v>
      </c>
      <c r="BE498" s="44" t="s">
        <v>65</v>
      </c>
    </row>
    <row r="499" spans="2:57" s="250" customFormat="1" x14ac:dyDescent="0.25">
      <c r="B499" s="44">
        <v>2026</v>
      </c>
      <c r="C499" s="44">
        <v>891780111</v>
      </c>
      <c r="D499" s="44" t="s">
        <v>63</v>
      </c>
      <c r="E499" s="61" t="s">
        <v>10331</v>
      </c>
      <c r="F499" s="61" t="s">
        <v>10330</v>
      </c>
      <c r="G499" s="61">
        <v>0</v>
      </c>
      <c r="H499" s="61" t="s">
        <v>71</v>
      </c>
      <c r="I499" s="44" t="s">
        <v>111</v>
      </c>
      <c r="J499" s="76" t="s">
        <v>81</v>
      </c>
      <c r="K499" s="68" t="s">
        <v>9302</v>
      </c>
      <c r="L499" s="79">
        <v>9373320</v>
      </c>
      <c r="M499" s="44" t="s">
        <v>66</v>
      </c>
      <c r="N499" s="68" t="s">
        <v>10329</v>
      </c>
      <c r="O499" s="68">
        <v>1083023026</v>
      </c>
      <c r="P499" s="68">
        <v>69</v>
      </c>
      <c r="Q499" s="69">
        <v>46036</v>
      </c>
      <c r="R499" s="61">
        <v>6818861280</v>
      </c>
      <c r="S499" s="69">
        <v>46044</v>
      </c>
      <c r="T499" s="79">
        <v>9373320</v>
      </c>
      <c r="U499" s="61" t="s">
        <v>65</v>
      </c>
      <c r="V499" s="79">
        <v>1082939683</v>
      </c>
      <c r="W499" s="168" t="s">
        <v>8545</v>
      </c>
      <c r="X499" s="69">
        <v>46044</v>
      </c>
      <c r="Y499" s="69">
        <v>46069</v>
      </c>
      <c r="Z499" s="69" t="s">
        <v>73</v>
      </c>
      <c r="AA499" s="69">
        <v>46167</v>
      </c>
      <c r="AB499" s="47">
        <f t="shared" si="35"/>
        <v>98</v>
      </c>
      <c r="AC499" s="61">
        <v>0</v>
      </c>
      <c r="AD499" s="79">
        <v>0</v>
      </c>
      <c r="AE499" s="61">
        <v>0</v>
      </c>
      <c r="AF499" s="80" t="s">
        <v>73</v>
      </c>
      <c r="AG499" s="47">
        <f t="shared" si="36"/>
        <v>0</v>
      </c>
      <c r="AH499" s="61">
        <v>0</v>
      </c>
      <c r="AI499" s="79">
        <v>0</v>
      </c>
      <c r="AJ499" s="61" t="s">
        <v>73</v>
      </c>
      <c r="AK499" s="81" t="s">
        <v>73</v>
      </c>
      <c r="AL499" s="61">
        <v>0</v>
      </c>
      <c r="AM499" s="81" t="s">
        <v>73</v>
      </c>
      <c r="AN499" s="81" t="s">
        <v>73</v>
      </c>
      <c r="AO499" s="81" t="s">
        <v>73</v>
      </c>
      <c r="AP499" s="47">
        <f t="shared" si="37"/>
        <v>0</v>
      </c>
      <c r="AQ499" s="47">
        <f>+L499+AD499-AI499</f>
        <v>9373320</v>
      </c>
      <c r="AR499" s="61" t="s">
        <v>4700</v>
      </c>
      <c r="AS499" s="79">
        <v>0</v>
      </c>
      <c r="AT499" s="61" t="s">
        <v>162</v>
      </c>
      <c r="AU499" s="79">
        <v>0</v>
      </c>
      <c r="AV499" s="61" t="s">
        <v>73</v>
      </c>
      <c r="AW499" s="199">
        <v>0</v>
      </c>
      <c r="AX499" s="62">
        <f t="shared" si="38"/>
        <v>9373320</v>
      </c>
      <c r="AY499" s="63">
        <f t="shared" si="39"/>
        <v>0</v>
      </c>
      <c r="AZ499" s="67">
        <v>0</v>
      </c>
      <c r="BA499" s="61" t="s">
        <v>73</v>
      </c>
      <c r="BB499" s="61" t="s">
        <v>163</v>
      </c>
      <c r="BC499" s="355" t="s">
        <v>10328</v>
      </c>
      <c r="BD499" s="44" t="s">
        <v>65</v>
      </c>
      <c r="BE499" s="44" t="s">
        <v>65</v>
      </c>
    </row>
    <row r="500" spans="2:57" s="250" customFormat="1" x14ac:dyDescent="0.25">
      <c r="B500" s="44">
        <v>2026</v>
      </c>
      <c r="C500" s="44">
        <v>891780111</v>
      </c>
      <c r="D500" s="44" t="s">
        <v>63</v>
      </c>
      <c r="E500" s="61" t="s">
        <v>10327</v>
      </c>
      <c r="F500" s="61" t="s">
        <v>10326</v>
      </c>
      <c r="G500" s="61">
        <v>0</v>
      </c>
      <c r="H500" s="61" t="s">
        <v>71</v>
      </c>
      <c r="I500" s="44" t="s">
        <v>111</v>
      </c>
      <c r="J500" s="76" t="s">
        <v>81</v>
      </c>
      <c r="K500" s="68" t="s">
        <v>9171</v>
      </c>
      <c r="L500" s="79">
        <v>9373320</v>
      </c>
      <c r="M500" s="44" t="s">
        <v>66</v>
      </c>
      <c r="N500" s="68" t="s">
        <v>10325</v>
      </c>
      <c r="O500" s="68">
        <v>57272125</v>
      </c>
      <c r="P500" s="68">
        <v>69</v>
      </c>
      <c r="Q500" s="69">
        <v>46036</v>
      </c>
      <c r="R500" s="61">
        <v>6818861280</v>
      </c>
      <c r="S500" s="69">
        <v>46044</v>
      </c>
      <c r="T500" s="79">
        <v>9373320</v>
      </c>
      <c r="U500" s="61" t="s">
        <v>65</v>
      </c>
      <c r="V500" s="79">
        <v>1082939683</v>
      </c>
      <c r="W500" s="168" t="s">
        <v>8545</v>
      </c>
      <c r="X500" s="69">
        <v>46044</v>
      </c>
      <c r="Y500" s="69">
        <v>46069</v>
      </c>
      <c r="Z500" s="69" t="s">
        <v>73</v>
      </c>
      <c r="AA500" s="69">
        <v>46167</v>
      </c>
      <c r="AB500" s="47">
        <f t="shared" si="35"/>
        <v>98</v>
      </c>
      <c r="AC500" s="61">
        <v>0</v>
      </c>
      <c r="AD500" s="79">
        <v>0</v>
      </c>
      <c r="AE500" s="61">
        <v>0</v>
      </c>
      <c r="AF500" s="80" t="s">
        <v>73</v>
      </c>
      <c r="AG500" s="47">
        <f t="shared" si="36"/>
        <v>0</v>
      </c>
      <c r="AH500" s="61">
        <v>0</v>
      </c>
      <c r="AI500" s="79">
        <v>0</v>
      </c>
      <c r="AJ500" s="61" t="s">
        <v>73</v>
      </c>
      <c r="AK500" s="81" t="s">
        <v>73</v>
      </c>
      <c r="AL500" s="61">
        <v>0</v>
      </c>
      <c r="AM500" s="81" t="s">
        <v>73</v>
      </c>
      <c r="AN500" s="81" t="s">
        <v>73</v>
      </c>
      <c r="AO500" s="81" t="s">
        <v>73</v>
      </c>
      <c r="AP500" s="47">
        <f t="shared" si="37"/>
        <v>0</v>
      </c>
      <c r="AQ500" s="47">
        <f>+L500+AD500-AI500</f>
        <v>9373320</v>
      </c>
      <c r="AR500" s="61" t="s">
        <v>4700</v>
      </c>
      <c r="AS500" s="79">
        <v>0</v>
      </c>
      <c r="AT500" s="61" t="s">
        <v>162</v>
      </c>
      <c r="AU500" s="79">
        <v>0</v>
      </c>
      <c r="AV500" s="61" t="s">
        <v>73</v>
      </c>
      <c r="AW500" s="199">
        <v>0</v>
      </c>
      <c r="AX500" s="62">
        <f t="shared" si="38"/>
        <v>9373320</v>
      </c>
      <c r="AY500" s="63">
        <f t="shared" si="39"/>
        <v>0</v>
      </c>
      <c r="AZ500" s="67">
        <v>0</v>
      </c>
      <c r="BA500" s="61" t="s">
        <v>73</v>
      </c>
      <c r="BB500" s="61" t="s">
        <v>163</v>
      </c>
      <c r="BC500" s="355" t="s">
        <v>10324</v>
      </c>
      <c r="BD500" s="44" t="s">
        <v>65</v>
      </c>
      <c r="BE500" s="44" t="s">
        <v>65</v>
      </c>
    </row>
    <row r="501" spans="2:57" s="250" customFormat="1" x14ac:dyDescent="0.25">
      <c r="B501" s="44">
        <v>2026</v>
      </c>
      <c r="C501" s="44">
        <v>891780111</v>
      </c>
      <c r="D501" s="44" t="s">
        <v>63</v>
      </c>
      <c r="E501" s="61" t="s">
        <v>10323</v>
      </c>
      <c r="F501" s="61" t="s">
        <v>10322</v>
      </c>
      <c r="G501" s="61">
        <v>0</v>
      </c>
      <c r="H501" s="61" t="s">
        <v>71</v>
      </c>
      <c r="I501" s="44" t="s">
        <v>111</v>
      </c>
      <c r="J501" s="76" t="s">
        <v>81</v>
      </c>
      <c r="K501" s="68" t="s">
        <v>8677</v>
      </c>
      <c r="L501" s="79">
        <v>9373320</v>
      </c>
      <c r="M501" s="44" t="s">
        <v>66</v>
      </c>
      <c r="N501" s="68" t="s">
        <v>10321</v>
      </c>
      <c r="O501" s="68">
        <v>1007615951</v>
      </c>
      <c r="P501" s="68">
        <v>69</v>
      </c>
      <c r="Q501" s="69">
        <v>46036</v>
      </c>
      <c r="R501" s="61">
        <v>6818861280</v>
      </c>
      <c r="S501" s="69">
        <v>46044</v>
      </c>
      <c r="T501" s="79">
        <v>9373320</v>
      </c>
      <c r="U501" s="61" t="s">
        <v>65</v>
      </c>
      <c r="V501" s="79">
        <v>1082939683</v>
      </c>
      <c r="W501" s="168" t="s">
        <v>8545</v>
      </c>
      <c r="X501" s="69">
        <v>46044</v>
      </c>
      <c r="Y501" s="69">
        <v>46069</v>
      </c>
      <c r="Z501" s="69" t="s">
        <v>73</v>
      </c>
      <c r="AA501" s="69">
        <v>46167</v>
      </c>
      <c r="AB501" s="47">
        <f t="shared" si="35"/>
        <v>98</v>
      </c>
      <c r="AC501" s="61">
        <v>0</v>
      </c>
      <c r="AD501" s="79">
        <v>0</v>
      </c>
      <c r="AE501" s="61">
        <v>0</v>
      </c>
      <c r="AF501" s="80" t="s">
        <v>73</v>
      </c>
      <c r="AG501" s="47">
        <f t="shared" si="36"/>
        <v>0</v>
      </c>
      <c r="AH501" s="61">
        <v>0</v>
      </c>
      <c r="AI501" s="79">
        <v>0</v>
      </c>
      <c r="AJ501" s="61" t="s">
        <v>73</v>
      </c>
      <c r="AK501" s="81" t="s">
        <v>73</v>
      </c>
      <c r="AL501" s="61">
        <v>0</v>
      </c>
      <c r="AM501" s="81" t="s">
        <v>73</v>
      </c>
      <c r="AN501" s="81" t="s">
        <v>73</v>
      </c>
      <c r="AO501" s="81" t="s">
        <v>73</v>
      </c>
      <c r="AP501" s="47">
        <f t="shared" si="37"/>
        <v>0</v>
      </c>
      <c r="AQ501" s="47">
        <f>+L501+AD501-AI501</f>
        <v>9373320</v>
      </c>
      <c r="AR501" s="61" t="s">
        <v>4700</v>
      </c>
      <c r="AS501" s="79">
        <v>0</v>
      </c>
      <c r="AT501" s="61" t="s">
        <v>162</v>
      </c>
      <c r="AU501" s="79">
        <v>0</v>
      </c>
      <c r="AV501" s="61" t="s">
        <v>73</v>
      </c>
      <c r="AW501" s="199">
        <v>0</v>
      </c>
      <c r="AX501" s="62">
        <f t="shared" si="38"/>
        <v>9373320</v>
      </c>
      <c r="AY501" s="63">
        <f t="shared" si="39"/>
        <v>0</v>
      </c>
      <c r="AZ501" s="67">
        <v>0</v>
      </c>
      <c r="BA501" s="61" t="s">
        <v>73</v>
      </c>
      <c r="BB501" s="61" t="s">
        <v>163</v>
      </c>
      <c r="BC501" s="355" t="s">
        <v>10320</v>
      </c>
      <c r="BD501" s="44" t="s">
        <v>65</v>
      </c>
      <c r="BE501" s="44" t="s">
        <v>65</v>
      </c>
    </row>
    <row r="502" spans="2:57" s="250" customFormat="1" x14ac:dyDescent="0.25">
      <c r="B502" s="44">
        <v>2026</v>
      </c>
      <c r="C502" s="44">
        <v>891780111</v>
      </c>
      <c r="D502" s="44" t="s">
        <v>63</v>
      </c>
      <c r="E502" s="61" t="s">
        <v>10319</v>
      </c>
      <c r="F502" s="61" t="s">
        <v>10318</v>
      </c>
      <c r="G502" s="61">
        <v>0</v>
      </c>
      <c r="H502" s="61" t="s">
        <v>71</v>
      </c>
      <c r="I502" s="44" t="s">
        <v>111</v>
      </c>
      <c r="J502" s="76" t="s">
        <v>81</v>
      </c>
      <c r="K502" s="68" t="s">
        <v>8677</v>
      </c>
      <c r="L502" s="79">
        <v>9373320</v>
      </c>
      <c r="M502" s="44" t="s">
        <v>66</v>
      </c>
      <c r="N502" s="68" t="s">
        <v>10317</v>
      </c>
      <c r="O502" s="68">
        <v>9301922</v>
      </c>
      <c r="P502" s="68">
        <v>69</v>
      </c>
      <c r="Q502" s="69">
        <v>46036</v>
      </c>
      <c r="R502" s="61">
        <v>6818861280</v>
      </c>
      <c r="S502" s="69">
        <v>46044</v>
      </c>
      <c r="T502" s="79">
        <v>9373320</v>
      </c>
      <c r="U502" s="61" t="s">
        <v>65</v>
      </c>
      <c r="V502" s="79">
        <v>1082939683</v>
      </c>
      <c r="W502" s="168" t="s">
        <v>8545</v>
      </c>
      <c r="X502" s="69">
        <v>46044</v>
      </c>
      <c r="Y502" s="69">
        <v>46069</v>
      </c>
      <c r="Z502" s="69" t="s">
        <v>73</v>
      </c>
      <c r="AA502" s="69">
        <v>46167</v>
      </c>
      <c r="AB502" s="47">
        <f t="shared" si="35"/>
        <v>98</v>
      </c>
      <c r="AC502" s="61">
        <v>0</v>
      </c>
      <c r="AD502" s="79">
        <v>0</v>
      </c>
      <c r="AE502" s="61">
        <v>0</v>
      </c>
      <c r="AF502" s="80" t="s">
        <v>73</v>
      </c>
      <c r="AG502" s="47">
        <f t="shared" si="36"/>
        <v>0</v>
      </c>
      <c r="AH502" s="61">
        <v>0</v>
      </c>
      <c r="AI502" s="79">
        <v>0</v>
      </c>
      <c r="AJ502" s="61" t="s">
        <v>73</v>
      </c>
      <c r="AK502" s="81" t="s">
        <v>73</v>
      </c>
      <c r="AL502" s="61">
        <v>0</v>
      </c>
      <c r="AM502" s="81" t="s">
        <v>73</v>
      </c>
      <c r="AN502" s="81" t="s">
        <v>73</v>
      </c>
      <c r="AO502" s="81" t="s">
        <v>73</v>
      </c>
      <c r="AP502" s="47">
        <f t="shared" si="37"/>
        <v>0</v>
      </c>
      <c r="AQ502" s="47">
        <f>+L502+AD502-AI502</f>
        <v>9373320</v>
      </c>
      <c r="AR502" s="61" t="s">
        <v>4700</v>
      </c>
      <c r="AS502" s="79">
        <v>0</v>
      </c>
      <c r="AT502" s="61" t="s">
        <v>162</v>
      </c>
      <c r="AU502" s="79">
        <v>0</v>
      </c>
      <c r="AV502" s="61" t="s">
        <v>73</v>
      </c>
      <c r="AW502" s="199">
        <v>0</v>
      </c>
      <c r="AX502" s="62">
        <f t="shared" si="38"/>
        <v>9373320</v>
      </c>
      <c r="AY502" s="63">
        <f t="shared" si="39"/>
        <v>0</v>
      </c>
      <c r="AZ502" s="67">
        <v>0</v>
      </c>
      <c r="BA502" s="61" t="s">
        <v>73</v>
      </c>
      <c r="BB502" s="61" t="s">
        <v>163</v>
      </c>
      <c r="BC502" s="355" t="s">
        <v>10316</v>
      </c>
      <c r="BD502" s="44" t="s">
        <v>65</v>
      </c>
      <c r="BE502" s="44" t="s">
        <v>65</v>
      </c>
    </row>
    <row r="503" spans="2:57" s="250" customFormat="1" x14ac:dyDescent="0.25">
      <c r="B503" s="44">
        <v>2026</v>
      </c>
      <c r="C503" s="44">
        <v>891780111</v>
      </c>
      <c r="D503" s="44" t="s">
        <v>63</v>
      </c>
      <c r="E503" s="61" t="s">
        <v>10315</v>
      </c>
      <c r="F503" s="61" t="s">
        <v>10314</v>
      </c>
      <c r="G503" s="61">
        <v>0</v>
      </c>
      <c r="H503" s="61" t="s">
        <v>71</v>
      </c>
      <c r="I503" s="44" t="s">
        <v>111</v>
      </c>
      <c r="J503" s="76" t="s">
        <v>81</v>
      </c>
      <c r="K503" s="68" t="s">
        <v>8677</v>
      </c>
      <c r="L503" s="79">
        <v>9373320</v>
      </c>
      <c r="M503" s="44" t="s">
        <v>66</v>
      </c>
      <c r="N503" s="68" t="s">
        <v>10313</v>
      </c>
      <c r="O503" s="68">
        <v>1046430783</v>
      </c>
      <c r="P503" s="68">
        <v>69</v>
      </c>
      <c r="Q503" s="69">
        <v>46036</v>
      </c>
      <c r="R503" s="61">
        <v>6818861280</v>
      </c>
      <c r="S503" s="69">
        <v>46044</v>
      </c>
      <c r="T503" s="79">
        <v>9373320</v>
      </c>
      <c r="U503" s="61" t="s">
        <v>65</v>
      </c>
      <c r="V503" s="79">
        <v>1082939683</v>
      </c>
      <c r="W503" s="168" t="s">
        <v>8545</v>
      </c>
      <c r="X503" s="69">
        <v>46044</v>
      </c>
      <c r="Y503" s="69">
        <v>46069</v>
      </c>
      <c r="Z503" s="69" t="s">
        <v>73</v>
      </c>
      <c r="AA503" s="69">
        <v>46167</v>
      </c>
      <c r="AB503" s="47">
        <f t="shared" si="35"/>
        <v>98</v>
      </c>
      <c r="AC503" s="61">
        <v>0</v>
      </c>
      <c r="AD503" s="79">
        <v>0</v>
      </c>
      <c r="AE503" s="61">
        <v>0</v>
      </c>
      <c r="AF503" s="80" t="s">
        <v>73</v>
      </c>
      <c r="AG503" s="47">
        <f t="shared" si="36"/>
        <v>0</v>
      </c>
      <c r="AH503" s="61">
        <v>0</v>
      </c>
      <c r="AI503" s="79">
        <v>0</v>
      </c>
      <c r="AJ503" s="61" t="s">
        <v>73</v>
      </c>
      <c r="AK503" s="81" t="s">
        <v>73</v>
      </c>
      <c r="AL503" s="61">
        <v>0</v>
      </c>
      <c r="AM503" s="81" t="s">
        <v>73</v>
      </c>
      <c r="AN503" s="81" t="s">
        <v>73</v>
      </c>
      <c r="AO503" s="81" t="s">
        <v>73</v>
      </c>
      <c r="AP503" s="47">
        <f t="shared" si="37"/>
        <v>0</v>
      </c>
      <c r="AQ503" s="47">
        <f>+L503+AD503-AI503</f>
        <v>9373320</v>
      </c>
      <c r="AR503" s="61" t="s">
        <v>4700</v>
      </c>
      <c r="AS503" s="79">
        <v>0</v>
      </c>
      <c r="AT503" s="61" t="s">
        <v>162</v>
      </c>
      <c r="AU503" s="79">
        <v>0</v>
      </c>
      <c r="AV503" s="61" t="s">
        <v>73</v>
      </c>
      <c r="AW503" s="199">
        <v>0</v>
      </c>
      <c r="AX503" s="62">
        <f t="shared" si="38"/>
        <v>9373320</v>
      </c>
      <c r="AY503" s="63">
        <f t="shared" si="39"/>
        <v>0</v>
      </c>
      <c r="AZ503" s="67">
        <v>0</v>
      </c>
      <c r="BA503" s="61" t="s">
        <v>73</v>
      </c>
      <c r="BB503" s="61" t="s">
        <v>163</v>
      </c>
      <c r="BC503" s="355" t="s">
        <v>10312</v>
      </c>
      <c r="BD503" s="44" t="s">
        <v>65</v>
      </c>
      <c r="BE503" s="44" t="s">
        <v>65</v>
      </c>
    </row>
    <row r="504" spans="2:57" s="250" customFormat="1" x14ac:dyDescent="0.25">
      <c r="B504" s="44">
        <v>2026</v>
      </c>
      <c r="C504" s="44">
        <v>891780111</v>
      </c>
      <c r="D504" s="44" t="s">
        <v>63</v>
      </c>
      <c r="E504" s="61" t="s">
        <v>10311</v>
      </c>
      <c r="F504" s="61" t="s">
        <v>10310</v>
      </c>
      <c r="G504" s="61">
        <v>0</v>
      </c>
      <c r="H504" s="61" t="s">
        <v>71</v>
      </c>
      <c r="I504" s="44" t="s">
        <v>111</v>
      </c>
      <c r="J504" s="76" t="s">
        <v>81</v>
      </c>
      <c r="K504" s="68" t="s">
        <v>8677</v>
      </c>
      <c r="L504" s="79">
        <v>9373320</v>
      </c>
      <c r="M504" s="44" t="s">
        <v>66</v>
      </c>
      <c r="N504" s="68" t="s">
        <v>10309</v>
      </c>
      <c r="O504" s="68">
        <v>1003214005</v>
      </c>
      <c r="P504" s="68">
        <v>69</v>
      </c>
      <c r="Q504" s="69">
        <v>46036</v>
      </c>
      <c r="R504" s="61">
        <v>6818861280</v>
      </c>
      <c r="S504" s="69">
        <v>46044</v>
      </c>
      <c r="T504" s="79">
        <v>9373320</v>
      </c>
      <c r="U504" s="61" t="s">
        <v>65</v>
      </c>
      <c r="V504" s="79">
        <v>1082939683</v>
      </c>
      <c r="W504" s="168" t="s">
        <v>8545</v>
      </c>
      <c r="X504" s="69">
        <v>46044</v>
      </c>
      <c r="Y504" s="69">
        <v>46069</v>
      </c>
      <c r="Z504" s="69" t="s">
        <v>73</v>
      </c>
      <c r="AA504" s="69">
        <v>46167</v>
      </c>
      <c r="AB504" s="47">
        <f t="shared" si="35"/>
        <v>98</v>
      </c>
      <c r="AC504" s="61">
        <v>0</v>
      </c>
      <c r="AD504" s="79">
        <v>0</v>
      </c>
      <c r="AE504" s="61">
        <v>0</v>
      </c>
      <c r="AF504" s="80" t="s">
        <v>73</v>
      </c>
      <c r="AG504" s="47">
        <f t="shared" si="36"/>
        <v>0</v>
      </c>
      <c r="AH504" s="61">
        <v>0</v>
      </c>
      <c r="AI504" s="79">
        <v>0</v>
      </c>
      <c r="AJ504" s="61" t="s">
        <v>73</v>
      </c>
      <c r="AK504" s="81" t="s">
        <v>73</v>
      </c>
      <c r="AL504" s="61">
        <v>0</v>
      </c>
      <c r="AM504" s="81" t="s">
        <v>73</v>
      </c>
      <c r="AN504" s="81" t="s">
        <v>73</v>
      </c>
      <c r="AO504" s="81" t="s">
        <v>73</v>
      </c>
      <c r="AP504" s="47">
        <f t="shared" si="37"/>
        <v>0</v>
      </c>
      <c r="AQ504" s="47">
        <f>+L504+AD504-AI504</f>
        <v>9373320</v>
      </c>
      <c r="AR504" s="61" t="s">
        <v>4700</v>
      </c>
      <c r="AS504" s="79">
        <v>0</v>
      </c>
      <c r="AT504" s="61" t="s">
        <v>162</v>
      </c>
      <c r="AU504" s="79">
        <v>0</v>
      </c>
      <c r="AV504" s="61" t="s">
        <v>73</v>
      </c>
      <c r="AW504" s="199">
        <v>0</v>
      </c>
      <c r="AX504" s="62">
        <f t="shared" si="38"/>
        <v>9373320</v>
      </c>
      <c r="AY504" s="63">
        <f t="shared" si="39"/>
        <v>0</v>
      </c>
      <c r="AZ504" s="67">
        <v>0</v>
      </c>
      <c r="BA504" s="61" t="s">
        <v>73</v>
      </c>
      <c r="BB504" s="61" t="s">
        <v>163</v>
      </c>
      <c r="BC504" s="355" t="s">
        <v>10308</v>
      </c>
      <c r="BD504" s="44" t="s">
        <v>65</v>
      </c>
      <c r="BE504" s="44" t="s">
        <v>65</v>
      </c>
    </row>
    <row r="505" spans="2:57" s="250" customFormat="1" x14ac:dyDescent="0.25">
      <c r="B505" s="44">
        <v>2026</v>
      </c>
      <c r="C505" s="44">
        <v>891780111</v>
      </c>
      <c r="D505" s="44" t="s">
        <v>63</v>
      </c>
      <c r="E505" s="61" t="s">
        <v>10307</v>
      </c>
      <c r="F505" s="75" t="s">
        <v>10306</v>
      </c>
      <c r="G505" s="61">
        <v>0</v>
      </c>
      <c r="H505" s="61" t="s">
        <v>71</v>
      </c>
      <c r="I505" s="44" t="s">
        <v>111</v>
      </c>
      <c r="J505" s="76" t="s">
        <v>81</v>
      </c>
      <c r="K505" s="68" t="s">
        <v>8677</v>
      </c>
      <c r="L505" s="79">
        <v>9373320</v>
      </c>
      <c r="M505" s="44" t="s">
        <v>66</v>
      </c>
      <c r="N505" s="68" t="s">
        <v>10305</v>
      </c>
      <c r="O505" s="68">
        <v>8865217</v>
      </c>
      <c r="P505" s="68">
        <v>69</v>
      </c>
      <c r="Q505" s="69">
        <v>46036</v>
      </c>
      <c r="R505" s="61">
        <v>6818861280</v>
      </c>
      <c r="S505" s="69">
        <v>46044</v>
      </c>
      <c r="T505" s="79">
        <v>9373320</v>
      </c>
      <c r="U505" s="61" t="s">
        <v>65</v>
      </c>
      <c r="V505" s="79">
        <v>1082939683</v>
      </c>
      <c r="W505" s="168" t="s">
        <v>8545</v>
      </c>
      <c r="X505" s="69">
        <v>46044</v>
      </c>
      <c r="Y505" s="69">
        <v>46069</v>
      </c>
      <c r="Z505" s="69" t="s">
        <v>73</v>
      </c>
      <c r="AA505" s="69">
        <v>46167</v>
      </c>
      <c r="AB505" s="47">
        <f t="shared" si="35"/>
        <v>98</v>
      </c>
      <c r="AC505" s="61">
        <v>0</v>
      </c>
      <c r="AD505" s="79">
        <v>0</v>
      </c>
      <c r="AE505" s="61">
        <v>0</v>
      </c>
      <c r="AF505" s="80" t="s">
        <v>73</v>
      </c>
      <c r="AG505" s="47">
        <f t="shared" si="36"/>
        <v>0</v>
      </c>
      <c r="AH505" s="61">
        <v>0</v>
      </c>
      <c r="AI505" s="79">
        <v>0</v>
      </c>
      <c r="AJ505" s="61" t="s">
        <v>73</v>
      </c>
      <c r="AK505" s="81" t="s">
        <v>73</v>
      </c>
      <c r="AL505" s="61">
        <v>0</v>
      </c>
      <c r="AM505" s="81" t="s">
        <v>73</v>
      </c>
      <c r="AN505" s="81" t="s">
        <v>73</v>
      </c>
      <c r="AO505" s="81" t="s">
        <v>73</v>
      </c>
      <c r="AP505" s="47">
        <f t="shared" si="37"/>
        <v>0</v>
      </c>
      <c r="AQ505" s="47">
        <f>+L505+AD505-AI505</f>
        <v>9373320</v>
      </c>
      <c r="AR505" s="61" t="s">
        <v>4700</v>
      </c>
      <c r="AS505" s="79">
        <v>0</v>
      </c>
      <c r="AT505" s="61" t="s">
        <v>162</v>
      </c>
      <c r="AU505" s="79">
        <v>0</v>
      </c>
      <c r="AV505" s="61" t="s">
        <v>73</v>
      </c>
      <c r="AW505" s="199">
        <v>0</v>
      </c>
      <c r="AX505" s="62">
        <f t="shared" si="38"/>
        <v>9373320</v>
      </c>
      <c r="AY505" s="63">
        <f t="shared" si="39"/>
        <v>0</v>
      </c>
      <c r="AZ505" s="67">
        <v>0</v>
      </c>
      <c r="BA505" s="61" t="s">
        <v>73</v>
      </c>
      <c r="BB505" s="61" t="s">
        <v>163</v>
      </c>
      <c r="BC505" s="355" t="s">
        <v>10304</v>
      </c>
      <c r="BD505" s="44" t="s">
        <v>65</v>
      </c>
      <c r="BE505" s="44" t="s">
        <v>65</v>
      </c>
    </row>
    <row r="506" spans="2:57" s="250" customFormat="1" x14ac:dyDescent="0.25">
      <c r="B506" s="44">
        <v>2026</v>
      </c>
      <c r="C506" s="44">
        <v>891780111</v>
      </c>
      <c r="D506" s="44" t="s">
        <v>63</v>
      </c>
      <c r="E506" s="61" t="s">
        <v>10303</v>
      </c>
      <c r="F506" s="61" t="s">
        <v>10302</v>
      </c>
      <c r="G506" s="61">
        <v>0</v>
      </c>
      <c r="H506" s="61" t="s">
        <v>71</v>
      </c>
      <c r="I506" s="44" t="s">
        <v>111</v>
      </c>
      <c r="J506" s="76" t="s">
        <v>81</v>
      </c>
      <c r="K506" s="68" t="s">
        <v>8677</v>
      </c>
      <c r="L506" s="79">
        <v>9373320</v>
      </c>
      <c r="M506" s="44" t="s">
        <v>66</v>
      </c>
      <c r="N506" s="68" t="s">
        <v>10301</v>
      </c>
      <c r="O506" s="68">
        <v>92512574</v>
      </c>
      <c r="P506" s="68">
        <v>69</v>
      </c>
      <c r="Q506" s="69">
        <v>46036</v>
      </c>
      <c r="R506" s="61">
        <v>6818861280</v>
      </c>
      <c r="S506" s="69">
        <v>46044</v>
      </c>
      <c r="T506" s="79">
        <v>9373320</v>
      </c>
      <c r="U506" s="61" t="s">
        <v>65</v>
      </c>
      <c r="V506" s="79">
        <v>1082939683</v>
      </c>
      <c r="W506" s="168" t="s">
        <v>8545</v>
      </c>
      <c r="X506" s="69">
        <v>46044</v>
      </c>
      <c r="Y506" s="69">
        <v>46069</v>
      </c>
      <c r="Z506" s="69" t="s">
        <v>73</v>
      </c>
      <c r="AA506" s="69">
        <v>46167</v>
      </c>
      <c r="AB506" s="47">
        <f t="shared" si="35"/>
        <v>98</v>
      </c>
      <c r="AC506" s="61">
        <v>0</v>
      </c>
      <c r="AD506" s="79">
        <v>0</v>
      </c>
      <c r="AE506" s="61">
        <v>0</v>
      </c>
      <c r="AF506" s="80" t="s">
        <v>73</v>
      </c>
      <c r="AG506" s="47">
        <f t="shared" si="36"/>
        <v>0</v>
      </c>
      <c r="AH506" s="61">
        <v>0</v>
      </c>
      <c r="AI506" s="79">
        <v>0</v>
      </c>
      <c r="AJ506" s="61" t="s">
        <v>73</v>
      </c>
      <c r="AK506" s="81" t="s">
        <v>73</v>
      </c>
      <c r="AL506" s="61">
        <v>0</v>
      </c>
      <c r="AM506" s="81" t="s">
        <v>73</v>
      </c>
      <c r="AN506" s="81" t="s">
        <v>73</v>
      </c>
      <c r="AO506" s="81" t="s">
        <v>73</v>
      </c>
      <c r="AP506" s="47">
        <f t="shared" si="37"/>
        <v>0</v>
      </c>
      <c r="AQ506" s="47">
        <f>+L506+AD506-AI506</f>
        <v>9373320</v>
      </c>
      <c r="AR506" s="61" t="s">
        <v>4700</v>
      </c>
      <c r="AS506" s="79">
        <v>0</v>
      </c>
      <c r="AT506" s="61" t="s">
        <v>162</v>
      </c>
      <c r="AU506" s="79">
        <v>0</v>
      </c>
      <c r="AV506" s="61" t="s">
        <v>73</v>
      </c>
      <c r="AW506" s="199">
        <v>0</v>
      </c>
      <c r="AX506" s="62">
        <f t="shared" si="38"/>
        <v>9373320</v>
      </c>
      <c r="AY506" s="63">
        <f t="shared" si="39"/>
        <v>0</v>
      </c>
      <c r="AZ506" s="67">
        <v>0</v>
      </c>
      <c r="BA506" s="61" t="s">
        <v>73</v>
      </c>
      <c r="BB506" s="61" t="s">
        <v>163</v>
      </c>
      <c r="BC506" s="355" t="s">
        <v>10300</v>
      </c>
      <c r="BD506" s="44" t="s">
        <v>65</v>
      </c>
      <c r="BE506" s="44" t="s">
        <v>65</v>
      </c>
    </row>
    <row r="507" spans="2:57" s="250" customFormat="1" x14ac:dyDescent="0.25">
      <c r="B507" s="44">
        <v>2026</v>
      </c>
      <c r="C507" s="44">
        <v>891780111</v>
      </c>
      <c r="D507" s="44" t="s">
        <v>63</v>
      </c>
      <c r="E507" s="61" t="s">
        <v>10299</v>
      </c>
      <c r="F507" s="61" t="s">
        <v>10298</v>
      </c>
      <c r="G507" s="61">
        <v>0</v>
      </c>
      <c r="H507" s="61" t="s">
        <v>71</v>
      </c>
      <c r="I507" s="44" t="s">
        <v>111</v>
      </c>
      <c r="J507" s="76" t="s">
        <v>81</v>
      </c>
      <c r="K507" s="68" t="s">
        <v>8677</v>
      </c>
      <c r="L507" s="79">
        <v>9373320</v>
      </c>
      <c r="M507" s="44" t="s">
        <v>66</v>
      </c>
      <c r="N507" s="68" t="s">
        <v>10297</v>
      </c>
      <c r="O507" s="68">
        <v>1124060210</v>
      </c>
      <c r="P507" s="68">
        <v>69</v>
      </c>
      <c r="Q507" s="69">
        <v>46036</v>
      </c>
      <c r="R507" s="61">
        <v>6818861280</v>
      </c>
      <c r="S507" s="69">
        <v>46044</v>
      </c>
      <c r="T507" s="79">
        <v>9373320</v>
      </c>
      <c r="U507" s="61" t="s">
        <v>65</v>
      </c>
      <c r="V507" s="79">
        <v>1082939683</v>
      </c>
      <c r="W507" s="168" t="s">
        <v>8545</v>
      </c>
      <c r="X507" s="69">
        <v>46044</v>
      </c>
      <c r="Y507" s="69">
        <v>46069</v>
      </c>
      <c r="Z507" s="69" t="s">
        <v>73</v>
      </c>
      <c r="AA507" s="69">
        <v>46167</v>
      </c>
      <c r="AB507" s="47">
        <f t="shared" si="35"/>
        <v>98</v>
      </c>
      <c r="AC507" s="61">
        <v>0</v>
      </c>
      <c r="AD507" s="79">
        <v>0</v>
      </c>
      <c r="AE507" s="61">
        <v>0</v>
      </c>
      <c r="AF507" s="80" t="s">
        <v>73</v>
      </c>
      <c r="AG507" s="47">
        <f t="shared" si="36"/>
        <v>0</v>
      </c>
      <c r="AH507" s="61">
        <v>0</v>
      </c>
      <c r="AI507" s="79">
        <v>0</v>
      </c>
      <c r="AJ507" s="61" t="s">
        <v>73</v>
      </c>
      <c r="AK507" s="81" t="s">
        <v>73</v>
      </c>
      <c r="AL507" s="61">
        <v>0</v>
      </c>
      <c r="AM507" s="81" t="s">
        <v>73</v>
      </c>
      <c r="AN507" s="81" t="s">
        <v>73</v>
      </c>
      <c r="AO507" s="81" t="s">
        <v>73</v>
      </c>
      <c r="AP507" s="47">
        <f t="shared" si="37"/>
        <v>0</v>
      </c>
      <c r="AQ507" s="47">
        <f>+L507+AD507-AI507</f>
        <v>9373320</v>
      </c>
      <c r="AR507" s="61" t="s">
        <v>4700</v>
      </c>
      <c r="AS507" s="79">
        <v>0</v>
      </c>
      <c r="AT507" s="61" t="s">
        <v>162</v>
      </c>
      <c r="AU507" s="79">
        <v>0</v>
      </c>
      <c r="AV507" s="61" t="s">
        <v>73</v>
      </c>
      <c r="AW507" s="199">
        <v>0</v>
      </c>
      <c r="AX507" s="62">
        <f t="shared" si="38"/>
        <v>9373320</v>
      </c>
      <c r="AY507" s="63">
        <f t="shared" si="39"/>
        <v>0</v>
      </c>
      <c r="AZ507" s="67">
        <v>0</v>
      </c>
      <c r="BA507" s="61" t="s">
        <v>73</v>
      </c>
      <c r="BB507" s="61" t="s">
        <v>163</v>
      </c>
      <c r="BC507" s="355" t="s">
        <v>10296</v>
      </c>
      <c r="BD507" s="44" t="s">
        <v>65</v>
      </c>
      <c r="BE507" s="44" t="s">
        <v>65</v>
      </c>
    </row>
    <row r="508" spans="2:57" s="250" customFormat="1" x14ac:dyDescent="0.25">
      <c r="B508" s="44">
        <v>2026</v>
      </c>
      <c r="C508" s="44">
        <v>891780111</v>
      </c>
      <c r="D508" s="44" t="s">
        <v>63</v>
      </c>
      <c r="E508" s="61" t="s">
        <v>10295</v>
      </c>
      <c r="F508" s="61" t="s">
        <v>10294</v>
      </c>
      <c r="G508" s="61">
        <v>0</v>
      </c>
      <c r="H508" s="61" t="s">
        <v>71</v>
      </c>
      <c r="I508" s="44" t="s">
        <v>111</v>
      </c>
      <c r="J508" s="76" t="s">
        <v>81</v>
      </c>
      <c r="K508" s="68" t="s">
        <v>9203</v>
      </c>
      <c r="L508" s="79">
        <v>9373320</v>
      </c>
      <c r="M508" s="44" t="s">
        <v>66</v>
      </c>
      <c r="N508" s="68" t="s">
        <v>10293</v>
      </c>
      <c r="O508" s="68">
        <v>85435570</v>
      </c>
      <c r="P508" s="68">
        <v>69</v>
      </c>
      <c r="Q508" s="69">
        <v>46036</v>
      </c>
      <c r="R508" s="61">
        <v>6818861280</v>
      </c>
      <c r="S508" s="69">
        <v>46044</v>
      </c>
      <c r="T508" s="79">
        <v>9373320</v>
      </c>
      <c r="U508" s="61" t="s">
        <v>65</v>
      </c>
      <c r="V508" s="79">
        <v>1082939683</v>
      </c>
      <c r="W508" s="168" t="s">
        <v>8545</v>
      </c>
      <c r="X508" s="69">
        <v>46044</v>
      </c>
      <c r="Y508" s="69">
        <v>46069</v>
      </c>
      <c r="Z508" s="69" t="s">
        <v>73</v>
      </c>
      <c r="AA508" s="69">
        <v>46167</v>
      </c>
      <c r="AB508" s="47">
        <f t="shared" si="35"/>
        <v>98</v>
      </c>
      <c r="AC508" s="61">
        <v>0</v>
      </c>
      <c r="AD508" s="79">
        <v>0</v>
      </c>
      <c r="AE508" s="61">
        <v>0</v>
      </c>
      <c r="AF508" s="80" t="s">
        <v>73</v>
      </c>
      <c r="AG508" s="47">
        <f t="shared" si="36"/>
        <v>0</v>
      </c>
      <c r="AH508" s="61">
        <v>0</v>
      </c>
      <c r="AI508" s="79">
        <v>0</v>
      </c>
      <c r="AJ508" s="61" t="s">
        <v>73</v>
      </c>
      <c r="AK508" s="81" t="s">
        <v>73</v>
      </c>
      <c r="AL508" s="61">
        <v>0</v>
      </c>
      <c r="AM508" s="81" t="s">
        <v>73</v>
      </c>
      <c r="AN508" s="81" t="s">
        <v>73</v>
      </c>
      <c r="AO508" s="81" t="s">
        <v>73</v>
      </c>
      <c r="AP508" s="47">
        <f t="shared" si="37"/>
        <v>0</v>
      </c>
      <c r="AQ508" s="47">
        <f>+L508+AD508-AI508</f>
        <v>9373320</v>
      </c>
      <c r="AR508" s="61" t="s">
        <v>4700</v>
      </c>
      <c r="AS508" s="79">
        <v>0</v>
      </c>
      <c r="AT508" s="61" t="s">
        <v>162</v>
      </c>
      <c r="AU508" s="79">
        <v>0</v>
      </c>
      <c r="AV508" s="61" t="s">
        <v>73</v>
      </c>
      <c r="AW508" s="199">
        <v>0</v>
      </c>
      <c r="AX508" s="62">
        <f t="shared" si="38"/>
        <v>9373320</v>
      </c>
      <c r="AY508" s="63">
        <f t="shared" si="39"/>
        <v>0</v>
      </c>
      <c r="AZ508" s="67">
        <v>0</v>
      </c>
      <c r="BA508" s="61" t="s">
        <v>73</v>
      </c>
      <c r="BB508" s="61" t="s">
        <v>163</v>
      </c>
      <c r="BC508" s="355" t="s">
        <v>10292</v>
      </c>
      <c r="BD508" s="44" t="s">
        <v>65</v>
      </c>
      <c r="BE508" s="44" t="s">
        <v>65</v>
      </c>
    </row>
    <row r="509" spans="2:57" s="250" customFormat="1" x14ac:dyDescent="0.25">
      <c r="B509" s="44">
        <v>2026</v>
      </c>
      <c r="C509" s="44">
        <v>891780111</v>
      </c>
      <c r="D509" s="44" t="s">
        <v>63</v>
      </c>
      <c r="E509" s="61" t="s">
        <v>10291</v>
      </c>
      <c r="F509" s="61" t="s">
        <v>10290</v>
      </c>
      <c r="G509" s="61">
        <v>0</v>
      </c>
      <c r="H509" s="61" t="s">
        <v>71</v>
      </c>
      <c r="I509" s="44" t="s">
        <v>111</v>
      </c>
      <c r="J509" s="76" t="s">
        <v>81</v>
      </c>
      <c r="K509" s="68" t="s">
        <v>10289</v>
      </c>
      <c r="L509" s="79">
        <v>22000000</v>
      </c>
      <c r="M509" s="44" t="s">
        <v>66</v>
      </c>
      <c r="N509" s="68" t="s">
        <v>10288</v>
      </c>
      <c r="O509" s="68">
        <v>1049615490</v>
      </c>
      <c r="P509" s="68">
        <v>297</v>
      </c>
      <c r="Q509" s="69">
        <v>46043</v>
      </c>
      <c r="R509" s="68">
        <v>43328989</v>
      </c>
      <c r="S509" s="69">
        <v>46044</v>
      </c>
      <c r="T509" s="79">
        <v>22000000</v>
      </c>
      <c r="U509" s="61" t="s">
        <v>65</v>
      </c>
      <c r="V509" s="79">
        <v>72221403</v>
      </c>
      <c r="W509" s="168" t="s">
        <v>7142</v>
      </c>
      <c r="X509" s="69">
        <v>46044</v>
      </c>
      <c r="Y509" s="69">
        <v>46044</v>
      </c>
      <c r="Z509" s="69" t="s">
        <v>73</v>
      </c>
      <c r="AA509" s="69">
        <v>46142</v>
      </c>
      <c r="AB509" s="47">
        <f t="shared" si="35"/>
        <v>98</v>
      </c>
      <c r="AC509" s="61">
        <v>0</v>
      </c>
      <c r="AD509" s="79">
        <v>0</v>
      </c>
      <c r="AE509" s="61">
        <v>0</v>
      </c>
      <c r="AF509" s="80" t="s">
        <v>73</v>
      </c>
      <c r="AG509" s="47">
        <f t="shared" si="36"/>
        <v>0</v>
      </c>
      <c r="AH509" s="61">
        <v>0</v>
      </c>
      <c r="AI509" s="79">
        <v>0</v>
      </c>
      <c r="AJ509" s="61" t="s">
        <v>73</v>
      </c>
      <c r="AK509" s="81" t="s">
        <v>73</v>
      </c>
      <c r="AL509" s="61">
        <v>0</v>
      </c>
      <c r="AM509" s="81" t="s">
        <v>73</v>
      </c>
      <c r="AN509" s="81" t="s">
        <v>73</v>
      </c>
      <c r="AO509" s="81" t="s">
        <v>73</v>
      </c>
      <c r="AP509" s="47">
        <f t="shared" si="37"/>
        <v>0</v>
      </c>
      <c r="AQ509" s="47">
        <f>+L509+AD509-AI509</f>
        <v>22000000</v>
      </c>
      <c r="AR509" s="61" t="s">
        <v>4700</v>
      </c>
      <c r="AS509" s="79">
        <v>0</v>
      </c>
      <c r="AT509" s="61" t="s">
        <v>162</v>
      </c>
      <c r="AU509" s="79">
        <v>0</v>
      </c>
      <c r="AV509" s="61" t="s">
        <v>73</v>
      </c>
      <c r="AW509" s="199">
        <v>0</v>
      </c>
      <c r="AX509" s="62">
        <f t="shared" si="38"/>
        <v>22000000</v>
      </c>
      <c r="AY509" s="63">
        <f t="shared" si="39"/>
        <v>0</v>
      </c>
      <c r="AZ509" s="67">
        <v>0</v>
      </c>
      <c r="BA509" s="61" t="s">
        <v>73</v>
      </c>
      <c r="BB509" s="61" t="s">
        <v>85</v>
      </c>
      <c r="BC509" s="369" t="s">
        <v>10287</v>
      </c>
      <c r="BD509" s="44" t="s">
        <v>65</v>
      </c>
      <c r="BE509" s="44" t="s">
        <v>65</v>
      </c>
    </row>
    <row r="510" spans="2:57" s="250" customFormat="1" x14ac:dyDescent="0.25">
      <c r="B510" s="44">
        <v>2026</v>
      </c>
      <c r="C510" s="44">
        <v>891780111</v>
      </c>
      <c r="D510" s="44" t="s">
        <v>63</v>
      </c>
      <c r="E510" s="61" t="s">
        <v>10286</v>
      </c>
      <c r="F510" s="61" t="s">
        <v>10285</v>
      </c>
      <c r="G510" s="61">
        <v>0</v>
      </c>
      <c r="H510" s="61" t="s">
        <v>71</v>
      </c>
      <c r="I510" s="44" t="s">
        <v>111</v>
      </c>
      <c r="J510" s="76" t="s">
        <v>81</v>
      </c>
      <c r="K510" s="68" t="s">
        <v>9223</v>
      </c>
      <c r="L510" s="79">
        <v>8400000</v>
      </c>
      <c r="M510" s="44" t="s">
        <v>66</v>
      </c>
      <c r="N510" s="68" t="s">
        <v>10284</v>
      </c>
      <c r="O510" s="68">
        <v>7603850</v>
      </c>
      <c r="P510" s="68">
        <v>298</v>
      </c>
      <c r="Q510" s="69">
        <v>46043</v>
      </c>
      <c r="R510" s="68">
        <v>703999709</v>
      </c>
      <c r="S510" s="69">
        <v>46044</v>
      </c>
      <c r="T510" s="79">
        <v>8400000</v>
      </c>
      <c r="U510" s="61" t="s">
        <v>65</v>
      </c>
      <c r="V510" s="79">
        <v>36559959</v>
      </c>
      <c r="W510" s="168" t="s">
        <v>7278</v>
      </c>
      <c r="X510" s="69">
        <v>46044</v>
      </c>
      <c r="Y510" s="69">
        <v>46044</v>
      </c>
      <c r="Z510" s="69" t="s">
        <v>73</v>
      </c>
      <c r="AA510" s="69">
        <v>46112</v>
      </c>
      <c r="AB510" s="47">
        <f t="shared" si="35"/>
        <v>68</v>
      </c>
      <c r="AC510" s="61">
        <v>0</v>
      </c>
      <c r="AD510" s="79">
        <v>0</v>
      </c>
      <c r="AE510" s="61">
        <v>0</v>
      </c>
      <c r="AF510" s="80" t="s">
        <v>73</v>
      </c>
      <c r="AG510" s="47">
        <f t="shared" si="36"/>
        <v>0</v>
      </c>
      <c r="AH510" s="61">
        <v>0</v>
      </c>
      <c r="AI510" s="79">
        <v>0</v>
      </c>
      <c r="AJ510" s="61" t="s">
        <v>73</v>
      </c>
      <c r="AK510" s="81" t="s">
        <v>73</v>
      </c>
      <c r="AL510" s="61">
        <v>0</v>
      </c>
      <c r="AM510" s="81" t="s">
        <v>73</v>
      </c>
      <c r="AN510" s="81" t="s">
        <v>73</v>
      </c>
      <c r="AO510" s="81" t="s">
        <v>73</v>
      </c>
      <c r="AP510" s="47">
        <f t="shared" si="37"/>
        <v>0</v>
      </c>
      <c r="AQ510" s="47">
        <f>+L510+AD510-AI510</f>
        <v>8400000</v>
      </c>
      <c r="AR510" s="61" t="s">
        <v>4700</v>
      </c>
      <c r="AS510" s="79">
        <v>0</v>
      </c>
      <c r="AT510" s="61" t="s">
        <v>162</v>
      </c>
      <c r="AU510" s="79">
        <v>0</v>
      </c>
      <c r="AV510" s="61" t="s">
        <v>73</v>
      </c>
      <c r="AW510" s="199">
        <v>0</v>
      </c>
      <c r="AX510" s="62">
        <f t="shared" si="38"/>
        <v>8400000</v>
      </c>
      <c r="AY510" s="63">
        <f t="shared" si="39"/>
        <v>0</v>
      </c>
      <c r="AZ510" s="67">
        <v>0</v>
      </c>
      <c r="BA510" s="61" t="s">
        <v>73</v>
      </c>
      <c r="BB510" s="61" t="s">
        <v>85</v>
      </c>
      <c r="BC510" s="369" t="s">
        <v>10283</v>
      </c>
      <c r="BD510" s="44" t="s">
        <v>65</v>
      </c>
      <c r="BE510" s="44" t="s">
        <v>65</v>
      </c>
    </row>
    <row r="511" spans="2:57" s="250" customFormat="1" x14ac:dyDescent="0.25">
      <c r="B511" s="44">
        <v>2026</v>
      </c>
      <c r="C511" s="44">
        <v>891780111</v>
      </c>
      <c r="D511" s="44" t="s">
        <v>63</v>
      </c>
      <c r="E511" s="61" t="s">
        <v>10282</v>
      </c>
      <c r="F511" s="61" t="s">
        <v>10281</v>
      </c>
      <c r="G511" s="61">
        <v>0</v>
      </c>
      <c r="H511" s="61" t="s">
        <v>71</v>
      </c>
      <c r="I511" s="44" t="s">
        <v>111</v>
      </c>
      <c r="J511" s="76" t="s">
        <v>81</v>
      </c>
      <c r="K511" s="68" t="s">
        <v>9213</v>
      </c>
      <c r="L511" s="79">
        <v>9373320</v>
      </c>
      <c r="M511" s="44" t="s">
        <v>66</v>
      </c>
      <c r="N511" s="68" t="s">
        <v>10280</v>
      </c>
      <c r="O511" s="68">
        <v>1081931165</v>
      </c>
      <c r="P511" s="68">
        <v>69</v>
      </c>
      <c r="Q511" s="69">
        <v>46036</v>
      </c>
      <c r="R511" s="61">
        <v>6818861280</v>
      </c>
      <c r="S511" s="69">
        <v>46044</v>
      </c>
      <c r="T511" s="79">
        <v>9373320</v>
      </c>
      <c r="U511" s="61" t="s">
        <v>65</v>
      </c>
      <c r="V511" s="79">
        <v>1082939683</v>
      </c>
      <c r="W511" s="168" t="s">
        <v>8545</v>
      </c>
      <c r="X511" s="69">
        <v>46044</v>
      </c>
      <c r="Y511" s="69">
        <v>46069</v>
      </c>
      <c r="Z511" s="69" t="s">
        <v>73</v>
      </c>
      <c r="AA511" s="69">
        <v>46167</v>
      </c>
      <c r="AB511" s="47">
        <f t="shared" si="35"/>
        <v>98</v>
      </c>
      <c r="AC511" s="61">
        <v>0</v>
      </c>
      <c r="AD511" s="79">
        <v>0</v>
      </c>
      <c r="AE511" s="61">
        <v>0</v>
      </c>
      <c r="AF511" s="80" t="s">
        <v>73</v>
      </c>
      <c r="AG511" s="47">
        <f t="shared" si="36"/>
        <v>0</v>
      </c>
      <c r="AH511" s="61">
        <v>0</v>
      </c>
      <c r="AI511" s="79">
        <v>0</v>
      </c>
      <c r="AJ511" s="61" t="s">
        <v>73</v>
      </c>
      <c r="AK511" s="81" t="s">
        <v>73</v>
      </c>
      <c r="AL511" s="61">
        <v>0</v>
      </c>
      <c r="AM511" s="81" t="s">
        <v>73</v>
      </c>
      <c r="AN511" s="81" t="s">
        <v>73</v>
      </c>
      <c r="AO511" s="81" t="s">
        <v>73</v>
      </c>
      <c r="AP511" s="47">
        <f t="shared" si="37"/>
        <v>0</v>
      </c>
      <c r="AQ511" s="47">
        <f>+L511+AD511-AI511</f>
        <v>9373320</v>
      </c>
      <c r="AR511" s="61" t="s">
        <v>4700</v>
      </c>
      <c r="AS511" s="79">
        <v>0</v>
      </c>
      <c r="AT511" s="61" t="s">
        <v>162</v>
      </c>
      <c r="AU511" s="79">
        <v>0</v>
      </c>
      <c r="AV511" s="61" t="s">
        <v>73</v>
      </c>
      <c r="AW511" s="199">
        <v>0</v>
      </c>
      <c r="AX511" s="62">
        <f t="shared" si="38"/>
        <v>9373320</v>
      </c>
      <c r="AY511" s="63">
        <f t="shared" si="39"/>
        <v>0</v>
      </c>
      <c r="AZ511" s="67">
        <v>0</v>
      </c>
      <c r="BA511" s="61" t="s">
        <v>73</v>
      </c>
      <c r="BB511" s="61" t="s">
        <v>163</v>
      </c>
      <c r="BC511" s="355" t="s">
        <v>10279</v>
      </c>
      <c r="BD511" s="44" t="s">
        <v>65</v>
      </c>
      <c r="BE511" s="44" t="s">
        <v>65</v>
      </c>
    </row>
    <row r="512" spans="2:57" s="250" customFormat="1" x14ac:dyDescent="0.25">
      <c r="B512" s="44">
        <v>2026</v>
      </c>
      <c r="C512" s="44">
        <v>891780111</v>
      </c>
      <c r="D512" s="44" t="s">
        <v>63</v>
      </c>
      <c r="E512" s="61" t="s">
        <v>10278</v>
      </c>
      <c r="F512" s="61" t="s">
        <v>10277</v>
      </c>
      <c r="G512" s="61">
        <v>0</v>
      </c>
      <c r="H512" s="61" t="s">
        <v>71</v>
      </c>
      <c r="I512" s="44" t="s">
        <v>111</v>
      </c>
      <c r="J512" s="76" t="s">
        <v>81</v>
      </c>
      <c r="K512" s="68" t="s">
        <v>8929</v>
      </c>
      <c r="L512" s="79">
        <v>9373320</v>
      </c>
      <c r="M512" s="44" t="s">
        <v>66</v>
      </c>
      <c r="N512" s="68" t="s">
        <v>10276</v>
      </c>
      <c r="O512" s="68">
        <v>19596603</v>
      </c>
      <c r="P512" s="68">
        <v>69</v>
      </c>
      <c r="Q512" s="69">
        <v>46036</v>
      </c>
      <c r="R512" s="61">
        <v>6818861280</v>
      </c>
      <c r="S512" s="69">
        <v>46044</v>
      </c>
      <c r="T512" s="79">
        <v>9373320</v>
      </c>
      <c r="U512" s="61" t="s">
        <v>65</v>
      </c>
      <c r="V512" s="79">
        <v>1082939683</v>
      </c>
      <c r="W512" s="168" t="s">
        <v>8545</v>
      </c>
      <c r="X512" s="69">
        <v>46044</v>
      </c>
      <c r="Y512" s="69">
        <v>46069</v>
      </c>
      <c r="Z512" s="69" t="s">
        <v>73</v>
      </c>
      <c r="AA512" s="69">
        <v>46167</v>
      </c>
      <c r="AB512" s="47">
        <f t="shared" si="35"/>
        <v>98</v>
      </c>
      <c r="AC512" s="61">
        <v>0</v>
      </c>
      <c r="AD512" s="79">
        <v>0</v>
      </c>
      <c r="AE512" s="61">
        <v>0</v>
      </c>
      <c r="AF512" s="80" t="s">
        <v>73</v>
      </c>
      <c r="AG512" s="47">
        <f t="shared" si="36"/>
        <v>0</v>
      </c>
      <c r="AH512" s="61">
        <v>0</v>
      </c>
      <c r="AI512" s="79">
        <v>0</v>
      </c>
      <c r="AJ512" s="61" t="s">
        <v>73</v>
      </c>
      <c r="AK512" s="81" t="s">
        <v>73</v>
      </c>
      <c r="AL512" s="61">
        <v>0</v>
      </c>
      <c r="AM512" s="81" t="s">
        <v>73</v>
      </c>
      <c r="AN512" s="81" t="s">
        <v>73</v>
      </c>
      <c r="AO512" s="81" t="s">
        <v>73</v>
      </c>
      <c r="AP512" s="47">
        <f t="shared" si="37"/>
        <v>0</v>
      </c>
      <c r="AQ512" s="47">
        <f>+L512+AD512-AI512</f>
        <v>9373320</v>
      </c>
      <c r="AR512" s="61" t="s">
        <v>4700</v>
      </c>
      <c r="AS512" s="79">
        <v>0</v>
      </c>
      <c r="AT512" s="61" t="s">
        <v>162</v>
      </c>
      <c r="AU512" s="79">
        <v>0</v>
      </c>
      <c r="AV512" s="61" t="s">
        <v>73</v>
      </c>
      <c r="AW512" s="199">
        <v>0</v>
      </c>
      <c r="AX512" s="62">
        <f t="shared" si="38"/>
        <v>9373320</v>
      </c>
      <c r="AY512" s="63">
        <f t="shared" si="39"/>
        <v>0</v>
      </c>
      <c r="AZ512" s="67">
        <v>0</v>
      </c>
      <c r="BA512" s="61" t="s">
        <v>73</v>
      </c>
      <c r="BB512" s="61" t="s">
        <v>163</v>
      </c>
      <c r="BC512" s="355" t="s">
        <v>10275</v>
      </c>
      <c r="BD512" s="44" t="s">
        <v>65</v>
      </c>
      <c r="BE512" s="44" t="s">
        <v>65</v>
      </c>
    </row>
    <row r="513" spans="2:57" s="250" customFormat="1" x14ac:dyDescent="0.25">
      <c r="B513" s="44">
        <v>2026</v>
      </c>
      <c r="C513" s="44">
        <v>891780111</v>
      </c>
      <c r="D513" s="44" t="s">
        <v>63</v>
      </c>
      <c r="E513" s="61" t="s">
        <v>10274</v>
      </c>
      <c r="F513" s="61" t="s">
        <v>10273</v>
      </c>
      <c r="G513" s="61">
        <v>0</v>
      </c>
      <c r="H513" s="61" t="s">
        <v>71</v>
      </c>
      <c r="I513" s="44" t="s">
        <v>111</v>
      </c>
      <c r="J513" s="76" t="s">
        <v>81</v>
      </c>
      <c r="K513" s="68" t="s">
        <v>8929</v>
      </c>
      <c r="L513" s="79">
        <v>9373320</v>
      </c>
      <c r="M513" s="44" t="s">
        <v>66</v>
      </c>
      <c r="N513" s="68" t="s">
        <v>10272</v>
      </c>
      <c r="O513" s="68">
        <v>30882983</v>
      </c>
      <c r="P513" s="68">
        <v>69</v>
      </c>
      <c r="Q513" s="69">
        <v>46036</v>
      </c>
      <c r="R513" s="61">
        <v>6818861280</v>
      </c>
      <c r="S513" s="69">
        <v>46044</v>
      </c>
      <c r="T513" s="79">
        <v>9373320</v>
      </c>
      <c r="U513" s="61" t="s">
        <v>65</v>
      </c>
      <c r="V513" s="79">
        <v>1082939683</v>
      </c>
      <c r="W513" s="168" t="s">
        <v>8545</v>
      </c>
      <c r="X513" s="69">
        <v>46044</v>
      </c>
      <c r="Y513" s="69">
        <v>46069</v>
      </c>
      <c r="Z513" s="69" t="s">
        <v>73</v>
      </c>
      <c r="AA513" s="69">
        <v>46167</v>
      </c>
      <c r="AB513" s="47">
        <f t="shared" si="35"/>
        <v>98</v>
      </c>
      <c r="AC513" s="61">
        <v>0</v>
      </c>
      <c r="AD513" s="79">
        <v>0</v>
      </c>
      <c r="AE513" s="61">
        <v>0</v>
      </c>
      <c r="AF513" s="80" t="s">
        <v>73</v>
      </c>
      <c r="AG513" s="47">
        <f t="shared" si="36"/>
        <v>0</v>
      </c>
      <c r="AH513" s="61">
        <v>0</v>
      </c>
      <c r="AI513" s="79">
        <v>0</v>
      </c>
      <c r="AJ513" s="61" t="s">
        <v>73</v>
      </c>
      <c r="AK513" s="81" t="s">
        <v>73</v>
      </c>
      <c r="AL513" s="61">
        <v>0</v>
      </c>
      <c r="AM513" s="81" t="s">
        <v>73</v>
      </c>
      <c r="AN513" s="81" t="s">
        <v>73</v>
      </c>
      <c r="AO513" s="81" t="s">
        <v>73</v>
      </c>
      <c r="AP513" s="47">
        <f t="shared" si="37"/>
        <v>0</v>
      </c>
      <c r="AQ513" s="47">
        <f>+L513+AD513-AI513</f>
        <v>9373320</v>
      </c>
      <c r="AR513" s="61" t="s">
        <v>4700</v>
      </c>
      <c r="AS513" s="79">
        <v>0</v>
      </c>
      <c r="AT513" s="61" t="s">
        <v>162</v>
      </c>
      <c r="AU513" s="79">
        <v>0</v>
      </c>
      <c r="AV513" s="61" t="s">
        <v>73</v>
      </c>
      <c r="AW513" s="199">
        <v>0</v>
      </c>
      <c r="AX513" s="62">
        <f t="shared" si="38"/>
        <v>9373320</v>
      </c>
      <c r="AY513" s="63">
        <f t="shared" si="39"/>
        <v>0</v>
      </c>
      <c r="AZ513" s="67">
        <v>0</v>
      </c>
      <c r="BA513" s="61" t="s">
        <v>73</v>
      </c>
      <c r="BB513" s="61" t="s">
        <v>163</v>
      </c>
      <c r="BC513" s="355" t="s">
        <v>10271</v>
      </c>
      <c r="BD513" s="44" t="s">
        <v>65</v>
      </c>
      <c r="BE513" s="44" t="s">
        <v>65</v>
      </c>
    </row>
    <row r="514" spans="2:57" s="250" customFormat="1" x14ac:dyDescent="0.25">
      <c r="B514" s="44">
        <v>2026</v>
      </c>
      <c r="C514" s="44">
        <v>891780111</v>
      </c>
      <c r="D514" s="44" t="s">
        <v>63</v>
      </c>
      <c r="E514" s="61" t="s">
        <v>10270</v>
      </c>
      <c r="F514" s="61" t="s">
        <v>10269</v>
      </c>
      <c r="G514" s="61">
        <v>0</v>
      </c>
      <c r="H514" s="61" t="s">
        <v>71</v>
      </c>
      <c r="I514" s="44" t="s">
        <v>111</v>
      </c>
      <c r="J514" s="76" t="s">
        <v>81</v>
      </c>
      <c r="K514" s="68" t="s">
        <v>8701</v>
      </c>
      <c r="L514" s="79">
        <v>9373320</v>
      </c>
      <c r="M514" s="44" t="s">
        <v>66</v>
      </c>
      <c r="N514" s="68" t="s">
        <v>10268</v>
      </c>
      <c r="O514" s="68">
        <v>1048219860</v>
      </c>
      <c r="P514" s="68">
        <v>69</v>
      </c>
      <c r="Q514" s="69">
        <v>46036</v>
      </c>
      <c r="R514" s="61">
        <v>6818861280</v>
      </c>
      <c r="S514" s="69">
        <v>46044</v>
      </c>
      <c r="T514" s="79">
        <v>9373320</v>
      </c>
      <c r="U514" s="61" t="s">
        <v>65</v>
      </c>
      <c r="V514" s="79">
        <v>1082939683</v>
      </c>
      <c r="W514" s="168" t="s">
        <v>8545</v>
      </c>
      <c r="X514" s="69">
        <v>46044</v>
      </c>
      <c r="Y514" s="69">
        <v>46069</v>
      </c>
      <c r="Z514" s="69" t="s">
        <v>73</v>
      </c>
      <c r="AA514" s="69">
        <v>46167</v>
      </c>
      <c r="AB514" s="47">
        <f t="shared" si="35"/>
        <v>98</v>
      </c>
      <c r="AC514" s="61">
        <v>0</v>
      </c>
      <c r="AD514" s="79">
        <v>0</v>
      </c>
      <c r="AE514" s="61">
        <v>0</v>
      </c>
      <c r="AF514" s="80" t="s">
        <v>73</v>
      </c>
      <c r="AG514" s="47">
        <f t="shared" si="36"/>
        <v>0</v>
      </c>
      <c r="AH514" s="61">
        <v>0</v>
      </c>
      <c r="AI514" s="79">
        <v>0</v>
      </c>
      <c r="AJ514" s="61" t="s">
        <v>73</v>
      </c>
      <c r="AK514" s="81" t="s">
        <v>73</v>
      </c>
      <c r="AL514" s="61">
        <v>0</v>
      </c>
      <c r="AM514" s="81" t="s">
        <v>73</v>
      </c>
      <c r="AN514" s="81" t="s">
        <v>73</v>
      </c>
      <c r="AO514" s="81" t="s">
        <v>73</v>
      </c>
      <c r="AP514" s="47">
        <f t="shared" si="37"/>
        <v>0</v>
      </c>
      <c r="AQ514" s="47">
        <f>+L514+AD514-AI514</f>
        <v>9373320</v>
      </c>
      <c r="AR514" s="61" t="s">
        <v>4700</v>
      </c>
      <c r="AS514" s="79">
        <v>0</v>
      </c>
      <c r="AT514" s="61" t="s">
        <v>162</v>
      </c>
      <c r="AU514" s="79">
        <v>0</v>
      </c>
      <c r="AV514" s="61" t="s">
        <v>73</v>
      </c>
      <c r="AW514" s="199">
        <v>0</v>
      </c>
      <c r="AX514" s="62">
        <f t="shared" si="38"/>
        <v>9373320</v>
      </c>
      <c r="AY514" s="63">
        <f t="shared" si="39"/>
        <v>0</v>
      </c>
      <c r="AZ514" s="67">
        <v>0</v>
      </c>
      <c r="BA514" s="61" t="s">
        <v>73</v>
      </c>
      <c r="BB514" s="61" t="s">
        <v>163</v>
      </c>
      <c r="BC514" s="355" t="s">
        <v>10267</v>
      </c>
      <c r="BD514" s="44" t="s">
        <v>65</v>
      </c>
      <c r="BE514" s="44" t="s">
        <v>65</v>
      </c>
    </row>
    <row r="515" spans="2:57" s="250" customFormat="1" x14ac:dyDescent="0.25">
      <c r="B515" s="44">
        <v>2026</v>
      </c>
      <c r="C515" s="44">
        <v>891780111</v>
      </c>
      <c r="D515" s="44" t="s">
        <v>63</v>
      </c>
      <c r="E515" s="61" t="s">
        <v>10266</v>
      </c>
      <c r="F515" s="61" t="s">
        <v>10265</v>
      </c>
      <c r="G515" s="61">
        <v>0</v>
      </c>
      <c r="H515" s="61" t="s">
        <v>71</v>
      </c>
      <c r="I515" s="44" t="s">
        <v>111</v>
      </c>
      <c r="J515" s="76" t="s">
        <v>81</v>
      </c>
      <c r="K515" s="68" t="s">
        <v>8701</v>
      </c>
      <c r="L515" s="79">
        <v>9373320</v>
      </c>
      <c r="M515" s="44" t="s">
        <v>66</v>
      </c>
      <c r="N515" s="68" t="s">
        <v>10264</v>
      </c>
      <c r="O515" s="68">
        <v>73266222</v>
      </c>
      <c r="P515" s="68">
        <v>69</v>
      </c>
      <c r="Q515" s="69">
        <v>46036</v>
      </c>
      <c r="R515" s="61">
        <v>6818861280</v>
      </c>
      <c r="S515" s="69">
        <v>46044</v>
      </c>
      <c r="T515" s="79">
        <v>9373320</v>
      </c>
      <c r="U515" s="61" t="s">
        <v>65</v>
      </c>
      <c r="V515" s="79">
        <v>1082939683</v>
      </c>
      <c r="W515" s="168" t="s">
        <v>8545</v>
      </c>
      <c r="X515" s="69">
        <v>46044</v>
      </c>
      <c r="Y515" s="69">
        <v>46069</v>
      </c>
      <c r="Z515" s="69" t="s">
        <v>73</v>
      </c>
      <c r="AA515" s="69">
        <v>46167</v>
      </c>
      <c r="AB515" s="47">
        <f t="shared" si="35"/>
        <v>98</v>
      </c>
      <c r="AC515" s="61">
        <v>0</v>
      </c>
      <c r="AD515" s="79">
        <v>0</v>
      </c>
      <c r="AE515" s="61">
        <v>0</v>
      </c>
      <c r="AF515" s="80" t="s">
        <v>73</v>
      </c>
      <c r="AG515" s="47">
        <f t="shared" si="36"/>
        <v>0</v>
      </c>
      <c r="AH515" s="61">
        <v>0</v>
      </c>
      <c r="AI515" s="79">
        <v>0</v>
      </c>
      <c r="AJ515" s="61" t="s">
        <v>73</v>
      </c>
      <c r="AK515" s="81" t="s">
        <v>73</v>
      </c>
      <c r="AL515" s="61">
        <v>0</v>
      </c>
      <c r="AM515" s="81" t="s">
        <v>73</v>
      </c>
      <c r="AN515" s="81" t="s">
        <v>73</v>
      </c>
      <c r="AO515" s="81" t="s">
        <v>73</v>
      </c>
      <c r="AP515" s="47">
        <f t="shared" si="37"/>
        <v>0</v>
      </c>
      <c r="AQ515" s="47">
        <f>+L515+AD515-AI515</f>
        <v>9373320</v>
      </c>
      <c r="AR515" s="61" t="s">
        <v>4700</v>
      </c>
      <c r="AS515" s="79">
        <v>0</v>
      </c>
      <c r="AT515" s="61" t="s">
        <v>162</v>
      </c>
      <c r="AU515" s="79">
        <v>0</v>
      </c>
      <c r="AV515" s="61" t="s">
        <v>73</v>
      </c>
      <c r="AW515" s="199">
        <v>0</v>
      </c>
      <c r="AX515" s="62">
        <f t="shared" si="38"/>
        <v>9373320</v>
      </c>
      <c r="AY515" s="63">
        <f t="shared" si="39"/>
        <v>0</v>
      </c>
      <c r="AZ515" s="67">
        <v>0</v>
      </c>
      <c r="BA515" s="61" t="s">
        <v>73</v>
      </c>
      <c r="BB515" s="61" t="s">
        <v>163</v>
      </c>
      <c r="BC515" s="355" t="s">
        <v>10263</v>
      </c>
      <c r="BD515" s="44" t="s">
        <v>65</v>
      </c>
      <c r="BE515" s="44" t="s">
        <v>65</v>
      </c>
    </row>
    <row r="516" spans="2:57" s="250" customFormat="1" x14ac:dyDescent="0.25">
      <c r="B516" s="44">
        <v>2026</v>
      </c>
      <c r="C516" s="44">
        <v>891780111</v>
      </c>
      <c r="D516" s="44" t="s">
        <v>63</v>
      </c>
      <c r="E516" s="61" t="s">
        <v>10262</v>
      </c>
      <c r="F516" s="61" t="s">
        <v>10261</v>
      </c>
      <c r="G516" s="61">
        <v>0</v>
      </c>
      <c r="H516" s="61" t="s">
        <v>71</v>
      </c>
      <c r="I516" s="44" t="s">
        <v>111</v>
      </c>
      <c r="J516" s="76" t="s">
        <v>81</v>
      </c>
      <c r="K516" s="68" t="s">
        <v>8701</v>
      </c>
      <c r="L516" s="79">
        <v>9373320</v>
      </c>
      <c r="M516" s="44" t="s">
        <v>66</v>
      </c>
      <c r="N516" s="68" t="s">
        <v>10260</v>
      </c>
      <c r="O516" s="68">
        <v>1104013054</v>
      </c>
      <c r="P516" s="68">
        <v>69</v>
      </c>
      <c r="Q516" s="69">
        <v>46036</v>
      </c>
      <c r="R516" s="61">
        <v>6818861280</v>
      </c>
      <c r="S516" s="69">
        <v>46044</v>
      </c>
      <c r="T516" s="79">
        <v>9373320</v>
      </c>
      <c r="U516" s="61" t="s">
        <v>65</v>
      </c>
      <c r="V516" s="79">
        <v>1082939683</v>
      </c>
      <c r="W516" s="168" t="s">
        <v>8545</v>
      </c>
      <c r="X516" s="69">
        <v>46044</v>
      </c>
      <c r="Y516" s="69">
        <v>46069</v>
      </c>
      <c r="Z516" s="69" t="s">
        <v>73</v>
      </c>
      <c r="AA516" s="69">
        <v>46167</v>
      </c>
      <c r="AB516" s="47">
        <f t="shared" si="35"/>
        <v>98</v>
      </c>
      <c r="AC516" s="61">
        <v>0</v>
      </c>
      <c r="AD516" s="79">
        <v>0</v>
      </c>
      <c r="AE516" s="61">
        <v>0</v>
      </c>
      <c r="AF516" s="80" t="s">
        <v>73</v>
      </c>
      <c r="AG516" s="47">
        <f t="shared" si="36"/>
        <v>0</v>
      </c>
      <c r="AH516" s="61">
        <v>0</v>
      </c>
      <c r="AI516" s="79">
        <v>0</v>
      </c>
      <c r="AJ516" s="61" t="s">
        <v>73</v>
      </c>
      <c r="AK516" s="81" t="s">
        <v>73</v>
      </c>
      <c r="AL516" s="61">
        <v>0</v>
      </c>
      <c r="AM516" s="81" t="s">
        <v>73</v>
      </c>
      <c r="AN516" s="81" t="s">
        <v>73</v>
      </c>
      <c r="AO516" s="81" t="s">
        <v>73</v>
      </c>
      <c r="AP516" s="47">
        <f t="shared" si="37"/>
        <v>0</v>
      </c>
      <c r="AQ516" s="47">
        <f>+L516+AD516-AI516</f>
        <v>9373320</v>
      </c>
      <c r="AR516" s="61" t="s">
        <v>4700</v>
      </c>
      <c r="AS516" s="79">
        <v>0</v>
      </c>
      <c r="AT516" s="61" t="s">
        <v>162</v>
      </c>
      <c r="AU516" s="79">
        <v>0</v>
      </c>
      <c r="AV516" s="61" t="s">
        <v>73</v>
      </c>
      <c r="AW516" s="199">
        <v>0</v>
      </c>
      <c r="AX516" s="62">
        <f t="shared" si="38"/>
        <v>9373320</v>
      </c>
      <c r="AY516" s="63">
        <f t="shared" si="39"/>
        <v>0</v>
      </c>
      <c r="AZ516" s="67">
        <v>0</v>
      </c>
      <c r="BA516" s="61" t="s">
        <v>73</v>
      </c>
      <c r="BB516" s="61" t="s">
        <v>163</v>
      </c>
      <c r="BC516" s="355" t="s">
        <v>10259</v>
      </c>
      <c r="BD516" s="44" t="s">
        <v>65</v>
      </c>
      <c r="BE516" s="44" t="s">
        <v>65</v>
      </c>
    </row>
    <row r="517" spans="2:57" s="250" customFormat="1" x14ac:dyDescent="0.25">
      <c r="B517" s="44">
        <v>2026</v>
      </c>
      <c r="C517" s="44">
        <v>891780111</v>
      </c>
      <c r="D517" s="44" t="s">
        <v>63</v>
      </c>
      <c r="E517" s="61" t="s">
        <v>10258</v>
      </c>
      <c r="F517" s="61" t="s">
        <v>10257</v>
      </c>
      <c r="G517" s="61">
        <v>0</v>
      </c>
      <c r="H517" s="61" t="s">
        <v>71</v>
      </c>
      <c r="I517" s="44" t="s">
        <v>111</v>
      </c>
      <c r="J517" s="76" t="s">
        <v>81</v>
      </c>
      <c r="K517" s="47" t="s">
        <v>8701</v>
      </c>
      <c r="L517" s="79">
        <v>9373320</v>
      </c>
      <c r="M517" s="44" t="s">
        <v>66</v>
      </c>
      <c r="N517" s="68" t="s">
        <v>10256</v>
      </c>
      <c r="O517" s="68">
        <v>12637569</v>
      </c>
      <c r="P517" s="68">
        <v>69</v>
      </c>
      <c r="Q517" s="69">
        <v>46036</v>
      </c>
      <c r="R517" s="61">
        <v>6818861280</v>
      </c>
      <c r="S517" s="69">
        <v>46044</v>
      </c>
      <c r="T517" s="79">
        <v>9373320</v>
      </c>
      <c r="U517" s="61" t="s">
        <v>65</v>
      </c>
      <c r="V517" s="79">
        <v>1082939683</v>
      </c>
      <c r="W517" s="168" t="s">
        <v>8545</v>
      </c>
      <c r="X517" s="69">
        <v>46044</v>
      </c>
      <c r="Y517" s="69">
        <v>46069</v>
      </c>
      <c r="Z517" s="69" t="s">
        <v>73</v>
      </c>
      <c r="AA517" s="69">
        <v>46167</v>
      </c>
      <c r="AB517" s="47">
        <f t="shared" si="35"/>
        <v>98</v>
      </c>
      <c r="AC517" s="61">
        <v>0</v>
      </c>
      <c r="AD517" s="79">
        <v>0</v>
      </c>
      <c r="AE517" s="61">
        <v>0</v>
      </c>
      <c r="AF517" s="80" t="s">
        <v>73</v>
      </c>
      <c r="AG517" s="47">
        <f t="shared" si="36"/>
        <v>0</v>
      </c>
      <c r="AH517" s="61">
        <v>0</v>
      </c>
      <c r="AI517" s="79">
        <v>0</v>
      </c>
      <c r="AJ517" s="61" t="s">
        <v>73</v>
      </c>
      <c r="AK517" s="81" t="s">
        <v>73</v>
      </c>
      <c r="AL517" s="61">
        <v>0</v>
      </c>
      <c r="AM517" s="81" t="s">
        <v>73</v>
      </c>
      <c r="AN517" s="81" t="s">
        <v>73</v>
      </c>
      <c r="AO517" s="81" t="s">
        <v>73</v>
      </c>
      <c r="AP517" s="47">
        <f t="shared" si="37"/>
        <v>0</v>
      </c>
      <c r="AQ517" s="47">
        <f>+L517+AD517-AI517</f>
        <v>9373320</v>
      </c>
      <c r="AR517" s="61" t="s">
        <v>4700</v>
      </c>
      <c r="AS517" s="79">
        <v>0</v>
      </c>
      <c r="AT517" s="61" t="s">
        <v>162</v>
      </c>
      <c r="AU517" s="79">
        <v>0</v>
      </c>
      <c r="AV517" s="61" t="s">
        <v>73</v>
      </c>
      <c r="AW517" s="199">
        <v>0</v>
      </c>
      <c r="AX517" s="62">
        <f t="shared" si="38"/>
        <v>9373320</v>
      </c>
      <c r="AY517" s="63">
        <f t="shared" si="39"/>
        <v>0</v>
      </c>
      <c r="AZ517" s="67">
        <v>0</v>
      </c>
      <c r="BA517" s="61" t="s">
        <v>73</v>
      </c>
      <c r="BB517" s="61" t="s">
        <v>163</v>
      </c>
      <c r="BC517" s="355" t="s">
        <v>10255</v>
      </c>
      <c r="BD517" s="44" t="s">
        <v>65</v>
      </c>
      <c r="BE517" s="44" t="s">
        <v>65</v>
      </c>
    </row>
    <row r="518" spans="2:57" s="250" customFormat="1" x14ac:dyDescent="0.25">
      <c r="B518" s="44">
        <v>2026</v>
      </c>
      <c r="C518" s="44">
        <v>891780111</v>
      </c>
      <c r="D518" s="44" t="s">
        <v>63</v>
      </c>
      <c r="E518" s="61" t="s">
        <v>10254</v>
      </c>
      <c r="F518" s="61" t="s">
        <v>10253</v>
      </c>
      <c r="G518" s="61">
        <v>0</v>
      </c>
      <c r="H518" s="61" t="s">
        <v>71</v>
      </c>
      <c r="I518" s="44" t="s">
        <v>111</v>
      </c>
      <c r="J518" s="76" t="s">
        <v>81</v>
      </c>
      <c r="K518" s="68" t="s">
        <v>10252</v>
      </c>
      <c r="L518" s="79">
        <v>9373320</v>
      </c>
      <c r="M518" s="44" t="s">
        <v>66</v>
      </c>
      <c r="N518" s="68" t="s">
        <v>10251</v>
      </c>
      <c r="O518" s="68">
        <v>1152934278</v>
      </c>
      <c r="P518" s="68">
        <v>69</v>
      </c>
      <c r="Q518" s="69">
        <v>46036</v>
      </c>
      <c r="R518" s="61">
        <v>6818861280</v>
      </c>
      <c r="S518" s="69">
        <v>46044</v>
      </c>
      <c r="T518" s="79">
        <v>9373320</v>
      </c>
      <c r="U518" s="61" t="s">
        <v>65</v>
      </c>
      <c r="V518" s="79">
        <v>1082939683</v>
      </c>
      <c r="W518" s="168" t="s">
        <v>8545</v>
      </c>
      <c r="X518" s="69">
        <v>46044</v>
      </c>
      <c r="Y518" s="69">
        <v>46069</v>
      </c>
      <c r="Z518" s="69" t="s">
        <v>73</v>
      </c>
      <c r="AA518" s="69">
        <v>46167</v>
      </c>
      <c r="AB518" s="47">
        <f t="shared" si="35"/>
        <v>98</v>
      </c>
      <c r="AC518" s="61">
        <v>0</v>
      </c>
      <c r="AD518" s="79">
        <v>0</v>
      </c>
      <c r="AE518" s="61">
        <v>0</v>
      </c>
      <c r="AF518" s="80" t="s">
        <v>73</v>
      </c>
      <c r="AG518" s="47">
        <f t="shared" si="36"/>
        <v>0</v>
      </c>
      <c r="AH518" s="61">
        <v>0</v>
      </c>
      <c r="AI518" s="79">
        <v>0</v>
      </c>
      <c r="AJ518" s="61" t="s">
        <v>73</v>
      </c>
      <c r="AK518" s="81" t="s">
        <v>73</v>
      </c>
      <c r="AL518" s="61">
        <v>0</v>
      </c>
      <c r="AM518" s="81" t="s">
        <v>73</v>
      </c>
      <c r="AN518" s="81" t="s">
        <v>73</v>
      </c>
      <c r="AO518" s="81" t="s">
        <v>73</v>
      </c>
      <c r="AP518" s="47">
        <f t="shared" si="37"/>
        <v>0</v>
      </c>
      <c r="AQ518" s="47">
        <f>+L518+AD518-AI518</f>
        <v>9373320</v>
      </c>
      <c r="AR518" s="61" t="s">
        <v>4700</v>
      </c>
      <c r="AS518" s="79">
        <v>0</v>
      </c>
      <c r="AT518" s="61" t="s">
        <v>162</v>
      </c>
      <c r="AU518" s="79">
        <v>0</v>
      </c>
      <c r="AV518" s="61" t="s">
        <v>73</v>
      </c>
      <c r="AW518" s="199">
        <v>0</v>
      </c>
      <c r="AX518" s="62">
        <f t="shared" si="38"/>
        <v>9373320</v>
      </c>
      <c r="AY518" s="63">
        <f t="shared" si="39"/>
        <v>0</v>
      </c>
      <c r="AZ518" s="67">
        <v>0</v>
      </c>
      <c r="BA518" s="61" t="s">
        <v>73</v>
      </c>
      <c r="BB518" s="61" t="s">
        <v>163</v>
      </c>
      <c r="BC518" s="355" t="s">
        <v>10250</v>
      </c>
      <c r="BD518" s="44" t="s">
        <v>65</v>
      </c>
      <c r="BE518" s="44" t="s">
        <v>65</v>
      </c>
    </row>
    <row r="519" spans="2:57" s="250" customFormat="1" x14ac:dyDescent="0.25">
      <c r="B519" s="44">
        <v>2026</v>
      </c>
      <c r="C519" s="44">
        <v>891780111</v>
      </c>
      <c r="D519" s="44" t="s">
        <v>63</v>
      </c>
      <c r="E519" s="61" t="s">
        <v>10249</v>
      </c>
      <c r="F519" s="75" t="s">
        <v>10248</v>
      </c>
      <c r="G519" s="61">
        <v>0</v>
      </c>
      <c r="H519" s="61" t="s">
        <v>71</v>
      </c>
      <c r="I519" s="44" t="s">
        <v>111</v>
      </c>
      <c r="J519" s="76" t="s">
        <v>81</v>
      </c>
      <c r="K519" s="68" t="s">
        <v>8701</v>
      </c>
      <c r="L519" s="79">
        <v>9373320</v>
      </c>
      <c r="M519" s="44" t="s">
        <v>66</v>
      </c>
      <c r="N519" s="68" t="s">
        <v>10247</v>
      </c>
      <c r="O519" s="68">
        <v>85489799</v>
      </c>
      <c r="P519" s="68">
        <v>69</v>
      </c>
      <c r="Q519" s="69">
        <v>46036</v>
      </c>
      <c r="R519" s="61">
        <v>6818861280</v>
      </c>
      <c r="S519" s="69">
        <v>46044</v>
      </c>
      <c r="T519" s="79">
        <v>9373320</v>
      </c>
      <c r="U519" s="61" t="s">
        <v>65</v>
      </c>
      <c r="V519" s="79">
        <v>1082939683</v>
      </c>
      <c r="W519" s="168" t="s">
        <v>8545</v>
      </c>
      <c r="X519" s="69">
        <v>46044</v>
      </c>
      <c r="Y519" s="69">
        <v>46069</v>
      </c>
      <c r="Z519" s="69" t="s">
        <v>73</v>
      </c>
      <c r="AA519" s="69">
        <v>46167</v>
      </c>
      <c r="AB519" s="47">
        <f t="shared" si="35"/>
        <v>98</v>
      </c>
      <c r="AC519" s="61">
        <v>0</v>
      </c>
      <c r="AD519" s="79">
        <v>0</v>
      </c>
      <c r="AE519" s="61">
        <v>0</v>
      </c>
      <c r="AF519" s="80" t="s">
        <v>73</v>
      </c>
      <c r="AG519" s="47">
        <f t="shared" si="36"/>
        <v>0</v>
      </c>
      <c r="AH519" s="61">
        <v>0</v>
      </c>
      <c r="AI519" s="79">
        <v>0</v>
      </c>
      <c r="AJ519" s="61" t="s">
        <v>73</v>
      </c>
      <c r="AK519" s="81" t="s">
        <v>73</v>
      </c>
      <c r="AL519" s="61">
        <v>0</v>
      </c>
      <c r="AM519" s="81" t="s">
        <v>73</v>
      </c>
      <c r="AN519" s="81" t="s">
        <v>73</v>
      </c>
      <c r="AO519" s="81" t="s">
        <v>73</v>
      </c>
      <c r="AP519" s="47">
        <f t="shared" si="37"/>
        <v>0</v>
      </c>
      <c r="AQ519" s="47">
        <f>+L519+AD519-AI519</f>
        <v>9373320</v>
      </c>
      <c r="AR519" s="61" t="s">
        <v>4700</v>
      </c>
      <c r="AS519" s="79">
        <v>0</v>
      </c>
      <c r="AT519" s="61" t="s">
        <v>162</v>
      </c>
      <c r="AU519" s="79">
        <v>0</v>
      </c>
      <c r="AV519" s="61" t="s">
        <v>73</v>
      </c>
      <c r="AW519" s="199">
        <v>0</v>
      </c>
      <c r="AX519" s="62">
        <f t="shared" si="38"/>
        <v>9373320</v>
      </c>
      <c r="AY519" s="63">
        <f t="shared" si="39"/>
        <v>0</v>
      </c>
      <c r="AZ519" s="67">
        <v>0</v>
      </c>
      <c r="BA519" s="61" t="s">
        <v>73</v>
      </c>
      <c r="BB519" s="61" t="s">
        <v>163</v>
      </c>
      <c r="BC519" s="355" t="s">
        <v>10246</v>
      </c>
      <c r="BD519" s="44" t="s">
        <v>65</v>
      </c>
      <c r="BE519" s="44" t="s">
        <v>65</v>
      </c>
    </row>
    <row r="520" spans="2:57" s="250" customFormat="1" x14ac:dyDescent="0.25">
      <c r="B520" s="44">
        <v>2026</v>
      </c>
      <c r="C520" s="44">
        <v>891780111</v>
      </c>
      <c r="D520" s="44" t="s">
        <v>63</v>
      </c>
      <c r="E520" s="61" t="s">
        <v>10245</v>
      </c>
      <c r="F520" s="61" t="s">
        <v>10244</v>
      </c>
      <c r="G520" s="61">
        <v>0</v>
      </c>
      <c r="H520" s="61" t="s">
        <v>71</v>
      </c>
      <c r="I520" s="44" t="s">
        <v>111</v>
      </c>
      <c r="J520" s="76" t="s">
        <v>81</v>
      </c>
      <c r="K520" s="47" t="s">
        <v>8929</v>
      </c>
      <c r="L520" s="79">
        <v>9373320</v>
      </c>
      <c r="M520" s="44" t="s">
        <v>66</v>
      </c>
      <c r="N520" s="68" t="s">
        <v>10243</v>
      </c>
      <c r="O520" s="68">
        <v>1084733437</v>
      </c>
      <c r="P520" s="68">
        <v>69</v>
      </c>
      <c r="Q520" s="69">
        <v>46036</v>
      </c>
      <c r="R520" s="61">
        <v>6818861280</v>
      </c>
      <c r="S520" s="69">
        <v>46044</v>
      </c>
      <c r="T520" s="79">
        <v>9373320</v>
      </c>
      <c r="U520" s="61" t="s">
        <v>65</v>
      </c>
      <c r="V520" s="79">
        <v>1082939683</v>
      </c>
      <c r="W520" s="168" t="s">
        <v>8545</v>
      </c>
      <c r="X520" s="69">
        <v>46044</v>
      </c>
      <c r="Y520" s="69">
        <v>46069</v>
      </c>
      <c r="Z520" s="69" t="s">
        <v>73</v>
      </c>
      <c r="AA520" s="69">
        <v>46167</v>
      </c>
      <c r="AB520" s="47">
        <f t="shared" ref="AB520:AB583" si="40">+IF(Z520="1800-01-01",AA520-Y520,AA520-Z520)</f>
        <v>98</v>
      </c>
      <c r="AC520" s="61">
        <v>0</v>
      </c>
      <c r="AD520" s="79">
        <v>0</v>
      </c>
      <c r="AE520" s="61">
        <v>0</v>
      </c>
      <c r="AF520" s="80" t="s">
        <v>73</v>
      </c>
      <c r="AG520" s="47">
        <f t="shared" ref="AG520:AG583" si="41">+IF(AF520="1800-01-01",0,AF520-AA520)</f>
        <v>0</v>
      </c>
      <c r="AH520" s="61">
        <v>0</v>
      </c>
      <c r="AI520" s="79">
        <v>0</v>
      </c>
      <c r="AJ520" s="61" t="s">
        <v>73</v>
      </c>
      <c r="AK520" s="81" t="s">
        <v>73</v>
      </c>
      <c r="AL520" s="61">
        <v>0</v>
      </c>
      <c r="AM520" s="81" t="s">
        <v>73</v>
      </c>
      <c r="AN520" s="81" t="s">
        <v>73</v>
      </c>
      <c r="AO520" s="81" t="s">
        <v>73</v>
      </c>
      <c r="AP520" s="47">
        <f t="shared" ref="AP520:AP583" si="42">+IF(AM520="1800-01-01",0,AN520-AM520)</f>
        <v>0</v>
      </c>
      <c r="AQ520" s="47">
        <f>+L520+AD520-AI520</f>
        <v>9373320</v>
      </c>
      <c r="AR520" s="61" t="s">
        <v>4700</v>
      </c>
      <c r="AS520" s="79">
        <v>0</v>
      </c>
      <c r="AT520" s="61" t="s">
        <v>162</v>
      </c>
      <c r="AU520" s="79">
        <v>0</v>
      </c>
      <c r="AV520" s="61" t="s">
        <v>73</v>
      </c>
      <c r="AW520" s="199">
        <v>0</v>
      </c>
      <c r="AX520" s="62">
        <f t="shared" ref="AX520:AX583" si="43">AQ520-AW520</f>
        <v>9373320</v>
      </c>
      <c r="AY520" s="63">
        <f t="shared" ref="AY520:AY583" si="44">+IFERROR(AW520/AQ520,"_")</f>
        <v>0</v>
      </c>
      <c r="AZ520" s="67">
        <v>0</v>
      </c>
      <c r="BA520" s="61" t="s">
        <v>73</v>
      </c>
      <c r="BB520" s="61" t="s">
        <v>163</v>
      </c>
      <c r="BC520" s="355" t="s">
        <v>10242</v>
      </c>
      <c r="BD520" s="44" t="s">
        <v>65</v>
      </c>
      <c r="BE520" s="44" t="s">
        <v>65</v>
      </c>
    </row>
    <row r="521" spans="2:57" s="250" customFormat="1" x14ac:dyDescent="0.25">
      <c r="B521" s="44">
        <v>2026</v>
      </c>
      <c r="C521" s="44">
        <v>891780111</v>
      </c>
      <c r="D521" s="44" t="s">
        <v>63</v>
      </c>
      <c r="E521" s="61" t="s">
        <v>10241</v>
      </c>
      <c r="F521" s="61" t="s">
        <v>10240</v>
      </c>
      <c r="G521" s="61">
        <v>0</v>
      </c>
      <c r="H521" s="61" t="s">
        <v>71</v>
      </c>
      <c r="I521" s="44" t="s">
        <v>111</v>
      </c>
      <c r="J521" s="76" t="s">
        <v>81</v>
      </c>
      <c r="K521" s="47" t="s">
        <v>8929</v>
      </c>
      <c r="L521" s="79">
        <v>9373320</v>
      </c>
      <c r="M521" s="44" t="s">
        <v>66</v>
      </c>
      <c r="N521" s="68" t="s">
        <v>10239</v>
      </c>
      <c r="O521" s="68">
        <v>1193118031</v>
      </c>
      <c r="P521" s="68">
        <v>69</v>
      </c>
      <c r="Q521" s="69">
        <v>46036</v>
      </c>
      <c r="R521" s="61">
        <v>6818861280</v>
      </c>
      <c r="S521" s="69">
        <v>46044</v>
      </c>
      <c r="T521" s="79">
        <v>9373320</v>
      </c>
      <c r="U521" s="61" t="s">
        <v>65</v>
      </c>
      <c r="V521" s="79">
        <v>1082939683</v>
      </c>
      <c r="W521" s="168" t="s">
        <v>8545</v>
      </c>
      <c r="X521" s="69">
        <v>46044</v>
      </c>
      <c r="Y521" s="69">
        <v>46069</v>
      </c>
      <c r="Z521" s="69" t="s">
        <v>73</v>
      </c>
      <c r="AA521" s="69">
        <v>46167</v>
      </c>
      <c r="AB521" s="47">
        <f t="shared" si="40"/>
        <v>98</v>
      </c>
      <c r="AC521" s="61">
        <v>0</v>
      </c>
      <c r="AD521" s="79">
        <v>0</v>
      </c>
      <c r="AE521" s="61">
        <v>0</v>
      </c>
      <c r="AF521" s="80" t="s">
        <v>73</v>
      </c>
      <c r="AG521" s="47">
        <f t="shared" si="41"/>
        <v>0</v>
      </c>
      <c r="AH521" s="61">
        <v>0</v>
      </c>
      <c r="AI521" s="79">
        <v>0</v>
      </c>
      <c r="AJ521" s="61" t="s">
        <v>73</v>
      </c>
      <c r="AK521" s="81" t="s">
        <v>73</v>
      </c>
      <c r="AL521" s="61">
        <v>0</v>
      </c>
      <c r="AM521" s="81" t="s">
        <v>73</v>
      </c>
      <c r="AN521" s="81" t="s">
        <v>73</v>
      </c>
      <c r="AO521" s="81" t="s">
        <v>73</v>
      </c>
      <c r="AP521" s="47">
        <f t="shared" si="42"/>
        <v>0</v>
      </c>
      <c r="AQ521" s="47">
        <f>+L521+AD521-AI521</f>
        <v>9373320</v>
      </c>
      <c r="AR521" s="61" t="s">
        <v>4700</v>
      </c>
      <c r="AS521" s="79">
        <v>0</v>
      </c>
      <c r="AT521" s="61" t="s">
        <v>162</v>
      </c>
      <c r="AU521" s="79">
        <v>0</v>
      </c>
      <c r="AV521" s="61" t="s">
        <v>73</v>
      </c>
      <c r="AW521" s="199">
        <v>0</v>
      </c>
      <c r="AX521" s="62">
        <f t="shared" si="43"/>
        <v>9373320</v>
      </c>
      <c r="AY521" s="63">
        <f t="shared" si="44"/>
        <v>0</v>
      </c>
      <c r="AZ521" s="67">
        <v>0</v>
      </c>
      <c r="BA521" s="61" t="s">
        <v>73</v>
      </c>
      <c r="BB521" s="61" t="s">
        <v>163</v>
      </c>
      <c r="BC521" s="355" t="s">
        <v>10238</v>
      </c>
      <c r="BD521" s="44" t="s">
        <v>65</v>
      </c>
      <c r="BE521" s="44" t="s">
        <v>65</v>
      </c>
    </row>
    <row r="522" spans="2:57" s="250" customFormat="1" x14ac:dyDescent="0.25">
      <c r="B522" s="44">
        <v>2026</v>
      </c>
      <c r="C522" s="44">
        <v>891780111</v>
      </c>
      <c r="D522" s="44" t="s">
        <v>63</v>
      </c>
      <c r="E522" s="61" t="s">
        <v>10237</v>
      </c>
      <c r="F522" s="61" t="s">
        <v>10236</v>
      </c>
      <c r="G522" s="61">
        <v>0</v>
      </c>
      <c r="H522" s="61" t="s">
        <v>71</v>
      </c>
      <c r="I522" s="44" t="s">
        <v>111</v>
      </c>
      <c r="J522" s="76" t="s">
        <v>81</v>
      </c>
      <c r="K522" s="47" t="s">
        <v>8929</v>
      </c>
      <c r="L522" s="79">
        <v>9373320</v>
      </c>
      <c r="M522" s="44" t="s">
        <v>66</v>
      </c>
      <c r="N522" s="68" t="s">
        <v>10235</v>
      </c>
      <c r="O522" s="241">
        <v>1046430976</v>
      </c>
      <c r="P522" s="68">
        <v>69</v>
      </c>
      <c r="Q522" s="69">
        <v>46036</v>
      </c>
      <c r="R522" s="61">
        <v>6818861280</v>
      </c>
      <c r="S522" s="69">
        <v>46044</v>
      </c>
      <c r="T522" s="79">
        <v>9373320</v>
      </c>
      <c r="U522" s="61" t="s">
        <v>65</v>
      </c>
      <c r="V522" s="79">
        <v>1082939683</v>
      </c>
      <c r="W522" s="168" t="s">
        <v>8545</v>
      </c>
      <c r="X522" s="69">
        <v>46044</v>
      </c>
      <c r="Y522" s="69">
        <v>46069</v>
      </c>
      <c r="Z522" s="69" t="s">
        <v>73</v>
      </c>
      <c r="AA522" s="69">
        <v>46167</v>
      </c>
      <c r="AB522" s="47">
        <f t="shared" si="40"/>
        <v>98</v>
      </c>
      <c r="AC522" s="61">
        <v>0</v>
      </c>
      <c r="AD522" s="79">
        <v>0</v>
      </c>
      <c r="AE522" s="61">
        <v>0</v>
      </c>
      <c r="AF522" s="80" t="s">
        <v>73</v>
      </c>
      <c r="AG522" s="47">
        <f t="shared" si="41"/>
        <v>0</v>
      </c>
      <c r="AH522" s="61">
        <v>0</v>
      </c>
      <c r="AI522" s="79">
        <v>0</v>
      </c>
      <c r="AJ522" s="61" t="s">
        <v>73</v>
      </c>
      <c r="AK522" s="81" t="s">
        <v>73</v>
      </c>
      <c r="AL522" s="61">
        <v>0</v>
      </c>
      <c r="AM522" s="81" t="s">
        <v>73</v>
      </c>
      <c r="AN522" s="81" t="s">
        <v>73</v>
      </c>
      <c r="AO522" s="81" t="s">
        <v>73</v>
      </c>
      <c r="AP522" s="47">
        <f t="shared" si="42"/>
        <v>0</v>
      </c>
      <c r="AQ522" s="47">
        <f>+L522+AD522-AI522</f>
        <v>9373320</v>
      </c>
      <c r="AR522" s="61" t="s">
        <v>4700</v>
      </c>
      <c r="AS522" s="79">
        <v>0</v>
      </c>
      <c r="AT522" s="61" t="s">
        <v>162</v>
      </c>
      <c r="AU522" s="79">
        <v>0</v>
      </c>
      <c r="AV522" s="61" t="s">
        <v>73</v>
      </c>
      <c r="AW522" s="199">
        <v>0</v>
      </c>
      <c r="AX522" s="62">
        <f t="shared" si="43"/>
        <v>9373320</v>
      </c>
      <c r="AY522" s="63">
        <f t="shared" si="44"/>
        <v>0</v>
      </c>
      <c r="AZ522" s="67">
        <v>0</v>
      </c>
      <c r="BA522" s="61" t="s">
        <v>73</v>
      </c>
      <c r="BB522" s="61" t="s">
        <v>163</v>
      </c>
      <c r="BC522" s="355" t="s">
        <v>10234</v>
      </c>
      <c r="BD522" s="44" t="s">
        <v>65</v>
      </c>
      <c r="BE522" s="44" t="s">
        <v>65</v>
      </c>
    </row>
    <row r="523" spans="2:57" s="250" customFormat="1" x14ac:dyDescent="0.25">
      <c r="B523" s="44">
        <v>2026</v>
      </c>
      <c r="C523" s="44">
        <v>891780111</v>
      </c>
      <c r="D523" s="44" t="s">
        <v>63</v>
      </c>
      <c r="E523" s="61" t="s">
        <v>10233</v>
      </c>
      <c r="F523" s="61" t="s">
        <v>10232</v>
      </c>
      <c r="G523" s="61">
        <v>0</v>
      </c>
      <c r="H523" s="61" t="s">
        <v>71</v>
      </c>
      <c r="I523" s="44" t="s">
        <v>111</v>
      </c>
      <c r="J523" s="76" t="s">
        <v>81</v>
      </c>
      <c r="K523" s="47" t="s">
        <v>10189</v>
      </c>
      <c r="L523" s="79">
        <v>9373320</v>
      </c>
      <c r="M523" s="44" t="s">
        <v>66</v>
      </c>
      <c r="N523" s="68" t="s">
        <v>10231</v>
      </c>
      <c r="O523" s="68">
        <v>9264615</v>
      </c>
      <c r="P523" s="68">
        <v>69</v>
      </c>
      <c r="Q523" s="69">
        <v>46036</v>
      </c>
      <c r="R523" s="61">
        <v>6818861280</v>
      </c>
      <c r="S523" s="69">
        <v>46044</v>
      </c>
      <c r="T523" s="79">
        <v>9373320</v>
      </c>
      <c r="U523" s="61" t="s">
        <v>65</v>
      </c>
      <c r="V523" s="79">
        <v>1082939683</v>
      </c>
      <c r="W523" s="168" t="s">
        <v>8545</v>
      </c>
      <c r="X523" s="69">
        <v>46044</v>
      </c>
      <c r="Y523" s="69">
        <v>46069</v>
      </c>
      <c r="Z523" s="69" t="s">
        <v>73</v>
      </c>
      <c r="AA523" s="69">
        <v>46167</v>
      </c>
      <c r="AB523" s="47">
        <f t="shared" si="40"/>
        <v>98</v>
      </c>
      <c r="AC523" s="61">
        <v>0</v>
      </c>
      <c r="AD523" s="79">
        <v>0</v>
      </c>
      <c r="AE523" s="61">
        <v>0</v>
      </c>
      <c r="AF523" s="80" t="s">
        <v>73</v>
      </c>
      <c r="AG523" s="47">
        <f t="shared" si="41"/>
        <v>0</v>
      </c>
      <c r="AH523" s="61">
        <v>0</v>
      </c>
      <c r="AI523" s="79">
        <v>0</v>
      </c>
      <c r="AJ523" s="61" t="s">
        <v>73</v>
      </c>
      <c r="AK523" s="81" t="s">
        <v>73</v>
      </c>
      <c r="AL523" s="61">
        <v>0</v>
      </c>
      <c r="AM523" s="81" t="s">
        <v>73</v>
      </c>
      <c r="AN523" s="81" t="s">
        <v>73</v>
      </c>
      <c r="AO523" s="81" t="s">
        <v>73</v>
      </c>
      <c r="AP523" s="47">
        <f t="shared" si="42"/>
        <v>0</v>
      </c>
      <c r="AQ523" s="47">
        <f>+L523+AD523-AI523</f>
        <v>9373320</v>
      </c>
      <c r="AR523" s="61" t="s">
        <v>4700</v>
      </c>
      <c r="AS523" s="79">
        <v>0</v>
      </c>
      <c r="AT523" s="61" t="s">
        <v>162</v>
      </c>
      <c r="AU523" s="79">
        <v>0</v>
      </c>
      <c r="AV523" s="61" t="s">
        <v>73</v>
      </c>
      <c r="AW523" s="199">
        <v>0</v>
      </c>
      <c r="AX523" s="62">
        <f t="shared" si="43"/>
        <v>9373320</v>
      </c>
      <c r="AY523" s="63">
        <f t="shared" si="44"/>
        <v>0</v>
      </c>
      <c r="AZ523" s="67">
        <v>0</v>
      </c>
      <c r="BA523" s="61" t="s">
        <v>73</v>
      </c>
      <c r="BB523" s="61" t="s">
        <v>163</v>
      </c>
      <c r="BC523" s="355" t="s">
        <v>10230</v>
      </c>
      <c r="BD523" s="44" t="s">
        <v>65</v>
      </c>
      <c r="BE523" s="44" t="s">
        <v>65</v>
      </c>
    </row>
    <row r="524" spans="2:57" s="250" customFormat="1" x14ac:dyDescent="0.25">
      <c r="B524" s="44">
        <v>2026</v>
      </c>
      <c r="C524" s="44">
        <v>891780111</v>
      </c>
      <c r="D524" s="44" t="s">
        <v>63</v>
      </c>
      <c r="E524" s="61" t="s">
        <v>10229</v>
      </c>
      <c r="F524" s="61" t="s">
        <v>10228</v>
      </c>
      <c r="G524" s="61">
        <v>0</v>
      </c>
      <c r="H524" s="61" t="s">
        <v>71</v>
      </c>
      <c r="I524" s="44" t="s">
        <v>111</v>
      </c>
      <c r="J524" s="76" t="s">
        <v>81</v>
      </c>
      <c r="K524" s="47" t="s">
        <v>10189</v>
      </c>
      <c r="L524" s="79">
        <v>9373320</v>
      </c>
      <c r="M524" s="44" t="s">
        <v>66</v>
      </c>
      <c r="N524" s="68" t="s">
        <v>10227</v>
      </c>
      <c r="O524" s="68">
        <v>1062879804</v>
      </c>
      <c r="P524" s="68">
        <v>69</v>
      </c>
      <c r="Q524" s="69">
        <v>46036</v>
      </c>
      <c r="R524" s="61">
        <v>6818861280</v>
      </c>
      <c r="S524" s="69">
        <v>46044</v>
      </c>
      <c r="T524" s="79">
        <v>9373320</v>
      </c>
      <c r="U524" s="61" t="s">
        <v>65</v>
      </c>
      <c r="V524" s="79">
        <v>1082939683</v>
      </c>
      <c r="W524" s="168" t="s">
        <v>8545</v>
      </c>
      <c r="X524" s="69">
        <v>46044</v>
      </c>
      <c r="Y524" s="69">
        <v>46069</v>
      </c>
      <c r="Z524" s="69" t="s">
        <v>73</v>
      </c>
      <c r="AA524" s="69">
        <v>46167</v>
      </c>
      <c r="AB524" s="47">
        <f t="shared" si="40"/>
        <v>98</v>
      </c>
      <c r="AC524" s="61">
        <v>0</v>
      </c>
      <c r="AD524" s="79">
        <v>0</v>
      </c>
      <c r="AE524" s="61">
        <v>0</v>
      </c>
      <c r="AF524" s="80" t="s">
        <v>73</v>
      </c>
      <c r="AG524" s="47">
        <f t="shared" si="41"/>
        <v>0</v>
      </c>
      <c r="AH524" s="61">
        <v>0</v>
      </c>
      <c r="AI524" s="79">
        <v>0</v>
      </c>
      <c r="AJ524" s="61" t="s">
        <v>73</v>
      </c>
      <c r="AK524" s="81" t="s">
        <v>73</v>
      </c>
      <c r="AL524" s="61">
        <v>0</v>
      </c>
      <c r="AM524" s="81" t="s">
        <v>73</v>
      </c>
      <c r="AN524" s="81" t="s">
        <v>73</v>
      </c>
      <c r="AO524" s="81" t="s">
        <v>73</v>
      </c>
      <c r="AP524" s="47">
        <f t="shared" si="42"/>
        <v>0</v>
      </c>
      <c r="AQ524" s="47">
        <f>+L524+AD524-AI524</f>
        <v>9373320</v>
      </c>
      <c r="AR524" s="61" t="s">
        <v>4700</v>
      </c>
      <c r="AS524" s="79">
        <v>0</v>
      </c>
      <c r="AT524" s="61" t="s">
        <v>162</v>
      </c>
      <c r="AU524" s="79">
        <v>0</v>
      </c>
      <c r="AV524" s="61" t="s">
        <v>73</v>
      </c>
      <c r="AW524" s="199">
        <v>0</v>
      </c>
      <c r="AX524" s="62">
        <f t="shared" si="43"/>
        <v>9373320</v>
      </c>
      <c r="AY524" s="63">
        <f t="shared" si="44"/>
        <v>0</v>
      </c>
      <c r="AZ524" s="67">
        <v>0</v>
      </c>
      <c r="BA524" s="61" t="s">
        <v>73</v>
      </c>
      <c r="BB524" s="61" t="s">
        <v>163</v>
      </c>
      <c r="BC524" s="355" t="s">
        <v>10226</v>
      </c>
      <c r="BD524" s="44" t="s">
        <v>65</v>
      </c>
      <c r="BE524" s="44" t="s">
        <v>65</v>
      </c>
    </row>
    <row r="525" spans="2:57" s="250" customFormat="1" x14ac:dyDescent="0.25">
      <c r="B525" s="44">
        <v>2026</v>
      </c>
      <c r="C525" s="44">
        <v>891780111</v>
      </c>
      <c r="D525" s="44" t="s">
        <v>63</v>
      </c>
      <c r="E525" s="61" t="s">
        <v>10225</v>
      </c>
      <c r="F525" s="61" t="s">
        <v>10224</v>
      </c>
      <c r="G525" s="61">
        <v>0</v>
      </c>
      <c r="H525" s="61" t="s">
        <v>71</v>
      </c>
      <c r="I525" s="44" t="s">
        <v>111</v>
      </c>
      <c r="J525" s="76" t="s">
        <v>81</v>
      </c>
      <c r="K525" s="47" t="s">
        <v>10180</v>
      </c>
      <c r="L525" s="79">
        <v>9373320</v>
      </c>
      <c r="M525" s="44" t="s">
        <v>66</v>
      </c>
      <c r="N525" s="68" t="s">
        <v>10223</v>
      </c>
      <c r="O525" s="68">
        <v>1046428116</v>
      </c>
      <c r="P525" s="68">
        <v>69</v>
      </c>
      <c r="Q525" s="69">
        <v>46036</v>
      </c>
      <c r="R525" s="61">
        <v>6818861280</v>
      </c>
      <c r="S525" s="69">
        <v>46044</v>
      </c>
      <c r="T525" s="79">
        <v>9373320</v>
      </c>
      <c r="U525" s="61" t="s">
        <v>65</v>
      </c>
      <c r="V525" s="79">
        <v>1082939683</v>
      </c>
      <c r="W525" s="168" t="s">
        <v>8545</v>
      </c>
      <c r="X525" s="69">
        <v>46044</v>
      </c>
      <c r="Y525" s="69">
        <v>46069</v>
      </c>
      <c r="Z525" s="69" t="s">
        <v>73</v>
      </c>
      <c r="AA525" s="69">
        <v>46167</v>
      </c>
      <c r="AB525" s="47">
        <f t="shared" si="40"/>
        <v>98</v>
      </c>
      <c r="AC525" s="61">
        <v>0</v>
      </c>
      <c r="AD525" s="79">
        <v>0</v>
      </c>
      <c r="AE525" s="61">
        <v>0</v>
      </c>
      <c r="AF525" s="80" t="s">
        <v>73</v>
      </c>
      <c r="AG525" s="47">
        <f t="shared" si="41"/>
        <v>0</v>
      </c>
      <c r="AH525" s="61">
        <v>0</v>
      </c>
      <c r="AI525" s="79">
        <v>0</v>
      </c>
      <c r="AJ525" s="61" t="s">
        <v>73</v>
      </c>
      <c r="AK525" s="81" t="s">
        <v>73</v>
      </c>
      <c r="AL525" s="61">
        <v>0</v>
      </c>
      <c r="AM525" s="81" t="s">
        <v>73</v>
      </c>
      <c r="AN525" s="81" t="s">
        <v>73</v>
      </c>
      <c r="AO525" s="81" t="s">
        <v>73</v>
      </c>
      <c r="AP525" s="47">
        <f t="shared" si="42"/>
        <v>0</v>
      </c>
      <c r="AQ525" s="47">
        <f>+L525+AD525-AI525</f>
        <v>9373320</v>
      </c>
      <c r="AR525" s="61" t="s">
        <v>4700</v>
      </c>
      <c r="AS525" s="79">
        <v>0</v>
      </c>
      <c r="AT525" s="61" t="s">
        <v>162</v>
      </c>
      <c r="AU525" s="79">
        <v>0</v>
      </c>
      <c r="AV525" s="61" t="s">
        <v>73</v>
      </c>
      <c r="AW525" s="199">
        <v>0</v>
      </c>
      <c r="AX525" s="62">
        <f t="shared" si="43"/>
        <v>9373320</v>
      </c>
      <c r="AY525" s="63">
        <f t="shared" si="44"/>
        <v>0</v>
      </c>
      <c r="AZ525" s="67">
        <v>0</v>
      </c>
      <c r="BA525" s="61" t="s">
        <v>73</v>
      </c>
      <c r="BB525" s="61" t="s">
        <v>163</v>
      </c>
      <c r="BC525" s="355" t="s">
        <v>10222</v>
      </c>
      <c r="BD525" s="44" t="s">
        <v>65</v>
      </c>
      <c r="BE525" s="44" t="s">
        <v>65</v>
      </c>
    </row>
    <row r="526" spans="2:57" s="250" customFormat="1" x14ac:dyDescent="0.25">
      <c r="B526" s="44">
        <v>2026</v>
      </c>
      <c r="C526" s="44">
        <v>891780111</v>
      </c>
      <c r="D526" s="44" t="s">
        <v>63</v>
      </c>
      <c r="E526" s="61" t="s">
        <v>10221</v>
      </c>
      <c r="F526" s="61" t="s">
        <v>10220</v>
      </c>
      <c r="G526" s="61">
        <v>0</v>
      </c>
      <c r="H526" s="61" t="s">
        <v>71</v>
      </c>
      <c r="I526" s="44" t="s">
        <v>111</v>
      </c>
      <c r="J526" s="76" t="s">
        <v>81</v>
      </c>
      <c r="K526" s="47" t="s">
        <v>10219</v>
      </c>
      <c r="L526" s="79">
        <v>9373320</v>
      </c>
      <c r="M526" s="44" t="s">
        <v>66</v>
      </c>
      <c r="N526" s="68" t="s">
        <v>10218</v>
      </c>
      <c r="O526" s="68">
        <v>1051674815</v>
      </c>
      <c r="P526" s="68">
        <v>69</v>
      </c>
      <c r="Q526" s="69">
        <v>46036</v>
      </c>
      <c r="R526" s="61">
        <v>6818861280</v>
      </c>
      <c r="S526" s="69">
        <v>46044</v>
      </c>
      <c r="T526" s="79">
        <v>9373320</v>
      </c>
      <c r="U526" s="61" t="s">
        <v>65</v>
      </c>
      <c r="V526" s="79">
        <v>1082939683</v>
      </c>
      <c r="W526" s="168" t="s">
        <v>8545</v>
      </c>
      <c r="X526" s="69">
        <v>46044</v>
      </c>
      <c r="Y526" s="69">
        <v>46069</v>
      </c>
      <c r="Z526" s="69" t="s">
        <v>73</v>
      </c>
      <c r="AA526" s="69">
        <v>46167</v>
      </c>
      <c r="AB526" s="47">
        <f t="shared" si="40"/>
        <v>98</v>
      </c>
      <c r="AC526" s="61">
        <v>0</v>
      </c>
      <c r="AD526" s="79">
        <v>0</v>
      </c>
      <c r="AE526" s="61">
        <v>0</v>
      </c>
      <c r="AF526" s="80" t="s">
        <v>73</v>
      </c>
      <c r="AG526" s="47">
        <f t="shared" si="41"/>
        <v>0</v>
      </c>
      <c r="AH526" s="61">
        <v>0</v>
      </c>
      <c r="AI526" s="79">
        <v>0</v>
      </c>
      <c r="AJ526" s="61" t="s">
        <v>73</v>
      </c>
      <c r="AK526" s="81" t="s">
        <v>73</v>
      </c>
      <c r="AL526" s="61">
        <v>0</v>
      </c>
      <c r="AM526" s="81" t="s">
        <v>73</v>
      </c>
      <c r="AN526" s="81" t="s">
        <v>73</v>
      </c>
      <c r="AO526" s="81" t="s">
        <v>73</v>
      </c>
      <c r="AP526" s="47">
        <f t="shared" si="42"/>
        <v>0</v>
      </c>
      <c r="AQ526" s="47">
        <f>+L526+AD526-AI526</f>
        <v>9373320</v>
      </c>
      <c r="AR526" s="61" t="s">
        <v>4700</v>
      </c>
      <c r="AS526" s="79">
        <v>0</v>
      </c>
      <c r="AT526" s="61" t="s">
        <v>162</v>
      </c>
      <c r="AU526" s="79">
        <v>0</v>
      </c>
      <c r="AV526" s="61" t="s">
        <v>73</v>
      </c>
      <c r="AW526" s="199">
        <v>0</v>
      </c>
      <c r="AX526" s="62">
        <f t="shared" si="43"/>
        <v>9373320</v>
      </c>
      <c r="AY526" s="63">
        <f t="shared" si="44"/>
        <v>0</v>
      </c>
      <c r="AZ526" s="67">
        <v>0</v>
      </c>
      <c r="BA526" s="61" t="s">
        <v>73</v>
      </c>
      <c r="BB526" s="61" t="s">
        <v>163</v>
      </c>
      <c r="BC526" s="355" t="s">
        <v>10217</v>
      </c>
      <c r="BD526" s="44" t="s">
        <v>65</v>
      </c>
      <c r="BE526" s="44" t="s">
        <v>65</v>
      </c>
    </row>
    <row r="527" spans="2:57" s="250" customFormat="1" x14ac:dyDescent="0.25">
      <c r="B527" s="44">
        <v>2026</v>
      </c>
      <c r="C527" s="44">
        <v>891780111</v>
      </c>
      <c r="D527" s="44" t="s">
        <v>63</v>
      </c>
      <c r="E527" s="61" t="s">
        <v>10216</v>
      </c>
      <c r="F527" s="61" t="s">
        <v>10215</v>
      </c>
      <c r="G527" s="61">
        <v>0</v>
      </c>
      <c r="H527" s="61" t="s">
        <v>71</v>
      </c>
      <c r="I527" s="44" t="s">
        <v>111</v>
      </c>
      <c r="J527" s="76" t="s">
        <v>81</v>
      </c>
      <c r="K527" s="47" t="s">
        <v>10214</v>
      </c>
      <c r="L527" s="79">
        <v>9373320</v>
      </c>
      <c r="M527" s="44" t="s">
        <v>66</v>
      </c>
      <c r="N527" s="68" t="s">
        <v>10213</v>
      </c>
      <c r="O527" s="68">
        <v>26918490</v>
      </c>
      <c r="P527" s="68">
        <v>69</v>
      </c>
      <c r="Q527" s="69">
        <v>46036</v>
      </c>
      <c r="R527" s="61">
        <v>6818861280</v>
      </c>
      <c r="S527" s="69">
        <v>46044</v>
      </c>
      <c r="T527" s="79">
        <v>9373320</v>
      </c>
      <c r="U527" s="61" t="s">
        <v>65</v>
      </c>
      <c r="V527" s="79">
        <v>1082939683</v>
      </c>
      <c r="W527" s="168" t="s">
        <v>8545</v>
      </c>
      <c r="X527" s="69">
        <v>46044</v>
      </c>
      <c r="Y527" s="69">
        <v>46069</v>
      </c>
      <c r="Z527" s="69" t="s">
        <v>73</v>
      </c>
      <c r="AA527" s="69">
        <v>46167</v>
      </c>
      <c r="AB527" s="47">
        <f t="shared" si="40"/>
        <v>98</v>
      </c>
      <c r="AC527" s="61">
        <v>0</v>
      </c>
      <c r="AD527" s="79">
        <v>0</v>
      </c>
      <c r="AE527" s="61">
        <v>0</v>
      </c>
      <c r="AF527" s="80" t="s">
        <v>73</v>
      </c>
      <c r="AG527" s="47">
        <f t="shared" si="41"/>
        <v>0</v>
      </c>
      <c r="AH527" s="61">
        <v>0</v>
      </c>
      <c r="AI527" s="79">
        <v>0</v>
      </c>
      <c r="AJ527" s="61" t="s">
        <v>73</v>
      </c>
      <c r="AK527" s="81" t="s">
        <v>73</v>
      </c>
      <c r="AL527" s="61">
        <v>0</v>
      </c>
      <c r="AM527" s="81" t="s">
        <v>73</v>
      </c>
      <c r="AN527" s="81" t="s">
        <v>73</v>
      </c>
      <c r="AO527" s="81" t="s">
        <v>73</v>
      </c>
      <c r="AP527" s="47">
        <f t="shared" si="42"/>
        <v>0</v>
      </c>
      <c r="AQ527" s="47">
        <f>+L527+AD527-AI527</f>
        <v>9373320</v>
      </c>
      <c r="AR527" s="61" t="s">
        <v>4700</v>
      </c>
      <c r="AS527" s="79">
        <v>0</v>
      </c>
      <c r="AT527" s="61" t="s">
        <v>162</v>
      </c>
      <c r="AU527" s="79">
        <v>0</v>
      </c>
      <c r="AV527" s="61" t="s">
        <v>73</v>
      </c>
      <c r="AW527" s="199">
        <v>0</v>
      </c>
      <c r="AX527" s="62">
        <f t="shared" si="43"/>
        <v>9373320</v>
      </c>
      <c r="AY527" s="63">
        <f t="shared" si="44"/>
        <v>0</v>
      </c>
      <c r="AZ527" s="67">
        <v>0</v>
      </c>
      <c r="BA527" s="61" t="s">
        <v>73</v>
      </c>
      <c r="BB527" s="61" t="s">
        <v>163</v>
      </c>
      <c r="BC527" s="355" t="s">
        <v>10212</v>
      </c>
      <c r="BD527" s="44" t="s">
        <v>65</v>
      </c>
      <c r="BE527" s="44" t="s">
        <v>65</v>
      </c>
    </row>
    <row r="528" spans="2:57" s="250" customFormat="1" x14ac:dyDescent="0.25">
      <c r="B528" s="44">
        <v>2026</v>
      </c>
      <c r="C528" s="44">
        <v>891780111</v>
      </c>
      <c r="D528" s="44" t="s">
        <v>63</v>
      </c>
      <c r="E528" s="61" t="s">
        <v>10211</v>
      </c>
      <c r="F528" s="61" t="s">
        <v>10210</v>
      </c>
      <c r="G528" s="61">
        <v>0</v>
      </c>
      <c r="H528" s="61" t="s">
        <v>71</v>
      </c>
      <c r="I528" s="44" t="s">
        <v>111</v>
      </c>
      <c r="J528" s="76" t="s">
        <v>81</v>
      </c>
      <c r="K528" s="47" t="s">
        <v>10209</v>
      </c>
      <c r="L528" s="79">
        <v>9373320</v>
      </c>
      <c r="M528" s="44" t="s">
        <v>66</v>
      </c>
      <c r="N528" s="68" t="s">
        <v>10208</v>
      </c>
      <c r="O528" s="241">
        <v>19614360</v>
      </c>
      <c r="P528" s="68">
        <v>69</v>
      </c>
      <c r="Q528" s="69">
        <v>46036</v>
      </c>
      <c r="R528" s="61">
        <v>6818861280</v>
      </c>
      <c r="S528" s="69">
        <v>46044</v>
      </c>
      <c r="T528" s="79">
        <v>9373320</v>
      </c>
      <c r="U528" s="61" t="s">
        <v>65</v>
      </c>
      <c r="V528" s="79">
        <v>1082939683</v>
      </c>
      <c r="W528" s="168" t="s">
        <v>8545</v>
      </c>
      <c r="X528" s="69">
        <v>46044</v>
      </c>
      <c r="Y528" s="69">
        <v>46069</v>
      </c>
      <c r="Z528" s="69" t="s">
        <v>73</v>
      </c>
      <c r="AA528" s="69">
        <v>46167</v>
      </c>
      <c r="AB528" s="47">
        <f t="shared" si="40"/>
        <v>98</v>
      </c>
      <c r="AC528" s="61">
        <v>0</v>
      </c>
      <c r="AD528" s="79">
        <v>0</v>
      </c>
      <c r="AE528" s="61">
        <v>0</v>
      </c>
      <c r="AF528" s="80" t="s">
        <v>73</v>
      </c>
      <c r="AG528" s="47">
        <f t="shared" si="41"/>
        <v>0</v>
      </c>
      <c r="AH528" s="61">
        <v>0</v>
      </c>
      <c r="AI528" s="79">
        <v>0</v>
      </c>
      <c r="AJ528" s="61" t="s">
        <v>73</v>
      </c>
      <c r="AK528" s="81" t="s">
        <v>73</v>
      </c>
      <c r="AL528" s="61">
        <v>0</v>
      </c>
      <c r="AM528" s="81" t="s">
        <v>73</v>
      </c>
      <c r="AN528" s="81" t="s">
        <v>73</v>
      </c>
      <c r="AO528" s="81" t="s">
        <v>73</v>
      </c>
      <c r="AP528" s="47">
        <f t="shared" si="42"/>
        <v>0</v>
      </c>
      <c r="AQ528" s="47">
        <f>+L528+AD528-AI528</f>
        <v>9373320</v>
      </c>
      <c r="AR528" s="61" t="s">
        <v>4700</v>
      </c>
      <c r="AS528" s="79">
        <v>0</v>
      </c>
      <c r="AT528" s="61" t="s">
        <v>162</v>
      </c>
      <c r="AU528" s="79">
        <v>0</v>
      </c>
      <c r="AV528" s="61" t="s">
        <v>73</v>
      </c>
      <c r="AW528" s="199">
        <v>0</v>
      </c>
      <c r="AX528" s="62">
        <f t="shared" si="43"/>
        <v>9373320</v>
      </c>
      <c r="AY528" s="63">
        <f t="shared" si="44"/>
        <v>0</v>
      </c>
      <c r="AZ528" s="67">
        <v>0</v>
      </c>
      <c r="BA528" s="61" t="s">
        <v>73</v>
      </c>
      <c r="BB528" s="61" t="s">
        <v>163</v>
      </c>
      <c r="BC528" s="355" t="s">
        <v>10207</v>
      </c>
      <c r="BD528" s="44" t="s">
        <v>65</v>
      </c>
      <c r="BE528" s="44" t="s">
        <v>65</v>
      </c>
    </row>
    <row r="529" spans="2:57" s="250" customFormat="1" x14ac:dyDescent="0.25">
      <c r="B529" s="44">
        <v>2026</v>
      </c>
      <c r="C529" s="44">
        <v>891780111</v>
      </c>
      <c r="D529" s="44" t="s">
        <v>63</v>
      </c>
      <c r="E529" s="61" t="s">
        <v>10206</v>
      </c>
      <c r="F529" s="61" t="s">
        <v>10205</v>
      </c>
      <c r="G529" s="61">
        <v>0</v>
      </c>
      <c r="H529" s="61" t="s">
        <v>71</v>
      </c>
      <c r="I529" s="44" t="s">
        <v>111</v>
      </c>
      <c r="J529" s="76" t="s">
        <v>81</v>
      </c>
      <c r="K529" s="47" t="s">
        <v>10204</v>
      </c>
      <c r="L529" s="79">
        <v>9373320</v>
      </c>
      <c r="M529" s="44" t="s">
        <v>66</v>
      </c>
      <c r="N529" s="68" t="s">
        <v>10203</v>
      </c>
      <c r="O529" s="68">
        <v>19790792</v>
      </c>
      <c r="P529" s="68">
        <v>69</v>
      </c>
      <c r="Q529" s="69">
        <v>46036</v>
      </c>
      <c r="R529" s="61">
        <v>6818861280</v>
      </c>
      <c r="S529" s="69">
        <v>46044</v>
      </c>
      <c r="T529" s="79">
        <v>9373320</v>
      </c>
      <c r="U529" s="61" t="s">
        <v>65</v>
      </c>
      <c r="V529" s="79">
        <v>1082939683</v>
      </c>
      <c r="W529" s="168" t="s">
        <v>8545</v>
      </c>
      <c r="X529" s="69">
        <v>46044</v>
      </c>
      <c r="Y529" s="69">
        <v>46069</v>
      </c>
      <c r="Z529" s="69" t="s">
        <v>73</v>
      </c>
      <c r="AA529" s="69">
        <v>46167</v>
      </c>
      <c r="AB529" s="47">
        <f t="shared" si="40"/>
        <v>98</v>
      </c>
      <c r="AC529" s="61">
        <v>0</v>
      </c>
      <c r="AD529" s="79">
        <v>0</v>
      </c>
      <c r="AE529" s="61">
        <v>0</v>
      </c>
      <c r="AF529" s="80" t="s">
        <v>73</v>
      </c>
      <c r="AG529" s="47">
        <f t="shared" si="41"/>
        <v>0</v>
      </c>
      <c r="AH529" s="61">
        <v>0</v>
      </c>
      <c r="AI529" s="79">
        <v>0</v>
      </c>
      <c r="AJ529" s="61" t="s">
        <v>73</v>
      </c>
      <c r="AK529" s="81" t="s">
        <v>73</v>
      </c>
      <c r="AL529" s="61">
        <v>0</v>
      </c>
      <c r="AM529" s="81" t="s">
        <v>73</v>
      </c>
      <c r="AN529" s="81" t="s">
        <v>73</v>
      </c>
      <c r="AO529" s="81" t="s">
        <v>73</v>
      </c>
      <c r="AP529" s="47">
        <f t="shared" si="42"/>
        <v>0</v>
      </c>
      <c r="AQ529" s="47">
        <f>+L529+AD529-AI529</f>
        <v>9373320</v>
      </c>
      <c r="AR529" s="61" t="s">
        <v>4700</v>
      </c>
      <c r="AS529" s="79">
        <v>0</v>
      </c>
      <c r="AT529" s="61" t="s">
        <v>162</v>
      </c>
      <c r="AU529" s="79">
        <v>0</v>
      </c>
      <c r="AV529" s="61" t="s">
        <v>73</v>
      </c>
      <c r="AW529" s="199">
        <v>0</v>
      </c>
      <c r="AX529" s="62">
        <f t="shared" si="43"/>
        <v>9373320</v>
      </c>
      <c r="AY529" s="63">
        <f t="shared" si="44"/>
        <v>0</v>
      </c>
      <c r="AZ529" s="67">
        <v>0</v>
      </c>
      <c r="BA529" s="61" t="s">
        <v>73</v>
      </c>
      <c r="BB529" s="61" t="s">
        <v>163</v>
      </c>
      <c r="BC529" s="355" t="s">
        <v>10202</v>
      </c>
      <c r="BD529" s="44" t="s">
        <v>65</v>
      </c>
      <c r="BE529" s="44" t="s">
        <v>65</v>
      </c>
    </row>
    <row r="530" spans="2:57" s="250" customFormat="1" x14ac:dyDescent="0.25">
      <c r="B530" s="44">
        <v>2026</v>
      </c>
      <c r="C530" s="44">
        <v>891780111</v>
      </c>
      <c r="D530" s="44" t="s">
        <v>63</v>
      </c>
      <c r="E530" s="61" t="s">
        <v>10201</v>
      </c>
      <c r="F530" s="61" t="s">
        <v>10200</v>
      </c>
      <c r="G530" s="61">
        <v>0</v>
      </c>
      <c r="H530" s="61" t="s">
        <v>71</v>
      </c>
      <c r="I530" s="44" t="s">
        <v>111</v>
      </c>
      <c r="J530" s="76" t="s">
        <v>81</v>
      </c>
      <c r="K530" s="47" t="s">
        <v>10199</v>
      </c>
      <c r="L530" s="79">
        <v>9373320</v>
      </c>
      <c r="M530" s="44" t="s">
        <v>66</v>
      </c>
      <c r="N530" s="68" t="s">
        <v>10198</v>
      </c>
      <c r="O530" s="68">
        <v>1052243113</v>
      </c>
      <c r="P530" s="68">
        <v>69</v>
      </c>
      <c r="Q530" s="69">
        <v>46036</v>
      </c>
      <c r="R530" s="61">
        <v>6818861280</v>
      </c>
      <c r="S530" s="69">
        <v>46044</v>
      </c>
      <c r="T530" s="79">
        <v>9373320</v>
      </c>
      <c r="U530" s="61" t="s">
        <v>65</v>
      </c>
      <c r="V530" s="79">
        <v>1082939683</v>
      </c>
      <c r="W530" s="168" t="s">
        <v>8545</v>
      </c>
      <c r="X530" s="69">
        <v>46044</v>
      </c>
      <c r="Y530" s="69">
        <v>46069</v>
      </c>
      <c r="Z530" s="69" t="s">
        <v>73</v>
      </c>
      <c r="AA530" s="69">
        <v>46167</v>
      </c>
      <c r="AB530" s="47">
        <f t="shared" si="40"/>
        <v>98</v>
      </c>
      <c r="AC530" s="61">
        <v>0</v>
      </c>
      <c r="AD530" s="79">
        <v>0</v>
      </c>
      <c r="AE530" s="61">
        <v>0</v>
      </c>
      <c r="AF530" s="80" t="s">
        <v>73</v>
      </c>
      <c r="AG530" s="47">
        <f t="shared" si="41"/>
        <v>0</v>
      </c>
      <c r="AH530" s="61">
        <v>0</v>
      </c>
      <c r="AI530" s="79">
        <v>0</v>
      </c>
      <c r="AJ530" s="61" t="s">
        <v>73</v>
      </c>
      <c r="AK530" s="81" t="s">
        <v>73</v>
      </c>
      <c r="AL530" s="61">
        <v>0</v>
      </c>
      <c r="AM530" s="81" t="s">
        <v>73</v>
      </c>
      <c r="AN530" s="81" t="s">
        <v>73</v>
      </c>
      <c r="AO530" s="81" t="s">
        <v>73</v>
      </c>
      <c r="AP530" s="47">
        <f t="shared" si="42"/>
        <v>0</v>
      </c>
      <c r="AQ530" s="47">
        <f>+L530+AD530-AI530</f>
        <v>9373320</v>
      </c>
      <c r="AR530" s="61" t="s">
        <v>4700</v>
      </c>
      <c r="AS530" s="79">
        <v>0</v>
      </c>
      <c r="AT530" s="61" t="s">
        <v>162</v>
      </c>
      <c r="AU530" s="79">
        <v>0</v>
      </c>
      <c r="AV530" s="61" t="s">
        <v>73</v>
      </c>
      <c r="AW530" s="199">
        <v>0</v>
      </c>
      <c r="AX530" s="62">
        <f t="shared" si="43"/>
        <v>9373320</v>
      </c>
      <c r="AY530" s="63">
        <f t="shared" si="44"/>
        <v>0</v>
      </c>
      <c r="AZ530" s="67">
        <v>0</v>
      </c>
      <c r="BA530" s="61" t="s">
        <v>73</v>
      </c>
      <c r="BB530" s="61" t="s">
        <v>163</v>
      </c>
      <c r="BC530" s="355" t="s">
        <v>10197</v>
      </c>
      <c r="BD530" s="44" t="s">
        <v>65</v>
      </c>
      <c r="BE530" s="44" t="s">
        <v>65</v>
      </c>
    </row>
    <row r="531" spans="2:57" s="250" customFormat="1" x14ac:dyDescent="0.25">
      <c r="B531" s="44">
        <v>2026</v>
      </c>
      <c r="C531" s="44">
        <v>891780111</v>
      </c>
      <c r="D531" s="44" t="s">
        <v>63</v>
      </c>
      <c r="E531" s="61" t="s">
        <v>10196</v>
      </c>
      <c r="F531" s="61" t="s">
        <v>10195</v>
      </c>
      <c r="G531" s="61">
        <v>0</v>
      </c>
      <c r="H531" s="61" t="s">
        <v>71</v>
      </c>
      <c r="I531" s="44" t="s">
        <v>111</v>
      </c>
      <c r="J531" s="76" t="s">
        <v>81</v>
      </c>
      <c r="K531" s="47" t="s">
        <v>10194</v>
      </c>
      <c r="L531" s="79">
        <v>9373320</v>
      </c>
      <c r="M531" s="44" t="s">
        <v>66</v>
      </c>
      <c r="N531" s="68" t="s">
        <v>10193</v>
      </c>
      <c r="O531" s="68">
        <v>1082839473</v>
      </c>
      <c r="P531" s="68">
        <v>69</v>
      </c>
      <c r="Q531" s="69">
        <v>46036</v>
      </c>
      <c r="R531" s="61">
        <v>6818861280</v>
      </c>
      <c r="S531" s="69">
        <v>46044</v>
      </c>
      <c r="T531" s="79">
        <v>9373320</v>
      </c>
      <c r="U531" s="61" t="s">
        <v>65</v>
      </c>
      <c r="V531" s="79">
        <v>1082939683</v>
      </c>
      <c r="W531" s="168" t="s">
        <v>8545</v>
      </c>
      <c r="X531" s="69">
        <v>46044</v>
      </c>
      <c r="Y531" s="69">
        <v>46069</v>
      </c>
      <c r="Z531" s="69" t="s">
        <v>73</v>
      </c>
      <c r="AA531" s="69">
        <v>46167</v>
      </c>
      <c r="AB531" s="47">
        <f t="shared" si="40"/>
        <v>98</v>
      </c>
      <c r="AC531" s="61">
        <v>0</v>
      </c>
      <c r="AD531" s="79">
        <v>0</v>
      </c>
      <c r="AE531" s="61">
        <v>0</v>
      </c>
      <c r="AF531" s="80" t="s">
        <v>73</v>
      </c>
      <c r="AG531" s="47">
        <f t="shared" si="41"/>
        <v>0</v>
      </c>
      <c r="AH531" s="61">
        <v>0</v>
      </c>
      <c r="AI531" s="79">
        <v>0</v>
      </c>
      <c r="AJ531" s="61" t="s">
        <v>73</v>
      </c>
      <c r="AK531" s="81" t="s">
        <v>73</v>
      </c>
      <c r="AL531" s="61">
        <v>0</v>
      </c>
      <c r="AM531" s="81" t="s">
        <v>73</v>
      </c>
      <c r="AN531" s="81" t="s">
        <v>73</v>
      </c>
      <c r="AO531" s="81" t="s">
        <v>73</v>
      </c>
      <c r="AP531" s="47">
        <f t="shared" si="42"/>
        <v>0</v>
      </c>
      <c r="AQ531" s="47">
        <f>+L531+AD531-AI531</f>
        <v>9373320</v>
      </c>
      <c r="AR531" s="61" t="s">
        <v>4700</v>
      </c>
      <c r="AS531" s="79">
        <v>0</v>
      </c>
      <c r="AT531" s="61" t="s">
        <v>162</v>
      </c>
      <c r="AU531" s="79">
        <v>0</v>
      </c>
      <c r="AV531" s="61" t="s">
        <v>73</v>
      </c>
      <c r="AW531" s="199">
        <v>0</v>
      </c>
      <c r="AX531" s="62">
        <f t="shared" si="43"/>
        <v>9373320</v>
      </c>
      <c r="AY531" s="63">
        <f t="shared" si="44"/>
        <v>0</v>
      </c>
      <c r="AZ531" s="67">
        <v>0</v>
      </c>
      <c r="BA531" s="61" t="s">
        <v>73</v>
      </c>
      <c r="BB531" s="61" t="s">
        <v>163</v>
      </c>
      <c r="BC531" s="355" t="s">
        <v>10192</v>
      </c>
      <c r="BD531" s="44" t="s">
        <v>65</v>
      </c>
      <c r="BE531" s="44" t="s">
        <v>65</v>
      </c>
    </row>
    <row r="532" spans="2:57" s="250" customFormat="1" x14ac:dyDescent="0.25">
      <c r="B532" s="44">
        <v>2026</v>
      </c>
      <c r="C532" s="44">
        <v>891780111</v>
      </c>
      <c r="D532" s="44" t="s">
        <v>63</v>
      </c>
      <c r="E532" s="61" t="s">
        <v>10191</v>
      </c>
      <c r="F532" s="61" t="s">
        <v>10190</v>
      </c>
      <c r="G532" s="61">
        <v>0</v>
      </c>
      <c r="H532" s="61" t="s">
        <v>71</v>
      </c>
      <c r="I532" s="44" t="s">
        <v>111</v>
      </c>
      <c r="J532" s="76" t="s">
        <v>81</v>
      </c>
      <c r="K532" s="47" t="s">
        <v>10189</v>
      </c>
      <c r="L532" s="79">
        <v>9373320</v>
      </c>
      <c r="M532" s="44" t="s">
        <v>66</v>
      </c>
      <c r="N532" s="68" t="s">
        <v>10188</v>
      </c>
      <c r="O532" s="68">
        <v>1051657805</v>
      </c>
      <c r="P532" s="68">
        <v>69</v>
      </c>
      <c r="Q532" s="69">
        <v>46036</v>
      </c>
      <c r="R532" s="61">
        <v>6818861280</v>
      </c>
      <c r="S532" s="69">
        <v>46044</v>
      </c>
      <c r="T532" s="79">
        <v>9373320</v>
      </c>
      <c r="U532" s="61" t="s">
        <v>65</v>
      </c>
      <c r="V532" s="79">
        <v>1082939683</v>
      </c>
      <c r="W532" s="168" t="s">
        <v>8545</v>
      </c>
      <c r="X532" s="69">
        <v>46044</v>
      </c>
      <c r="Y532" s="69">
        <v>46069</v>
      </c>
      <c r="Z532" s="69" t="s">
        <v>73</v>
      </c>
      <c r="AA532" s="69">
        <v>46167</v>
      </c>
      <c r="AB532" s="47">
        <f t="shared" si="40"/>
        <v>98</v>
      </c>
      <c r="AC532" s="61">
        <v>0</v>
      </c>
      <c r="AD532" s="79">
        <v>0</v>
      </c>
      <c r="AE532" s="61">
        <v>0</v>
      </c>
      <c r="AF532" s="80" t="s">
        <v>73</v>
      </c>
      <c r="AG532" s="47">
        <f t="shared" si="41"/>
        <v>0</v>
      </c>
      <c r="AH532" s="61">
        <v>0</v>
      </c>
      <c r="AI532" s="79">
        <v>0</v>
      </c>
      <c r="AJ532" s="61" t="s">
        <v>73</v>
      </c>
      <c r="AK532" s="81" t="s">
        <v>73</v>
      </c>
      <c r="AL532" s="61">
        <v>0</v>
      </c>
      <c r="AM532" s="81" t="s">
        <v>73</v>
      </c>
      <c r="AN532" s="81" t="s">
        <v>73</v>
      </c>
      <c r="AO532" s="81" t="s">
        <v>73</v>
      </c>
      <c r="AP532" s="47">
        <f t="shared" si="42"/>
        <v>0</v>
      </c>
      <c r="AQ532" s="47">
        <f>+L532+AD532-AI532</f>
        <v>9373320</v>
      </c>
      <c r="AR532" s="61" t="s">
        <v>4700</v>
      </c>
      <c r="AS532" s="79">
        <v>0</v>
      </c>
      <c r="AT532" s="61" t="s">
        <v>162</v>
      </c>
      <c r="AU532" s="79">
        <v>0</v>
      </c>
      <c r="AV532" s="61" t="s">
        <v>73</v>
      </c>
      <c r="AW532" s="199">
        <v>0</v>
      </c>
      <c r="AX532" s="62">
        <f t="shared" si="43"/>
        <v>9373320</v>
      </c>
      <c r="AY532" s="63">
        <f t="shared" si="44"/>
        <v>0</v>
      </c>
      <c r="AZ532" s="67">
        <v>0</v>
      </c>
      <c r="BA532" s="61" t="s">
        <v>73</v>
      </c>
      <c r="BB532" s="61" t="s">
        <v>163</v>
      </c>
      <c r="BC532" s="355" t="s">
        <v>10187</v>
      </c>
      <c r="BD532" s="44" t="s">
        <v>65</v>
      </c>
      <c r="BE532" s="44" t="s">
        <v>65</v>
      </c>
    </row>
    <row r="533" spans="2:57" s="250" customFormat="1" x14ac:dyDescent="0.25">
      <c r="B533" s="44">
        <v>2026</v>
      </c>
      <c r="C533" s="44">
        <v>891780111</v>
      </c>
      <c r="D533" s="44" t="s">
        <v>63</v>
      </c>
      <c r="E533" s="61" t="s">
        <v>10186</v>
      </c>
      <c r="F533" s="61" t="s">
        <v>10185</v>
      </c>
      <c r="G533" s="61">
        <v>0</v>
      </c>
      <c r="H533" s="61" t="s">
        <v>71</v>
      </c>
      <c r="I533" s="44" t="s">
        <v>111</v>
      </c>
      <c r="J533" s="76" t="s">
        <v>81</v>
      </c>
      <c r="K533" s="47" t="s">
        <v>10180</v>
      </c>
      <c r="L533" s="79">
        <v>9373320</v>
      </c>
      <c r="M533" s="44" t="s">
        <v>66</v>
      </c>
      <c r="N533" s="68" t="s">
        <v>10184</v>
      </c>
      <c r="O533" s="68">
        <v>1193371331</v>
      </c>
      <c r="P533" s="68">
        <v>69</v>
      </c>
      <c r="Q533" s="69">
        <v>46036</v>
      </c>
      <c r="R533" s="61">
        <v>6818861280</v>
      </c>
      <c r="S533" s="69">
        <v>46044</v>
      </c>
      <c r="T533" s="79">
        <v>9373320</v>
      </c>
      <c r="U533" s="61" t="s">
        <v>65</v>
      </c>
      <c r="V533" s="79">
        <v>1082939683</v>
      </c>
      <c r="W533" s="168" t="s">
        <v>8545</v>
      </c>
      <c r="X533" s="69">
        <v>46044</v>
      </c>
      <c r="Y533" s="69">
        <v>46069</v>
      </c>
      <c r="Z533" s="69" t="s">
        <v>73</v>
      </c>
      <c r="AA533" s="69">
        <v>46167</v>
      </c>
      <c r="AB533" s="47">
        <f t="shared" si="40"/>
        <v>98</v>
      </c>
      <c r="AC533" s="61">
        <v>0</v>
      </c>
      <c r="AD533" s="79">
        <v>0</v>
      </c>
      <c r="AE533" s="61">
        <v>0</v>
      </c>
      <c r="AF533" s="80" t="s">
        <v>73</v>
      </c>
      <c r="AG533" s="47">
        <f t="shared" si="41"/>
        <v>0</v>
      </c>
      <c r="AH533" s="61">
        <v>0</v>
      </c>
      <c r="AI533" s="79">
        <v>0</v>
      </c>
      <c r="AJ533" s="61" t="s">
        <v>73</v>
      </c>
      <c r="AK533" s="81" t="s">
        <v>73</v>
      </c>
      <c r="AL533" s="61">
        <v>0</v>
      </c>
      <c r="AM533" s="81" t="s">
        <v>73</v>
      </c>
      <c r="AN533" s="81" t="s">
        <v>73</v>
      </c>
      <c r="AO533" s="81" t="s">
        <v>73</v>
      </c>
      <c r="AP533" s="47">
        <f t="shared" si="42"/>
        <v>0</v>
      </c>
      <c r="AQ533" s="47">
        <f>+L533+AD533-AI533</f>
        <v>9373320</v>
      </c>
      <c r="AR533" s="61" t="s">
        <v>4700</v>
      </c>
      <c r="AS533" s="79">
        <v>0</v>
      </c>
      <c r="AT533" s="61" t="s">
        <v>162</v>
      </c>
      <c r="AU533" s="79">
        <v>0</v>
      </c>
      <c r="AV533" s="61" t="s">
        <v>73</v>
      </c>
      <c r="AW533" s="199">
        <v>0</v>
      </c>
      <c r="AX533" s="62">
        <f t="shared" si="43"/>
        <v>9373320</v>
      </c>
      <c r="AY533" s="63">
        <f t="shared" si="44"/>
        <v>0</v>
      </c>
      <c r="AZ533" s="67">
        <v>0</v>
      </c>
      <c r="BA533" s="61" t="s">
        <v>73</v>
      </c>
      <c r="BB533" s="61" t="s">
        <v>163</v>
      </c>
      <c r="BC533" s="355" t="s">
        <v>10183</v>
      </c>
      <c r="BD533" s="44" t="s">
        <v>65</v>
      </c>
      <c r="BE533" s="44" t="s">
        <v>65</v>
      </c>
    </row>
    <row r="534" spans="2:57" s="250" customFormat="1" x14ac:dyDescent="0.25">
      <c r="B534" s="44">
        <v>2026</v>
      </c>
      <c r="C534" s="44">
        <v>891780111</v>
      </c>
      <c r="D534" s="44" t="s">
        <v>63</v>
      </c>
      <c r="E534" s="61" t="s">
        <v>10182</v>
      </c>
      <c r="F534" s="61" t="s">
        <v>10181</v>
      </c>
      <c r="G534" s="61">
        <v>0</v>
      </c>
      <c r="H534" s="61" t="s">
        <v>71</v>
      </c>
      <c r="I534" s="44" t="s">
        <v>111</v>
      </c>
      <c r="J534" s="76" t="s">
        <v>81</v>
      </c>
      <c r="K534" s="47" t="s">
        <v>10180</v>
      </c>
      <c r="L534" s="79">
        <v>9373320</v>
      </c>
      <c r="M534" s="44" t="s">
        <v>66</v>
      </c>
      <c r="N534" s="68" t="s">
        <v>10179</v>
      </c>
      <c r="O534" s="68">
        <v>19621024</v>
      </c>
      <c r="P534" s="68">
        <v>69</v>
      </c>
      <c r="Q534" s="69">
        <v>46036</v>
      </c>
      <c r="R534" s="61">
        <v>6818861280</v>
      </c>
      <c r="S534" s="69">
        <v>46044</v>
      </c>
      <c r="T534" s="79">
        <v>9373320</v>
      </c>
      <c r="U534" s="61" t="s">
        <v>65</v>
      </c>
      <c r="V534" s="79">
        <v>1082939683</v>
      </c>
      <c r="W534" s="168" t="s">
        <v>8545</v>
      </c>
      <c r="X534" s="69">
        <v>46044</v>
      </c>
      <c r="Y534" s="69">
        <v>46069</v>
      </c>
      <c r="Z534" s="69" t="s">
        <v>73</v>
      </c>
      <c r="AA534" s="69">
        <v>46167</v>
      </c>
      <c r="AB534" s="47">
        <f t="shared" si="40"/>
        <v>98</v>
      </c>
      <c r="AC534" s="61">
        <v>0</v>
      </c>
      <c r="AD534" s="79">
        <v>0</v>
      </c>
      <c r="AE534" s="61">
        <v>0</v>
      </c>
      <c r="AF534" s="80" t="s">
        <v>73</v>
      </c>
      <c r="AG534" s="47">
        <f t="shared" si="41"/>
        <v>0</v>
      </c>
      <c r="AH534" s="61">
        <v>0</v>
      </c>
      <c r="AI534" s="79">
        <v>0</v>
      </c>
      <c r="AJ534" s="61" t="s">
        <v>73</v>
      </c>
      <c r="AK534" s="81" t="s">
        <v>73</v>
      </c>
      <c r="AL534" s="61">
        <v>0</v>
      </c>
      <c r="AM534" s="81" t="s">
        <v>73</v>
      </c>
      <c r="AN534" s="81" t="s">
        <v>73</v>
      </c>
      <c r="AO534" s="81" t="s">
        <v>73</v>
      </c>
      <c r="AP534" s="47">
        <f t="shared" si="42"/>
        <v>0</v>
      </c>
      <c r="AQ534" s="47">
        <f>+L534+AD534-AI534</f>
        <v>9373320</v>
      </c>
      <c r="AR534" s="61" t="s">
        <v>4700</v>
      </c>
      <c r="AS534" s="79">
        <v>0</v>
      </c>
      <c r="AT534" s="61" t="s">
        <v>162</v>
      </c>
      <c r="AU534" s="79">
        <v>0</v>
      </c>
      <c r="AV534" s="61" t="s">
        <v>73</v>
      </c>
      <c r="AW534" s="199">
        <v>0</v>
      </c>
      <c r="AX534" s="62">
        <f t="shared" si="43"/>
        <v>9373320</v>
      </c>
      <c r="AY534" s="63">
        <f t="shared" si="44"/>
        <v>0</v>
      </c>
      <c r="AZ534" s="67">
        <v>0</v>
      </c>
      <c r="BA534" s="61" t="s">
        <v>73</v>
      </c>
      <c r="BB534" s="61" t="s">
        <v>163</v>
      </c>
      <c r="BC534" s="355" t="s">
        <v>10178</v>
      </c>
      <c r="BD534" s="44" t="s">
        <v>65</v>
      </c>
      <c r="BE534" s="44" t="s">
        <v>65</v>
      </c>
    </row>
    <row r="535" spans="2:57" s="250" customFormat="1" x14ac:dyDescent="0.25">
      <c r="B535" s="44">
        <v>2026</v>
      </c>
      <c r="C535" s="44">
        <v>891780111</v>
      </c>
      <c r="D535" s="44" t="s">
        <v>63</v>
      </c>
      <c r="E535" s="61" t="s">
        <v>10177</v>
      </c>
      <c r="F535" s="61" t="s">
        <v>10176</v>
      </c>
      <c r="G535" s="61">
        <v>0</v>
      </c>
      <c r="H535" s="61" t="s">
        <v>71</v>
      </c>
      <c r="I535" s="44" t="s">
        <v>111</v>
      </c>
      <c r="J535" s="76" t="s">
        <v>81</v>
      </c>
      <c r="K535" s="47" t="s">
        <v>10175</v>
      </c>
      <c r="L535" s="79">
        <v>18810320</v>
      </c>
      <c r="M535" s="44" t="s">
        <v>66</v>
      </c>
      <c r="N535" s="68" t="s">
        <v>10174</v>
      </c>
      <c r="O535" s="68">
        <v>1042351221</v>
      </c>
      <c r="P535" s="68">
        <v>273</v>
      </c>
      <c r="Q535" s="69">
        <v>46043</v>
      </c>
      <c r="R535" s="68">
        <v>538927056</v>
      </c>
      <c r="S535" s="69">
        <v>46044</v>
      </c>
      <c r="T535" s="79">
        <v>18810320</v>
      </c>
      <c r="U535" s="61" t="s">
        <v>65</v>
      </c>
      <c r="V535" s="79">
        <v>1082939683</v>
      </c>
      <c r="W535" s="168" t="s">
        <v>8545</v>
      </c>
      <c r="X535" s="69">
        <v>46044</v>
      </c>
      <c r="Y535" s="69">
        <v>46044</v>
      </c>
      <c r="Z535" s="69" t="s">
        <v>73</v>
      </c>
      <c r="AA535" s="69">
        <v>46173</v>
      </c>
      <c r="AB535" s="47">
        <f t="shared" si="40"/>
        <v>129</v>
      </c>
      <c r="AC535" s="61">
        <v>0</v>
      </c>
      <c r="AD535" s="79">
        <v>0</v>
      </c>
      <c r="AE535" s="61">
        <v>0</v>
      </c>
      <c r="AF535" s="80" t="s">
        <v>73</v>
      </c>
      <c r="AG535" s="47">
        <f t="shared" si="41"/>
        <v>0</v>
      </c>
      <c r="AH535" s="61">
        <v>0</v>
      </c>
      <c r="AI535" s="79">
        <v>0</v>
      </c>
      <c r="AJ535" s="61" t="s">
        <v>73</v>
      </c>
      <c r="AK535" s="81" t="s">
        <v>73</v>
      </c>
      <c r="AL535" s="61">
        <v>0</v>
      </c>
      <c r="AM535" s="81" t="s">
        <v>73</v>
      </c>
      <c r="AN535" s="81" t="s">
        <v>73</v>
      </c>
      <c r="AO535" s="81" t="s">
        <v>73</v>
      </c>
      <c r="AP535" s="47">
        <f t="shared" si="42"/>
        <v>0</v>
      </c>
      <c r="AQ535" s="47">
        <f>+L535+AD535-AI535</f>
        <v>18810320</v>
      </c>
      <c r="AR535" s="61" t="s">
        <v>4700</v>
      </c>
      <c r="AS535" s="79">
        <v>0</v>
      </c>
      <c r="AT535" s="61" t="s">
        <v>162</v>
      </c>
      <c r="AU535" s="79">
        <v>0</v>
      </c>
      <c r="AV535" s="61" t="s">
        <v>73</v>
      </c>
      <c r="AW535" s="199">
        <v>0</v>
      </c>
      <c r="AX535" s="62">
        <f t="shared" si="43"/>
        <v>18810320</v>
      </c>
      <c r="AY535" s="63">
        <f t="shared" si="44"/>
        <v>0</v>
      </c>
      <c r="AZ535" s="67">
        <v>0</v>
      </c>
      <c r="BA535" s="61" t="s">
        <v>73</v>
      </c>
      <c r="BB535" s="61" t="s">
        <v>85</v>
      </c>
      <c r="BC535" s="369" t="s">
        <v>10173</v>
      </c>
      <c r="BD535" s="44" t="s">
        <v>65</v>
      </c>
      <c r="BE535" s="44" t="s">
        <v>65</v>
      </c>
    </row>
    <row r="536" spans="2:57" s="250" customFormat="1" x14ac:dyDescent="0.25">
      <c r="B536" s="44">
        <v>2026</v>
      </c>
      <c r="C536" s="44">
        <v>891780111</v>
      </c>
      <c r="D536" s="44" t="s">
        <v>63</v>
      </c>
      <c r="E536" s="61" t="s">
        <v>10172</v>
      </c>
      <c r="F536" s="61" t="s">
        <v>10171</v>
      </c>
      <c r="G536" s="61">
        <v>0</v>
      </c>
      <c r="H536" s="61" t="s">
        <v>71</v>
      </c>
      <c r="I536" s="44" t="s">
        <v>111</v>
      </c>
      <c r="J536" s="76" t="s">
        <v>81</v>
      </c>
      <c r="K536" s="47" t="s">
        <v>10170</v>
      </c>
      <c r="L536" s="79">
        <v>19669540</v>
      </c>
      <c r="M536" s="44" t="s">
        <v>66</v>
      </c>
      <c r="N536" s="68" t="s">
        <v>10169</v>
      </c>
      <c r="O536" s="68">
        <v>1004320380</v>
      </c>
      <c r="P536" s="68">
        <v>273</v>
      </c>
      <c r="Q536" s="69">
        <v>46043</v>
      </c>
      <c r="R536" s="68">
        <v>538927056</v>
      </c>
      <c r="S536" s="69">
        <v>46044</v>
      </c>
      <c r="T536" s="79">
        <v>19669540</v>
      </c>
      <c r="U536" s="61" t="s">
        <v>65</v>
      </c>
      <c r="V536" s="79">
        <v>1082939683</v>
      </c>
      <c r="W536" s="168" t="s">
        <v>8545</v>
      </c>
      <c r="X536" s="69">
        <v>46044</v>
      </c>
      <c r="Y536" s="69">
        <v>46044</v>
      </c>
      <c r="Z536" s="69" t="s">
        <v>73</v>
      </c>
      <c r="AA536" s="69">
        <v>46173</v>
      </c>
      <c r="AB536" s="47">
        <f t="shared" si="40"/>
        <v>129</v>
      </c>
      <c r="AC536" s="61">
        <v>0</v>
      </c>
      <c r="AD536" s="79">
        <v>0</v>
      </c>
      <c r="AE536" s="61">
        <v>0</v>
      </c>
      <c r="AF536" s="80" t="s">
        <v>73</v>
      </c>
      <c r="AG536" s="47">
        <f t="shared" si="41"/>
        <v>0</v>
      </c>
      <c r="AH536" s="61">
        <v>0</v>
      </c>
      <c r="AI536" s="79">
        <v>0</v>
      </c>
      <c r="AJ536" s="61" t="s">
        <v>73</v>
      </c>
      <c r="AK536" s="81" t="s">
        <v>73</v>
      </c>
      <c r="AL536" s="61">
        <v>0</v>
      </c>
      <c r="AM536" s="81" t="s">
        <v>73</v>
      </c>
      <c r="AN536" s="81" t="s">
        <v>73</v>
      </c>
      <c r="AO536" s="81" t="s">
        <v>73</v>
      </c>
      <c r="AP536" s="47">
        <f t="shared" si="42"/>
        <v>0</v>
      </c>
      <c r="AQ536" s="47">
        <f>+L536+AD536-AI536</f>
        <v>19669540</v>
      </c>
      <c r="AR536" s="61" t="s">
        <v>4700</v>
      </c>
      <c r="AS536" s="79">
        <v>0</v>
      </c>
      <c r="AT536" s="61" t="s">
        <v>162</v>
      </c>
      <c r="AU536" s="79">
        <v>0</v>
      </c>
      <c r="AV536" s="61" t="s">
        <v>73</v>
      </c>
      <c r="AW536" s="199">
        <v>0</v>
      </c>
      <c r="AX536" s="62">
        <f t="shared" si="43"/>
        <v>19669540</v>
      </c>
      <c r="AY536" s="63">
        <f t="shared" si="44"/>
        <v>0</v>
      </c>
      <c r="AZ536" s="67">
        <v>0</v>
      </c>
      <c r="BA536" s="61" t="s">
        <v>73</v>
      </c>
      <c r="BB536" s="61" t="s">
        <v>85</v>
      </c>
      <c r="BC536" s="369" t="s">
        <v>10168</v>
      </c>
      <c r="BD536" s="44" t="s">
        <v>65</v>
      </c>
      <c r="BE536" s="44" t="s">
        <v>65</v>
      </c>
    </row>
    <row r="537" spans="2:57" s="250" customFormat="1" x14ac:dyDescent="0.25">
      <c r="B537" s="44">
        <v>2026</v>
      </c>
      <c r="C537" s="44">
        <v>891780111</v>
      </c>
      <c r="D537" s="44" t="s">
        <v>63</v>
      </c>
      <c r="E537" s="61" t="s">
        <v>10167</v>
      </c>
      <c r="F537" s="61" t="s">
        <v>10166</v>
      </c>
      <c r="G537" s="61">
        <v>0</v>
      </c>
      <c r="H537" s="61" t="s">
        <v>71</v>
      </c>
      <c r="I537" s="44" t="s">
        <v>111</v>
      </c>
      <c r="J537" s="76" t="s">
        <v>81</v>
      </c>
      <c r="K537" s="47" t="s">
        <v>10165</v>
      </c>
      <c r="L537" s="79">
        <v>10754127</v>
      </c>
      <c r="M537" s="44" t="s">
        <v>66</v>
      </c>
      <c r="N537" s="68" t="s">
        <v>10164</v>
      </c>
      <c r="O537" s="68">
        <v>1083004268</v>
      </c>
      <c r="P537" s="68">
        <v>273</v>
      </c>
      <c r="Q537" s="69">
        <v>46043</v>
      </c>
      <c r="R537" s="68">
        <v>538927056</v>
      </c>
      <c r="S537" s="69">
        <v>46044</v>
      </c>
      <c r="T537" s="79">
        <v>10754127</v>
      </c>
      <c r="U537" s="61" t="s">
        <v>65</v>
      </c>
      <c r="V537" s="79">
        <v>1082939683</v>
      </c>
      <c r="W537" s="168" t="s">
        <v>8545</v>
      </c>
      <c r="X537" s="69">
        <v>46044</v>
      </c>
      <c r="Y537" s="69">
        <v>46044</v>
      </c>
      <c r="Z537" s="69" t="s">
        <v>73</v>
      </c>
      <c r="AA537" s="69">
        <v>46173</v>
      </c>
      <c r="AB537" s="47">
        <f t="shared" si="40"/>
        <v>129</v>
      </c>
      <c r="AC537" s="61">
        <v>0</v>
      </c>
      <c r="AD537" s="79">
        <v>0</v>
      </c>
      <c r="AE537" s="61">
        <v>0</v>
      </c>
      <c r="AF537" s="80" t="s">
        <v>73</v>
      </c>
      <c r="AG537" s="47">
        <f t="shared" si="41"/>
        <v>0</v>
      </c>
      <c r="AH537" s="61">
        <v>0</v>
      </c>
      <c r="AI537" s="79">
        <v>0</v>
      </c>
      <c r="AJ537" s="61" t="s">
        <v>73</v>
      </c>
      <c r="AK537" s="81" t="s">
        <v>73</v>
      </c>
      <c r="AL537" s="61">
        <v>0</v>
      </c>
      <c r="AM537" s="81" t="s">
        <v>73</v>
      </c>
      <c r="AN537" s="81" t="s">
        <v>73</v>
      </c>
      <c r="AO537" s="81" t="s">
        <v>73</v>
      </c>
      <c r="AP537" s="47">
        <f t="shared" si="42"/>
        <v>0</v>
      </c>
      <c r="AQ537" s="47">
        <f>+L537+AD537-AI537</f>
        <v>10754127</v>
      </c>
      <c r="AR537" s="61" t="s">
        <v>4700</v>
      </c>
      <c r="AS537" s="79">
        <v>0</v>
      </c>
      <c r="AT537" s="61" t="s">
        <v>162</v>
      </c>
      <c r="AU537" s="79">
        <v>0</v>
      </c>
      <c r="AV537" s="61" t="s">
        <v>73</v>
      </c>
      <c r="AW537" s="199">
        <v>0</v>
      </c>
      <c r="AX537" s="62">
        <f t="shared" si="43"/>
        <v>10754127</v>
      </c>
      <c r="AY537" s="63">
        <f t="shared" si="44"/>
        <v>0</v>
      </c>
      <c r="AZ537" s="67">
        <v>0</v>
      </c>
      <c r="BA537" s="61" t="s">
        <v>73</v>
      </c>
      <c r="BB537" s="61" t="s">
        <v>85</v>
      </c>
      <c r="BC537" s="369" t="s">
        <v>10163</v>
      </c>
      <c r="BD537" s="44" t="s">
        <v>65</v>
      </c>
      <c r="BE537" s="44" t="s">
        <v>65</v>
      </c>
    </row>
    <row r="538" spans="2:57" s="250" customFormat="1" x14ac:dyDescent="0.25">
      <c r="B538" s="44" t="s">
        <v>8654</v>
      </c>
      <c r="C538" s="44">
        <v>891780111</v>
      </c>
      <c r="D538" s="44" t="s">
        <v>63</v>
      </c>
      <c r="E538" s="61" t="s">
        <v>10162</v>
      </c>
      <c r="F538" s="360" t="s">
        <v>10161</v>
      </c>
      <c r="G538" s="61">
        <v>0</v>
      </c>
      <c r="H538" s="61" t="s">
        <v>71</v>
      </c>
      <c r="I538" s="44" t="s">
        <v>64</v>
      </c>
      <c r="J538" s="76" t="s">
        <v>81</v>
      </c>
      <c r="K538" s="47" t="s">
        <v>10160</v>
      </c>
      <c r="L538" s="79">
        <v>12820500</v>
      </c>
      <c r="M538" s="44" t="s">
        <v>66</v>
      </c>
      <c r="N538" s="68" t="s">
        <v>10159</v>
      </c>
      <c r="O538" s="68">
        <v>64571469</v>
      </c>
      <c r="P538" s="68">
        <v>207</v>
      </c>
      <c r="Q538" s="69">
        <v>46038</v>
      </c>
      <c r="R538" s="68">
        <v>923633360</v>
      </c>
      <c r="S538" s="69">
        <v>46044</v>
      </c>
      <c r="T538" s="79">
        <v>12820500</v>
      </c>
      <c r="U538" s="61" t="s">
        <v>65</v>
      </c>
      <c r="V538" s="79">
        <v>1082939683</v>
      </c>
      <c r="W538" s="168" t="s">
        <v>8545</v>
      </c>
      <c r="X538" s="69">
        <v>46044</v>
      </c>
      <c r="Y538" s="69">
        <v>46044</v>
      </c>
      <c r="Z538" s="69" t="s">
        <v>73</v>
      </c>
      <c r="AA538" s="69">
        <v>46172</v>
      </c>
      <c r="AB538" s="47">
        <f t="shared" si="40"/>
        <v>128</v>
      </c>
      <c r="AC538" s="61">
        <v>0</v>
      </c>
      <c r="AD538" s="79">
        <v>0</v>
      </c>
      <c r="AE538" s="61">
        <v>0</v>
      </c>
      <c r="AF538" s="80" t="s">
        <v>73</v>
      </c>
      <c r="AG538" s="47">
        <f t="shared" si="41"/>
        <v>0</v>
      </c>
      <c r="AH538" s="61">
        <v>0</v>
      </c>
      <c r="AI538" s="79">
        <v>0</v>
      </c>
      <c r="AJ538" s="61" t="s">
        <v>73</v>
      </c>
      <c r="AK538" s="81" t="s">
        <v>73</v>
      </c>
      <c r="AL538" s="61">
        <v>0</v>
      </c>
      <c r="AM538" s="81" t="s">
        <v>73</v>
      </c>
      <c r="AN538" s="81" t="s">
        <v>73</v>
      </c>
      <c r="AO538" s="81" t="s">
        <v>73</v>
      </c>
      <c r="AP538" s="47">
        <f t="shared" si="42"/>
        <v>0</v>
      </c>
      <c r="AQ538" s="47">
        <f>+L538+AD538-AI538</f>
        <v>12820500</v>
      </c>
      <c r="AR538" s="61" t="s">
        <v>65</v>
      </c>
      <c r="AS538" s="79">
        <v>12820500</v>
      </c>
      <c r="AT538" s="61" t="s">
        <v>162</v>
      </c>
      <c r="AU538" s="79">
        <v>0</v>
      </c>
      <c r="AV538" s="61" t="s">
        <v>73</v>
      </c>
      <c r="AW538" s="199">
        <v>0</v>
      </c>
      <c r="AX538" s="62">
        <f t="shared" si="43"/>
        <v>12820500</v>
      </c>
      <c r="AY538" s="63">
        <f t="shared" si="44"/>
        <v>0</v>
      </c>
      <c r="AZ538" s="67">
        <v>0</v>
      </c>
      <c r="BA538" s="61" t="s">
        <v>73</v>
      </c>
      <c r="BB538" s="61" t="s">
        <v>85</v>
      </c>
      <c r="BC538" s="369" t="s">
        <v>10158</v>
      </c>
      <c r="BD538" s="44" t="s">
        <v>65</v>
      </c>
      <c r="BE538" s="44" t="s">
        <v>65</v>
      </c>
    </row>
    <row r="539" spans="2:57" s="250" customFormat="1" x14ac:dyDescent="0.25">
      <c r="B539" s="44">
        <v>2026</v>
      </c>
      <c r="C539" s="44">
        <v>891780111</v>
      </c>
      <c r="D539" s="44" t="s">
        <v>63</v>
      </c>
      <c r="E539" s="61" t="s">
        <v>10157</v>
      </c>
      <c r="F539" s="61" t="s">
        <v>10156</v>
      </c>
      <c r="G539" s="61">
        <v>0</v>
      </c>
      <c r="H539" s="61" t="s">
        <v>71</v>
      </c>
      <c r="I539" s="44" t="s">
        <v>111</v>
      </c>
      <c r="J539" s="76" t="s">
        <v>81</v>
      </c>
      <c r="K539" s="68" t="s">
        <v>10155</v>
      </c>
      <c r="L539" s="79">
        <v>19669540</v>
      </c>
      <c r="M539" s="44" t="s">
        <v>66</v>
      </c>
      <c r="N539" s="68" t="s">
        <v>10154</v>
      </c>
      <c r="O539" s="68">
        <v>1007899094</v>
      </c>
      <c r="P539" s="68">
        <v>273</v>
      </c>
      <c r="Q539" s="69">
        <v>46043</v>
      </c>
      <c r="R539" s="68">
        <v>538927056</v>
      </c>
      <c r="S539" s="69">
        <v>46045</v>
      </c>
      <c r="T539" s="79">
        <v>19669540</v>
      </c>
      <c r="U539" s="61" t="s">
        <v>65</v>
      </c>
      <c r="V539" s="79">
        <v>1082939683</v>
      </c>
      <c r="W539" s="168" t="s">
        <v>8545</v>
      </c>
      <c r="X539" s="69">
        <v>46045</v>
      </c>
      <c r="Y539" s="69">
        <v>46045</v>
      </c>
      <c r="Z539" s="69" t="s">
        <v>73</v>
      </c>
      <c r="AA539" s="69">
        <v>46173</v>
      </c>
      <c r="AB539" s="47">
        <f t="shared" si="40"/>
        <v>128</v>
      </c>
      <c r="AC539" s="61">
        <v>0</v>
      </c>
      <c r="AD539" s="79">
        <v>0</v>
      </c>
      <c r="AE539" s="61">
        <v>0</v>
      </c>
      <c r="AF539" s="80" t="s">
        <v>73</v>
      </c>
      <c r="AG539" s="47">
        <f t="shared" si="41"/>
        <v>0</v>
      </c>
      <c r="AH539" s="61">
        <v>0</v>
      </c>
      <c r="AI539" s="79">
        <v>0</v>
      </c>
      <c r="AJ539" s="61" t="s">
        <v>73</v>
      </c>
      <c r="AK539" s="81" t="s">
        <v>73</v>
      </c>
      <c r="AL539" s="61">
        <v>0</v>
      </c>
      <c r="AM539" s="81" t="s">
        <v>73</v>
      </c>
      <c r="AN539" s="81" t="s">
        <v>73</v>
      </c>
      <c r="AO539" s="81" t="s">
        <v>73</v>
      </c>
      <c r="AP539" s="47">
        <f t="shared" si="42"/>
        <v>0</v>
      </c>
      <c r="AQ539" s="47">
        <f>+L539+AD539-AI539</f>
        <v>19669540</v>
      </c>
      <c r="AR539" s="61" t="s">
        <v>4700</v>
      </c>
      <c r="AS539" s="79">
        <v>0</v>
      </c>
      <c r="AT539" s="61" t="s">
        <v>162</v>
      </c>
      <c r="AU539" s="79">
        <v>0</v>
      </c>
      <c r="AV539" s="61" t="s">
        <v>73</v>
      </c>
      <c r="AW539" s="199">
        <v>0</v>
      </c>
      <c r="AX539" s="62">
        <f t="shared" si="43"/>
        <v>19669540</v>
      </c>
      <c r="AY539" s="63">
        <f t="shared" si="44"/>
        <v>0</v>
      </c>
      <c r="AZ539" s="67">
        <v>0</v>
      </c>
      <c r="BA539" s="61" t="s">
        <v>73</v>
      </c>
      <c r="BB539" s="61" t="s">
        <v>85</v>
      </c>
      <c r="BC539" s="369" t="s">
        <v>10153</v>
      </c>
      <c r="BD539" s="44" t="s">
        <v>65</v>
      </c>
      <c r="BE539" s="44" t="s">
        <v>65</v>
      </c>
    </row>
    <row r="540" spans="2:57" s="250" customFormat="1" x14ac:dyDescent="0.25">
      <c r="B540" s="44">
        <v>2026</v>
      </c>
      <c r="C540" s="44">
        <v>891780111</v>
      </c>
      <c r="D540" s="44" t="s">
        <v>63</v>
      </c>
      <c r="E540" s="61" t="s">
        <v>10152</v>
      </c>
      <c r="F540" s="61" t="s">
        <v>10151</v>
      </c>
      <c r="G540" s="61">
        <v>0</v>
      </c>
      <c r="H540" s="61" t="s">
        <v>71</v>
      </c>
      <c r="I540" s="44" t="s">
        <v>111</v>
      </c>
      <c r="J540" s="76" t="s">
        <v>81</v>
      </c>
      <c r="K540" s="68" t="s">
        <v>9213</v>
      </c>
      <c r="L540" s="79">
        <v>9373320</v>
      </c>
      <c r="M540" s="44" t="s">
        <v>66</v>
      </c>
      <c r="N540" s="68" t="s">
        <v>10150</v>
      </c>
      <c r="O540" s="68">
        <v>1083434250</v>
      </c>
      <c r="P540" s="68">
        <v>69</v>
      </c>
      <c r="Q540" s="69">
        <v>46036</v>
      </c>
      <c r="R540" s="61">
        <v>6818861280</v>
      </c>
      <c r="S540" s="69">
        <v>46045</v>
      </c>
      <c r="T540" s="79">
        <v>9373320</v>
      </c>
      <c r="U540" s="61" t="s">
        <v>65</v>
      </c>
      <c r="V540" s="79">
        <v>1082939683</v>
      </c>
      <c r="W540" s="168" t="s">
        <v>8545</v>
      </c>
      <c r="X540" s="69">
        <v>46045</v>
      </c>
      <c r="Y540" s="69">
        <v>46069</v>
      </c>
      <c r="Z540" s="69" t="s">
        <v>73</v>
      </c>
      <c r="AA540" s="69">
        <v>46167</v>
      </c>
      <c r="AB540" s="47">
        <f t="shared" si="40"/>
        <v>98</v>
      </c>
      <c r="AC540" s="61">
        <v>0</v>
      </c>
      <c r="AD540" s="79">
        <v>0</v>
      </c>
      <c r="AE540" s="61">
        <v>0</v>
      </c>
      <c r="AF540" s="80" t="s">
        <v>73</v>
      </c>
      <c r="AG540" s="47">
        <f t="shared" si="41"/>
        <v>0</v>
      </c>
      <c r="AH540" s="61">
        <v>0</v>
      </c>
      <c r="AI540" s="79">
        <v>0</v>
      </c>
      <c r="AJ540" s="61" t="s">
        <v>73</v>
      </c>
      <c r="AK540" s="81" t="s">
        <v>73</v>
      </c>
      <c r="AL540" s="61">
        <v>0</v>
      </c>
      <c r="AM540" s="81" t="s">
        <v>73</v>
      </c>
      <c r="AN540" s="81" t="s">
        <v>73</v>
      </c>
      <c r="AO540" s="81" t="s">
        <v>73</v>
      </c>
      <c r="AP540" s="47">
        <f t="shared" si="42"/>
        <v>0</v>
      </c>
      <c r="AQ540" s="47">
        <f>+L540+AD540-AI540</f>
        <v>9373320</v>
      </c>
      <c r="AR540" s="61" t="s">
        <v>4700</v>
      </c>
      <c r="AS540" s="79">
        <v>0</v>
      </c>
      <c r="AT540" s="61" t="s">
        <v>162</v>
      </c>
      <c r="AU540" s="79">
        <v>0</v>
      </c>
      <c r="AV540" s="61" t="s">
        <v>73</v>
      </c>
      <c r="AW540" s="199">
        <v>0</v>
      </c>
      <c r="AX540" s="62">
        <f t="shared" si="43"/>
        <v>9373320</v>
      </c>
      <c r="AY540" s="63">
        <f t="shared" si="44"/>
        <v>0</v>
      </c>
      <c r="AZ540" s="67">
        <v>0</v>
      </c>
      <c r="BA540" s="61" t="s">
        <v>73</v>
      </c>
      <c r="BB540" s="61" t="s">
        <v>163</v>
      </c>
      <c r="BC540" s="355" t="s">
        <v>10149</v>
      </c>
      <c r="BD540" s="44" t="s">
        <v>65</v>
      </c>
      <c r="BE540" s="44" t="s">
        <v>65</v>
      </c>
    </row>
    <row r="541" spans="2:57" s="250" customFormat="1" x14ac:dyDescent="0.25">
      <c r="B541" s="44">
        <v>2026</v>
      </c>
      <c r="C541" s="44">
        <v>891780111</v>
      </c>
      <c r="D541" s="44" t="s">
        <v>63</v>
      </c>
      <c r="E541" s="61" t="s">
        <v>10148</v>
      </c>
      <c r="F541" s="61" t="s">
        <v>10147</v>
      </c>
      <c r="G541" s="61">
        <v>0</v>
      </c>
      <c r="H541" s="61" t="s">
        <v>71</v>
      </c>
      <c r="I541" s="44" t="s">
        <v>111</v>
      </c>
      <c r="J541" s="76" t="s">
        <v>81</v>
      </c>
      <c r="K541" s="68" t="s">
        <v>9213</v>
      </c>
      <c r="L541" s="79">
        <v>9373320</v>
      </c>
      <c r="M541" s="44" t="s">
        <v>66</v>
      </c>
      <c r="N541" s="68" t="s">
        <v>10146</v>
      </c>
      <c r="O541" s="68">
        <v>84091307</v>
      </c>
      <c r="P541" s="68">
        <v>69</v>
      </c>
      <c r="Q541" s="69">
        <v>46036</v>
      </c>
      <c r="R541" s="61">
        <v>6818861280</v>
      </c>
      <c r="S541" s="69">
        <v>46045</v>
      </c>
      <c r="T541" s="79">
        <v>9373320</v>
      </c>
      <c r="U541" s="61" t="s">
        <v>65</v>
      </c>
      <c r="V541" s="79">
        <v>1082939683</v>
      </c>
      <c r="W541" s="168" t="s">
        <v>8545</v>
      </c>
      <c r="X541" s="69">
        <v>46045</v>
      </c>
      <c r="Y541" s="69">
        <v>46069</v>
      </c>
      <c r="Z541" s="69" t="s">
        <v>73</v>
      </c>
      <c r="AA541" s="69">
        <v>46167</v>
      </c>
      <c r="AB541" s="47">
        <f t="shared" si="40"/>
        <v>98</v>
      </c>
      <c r="AC541" s="61">
        <v>0</v>
      </c>
      <c r="AD541" s="79">
        <v>0</v>
      </c>
      <c r="AE541" s="61">
        <v>0</v>
      </c>
      <c r="AF541" s="80" t="s">
        <v>73</v>
      </c>
      <c r="AG541" s="47">
        <f t="shared" si="41"/>
        <v>0</v>
      </c>
      <c r="AH541" s="61">
        <v>0</v>
      </c>
      <c r="AI541" s="79">
        <v>0</v>
      </c>
      <c r="AJ541" s="61" t="s">
        <v>73</v>
      </c>
      <c r="AK541" s="81" t="s">
        <v>73</v>
      </c>
      <c r="AL541" s="61">
        <v>0</v>
      </c>
      <c r="AM541" s="81" t="s">
        <v>73</v>
      </c>
      <c r="AN541" s="81" t="s">
        <v>73</v>
      </c>
      <c r="AO541" s="81" t="s">
        <v>73</v>
      </c>
      <c r="AP541" s="47">
        <f t="shared" si="42"/>
        <v>0</v>
      </c>
      <c r="AQ541" s="47">
        <f>+L541+AD541-AI541</f>
        <v>9373320</v>
      </c>
      <c r="AR541" s="61" t="s">
        <v>4700</v>
      </c>
      <c r="AS541" s="79">
        <v>0</v>
      </c>
      <c r="AT541" s="61" t="s">
        <v>162</v>
      </c>
      <c r="AU541" s="79">
        <v>0</v>
      </c>
      <c r="AV541" s="61" t="s">
        <v>73</v>
      </c>
      <c r="AW541" s="199">
        <v>0</v>
      </c>
      <c r="AX541" s="62">
        <f t="shared" si="43"/>
        <v>9373320</v>
      </c>
      <c r="AY541" s="63">
        <f t="shared" si="44"/>
        <v>0</v>
      </c>
      <c r="AZ541" s="67">
        <v>0</v>
      </c>
      <c r="BA541" s="61" t="s">
        <v>73</v>
      </c>
      <c r="BB541" s="61" t="s">
        <v>163</v>
      </c>
      <c r="BC541" s="355" t="s">
        <v>10145</v>
      </c>
      <c r="BD541" s="44" t="s">
        <v>65</v>
      </c>
      <c r="BE541" s="44" t="s">
        <v>65</v>
      </c>
    </row>
    <row r="542" spans="2:57" s="250" customFormat="1" x14ac:dyDescent="0.25">
      <c r="B542" s="44">
        <v>2026</v>
      </c>
      <c r="C542" s="44">
        <v>891780111</v>
      </c>
      <c r="D542" s="44" t="s">
        <v>63</v>
      </c>
      <c r="E542" s="61" t="s">
        <v>10144</v>
      </c>
      <c r="F542" s="61" t="s">
        <v>10143</v>
      </c>
      <c r="G542" s="61">
        <v>0</v>
      </c>
      <c r="H542" s="61" t="s">
        <v>71</v>
      </c>
      <c r="I542" s="44" t="s">
        <v>111</v>
      </c>
      <c r="J542" s="76" t="s">
        <v>81</v>
      </c>
      <c r="K542" s="68" t="s">
        <v>9213</v>
      </c>
      <c r="L542" s="79">
        <v>9373320</v>
      </c>
      <c r="M542" s="44" t="s">
        <v>66</v>
      </c>
      <c r="N542" s="68" t="s">
        <v>10142</v>
      </c>
      <c r="O542" s="68">
        <v>1124484956</v>
      </c>
      <c r="P542" s="68">
        <v>69</v>
      </c>
      <c r="Q542" s="69">
        <v>46036</v>
      </c>
      <c r="R542" s="61">
        <v>6818861280</v>
      </c>
      <c r="S542" s="69">
        <v>46045</v>
      </c>
      <c r="T542" s="79">
        <v>9373320</v>
      </c>
      <c r="U542" s="61" t="s">
        <v>65</v>
      </c>
      <c r="V542" s="79">
        <v>1082939683</v>
      </c>
      <c r="W542" s="168" t="s">
        <v>8545</v>
      </c>
      <c r="X542" s="69">
        <v>46045</v>
      </c>
      <c r="Y542" s="69">
        <v>46069</v>
      </c>
      <c r="Z542" s="69" t="s">
        <v>73</v>
      </c>
      <c r="AA542" s="69">
        <v>46167</v>
      </c>
      <c r="AB542" s="47">
        <f t="shared" si="40"/>
        <v>98</v>
      </c>
      <c r="AC542" s="61">
        <v>0</v>
      </c>
      <c r="AD542" s="79">
        <v>0</v>
      </c>
      <c r="AE542" s="61">
        <v>0</v>
      </c>
      <c r="AF542" s="80" t="s">
        <v>73</v>
      </c>
      <c r="AG542" s="47">
        <f t="shared" si="41"/>
        <v>0</v>
      </c>
      <c r="AH542" s="61">
        <v>0</v>
      </c>
      <c r="AI542" s="79">
        <v>0</v>
      </c>
      <c r="AJ542" s="61" t="s">
        <v>73</v>
      </c>
      <c r="AK542" s="81" t="s">
        <v>73</v>
      </c>
      <c r="AL542" s="61">
        <v>0</v>
      </c>
      <c r="AM542" s="81" t="s">
        <v>73</v>
      </c>
      <c r="AN542" s="81" t="s">
        <v>73</v>
      </c>
      <c r="AO542" s="81" t="s">
        <v>73</v>
      </c>
      <c r="AP542" s="47">
        <f t="shared" si="42"/>
        <v>0</v>
      </c>
      <c r="AQ542" s="47">
        <f>+L542+AD542-AI542</f>
        <v>9373320</v>
      </c>
      <c r="AR542" s="61" t="s">
        <v>4700</v>
      </c>
      <c r="AS542" s="79">
        <v>0</v>
      </c>
      <c r="AT542" s="61" t="s">
        <v>162</v>
      </c>
      <c r="AU542" s="79">
        <v>0</v>
      </c>
      <c r="AV542" s="61" t="s">
        <v>73</v>
      </c>
      <c r="AW542" s="199">
        <v>0</v>
      </c>
      <c r="AX542" s="62">
        <f t="shared" si="43"/>
        <v>9373320</v>
      </c>
      <c r="AY542" s="63">
        <f t="shared" si="44"/>
        <v>0</v>
      </c>
      <c r="AZ542" s="67">
        <v>0</v>
      </c>
      <c r="BA542" s="61" t="s">
        <v>73</v>
      </c>
      <c r="BB542" s="61" t="s">
        <v>163</v>
      </c>
      <c r="BC542" s="355" t="s">
        <v>10141</v>
      </c>
      <c r="BD542" s="44" t="s">
        <v>65</v>
      </c>
      <c r="BE542" s="44" t="s">
        <v>65</v>
      </c>
    </row>
    <row r="543" spans="2:57" s="250" customFormat="1" x14ac:dyDescent="0.25">
      <c r="B543" s="44">
        <v>2026</v>
      </c>
      <c r="C543" s="44">
        <v>891780111</v>
      </c>
      <c r="D543" s="44" t="s">
        <v>63</v>
      </c>
      <c r="E543" s="61" t="s">
        <v>10140</v>
      </c>
      <c r="F543" s="61" t="s">
        <v>10139</v>
      </c>
      <c r="G543" s="61">
        <v>0</v>
      </c>
      <c r="H543" s="61" t="s">
        <v>71</v>
      </c>
      <c r="I543" s="44" t="s">
        <v>111</v>
      </c>
      <c r="J543" s="76" t="s">
        <v>81</v>
      </c>
      <c r="K543" s="68" t="s">
        <v>9203</v>
      </c>
      <c r="L543" s="79">
        <v>9373320</v>
      </c>
      <c r="M543" s="44" t="s">
        <v>66</v>
      </c>
      <c r="N543" s="68" t="s">
        <v>10138</v>
      </c>
      <c r="O543" s="68">
        <v>1075666153</v>
      </c>
      <c r="P543" s="68">
        <v>69</v>
      </c>
      <c r="Q543" s="69">
        <v>46036</v>
      </c>
      <c r="R543" s="61">
        <v>6818861280</v>
      </c>
      <c r="S543" s="69">
        <v>46045</v>
      </c>
      <c r="T543" s="79">
        <v>9373320</v>
      </c>
      <c r="U543" s="61" t="s">
        <v>65</v>
      </c>
      <c r="V543" s="79">
        <v>1082939683</v>
      </c>
      <c r="W543" s="168" t="s">
        <v>8545</v>
      </c>
      <c r="X543" s="69">
        <v>46045</v>
      </c>
      <c r="Y543" s="69">
        <v>46069</v>
      </c>
      <c r="Z543" s="69" t="s">
        <v>73</v>
      </c>
      <c r="AA543" s="69">
        <v>46167</v>
      </c>
      <c r="AB543" s="47">
        <f t="shared" si="40"/>
        <v>98</v>
      </c>
      <c r="AC543" s="61">
        <v>0</v>
      </c>
      <c r="AD543" s="79">
        <v>0</v>
      </c>
      <c r="AE543" s="61">
        <v>0</v>
      </c>
      <c r="AF543" s="80" t="s">
        <v>73</v>
      </c>
      <c r="AG543" s="47">
        <f t="shared" si="41"/>
        <v>0</v>
      </c>
      <c r="AH543" s="61">
        <v>0</v>
      </c>
      <c r="AI543" s="79">
        <v>0</v>
      </c>
      <c r="AJ543" s="61" t="s">
        <v>73</v>
      </c>
      <c r="AK543" s="81" t="s">
        <v>73</v>
      </c>
      <c r="AL543" s="61">
        <v>0</v>
      </c>
      <c r="AM543" s="81" t="s">
        <v>73</v>
      </c>
      <c r="AN543" s="81" t="s">
        <v>73</v>
      </c>
      <c r="AO543" s="81" t="s">
        <v>73</v>
      </c>
      <c r="AP543" s="47">
        <f t="shared" si="42"/>
        <v>0</v>
      </c>
      <c r="AQ543" s="47">
        <f>+L543+AD543-AI543</f>
        <v>9373320</v>
      </c>
      <c r="AR543" s="61" t="s">
        <v>4700</v>
      </c>
      <c r="AS543" s="79">
        <v>0</v>
      </c>
      <c r="AT543" s="61" t="s">
        <v>162</v>
      </c>
      <c r="AU543" s="79">
        <v>0</v>
      </c>
      <c r="AV543" s="61" t="s">
        <v>73</v>
      </c>
      <c r="AW543" s="199">
        <v>0</v>
      </c>
      <c r="AX543" s="62">
        <f t="shared" si="43"/>
        <v>9373320</v>
      </c>
      <c r="AY543" s="63">
        <f t="shared" si="44"/>
        <v>0</v>
      </c>
      <c r="AZ543" s="67">
        <v>0</v>
      </c>
      <c r="BA543" s="61" t="s">
        <v>73</v>
      </c>
      <c r="BB543" s="61" t="s">
        <v>163</v>
      </c>
      <c r="BC543" s="355" t="s">
        <v>10137</v>
      </c>
      <c r="BD543" s="44" t="s">
        <v>65</v>
      </c>
      <c r="BE543" s="44" t="s">
        <v>65</v>
      </c>
    </row>
    <row r="544" spans="2:57" s="250" customFormat="1" x14ac:dyDescent="0.25">
      <c r="B544" s="44">
        <v>2026</v>
      </c>
      <c r="C544" s="44">
        <v>891780111</v>
      </c>
      <c r="D544" s="44" t="s">
        <v>63</v>
      </c>
      <c r="E544" s="61" t="s">
        <v>10136</v>
      </c>
      <c r="F544" s="61" t="s">
        <v>10135</v>
      </c>
      <c r="G544" s="61">
        <v>0</v>
      </c>
      <c r="H544" s="61" t="s">
        <v>71</v>
      </c>
      <c r="I544" s="44" t="s">
        <v>9750</v>
      </c>
      <c r="J544" s="76" t="s">
        <v>81</v>
      </c>
      <c r="K544" s="68" t="s">
        <v>8929</v>
      </c>
      <c r="L544" s="79">
        <v>9373320</v>
      </c>
      <c r="M544" s="44" t="s">
        <v>66</v>
      </c>
      <c r="N544" s="68" t="s">
        <v>10134</v>
      </c>
      <c r="O544" s="68">
        <v>1098823080</v>
      </c>
      <c r="P544" s="68">
        <v>69</v>
      </c>
      <c r="Q544" s="69">
        <v>46036</v>
      </c>
      <c r="R544" s="61">
        <v>6818861280</v>
      </c>
      <c r="S544" s="69">
        <v>46045</v>
      </c>
      <c r="T544" s="79">
        <v>9373320</v>
      </c>
      <c r="U544" s="61" t="s">
        <v>65</v>
      </c>
      <c r="V544" s="79">
        <v>1082939683</v>
      </c>
      <c r="W544" s="168" t="s">
        <v>8545</v>
      </c>
      <c r="X544" s="69">
        <v>46045</v>
      </c>
      <c r="Y544" s="69">
        <v>46069</v>
      </c>
      <c r="Z544" s="69" t="s">
        <v>73</v>
      </c>
      <c r="AA544" s="69">
        <v>46167</v>
      </c>
      <c r="AB544" s="47">
        <f t="shared" si="40"/>
        <v>98</v>
      </c>
      <c r="AC544" s="61">
        <v>0</v>
      </c>
      <c r="AD544" s="79">
        <v>0</v>
      </c>
      <c r="AE544" s="61">
        <v>0</v>
      </c>
      <c r="AF544" s="80" t="s">
        <v>73</v>
      </c>
      <c r="AG544" s="47">
        <f t="shared" si="41"/>
        <v>0</v>
      </c>
      <c r="AH544" s="61">
        <v>0</v>
      </c>
      <c r="AI544" s="79">
        <v>0</v>
      </c>
      <c r="AJ544" s="61" t="s">
        <v>73</v>
      </c>
      <c r="AK544" s="81" t="s">
        <v>73</v>
      </c>
      <c r="AL544" s="61">
        <v>0</v>
      </c>
      <c r="AM544" s="81" t="s">
        <v>73</v>
      </c>
      <c r="AN544" s="81" t="s">
        <v>73</v>
      </c>
      <c r="AO544" s="81" t="s">
        <v>73</v>
      </c>
      <c r="AP544" s="47">
        <f t="shared" si="42"/>
        <v>0</v>
      </c>
      <c r="AQ544" s="47">
        <f>+L544+AD544-AI544</f>
        <v>9373320</v>
      </c>
      <c r="AR544" s="61" t="s">
        <v>4700</v>
      </c>
      <c r="AS544" s="79">
        <v>0</v>
      </c>
      <c r="AT544" s="61" t="s">
        <v>162</v>
      </c>
      <c r="AU544" s="79">
        <v>0</v>
      </c>
      <c r="AV544" s="61" t="s">
        <v>73</v>
      </c>
      <c r="AW544" s="199">
        <v>0</v>
      </c>
      <c r="AX544" s="62">
        <f t="shared" si="43"/>
        <v>9373320</v>
      </c>
      <c r="AY544" s="63">
        <f t="shared" si="44"/>
        <v>0</v>
      </c>
      <c r="AZ544" s="67">
        <v>0</v>
      </c>
      <c r="BA544" s="61" t="s">
        <v>73</v>
      </c>
      <c r="BB544" s="61" t="s">
        <v>163</v>
      </c>
      <c r="BC544" s="355" t="s">
        <v>10133</v>
      </c>
      <c r="BD544" s="44" t="s">
        <v>65</v>
      </c>
      <c r="BE544" s="44" t="s">
        <v>65</v>
      </c>
    </row>
    <row r="545" spans="2:57" s="250" customFormat="1" x14ac:dyDescent="0.25">
      <c r="B545" s="44">
        <v>2026</v>
      </c>
      <c r="C545" s="44">
        <v>891780111</v>
      </c>
      <c r="D545" s="44" t="s">
        <v>63</v>
      </c>
      <c r="E545" s="61" t="s">
        <v>10132</v>
      </c>
      <c r="F545" s="61" t="s">
        <v>10131</v>
      </c>
      <c r="G545" s="61">
        <v>0</v>
      </c>
      <c r="H545" s="61" t="s">
        <v>71</v>
      </c>
      <c r="I545" s="44" t="s">
        <v>111</v>
      </c>
      <c r="J545" s="76" t="s">
        <v>81</v>
      </c>
      <c r="K545" s="68" t="s">
        <v>9171</v>
      </c>
      <c r="L545" s="79">
        <v>9373320</v>
      </c>
      <c r="M545" s="44" t="s">
        <v>66</v>
      </c>
      <c r="N545" s="68" t="s">
        <v>10130</v>
      </c>
      <c r="O545" s="68">
        <v>17901141</v>
      </c>
      <c r="P545" s="68">
        <v>69</v>
      </c>
      <c r="Q545" s="69">
        <v>46036</v>
      </c>
      <c r="R545" s="61">
        <v>6818861280</v>
      </c>
      <c r="S545" s="69">
        <v>46045</v>
      </c>
      <c r="T545" s="79">
        <v>9373320</v>
      </c>
      <c r="U545" s="61" t="s">
        <v>65</v>
      </c>
      <c r="V545" s="79">
        <v>1082939683</v>
      </c>
      <c r="W545" s="168" t="s">
        <v>8545</v>
      </c>
      <c r="X545" s="69">
        <v>46045</v>
      </c>
      <c r="Y545" s="69">
        <v>46069</v>
      </c>
      <c r="Z545" s="69" t="s">
        <v>73</v>
      </c>
      <c r="AA545" s="69">
        <v>46167</v>
      </c>
      <c r="AB545" s="47">
        <f t="shared" si="40"/>
        <v>98</v>
      </c>
      <c r="AC545" s="61">
        <v>0</v>
      </c>
      <c r="AD545" s="79">
        <v>0</v>
      </c>
      <c r="AE545" s="61">
        <v>0</v>
      </c>
      <c r="AF545" s="80" t="s">
        <v>73</v>
      </c>
      <c r="AG545" s="47">
        <f t="shared" si="41"/>
        <v>0</v>
      </c>
      <c r="AH545" s="61">
        <v>0</v>
      </c>
      <c r="AI545" s="79">
        <v>0</v>
      </c>
      <c r="AJ545" s="61" t="s">
        <v>73</v>
      </c>
      <c r="AK545" s="81" t="s">
        <v>73</v>
      </c>
      <c r="AL545" s="61">
        <v>0</v>
      </c>
      <c r="AM545" s="81" t="s">
        <v>73</v>
      </c>
      <c r="AN545" s="81" t="s">
        <v>73</v>
      </c>
      <c r="AO545" s="81" t="s">
        <v>73</v>
      </c>
      <c r="AP545" s="47">
        <f t="shared" si="42"/>
        <v>0</v>
      </c>
      <c r="AQ545" s="47">
        <f>+L545+AD545-AI545</f>
        <v>9373320</v>
      </c>
      <c r="AR545" s="61" t="s">
        <v>4700</v>
      </c>
      <c r="AS545" s="79">
        <v>0</v>
      </c>
      <c r="AT545" s="61" t="s">
        <v>162</v>
      </c>
      <c r="AU545" s="79">
        <v>0</v>
      </c>
      <c r="AV545" s="61" t="s">
        <v>73</v>
      </c>
      <c r="AW545" s="199">
        <v>0</v>
      </c>
      <c r="AX545" s="62">
        <f t="shared" si="43"/>
        <v>9373320</v>
      </c>
      <c r="AY545" s="63">
        <f t="shared" si="44"/>
        <v>0</v>
      </c>
      <c r="AZ545" s="67">
        <v>0</v>
      </c>
      <c r="BA545" s="61" t="s">
        <v>73</v>
      </c>
      <c r="BB545" s="61" t="s">
        <v>163</v>
      </c>
      <c r="BC545" s="355" t="s">
        <v>10129</v>
      </c>
      <c r="BD545" s="44" t="s">
        <v>65</v>
      </c>
      <c r="BE545" s="44" t="s">
        <v>65</v>
      </c>
    </row>
    <row r="546" spans="2:57" s="250" customFormat="1" x14ac:dyDescent="0.25">
      <c r="B546" s="44">
        <v>2026</v>
      </c>
      <c r="C546" s="44">
        <v>891780111</v>
      </c>
      <c r="D546" s="44" t="s">
        <v>63</v>
      </c>
      <c r="E546" s="61" t="s">
        <v>10128</v>
      </c>
      <c r="F546" s="61" t="s">
        <v>10127</v>
      </c>
      <c r="G546" s="61">
        <v>0</v>
      </c>
      <c r="H546" s="61" t="s">
        <v>71</v>
      </c>
      <c r="I546" s="44" t="s">
        <v>111</v>
      </c>
      <c r="J546" s="76" t="s">
        <v>81</v>
      </c>
      <c r="K546" s="68" t="s">
        <v>9171</v>
      </c>
      <c r="L546" s="79">
        <v>9373320</v>
      </c>
      <c r="M546" s="44" t="s">
        <v>66</v>
      </c>
      <c r="N546" s="68" t="s">
        <v>10126</v>
      </c>
      <c r="O546" s="68">
        <v>84067857</v>
      </c>
      <c r="P546" s="68">
        <v>69</v>
      </c>
      <c r="Q546" s="69">
        <v>46036</v>
      </c>
      <c r="R546" s="61">
        <v>6818861280</v>
      </c>
      <c r="S546" s="69">
        <v>46045</v>
      </c>
      <c r="T546" s="79">
        <v>9373320</v>
      </c>
      <c r="U546" s="61" t="s">
        <v>65</v>
      </c>
      <c r="V546" s="79">
        <v>1082939683</v>
      </c>
      <c r="W546" s="168" t="s">
        <v>8545</v>
      </c>
      <c r="X546" s="69">
        <v>46045</v>
      </c>
      <c r="Y546" s="69">
        <v>46069</v>
      </c>
      <c r="Z546" s="69" t="s">
        <v>73</v>
      </c>
      <c r="AA546" s="69">
        <v>46167</v>
      </c>
      <c r="AB546" s="47">
        <f t="shared" si="40"/>
        <v>98</v>
      </c>
      <c r="AC546" s="61">
        <v>0</v>
      </c>
      <c r="AD546" s="79">
        <v>0</v>
      </c>
      <c r="AE546" s="61">
        <v>0</v>
      </c>
      <c r="AF546" s="80" t="s">
        <v>73</v>
      </c>
      <c r="AG546" s="47">
        <f t="shared" si="41"/>
        <v>0</v>
      </c>
      <c r="AH546" s="61">
        <v>0</v>
      </c>
      <c r="AI546" s="79">
        <v>0</v>
      </c>
      <c r="AJ546" s="61" t="s">
        <v>73</v>
      </c>
      <c r="AK546" s="81" t="s">
        <v>73</v>
      </c>
      <c r="AL546" s="61">
        <v>0</v>
      </c>
      <c r="AM546" s="81" t="s">
        <v>73</v>
      </c>
      <c r="AN546" s="81" t="s">
        <v>73</v>
      </c>
      <c r="AO546" s="81" t="s">
        <v>73</v>
      </c>
      <c r="AP546" s="47">
        <f t="shared" si="42"/>
        <v>0</v>
      </c>
      <c r="AQ546" s="47">
        <f>+L546+AD546-AI546</f>
        <v>9373320</v>
      </c>
      <c r="AR546" s="61" t="s">
        <v>4700</v>
      </c>
      <c r="AS546" s="79">
        <v>0</v>
      </c>
      <c r="AT546" s="61" t="s">
        <v>162</v>
      </c>
      <c r="AU546" s="79">
        <v>0</v>
      </c>
      <c r="AV546" s="61" t="s">
        <v>73</v>
      </c>
      <c r="AW546" s="199">
        <v>0</v>
      </c>
      <c r="AX546" s="62">
        <f t="shared" si="43"/>
        <v>9373320</v>
      </c>
      <c r="AY546" s="63">
        <f t="shared" si="44"/>
        <v>0</v>
      </c>
      <c r="AZ546" s="67">
        <v>0</v>
      </c>
      <c r="BA546" s="61" t="s">
        <v>73</v>
      </c>
      <c r="BB546" s="61" t="s">
        <v>163</v>
      </c>
      <c r="BC546" s="355" t="s">
        <v>10125</v>
      </c>
      <c r="BD546" s="44" t="s">
        <v>65</v>
      </c>
      <c r="BE546" s="44" t="s">
        <v>65</v>
      </c>
    </row>
    <row r="547" spans="2:57" s="250" customFormat="1" x14ac:dyDescent="0.25">
      <c r="B547" s="44">
        <v>2026</v>
      </c>
      <c r="C547" s="44">
        <v>891780111</v>
      </c>
      <c r="D547" s="44" t="s">
        <v>63</v>
      </c>
      <c r="E547" s="61" t="s">
        <v>10124</v>
      </c>
      <c r="F547" s="61" t="s">
        <v>10123</v>
      </c>
      <c r="G547" s="61">
        <v>0</v>
      </c>
      <c r="H547" s="61" t="s">
        <v>71</v>
      </c>
      <c r="I547" s="44" t="s">
        <v>111</v>
      </c>
      <c r="J547" s="76" t="s">
        <v>81</v>
      </c>
      <c r="K547" s="68" t="s">
        <v>9171</v>
      </c>
      <c r="L547" s="79">
        <v>9373320</v>
      </c>
      <c r="M547" s="44" t="s">
        <v>66</v>
      </c>
      <c r="N547" s="68" t="s">
        <v>10122</v>
      </c>
      <c r="O547" s="68">
        <v>84009923</v>
      </c>
      <c r="P547" s="68">
        <v>69</v>
      </c>
      <c r="Q547" s="69">
        <v>46036</v>
      </c>
      <c r="R547" s="61">
        <v>6818861280</v>
      </c>
      <c r="S547" s="69">
        <v>46045</v>
      </c>
      <c r="T547" s="79">
        <v>9373320</v>
      </c>
      <c r="U547" s="61" t="s">
        <v>65</v>
      </c>
      <c r="V547" s="79">
        <v>1082939683</v>
      </c>
      <c r="W547" s="168" t="s">
        <v>8545</v>
      </c>
      <c r="X547" s="69">
        <v>46045</v>
      </c>
      <c r="Y547" s="69">
        <v>46069</v>
      </c>
      <c r="Z547" s="69" t="s">
        <v>73</v>
      </c>
      <c r="AA547" s="69">
        <v>46167</v>
      </c>
      <c r="AB547" s="47">
        <f t="shared" si="40"/>
        <v>98</v>
      </c>
      <c r="AC547" s="61">
        <v>0</v>
      </c>
      <c r="AD547" s="79">
        <v>0</v>
      </c>
      <c r="AE547" s="61">
        <v>0</v>
      </c>
      <c r="AF547" s="80" t="s">
        <v>73</v>
      </c>
      <c r="AG547" s="47">
        <f t="shared" si="41"/>
        <v>0</v>
      </c>
      <c r="AH547" s="61">
        <v>0</v>
      </c>
      <c r="AI547" s="79">
        <v>0</v>
      </c>
      <c r="AJ547" s="61" t="s">
        <v>73</v>
      </c>
      <c r="AK547" s="81" t="s">
        <v>73</v>
      </c>
      <c r="AL547" s="61">
        <v>0</v>
      </c>
      <c r="AM547" s="81" t="s">
        <v>73</v>
      </c>
      <c r="AN547" s="81" t="s">
        <v>73</v>
      </c>
      <c r="AO547" s="81" t="s">
        <v>73</v>
      </c>
      <c r="AP547" s="47">
        <f t="shared" si="42"/>
        <v>0</v>
      </c>
      <c r="AQ547" s="47">
        <f>+L547+AD547-AI547</f>
        <v>9373320</v>
      </c>
      <c r="AR547" s="61" t="s">
        <v>4700</v>
      </c>
      <c r="AS547" s="79">
        <v>0</v>
      </c>
      <c r="AT547" s="61" t="s">
        <v>162</v>
      </c>
      <c r="AU547" s="79">
        <v>0</v>
      </c>
      <c r="AV547" s="61" t="s">
        <v>73</v>
      </c>
      <c r="AW547" s="199">
        <v>0</v>
      </c>
      <c r="AX547" s="62">
        <f t="shared" si="43"/>
        <v>9373320</v>
      </c>
      <c r="AY547" s="63">
        <f t="shared" si="44"/>
        <v>0</v>
      </c>
      <c r="AZ547" s="67">
        <v>0</v>
      </c>
      <c r="BA547" s="61" t="s">
        <v>73</v>
      </c>
      <c r="BB547" s="61" t="s">
        <v>163</v>
      </c>
      <c r="BC547" s="355" t="s">
        <v>10121</v>
      </c>
      <c r="BD547" s="44" t="s">
        <v>65</v>
      </c>
      <c r="BE547" s="44" t="s">
        <v>65</v>
      </c>
    </row>
    <row r="548" spans="2:57" s="250" customFormat="1" x14ac:dyDescent="0.25">
      <c r="B548" s="44">
        <v>2026</v>
      </c>
      <c r="C548" s="44">
        <v>891780111</v>
      </c>
      <c r="D548" s="44" t="s">
        <v>63</v>
      </c>
      <c r="E548" s="61" t="s">
        <v>10120</v>
      </c>
      <c r="F548" s="61" t="s">
        <v>10119</v>
      </c>
      <c r="G548" s="61">
        <v>0</v>
      </c>
      <c r="H548" s="61" t="s">
        <v>71</v>
      </c>
      <c r="I548" s="44" t="s">
        <v>111</v>
      </c>
      <c r="J548" s="76" t="s">
        <v>81</v>
      </c>
      <c r="K548" s="68" t="s">
        <v>10118</v>
      </c>
      <c r="L548" s="79">
        <v>9373320</v>
      </c>
      <c r="M548" s="44" t="s">
        <v>66</v>
      </c>
      <c r="N548" s="68" t="s">
        <v>10117</v>
      </c>
      <c r="O548" s="68">
        <v>1118842305</v>
      </c>
      <c r="P548" s="68">
        <v>69</v>
      </c>
      <c r="Q548" s="69">
        <v>46036</v>
      </c>
      <c r="R548" s="61">
        <v>6818861280</v>
      </c>
      <c r="S548" s="69">
        <v>46045</v>
      </c>
      <c r="T548" s="79">
        <v>9373320</v>
      </c>
      <c r="U548" s="61" t="s">
        <v>65</v>
      </c>
      <c r="V548" s="79">
        <v>1082939683</v>
      </c>
      <c r="W548" s="168" t="s">
        <v>8545</v>
      </c>
      <c r="X548" s="69">
        <v>46045</v>
      </c>
      <c r="Y548" s="69">
        <v>46069</v>
      </c>
      <c r="Z548" s="69" t="s">
        <v>73</v>
      </c>
      <c r="AA548" s="69">
        <v>46167</v>
      </c>
      <c r="AB548" s="47">
        <f t="shared" si="40"/>
        <v>98</v>
      </c>
      <c r="AC548" s="61">
        <v>0</v>
      </c>
      <c r="AD548" s="79">
        <v>0</v>
      </c>
      <c r="AE548" s="61">
        <v>0</v>
      </c>
      <c r="AF548" s="80" t="s">
        <v>73</v>
      </c>
      <c r="AG548" s="47">
        <f t="shared" si="41"/>
        <v>0</v>
      </c>
      <c r="AH548" s="61">
        <v>0</v>
      </c>
      <c r="AI548" s="79">
        <v>0</v>
      </c>
      <c r="AJ548" s="61" t="s">
        <v>73</v>
      </c>
      <c r="AK548" s="81" t="s">
        <v>73</v>
      </c>
      <c r="AL548" s="61">
        <v>0</v>
      </c>
      <c r="AM548" s="81" t="s">
        <v>73</v>
      </c>
      <c r="AN548" s="81" t="s">
        <v>73</v>
      </c>
      <c r="AO548" s="81" t="s">
        <v>73</v>
      </c>
      <c r="AP548" s="47">
        <f t="shared" si="42"/>
        <v>0</v>
      </c>
      <c r="AQ548" s="47">
        <f>+L548+AD548-AI548</f>
        <v>9373320</v>
      </c>
      <c r="AR548" s="61" t="s">
        <v>4700</v>
      </c>
      <c r="AS548" s="79">
        <v>0</v>
      </c>
      <c r="AT548" s="61" t="s">
        <v>162</v>
      </c>
      <c r="AU548" s="79">
        <v>0</v>
      </c>
      <c r="AV548" s="61" t="s">
        <v>73</v>
      </c>
      <c r="AW548" s="199">
        <v>0</v>
      </c>
      <c r="AX548" s="62">
        <f t="shared" si="43"/>
        <v>9373320</v>
      </c>
      <c r="AY548" s="63">
        <f t="shared" si="44"/>
        <v>0</v>
      </c>
      <c r="AZ548" s="67">
        <v>0</v>
      </c>
      <c r="BA548" s="61" t="s">
        <v>73</v>
      </c>
      <c r="BB548" s="61" t="s">
        <v>163</v>
      </c>
      <c r="BC548" s="355" t="s">
        <v>10116</v>
      </c>
      <c r="BD548" s="44" t="s">
        <v>65</v>
      </c>
      <c r="BE548" s="44" t="s">
        <v>65</v>
      </c>
    </row>
    <row r="549" spans="2:57" s="250" customFormat="1" x14ac:dyDescent="0.25">
      <c r="B549" s="44">
        <v>2026</v>
      </c>
      <c r="C549" s="44">
        <v>891780111</v>
      </c>
      <c r="D549" s="44" t="s">
        <v>63</v>
      </c>
      <c r="E549" s="61" t="s">
        <v>10115</v>
      </c>
      <c r="F549" s="61" t="s">
        <v>10114</v>
      </c>
      <c r="G549" s="61">
        <v>0</v>
      </c>
      <c r="H549" s="61" t="s">
        <v>71</v>
      </c>
      <c r="I549" s="44" t="s">
        <v>9750</v>
      </c>
      <c r="J549" s="76" t="s">
        <v>81</v>
      </c>
      <c r="K549" s="68" t="s">
        <v>10109</v>
      </c>
      <c r="L549" s="79">
        <v>9373320</v>
      </c>
      <c r="M549" s="44" t="s">
        <v>66</v>
      </c>
      <c r="N549" s="68" t="s">
        <v>10113</v>
      </c>
      <c r="O549" s="68">
        <v>1065846673</v>
      </c>
      <c r="P549" s="68">
        <v>69</v>
      </c>
      <c r="Q549" s="69">
        <v>46036</v>
      </c>
      <c r="R549" s="61">
        <v>6818861280</v>
      </c>
      <c r="S549" s="69">
        <v>46045</v>
      </c>
      <c r="T549" s="79">
        <v>9373320</v>
      </c>
      <c r="U549" s="61" t="s">
        <v>65</v>
      </c>
      <c r="V549" s="79">
        <v>1082939683</v>
      </c>
      <c r="W549" s="168" t="s">
        <v>8545</v>
      </c>
      <c r="X549" s="69">
        <v>46045</v>
      </c>
      <c r="Y549" s="69">
        <v>46069</v>
      </c>
      <c r="Z549" s="69" t="s">
        <v>73</v>
      </c>
      <c r="AA549" s="69">
        <v>46167</v>
      </c>
      <c r="AB549" s="47">
        <f t="shared" si="40"/>
        <v>98</v>
      </c>
      <c r="AC549" s="61">
        <v>0</v>
      </c>
      <c r="AD549" s="79">
        <v>0</v>
      </c>
      <c r="AE549" s="61">
        <v>0</v>
      </c>
      <c r="AF549" s="80" t="s">
        <v>73</v>
      </c>
      <c r="AG549" s="47">
        <f t="shared" si="41"/>
        <v>0</v>
      </c>
      <c r="AH549" s="61">
        <v>0</v>
      </c>
      <c r="AI549" s="79">
        <v>0</v>
      </c>
      <c r="AJ549" s="61" t="s">
        <v>73</v>
      </c>
      <c r="AK549" s="81" t="s">
        <v>73</v>
      </c>
      <c r="AL549" s="61">
        <v>0</v>
      </c>
      <c r="AM549" s="81" t="s">
        <v>73</v>
      </c>
      <c r="AN549" s="81" t="s">
        <v>73</v>
      </c>
      <c r="AO549" s="81" t="s">
        <v>73</v>
      </c>
      <c r="AP549" s="47">
        <f t="shared" si="42"/>
        <v>0</v>
      </c>
      <c r="AQ549" s="47">
        <f>+L549+AD549-AI549</f>
        <v>9373320</v>
      </c>
      <c r="AR549" s="61" t="s">
        <v>4700</v>
      </c>
      <c r="AS549" s="79">
        <v>0</v>
      </c>
      <c r="AT549" s="61" t="s">
        <v>162</v>
      </c>
      <c r="AU549" s="79">
        <v>0</v>
      </c>
      <c r="AV549" s="61" t="s">
        <v>73</v>
      </c>
      <c r="AW549" s="199">
        <v>0</v>
      </c>
      <c r="AX549" s="62">
        <f t="shared" si="43"/>
        <v>9373320</v>
      </c>
      <c r="AY549" s="63">
        <f t="shared" si="44"/>
        <v>0</v>
      </c>
      <c r="AZ549" s="67">
        <v>0</v>
      </c>
      <c r="BA549" s="61" t="s">
        <v>73</v>
      </c>
      <c r="BB549" s="61" t="s">
        <v>163</v>
      </c>
      <c r="BC549" s="355" t="s">
        <v>10112</v>
      </c>
      <c r="BD549" s="44" t="s">
        <v>65</v>
      </c>
      <c r="BE549" s="44" t="s">
        <v>65</v>
      </c>
    </row>
    <row r="550" spans="2:57" s="250" customFormat="1" x14ac:dyDescent="0.25">
      <c r="B550" s="44">
        <v>2026</v>
      </c>
      <c r="C550" s="44">
        <v>891780111</v>
      </c>
      <c r="D550" s="44" t="s">
        <v>63</v>
      </c>
      <c r="E550" s="61" t="s">
        <v>10111</v>
      </c>
      <c r="F550" s="61" t="s">
        <v>10110</v>
      </c>
      <c r="G550" s="61">
        <v>0</v>
      </c>
      <c r="H550" s="61" t="s">
        <v>71</v>
      </c>
      <c r="I550" s="44" t="s">
        <v>9750</v>
      </c>
      <c r="J550" s="76" t="s">
        <v>81</v>
      </c>
      <c r="K550" s="68" t="s">
        <v>10109</v>
      </c>
      <c r="L550" s="79">
        <v>9373320</v>
      </c>
      <c r="M550" s="44" t="s">
        <v>66</v>
      </c>
      <c r="N550" s="68" t="s">
        <v>10108</v>
      </c>
      <c r="O550" s="68">
        <v>1124053138</v>
      </c>
      <c r="P550" s="68">
        <v>69</v>
      </c>
      <c r="Q550" s="69">
        <v>46036</v>
      </c>
      <c r="R550" s="61">
        <v>6818861280</v>
      </c>
      <c r="S550" s="69">
        <v>46045</v>
      </c>
      <c r="T550" s="79">
        <v>9373320</v>
      </c>
      <c r="U550" s="61" t="s">
        <v>65</v>
      </c>
      <c r="V550" s="79">
        <v>1082939683</v>
      </c>
      <c r="W550" s="168" t="s">
        <v>8545</v>
      </c>
      <c r="X550" s="69">
        <v>46045</v>
      </c>
      <c r="Y550" s="69">
        <v>46069</v>
      </c>
      <c r="Z550" s="69" t="s">
        <v>73</v>
      </c>
      <c r="AA550" s="69">
        <v>46167</v>
      </c>
      <c r="AB550" s="47">
        <f t="shared" si="40"/>
        <v>98</v>
      </c>
      <c r="AC550" s="61">
        <v>0</v>
      </c>
      <c r="AD550" s="79">
        <v>0</v>
      </c>
      <c r="AE550" s="61">
        <v>0</v>
      </c>
      <c r="AF550" s="80" t="s">
        <v>73</v>
      </c>
      <c r="AG550" s="47">
        <f t="shared" si="41"/>
        <v>0</v>
      </c>
      <c r="AH550" s="61">
        <v>0</v>
      </c>
      <c r="AI550" s="79">
        <v>0</v>
      </c>
      <c r="AJ550" s="61" t="s">
        <v>73</v>
      </c>
      <c r="AK550" s="81" t="s">
        <v>73</v>
      </c>
      <c r="AL550" s="61">
        <v>0</v>
      </c>
      <c r="AM550" s="81" t="s">
        <v>73</v>
      </c>
      <c r="AN550" s="81" t="s">
        <v>73</v>
      </c>
      <c r="AO550" s="81" t="s">
        <v>73</v>
      </c>
      <c r="AP550" s="47">
        <f t="shared" si="42"/>
        <v>0</v>
      </c>
      <c r="AQ550" s="47">
        <f>+L550+AD550-AI550</f>
        <v>9373320</v>
      </c>
      <c r="AR550" s="61" t="s">
        <v>4700</v>
      </c>
      <c r="AS550" s="79">
        <v>0</v>
      </c>
      <c r="AT550" s="61" t="s">
        <v>162</v>
      </c>
      <c r="AU550" s="79">
        <v>0</v>
      </c>
      <c r="AV550" s="61" t="s">
        <v>73</v>
      </c>
      <c r="AW550" s="199">
        <v>0</v>
      </c>
      <c r="AX550" s="62">
        <f t="shared" si="43"/>
        <v>9373320</v>
      </c>
      <c r="AY550" s="63">
        <f t="shared" si="44"/>
        <v>0</v>
      </c>
      <c r="AZ550" s="67">
        <v>0</v>
      </c>
      <c r="BA550" s="61" t="s">
        <v>73</v>
      </c>
      <c r="BB550" s="61" t="s">
        <v>163</v>
      </c>
      <c r="BC550" s="355" t="s">
        <v>10107</v>
      </c>
      <c r="BD550" s="44" t="s">
        <v>65</v>
      </c>
      <c r="BE550" s="44" t="s">
        <v>65</v>
      </c>
    </row>
    <row r="551" spans="2:57" s="250" customFormat="1" x14ac:dyDescent="0.25">
      <c r="B551" s="44">
        <v>2026</v>
      </c>
      <c r="C551" s="44">
        <v>891780111</v>
      </c>
      <c r="D551" s="44" t="s">
        <v>63</v>
      </c>
      <c r="E551" s="61" t="s">
        <v>10106</v>
      </c>
      <c r="F551" s="61" t="s">
        <v>10105</v>
      </c>
      <c r="G551" s="61">
        <v>0</v>
      </c>
      <c r="H551" s="61" t="s">
        <v>71</v>
      </c>
      <c r="I551" s="44" t="s">
        <v>9750</v>
      </c>
      <c r="J551" s="76" t="s">
        <v>81</v>
      </c>
      <c r="K551" s="68" t="s">
        <v>10104</v>
      </c>
      <c r="L551" s="79">
        <v>9373320</v>
      </c>
      <c r="M551" s="44" t="s">
        <v>66</v>
      </c>
      <c r="N551" s="68" t="s">
        <v>10103</v>
      </c>
      <c r="O551" s="68">
        <v>17903400</v>
      </c>
      <c r="P551" s="68">
        <v>69</v>
      </c>
      <c r="Q551" s="69">
        <v>46036</v>
      </c>
      <c r="R551" s="61">
        <v>6818861280</v>
      </c>
      <c r="S551" s="69">
        <v>46045</v>
      </c>
      <c r="T551" s="79">
        <v>9373320</v>
      </c>
      <c r="U551" s="61" t="s">
        <v>65</v>
      </c>
      <c r="V551" s="79">
        <v>1082939683</v>
      </c>
      <c r="W551" s="168" t="s">
        <v>8545</v>
      </c>
      <c r="X551" s="69">
        <v>46045</v>
      </c>
      <c r="Y551" s="69">
        <v>46069</v>
      </c>
      <c r="Z551" s="69" t="s">
        <v>73</v>
      </c>
      <c r="AA551" s="69">
        <v>46167</v>
      </c>
      <c r="AB551" s="47">
        <f t="shared" si="40"/>
        <v>98</v>
      </c>
      <c r="AC551" s="61">
        <v>0</v>
      </c>
      <c r="AD551" s="79">
        <v>0</v>
      </c>
      <c r="AE551" s="61">
        <v>0</v>
      </c>
      <c r="AF551" s="80" t="s">
        <v>73</v>
      </c>
      <c r="AG551" s="47">
        <f t="shared" si="41"/>
        <v>0</v>
      </c>
      <c r="AH551" s="61">
        <v>0</v>
      </c>
      <c r="AI551" s="79">
        <v>0</v>
      </c>
      <c r="AJ551" s="61" t="s">
        <v>73</v>
      </c>
      <c r="AK551" s="81" t="s">
        <v>73</v>
      </c>
      <c r="AL551" s="61">
        <v>0</v>
      </c>
      <c r="AM551" s="81" t="s">
        <v>73</v>
      </c>
      <c r="AN551" s="81" t="s">
        <v>73</v>
      </c>
      <c r="AO551" s="81" t="s">
        <v>73</v>
      </c>
      <c r="AP551" s="47">
        <f t="shared" si="42"/>
        <v>0</v>
      </c>
      <c r="AQ551" s="47">
        <f>+L551+AD551-AI551</f>
        <v>9373320</v>
      </c>
      <c r="AR551" s="61" t="s">
        <v>4700</v>
      </c>
      <c r="AS551" s="79">
        <v>0</v>
      </c>
      <c r="AT551" s="61" t="s">
        <v>162</v>
      </c>
      <c r="AU551" s="79">
        <v>0</v>
      </c>
      <c r="AV551" s="61" t="s">
        <v>73</v>
      </c>
      <c r="AW551" s="199">
        <v>0</v>
      </c>
      <c r="AX551" s="62">
        <f t="shared" si="43"/>
        <v>9373320</v>
      </c>
      <c r="AY551" s="63">
        <f t="shared" si="44"/>
        <v>0</v>
      </c>
      <c r="AZ551" s="67">
        <v>0</v>
      </c>
      <c r="BA551" s="61" t="s">
        <v>73</v>
      </c>
      <c r="BB551" s="61" t="s">
        <v>163</v>
      </c>
      <c r="BC551" s="355" t="s">
        <v>10102</v>
      </c>
      <c r="BD551" s="44" t="s">
        <v>65</v>
      </c>
      <c r="BE551" s="44" t="s">
        <v>65</v>
      </c>
    </row>
    <row r="552" spans="2:57" s="250" customFormat="1" x14ac:dyDescent="0.25">
      <c r="B552" s="44">
        <v>2026</v>
      </c>
      <c r="C552" s="44">
        <v>891780111</v>
      </c>
      <c r="D552" s="44" t="s">
        <v>63</v>
      </c>
      <c r="E552" s="61" t="s">
        <v>10101</v>
      </c>
      <c r="F552" s="61" t="s">
        <v>10100</v>
      </c>
      <c r="G552" s="61">
        <v>0</v>
      </c>
      <c r="H552" s="61" t="s">
        <v>71</v>
      </c>
      <c r="I552" s="44" t="s">
        <v>9750</v>
      </c>
      <c r="J552" s="76" t="s">
        <v>81</v>
      </c>
      <c r="K552" s="68" t="s">
        <v>10090</v>
      </c>
      <c r="L552" s="79">
        <v>9373320</v>
      </c>
      <c r="M552" s="44" t="s">
        <v>66</v>
      </c>
      <c r="N552" s="68" t="s">
        <v>10099</v>
      </c>
      <c r="O552" s="68">
        <v>1120742064</v>
      </c>
      <c r="P552" s="68">
        <v>69</v>
      </c>
      <c r="Q552" s="69">
        <v>46036</v>
      </c>
      <c r="R552" s="61">
        <v>6818861280</v>
      </c>
      <c r="S552" s="69">
        <v>46045</v>
      </c>
      <c r="T552" s="79">
        <v>9373320</v>
      </c>
      <c r="U552" s="61" t="s">
        <v>65</v>
      </c>
      <c r="V552" s="79">
        <v>1082939683</v>
      </c>
      <c r="W552" s="168" t="s">
        <v>8545</v>
      </c>
      <c r="X552" s="69">
        <v>46045</v>
      </c>
      <c r="Y552" s="69">
        <v>46069</v>
      </c>
      <c r="Z552" s="69" t="s">
        <v>73</v>
      </c>
      <c r="AA552" s="69">
        <v>46167</v>
      </c>
      <c r="AB552" s="47">
        <f t="shared" si="40"/>
        <v>98</v>
      </c>
      <c r="AC552" s="61">
        <v>0</v>
      </c>
      <c r="AD552" s="79">
        <v>0</v>
      </c>
      <c r="AE552" s="61">
        <v>0</v>
      </c>
      <c r="AF552" s="80" t="s">
        <v>73</v>
      </c>
      <c r="AG552" s="47">
        <f t="shared" si="41"/>
        <v>0</v>
      </c>
      <c r="AH552" s="61">
        <v>0</v>
      </c>
      <c r="AI552" s="79">
        <v>0</v>
      </c>
      <c r="AJ552" s="61" t="s">
        <v>73</v>
      </c>
      <c r="AK552" s="81" t="s">
        <v>73</v>
      </c>
      <c r="AL552" s="61">
        <v>0</v>
      </c>
      <c r="AM552" s="81" t="s">
        <v>73</v>
      </c>
      <c r="AN552" s="81" t="s">
        <v>73</v>
      </c>
      <c r="AO552" s="81" t="s">
        <v>73</v>
      </c>
      <c r="AP552" s="47">
        <f t="shared" si="42"/>
        <v>0</v>
      </c>
      <c r="AQ552" s="47">
        <f>+L552+AD552-AI552</f>
        <v>9373320</v>
      </c>
      <c r="AR552" s="61" t="s">
        <v>4700</v>
      </c>
      <c r="AS552" s="79">
        <v>0</v>
      </c>
      <c r="AT552" s="61" t="s">
        <v>162</v>
      </c>
      <c r="AU552" s="79">
        <v>0</v>
      </c>
      <c r="AV552" s="61" t="s">
        <v>73</v>
      </c>
      <c r="AW552" s="199">
        <v>0</v>
      </c>
      <c r="AX552" s="62">
        <f t="shared" si="43"/>
        <v>9373320</v>
      </c>
      <c r="AY552" s="63">
        <f t="shared" si="44"/>
        <v>0</v>
      </c>
      <c r="AZ552" s="67">
        <v>0</v>
      </c>
      <c r="BA552" s="61" t="s">
        <v>73</v>
      </c>
      <c r="BB552" s="61" t="s">
        <v>163</v>
      </c>
      <c r="BC552" s="355" t="s">
        <v>10098</v>
      </c>
      <c r="BD552" s="44" t="s">
        <v>65</v>
      </c>
      <c r="BE552" s="44" t="s">
        <v>65</v>
      </c>
    </row>
    <row r="553" spans="2:57" s="250" customFormat="1" x14ac:dyDescent="0.25">
      <c r="B553" s="44">
        <v>2026</v>
      </c>
      <c r="C553" s="44">
        <v>891780111</v>
      </c>
      <c r="D553" s="44" t="s">
        <v>63</v>
      </c>
      <c r="E553" s="61" t="s">
        <v>10097</v>
      </c>
      <c r="F553" s="61" t="s">
        <v>10096</v>
      </c>
      <c r="G553" s="61">
        <v>0</v>
      </c>
      <c r="H553" s="61" t="s">
        <v>71</v>
      </c>
      <c r="I553" s="44" t="s">
        <v>9750</v>
      </c>
      <c r="J553" s="76" t="s">
        <v>81</v>
      </c>
      <c r="K553" s="68" t="s">
        <v>10095</v>
      </c>
      <c r="L553" s="79">
        <v>9373320</v>
      </c>
      <c r="M553" s="44" t="s">
        <v>66</v>
      </c>
      <c r="N553" s="68" t="s">
        <v>10094</v>
      </c>
      <c r="O553" s="68">
        <v>1118840830</v>
      </c>
      <c r="P553" s="68">
        <v>69</v>
      </c>
      <c r="Q553" s="69">
        <v>46036</v>
      </c>
      <c r="R553" s="61">
        <v>6818861280</v>
      </c>
      <c r="S553" s="69">
        <v>46045</v>
      </c>
      <c r="T553" s="79">
        <v>9373320</v>
      </c>
      <c r="U553" s="61" t="s">
        <v>65</v>
      </c>
      <c r="V553" s="79">
        <v>1082939683</v>
      </c>
      <c r="W553" s="168" t="s">
        <v>8545</v>
      </c>
      <c r="X553" s="69">
        <v>46045</v>
      </c>
      <c r="Y553" s="69">
        <v>46069</v>
      </c>
      <c r="Z553" s="69" t="s">
        <v>73</v>
      </c>
      <c r="AA553" s="69">
        <v>46167</v>
      </c>
      <c r="AB553" s="47">
        <f t="shared" si="40"/>
        <v>98</v>
      </c>
      <c r="AC553" s="61">
        <v>0</v>
      </c>
      <c r="AD553" s="79">
        <v>0</v>
      </c>
      <c r="AE553" s="61">
        <v>0</v>
      </c>
      <c r="AF553" s="80" t="s">
        <v>73</v>
      </c>
      <c r="AG553" s="47">
        <f t="shared" si="41"/>
        <v>0</v>
      </c>
      <c r="AH553" s="61">
        <v>0</v>
      </c>
      <c r="AI553" s="79">
        <v>0</v>
      </c>
      <c r="AJ553" s="61" t="s">
        <v>73</v>
      </c>
      <c r="AK553" s="81" t="s">
        <v>73</v>
      </c>
      <c r="AL553" s="61">
        <v>0</v>
      </c>
      <c r="AM553" s="81" t="s">
        <v>73</v>
      </c>
      <c r="AN553" s="81" t="s">
        <v>73</v>
      </c>
      <c r="AO553" s="81" t="s">
        <v>73</v>
      </c>
      <c r="AP553" s="47">
        <f t="shared" si="42"/>
        <v>0</v>
      </c>
      <c r="AQ553" s="47">
        <f>+L553+AD553-AI553</f>
        <v>9373320</v>
      </c>
      <c r="AR553" s="61" t="s">
        <v>4700</v>
      </c>
      <c r="AS553" s="79">
        <v>0</v>
      </c>
      <c r="AT553" s="61" t="s">
        <v>162</v>
      </c>
      <c r="AU553" s="79">
        <v>0</v>
      </c>
      <c r="AV553" s="61" t="s">
        <v>73</v>
      </c>
      <c r="AW553" s="199">
        <v>0</v>
      </c>
      <c r="AX553" s="62">
        <f t="shared" si="43"/>
        <v>9373320</v>
      </c>
      <c r="AY553" s="63">
        <f t="shared" si="44"/>
        <v>0</v>
      </c>
      <c r="AZ553" s="67">
        <v>0</v>
      </c>
      <c r="BA553" s="61" t="s">
        <v>73</v>
      </c>
      <c r="BB553" s="61" t="s">
        <v>163</v>
      </c>
      <c r="BC553" s="355" t="s">
        <v>10093</v>
      </c>
      <c r="BD553" s="44" t="s">
        <v>65</v>
      </c>
      <c r="BE553" s="44" t="s">
        <v>65</v>
      </c>
    </row>
    <row r="554" spans="2:57" s="250" customFormat="1" x14ac:dyDescent="0.25">
      <c r="B554" s="44">
        <v>2026</v>
      </c>
      <c r="C554" s="44">
        <v>891780111</v>
      </c>
      <c r="D554" s="44" t="s">
        <v>63</v>
      </c>
      <c r="E554" s="61" t="s">
        <v>10092</v>
      </c>
      <c r="F554" s="61" t="s">
        <v>10091</v>
      </c>
      <c r="G554" s="61">
        <v>0</v>
      </c>
      <c r="H554" s="61" t="s">
        <v>71</v>
      </c>
      <c r="I554" s="44" t="s">
        <v>9750</v>
      </c>
      <c r="J554" s="76" t="s">
        <v>81</v>
      </c>
      <c r="K554" s="68" t="s">
        <v>10090</v>
      </c>
      <c r="L554" s="79">
        <v>9373320</v>
      </c>
      <c r="M554" s="44" t="s">
        <v>66</v>
      </c>
      <c r="N554" s="68" t="s">
        <v>10089</v>
      </c>
      <c r="O554" s="68">
        <v>84079426</v>
      </c>
      <c r="P554" s="68">
        <v>69</v>
      </c>
      <c r="Q554" s="69">
        <v>46036</v>
      </c>
      <c r="R554" s="61">
        <v>6818861280</v>
      </c>
      <c r="S554" s="69">
        <v>46045</v>
      </c>
      <c r="T554" s="79">
        <v>9373320</v>
      </c>
      <c r="U554" s="61" t="s">
        <v>65</v>
      </c>
      <c r="V554" s="79">
        <v>1082939683</v>
      </c>
      <c r="W554" s="168" t="s">
        <v>8545</v>
      </c>
      <c r="X554" s="69">
        <v>46045</v>
      </c>
      <c r="Y554" s="69">
        <v>46069</v>
      </c>
      <c r="Z554" s="69" t="s">
        <v>73</v>
      </c>
      <c r="AA554" s="69">
        <v>46167</v>
      </c>
      <c r="AB554" s="47">
        <f t="shared" si="40"/>
        <v>98</v>
      </c>
      <c r="AC554" s="61">
        <v>0</v>
      </c>
      <c r="AD554" s="79">
        <v>0</v>
      </c>
      <c r="AE554" s="61">
        <v>0</v>
      </c>
      <c r="AF554" s="80" t="s">
        <v>73</v>
      </c>
      <c r="AG554" s="47">
        <f t="shared" si="41"/>
        <v>0</v>
      </c>
      <c r="AH554" s="61">
        <v>0</v>
      </c>
      <c r="AI554" s="79">
        <v>0</v>
      </c>
      <c r="AJ554" s="61" t="s">
        <v>73</v>
      </c>
      <c r="AK554" s="81" t="s">
        <v>73</v>
      </c>
      <c r="AL554" s="61">
        <v>0</v>
      </c>
      <c r="AM554" s="81" t="s">
        <v>73</v>
      </c>
      <c r="AN554" s="81" t="s">
        <v>73</v>
      </c>
      <c r="AO554" s="81" t="s">
        <v>73</v>
      </c>
      <c r="AP554" s="47">
        <f t="shared" si="42"/>
        <v>0</v>
      </c>
      <c r="AQ554" s="47">
        <f>+L554+AD554-AI554</f>
        <v>9373320</v>
      </c>
      <c r="AR554" s="61" t="s">
        <v>4700</v>
      </c>
      <c r="AS554" s="79">
        <v>0</v>
      </c>
      <c r="AT554" s="61" t="s">
        <v>162</v>
      </c>
      <c r="AU554" s="79">
        <v>0</v>
      </c>
      <c r="AV554" s="61" t="s">
        <v>73</v>
      </c>
      <c r="AW554" s="199">
        <v>0</v>
      </c>
      <c r="AX554" s="62">
        <f t="shared" si="43"/>
        <v>9373320</v>
      </c>
      <c r="AY554" s="63">
        <f t="shared" si="44"/>
        <v>0</v>
      </c>
      <c r="AZ554" s="67">
        <v>0</v>
      </c>
      <c r="BA554" s="61" t="s">
        <v>73</v>
      </c>
      <c r="BB554" s="61" t="s">
        <v>163</v>
      </c>
      <c r="BC554" s="355" t="s">
        <v>10088</v>
      </c>
      <c r="BD554" s="44" t="s">
        <v>65</v>
      </c>
      <c r="BE554" s="44" t="s">
        <v>65</v>
      </c>
    </row>
    <row r="555" spans="2:57" s="250" customFormat="1" x14ac:dyDescent="0.25">
      <c r="B555" s="44">
        <v>2026</v>
      </c>
      <c r="C555" s="44">
        <v>891780111</v>
      </c>
      <c r="D555" s="44" t="s">
        <v>63</v>
      </c>
      <c r="E555" s="61" t="s">
        <v>10087</v>
      </c>
      <c r="F555" s="61" t="s">
        <v>10086</v>
      </c>
      <c r="G555" s="61">
        <v>0</v>
      </c>
      <c r="H555" s="61" t="s">
        <v>71</v>
      </c>
      <c r="I555" s="44" t="s">
        <v>9750</v>
      </c>
      <c r="J555" s="76" t="s">
        <v>81</v>
      </c>
      <c r="K555" s="68" t="s">
        <v>10085</v>
      </c>
      <c r="L555" s="79">
        <v>9373320</v>
      </c>
      <c r="M555" s="44" t="s">
        <v>66</v>
      </c>
      <c r="N555" s="68" t="s">
        <v>10084</v>
      </c>
      <c r="O555" s="68">
        <v>1121299283</v>
      </c>
      <c r="P555" s="68">
        <v>69</v>
      </c>
      <c r="Q555" s="69">
        <v>46036</v>
      </c>
      <c r="R555" s="61">
        <v>6818861280</v>
      </c>
      <c r="S555" s="69">
        <v>46045</v>
      </c>
      <c r="T555" s="79">
        <v>9373320</v>
      </c>
      <c r="U555" s="61" t="s">
        <v>65</v>
      </c>
      <c r="V555" s="79">
        <v>1082939683</v>
      </c>
      <c r="W555" s="168" t="s">
        <v>8545</v>
      </c>
      <c r="X555" s="69">
        <v>46045</v>
      </c>
      <c r="Y555" s="69">
        <v>46069</v>
      </c>
      <c r="Z555" s="69" t="s">
        <v>73</v>
      </c>
      <c r="AA555" s="69">
        <v>46167</v>
      </c>
      <c r="AB555" s="47">
        <f t="shared" si="40"/>
        <v>98</v>
      </c>
      <c r="AC555" s="61">
        <v>0</v>
      </c>
      <c r="AD555" s="79">
        <v>0</v>
      </c>
      <c r="AE555" s="61">
        <v>0</v>
      </c>
      <c r="AF555" s="80" t="s">
        <v>73</v>
      </c>
      <c r="AG555" s="47">
        <f t="shared" si="41"/>
        <v>0</v>
      </c>
      <c r="AH555" s="61">
        <v>0</v>
      </c>
      <c r="AI555" s="79">
        <v>0</v>
      </c>
      <c r="AJ555" s="61" t="s">
        <v>73</v>
      </c>
      <c r="AK555" s="81" t="s">
        <v>73</v>
      </c>
      <c r="AL555" s="61">
        <v>0</v>
      </c>
      <c r="AM555" s="81" t="s">
        <v>73</v>
      </c>
      <c r="AN555" s="81" t="s">
        <v>73</v>
      </c>
      <c r="AO555" s="81" t="s">
        <v>73</v>
      </c>
      <c r="AP555" s="47">
        <f t="shared" si="42"/>
        <v>0</v>
      </c>
      <c r="AQ555" s="47">
        <f>+L555+AD555-AI555</f>
        <v>9373320</v>
      </c>
      <c r="AR555" s="61" t="s">
        <v>4700</v>
      </c>
      <c r="AS555" s="79">
        <v>0</v>
      </c>
      <c r="AT555" s="61" t="s">
        <v>162</v>
      </c>
      <c r="AU555" s="79">
        <v>0</v>
      </c>
      <c r="AV555" s="61" t="s">
        <v>73</v>
      </c>
      <c r="AW555" s="199">
        <v>0</v>
      </c>
      <c r="AX555" s="62">
        <f t="shared" si="43"/>
        <v>9373320</v>
      </c>
      <c r="AY555" s="63">
        <f t="shared" si="44"/>
        <v>0</v>
      </c>
      <c r="AZ555" s="67">
        <v>0</v>
      </c>
      <c r="BA555" s="61" t="s">
        <v>73</v>
      </c>
      <c r="BB555" s="61" t="s">
        <v>163</v>
      </c>
      <c r="BC555" s="355" t="s">
        <v>10083</v>
      </c>
      <c r="BD555" s="44" t="s">
        <v>65</v>
      </c>
      <c r="BE555" s="44" t="s">
        <v>65</v>
      </c>
    </row>
    <row r="556" spans="2:57" s="250" customFormat="1" x14ac:dyDescent="0.25">
      <c r="B556" s="44">
        <v>2026</v>
      </c>
      <c r="C556" s="44">
        <v>891780111</v>
      </c>
      <c r="D556" s="44" t="s">
        <v>63</v>
      </c>
      <c r="E556" s="61" t="s">
        <v>10082</v>
      </c>
      <c r="F556" s="61" t="s">
        <v>10081</v>
      </c>
      <c r="G556" s="61">
        <v>0</v>
      </c>
      <c r="H556" s="61" t="s">
        <v>71</v>
      </c>
      <c r="I556" s="44" t="s">
        <v>9750</v>
      </c>
      <c r="J556" s="76" t="s">
        <v>81</v>
      </c>
      <c r="K556" s="68" t="s">
        <v>9345</v>
      </c>
      <c r="L556" s="79">
        <v>9373320</v>
      </c>
      <c r="M556" s="44" t="s">
        <v>66</v>
      </c>
      <c r="N556" s="68" t="s">
        <v>10080</v>
      </c>
      <c r="O556" s="68">
        <v>1067712064</v>
      </c>
      <c r="P556" s="68">
        <v>69</v>
      </c>
      <c r="Q556" s="69">
        <v>46036</v>
      </c>
      <c r="R556" s="61">
        <v>6818861280</v>
      </c>
      <c r="S556" s="69">
        <v>46045</v>
      </c>
      <c r="T556" s="79">
        <v>9373320</v>
      </c>
      <c r="U556" s="61" t="s">
        <v>65</v>
      </c>
      <c r="V556" s="79">
        <v>1082939683</v>
      </c>
      <c r="W556" s="168" t="s">
        <v>8545</v>
      </c>
      <c r="X556" s="69">
        <v>46045</v>
      </c>
      <c r="Y556" s="69">
        <v>46069</v>
      </c>
      <c r="Z556" s="69" t="s">
        <v>73</v>
      </c>
      <c r="AA556" s="69">
        <v>46167</v>
      </c>
      <c r="AB556" s="47">
        <f t="shared" si="40"/>
        <v>98</v>
      </c>
      <c r="AC556" s="61">
        <v>0</v>
      </c>
      <c r="AD556" s="79">
        <v>0</v>
      </c>
      <c r="AE556" s="61">
        <v>0</v>
      </c>
      <c r="AF556" s="80" t="s">
        <v>73</v>
      </c>
      <c r="AG556" s="47">
        <f t="shared" si="41"/>
        <v>0</v>
      </c>
      <c r="AH556" s="61">
        <v>0</v>
      </c>
      <c r="AI556" s="79">
        <v>0</v>
      </c>
      <c r="AJ556" s="61" t="s">
        <v>73</v>
      </c>
      <c r="AK556" s="81" t="s">
        <v>73</v>
      </c>
      <c r="AL556" s="61">
        <v>0</v>
      </c>
      <c r="AM556" s="81" t="s">
        <v>73</v>
      </c>
      <c r="AN556" s="81" t="s">
        <v>73</v>
      </c>
      <c r="AO556" s="81" t="s">
        <v>73</v>
      </c>
      <c r="AP556" s="47">
        <f t="shared" si="42"/>
        <v>0</v>
      </c>
      <c r="AQ556" s="47">
        <f>+L556+AD556-AI556</f>
        <v>9373320</v>
      </c>
      <c r="AR556" s="61" t="s">
        <v>4700</v>
      </c>
      <c r="AS556" s="79">
        <v>0</v>
      </c>
      <c r="AT556" s="61" t="s">
        <v>162</v>
      </c>
      <c r="AU556" s="79">
        <v>0</v>
      </c>
      <c r="AV556" s="61" t="s">
        <v>73</v>
      </c>
      <c r="AW556" s="199">
        <v>0</v>
      </c>
      <c r="AX556" s="62">
        <f t="shared" si="43"/>
        <v>9373320</v>
      </c>
      <c r="AY556" s="63">
        <f t="shared" si="44"/>
        <v>0</v>
      </c>
      <c r="AZ556" s="67">
        <v>0</v>
      </c>
      <c r="BA556" s="61" t="s">
        <v>73</v>
      </c>
      <c r="BB556" s="61" t="s">
        <v>163</v>
      </c>
      <c r="BC556" s="355" t="s">
        <v>10079</v>
      </c>
      <c r="BD556" s="44" t="s">
        <v>65</v>
      </c>
      <c r="BE556" s="44" t="s">
        <v>65</v>
      </c>
    </row>
    <row r="557" spans="2:57" s="250" customFormat="1" x14ac:dyDescent="0.25">
      <c r="B557" s="44">
        <v>2026</v>
      </c>
      <c r="C557" s="44">
        <v>891780111</v>
      </c>
      <c r="D557" s="44" t="s">
        <v>63</v>
      </c>
      <c r="E557" s="61" t="s">
        <v>10078</v>
      </c>
      <c r="F557" s="61" t="s">
        <v>10077</v>
      </c>
      <c r="G557" s="61">
        <v>0</v>
      </c>
      <c r="H557" s="61" t="s">
        <v>71</v>
      </c>
      <c r="I557" s="44" t="s">
        <v>9750</v>
      </c>
      <c r="J557" s="76" t="s">
        <v>81</v>
      </c>
      <c r="K557" s="68" t="s">
        <v>10076</v>
      </c>
      <c r="L557" s="79">
        <v>19669540</v>
      </c>
      <c r="M557" s="44" t="s">
        <v>66</v>
      </c>
      <c r="N557" s="68" t="s">
        <v>10075</v>
      </c>
      <c r="O557" s="68">
        <v>64585921</v>
      </c>
      <c r="P557" s="68">
        <v>273</v>
      </c>
      <c r="Q557" s="69">
        <v>46043</v>
      </c>
      <c r="R557" s="68">
        <v>538927056</v>
      </c>
      <c r="S557" s="69">
        <v>46045</v>
      </c>
      <c r="T557" s="79">
        <v>19669540</v>
      </c>
      <c r="U557" s="61" t="s">
        <v>65</v>
      </c>
      <c r="V557" s="79">
        <v>1082939683</v>
      </c>
      <c r="W557" s="168" t="s">
        <v>8545</v>
      </c>
      <c r="X557" s="69">
        <v>46045</v>
      </c>
      <c r="Y557" s="69">
        <v>46045</v>
      </c>
      <c r="Z557" s="69" t="s">
        <v>73</v>
      </c>
      <c r="AA557" s="69">
        <v>46173</v>
      </c>
      <c r="AB557" s="47">
        <f t="shared" si="40"/>
        <v>128</v>
      </c>
      <c r="AC557" s="61">
        <v>0</v>
      </c>
      <c r="AD557" s="79">
        <v>0</v>
      </c>
      <c r="AE557" s="61">
        <v>0</v>
      </c>
      <c r="AF557" s="80" t="s">
        <v>73</v>
      </c>
      <c r="AG557" s="47">
        <f t="shared" si="41"/>
        <v>0</v>
      </c>
      <c r="AH557" s="61">
        <v>0</v>
      </c>
      <c r="AI557" s="79">
        <v>0</v>
      </c>
      <c r="AJ557" s="61" t="s">
        <v>73</v>
      </c>
      <c r="AK557" s="81" t="s">
        <v>73</v>
      </c>
      <c r="AL557" s="61">
        <v>0</v>
      </c>
      <c r="AM557" s="81" t="s">
        <v>73</v>
      </c>
      <c r="AN557" s="81" t="s">
        <v>73</v>
      </c>
      <c r="AO557" s="81" t="s">
        <v>73</v>
      </c>
      <c r="AP557" s="47">
        <f t="shared" si="42"/>
        <v>0</v>
      </c>
      <c r="AQ557" s="47">
        <f>+L557+AD557-AI557</f>
        <v>19669540</v>
      </c>
      <c r="AR557" s="61" t="s">
        <v>4700</v>
      </c>
      <c r="AS557" s="79">
        <v>0</v>
      </c>
      <c r="AT557" s="61" t="s">
        <v>162</v>
      </c>
      <c r="AU557" s="79">
        <v>0</v>
      </c>
      <c r="AV557" s="61" t="s">
        <v>73</v>
      </c>
      <c r="AW557" s="199">
        <v>0</v>
      </c>
      <c r="AX557" s="62">
        <f t="shared" si="43"/>
        <v>19669540</v>
      </c>
      <c r="AY557" s="63">
        <f t="shared" si="44"/>
        <v>0</v>
      </c>
      <c r="AZ557" s="67">
        <v>0</v>
      </c>
      <c r="BA557" s="61" t="s">
        <v>73</v>
      </c>
      <c r="BB557" s="61" t="s">
        <v>85</v>
      </c>
      <c r="BC557" s="369" t="s">
        <v>10074</v>
      </c>
      <c r="BD557" s="44" t="s">
        <v>65</v>
      </c>
      <c r="BE557" s="44" t="s">
        <v>65</v>
      </c>
    </row>
    <row r="558" spans="2:57" s="250" customFormat="1" x14ac:dyDescent="0.25">
      <c r="B558" s="44">
        <v>2026</v>
      </c>
      <c r="C558" s="44">
        <v>891780111</v>
      </c>
      <c r="D558" s="44" t="s">
        <v>63</v>
      </c>
      <c r="E558" s="61" t="s">
        <v>10073</v>
      </c>
      <c r="F558" s="61" t="s">
        <v>10072</v>
      </c>
      <c r="G558" s="61">
        <v>0</v>
      </c>
      <c r="H558" s="61" t="s">
        <v>71</v>
      </c>
      <c r="I558" s="44" t="s">
        <v>9750</v>
      </c>
      <c r="J558" s="76" t="s">
        <v>81</v>
      </c>
      <c r="K558" s="68" t="s">
        <v>10071</v>
      </c>
      <c r="L558" s="79">
        <v>11400000</v>
      </c>
      <c r="M558" s="44" t="s">
        <v>66</v>
      </c>
      <c r="N558" s="68" t="s">
        <v>10070</v>
      </c>
      <c r="O558" s="68">
        <v>57464799</v>
      </c>
      <c r="P558" s="68">
        <v>246</v>
      </c>
      <c r="Q558" s="69">
        <v>46042</v>
      </c>
      <c r="R558" s="68">
        <v>35400000</v>
      </c>
      <c r="S558" s="69">
        <v>46045</v>
      </c>
      <c r="T558" s="79">
        <v>11400000</v>
      </c>
      <c r="U558" s="61" t="s">
        <v>65</v>
      </c>
      <c r="V558" s="79">
        <v>72005158</v>
      </c>
      <c r="W558" s="168" t="s">
        <v>5188</v>
      </c>
      <c r="X558" s="69">
        <v>46045</v>
      </c>
      <c r="Y558" s="69">
        <v>46045</v>
      </c>
      <c r="Z558" s="69" t="s">
        <v>73</v>
      </c>
      <c r="AA558" s="69">
        <v>46112</v>
      </c>
      <c r="AB558" s="47">
        <f t="shared" si="40"/>
        <v>67</v>
      </c>
      <c r="AC558" s="61">
        <v>0</v>
      </c>
      <c r="AD558" s="79">
        <v>0</v>
      </c>
      <c r="AE558" s="61">
        <v>0</v>
      </c>
      <c r="AF558" s="80" t="s">
        <v>73</v>
      </c>
      <c r="AG558" s="47">
        <f t="shared" si="41"/>
        <v>0</v>
      </c>
      <c r="AH558" s="61">
        <v>0</v>
      </c>
      <c r="AI558" s="79">
        <v>0</v>
      </c>
      <c r="AJ558" s="61" t="s">
        <v>73</v>
      </c>
      <c r="AK558" s="81" t="s">
        <v>73</v>
      </c>
      <c r="AL558" s="61">
        <v>0</v>
      </c>
      <c r="AM558" s="81" t="s">
        <v>73</v>
      </c>
      <c r="AN558" s="81" t="s">
        <v>73</v>
      </c>
      <c r="AO558" s="81" t="s">
        <v>73</v>
      </c>
      <c r="AP558" s="47">
        <f t="shared" si="42"/>
        <v>0</v>
      </c>
      <c r="AQ558" s="47">
        <f>+L558+AD558-AI558</f>
        <v>11400000</v>
      </c>
      <c r="AR558" s="61" t="s">
        <v>4700</v>
      </c>
      <c r="AS558" s="79">
        <v>0</v>
      </c>
      <c r="AT558" s="61" t="s">
        <v>162</v>
      </c>
      <c r="AU558" s="79">
        <v>0</v>
      </c>
      <c r="AV558" s="61" t="s">
        <v>73</v>
      </c>
      <c r="AW558" s="199">
        <v>0</v>
      </c>
      <c r="AX558" s="62">
        <f t="shared" si="43"/>
        <v>11400000</v>
      </c>
      <c r="AY558" s="63">
        <f t="shared" si="44"/>
        <v>0</v>
      </c>
      <c r="AZ558" s="67">
        <v>0</v>
      </c>
      <c r="BA558" s="61" t="s">
        <v>73</v>
      </c>
      <c r="BB558" s="61" t="s">
        <v>85</v>
      </c>
      <c r="BC558" s="369" t="s">
        <v>10069</v>
      </c>
      <c r="BD558" s="44" t="s">
        <v>65</v>
      </c>
      <c r="BE558" s="44" t="s">
        <v>65</v>
      </c>
    </row>
    <row r="559" spans="2:57" s="250" customFormat="1" x14ac:dyDescent="0.25">
      <c r="B559" s="44">
        <v>2026</v>
      </c>
      <c r="C559" s="44">
        <v>891780111</v>
      </c>
      <c r="D559" s="44" t="s">
        <v>63</v>
      </c>
      <c r="E559" s="61" t="s">
        <v>10068</v>
      </c>
      <c r="F559" s="61" t="s">
        <v>10067</v>
      </c>
      <c r="G559" s="61">
        <v>0</v>
      </c>
      <c r="H559" s="61" t="s">
        <v>71</v>
      </c>
      <c r="I559" s="44" t="s">
        <v>9750</v>
      </c>
      <c r="J559" s="76" t="s">
        <v>81</v>
      </c>
      <c r="K559" s="68" t="s">
        <v>10066</v>
      </c>
      <c r="L559" s="79">
        <v>24000000</v>
      </c>
      <c r="M559" s="44" t="s">
        <v>66</v>
      </c>
      <c r="N559" s="68" t="s">
        <v>10065</v>
      </c>
      <c r="O559" s="68">
        <v>1082862195</v>
      </c>
      <c r="P559" s="68">
        <v>246</v>
      </c>
      <c r="Q559" s="69">
        <v>46042</v>
      </c>
      <c r="R559" s="68">
        <v>35400000</v>
      </c>
      <c r="S559" s="69">
        <v>46045</v>
      </c>
      <c r="T559" s="79">
        <v>24000000</v>
      </c>
      <c r="U559" s="61" t="s">
        <v>65</v>
      </c>
      <c r="V559" s="79">
        <v>72005158</v>
      </c>
      <c r="W559" s="168" t="s">
        <v>5188</v>
      </c>
      <c r="X559" s="69">
        <v>46045</v>
      </c>
      <c r="Y559" s="69">
        <v>46045</v>
      </c>
      <c r="Z559" s="69" t="s">
        <v>73</v>
      </c>
      <c r="AA559" s="69">
        <v>46112</v>
      </c>
      <c r="AB559" s="47">
        <f t="shared" si="40"/>
        <v>67</v>
      </c>
      <c r="AC559" s="61">
        <v>0</v>
      </c>
      <c r="AD559" s="79">
        <v>0</v>
      </c>
      <c r="AE559" s="61">
        <v>0</v>
      </c>
      <c r="AF559" s="80" t="s">
        <v>73</v>
      </c>
      <c r="AG559" s="47">
        <f t="shared" si="41"/>
        <v>0</v>
      </c>
      <c r="AH559" s="61">
        <v>0</v>
      </c>
      <c r="AI559" s="79">
        <v>0</v>
      </c>
      <c r="AJ559" s="61" t="s">
        <v>73</v>
      </c>
      <c r="AK559" s="81" t="s">
        <v>73</v>
      </c>
      <c r="AL559" s="61">
        <v>0</v>
      </c>
      <c r="AM559" s="81" t="s">
        <v>73</v>
      </c>
      <c r="AN559" s="81" t="s">
        <v>73</v>
      </c>
      <c r="AO559" s="81" t="s">
        <v>73</v>
      </c>
      <c r="AP559" s="47">
        <f t="shared" si="42"/>
        <v>0</v>
      </c>
      <c r="AQ559" s="47">
        <f>+L559+AD559-AI559</f>
        <v>24000000</v>
      </c>
      <c r="AR559" s="61" t="s">
        <v>4700</v>
      </c>
      <c r="AS559" s="79">
        <v>0</v>
      </c>
      <c r="AT559" s="61" t="s">
        <v>162</v>
      </c>
      <c r="AU559" s="79">
        <v>0</v>
      </c>
      <c r="AV559" s="61" t="s">
        <v>73</v>
      </c>
      <c r="AW559" s="199">
        <v>0</v>
      </c>
      <c r="AX559" s="62">
        <f t="shared" si="43"/>
        <v>24000000</v>
      </c>
      <c r="AY559" s="63">
        <f t="shared" si="44"/>
        <v>0</v>
      </c>
      <c r="AZ559" s="67">
        <v>0</v>
      </c>
      <c r="BA559" s="61" t="s">
        <v>73</v>
      </c>
      <c r="BB559" s="61" t="s">
        <v>85</v>
      </c>
      <c r="BC559" s="369" t="s">
        <v>10064</v>
      </c>
      <c r="BD559" s="44" t="s">
        <v>65</v>
      </c>
      <c r="BE559" s="44" t="s">
        <v>65</v>
      </c>
    </row>
    <row r="560" spans="2:57" s="250" customFormat="1" x14ac:dyDescent="0.25">
      <c r="B560" s="44">
        <v>2026</v>
      </c>
      <c r="C560" s="44">
        <v>891780111</v>
      </c>
      <c r="D560" s="44" t="s">
        <v>63</v>
      </c>
      <c r="E560" s="61" t="s">
        <v>10063</v>
      </c>
      <c r="F560" s="61" t="s">
        <v>10062</v>
      </c>
      <c r="G560" s="61">
        <v>0</v>
      </c>
      <c r="H560" s="61" t="s">
        <v>71</v>
      </c>
      <c r="I560" s="44" t="s">
        <v>9750</v>
      </c>
      <c r="J560" s="76" t="s">
        <v>81</v>
      </c>
      <c r="K560" s="68" t="s">
        <v>10061</v>
      </c>
      <c r="L560" s="79">
        <v>32500000</v>
      </c>
      <c r="M560" s="44" t="s">
        <v>66</v>
      </c>
      <c r="N560" s="68" t="s">
        <v>10060</v>
      </c>
      <c r="O560" s="68">
        <v>1004371506</v>
      </c>
      <c r="P560" s="68">
        <v>262</v>
      </c>
      <c r="Q560" s="69">
        <v>46042</v>
      </c>
      <c r="R560" s="68">
        <v>130000000</v>
      </c>
      <c r="S560" s="69">
        <v>46045</v>
      </c>
      <c r="T560" s="79">
        <v>32500000</v>
      </c>
      <c r="U560" s="61" t="s">
        <v>65</v>
      </c>
      <c r="V560" s="79">
        <v>85155333</v>
      </c>
      <c r="W560" s="168" t="s">
        <v>7176</v>
      </c>
      <c r="X560" s="69">
        <v>46045</v>
      </c>
      <c r="Y560" s="69">
        <v>46045</v>
      </c>
      <c r="Z560" s="69" t="s">
        <v>73</v>
      </c>
      <c r="AA560" s="69">
        <v>46195</v>
      </c>
      <c r="AB560" s="47">
        <f t="shared" si="40"/>
        <v>150</v>
      </c>
      <c r="AC560" s="61">
        <v>0</v>
      </c>
      <c r="AD560" s="79">
        <v>0</v>
      </c>
      <c r="AE560" s="61">
        <v>0</v>
      </c>
      <c r="AF560" s="80" t="s">
        <v>73</v>
      </c>
      <c r="AG560" s="47">
        <f t="shared" si="41"/>
        <v>0</v>
      </c>
      <c r="AH560" s="61">
        <v>0</v>
      </c>
      <c r="AI560" s="79">
        <v>0</v>
      </c>
      <c r="AJ560" s="61" t="s">
        <v>73</v>
      </c>
      <c r="AK560" s="81" t="s">
        <v>73</v>
      </c>
      <c r="AL560" s="61">
        <v>0</v>
      </c>
      <c r="AM560" s="81" t="s">
        <v>73</v>
      </c>
      <c r="AN560" s="81" t="s">
        <v>73</v>
      </c>
      <c r="AO560" s="81" t="s">
        <v>73</v>
      </c>
      <c r="AP560" s="47">
        <f t="shared" si="42"/>
        <v>0</v>
      </c>
      <c r="AQ560" s="47">
        <f>+L560+AD560-AI560</f>
        <v>32500000</v>
      </c>
      <c r="AR560" s="61" t="s">
        <v>4700</v>
      </c>
      <c r="AS560" s="79">
        <v>0</v>
      </c>
      <c r="AT560" s="61" t="s">
        <v>162</v>
      </c>
      <c r="AU560" s="79">
        <v>0</v>
      </c>
      <c r="AV560" s="61" t="s">
        <v>73</v>
      </c>
      <c r="AW560" s="199">
        <v>0</v>
      </c>
      <c r="AX560" s="62">
        <f t="shared" si="43"/>
        <v>32500000</v>
      </c>
      <c r="AY560" s="63">
        <f t="shared" si="44"/>
        <v>0</v>
      </c>
      <c r="AZ560" s="67">
        <v>0</v>
      </c>
      <c r="BA560" s="61" t="s">
        <v>73</v>
      </c>
      <c r="BB560" s="61" t="s">
        <v>85</v>
      </c>
      <c r="BC560" s="369" t="s">
        <v>10059</v>
      </c>
      <c r="BD560" s="44" t="s">
        <v>65</v>
      </c>
      <c r="BE560" s="44" t="s">
        <v>65</v>
      </c>
    </row>
    <row r="561" spans="2:57" s="250" customFormat="1" x14ac:dyDescent="0.25">
      <c r="B561" s="44">
        <v>2026</v>
      </c>
      <c r="C561" s="44">
        <v>891780111</v>
      </c>
      <c r="D561" s="44" t="s">
        <v>63</v>
      </c>
      <c r="E561" s="61" t="s">
        <v>10058</v>
      </c>
      <c r="F561" s="61" t="s">
        <v>10057</v>
      </c>
      <c r="G561" s="61">
        <v>0</v>
      </c>
      <c r="H561" s="61" t="s">
        <v>71</v>
      </c>
      <c r="I561" s="44" t="s">
        <v>9750</v>
      </c>
      <c r="J561" s="76" t="s">
        <v>81</v>
      </c>
      <c r="K561" s="68" t="s">
        <v>10056</v>
      </c>
      <c r="L561" s="79">
        <v>32500000</v>
      </c>
      <c r="M561" s="44" t="s">
        <v>66</v>
      </c>
      <c r="N561" s="68" t="s">
        <v>10055</v>
      </c>
      <c r="O561" s="68">
        <v>1082972078</v>
      </c>
      <c r="P561" s="68">
        <v>262</v>
      </c>
      <c r="Q561" s="69">
        <v>46042</v>
      </c>
      <c r="R561" s="68">
        <v>130000000</v>
      </c>
      <c r="S561" s="69">
        <v>46045</v>
      </c>
      <c r="T561" s="79">
        <v>32500000</v>
      </c>
      <c r="U561" s="61" t="s">
        <v>65</v>
      </c>
      <c r="V561" s="79">
        <v>85155333</v>
      </c>
      <c r="W561" s="168" t="s">
        <v>7176</v>
      </c>
      <c r="X561" s="69">
        <v>46045</v>
      </c>
      <c r="Y561" s="69">
        <v>46045</v>
      </c>
      <c r="Z561" s="69" t="s">
        <v>73</v>
      </c>
      <c r="AA561" s="69">
        <v>46195</v>
      </c>
      <c r="AB561" s="47">
        <f t="shared" si="40"/>
        <v>150</v>
      </c>
      <c r="AC561" s="61">
        <v>0</v>
      </c>
      <c r="AD561" s="79">
        <v>0</v>
      </c>
      <c r="AE561" s="61">
        <v>0</v>
      </c>
      <c r="AF561" s="80" t="s">
        <v>73</v>
      </c>
      <c r="AG561" s="47">
        <f t="shared" si="41"/>
        <v>0</v>
      </c>
      <c r="AH561" s="61">
        <v>0</v>
      </c>
      <c r="AI561" s="79">
        <v>0</v>
      </c>
      <c r="AJ561" s="61" t="s">
        <v>73</v>
      </c>
      <c r="AK561" s="81" t="s">
        <v>73</v>
      </c>
      <c r="AL561" s="61">
        <v>0</v>
      </c>
      <c r="AM561" s="81" t="s">
        <v>73</v>
      </c>
      <c r="AN561" s="81" t="s">
        <v>73</v>
      </c>
      <c r="AO561" s="81" t="s">
        <v>73</v>
      </c>
      <c r="AP561" s="47">
        <f t="shared" si="42"/>
        <v>0</v>
      </c>
      <c r="AQ561" s="47">
        <f>+L561+AD561-AI561</f>
        <v>32500000</v>
      </c>
      <c r="AR561" s="61" t="s">
        <v>4700</v>
      </c>
      <c r="AS561" s="79">
        <v>0</v>
      </c>
      <c r="AT561" s="61" t="s">
        <v>162</v>
      </c>
      <c r="AU561" s="79">
        <v>0</v>
      </c>
      <c r="AV561" s="61" t="s">
        <v>73</v>
      </c>
      <c r="AW561" s="199">
        <v>0</v>
      </c>
      <c r="AX561" s="62">
        <f t="shared" si="43"/>
        <v>32500000</v>
      </c>
      <c r="AY561" s="63">
        <f t="shared" si="44"/>
        <v>0</v>
      </c>
      <c r="AZ561" s="67">
        <v>0</v>
      </c>
      <c r="BA561" s="61" t="s">
        <v>73</v>
      </c>
      <c r="BB561" s="61" t="s">
        <v>85</v>
      </c>
      <c r="BC561" s="369" t="s">
        <v>10054</v>
      </c>
      <c r="BD561" s="44" t="s">
        <v>65</v>
      </c>
      <c r="BE561" s="44" t="s">
        <v>65</v>
      </c>
    </row>
    <row r="562" spans="2:57" s="250" customFormat="1" x14ac:dyDescent="0.25">
      <c r="B562" s="44">
        <v>2026</v>
      </c>
      <c r="C562" s="44">
        <v>891780111</v>
      </c>
      <c r="D562" s="44" t="s">
        <v>63</v>
      </c>
      <c r="E562" s="61" t="s">
        <v>10053</v>
      </c>
      <c r="F562" s="61" t="s">
        <v>10052</v>
      </c>
      <c r="G562" s="61">
        <v>0</v>
      </c>
      <c r="H562" s="61" t="s">
        <v>71</v>
      </c>
      <c r="I562" s="44" t="s">
        <v>9750</v>
      </c>
      <c r="J562" s="76" t="s">
        <v>81</v>
      </c>
      <c r="K562" s="68" t="s">
        <v>10051</v>
      </c>
      <c r="L562" s="79">
        <v>32500000</v>
      </c>
      <c r="M562" s="44" t="s">
        <v>66</v>
      </c>
      <c r="N562" s="68" t="s">
        <v>10050</v>
      </c>
      <c r="O562" s="68">
        <v>1103118720</v>
      </c>
      <c r="P562" s="68">
        <v>262</v>
      </c>
      <c r="Q562" s="69">
        <v>46042</v>
      </c>
      <c r="R562" s="68">
        <v>130000000</v>
      </c>
      <c r="S562" s="69">
        <v>46045</v>
      </c>
      <c r="T562" s="79">
        <v>32500000</v>
      </c>
      <c r="U562" s="61" t="s">
        <v>65</v>
      </c>
      <c r="V562" s="79">
        <v>85155333</v>
      </c>
      <c r="W562" s="168" t="s">
        <v>7176</v>
      </c>
      <c r="X562" s="69">
        <v>46045</v>
      </c>
      <c r="Y562" s="69">
        <v>46045</v>
      </c>
      <c r="Z562" s="69" t="s">
        <v>73</v>
      </c>
      <c r="AA562" s="69">
        <v>46195</v>
      </c>
      <c r="AB562" s="47">
        <f t="shared" si="40"/>
        <v>150</v>
      </c>
      <c r="AC562" s="61">
        <v>0</v>
      </c>
      <c r="AD562" s="79">
        <v>0</v>
      </c>
      <c r="AE562" s="61">
        <v>0</v>
      </c>
      <c r="AF562" s="80" t="s">
        <v>73</v>
      </c>
      <c r="AG562" s="47">
        <f t="shared" si="41"/>
        <v>0</v>
      </c>
      <c r="AH562" s="61">
        <v>0</v>
      </c>
      <c r="AI562" s="79">
        <v>0</v>
      </c>
      <c r="AJ562" s="61" t="s">
        <v>73</v>
      </c>
      <c r="AK562" s="81" t="s">
        <v>73</v>
      </c>
      <c r="AL562" s="61">
        <v>0</v>
      </c>
      <c r="AM562" s="81" t="s">
        <v>73</v>
      </c>
      <c r="AN562" s="81" t="s">
        <v>73</v>
      </c>
      <c r="AO562" s="81" t="s">
        <v>73</v>
      </c>
      <c r="AP562" s="47">
        <f t="shared" si="42"/>
        <v>0</v>
      </c>
      <c r="AQ562" s="47">
        <f>+L562+AD562-AI562</f>
        <v>32500000</v>
      </c>
      <c r="AR562" s="61" t="s">
        <v>4700</v>
      </c>
      <c r="AS562" s="79">
        <v>0</v>
      </c>
      <c r="AT562" s="61" t="s">
        <v>162</v>
      </c>
      <c r="AU562" s="79">
        <v>0</v>
      </c>
      <c r="AV562" s="61" t="s">
        <v>73</v>
      </c>
      <c r="AW562" s="199">
        <v>0</v>
      </c>
      <c r="AX562" s="62">
        <f t="shared" si="43"/>
        <v>32500000</v>
      </c>
      <c r="AY562" s="63">
        <f t="shared" si="44"/>
        <v>0</v>
      </c>
      <c r="AZ562" s="67">
        <v>0</v>
      </c>
      <c r="BA562" s="61" t="s">
        <v>73</v>
      </c>
      <c r="BB562" s="61" t="s">
        <v>85</v>
      </c>
      <c r="BC562" s="369" t="s">
        <v>10049</v>
      </c>
      <c r="BD562" s="44" t="s">
        <v>65</v>
      </c>
      <c r="BE562" s="44" t="s">
        <v>65</v>
      </c>
    </row>
    <row r="563" spans="2:57" s="250" customFormat="1" x14ac:dyDescent="0.25">
      <c r="B563" s="44">
        <v>2026</v>
      </c>
      <c r="C563" s="44">
        <v>891780111</v>
      </c>
      <c r="D563" s="44" t="s">
        <v>63</v>
      </c>
      <c r="E563" s="61" t="s">
        <v>10048</v>
      </c>
      <c r="F563" s="61" t="s">
        <v>10047</v>
      </c>
      <c r="G563" s="61">
        <v>0</v>
      </c>
      <c r="H563" s="61" t="s">
        <v>71</v>
      </c>
      <c r="I563" s="44" t="s">
        <v>9750</v>
      </c>
      <c r="J563" s="76" t="s">
        <v>81</v>
      </c>
      <c r="K563" s="68" t="s">
        <v>9213</v>
      </c>
      <c r="L563" s="79">
        <v>9373320</v>
      </c>
      <c r="M563" s="44" t="s">
        <v>66</v>
      </c>
      <c r="N563" s="68" t="s">
        <v>10046</v>
      </c>
      <c r="O563" s="68">
        <v>72051184</v>
      </c>
      <c r="P563" s="68">
        <v>69</v>
      </c>
      <c r="Q563" s="69">
        <v>46036</v>
      </c>
      <c r="R563" s="61">
        <v>6818861280</v>
      </c>
      <c r="S563" s="69">
        <v>46045</v>
      </c>
      <c r="T563" s="79">
        <v>9373320</v>
      </c>
      <c r="U563" s="61" t="s">
        <v>65</v>
      </c>
      <c r="V563" s="79">
        <v>1082939683</v>
      </c>
      <c r="W563" s="168" t="s">
        <v>8545</v>
      </c>
      <c r="X563" s="69">
        <v>46045</v>
      </c>
      <c r="Y563" s="69">
        <v>46069</v>
      </c>
      <c r="Z563" s="69" t="s">
        <v>73</v>
      </c>
      <c r="AA563" s="69">
        <v>46167</v>
      </c>
      <c r="AB563" s="47">
        <f t="shared" si="40"/>
        <v>98</v>
      </c>
      <c r="AC563" s="61">
        <v>0</v>
      </c>
      <c r="AD563" s="79">
        <v>0</v>
      </c>
      <c r="AE563" s="61">
        <v>0</v>
      </c>
      <c r="AF563" s="80" t="s">
        <v>73</v>
      </c>
      <c r="AG563" s="47">
        <f t="shared" si="41"/>
        <v>0</v>
      </c>
      <c r="AH563" s="61">
        <v>0</v>
      </c>
      <c r="AI563" s="79">
        <v>0</v>
      </c>
      <c r="AJ563" s="61" t="s">
        <v>73</v>
      </c>
      <c r="AK563" s="81" t="s">
        <v>73</v>
      </c>
      <c r="AL563" s="61">
        <v>0</v>
      </c>
      <c r="AM563" s="81" t="s">
        <v>73</v>
      </c>
      <c r="AN563" s="81" t="s">
        <v>73</v>
      </c>
      <c r="AO563" s="81" t="s">
        <v>73</v>
      </c>
      <c r="AP563" s="47">
        <f t="shared" si="42"/>
        <v>0</v>
      </c>
      <c r="AQ563" s="47">
        <f>+L563+AD563-AI563</f>
        <v>9373320</v>
      </c>
      <c r="AR563" s="61" t="s">
        <v>4700</v>
      </c>
      <c r="AS563" s="79">
        <v>0</v>
      </c>
      <c r="AT563" s="61" t="s">
        <v>162</v>
      </c>
      <c r="AU563" s="79">
        <v>0</v>
      </c>
      <c r="AV563" s="61" t="s">
        <v>73</v>
      </c>
      <c r="AW563" s="199">
        <v>0</v>
      </c>
      <c r="AX563" s="62">
        <f t="shared" si="43"/>
        <v>9373320</v>
      </c>
      <c r="AY563" s="63">
        <f t="shared" si="44"/>
        <v>0</v>
      </c>
      <c r="AZ563" s="67">
        <v>0</v>
      </c>
      <c r="BA563" s="61" t="s">
        <v>73</v>
      </c>
      <c r="BB563" s="61" t="s">
        <v>163</v>
      </c>
      <c r="BC563" s="355" t="s">
        <v>10045</v>
      </c>
      <c r="BD563" s="44" t="s">
        <v>65</v>
      </c>
      <c r="BE563" s="44" t="s">
        <v>65</v>
      </c>
    </row>
    <row r="564" spans="2:57" s="250" customFormat="1" x14ac:dyDescent="0.25">
      <c r="B564" s="44">
        <v>2026</v>
      </c>
      <c r="C564" s="44">
        <v>891780111</v>
      </c>
      <c r="D564" s="44" t="s">
        <v>63</v>
      </c>
      <c r="E564" s="61" t="s">
        <v>10044</v>
      </c>
      <c r="F564" s="61" t="s">
        <v>10043</v>
      </c>
      <c r="G564" s="61">
        <v>0</v>
      </c>
      <c r="H564" s="61" t="s">
        <v>71</v>
      </c>
      <c r="I564" s="44" t="s">
        <v>9750</v>
      </c>
      <c r="J564" s="76" t="s">
        <v>81</v>
      </c>
      <c r="K564" s="68" t="s">
        <v>8696</v>
      </c>
      <c r="L564" s="79">
        <v>9373320</v>
      </c>
      <c r="M564" s="44" t="s">
        <v>66</v>
      </c>
      <c r="N564" s="68" t="s">
        <v>10042</v>
      </c>
      <c r="O564" s="68">
        <v>1043022272</v>
      </c>
      <c r="P564" s="68">
        <v>69</v>
      </c>
      <c r="Q564" s="69">
        <v>46036</v>
      </c>
      <c r="R564" s="61">
        <v>6818861280</v>
      </c>
      <c r="S564" s="69">
        <v>46045</v>
      </c>
      <c r="T564" s="79">
        <v>9373320</v>
      </c>
      <c r="U564" s="61" t="s">
        <v>65</v>
      </c>
      <c r="V564" s="79">
        <v>1082939683</v>
      </c>
      <c r="W564" s="168" t="s">
        <v>8545</v>
      </c>
      <c r="X564" s="69">
        <v>46045</v>
      </c>
      <c r="Y564" s="69">
        <v>46069</v>
      </c>
      <c r="Z564" s="69" t="s">
        <v>73</v>
      </c>
      <c r="AA564" s="69">
        <v>46167</v>
      </c>
      <c r="AB564" s="47">
        <f t="shared" si="40"/>
        <v>98</v>
      </c>
      <c r="AC564" s="61">
        <v>0</v>
      </c>
      <c r="AD564" s="79">
        <v>0</v>
      </c>
      <c r="AE564" s="61">
        <v>0</v>
      </c>
      <c r="AF564" s="80" t="s">
        <v>73</v>
      </c>
      <c r="AG564" s="47">
        <f t="shared" si="41"/>
        <v>0</v>
      </c>
      <c r="AH564" s="61">
        <v>0</v>
      </c>
      <c r="AI564" s="79">
        <v>0</v>
      </c>
      <c r="AJ564" s="61" t="s">
        <v>73</v>
      </c>
      <c r="AK564" s="81" t="s">
        <v>73</v>
      </c>
      <c r="AL564" s="61">
        <v>0</v>
      </c>
      <c r="AM564" s="81" t="s">
        <v>73</v>
      </c>
      <c r="AN564" s="81" t="s">
        <v>73</v>
      </c>
      <c r="AO564" s="81" t="s">
        <v>73</v>
      </c>
      <c r="AP564" s="47">
        <f t="shared" si="42"/>
        <v>0</v>
      </c>
      <c r="AQ564" s="47">
        <f>+L564+AD564-AI564</f>
        <v>9373320</v>
      </c>
      <c r="AR564" s="61" t="s">
        <v>4700</v>
      </c>
      <c r="AS564" s="79">
        <v>0</v>
      </c>
      <c r="AT564" s="61" t="s">
        <v>162</v>
      </c>
      <c r="AU564" s="79">
        <v>0</v>
      </c>
      <c r="AV564" s="61" t="s">
        <v>73</v>
      </c>
      <c r="AW564" s="199">
        <v>0</v>
      </c>
      <c r="AX564" s="62">
        <f t="shared" si="43"/>
        <v>9373320</v>
      </c>
      <c r="AY564" s="63">
        <f t="shared" si="44"/>
        <v>0</v>
      </c>
      <c r="AZ564" s="67">
        <v>0</v>
      </c>
      <c r="BA564" s="61" t="s">
        <v>73</v>
      </c>
      <c r="BB564" s="61" t="s">
        <v>163</v>
      </c>
      <c r="BC564" s="355" t="s">
        <v>10041</v>
      </c>
      <c r="BD564" s="44" t="s">
        <v>65</v>
      </c>
      <c r="BE564" s="44" t="s">
        <v>65</v>
      </c>
    </row>
    <row r="565" spans="2:57" s="250" customFormat="1" x14ac:dyDescent="0.25">
      <c r="B565" s="44">
        <v>2026</v>
      </c>
      <c r="C565" s="44">
        <v>891780111</v>
      </c>
      <c r="D565" s="44" t="s">
        <v>63</v>
      </c>
      <c r="E565" s="61" t="s">
        <v>10040</v>
      </c>
      <c r="F565" s="61" t="s">
        <v>10039</v>
      </c>
      <c r="G565" s="61">
        <v>0</v>
      </c>
      <c r="H565" s="61" t="s">
        <v>71</v>
      </c>
      <c r="I565" s="44" t="s">
        <v>111</v>
      </c>
      <c r="J565" s="76" t="s">
        <v>81</v>
      </c>
      <c r="K565" s="68" t="s">
        <v>8677</v>
      </c>
      <c r="L565" s="79">
        <v>9373320</v>
      </c>
      <c r="M565" s="44" t="s">
        <v>66</v>
      </c>
      <c r="N565" s="68" t="s">
        <v>10038</v>
      </c>
      <c r="O565" s="68">
        <v>72346538</v>
      </c>
      <c r="P565" s="68">
        <v>69</v>
      </c>
      <c r="Q565" s="69">
        <v>46036</v>
      </c>
      <c r="R565" s="61">
        <v>6818861280</v>
      </c>
      <c r="S565" s="69">
        <v>46045</v>
      </c>
      <c r="T565" s="79">
        <v>9373320</v>
      </c>
      <c r="U565" s="61" t="s">
        <v>65</v>
      </c>
      <c r="V565" s="79">
        <v>1082939683</v>
      </c>
      <c r="W565" s="168" t="s">
        <v>8545</v>
      </c>
      <c r="X565" s="69">
        <v>46045</v>
      </c>
      <c r="Y565" s="69">
        <v>46069</v>
      </c>
      <c r="Z565" s="69" t="s">
        <v>73</v>
      </c>
      <c r="AA565" s="69">
        <v>46167</v>
      </c>
      <c r="AB565" s="47">
        <f t="shared" si="40"/>
        <v>98</v>
      </c>
      <c r="AC565" s="61">
        <v>0</v>
      </c>
      <c r="AD565" s="79">
        <v>0</v>
      </c>
      <c r="AE565" s="61">
        <v>0</v>
      </c>
      <c r="AF565" s="80" t="s">
        <v>73</v>
      </c>
      <c r="AG565" s="47">
        <f t="shared" si="41"/>
        <v>0</v>
      </c>
      <c r="AH565" s="61">
        <v>0</v>
      </c>
      <c r="AI565" s="79">
        <v>0</v>
      </c>
      <c r="AJ565" s="61" t="s">
        <v>73</v>
      </c>
      <c r="AK565" s="81" t="s">
        <v>73</v>
      </c>
      <c r="AL565" s="61">
        <v>0</v>
      </c>
      <c r="AM565" s="81" t="s">
        <v>73</v>
      </c>
      <c r="AN565" s="81" t="s">
        <v>73</v>
      </c>
      <c r="AO565" s="81" t="s">
        <v>73</v>
      </c>
      <c r="AP565" s="47">
        <f t="shared" si="42"/>
        <v>0</v>
      </c>
      <c r="AQ565" s="47">
        <f>+L565+AD565-AI565</f>
        <v>9373320</v>
      </c>
      <c r="AR565" s="61" t="s">
        <v>4700</v>
      </c>
      <c r="AS565" s="79">
        <v>0</v>
      </c>
      <c r="AT565" s="61" t="s">
        <v>162</v>
      </c>
      <c r="AU565" s="79">
        <v>0</v>
      </c>
      <c r="AV565" s="61" t="s">
        <v>73</v>
      </c>
      <c r="AW565" s="199">
        <v>0</v>
      </c>
      <c r="AX565" s="62">
        <f t="shared" si="43"/>
        <v>9373320</v>
      </c>
      <c r="AY565" s="63">
        <f t="shared" si="44"/>
        <v>0</v>
      </c>
      <c r="AZ565" s="67">
        <v>0</v>
      </c>
      <c r="BA565" s="61" t="s">
        <v>73</v>
      </c>
      <c r="BB565" s="61" t="s">
        <v>163</v>
      </c>
      <c r="BC565" s="355" t="s">
        <v>10037</v>
      </c>
      <c r="BD565" s="44" t="s">
        <v>65</v>
      </c>
      <c r="BE565" s="44" t="s">
        <v>65</v>
      </c>
    </row>
    <row r="566" spans="2:57" s="250" customFormat="1" x14ac:dyDescent="0.25">
      <c r="B566" s="44">
        <v>2026</v>
      </c>
      <c r="C566" s="44">
        <v>891780111</v>
      </c>
      <c r="D566" s="44" t="s">
        <v>63</v>
      </c>
      <c r="E566" s="61" t="s">
        <v>10036</v>
      </c>
      <c r="F566" s="61" t="s">
        <v>10035</v>
      </c>
      <c r="G566" s="61">
        <v>0</v>
      </c>
      <c r="H566" s="61" t="s">
        <v>71</v>
      </c>
      <c r="I566" s="44" t="s">
        <v>111</v>
      </c>
      <c r="J566" s="76" t="s">
        <v>81</v>
      </c>
      <c r="K566" s="68" t="s">
        <v>10034</v>
      </c>
      <c r="L566" s="79">
        <v>9373320</v>
      </c>
      <c r="M566" s="44" t="s">
        <v>66</v>
      </c>
      <c r="N566" s="68" t="s">
        <v>10033</v>
      </c>
      <c r="O566" s="68">
        <v>72226294</v>
      </c>
      <c r="P566" s="68">
        <v>69</v>
      </c>
      <c r="Q566" s="69">
        <v>46036</v>
      </c>
      <c r="R566" s="61">
        <v>6818861280</v>
      </c>
      <c r="S566" s="69">
        <v>46045</v>
      </c>
      <c r="T566" s="79">
        <v>9373320</v>
      </c>
      <c r="U566" s="61" t="s">
        <v>65</v>
      </c>
      <c r="V566" s="79">
        <v>1082939683</v>
      </c>
      <c r="W566" s="168" t="s">
        <v>8545</v>
      </c>
      <c r="X566" s="69">
        <v>46045</v>
      </c>
      <c r="Y566" s="69">
        <v>46069</v>
      </c>
      <c r="Z566" s="69" t="s">
        <v>73</v>
      </c>
      <c r="AA566" s="69">
        <v>46167</v>
      </c>
      <c r="AB566" s="47">
        <f t="shared" si="40"/>
        <v>98</v>
      </c>
      <c r="AC566" s="61">
        <v>0</v>
      </c>
      <c r="AD566" s="79">
        <v>0</v>
      </c>
      <c r="AE566" s="61">
        <v>0</v>
      </c>
      <c r="AF566" s="80" t="s">
        <v>73</v>
      </c>
      <c r="AG566" s="47">
        <f t="shared" si="41"/>
        <v>0</v>
      </c>
      <c r="AH566" s="61">
        <v>0</v>
      </c>
      <c r="AI566" s="79">
        <v>0</v>
      </c>
      <c r="AJ566" s="61" t="s">
        <v>73</v>
      </c>
      <c r="AK566" s="81" t="s">
        <v>73</v>
      </c>
      <c r="AL566" s="61">
        <v>0</v>
      </c>
      <c r="AM566" s="81" t="s">
        <v>73</v>
      </c>
      <c r="AN566" s="81" t="s">
        <v>73</v>
      </c>
      <c r="AO566" s="81" t="s">
        <v>73</v>
      </c>
      <c r="AP566" s="47">
        <f t="shared" si="42"/>
        <v>0</v>
      </c>
      <c r="AQ566" s="47">
        <f>+L566+AD566-AI566</f>
        <v>9373320</v>
      </c>
      <c r="AR566" s="61" t="s">
        <v>4700</v>
      </c>
      <c r="AS566" s="79">
        <v>0</v>
      </c>
      <c r="AT566" s="61" t="s">
        <v>162</v>
      </c>
      <c r="AU566" s="79">
        <v>0</v>
      </c>
      <c r="AV566" s="61" t="s">
        <v>73</v>
      </c>
      <c r="AW566" s="199">
        <v>0</v>
      </c>
      <c r="AX566" s="62">
        <f t="shared" si="43"/>
        <v>9373320</v>
      </c>
      <c r="AY566" s="63">
        <f t="shared" si="44"/>
        <v>0</v>
      </c>
      <c r="AZ566" s="67">
        <v>0</v>
      </c>
      <c r="BA566" s="61" t="s">
        <v>73</v>
      </c>
      <c r="BB566" s="61" t="s">
        <v>163</v>
      </c>
      <c r="BC566" s="355" t="s">
        <v>10032</v>
      </c>
      <c r="BD566" s="44" t="s">
        <v>65</v>
      </c>
      <c r="BE566" s="44" t="s">
        <v>65</v>
      </c>
    </row>
    <row r="567" spans="2:57" s="250" customFormat="1" x14ac:dyDescent="0.25">
      <c r="B567" s="44">
        <v>2026</v>
      </c>
      <c r="C567" s="44">
        <v>891780111</v>
      </c>
      <c r="D567" s="44" t="s">
        <v>63</v>
      </c>
      <c r="E567" s="61" t="s">
        <v>10031</v>
      </c>
      <c r="F567" s="61" t="s">
        <v>10030</v>
      </c>
      <c r="G567" s="61">
        <v>0</v>
      </c>
      <c r="H567" s="61" t="s">
        <v>71</v>
      </c>
      <c r="I567" s="44" t="s">
        <v>111</v>
      </c>
      <c r="J567" s="76" t="s">
        <v>81</v>
      </c>
      <c r="K567" s="68" t="s">
        <v>8696</v>
      </c>
      <c r="L567" s="79">
        <v>9373320</v>
      </c>
      <c r="M567" s="44" t="s">
        <v>66</v>
      </c>
      <c r="N567" s="68" t="s">
        <v>10029</v>
      </c>
      <c r="O567" s="68">
        <v>1046874337</v>
      </c>
      <c r="P567" s="68">
        <v>69</v>
      </c>
      <c r="Q567" s="69">
        <v>46036</v>
      </c>
      <c r="R567" s="61">
        <v>6818861280</v>
      </c>
      <c r="S567" s="69">
        <v>46045</v>
      </c>
      <c r="T567" s="79">
        <v>9373320</v>
      </c>
      <c r="U567" s="61" t="s">
        <v>65</v>
      </c>
      <c r="V567" s="79">
        <v>1082939683</v>
      </c>
      <c r="W567" s="168" t="s">
        <v>8545</v>
      </c>
      <c r="X567" s="69">
        <v>46045</v>
      </c>
      <c r="Y567" s="69">
        <v>46069</v>
      </c>
      <c r="Z567" s="69" t="s">
        <v>73</v>
      </c>
      <c r="AA567" s="69">
        <v>46167</v>
      </c>
      <c r="AB567" s="47">
        <f t="shared" si="40"/>
        <v>98</v>
      </c>
      <c r="AC567" s="61">
        <v>0</v>
      </c>
      <c r="AD567" s="79">
        <v>0</v>
      </c>
      <c r="AE567" s="61">
        <v>0</v>
      </c>
      <c r="AF567" s="80" t="s">
        <v>73</v>
      </c>
      <c r="AG567" s="47">
        <f t="shared" si="41"/>
        <v>0</v>
      </c>
      <c r="AH567" s="61">
        <v>0</v>
      </c>
      <c r="AI567" s="79">
        <v>0</v>
      </c>
      <c r="AJ567" s="61" t="s">
        <v>73</v>
      </c>
      <c r="AK567" s="81" t="s">
        <v>73</v>
      </c>
      <c r="AL567" s="61">
        <v>0</v>
      </c>
      <c r="AM567" s="81" t="s">
        <v>73</v>
      </c>
      <c r="AN567" s="81" t="s">
        <v>73</v>
      </c>
      <c r="AO567" s="81" t="s">
        <v>73</v>
      </c>
      <c r="AP567" s="47">
        <f t="shared" si="42"/>
        <v>0</v>
      </c>
      <c r="AQ567" s="47">
        <f>+L567+AD567-AI567</f>
        <v>9373320</v>
      </c>
      <c r="AR567" s="61" t="s">
        <v>4700</v>
      </c>
      <c r="AS567" s="79">
        <v>0</v>
      </c>
      <c r="AT567" s="61" t="s">
        <v>162</v>
      </c>
      <c r="AU567" s="79">
        <v>0</v>
      </c>
      <c r="AV567" s="61" t="s">
        <v>73</v>
      </c>
      <c r="AW567" s="199">
        <v>0</v>
      </c>
      <c r="AX567" s="62">
        <f t="shared" si="43"/>
        <v>9373320</v>
      </c>
      <c r="AY567" s="63">
        <f t="shared" si="44"/>
        <v>0</v>
      </c>
      <c r="AZ567" s="67">
        <v>0</v>
      </c>
      <c r="BA567" s="61" t="s">
        <v>73</v>
      </c>
      <c r="BB567" s="61" t="s">
        <v>163</v>
      </c>
      <c r="BC567" s="355" t="s">
        <v>10028</v>
      </c>
      <c r="BD567" s="44" t="s">
        <v>65</v>
      </c>
      <c r="BE567" s="44" t="s">
        <v>65</v>
      </c>
    </row>
    <row r="568" spans="2:57" s="250" customFormat="1" x14ac:dyDescent="0.25">
      <c r="B568" s="44">
        <v>2026</v>
      </c>
      <c r="C568" s="44">
        <v>891780111</v>
      </c>
      <c r="D568" s="44" t="s">
        <v>63</v>
      </c>
      <c r="E568" s="61" t="s">
        <v>10027</v>
      </c>
      <c r="F568" s="61" t="s">
        <v>10026</v>
      </c>
      <c r="G568" s="61">
        <v>0</v>
      </c>
      <c r="H568" s="61" t="s">
        <v>71</v>
      </c>
      <c r="I568" s="44" t="s">
        <v>111</v>
      </c>
      <c r="J568" s="76" t="s">
        <v>81</v>
      </c>
      <c r="K568" s="68" t="s">
        <v>8677</v>
      </c>
      <c r="L568" s="79">
        <v>9373320</v>
      </c>
      <c r="M568" s="44" t="s">
        <v>66</v>
      </c>
      <c r="N568" s="68" t="s">
        <v>10025</v>
      </c>
      <c r="O568" s="68">
        <v>12631010</v>
      </c>
      <c r="P568" s="68">
        <v>69</v>
      </c>
      <c r="Q568" s="69">
        <v>46036</v>
      </c>
      <c r="R568" s="61">
        <v>6818861280</v>
      </c>
      <c r="S568" s="69">
        <v>46045</v>
      </c>
      <c r="T568" s="79">
        <v>9373320</v>
      </c>
      <c r="U568" s="61" t="s">
        <v>65</v>
      </c>
      <c r="V568" s="79">
        <v>1082939683</v>
      </c>
      <c r="W568" s="168" t="s">
        <v>8545</v>
      </c>
      <c r="X568" s="69">
        <v>46045</v>
      </c>
      <c r="Y568" s="69">
        <v>46069</v>
      </c>
      <c r="Z568" s="69" t="s">
        <v>73</v>
      </c>
      <c r="AA568" s="69">
        <v>46167</v>
      </c>
      <c r="AB568" s="47">
        <f t="shared" si="40"/>
        <v>98</v>
      </c>
      <c r="AC568" s="61">
        <v>0</v>
      </c>
      <c r="AD568" s="79">
        <v>0</v>
      </c>
      <c r="AE568" s="61">
        <v>0</v>
      </c>
      <c r="AF568" s="80" t="s">
        <v>73</v>
      </c>
      <c r="AG568" s="47">
        <f t="shared" si="41"/>
        <v>0</v>
      </c>
      <c r="AH568" s="61">
        <v>0</v>
      </c>
      <c r="AI568" s="79">
        <v>0</v>
      </c>
      <c r="AJ568" s="61" t="s">
        <v>73</v>
      </c>
      <c r="AK568" s="81" t="s">
        <v>73</v>
      </c>
      <c r="AL568" s="61">
        <v>0</v>
      </c>
      <c r="AM568" s="81" t="s">
        <v>73</v>
      </c>
      <c r="AN568" s="81" t="s">
        <v>73</v>
      </c>
      <c r="AO568" s="81" t="s">
        <v>73</v>
      </c>
      <c r="AP568" s="47">
        <f t="shared" si="42"/>
        <v>0</v>
      </c>
      <c r="AQ568" s="47">
        <f>+L568+AD568-AI568</f>
        <v>9373320</v>
      </c>
      <c r="AR568" s="61" t="s">
        <v>4700</v>
      </c>
      <c r="AS568" s="79">
        <v>0</v>
      </c>
      <c r="AT568" s="61" t="s">
        <v>162</v>
      </c>
      <c r="AU568" s="79">
        <v>0</v>
      </c>
      <c r="AV568" s="61" t="s">
        <v>73</v>
      </c>
      <c r="AW568" s="199">
        <v>0</v>
      </c>
      <c r="AX568" s="62">
        <f t="shared" si="43"/>
        <v>9373320</v>
      </c>
      <c r="AY568" s="63">
        <f t="shared" si="44"/>
        <v>0</v>
      </c>
      <c r="AZ568" s="67">
        <v>0</v>
      </c>
      <c r="BA568" s="61" t="s">
        <v>73</v>
      </c>
      <c r="BB568" s="61" t="s">
        <v>163</v>
      </c>
      <c r="BC568" s="355" t="s">
        <v>10024</v>
      </c>
      <c r="BD568" s="44" t="s">
        <v>65</v>
      </c>
      <c r="BE568" s="44" t="s">
        <v>65</v>
      </c>
    </row>
    <row r="569" spans="2:57" s="250" customFormat="1" x14ac:dyDescent="0.25">
      <c r="B569" s="44">
        <v>2026</v>
      </c>
      <c r="C569" s="44">
        <v>891780111</v>
      </c>
      <c r="D569" s="44" t="s">
        <v>63</v>
      </c>
      <c r="E569" s="61" t="s">
        <v>10023</v>
      </c>
      <c r="F569" s="61" t="s">
        <v>10022</v>
      </c>
      <c r="G569" s="61">
        <v>0</v>
      </c>
      <c r="H569" s="61" t="s">
        <v>71</v>
      </c>
      <c r="I569" s="44" t="s">
        <v>111</v>
      </c>
      <c r="J569" s="76" t="s">
        <v>81</v>
      </c>
      <c r="K569" s="68" t="s">
        <v>8929</v>
      </c>
      <c r="L569" s="79">
        <v>9373320</v>
      </c>
      <c r="M569" s="44" t="s">
        <v>66</v>
      </c>
      <c r="N569" s="68" t="s">
        <v>10021</v>
      </c>
      <c r="O569" s="68">
        <v>1082983063</v>
      </c>
      <c r="P569" s="68">
        <v>69</v>
      </c>
      <c r="Q569" s="69">
        <v>46036</v>
      </c>
      <c r="R569" s="61">
        <v>6818861280</v>
      </c>
      <c r="S569" s="69">
        <v>46045</v>
      </c>
      <c r="T569" s="79">
        <v>9373320</v>
      </c>
      <c r="U569" s="61" t="s">
        <v>65</v>
      </c>
      <c r="V569" s="79">
        <v>1082939683</v>
      </c>
      <c r="W569" s="168" t="s">
        <v>8545</v>
      </c>
      <c r="X569" s="69">
        <v>46045</v>
      </c>
      <c r="Y569" s="69">
        <v>46069</v>
      </c>
      <c r="Z569" s="69" t="s">
        <v>73</v>
      </c>
      <c r="AA569" s="69">
        <v>46167</v>
      </c>
      <c r="AB569" s="47">
        <f t="shared" si="40"/>
        <v>98</v>
      </c>
      <c r="AC569" s="61">
        <v>0</v>
      </c>
      <c r="AD569" s="79">
        <v>0</v>
      </c>
      <c r="AE569" s="61">
        <v>0</v>
      </c>
      <c r="AF569" s="80" t="s">
        <v>73</v>
      </c>
      <c r="AG569" s="47">
        <f t="shared" si="41"/>
        <v>0</v>
      </c>
      <c r="AH569" s="61">
        <v>0</v>
      </c>
      <c r="AI569" s="79">
        <v>0</v>
      </c>
      <c r="AJ569" s="61" t="s">
        <v>73</v>
      </c>
      <c r="AK569" s="81" t="s">
        <v>73</v>
      </c>
      <c r="AL569" s="61">
        <v>0</v>
      </c>
      <c r="AM569" s="81" t="s">
        <v>73</v>
      </c>
      <c r="AN569" s="81" t="s">
        <v>73</v>
      </c>
      <c r="AO569" s="81" t="s">
        <v>73</v>
      </c>
      <c r="AP569" s="47">
        <f t="shared" si="42"/>
        <v>0</v>
      </c>
      <c r="AQ569" s="47">
        <f>+L569+AD569-AI569</f>
        <v>9373320</v>
      </c>
      <c r="AR569" s="61" t="s">
        <v>4700</v>
      </c>
      <c r="AS569" s="79">
        <v>0</v>
      </c>
      <c r="AT569" s="61" t="s">
        <v>162</v>
      </c>
      <c r="AU569" s="79">
        <v>0</v>
      </c>
      <c r="AV569" s="61" t="s">
        <v>73</v>
      </c>
      <c r="AW569" s="199">
        <v>0</v>
      </c>
      <c r="AX569" s="62">
        <f t="shared" si="43"/>
        <v>9373320</v>
      </c>
      <c r="AY569" s="63">
        <f t="shared" si="44"/>
        <v>0</v>
      </c>
      <c r="AZ569" s="67">
        <v>0</v>
      </c>
      <c r="BA569" s="61" t="s">
        <v>73</v>
      </c>
      <c r="BB569" s="61" t="s">
        <v>163</v>
      </c>
      <c r="BC569" s="355" t="s">
        <v>10020</v>
      </c>
      <c r="BD569" s="44" t="s">
        <v>65</v>
      </c>
      <c r="BE569" s="44" t="s">
        <v>65</v>
      </c>
    </row>
    <row r="570" spans="2:57" s="250" customFormat="1" x14ac:dyDescent="0.25">
      <c r="B570" s="44">
        <v>2026</v>
      </c>
      <c r="C570" s="44">
        <v>891780111</v>
      </c>
      <c r="D570" s="44" t="s">
        <v>63</v>
      </c>
      <c r="E570" s="61" t="s">
        <v>10019</v>
      </c>
      <c r="F570" s="61" t="s">
        <v>10018</v>
      </c>
      <c r="G570" s="61">
        <v>0</v>
      </c>
      <c r="H570" s="61" t="s">
        <v>71</v>
      </c>
      <c r="I570" s="44" t="s">
        <v>111</v>
      </c>
      <c r="J570" s="76" t="s">
        <v>81</v>
      </c>
      <c r="K570" s="68" t="s">
        <v>9203</v>
      </c>
      <c r="L570" s="79">
        <v>9373320</v>
      </c>
      <c r="M570" s="44" t="s">
        <v>66</v>
      </c>
      <c r="N570" s="68" t="s">
        <v>10017</v>
      </c>
      <c r="O570" s="68">
        <v>1083464021</v>
      </c>
      <c r="P570" s="68">
        <v>69</v>
      </c>
      <c r="Q570" s="69">
        <v>46036</v>
      </c>
      <c r="R570" s="61">
        <v>6818861280</v>
      </c>
      <c r="S570" s="69">
        <v>46045</v>
      </c>
      <c r="T570" s="79">
        <v>9373320</v>
      </c>
      <c r="U570" s="61" t="s">
        <v>65</v>
      </c>
      <c r="V570" s="79">
        <v>1082939683</v>
      </c>
      <c r="W570" s="168" t="s">
        <v>8545</v>
      </c>
      <c r="X570" s="69">
        <v>46045</v>
      </c>
      <c r="Y570" s="69">
        <v>46069</v>
      </c>
      <c r="Z570" s="69" t="s">
        <v>73</v>
      </c>
      <c r="AA570" s="69">
        <v>46167</v>
      </c>
      <c r="AB570" s="47">
        <f t="shared" si="40"/>
        <v>98</v>
      </c>
      <c r="AC570" s="61">
        <v>0</v>
      </c>
      <c r="AD570" s="79">
        <v>0</v>
      </c>
      <c r="AE570" s="61">
        <v>0</v>
      </c>
      <c r="AF570" s="80" t="s">
        <v>73</v>
      </c>
      <c r="AG570" s="47">
        <f t="shared" si="41"/>
        <v>0</v>
      </c>
      <c r="AH570" s="61">
        <v>0</v>
      </c>
      <c r="AI570" s="79">
        <v>0</v>
      </c>
      <c r="AJ570" s="61" t="s">
        <v>73</v>
      </c>
      <c r="AK570" s="81" t="s">
        <v>73</v>
      </c>
      <c r="AL570" s="61">
        <v>0</v>
      </c>
      <c r="AM570" s="81" t="s">
        <v>73</v>
      </c>
      <c r="AN570" s="81" t="s">
        <v>73</v>
      </c>
      <c r="AO570" s="81" t="s">
        <v>73</v>
      </c>
      <c r="AP570" s="47">
        <f t="shared" si="42"/>
        <v>0</v>
      </c>
      <c r="AQ570" s="47">
        <f>+L570+AD570-AI570</f>
        <v>9373320</v>
      </c>
      <c r="AR570" s="61" t="s">
        <v>4700</v>
      </c>
      <c r="AS570" s="79">
        <v>0</v>
      </c>
      <c r="AT570" s="61" t="s">
        <v>162</v>
      </c>
      <c r="AU570" s="79">
        <v>0</v>
      </c>
      <c r="AV570" s="61" t="s">
        <v>73</v>
      </c>
      <c r="AW570" s="199">
        <v>0</v>
      </c>
      <c r="AX570" s="62">
        <f t="shared" si="43"/>
        <v>9373320</v>
      </c>
      <c r="AY570" s="63">
        <f t="shared" si="44"/>
        <v>0</v>
      </c>
      <c r="AZ570" s="67">
        <v>0</v>
      </c>
      <c r="BA570" s="61" t="s">
        <v>73</v>
      </c>
      <c r="BB570" s="61" t="s">
        <v>163</v>
      </c>
      <c r="BC570" s="355" t="s">
        <v>10016</v>
      </c>
      <c r="BD570" s="44" t="s">
        <v>65</v>
      </c>
      <c r="BE570" s="44" t="s">
        <v>65</v>
      </c>
    </row>
    <row r="571" spans="2:57" s="250" customFormat="1" x14ac:dyDescent="0.25">
      <c r="B571" s="44">
        <v>2026</v>
      </c>
      <c r="C571" s="44">
        <v>891780111</v>
      </c>
      <c r="D571" s="44" t="s">
        <v>63</v>
      </c>
      <c r="E571" s="61" t="s">
        <v>10015</v>
      </c>
      <c r="F571" s="61" t="s">
        <v>10014</v>
      </c>
      <c r="G571" s="61">
        <v>0</v>
      </c>
      <c r="H571" s="61" t="s">
        <v>71</v>
      </c>
      <c r="I571" s="44" t="s">
        <v>111</v>
      </c>
      <c r="J571" s="76" t="s">
        <v>81</v>
      </c>
      <c r="K571" s="68" t="s">
        <v>8929</v>
      </c>
      <c r="L571" s="79">
        <v>9373320</v>
      </c>
      <c r="M571" s="44" t="s">
        <v>66</v>
      </c>
      <c r="N571" s="68" t="s">
        <v>10013</v>
      </c>
      <c r="O571" s="68">
        <v>1233493072</v>
      </c>
      <c r="P571" s="68">
        <v>69</v>
      </c>
      <c r="Q571" s="69">
        <v>46036</v>
      </c>
      <c r="R571" s="61">
        <v>6818861280</v>
      </c>
      <c r="S571" s="69">
        <v>46045</v>
      </c>
      <c r="T571" s="79">
        <v>9373320</v>
      </c>
      <c r="U571" s="61" t="s">
        <v>65</v>
      </c>
      <c r="V571" s="79">
        <v>1082939683</v>
      </c>
      <c r="W571" s="168" t="s">
        <v>8545</v>
      </c>
      <c r="X571" s="69">
        <v>46045</v>
      </c>
      <c r="Y571" s="69">
        <v>46069</v>
      </c>
      <c r="Z571" s="69" t="s">
        <v>73</v>
      </c>
      <c r="AA571" s="69">
        <v>46167</v>
      </c>
      <c r="AB571" s="47">
        <f t="shared" si="40"/>
        <v>98</v>
      </c>
      <c r="AC571" s="61">
        <v>0</v>
      </c>
      <c r="AD571" s="79">
        <v>0</v>
      </c>
      <c r="AE571" s="61">
        <v>0</v>
      </c>
      <c r="AF571" s="80" t="s">
        <v>73</v>
      </c>
      <c r="AG571" s="47">
        <f t="shared" si="41"/>
        <v>0</v>
      </c>
      <c r="AH571" s="61">
        <v>0</v>
      </c>
      <c r="AI571" s="79">
        <v>0</v>
      </c>
      <c r="AJ571" s="61" t="s">
        <v>73</v>
      </c>
      <c r="AK571" s="81" t="s">
        <v>73</v>
      </c>
      <c r="AL571" s="61">
        <v>0</v>
      </c>
      <c r="AM571" s="81" t="s">
        <v>73</v>
      </c>
      <c r="AN571" s="81" t="s">
        <v>73</v>
      </c>
      <c r="AO571" s="81" t="s">
        <v>73</v>
      </c>
      <c r="AP571" s="47">
        <f t="shared" si="42"/>
        <v>0</v>
      </c>
      <c r="AQ571" s="47">
        <f>+L571+AD571-AI571</f>
        <v>9373320</v>
      </c>
      <c r="AR571" s="61" t="s">
        <v>4700</v>
      </c>
      <c r="AS571" s="79">
        <v>0</v>
      </c>
      <c r="AT571" s="61" t="s">
        <v>162</v>
      </c>
      <c r="AU571" s="79">
        <v>0</v>
      </c>
      <c r="AV571" s="61" t="s">
        <v>73</v>
      </c>
      <c r="AW571" s="199">
        <v>0</v>
      </c>
      <c r="AX571" s="62">
        <f t="shared" si="43"/>
        <v>9373320</v>
      </c>
      <c r="AY571" s="63">
        <f t="shared" si="44"/>
        <v>0</v>
      </c>
      <c r="AZ571" s="67">
        <v>0</v>
      </c>
      <c r="BA571" s="61" t="s">
        <v>73</v>
      </c>
      <c r="BB571" s="61" t="s">
        <v>163</v>
      </c>
      <c r="BC571" s="355" t="s">
        <v>10012</v>
      </c>
      <c r="BD571" s="44" t="s">
        <v>65</v>
      </c>
      <c r="BE571" s="44" t="s">
        <v>65</v>
      </c>
    </row>
    <row r="572" spans="2:57" s="250" customFormat="1" x14ac:dyDescent="0.25">
      <c r="B572" s="44">
        <v>2026</v>
      </c>
      <c r="C572" s="44">
        <v>891780111</v>
      </c>
      <c r="D572" s="44" t="s">
        <v>63</v>
      </c>
      <c r="E572" s="61" t="s">
        <v>10011</v>
      </c>
      <c r="F572" s="61" t="s">
        <v>10010</v>
      </c>
      <c r="G572" s="61">
        <v>0</v>
      </c>
      <c r="H572" s="61" t="s">
        <v>71</v>
      </c>
      <c r="I572" s="44" t="s">
        <v>111</v>
      </c>
      <c r="J572" s="76" t="s">
        <v>81</v>
      </c>
      <c r="K572" s="68" t="s">
        <v>9213</v>
      </c>
      <c r="L572" s="79">
        <v>9373320</v>
      </c>
      <c r="M572" s="44" t="s">
        <v>66</v>
      </c>
      <c r="N572" s="68" t="s">
        <v>10009</v>
      </c>
      <c r="O572" s="68">
        <v>1049024193</v>
      </c>
      <c r="P572" s="68">
        <v>69</v>
      </c>
      <c r="Q572" s="69">
        <v>46036</v>
      </c>
      <c r="R572" s="61">
        <v>6818861280</v>
      </c>
      <c r="S572" s="69">
        <v>46045</v>
      </c>
      <c r="T572" s="79">
        <v>9373320</v>
      </c>
      <c r="U572" s="61" t="s">
        <v>65</v>
      </c>
      <c r="V572" s="79">
        <v>1082939683</v>
      </c>
      <c r="W572" s="168" t="s">
        <v>8545</v>
      </c>
      <c r="X572" s="69">
        <v>46045</v>
      </c>
      <c r="Y572" s="69">
        <v>46069</v>
      </c>
      <c r="Z572" s="69" t="s">
        <v>73</v>
      </c>
      <c r="AA572" s="69">
        <v>46167</v>
      </c>
      <c r="AB572" s="47">
        <f t="shared" si="40"/>
        <v>98</v>
      </c>
      <c r="AC572" s="61">
        <v>0</v>
      </c>
      <c r="AD572" s="79">
        <v>0</v>
      </c>
      <c r="AE572" s="61">
        <v>0</v>
      </c>
      <c r="AF572" s="80" t="s">
        <v>73</v>
      </c>
      <c r="AG572" s="47">
        <f t="shared" si="41"/>
        <v>0</v>
      </c>
      <c r="AH572" s="61">
        <v>0</v>
      </c>
      <c r="AI572" s="79">
        <v>0</v>
      </c>
      <c r="AJ572" s="61" t="s">
        <v>73</v>
      </c>
      <c r="AK572" s="81" t="s">
        <v>73</v>
      </c>
      <c r="AL572" s="61">
        <v>0</v>
      </c>
      <c r="AM572" s="81" t="s">
        <v>73</v>
      </c>
      <c r="AN572" s="81" t="s">
        <v>73</v>
      </c>
      <c r="AO572" s="81" t="s">
        <v>73</v>
      </c>
      <c r="AP572" s="47">
        <f t="shared" si="42"/>
        <v>0</v>
      </c>
      <c r="AQ572" s="47">
        <f>+L572+AD572-AI572</f>
        <v>9373320</v>
      </c>
      <c r="AR572" s="61" t="s">
        <v>4700</v>
      </c>
      <c r="AS572" s="79">
        <v>0</v>
      </c>
      <c r="AT572" s="61" t="s">
        <v>162</v>
      </c>
      <c r="AU572" s="79">
        <v>0</v>
      </c>
      <c r="AV572" s="61" t="s">
        <v>73</v>
      </c>
      <c r="AW572" s="199">
        <v>0</v>
      </c>
      <c r="AX572" s="62">
        <f t="shared" si="43"/>
        <v>9373320</v>
      </c>
      <c r="AY572" s="63">
        <f t="shared" si="44"/>
        <v>0</v>
      </c>
      <c r="AZ572" s="67">
        <v>0</v>
      </c>
      <c r="BA572" s="61" t="s">
        <v>73</v>
      </c>
      <c r="BB572" s="61" t="s">
        <v>163</v>
      </c>
      <c r="BC572" s="355" t="s">
        <v>10008</v>
      </c>
      <c r="BD572" s="44" t="s">
        <v>65</v>
      </c>
      <c r="BE572" s="44" t="s">
        <v>65</v>
      </c>
    </row>
    <row r="573" spans="2:57" s="250" customFormat="1" x14ac:dyDescent="0.25">
      <c r="B573" s="44">
        <v>2026</v>
      </c>
      <c r="C573" s="44">
        <v>891780111</v>
      </c>
      <c r="D573" s="44" t="s">
        <v>63</v>
      </c>
      <c r="E573" s="61" t="s">
        <v>10007</v>
      </c>
      <c r="F573" s="61" t="s">
        <v>10006</v>
      </c>
      <c r="G573" s="61">
        <v>0</v>
      </c>
      <c r="H573" s="61" t="s">
        <v>71</v>
      </c>
      <c r="I573" s="44" t="s">
        <v>111</v>
      </c>
      <c r="J573" s="76" t="s">
        <v>81</v>
      </c>
      <c r="K573" s="68" t="s">
        <v>9213</v>
      </c>
      <c r="L573" s="79">
        <v>9373320</v>
      </c>
      <c r="M573" s="44" t="s">
        <v>66</v>
      </c>
      <c r="N573" s="68" t="s">
        <v>10005</v>
      </c>
      <c r="O573" s="68">
        <v>1050919256</v>
      </c>
      <c r="P573" s="68">
        <v>69</v>
      </c>
      <c r="Q573" s="69">
        <v>46036</v>
      </c>
      <c r="R573" s="61">
        <v>6818861280</v>
      </c>
      <c r="S573" s="69">
        <v>46045</v>
      </c>
      <c r="T573" s="79">
        <v>9373320</v>
      </c>
      <c r="U573" s="61" t="s">
        <v>65</v>
      </c>
      <c r="V573" s="79">
        <v>1082939683</v>
      </c>
      <c r="W573" s="168" t="s">
        <v>8545</v>
      </c>
      <c r="X573" s="69">
        <v>46045</v>
      </c>
      <c r="Y573" s="69">
        <v>46069</v>
      </c>
      <c r="Z573" s="69" t="s">
        <v>73</v>
      </c>
      <c r="AA573" s="69">
        <v>46167</v>
      </c>
      <c r="AB573" s="47">
        <f t="shared" si="40"/>
        <v>98</v>
      </c>
      <c r="AC573" s="61">
        <v>0</v>
      </c>
      <c r="AD573" s="79">
        <v>0</v>
      </c>
      <c r="AE573" s="61">
        <v>0</v>
      </c>
      <c r="AF573" s="80" t="s">
        <v>73</v>
      </c>
      <c r="AG573" s="47">
        <f t="shared" si="41"/>
        <v>0</v>
      </c>
      <c r="AH573" s="61">
        <v>0</v>
      </c>
      <c r="AI573" s="79">
        <v>0</v>
      </c>
      <c r="AJ573" s="61" t="s">
        <v>73</v>
      </c>
      <c r="AK573" s="81" t="s">
        <v>73</v>
      </c>
      <c r="AL573" s="61">
        <v>0</v>
      </c>
      <c r="AM573" s="81" t="s">
        <v>73</v>
      </c>
      <c r="AN573" s="81" t="s">
        <v>73</v>
      </c>
      <c r="AO573" s="81" t="s">
        <v>73</v>
      </c>
      <c r="AP573" s="47">
        <f t="shared" si="42"/>
        <v>0</v>
      </c>
      <c r="AQ573" s="47">
        <f>+L573+AD573-AI573</f>
        <v>9373320</v>
      </c>
      <c r="AR573" s="61" t="s">
        <v>4700</v>
      </c>
      <c r="AS573" s="79">
        <v>0</v>
      </c>
      <c r="AT573" s="61" t="s">
        <v>162</v>
      </c>
      <c r="AU573" s="79">
        <v>0</v>
      </c>
      <c r="AV573" s="61" t="s">
        <v>73</v>
      </c>
      <c r="AW573" s="199">
        <v>0</v>
      </c>
      <c r="AX573" s="62">
        <f t="shared" si="43"/>
        <v>9373320</v>
      </c>
      <c r="AY573" s="63">
        <f t="shared" si="44"/>
        <v>0</v>
      </c>
      <c r="AZ573" s="67">
        <v>0</v>
      </c>
      <c r="BA573" s="61" t="s">
        <v>73</v>
      </c>
      <c r="BB573" s="61" t="s">
        <v>163</v>
      </c>
      <c r="BC573" s="355" t="s">
        <v>10004</v>
      </c>
      <c r="BD573" s="44" t="s">
        <v>65</v>
      </c>
      <c r="BE573" s="44" t="s">
        <v>65</v>
      </c>
    </row>
    <row r="574" spans="2:57" s="250" customFormat="1" x14ac:dyDescent="0.25">
      <c r="B574" s="44">
        <v>2026</v>
      </c>
      <c r="C574" s="44">
        <v>891780111</v>
      </c>
      <c r="D574" s="44" t="s">
        <v>63</v>
      </c>
      <c r="E574" s="61" t="s">
        <v>10003</v>
      </c>
      <c r="F574" s="61" t="s">
        <v>10002</v>
      </c>
      <c r="G574" s="61">
        <v>0</v>
      </c>
      <c r="H574" s="61" t="s">
        <v>71</v>
      </c>
      <c r="I574" s="44" t="s">
        <v>111</v>
      </c>
      <c r="J574" s="76" t="s">
        <v>81</v>
      </c>
      <c r="K574" s="68" t="s">
        <v>9213</v>
      </c>
      <c r="L574" s="79">
        <v>9373320</v>
      </c>
      <c r="M574" s="44" t="s">
        <v>66</v>
      </c>
      <c r="N574" s="68" t="s">
        <v>10001</v>
      </c>
      <c r="O574" s="68">
        <v>1049031829</v>
      </c>
      <c r="P574" s="68">
        <v>69</v>
      </c>
      <c r="Q574" s="69">
        <v>46036</v>
      </c>
      <c r="R574" s="61">
        <v>6818861280</v>
      </c>
      <c r="S574" s="69">
        <v>46045</v>
      </c>
      <c r="T574" s="79">
        <v>9373320</v>
      </c>
      <c r="U574" s="61" t="s">
        <v>65</v>
      </c>
      <c r="V574" s="79">
        <v>1082939683</v>
      </c>
      <c r="W574" s="168" t="s">
        <v>8545</v>
      </c>
      <c r="X574" s="69">
        <v>46045</v>
      </c>
      <c r="Y574" s="69">
        <v>46069</v>
      </c>
      <c r="Z574" s="69" t="s">
        <v>73</v>
      </c>
      <c r="AA574" s="69">
        <v>46167</v>
      </c>
      <c r="AB574" s="47">
        <f t="shared" si="40"/>
        <v>98</v>
      </c>
      <c r="AC574" s="61">
        <v>0</v>
      </c>
      <c r="AD574" s="79">
        <v>0</v>
      </c>
      <c r="AE574" s="61">
        <v>0</v>
      </c>
      <c r="AF574" s="80" t="s">
        <v>73</v>
      </c>
      <c r="AG574" s="47">
        <f t="shared" si="41"/>
        <v>0</v>
      </c>
      <c r="AH574" s="61">
        <v>0</v>
      </c>
      <c r="AI574" s="79">
        <v>0</v>
      </c>
      <c r="AJ574" s="61" t="s">
        <v>73</v>
      </c>
      <c r="AK574" s="81" t="s">
        <v>73</v>
      </c>
      <c r="AL574" s="61">
        <v>0</v>
      </c>
      <c r="AM574" s="81" t="s">
        <v>73</v>
      </c>
      <c r="AN574" s="81" t="s">
        <v>73</v>
      </c>
      <c r="AO574" s="81" t="s">
        <v>73</v>
      </c>
      <c r="AP574" s="47">
        <f t="shared" si="42"/>
        <v>0</v>
      </c>
      <c r="AQ574" s="47">
        <f>+L574+AD574-AI574</f>
        <v>9373320</v>
      </c>
      <c r="AR574" s="61" t="s">
        <v>4700</v>
      </c>
      <c r="AS574" s="79">
        <v>0</v>
      </c>
      <c r="AT574" s="61" t="s">
        <v>162</v>
      </c>
      <c r="AU574" s="79">
        <v>0</v>
      </c>
      <c r="AV574" s="61" t="s">
        <v>73</v>
      </c>
      <c r="AW574" s="199">
        <v>0</v>
      </c>
      <c r="AX574" s="62">
        <f t="shared" si="43"/>
        <v>9373320</v>
      </c>
      <c r="AY574" s="63">
        <f t="shared" si="44"/>
        <v>0</v>
      </c>
      <c r="AZ574" s="67">
        <v>0</v>
      </c>
      <c r="BA574" s="61" t="s">
        <v>73</v>
      </c>
      <c r="BB574" s="61" t="s">
        <v>163</v>
      </c>
      <c r="BC574" s="355" t="s">
        <v>10000</v>
      </c>
      <c r="BD574" s="44" t="s">
        <v>65</v>
      </c>
      <c r="BE574" s="44" t="s">
        <v>65</v>
      </c>
    </row>
    <row r="575" spans="2:57" s="250" customFormat="1" x14ac:dyDescent="0.25">
      <c r="B575" s="44">
        <v>2026</v>
      </c>
      <c r="C575" s="44">
        <v>891780111</v>
      </c>
      <c r="D575" s="44" t="s">
        <v>63</v>
      </c>
      <c r="E575" s="61" t="s">
        <v>9999</v>
      </c>
      <c r="F575" s="61" t="s">
        <v>9998</v>
      </c>
      <c r="G575" s="61">
        <v>0</v>
      </c>
      <c r="H575" s="61" t="s">
        <v>71</v>
      </c>
      <c r="I575" s="44" t="s">
        <v>111</v>
      </c>
      <c r="J575" s="76" t="s">
        <v>81</v>
      </c>
      <c r="K575" s="68" t="s">
        <v>9213</v>
      </c>
      <c r="L575" s="79">
        <v>9373320</v>
      </c>
      <c r="M575" s="44" t="s">
        <v>66</v>
      </c>
      <c r="N575" s="68" t="s">
        <v>9997</v>
      </c>
      <c r="O575" s="68">
        <v>1004380298</v>
      </c>
      <c r="P575" s="68">
        <v>69</v>
      </c>
      <c r="Q575" s="69">
        <v>46036</v>
      </c>
      <c r="R575" s="61">
        <v>6818861280</v>
      </c>
      <c r="S575" s="69">
        <v>46045</v>
      </c>
      <c r="T575" s="79">
        <v>9373320</v>
      </c>
      <c r="U575" s="61" t="s">
        <v>65</v>
      </c>
      <c r="V575" s="79">
        <v>1082939683</v>
      </c>
      <c r="W575" s="168" t="s">
        <v>8545</v>
      </c>
      <c r="X575" s="69">
        <v>46045</v>
      </c>
      <c r="Y575" s="69">
        <v>46069</v>
      </c>
      <c r="Z575" s="69" t="s">
        <v>73</v>
      </c>
      <c r="AA575" s="69">
        <v>46167</v>
      </c>
      <c r="AB575" s="47">
        <f t="shared" si="40"/>
        <v>98</v>
      </c>
      <c r="AC575" s="61">
        <v>0</v>
      </c>
      <c r="AD575" s="79">
        <v>0</v>
      </c>
      <c r="AE575" s="61">
        <v>0</v>
      </c>
      <c r="AF575" s="80" t="s">
        <v>73</v>
      </c>
      <c r="AG575" s="47">
        <f t="shared" si="41"/>
        <v>0</v>
      </c>
      <c r="AH575" s="61">
        <v>0</v>
      </c>
      <c r="AI575" s="79">
        <v>0</v>
      </c>
      <c r="AJ575" s="61" t="s">
        <v>73</v>
      </c>
      <c r="AK575" s="81" t="s">
        <v>73</v>
      </c>
      <c r="AL575" s="61">
        <v>0</v>
      </c>
      <c r="AM575" s="81" t="s">
        <v>73</v>
      </c>
      <c r="AN575" s="81" t="s">
        <v>73</v>
      </c>
      <c r="AO575" s="81" t="s">
        <v>73</v>
      </c>
      <c r="AP575" s="47">
        <f t="shared" si="42"/>
        <v>0</v>
      </c>
      <c r="AQ575" s="47">
        <f>+L575+AD575-AI575</f>
        <v>9373320</v>
      </c>
      <c r="AR575" s="61" t="s">
        <v>4700</v>
      </c>
      <c r="AS575" s="79">
        <v>0</v>
      </c>
      <c r="AT575" s="61" t="s">
        <v>162</v>
      </c>
      <c r="AU575" s="79">
        <v>0</v>
      </c>
      <c r="AV575" s="61" t="s">
        <v>73</v>
      </c>
      <c r="AW575" s="199">
        <v>0</v>
      </c>
      <c r="AX575" s="62">
        <f t="shared" si="43"/>
        <v>9373320</v>
      </c>
      <c r="AY575" s="63">
        <f t="shared" si="44"/>
        <v>0</v>
      </c>
      <c r="AZ575" s="67">
        <v>0</v>
      </c>
      <c r="BA575" s="61" t="s">
        <v>73</v>
      </c>
      <c r="BB575" s="61" t="s">
        <v>163</v>
      </c>
      <c r="BC575" s="355" t="s">
        <v>9996</v>
      </c>
      <c r="BD575" s="44" t="s">
        <v>65</v>
      </c>
      <c r="BE575" s="44" t="s">
        <v>65</v>
      </c>
    </row>
    <row r="576" spans="2:57" s="250" customFormat="1" x14ac:dyDescent="0.25">
      <c r="B576" s="44">
        <v>2026</v>
      </c>
      <c r="C576" s="44">
        <v>891780111</v>
      </c>
      <c r="D576" s="44" t="s">
        <v>63</v>
      </c>
      <c r="E576" s="61" t="s">
        <v>9995</v>
      </c>
      <c r="F576" s="61" t="s">
        <v>9994</v>
      </c>
      <c r="G576" s="61">
        <v>0</v>
      </c>
      <c r="H576" s="61" t="s">
        <v>71</v>
      </c>
      <c r="I576" s="44" t="s">
        <v>111</v>
      </c>
      <c r="J576" s="76" t="s">
        <v>81</v>
      </c>
      <c r="K576" s="68" t="s">
        <v>9213</v>
      </c>
      <c r="L576" s="79">
        <v>9373320</v>
      </c>
      <c r="M576" s="44" t="s">
        <v>66</v>
      </c>
      <c r="N576" s="68" t="s">
        <v>9993</v>
      </c>
      <c r="O576" s="68">
        <v>33307558</v>
      </c>
      <c r="P576" s="68">
        <v>69</v>
      </c>
      <c r="Q576" s="69">
        <v>46036</v>
      </c>
      <c r="R576" s="61">
        <v>6818861280</v>
      </c>
      <c r="S576" s="69">
        <v>46045</v>
      </c>
      <c r="T576" s="79">
        <v>9373320</v>
      </c>
      <c r="U576" s="61" t="s">
        <v>65</v>
      </c>
      <c r="V576" s="79">
        <v>1082939683</v>
      </c>
      <c r="W576" s="168" t="s">
        <v>8545</v>
      </c>
      <c r="X576" s="69">
        <v>46045</v>
      </c>
      <c r="Y576" s="69">
        <v>46069</v>
      </c>
      <c r="Z576" s="69" t="s">
        <v>73</v>
      </c>
      <c r="AA576" s="69">
        <v>46167</v>
      </c>
      <c r="AB576" s="47">
        <f t="shared" si="40"/>
        <v>98</v>
      </c>
      <c r="AC576" s="61">
        <v>0</v>
      </c>
      <c r="AD576" s="79">
        <v>0</v>
      </c>
      <c r="AE576" s="61">
        <v>0</v>
      </c>
      <c r="AF576" s="80" t="s">
        <v>73</v>
      </c>
      <c r="AG576" s="47">
        <f t="shared" si="41"/>
        <v>0</v>
      </c>
      <c r="AH576" s="61">
        <v>0</v>
      </c>
      <c r="AI576" s="79">
        <v>0</v>
      </c>
      <c r="AJ576" s="61" t="s">
        <v>73</v>
      </c>
      <c r="AK576" s="81" t="s">
        <v>73</v>
      </c>
      <c r="AL576" s="61">
        <v>0</v>
      </c>
      <c r="AM576" s="81" t="s">
        <v>73</v>
      </c>
      <c r="AN576" s="81" t="s">
        <v>73</v>
      </c>
      <c r="AO576" s="81" t="s">
        <v>73</v>
      </c>
      <c r="AP576" s="47">
        <f t="shared" si="42"/>
        <v>0</v>
      </c>
      <c r="AQ576" s="47">
        <f>+L576+AD576-AI576</f>
        <v>9373320</v>
      </c>
      <c r="AR576" s="61" t="s">
        <v>4700</v>
      </c>
      <c r="AS576" s="79">
        <v>0</v>
      </c>
      <c r="AT576" s="61" t="s">
        <v>162</v>
      </c>
      <c r="AU576" s="79">
        <v>0</v>
      </c>
      <c r="AV576" s="61" t="s">
        <v>73</v>
      </c>
      <c r="AW576" s="199">
        <v>0</v>
      </c>
      <c r="AX576" s="62">
        <f t="shared" si="43"/>
        <v>9373320</v>
      </c>
      <c r="AY576" s="63">
        <f t="shared" si="44"/>
        <v>0</v>
      </c>
      <c r="AZ576" s="67">
        <v>0</v>
      </c>
      <c r="BA576" s="61" t="s">
        <v>73</v>
      </c>
      <c r="BB576" s="61" t="s">
        <v>163</v>
      </c>
      <c r="BC576" s="355" t="s">
        <v>9992</v>
      </c>
      <c r="BD576" s="44" t="s">
        <v>65</v>
      </c>
      <c r="BE576" s="44" t="s">
        <v>65</v>
      </c>
    </row>
    <row r="577" spans="2:57" s="250" customFormat="1" x14ac:dyDescent="0.25">
      <c r="B577" s="44">
        <v>2026</v>
      </c>
      <c r="C577" s="44">
        <v>891780111</v>
      </c>
      <c r="D577" s="44" t="s">
        <v>63</v>
      </c>
      <c r="E577" s="61" t="s">
        <v>9991</v>
      </c>
      <c r="F577" s="61" t="s">
        <v>9990</v>
      </c>
      <c r="G577" s="61">
        <v>0</v>
      </c>
      <c r="H577" s="61" t="s">
        <v>71</v>
      </c>
      <c r="I577" s="44" t="s">
        <v>111</v>
      </c>
      <c r="J577" s="76" t="s">
        <v>81</v>
      </c>
      <c r="K577" s="68" t="s">
        <v>9213</v>
      </c>
      <c r="L577" s="79">
        <v>9373320</v>
      </c>
      <c r="M577" s="44" t="s">
        <v>66</v>
      </c>
      <c r="N577" s="68" t="s">
        <v>9989</v>
      </c>
      <c r="O577" s="68">
        <v>1052096788</v>
      </c>
      <c r="P577" s="68">
        <v>69</v>
      </c>
      <c r="Q577" s="69">
        <v>46036</v>
      </c>
      <c r="R577" s="61">
        <v>6818861280</v>
      </c>
      <c r="S577" s="69">
        <v>46045</v>
      </c>
      <c r="T577" s="79">
        <v>9373320</v>
      </c>
      <c r="U577" s="61" t="s">
        <v>65</v>
      </c>
      <c r="V577" s="79">
        <v>1082939683</v>
      </c>
      <c r="W577" s="168" t="s">
        <v>8545</v>
      </c>
      <c r="X577" s="69">
        <v>46045</v>
      </c>
      <c r="Y577" s="69">
        <v>46069</v>
      </c>
      <c r="Z577" s="69" t="s">
        <v>73</v>
      </c>
      <c r="AA577" s="69">
        <v>46167</v>
      </c>
      <c r="AB577" s="47">
        <f t="shared" si="40"/>
        <v>98</v>
      </c>
      <c r="AC577" s="61">
        <v>0</v>
      </c>
      <c r="AD577" s="79">
        <v>0</v>
      </c>
      <c r="AE577" s="61">
        <v>0</v>
      </c>
      <c r="AF577" s="80" t="s">
        <v>73</v>
      </c>
      <c r="AG577" s="47">
        <f t="shared" si="41"/>
        <v>0</v>
      </c>
      <c r="AH577" s="61">
        <v>0</v>
      </c>
      <c r="AI577" s="79">
        <v>0</v>
      </c>
      <c r="AJ577" s="61" t="s">
        <v>73</v>
      </c>
      <c r="AK577" s="81" t="s">
        <v>73</v>
      </c>
      <c r="AL577" s="61">
        <v>0</v>
      </c>
      <c r="AM577" s="81" t="s">
        <v>73</v>
      </c>
      <c r="AN577" s="81" t="s">
        <v>73</v>
      </c>
      <c r="AO577" s="81" t="s">
        <v>73</v>
      </c>
      <c r="AP577" s="47">
        <f t="shared" si="42"/>
        <v>0</v>
      </c>
      <c r="AQ577" s="47">
        <f>+L577+AD577-AI577</f>
        <v>9373320</v>
      </c>
      <c r="AR577" s="61" t="s">
        <v>4700</v>
      </c>
      <c r="AS577" s="79">
        <v>0</v>
      </c>
      <c r="AT577" s="61" t="s">
        <v>162</v>
      </c>
      <c r="AU577" s="79">
        <v>0</v>
      </c>
      <c r="AV577" s="61" t="s">
        <v>73</v>
      </c>
      <c r="AW577" s="199">
        <v>0</v>
      </c>
      <c r="AX577" s="62">
        <f t="shared" si="43"/>
        <v>9373320</v>
      </c>
      <c r="AY577" s="63">
        <f t="shared" si="44"/>
        <v>0</v>
      </c>
      <c r="AZ577" s="67">
        <v>0</v>
      </c>
      <c r="BA577" s="61" t="s">
        <v>73</v>
      </c>
      <c r="BB577" s="61" t="s">
        <v>163</v>
      </c>
      <c r="BC577" s="355" t="s">
        <v>9988</v>
      </c>
      <c r="BD577" s="44" t="s">
        <v>65</v>
      </c>
      <c r="BE577" s="44" t="s">
        <v>65</v>
      </c>
    </row>
    <row r="578" spans="2:57" s="250" customFormat="1" x14ac:dyDescent="0.25">
      <c r="B578" s="44">
        <v>2026</v>
      </c>
      <c r="C578" s="44">
        <v>891780111</v>
      </c>
      <c r="D578" s="44" t="s">
        <v>63</v>
      </c>
      <c r="E578" s="61" t="s">
        <v>9987</v>
      </c>
      <c r="F578" s="61" t="s">
        <v>9986</v>
      </c>
      <c r="G578" s="61">
        <v>0</v>
      </c>
      <c r="H578" s="61" t="s">
        <v>71</v>
      </c>
      <c r="I578" s="44" t="s">
        <v>9750</v>
      </c>
      <c r="J578" s="76" t="s">
        <v>81</v>
      </c>
      <c r="K578" s="68" t="s">
        <v>9213</v>
      </c>
      <c r="L578" s="79">
        <v>9373320</v>
      </c>
      <c r="M578" s="44" t="s">
        <v>66</v>
      </c>
      <c r="N578" s="68" t="s">
        <v>9985</v>
      </c>
      <c r="O578" s="68">
        <v>1048217670</v>
      </c>
      <c r="P578" s="68">
        <v>69</v>
      </c>
      <c r="Q578" s="69">
        <v>46036</v>
      </c>
      <c r="R578" s="61">
        <v>6818861280</v>
      </c>
      <c r="S578" s="69">
        <v>46045</v>
      </c>
      <c r="T578" s="79">
        <v>9373320</v>
      </c>
      <c r="U578" s="61" t="s">
        <v>65</v>
      </c>
      <c r="V578" s="79">
        <v>1082939683</v>
      </c>
      <c r="W578" s="168" t="s">
        <v>8545</v>
      </c>
      <c r="X578" s="69">
        <v>46045</v>
      </c>
      <c r="Y578" s="69">
        <v>46069</v>
      </c>
      <c r="Z578" s="69" t="s">
        <v>73</v>
      </c>
      <c r="AA578" s="69">
        <v>46167</v>
      </c>
      <c r="AB578" s="47">
        <f t="shared" si="40"/>
        <v>98</v>
      </c>
      <c r="AC578" s="61">
        <v>0</v>
      </c>
      <c r="AD578" s="79">
        <v>0</v>
      </c>
      <c r="AE578" s="61">
        <v>0</v>
      </c>
      <c r="AF578" s="80" t="s">
        <v>73</v>
      </c>
      <c r="AG578" s="47">
        <f t="shared" si="41"/>
        <v>0</v>
      </c>
      <c r="AH578" s="61">
        <v>0</v>
      </c>
      <c r="AI578" s="79">
        <v>0</v>
      </c>
      <c r="AJ578" s="61" t="s">
        <v>73</v>
      </c>
      <c r="AK578" s="81" t="s">
        <v>73</v>
      </c>
      <c r="AL578" s="61">
        <v>0</v>
      </c>
      <c r="AM578" s="81" t="s">
        <v>73</v>
      </c>
      <c r="AN578" s="81" t="s">
        <v>73</v>
      </c>
      <c r="AO578" s="81" t="s">
        <v>73</v>
      </c>
      <c r="AP578" s="47">
        <f t="shared" si="42"/>
        <v>0</v>
      </c>
      <c r="AQ578" s="47">
        <f>+L578+AD578-AI578</f>
        <v>9373320</v>
      </c>
      <c r="AR578" s="61" t="s">
        <v>4700</v>
      </c>
      <c r="AS578" s="79">
        <v>0</v>
      </c>
      <c r="AT578" s="61" t="s">
        <v>162</v>
      </c>
      <c r="AU578" s="79">
        <v>0</v>
      </c>
      <c r="AV578" s="61" t="s">
        <v>73</v>
      </c>
      <c r="AW578" s="199">
        <v>0</v>
      </c>
      <c r="AX578" s="62">
        <f t="shared" si="43"/>
        <v>9373320</v>
      </c>
      <c r="AY578" s="63">
        <f t="shared" si="44"/>
        <v>0</v>
      </c>
      <c r="AZ578" s="67">
        <v>0</v>
      </c>
      <c r="BA578" s="61" t="s">
        <v>73</v>
      </c>
      <c r="BB578" s="61" t="s">
        <v>163</v>
      </c>
      <c r="BC578" s="355" t="s">
        <v>9984</v>
      </c>
      <c r="BD578" s="44" t="s">
        <v>65</v>
      </c>
      <c r="BE578" s="44" t="s">
        <v>65</v>
      </c>
    </row>
    <row r="579" spans="2:57" s="250" customFormat="1" x14ac:dyDescent="0.25">
      <c r="B579" s="44">
        <v>2026</v>
      </c>
      <c r="C579" s="44">
        <v>891780111</v>
      </c>
      <c r="D579" s="44" t="s">
        <v>63</v>
      </c>
      <c r="E579" s="61" t="s">
        <v>9983</v>
      </c>
      <c r="F579" s="61" t="s">
        <v>9982</v>
      </c>
      <c r="G579" s="61">
        <v>0</v>
      </c>
      <c r="H579" s="61" t="s">
        <v>71</v>
      </c>
      <c r="I579" s="44" t="s">
        <v>9750</v>
      </c>
      <c r="J579" s="76" t="s">
        <v>81</v>
      </c>
      <c r="K579" s="68" t="s">
        <v>9213</v>
      </c>
      <c r="L579" s="79">
        <v>9373320</v>
      </c>
      <c r="M579" s="44" t="s">
        <v>66</v>
      </c>
      <c r="N579" s="68" t="s">
        <v>9981</v>
      </c>
      <c r="O579" s="68">
        <v>1004372227</v>
      </c>
      <c r="P579" s="68">
        <v>69</v>
      </c>
      <c r="Q579" s="69">
        <v>46036</v>
      </c>
      <c r="R579" s="61">
        <v>6818861280</v>
      </c>
      <c r="S579" s="69">
        <v>46045</v>
      </c>
      <c r="T579" s="79">
        <v>9373320</v>
      </c>
      <c r="U579" s="61" t="s">
        <v>65</v>
      </c>
      <c r="V579" s="79">
        <v>1082939683</v>
      </c>
      <c r="W579" s="168" t="s">
        <v>8545</v>
      </c>
      <c r="X579" s="69">
        <v>46045</v>
      </c>
      <c r="Y579" s="69">
        <v>46069</v>
      </c>
      <c r="Z579" s="69" t="s">
        <v>73</v>
      </c>
      <c r="AA579" s="69">
        <v>46167</v>
      </c>
      <c r="AB579" s="47">
        <f t="shared" si="40"/>
        <v>98</v>
      </c>
      <c r="AC579" s="61">
        <v>0</v>
      </c>
      <c r="AD579" s="79">
        <v>0</v>
      </c>
      <c r="AE579" s="61">
        <v>0</v>
      </c>
      <c r="AF579" s="80" t="s">
        <v>73</v>
      </c>
      <c r="AG579" s="47">
        <f t="shared" si="41"/>
        <v>0</v>
      </c>
      <c r="AH579" s="61">
        <v>0</v>
      </c>
      <c r="AI579" s="79">
        <v>0</v>
      </c>
      <c r="AJ579" s="61" t="s">
        <v>73</v>
      </c>
      <c r="AK579" s="81" t="s">
        <v>73</v>
      </c>
      <c r="AL579" s="61">
        <v>0</v>
      </c>
      <c r="AM579" s="81" t="s">
        <v>73</v>
      </c>
      <c r="AN579" s="81" t="s">
        <v>73</v>
      </c>
      <c r="AO579" s="81" t="s">
        <v>73</v>
      </c>
      <c r="AP579" s="47">
        <f t="shared" si="42"/>
        <v>0</v>
      </c>
      <c r="AQ579" s="47">
        <f>+L579+AD579-AI579</f>
        <v>9373320</v>
      </c>
      <c r="AR579" s="61" t="s">
        <v>4700</v>
      </c>
      <c r="AS579" s="79">
        <v>0</v>
      </c>
      <c r="AT579" s="61" t="s">
        <v>162</v>
      </c>
      <c r="AU579" s="79">
        <v>0</v>
      </c>
      <c r="AV579" s="61" t="s">
        <v>73</v>
      </c>
      <c r="AW579" s="199">
        <v>0</v>
      </c>
      <c r="AX579" s="62">
        <f t="shared" si="43"/>
        <v>9373320</v>
      </c>
      <c r="AY579" s="63">
        <f t="shared" si="44"/>
        <v>0</v>
      </c>
      <c r="AZ579" s="67">
        <v>0</v>
      </c>
      <c r="BA579" s="61" t="s">
        <v>73</v>
      </c>
      <c r="BB579" s="61" t="s">
        <v>163</v>
      </c>
      <c r="BC579" s="355" t="s">
        <v>9980</v>
      </c>
      <c r="BD579" s="44" t="s">
        <v>65</v>
      </c>
      <c r="BE579" s="44" t="s">
        <v>65</v>
      </c>
    </row>
    <row r="580" spans="2:57" s="250" customFormat="1" x14ac:dyDescent="0.25">
      <c r="B580" s="44">
        <v>2026</v>
      </c>
      <c r="C580" s="44">
        <v>891780111</v>
      </c>
      <c r="D580" s="44" t="s">
        <v>63</v>
      </c>
      <c r="E580" s="61" t="s">
        <v>9979</v>
      </c>
      <c r="F580" s="61" t="s">
        <v>9978</v>
      </c>
      <c r="G580" s="61">
        <v>0</v>
      </c>
      <c r="H580" s="61" t="s">
        <v>71</v>
      </c>
      <c r="I580" s="44" t="s">
        <v>9750</v>
      </c>
      <c r="J580" s="76" t="s">
        <v>81</v>
      </c>
      <c r="K580" s="68" t="s">
        <v>9213</v>
      </c>
      <c r="L580" s="79">
        <v>9373320</v>
      </c>
      <c r="M580" s="44" t="s">
        <v>66</v>
      </c>
      <c r="N580" s="68" t="s">
        <v>9977</v>
      </c>
      <c r="O580" s="68">
        <v>8776950</v>
      </c>
      <c r="P580" s="68">
        <v>69</v>
      </c>
      <c r="Q580" s="69">
        <v>46036</v>
      </c>
      <c r="R580" s="61">
        <v>6818861280</v>
      </c>
      <c r="S580" s="69">
        <v>46045</v>
      </c>
      <c r="T580" s="79">
        <v>9373320</v>
      </c>
      <c r="U580" s="61" t="s">
        <v>65</v>
      </c>
      <c r="V580" s="79">
        <v>1082939683</v>
      </c>
      <c r="W580" s="168" t="s">
        <v>8545</v>
      </c>
      <c r="X580" s="69">
        <v>46045</v>
      </c>
      <c r="Y580" s="69">
        <v>46069</v>
      </c>
      <c r="Z580" s="69" t="s">
        <v>73</v>
      </c>
      <c r="AA580" s="69">
        <v>46167</v>
      </c>
      <c r="AB580" s="47">
        <f t="shared" si="40"/>
        <v>98</v>
      </c>
      <c r="AC580" s="61">
        <v>0</v>
      </c>
      <c r="AD580" s="79">
        <v>0</v>
      </c>
      <c r="AE580" s="61">
        <v>0</v>
      </c>
      <c r="AF580" s="80" t="s">
        <v>73</v>
      </c>
      <c r="AG580" s="47">
        <f t="shared" si="41"/>
        <v>0</v>
      </c>
      <c r="AH580" s="61">
        <v>0</v>
      </c>
      <c r="AI580" s="79">
        <v>0</v>
      </c>
      <c r="AJ580" s="61" t="s">
        <v>73</v>
      </c>
      <c r="AK580" s="81" t="s">
        <v>73</v>
      </c>
      <c r="AL580" s="61">
        <v>0</v>
      </c>
      <c r="AM580" s="81" t="s">
        <v>73</v>
      </c>
      <c r="AN580" s="81" t="s">
        <v>73</v>
      </c>
      <c r="AO580" s="81" t="s">
        <v>73</v>
      </c>
      <c r="AP580" s="47">
        <f t="shared" si="42"/>
        <v>0</v>
      </c>
      <c r="AQ580" s="47">
        <f>+L580+AD580-AI580</f>
        <v>9373320</v>
      </c>
      <c r="AR580" s="61" t="s">
        <v>4700</v>
      </c>
      <c r="AS580" s="79">
        <v>0</v>
      </c>
      <c r="AT580" s="61" t="s">
        <v>162</v>
      </c>
      <c r="AU580" s="79">
        <v>0</v>
      </c>
      <c r="AV580" s="61" t="s">
        <v>73</v>
      </c>
      <c r="AW580" s="199">
        <v>0</v>
      </c>
      <c r="AX580" s="62">
        <f t="shared" si="43"/>
        <v>9373320</v>
      </c>
      <c r="AY580" s="63">
        <f t="shared" si="44"/>
        <v>0</v>
      </c>
      <c r="AZ580" s="67">
        <v>0</v>
      </c>
      <c r="BA580" s="61" t="s">
        <v>73</v>
      </c>
      <c r="BB580" s="61" t="s">
        <v>163</v>
      </c>
      <c r="BC580" s="355" t="s">
        <v>9976</v>
      </c>
      <c r="BD580" s="44" t="s">
        <v>65</v>
      </c>
      <c r="BE580" s="44" t="s">
        <v>65</v>
      </c>
    </row>
    <row r="581" spans="2:57" s="250" customFormat="1" x14ac:dyDescent="0.25">
      <c r="B581" s="44">
        <v>2026</v>
      </c>
      <c r="C581" s="44">
        <v>891780111</v>
      </c>
      <c r="D581" s="44" t="s">
        <v>63</v>
      </c>
      <c r="E581" s="61" t="s">
        <v>9975</v>
      </c>
      <c r="F581" s="61" t="s">
        <v>9974</v>
      </c>
      <c r="G581" s="61">
        <v>0</v>
      </c>
      <c r="H581" s="61" t="s">
        <v>71</v>
      </c>
      <c r="I581" s="44" t="s">
        <v>9750</v>
      </c>
      <c r="J581" s="76" t="s">
        <v>81</v>
      </c>
      <c r="K581" s="68" t="s">
        <v>9203</v>
      </c>
      <c r="L581" s="79">
        <v>9373320</v>
      </c>
      <c r="M581" s="44" t="s">
        <v>66</v>
      </c>
      <c r="N581" s="68" t="s">
        <v>9973</v>
      </c>
      <c r="O581" s="68">
        <v>8525272</v>
      </c>
      <c r="P581" s="68">
        <v>69</v>
      </c>
      <c r="Q581" s="69">
        <v>46036</v>
      </c>
      <c r="R581" s="61">
        <v>6818861280</v>
      </c>
      <c r="S581" s="69">
        <v>46045</v>
      </c>
      <c r="T581" s="79">
        <v>9373320</v>
      </c>
      <c r="U581" s="61" t="s">
        <v>65</v>
      </c>
      <c r="V581" s="79">
        <v>1082939683</v>
      </c>
      <c r="W581" s="168" t="s">
        <v>8545</v>
      </c>
      <c r="X581" s="69">
        <v>46045</v>
      </c>
      <c r="Y581" s="69">
        <v>46069</v>
      </c>
      <c r="Z581" s="69" t="s">
        <v>73</v>
      </c>
      <c r="AA581" s="69">
        <v>46167</v>
      </c>
      <c r="AB581" s="47">
        <f t="shared" si="40"/>
        <v>98</v>
      </c>
      <c r="AC581" s="61">
        <v>0</v>
      </c>
      <c r="AD581" s="79">
        <v>0</v>
      </c>
      <c r="AE581" s="61">
        <v>0</v>
      </c>
      <c r="AF581" s="80" t="s">
        <v>73</v>
      </c>
      <c r="AG581" s="47">
        <f t="shared" si="41"/>
        <v>0</v>
      </c>
      <c r="AH581" s="61">
        <v>0</v>
      </c>
      <c r="AI581" s="79">
        <v>0</v>
      </c>
      <c r="AJ581" s="61" t="s">
        <v>73</v>
      </c>
      <c r="AK581" s="81" t="s">
        <v>73</v>
      </c>
      <c r="AL581" s="61">
        <v>0</v>
      </c>
      <c r="AM581" s="81" t="s">
        <v>73</v>
      </c>
      <c r="AN581" s="81" t="s">
        <v>73</v>
      </c>
      <c r="AO581" s="81" t="s">
        <v>73</v>
      </c>
      <c r="AP581" s="47">
        <f t="shared" si="42"/>
        <v>0</v>
      </c>
      <c r="AQ581" s="47">
        <f>+L581+AD581-AI581</f>
        <v>9373320</v>
      </c>
      <c r="AR581" s="61" t="s">
        <v>4700</v>
      </c>
      <c r="AS581" s="79">
        <v>0</v>
      </c>
      <c r="AT581" s="61" t="s">
        <v>162</v>
      </c>
      <c r="AU581" s="79">
        <v>0</v>
      </c>
      <c r="AV581" s="61" t="s">
        <v>73</v>
      </c>
      <c r="AW581" s="199">
        <v>0</v>
      </c>
      <c r="AX581" s="62">
        <f t="shared" si="43"/>
        <v>9373320</v>
      </c>
      <c r="AY581" s="63">
        <f t="shared" si="44"/>
        <v>0</v>
      </c>
      <c r="AZ581" s="67">
        <v>0</v>
      </c>
      <c r="BA581" s="61" t="s">
        <v>73</v>
      </c>
      <c r="BB581" s="61" t="s">
        <v>163</v>
      </c>
      <c r="BC581" s="355" t="s">
        <v>9972</v>
      </c>
      <c r="BD581" s="44" t="s">
        <v>65</v>
      </c>
      <c r="BE581" s="44" t="s">
        <v>65</v>
      </c>
    </row>
    <row r="582" spans="2:57" s="250" customFormat="1" x14ac:dyDescent="0.25">
      <c r="B582" s="44">
        <v>2026</v>
      </c>
      <c r="C582" s="44">
        <v>891780111</v>
      </c>
      <c r="D582" s="44" t="s">
        <v>63</v>
      </c>
      <c r="E582" s="61" t="s">
        <v>9971</v>
      </c>
      <c r="F582" s="61" t="s">
        <v>9970</v>
      </c>
      <c r="G582" s="61">
        <v>0</v>
      </c>
      <c r="H582" s="61" t="s">
        <v>71</v>
      </c>
      <c r="I582" s="44" t="s">
        <v>9750</v>
      </c>
      <c r="J582" s="76" t="s">
        <v>81</v>
      </c>
      <c r="K582" s="68" t="s">
        <v>9213</v>
      </c>
      <c r="L582" s="79">
        <v>9373320</v>
      </c>
      <c r="M582" s="44" t="s">
        <v>66</v>
      </c>
      <c r="N582" s="68" t="s">
        <v>9969</v>
      </c>
      <c r="O582" s="68">
        <v>1001934773</v>
      </c>
      <c r="P582" s="68">
        <v>69</v>
      </c>
      <c r="Q582" s="69">
        <v>46036</v>
      </c>
      <c r="R582" s="61">
        <v>6818861280</v>
      </c>
      <c r="S582" s="69">
        <v>46045</v>
      </c>
      <c r="T582" s="79">
        <v>9373320</v>
      </c>
      <c r="U582" s="61" t="s">
        <v>65</v>
      </c>
      <c r="V582" s="79">
        <v>1082939683</v>
      </c>
      <c r="W582" s="168" t="s">
        <v>8545</v>
      </c>
      <c r="X582" s="69">
        <v>46045</v>
      </c>
      <c r="Y582" s="69">
        <v>46069</v>
      </c>
      <c r="Z582" s="69" t="s">
        <v>73</v>
      </c>
      <c r="AA582" s="69">
        <v>46167</v>
      </c>
      <c r="AB582" s="47">
        <f t="shared" si="40"/>
        <v>98</v>
      </c>
      <c r="AC582" s="61">
        <v>0</v>
      </c>
      <c r="AD582" s="79">
        <v>0</v>
      </c>
      <c r="AE582" s="61">
        <v>0</v>
      </c>
      <c r="AF582" s="80" t="s">
        <v>73</v>
      </c>
      <c r="AG582" s="47">
        <f t="shared" si="41"/>
        <v>0</v>
      </c>
      <c r="AH582" s="61">
        <v>0</v>
      </c>
      <c r="AI582" s="79">
        <v>0</v>
      </c>
      <c r="AJ582" s="61" t="s">
        <v>73</v>
      </c>
      <c r="AK582" s="81" t="s">
        <v>73</v>
      </c>
      <c r="AL582" s="61">
        <v>0</v>
      </c>
      <c r="AM582" s="81" t="s">
        <v>73</v>
      </c>
      <c r="AN582" s="81" t="s">
        <v>73</v>
      </c>
      <c r="AO582" s="81" t="s">
        <v>73</v>
      </c>
      <c r="AP582" s="47">
        <f t="shared" si="42"/>
        <v>0</v>
      </c>
      <c r="AQ582" s="47">
        <f>+L582+AD582-AI582</f>
        <v>9373320</v>
      </c>
      <c r="AR582" s="61" t="s">
        <v>4700</v>
      </c>
      <c r="AS582" s="79">
        <v>0</v>
      </c>
      <c r="AT582" s="61" t="s">
        <v>162</v>
      </c>
      <c r="AU582" s="79">
        <v>0</v>
      </c>
      <c r="AV582" s="61" t="s">
        <v>73</v>
      </c>
      <c r="AW582" s="199">
        <v>0</v>
      </c>
      <c r="AX582" s="62">
        <f t="shared" si="43"/>
        <v>9373320</v>
      </c>
      <c r="AY582" s="63">
        <f t="shared" si="44"/>
        <v>0</v>
      </c>
      <c r="AZ582" s="67">
        <v>0</v>
      </c>
      <c r="BA582" s="61" t="s">
        <v>73</v>
      </c>
      <c r="BB582" s="61" t="s">
        <v>163</v>
      </c>
      <c r="BC582" s="355" t="s">
        <v>9968</v>
      </c>
      <c r="BD582" s="44" t="s">
        <v>65</v>
      </c>
      <c r="BE582" s="44" t="s">
        <v>65</v>
      </c>
    </row>
    <row r="583" spans="2:57" s="250" customFormat="1" x14ac:dyDescent="0.25">
      <c r="B583" s="44">
        <v>2026</v>
      </c>
      <c r="C583" s="44">
        <v>891780111</v>
      </c>
      <c r="D583" s="44" t="s">
        <v>63</v>
      </c>
      <c r="E583" s="61" t="s">
        <v>9967</v>
      </c>
      <c r="F583" s="61" t="s">
        <v>9966</v>
      </c>
      <c r="G583" s="61">
        <v>0</v>
      </c>
      <c r="H583" s="61" t="s">
        <v>71</v>
      </c>
      <c r="I583" s="44" t="s">
        <v>9750</v>
      </c>
      <c r="J583" s="76" t="s">
        <v>81</v>
      </c>
      <c r="K583" s="68" t="s">
        <v>9213</v>
      </c>
      <c r="L583" s="79">
        <v>9373320</v>
      </c>
      <c r="M583" s="44" t="s">
        <v>66</v>
      </c>
      <c r="N583" s="68" t="s">
        <v>9965</v>
      </c>
      <c r="O583" s="68">
        <v>8646316</v>
      </c>
      <c r="P583" s="68">
        <v>69</v>
      </c>
      <c r="Q583" s="69">
        <v>46036</v>
      </c>
      <c r="R583" s="61">
        <v>6818861280</v>
      </c>
      <c r="S583" s="69">
        <v>46045</v>
      </c>
      <c r="T583" s="79">
        <v>9373320</v>
      </c>
      <c r="U583" s="61" t="s">
        <v>65</v>
      </c>
      <c r="V583" s="79">
        <v>1082939683</v>
      </c>
      <c r="W583" s="168" t="s">
        <v>8545</v>
      </c>
      <c r="X583" s="69">
        <v>46045</v>
      </c>
      <c r="Y583" s="69">
        <v>46069</v>
      </c>
      <c r="Z583" s="69" t="s">
        <v>73</v>
      </c>
      <c r="AA583" s="69">
        <v>46167</v>
      </c>
      <c r="AB583" s="47">
        <f t="shared" si="40"/>
        <v>98</v>
      </c>
      <c r="AC583" s="61">
        <v>0</v>
      </c>
      <c r="AD583" s="79">
        <v>0</v>
      </c>
      <c r="AE583" s="61">
        <v>0</v>
      </c>
      <c r="AF583" s="80" t="s">
        <v>73</v>
      </c>
      <c r="AG583" s="47">
        <f t="shared" si="41"/>
        <v>0</v>
      </c>
      <c r="AH583" s="61">
        <v>0</v>
      </c>
      <c r="AI583" s="79">
        <v>0</v>
      </c>
      <c r="AJ583" s="61" t="s">
        <v>73</v>
      </c>
      <c r="AK583" s="81" t="s">
        <v>73</v>
      </c>
      <c r="AL583" s="61">
        <v>0</v>
      </c>
      <c r="AM583" s="81" t="s">
        <v>73</v>
      </c>
      <c r="AN583" s="81" t="s">
        <v>73</v>
      </c>
      <c r="AO583" s="81" t="s">
        <v>73</v>
      </c>
      <c r="AP583" s="47">
        <f t="shared" si="42"/>
        <v>0</v>
      </c>
      <c r="AQ583" s="47">
        <f>+L583+AD583-AI583</f>
        <v>9373320</v>
      </c>
      <c r="AR583" s="61" t="s">
        <v>4700</v>
      </c>
      <c r="AS583" s="79">
        <v>0</v>
      </c>
      <c r="AT583" s="61" t="s">
        <v>162</v>
      </c>
      <c r="AU583" s="79">
        <v>0</v>
      </c>
      <c r="AV583" s="61" t="s">
        <v>73</v>
      </c>
      <c r="AW583" s="199">
        <v>0</v>
      </c>
      <c r="AX583" s="62">
        <f t="shared" si="43"/>
        <v>9373320</v>
      </c>
      <c r="AY583" s="63">
        <f t="shared" si="44"/>
        <v>0</v>
      </c>
      <c r="AZ583" s="67">
        <v>0</v>
      </c>
      <c r="BA583" s="61" t="s">
        <v>73</v>
      </c>
      <c r="BB583" s="61" t="s">
        <v>163</v>
      </c>
      <c r="BC583" s="355" t="s">
        <v>9964</v>
      </c>
      <c r="BD583" s="44" t="s">
        <v>65</v>
      </c>
      <c r="BE583" s="44" t="s">
        <v>65</v>
      </c>
    </row>
    <row r="584" spans="2:57" s="250" customFormat="1" x14ac:dyDescent="0.25">
      <c r="B584" s="44">
        <v>2026</v>
      </c>
      <c r="C584" s="44">
        <v>891780111</v>
      </c>
      <c r="D584" s="44" t="s">
        <v>63</v>
      </c>
      <c r="E584" s="61" t="s">
        <v>9963</v>
      </c>
      <c r="F584" s="61" t="s">
        <v>9962</v>
      </c>
      <c r="G584" s="61">
        <v>0</v>
      </c>
      <c r="H584" s="61" t="s">
        <v>71</v>
      </c>
      <c r="I584" s="44" t="s">
        <v>9750</v>
      </c>
      <c r="J584" s="76" t="s">
        <v>81</v>
      </c>
      <c r="K584" s="68" t="s">
        <v>9203</v>
      </c>
      <c r="L584" s="79">
        <v>9373320</v>
      </c>
      <c r="M584" s="44" t="s">
        <v>66</v>
      </c>
      <c r="N584" s="68" t="s">
        <v>9961</v>
      </c>
      <c r="O584" s="68">
        <v>1001867269</v>
      </c>
      <c r="P584" s="68">
        <v>69</v>
      </c>
      <c r="Q584" s="69">
        <v>46036</v>
      </c>
      <c r="R584" s="61">
        <v>6818861280</v>
      </c>
      <c r="S584" s="69">
        <v>46045</v>
      </c>
      <c r="T584" s="79">
        <v>9373320</v>
      </c>
      <c r="U584" s="61" t="s">
        <v>65</v>
      </c>
      <c r="V584" s="79">
        <v>1082939683</v>
      </c>
      <c r="W584" s="168" t="s">
        <v>8545</v>
      </c>
      <c r="X584" s="69">
        <v>46045</v>
      </c>
      <c r="Y584" s="69">
        <v>46069</v>
      </c>
      <c r="Z584" s="69" t="s">
        <v>73</v>
      </c>
      <c r="AA584" s="69">
        <v>46167</v>
      </c>
      <c r="AB584" s="47">
        <f t="shared" ref="AB584:AB647" si="45">+IF(Z584="1800-01-01",AA584-Y584,AA584-Z584)</f>
        <v>98</v>
      </c>
      <c r="AC584" s="61">
        <v>0</v>
      </c>
      <c r="AD584" s="79">
        <v>0</v>
      </c>
      <c r="AE584" s="61">
        <v>0</v>
      </c>
      <c r="AF584" s="80" t="s">
        <v>73</v>
      </c>
      <c r="AG584" s="47">
        <f t="shared" ref="AG584:AG647" si="46">+IF(AF584="1800-01-01",0,AF584-AA584)</f>
        <v>0</v>
      </c>
      <c r="AH584" s="61">
        <v>0</v>
      </c>
      <c r="AI584" s="79">
        <v>0</v>
      </c>
      <c r="AJ584" s="61" t="s">
        <v>73</v>
      </c>
      <c r="AK584" s="81" t="s">
        <v>73</v>
      </c>
      <c r="AL584" s="61">
        <v>0</v>
      </c>
      <c r="AM584" s="81" t="s">
        <v>73</v>
      </c>
      <c r="AN584" s="81" t="s">
        <v>73</v>
      </c>
      <c r="AO584" s="81" t="s">
        <v>73</v>
      </c>
      <c r="AP584" s="47">
        <f t="shared" ref="AP584:AP647" si="47">+IF(AM584="1800-01-01",0,AN584-AM584)</f>
        <v>0</v>
      </c>
      <c r="AQ584" s="47">
        <f>+L584+AD584-AI584</f>
        <v>9373320</v>
      </c>
      <c r="AR584" s="61" t="s">
        <v>4700</v>
      </c>
      <c r="AS584" s="79">
        <v>0</v>
      </c>
      <c r="AT584" s="61" t="s">
        <v>162</v>
      </c>
      <c r="AU584" s="79">
        <v>0</v>
      </c>
      <c r="AV584" s="61" t="s">
        <v>73</v>
      </c>
      <c r="AW584" s="199">
        <v>0</v>
      </c>
      <c r="AX584" s="62">
        <f t="shared" ref="AX584:AX647" si="48">AQ584-AW584</f>
        <v>9373320</v>
      </c>
      <c r="AY584" s="63">
        <f t="shared" ref="AY584:AY647" si="49">+IFERROR(AW584/AQ584,"_")</f>
        <v>0</v>
      </c>
      <c r="AZ584" s="67">
        <v>0</v>
      </c>
      <c r="BA584" s="61" t="s">
        <v>73</v>
      </c>
      <c r="BB584" s="61" t="s">
        <v>163</v>
      </c>
      <c r="BC584" s="355" t="s">
        <v>9960</v>
      </c>
      <c r="BD584" s="44" t="s">
        <v>65</v>
      </c>
      <c r="BE584" s="44" t="s">
        <v>65</v>
      </c>
    </row>
    <row r="585" spans="2:57" s="250" customFormat="1" x14ac:dyDescent="0.25">
      <c r="B585" s="44">
        <v>2026</v>
      </c>
      <c r="C585" s="44">
        <v>891780111</v>
      </c>
      <c r="D585" s="44" t="s">
        <v>63</v>
      </c>
      <c r="E585" s="61" t="s">
        <v>9959</v>
      </c>
      <c r="F585" s="61" t="s">
        <v>9958</v>
      </c>
      <c r="G585" s="61">
        <v>0</v>
      </c>
      <c r="H585" s="61" t="s">
        <v>71</v>
      </c>
      <c r="I585" s="44" t="s">
        <v>9750</v>
      </c>
      <c r="J585" s="76" t="s">
        <v>81</v>
      </c>
      <c r="K585" s="68" t="s">
        <v>9213</v>
      </c>
      <c r="L585" s="79">
        <v>9373320</v>
      </c>
      <c r="M585" s="44" t="s">
        <v>66</v>
      </c>
      <c r="N585" s="68" t="s">
        <v>9957</v>
      </c>
      <c r="O585" s="68">
        <v>1051671699</v>
      </c>
      <c r="P585" s="68">
        <v>69</v>
      </c>
      <c r="Q585" s="69">
        <v>46036</v>
      </c>
      <c r="R585" s="61">
        <v>6818861280</v>
      </c>
      <c r="S585" s="69">
        <v>46045</v>
      </c>
      <c r="T585" s="79">
        <v>9373320</v>
      </c>
      <c r="U585" s="61" t="s">
        <v>65</v>
      </c>
      <c r="V585" s="79">
        <v>1082939683</v>
      </c>
      <c r="W585" s="168" t="s">
        <v>8545</v>
      </c>
      <c r="X585" s="69">
        <v>46045</v>
      </c>
      <c r="Y585" s="69">
        <v>46069</v>
      </c>
      <c r="Z585" s="69" t="s">
        <v>73</v>
      </c>
      <c r="AA585" s="69">
        <v>46167</v>
      </c>
      <c r="AB585" s="47">
        <f t="shared" si="45"/>
        <v>98</v>
      </c>
      <c r="AC585" s="61">
        <v>0</v>
      </c>
      <c r="AD585" s="79">
        <v>0</v>
      </c>
      <c r="AE585" s="61">
        <v>0</v>
      </c>
      <c r="AF585" s="80" t="s">
        <v>73</v>
      </c>
      <c r="AG585" s="47">
        <f t="shared" si="46"/>
        <v>0</v>
      </c>
      <c r="AH585" s="61">
        <v>0</v>
      </c>
      <c r="AI585" s="79">
        <v>0</v>
      </c>
      <c r="AJ585" s="61" t="s">
        <v>73</v>
      </c>
      <c r="AK585" s="81" t="s">
        <v>73</v>
      </c>
      <c r="AL585" s="61">
        <v>0</v>
      </c>
      <c r="AM585" s="81" t="s">
        <v>73</v>
      </c>
      <c r="AN585" s="81" t="s">
        <v>73</v>
      </c>
      <c r="AO585" s="81" t="s">
        <v>73</v>
      </c>
      <c r="AP585" s="47">
        <f t="shared" si="47"/>
        <v>0</v>
      </c>
      <c r="AQ585" s="47">
        <f>+L585+AD585-AI585</f>
        <v>9373320</v>
      </c>
      <c r="AR585" s="61" t="s">
        <v>4700</v>
      </c>
      <c r="AS585" s="79">
        <v>0</v>
      </c>
      <c r="AT585" s="61" t="s">
        <v>162</v>
      </c>
      <c r="AU585" s="79">
        <v>0</v>
      </c>
      <c r="AV585" s="61" t="s">
        <v>73</v>
      </c>
      <c r="AW585" s="199">
        <v>0</v>
      </c>
      <c r="AX585" s="62">
        <f t="shared" si="48"/>
        <v>9373320</v>
      </c>
      <c r="AY585" s="63">
        <f t="shared" si="49"/>
        <v>0</v>
      </c>
      <c r="AZ585" s="67">
        <v>0</v>
      </c>
      <c r="BA585" s="61" t="s">
        <v>73</v>
      </c>
      <c r="BB585" s="61" t="s">
        <v>163</v>
      </c>
      <c r="BC585" s="355" t="s">
        <v>9956</v>
      </c>
      <c r="BD585" s="44" t="s">
        <v>65</v>
      </c>
      <c r="BE585" s="44" t="s">
        <v>65</v>
      </c>
    </row>
    <row r="586" spans="2:57" s="250" customFormat="1" x14ac:dyDescent="0.25">
      <c r="B586" s="44">
        <v>2026</v>
      </c>
      <c r="C586" s="44">
        <v>891780111</v>
      </c>
      <c r="D586" s="44" t="s">
        <v>63</v>
      </c>
      <c r="E586" s="61" t="s">
        <v>9955</v>
      </c>
      <c r="F586" s="61" t="s">
        <v>9954</v>
      </c>
      <c r="G586" s="61">
        <v>0</v>
      </c>
      <c r="H586" s="61" t="s">
        <v>71</v>
      </c>
      <c r="I586" s="44" t="s">
        <v>9750</v>
      </c>
      <c r="J586" s="76" t="s">
        <v>81</v>
      </c>
      <c r="K586" s="68" t="s">
        <v>9203</v>
      </c>
      <c r="L586" s="79">
        <v>9373320</v>
      </c>
      <c r="M586" s="44" t="s">
        <v>66</v>
      </c>
      <c r="N586" s="68" t="s">
        <v>9953</v>
      </c>
      <c r="O586" s="68">
        <v>73231850</v>
      </c>
      <c r="P586" s="68">
        <v>69</v>
      </c>
      <c r="Q586" s="69">
        <v>46036</v>
      </c>
      <c r="R586" s="61">
        <v>6818861280</v>
      </c>
      <c r="S586" s="69">
        <v>46045</v>
      </c>
      <c r="T586" s="79">
        <v>9373320</v>
      </c>
      <c r="U586" s="61" t="s">
        <v>65</v>
      </c>
      <c r="V586" s="79">
        <v>1082939683</v>
      </c>
      <c r="W586" s="168" t="s">
        <v>8545</v>
      </c>
      <c r="X586" s="69">
        <v>46045</v>
      </c>
      <c r="Y586" s="69">
        <v>46069</v>
      </c>
      <c r="Z586" s="69" t="s">
        <v>73</v>
      </c>
      <c r="AA586" s="69">
        <v>46167</v>
      </c>
      <c r="AB586" s="47">
        <f t="shared" si="45"/>
        <v>98</v>
      </c>
      <c r="AC586" s="61">
        <v>0</v>
      </c>
      <c r="AD586" s="79">
        <v>0</v>
      </c>
      <c r="AE586" s="61">
        <v>0</v>
      </c>
      <c r="AF586" s="80" t="s">
        <v>73</v>
      </c>
      <c r="AG586" s="47">
        <f t="shared" si="46"/>
        <v>0</v>
      </c>
      <c r="AH586" s="61">
        <v>0</v>
      </c>
      <c r="AI586" s="79">
        <v>0</v>
      </c>
      <c r="AJ586" s="61" t="s">
        <v>73</v>
      </c>
      <c r="AK586" s="81" t="s">
        <v>73</v>
      </c>
      <c r="AL586" s="61">
        <v>0</v>
      </c>
      <c r="AM586" s="81" t="s">
        <v>73</v>
      </c>
      <c r="AN586" s="81" t="s">
        <v>73</v>
      </c>
      <c r="AO586" s="81" t="s">
        <v>73</v>
      </c>
      <c r="AP586" s="47">
        <f t="shared" si="47"/>
        <v>0</v>
      </c>
      <c r="AQ586" s="47">
        <f>+L586+AD586-AI586</f>
        <v>9373320</v>
      </c>
      <c r="AR586" s="61" t="s">
        <v>4700</v>
      </c>
      <c r="AS586" s="79">
        <v>0</v>
      </c>
      <c r="AT586" s="61" t="s">
        <v>162</v>
      </c>
      <c r="AU586" s="79">
        <v>0</v>
      </c>
      <c r="AV586" s="61" t="s">
        <v>73</v>
      </c>
      <c r="AW586" s="199">
        <v>0</v>
      </c>
      <c r="AX586" s="62">
        <f t="shared" si="48"/>
        <v>9373320</v>
      </c>
      <c r="AY586" s="63">
        <f t="shared" si="49"/>
        <v>0</v>
      </c>
      <c r="AZ586" s="67">
        <v>0</v>
      </c>
      <c r="BA586" s="61" t="s">
        <v>73</v>
      </c>
      <c r="BB586" s="61" t="s">
        <v>163</v>
      </c>
      <c r="BC586" s="355" t="s">
        <v>9952</v>
      </c>
      <c r="BD586" s="44" t="s">
        <v>65</v>
      </c>
      <c r="BE586" s="44" t="s">
        <v>65</v>
      </c>
    </row>
    <row r="587" spans="2:57" s="250" customFormat="1" x14ac:dyDescent="0.25">
      <c r="B587" s="44">
        <v>2026</v>
      </c>
      <c r="C587" s="44">
        <v>891780111</v>
      </c>
      <c r="D587" s="44" t="s">
        <v>63</v>
      </c>
      <c r="E587" s="61" t="s">
        <v>9951</v>
      </c>
      <c r="F587" s="61" t="s">
        <v>9950</v>
      </c>
      <c r="G587" s="61">
        <v>0</v>
      </c>
      <c r="H587" s="61" t="s">
        <v>71</v>
      </c>
      <c r="I587" s="44" t="s">
        <v>9750</v>
      </c>
      <c r="J587" s="76" t="s">
        <v>81</v>
      </c>
      <c r="K587" s="68" t="s">
        <v>9491</v>
      </c>
      <c r="L587" s="79">
        <v>9373320</v>
      </c>
      <c r="M587" s="44" t="s">
        <v>66</v>
      </c>
      <c r="N587" s="68" t="s">
        <v>9949</v>
      </c>
      <c r="O587" s="68">
        <v>1043009999</v>
      </c>
      <c r="P587" s="68">
        <v>69</v>
      </c>
      <c r="Q587" s="69">
        <v>46036</v>
      </c>
      <c r="R587" s="61">
        <v>6818861280</v>
      </c>
      <c r="S587" s="69">
        <v>46045</v>
      </c>
      <c r="T587" s="79">
        <v>9373320</v>
      </c>
      <c r="U587" s="61" t="s">
        <v>65</v>
      </c>
      <c r="V587" s="79">
        <v>1082939683</v>
      </c>
      <c r="W587" s="168" t="s">
        <v>8545</v>
      </c>
      <c r="X587" s="69">
        <v>46045</v>
      </c>
      <c r="Y587" s="69">
        <v>46069</v>
      </c>
      <c r="Z587" s="69" t="s">
        <v>73</v>
      </c>
      <c r="AA587" s="69">
        <v>46167</v>
      </c>
      <c r="AB587" s="47">
        <f t="shared" si="45"/>
        <v>98</v>
      </c>
      <c r="AC587" s="61">
        <v>0</v>
      </c>
      <c r="AD587" s="79">
        <v>0</v>
      </c>
      <c r="AE587" s="61">
        <v>0</v>
      </c>
      <c r="AF587" s="80" t="s">
        <v>73</v>
      </c>
      <c r="AG587" s="47">
        <f t="shared" si="46"/>
        <v>0</v>
      </c>
      <c r="AH587" s="61">
        <v>0</v>
      </c>
      <c r="AI587" s="79">
        <v>0</v>
      </c>
      <c r="AJ587" s="61" t="s">
        <v>73</v>
      </c>
      <c r="AK587" s="81" t="s">
        <v>73</v>
      </c>
      <c r="AL587" s="61">
        <v>0</v>
      </c>
      <c r="AM587" s="81" t="s">
        <v>73</v>
      </c>
      <c r="AN587" s="81" t="s">
        <v>73</v>
      </c>
      <c r="AO587" s="81" t="s">
        <v>73</v>
      </c>
      <c r="AP587" s="47">
        <f t="shared" si="47"/>
        <v>0</v>
      </c>
      <c r="AQ587" s="47">
        <f>+L587+AD587-AI587</f>
        <v>9373320</v>
      </c>
      <c r="AR587" s="61" t="s">
        <v>4700</v>
      </c>
      <c r="AS587" s="79">
        <v>0</v>
      </c>
      <c r="AT587" s="61" t="s">
        <v>162</v>
      </c>
      <c r="AU587" s="79">
        <v>0</v>
      </c>
      <c r="AV587" s="61" t="s">
        <v>73</v>
      </c>
      <c r="AW587" s="199">
        <v>0</v>
      </c>
      <c r="AX587" s="62">
        <f t="shared" si="48"/>
        <v>9373320</v>
      </c>
      <c r="AY587" s="63">
        <f t="shared" si="49"/>
        <v>0</v>
      </c>
      <c r="AZ587" s="67">
        <v>0</v>
      </c>
      <c r="BA587" s="61" t="s">
        <v>73</v>
      </c>
      <c r="BB587" s="61" t="s">
        <v>163</v>
      </c>
      <c r="BC587" s="355" t="s">
        <v>9948</v>
      </c>
      <c r="BD587" s="44" t="s">
        <v>65</v>
      </c>
      <c r="BE587" s="44" t="s">
        <v>65</v>
      </c>
    </row>
    <row r="588" spans="2:57" s="250" customFormat="1" x14ac:dyDescent="0.25">
      <c r="B588" s="44">
        <v>2026</v>
      </c>
      <c r="C588" s="44">
        <v>891780111</v>
      </c>
      <c r="D588" s="44" t="s">
        <v>63</v>
      </c>
      <c r="E588" s="61" t="s">
        <v>9947</v>
      </c>
      <c r="F588" s="61" t="s">
        <v>9946</v>
      </c>
      <c r="G588" s="61">
        <v>0</v>
      </c>
      <c r="H588" s="61" t="s">
        <v>71</v>
      </c>
      <c r="I588" s="44" t="s">
        <v>9750</v>
      </c>
      <c r="J588" s="76" t="s">
        <v>81</v>
      </c>
      <c r="K588" s="47" t="s">
        <v>8929</v>
      </c>
      <c r="L588" s="79">
        <v>9373320</v>
      </c>
      <c r="M588" s="44" t="s">
        <v>66</v>
      </c>
      <c r="N588" s="68" t="s">
        <v>9945</v>
      </c>
      <c r="O588" s="68">
        <v>73433350</v>
      </c>
      <c r="P588" s="68">
        <v>69</v>
      </c>
      <c r="Q588" s="69">
        <v>46036</v>
      </c>
      <c r="R588" s="61">
        <v>6818861280</v>
      </c>
      <c r="S588" s="69">
        <v>46045</v>
      </c>
      <c r="T588" s="79">
        <v>9373320</v>
      </c>
      <c r="U588" s="61" t="s">
        <v>65</v>
      </c>
      <c r="V588" s="79">
        <v>1082939683</v>
      </c>
      <c r="W588" s="168" t="s">
        <v>8545</v>
      </c>
      <c r="X588" s="69">
        <v>46045</v>
      </c>
      <c r="Y588" s="69">
        <v>46069</v>
      </c>
      <c r="Z588" s="69" t="s">
        <v>73</v>
      </c>
      <c r="AA588" s="69">
        <v>46167</v>
      </c>
      <c r="AB588" s="47">
        <f t="shared" si="45"/>
        <v>98</v>
      </c>
      <c r="AC588" s="61">
        <v>0</v>
      </c>
      <c r="AD588" s="79">
        <v>0</v>
      </c>
      <c r="AE588" s="61">
        <v>0</v>
      </c>
      <c r="AF588" s="80" t="s">
        <v>73</v>
      </c>
      <c r="AG588" s="47">
        <f t="shared" si="46"/>
        <v>0</v>
      </c>
      <c r="AH588" s="61">
        <v>0</v>
      </c>
      <c r="AI588" s="79">
        <v>0</v>
      </c>
      <c r="AJ588" s="61" t="s">
        <v>73</v>
      </c>
      <c r="AK588" s="81" t="s">
        <v>73</v>
      </c>
      <c r="AL588" s="61">
        <v>0</v>
      </c>
      <c r="AM588" s="81" t="s">
        <v>73</v>
      </c>
      <c r="AN588" s="81" t="s">
        <v>73</v>
      </c>
      <c r="AO588" s="81" t="s">
        <v>73</v>
      </c>
      <c r="AP588" s="47">
        <f t="shared" si="47"/>
        <v>0</v>
      </c>
      <c r="AQ588" s="47">
        <f>+L588+AD588-AI588</f>
        <v>9373320</v>
      </c>
      <c r="AR588" s="61" t="s">
        <v>4700</v>
      </c>
      <c r="AS588" s="79">
        <v>0</v>
      </c>
      <c r="AT588" s="61" t="s">
        <v>162</v>
      </c>
      <c r="AU588" s="79">
        <v>0</v>
      </c>
      <c r="AV588" s="61" t="s">
        <v>73</v>
      </c>
      <c r="AW588" s="199">
        <v>0</v>
      </c>
      <c r="AX588" s="62">
        <f t="shared" si="48"/>
        <v>9373320</v>
      </c>
      <c r="AY588" s="63">
        <f t="shared" si="49"/>
        <v>0</v>
      </c>
      <c r="AZ588" s="67">
        <v>0</v>
      </c>
      <c r="BA588" s="61" t="s">
        <v>73</v>
      </c>
      <c r="BB588" s="61" t="s">
        <v>163</v>
      </c>
      <c r="BC588" s="355" t="s">
        <v>9944</v>
      </c>
      <c r="BD588" s="44" t="s">
        <v>65</v>
      </c>
      <c r="BE588" s="44" t="s">
        <v>65</v>
      </c>
    </row>
    <row r="589" spans="2:57" s="250" customFormat="1" x14ac:dyDescent="0.25">
      <c r="B589" s="44">
        <v>2026</v>
      </c>
      <c r="C589" s="44">
        <v>891780111</v>
      </c>
      <c r="D589" s="44" t="s">
        <v>63</v>
      </c>
      <c r="E589" s="61" t="s">
        <v>9943</v>
      </c>
      <c r="F589" s="61" t="s">
        <v>9942</v>
      </c>
      <c r="G589" s="61">
        <v>0</v>
      </c>
      <c r="H589" s="61" t="s">
        <v>71</v>
      </c>
      <c r="I589" s="44" t="s">
        <v>9750</v>
      </c>
      <c r="J589" s="76" t="s">
        <v>81</v>
      </c>
      <c r="K589" s="68" t="s">
        <v>8929</v>
      </c>
      <c r="L589" s="79">
        <v>9373320</v>
      </c>
      <c r="M589" s="44" t="s">
        <v>66</v>
      </c>
      <c r="N589" s="68" t="s">
        <v>9941</v>
      </c>
      <c r="O589" s="68">
        <v>1052093081</v>
      </c>
      <c r="P589" s="68">
        <v>69</v>
      </c>
      <c r="Q589" s="69">
        <v>46036</v>
      </c>
      <c r="R589" s="61">
        <v>6818861280</v>
      </c>
      <c r="S589" s="69">
        <v>46045</v>
      </c>
      <c r="T589" s="79">
        <v>9373320</v>
      </c>
      <c r="U589" s="61" t="s">
        <v>65</v>
      </c>
      <c r="V589" s="79">
        <v>1082939683</v>
      </c>
      <c r="W589" s="168" t="s">
        <v>8545</v>
      </c>
      <c r="X589" s="69">
        <v>46045</v>
      </c>
      <c r="Y589" s="69">
        <v>46069</v>
      </c>
      <c r="Z589" s="69" t="s">
        <v>73</v>
      </c>
      <c r="AA589" s="69">
        <v>46167</v>
      </c>
      <c r="AB589" s="47">
        <f t="shared" si="45"/>
        <v>98</v>
      </c>
      <c r="AC589" s="61">
        <v>0</v>
      </c>
      <c r="AD589" s="79">
        <v>0</v>
      </c>
      <c r="AE589" s="61">
        <v>0</v>
      </c>
      <c r="AF589" s="80" t="s">
        <v>73</v>
      </c>
      <c r="AG589" s="47">
        <f t="shared" si="46"/>
        <v>0</v>
      </c>
      <c r="AH589" s="61">
        <v>0</v>
      </c>
      <c r="AI589" s="79">
        <v>0</v>
      </c>
      <c r="AJ589" s="61" t="s">
        <v>73</v>
      </c>
      <c r="AK589" s="81" t="s">
        <v>73</v>
      </c>
      <c r="AL589" s="61">
        <v>0</v>
      </c>
      <c r="AM589" s="81" t="s">
        <v>73</v>
      </c>
      <c r="AN589" s="81" t="s">
        <v>73</v>
      </c>
      <c r="AO589" s="81" t="s">
        <v>73</v>
      </c>
      <c r="AP589" s="47">
        <f t="shared" si="47"/>
        <v>0</v>
      </c>
      <c r="AQ589" s="47">
        <f>+L589+AD589-AI589</f>
        <v>9373320</v>
      </c>
      <c r="AR589" s="61" t="s">
        <v>4700</v>
      </c>
      <c r="AS589" s="79">
        <v>0</v>
      </c>
      <c r="AT589" s="61" t="s">
        <v>162</v>
      </c>
      <c r="AU589" s="79">
        <v>0</v>
      </c>
      <c r="AV589" s="61" t="s">
        <v>73</v>
      </c>
      <c r="AW589" s="199">
        <v>0</v>
      </c>
      <c r="AX589" s="62">
        <f t="shared" si="48"/>
        <v>9373320</v>
      </c>
      <c r="AY589" s="63">
        <f t="shared" si="49"/>
        <v>0</v>
      </c>
      <c r="AZ589" s="67">
        <v>0</v>
      </c>
      <c r="BA589" s="61" t="s">
        <v>73</v>
      </c>
      <c r="BB589" s="61" t="s">
        <v>163</v>
      </c>
      <c r="BC589" s="355" t="s">
        <v>9940</v>
      </c>
      <c r="BD589" s="44" t="s">
        <v>65</v>
      </c>
      <c r="BE589" s="44" t="s">
        <v>65</v>
      </c>
    </row>
    <row r="590" spans="2:57" s="250" customFormat="1" x14ac:dyDescent="0.25">
      <c r="B590" s="44">
        <v>2026</v>
      </c>
      <c r="C590" s="44">
        <v>891780111</v>
      </c>
      <c r="D590" s="44" t="s">
        <v>63</v>
      </c>
      <c r="E590" s="61" t="s">
        <v>9939</v>
      </c>
      <c r="F590" s="61" t="s">
        <v>9938</v>
      </c>
      <c r="G590" s="61">
        <v>0</v>
      </c>
      <c r="H590" s="61" t="s">
        <v>71</v>
      </c>
      <c r="I590" s="44" t="s">
        <v>9750</v>
      </c>
      <c r="J590" s="76" t="s">
        <v>81</v>
      </c>
      <c r="K590" s="68" t="s">
        <v>9921</v>
      </c>
      <c r="L590" s="79">
        <v>9373320</v>
      </c>
      <c r="M590" s="44" t="s">
        <v>66</v>
      </c>
      <c r="N590" s="68" t="s">
        <v>9937</v>
      </c>
      <c r="O590" s="68">
        <v>73231190</v>
      </c>
      <c r="P590" s="68">
        <v>69</v>
      </c>
      <c r="Q590" s="69">
        <v>46036</v>
      </c>
      <c r="R590" s="61">
        <v>6818861280</v>
      </c>
      <c r="S590" s="69">
        <v>46045</v>
      </c>
      <c r="T590" s="79">
        <v>9373320</v>
      </c>
      <c r="U590" s="61" t="s">
        <v>65</v>
      </c>
      <c r="V590" s="79">
        <v>1082939683</v>
      </c>
      <c r="W590" s="168" t="s">
        <v>8545</v>
      </c>
      <c r="X590" s="69">
        <v>46045</v>
      </c>
      <c r="Y590" s="69">
        <v>46069</v>
      </c>
      <c r="Z590" s="69" t="s">
        <v>73</v>
      </c>
      <c r="AA590" s="69">
        <v>46167</v>
      </c>
      <c r="AB590" s="47">
        <f t="shared" si="45"/>
        <v>98</v>
      </c>
      <c r="AC590" s="61">
        <v>0</v>
      </c>
      <c r="AD590" s="79">
        <v>0</v>
      </c>
      <c r="AE590" s="61">
        <v>0</v>
      </c>
      <c r="AF590" s="80" t="s">
        <v>73</v>
      </c>
      <c r="AG590" s="47">
        <f t="shared" si="46"/>
        <v>0</v>
      </c>
      <c r="AH590" s="61">
        <v>0</v>
      </c>
      <c r="AI590" s="79">
        <v>0</v>
      </c>
      <c r="AJ590" s="61" t="s">
        <v>73</v>
      </c>
      <c r="AK590" s="81" t="s">
        <v>73</v>
      </c>
      <c r="AL590" s="61">
        <v>0</v>
      </c>
      <c r="AM590" s="81" t="s">
        <v>73</v>
      </c>
      <c r="AN590" s="81" t="s">
        <v>73</v>
      </c>
      <c r="AO590" s="81" t="s">
        <v>73</v>
      </c>
      <c r="AP590" s="47">
        <f t="shared" si="47"/>
        <v>0</v>
      </c>
      <c r="AQ590" s="47">
        <f>+L590+AD590-AI590</f>
        <v>9373320</v>
      </c>
      <c r="AR590" s="61" t="s">
        <v>4700</v>
      </c>
      <c r="AS590" s="79">
        <v>0</v>
      </c>
      <c r="AT590" s="61" t="s">
        <v>162</v>
      </c>
      <c r="AU590" s="79">
        <v>0</v>
      </c>
      <c r="AV590" s="61" t="s">
        <v>73</v>
      </c>
      <c r="AW590" s="199">
        <v>0</v>
      </c>
      <c r="AX590" s="62">
        <f t="shared" si="48"/>
        <v>9373320</v>
      </c>
      <c r="AY590" s="63">
        <f t="shared" si="49"/>
        <v>0</v>
      </c>
      <c r="AZ590" s="67">
        <v>0</v>
      </c>
      <c r="BA590" s="61" t="s">
        <v>73</v>
      </c>
      <c r="BB590" s="61" t="s">
        <v>163</v>
      </c>
      <c r="BC590" s="355" t="s">
        <v>9936</v>
      </c>
      <c r="BD590" s="44" t="s">
        <v>65</v>
      </c>
      <c r="BE590" s="44" t="s">
        <v>65</v>
      </c>
    </row>
    <row r="591" spans="2:57" s="250" customFormat="1" x14ac:dyDescent="0.25">
      <c r="B591" s="44">
        <v>2026</v>
      </c>
      <c r="C591" s="44">
        <v>891780111</v>
      </c>
      <c r="D591" s="44" t="s">
        <v>63</v>
      </c>
      <c r="E591" s="61" t="s">
        <v>9935</v>
      </c>
      <c r="F591" s="61" t="s">
        <v>9934</v>
      </c>
      <c r="G591" s="61">
        <v>0</v>
      </c>
      <c r="H591" s="61" t="s">
        <v>71</v>
      </c>
      <c r="I591" s="44" t="s">
        <v>9750</v>
      </c>
      <c r="J591" s="76" t="s">
        <v>81</v>
      </c>
      <c r="K591" s="68" t="s">
        <v>8929</v>
      </c>
      <c r="L591" s="79">
        <v>9373320</v>
      </c>
      <c r="M591" s="44" t="s">
        <v>66</v>
      </c>
      <c r="N591" s="68" t="s">
        <v>9933</v>
      </c>
      <c r="O591" s="68">
        <v>72279327</v>
      </c>
      <c r="P591" s="68">
        <v>69</v>
      </c>
      <c r="Q591" s="69">
        <v>46036</v>
      </c>
      <c r="R591" s="61">
        <v>6818861280</v>
      </c>
      <c r="S591" s="69">
        <v>46045</v>
      </c>
      <c r="T591" s="79">
        <v>9373320</v>
      </c>
      <c r="U591" s="61" t="s">
        <v>65</v>
      </c>
      <c r="V591" s="79">
        <v>1082939683</v>
      </c>
      <c r="W591" s="168" t="s">
        <v>8545</v>
      </c>
      <c r="X591" s="69">
        <v>46045</v>
      </c>
      <c r="Y591" s="69">
        <v>46069</v>
      </c>
      <c r="Z591" s="69" t="s">
        <v>73</v>
      </c>
      <c r="AA591" s="69">
        <v>46167</v>
      </c>
      <c r="AB591" s="47">
        <f t="shared" si="45"/>
        <v>98</v>
      </c>
      <c r="AC591" s="61">
        <v>0</v>
      </c>
      <c r="AD591" s="79">
        <v>0</v>
      </c>
      <c r="AE591" s="61">
        <v>0</v>
      </c>
      <c r="AF591" s="80" t="s">
        <v>73</v>
      </c>
      <c r="AG591" s="47">
        <f t="shared" si="46"/>
        <v>0</v>
      </c>
      <c r="AH591" s="61">
        <v>0</v>
      </c>
      <c r="AI591" s="79">
        <v>0</v>
      </c>
      <c r="AJ591" s="61" t="s">
        <v>73</v>
      </c>
      <c r="AK591" s="81" t="s">
        <v>73</v>
      </c>
      <c r="AL591" s="61">
        <v>0</v>
      </c>
      <c r="AM591" s="81" t="s">
        <v>73</v>
      </c>
      <c r="AN591" s="81" t="s">
        <v>73</v>
      </c>
      <c r="AO591" s="81" t="s">
        <v>73</v>
      </c>
      <c r="AP591" s="47">
        <f t="shared" si="47"/>
        <v>0</v>
      </c>
      <c r="AQ591" s="47">
        <f>+L591+AD591-AI591</f>
        <v>9373320</v>
      </c>
      <c r="AR591" s="61" t="s">
        <v>4700</v>
      </c>
      <c r="AS591" s="79">
        <v>0</v>
      </c>
      <c r="AT591" s="61" t="s">
        <v>162</v>
      </c>
      <c r="AU591" s="79">
        <v>0</v>
      </c>
      <c r="AV591" s="61" t="s">
        <v>73</v>
      </c>
      <c r="AW591" s="199">
        <v>0</v>
      </c>
      <c r="AX591" s="62">
        <f t="shared" si="48"/>
        <v>9373320</v>
      </c>
      <c r="AY591" s="63">
        <f t="shared" si="49"/>
        <v>0</v>
      </c>
      <c r="AZ591" s="67">
        <v>0</v>
      </c>
      <c r="BA591" s="61" t="s">
        <v>73</v>
      </c>
      <c r="BB591" s="61" t="s">
        <v>163</v>
      </c>
      <c r="BC591" s="355" t="s">
        <v>9932</v>
      </c>
      <c r="BD591" s="44" t="s">
        <v>65</v>
      </c>
      <c r="BE591" s="44" t="s">
        <v>65</v>
      </c>
    </row>
    <row r="592" spans="2:57" s="250" customFormat="1" x14ac:dyDescent="0.25">
      <c r="B592" s="44">
        <v>2026</v>
      </c>
      <c r="C592" s="44">
        <v>891780111</v>
      </c>
      <c r="D592" s="44" t="s">
        <v>63</v>
      </c>
      <c r="E592" s="61" t="s">
        <v>9931</v>
      </c>
      <c r="F592" s="61" t="s">
        <v>9930</v>
      </c>
      <c r="G592" s="61">
        <v>0</v>
      </c>
      <c r="H592" s="61" t="s">
        <v>71</v>
      </c>
      <c r="I592" s="44" t="s">
        <v>9750</v>
      </c>
      <c r="J592" s="76" t="s">
        <v>81</v>
      </c>
      <c r="K592" s="68" t="s">
        <v>8929</v>
      </c>
      <c r="L592" s="79">
        <v>9373320</v>
      </c>
      <c r="M592" s="44" t="s">
        <v>66</v>
      </c>
      <c r="N592" s="68" t="s">
        <v>9929</v>
      </c>
      <c r="O592" s="68">
        <v>1048216740</v>
      </c>
      <c r="P592" s="68">
        <v>69</v>
      </c>
      <c r="Q592" s="69">
        <v>46036</v>
      </c>
      <c r="R592" s="61">
        <v>6818861280</v>
      </c>
      <c r="S592" s="69">
        <v>46045</v>
      </c>
      <c r="T592" s="79">
        <v>9373320</v>
      </c>
      <c r="U592" s="61" t="s">
        <v>65</v>
      </c>
      <c r="V592" s="79">
        <v>1082939683</v>
      </c>
      <c r="W592" s="168" t="s">
        <v>8545</v>
      </c>
      <c r="X592" s="69">
        <v>46045</v>
      </c>
      <c r="Y592" s="69">
        <v>46069</v>
      </c>
      <c r="Z592" s="69" t="s">
        <v>73</v>
      </c>
      <c r="AA592" s="69">
        <v>46167</v>
      </c>
      <c r="AB592" s="47">
        <f t="shared" si="45"/>
        <v>98</v>
      </c>
      <c r="AC592" s="61">
        <v>0</v>
      </c>
      <c r="AD592" s="79">
        <v>0</v>
      </c>
      <c r="AE592" s="61">
        <v>0</v>
      </c>
      <c r="AF592" s="80" t="s">
        <v>73</v>
      </c>
      <c r="AG592" s="47">
        <f t="shared" si="46"/>
        <v>0</v>
      </c>
      <c r="AH592" s="61">
        <v>0</v>
      </c>
      <c r="AI592" s="79">
        <v>0</v>
      </c>
      <c r="AJ592" s="61" t="s">
        <v>73</v>
      </c>
      <c r="AK592" s="81" t="s">
        <v>73</v>
      </c>
      <c r="AL592" s="61">
        <v>0</v>
      </c>
      <c r="AM592" s="81" t="s">
        <v>73</v>
      </c>
      <c r="AN592" s="81" t="s">
        <v>73</v>
      </c>
      <c r="AO592" s="81" t="s">
        <v>73</v>
      </c>
      <c r="AP592" s="47">
        <f t="shared" si="47"/>
        <v>0</v>
      </c>
      <c r="AQ592" s="47">
        <f>+L592+AD592-AI592</f>
        <v>9373320</v>
      </c>
      <c r="AR592" s="61" t="s">
        <v>4700</v>
      </c>
      <c r="AS592" s="79">
        <v>0</v>
      </c>
      <c r="AT592" s="61" t="s">
        <v>162</v>
      </c>
      <c r="AU592" s="79">
        <v>0</v>
      </c>
      <c r="AV592" s="61" t="s">
        <v>73</v>
      </c>
      <c r="AW592" s="199">
        <v>0</v>
      </c>
      <c r="AX592" s="62">
        <f t="shared" si="48"/>
        <v>9373320</v>
      </c>
      <c r="AY592" s="63">
        <f t="shared" si="49"/>
        <v>0</v>
      </c>
      <c r="AZ592" s="67">
        <v>0</v>
      </c>
      <c r="BA592" s="61" t="s">
        <v>73</v>
      </c>
      <c r="BB592" s="61" t="s">
        <v>163</v>
      </c>
      <c r="BC592" s="355" t="s">
        <v>9928</v>
      </c>
      <c r="BD592" s="44" t="s">
        <v>65</v>
      </c>
      <c r="BE592" s="44" t="s">
        <v>65</v>
      </c>
    </row>
    <row r="593" spans="2:57" s="250" customFormat="1" x14ac:dyDescent="0.25">
      <c r="B593" s="44">
        <v>2026</v>
      </c>
      <c r="C593" s="44">
        <v>891780111</v>
      </c>
      <c r="D593" s="44" t="s">
        <v>63</v>
      </c>
      <c r="E593" s="61" t="s">
        <v>9927</v>
      </c>
      <c r="F593" s="61" t="s">
        <v>9926</v>
      </c>
      <c r="G593" s="61">
        <v>0</v>
      </c>
      <c r="H593" s="61" t="s">
        <v>71</v>
      </c>
      <c r="I593" s="44" t="s">
        <v>9750</v>
      </c>
      <c r="J593" s="76" t="s">
        <v>81</v>
      </c>
      <c r="K593" s="68" t="s">
        <v>8929</v>
      </c>
      <c r="L593" s="79">
        <v>9373320</v>
      </c>
      <c r="M593" s="44" t="s">
        <v>66</v>
      </c>
      <c r="N593" s="68" t="s">
        <v>9925</v>
      </c>
      <c r="O593" s="68">
        <v>1051662962</v>
      </c>
      <c r="P593" s="68">
        <v>69</v>
      </c>
      <c r="Q593" s="69">
        <v>46036</v>
      </c>
      <c r="R593" s="61">
        <v>6818861280</v>
      </c>
      <c r="S593" s="69">
        <v>46045</v>
      </c>
      <c r="T593" s="79">
        <v>9373320</v>
      </c>
      <c r="U593" s="61" t="s">
        <v>65</v>
      </c>
      <c r="V593" s="79">
        <v>1082939683</v>
      </c>
      <c r="W593" s="168" t="s">
        <v>8545</v>
      </c>
      <c r="X593" s="69">
        <v>46045</v>
      </c>
      <c r="Y593" s="69">
        <v>46069</v>
      </c>
      <c r="Z593" s="69" t="s">
        <v>73</v>
      </c>
      <c r="AA593" s="69">
        <v>46167</v>
      </c>
      <c r="AB593" s="47">
        <f t="shared" si="45"/>
        <v>98</v>
      </c>
      <c r="AC593" s="61">
        <v>0</v>
      </c>
      <c r="AD593" s="79">
        <v>0</v>
      </c>
      <c r="AE593" s="61">
        <v>0</v>
      </c>
      <c r="AF593" s="80" t="s">
        <v>73</v>
      </c>
      <c r="AG593" s="47">
        <f t="shared" si="46"/>
        <v>0</v>
      </c>
      <c r="AH593" s="61">
        <v>0</v>
      </c>
      <c r="AI593" s="79">
        <v>0</v>
      </c>
      <c r="AJ593" s="61" t="s">
        <v>73</v>
      </c>
      <c r="AK593" s="81" t="s">
        <v>73</v>
      </c>
      <c r="AL593" s="61">
        <v>0</v>
      </c>
      <c r="AM593" s="81" t="s">
        <v>73</v>
      </c>
      <c r="AN593" s="81" t="s">
        <v>73</v>
      </c>
      <c r="AO593" s="81" t="s">
        <v>73</v>
      </c>
      <c r="AP593" s="47">
        <f t="shared" si="47"/>
        <v>0</v>
      </c>
      <c r="AQ593" s="47">
        <f>+L593+AD593-AI593</f>
        <v>9373320</v>
      </c>
      <c r="AR593" s="61" t="s">
        <v>4700</v>
      </c>
      <c r="AS593" s="79">
        <v>0</v>
      </c>
      <c r="AT593" s="61" t="s">
        <v>162</v>
      </c>
      <c r="AU593" s="79">
        <v>0</v>
      </c>
      <c r="AV593" s="61" t="s">
        <v>73</v>
      </c>
      <c r="AW593" s="199">
        <v>0</v>
      </c>
      <c r="AX593" s="62">
        <f t="shared" si="48"/>
        <v>9373320</v>
      </c>
      <c r="AY593" s="63">
        <f t="shared" si="49"/>
        <v>0</v>
      </c>
      <c r="AZ593" s="67">
        <v>0</v>
      </c>
      <c r="BA593" s="61" t="s">
        <v>73</v>
      </c>
      <c r="BB593" s="61" t="s">
        <v>163</v>
      </c>
      <c r="BC593" s="355" t="s">
        <v>9924</v>
      </c>
      <c r="BD593" s="44" t="s">
        <v>65</v>
      </c>
      <c r="BE593" s="44" t="s">
        <v>65</v>
      </c>
    </row>
    <row r="594" spans="2:57" s="250" customFormat="1" x14ac:dyDescent="0.25">
      <c r="B594" s="44">
        <v>2026</v>
      </c>
      <c r="C594" s="44">
        <v>891780111</v>
      </c>
      <c r="D594" s="44" t="s">
        <v>63</v>
      </c>
      <c r="E594" s="61" t="s">
        <v>9923</v>
      </c>
      <c r="F594" s="61" t="s">
        <v>9922</v>
      </c>
      <c r="G594" s="61">
        <v>0</v>
      </c>
      <c r="H594" s="61" t="s">
        <v>71</v>
      </c>
      <c r="I594" s="44" t="s">
        <v>9750</v>
      </c>
      <c r="J594" s="76" t="s">
        <v>81</v>
      </c>
      <c r="K594" s="47" t="s">
        <v>9921</v>
      </c>
      <c r="L594" s="79">
        <v>9373320</v>
      </c>
      <c r="M594" s="44" t="s">
        <v>66</v>
      </c>
      <c r="N594" s="68" t="s">
        <v>9920</v>
      </c>
      <c r="O594" s="68">
        <v>1044393667</v>
      </c>
      <c r="P594" s="68">
        <v>69</v>
      </c>
      <c r="Q594" s="69">
        <v>46036</v>
      </c>
      <c r="R594" s="61">
        <v>6818861280</v>
      </c>
      <c r="S594" s="69">
        <v>46045</v>
      </c>
      <c r="T594" s="79">
        <v>9373320</v>
      </c>
      <c r="U594" s="61" t="s">
        <v>65</v>
      </c>
      <c r="V594" s="79">
        <v>1082939683</v>
      </c>
      <c r="W594" s="168" t="s">
        <v>8545</v>
      </c>
      <c r="X594" s="69">
        <v>46045</v>
      </c>
      <c r="Y594" s="69">
        <v>46069</v>
      </c>
      <c r="Z594" s="69" t="s">
        <v>73</v>
      </c>
      <c r="AA594" s="69">
        <v>46167</v>
      </c>
      <c r="AB594" s="47">
        <f t="shared" si="45"/>
        <v>98</v>
      </c>
      <c r="AC594" s="61">
        <v>0</v>
      </c>
      <c r="AD594" s="79">
        <v>0</v>
      </c>
      <c r="AE594" s="61">
        <v>0</v>
      </c>
      <c r="AF594" s="80" t="s">
        <v>73</v>
      </c>
      <c r="AG594" s="47">
        <f t="shared" si="46"/>
        <v>0</v>
      </c>
      <c r="AH594" s="61">
        <v>0</v>
      </c>
      <c r="AI594" s="79">
        <v>0</v>
      </c>
      <c r="AJ594" s="61" t="s">
        <v>73</v>
      </c>
      <c r="AK594" s="81" t="s">
        <v>73</v>
      </c>
      <c r="AL594" s="61">
        <v>0</v>
      </c>
      <c r="AM594" s="81" t="s">
        <v>73</v>
      </c>
      <c r="AN594" s="81" t="s">
        <v>73</v>
      </c>
      <c r="AO594" s="81" t="s">
        <v>73</v>
      </c>
      <c r="AP594" s="47">
        <f t="shared" si="47"/>
        <v>0</v>
      </c>
      <c r="AQ594" s="47">
        <f>+L594+AD594-AI594</f>
        <v>9373320</v>
      </c>
      <c r="AR594" s="61" t="s">
        <v>4700</v>
      </c>
      <c r="AS594" s="79">
        <v>0</v>
      </c>
      <c r="AT594" s="61" t="s">
        <v>162</v>
      </c>
      <c r="AU594" s="79">
        <v>0</v>
      </c>
      <c r="AV594" s="61" t="s">
        <v>73</v>
      </c>
      <c r="AW594" s="199">
        <v>0</v>
      </c>
      <c r="AX594" s="62">
        <f t="shared" si="48"/>
        <v>9373320</v>
      </c>
      <c r="AY594" s="63">
        <f t="shared" si="49"/>
        <v>0</v>
      </c>
      <c r="AZ594" s="67">
        <v>0</v>
      </c>
      <c r="BA594" s="61" t="s">
        <v>73</v>
      </c>
      <c r="BB594" s="61" t="s">
        <v>163</v>
      </c>
      <c r="BC594" s="355" t="s">
        <v>9919</v>
      </c>
      <c r="BD594" s="44" t="s">
        <v>65</v>
      </c>
      <c r="BE594" s="44" t="s">
        <v>65</v>
      </c>
    </row>
    <row r="595" spans="2:57" s="250" customFormat="1" x14ac:dyDescent="0.25">
      <c r="B595" s="44">
        <v>2026</v>
      </c>
      <c r="C595" s="44">
        <v>891780111</v>
      </c>
      <c r="D595" s="44" t="s">
        <v>63</v>
      </c>
      <c r="E595" s="61" t="s">
        <v>9918</v>
      </c>
      <c r="F595" s="61" t="s">
        <v>9917</v>
      </c>
      <c r="G595" s="61">
        <v>0</v>
      </c>
      <c r="H595" s="61" t="s">
        <v>71</v>
      </c>
      <c r="I595" s="44" t="s">
        <v>64</v>
      </c>
      <c r="J595" s="76" t="s">
        <v>81</v>
      </c>
      <c r="K595" s="68" t="s">
        <v>9916</v>
      </c>
      <c r="L595" s="79">
        <v>26000000</v>
      </c>
      <c r="M595" s="44" t="s">
        <v>66</v>
      </c>
      <c r="N595" s="68" t="s">
        <v>9915</v>
      </c>
      <c r="O595" s="68">
        <v>36727138</v>
      </c>
      <c r="P595" s="68">
        <v>303</v>
      </c>
      <c r="Q595" s="69">
        <v>46043</v>
      </c>
      <c r="R595" s="68">
        <v>65000000</v>
      </c>
      <c r="S595" s="69">
        <v>46045</v>
      </c>
      <c r="T595" s="79">
        <v>26000000</v>
      </c>
      <c r="U595" s="61" t="s">
        <v>65</v>
      </c>
      <c r="V595" s="79">
        <v>1082939683</v>
      </c>
      <c r="W595" s="168" t="s">
        <v>8545</v>
      </c>
      <c r="X595" s="69">
        <v>46045</v>
      </c>
      <c r="Y595" s="69">
        <v>46045</v>
      </c>
      <c r="Z595" s="69" t="s">
        <v>73</v>
      </c>
      <c r="AA595" s="69">
        <v>46234</v>
      </c>
      <c r="AB595" s="47">
        <f t="shared" si="45"/>
        <v>189</v>
      </c>
      <c r="AC595" s="61">
        <v>0</v>
      </c>
      <c r="AD595" s="79">
        <v>0</v>
      </c>
      <c r="AE595" s="61">
        <v>0</v>
      </c>
      <c r="AF595" s="80" t="s">
        <v>73</v>
      </c>
      <c r="AG595" s="47">
        <f t="shared" si="46"/>
        <v>0</v>
      </c>
      <c r="AH595" s="61">
        <v>0</v>
      </c>
      <c r="AI595" s="79">
        <v>0</v>
      </c>
      <c r="AJ595" s="61" t="s">
        <v>73</v>
      </c>
      <c r="AK595" s="81" t="s">
        <v>73</v>
      </c>
      <c r="AL595" s="61">
        <v>0</v>
      </c>
      <c r="AM595" s="81" t="s">
        <v>73</v>
      </c>
      <c r="AN595" s="81" t="s">
        <v>73</v>
      </c>
      <c r="AO595" s="81" t="s">
        <v>73</v>
      </c>
      <c r="AP595" s="47">
        <f t="shared" si="47"/>
        <v>0</v>
      </c>
      <c r="AQ595" s="47">
        <f>+L595+AD595-AI595</f>
        <v>26000000</v>
      </c>
      <c r="AR595" s="61" t="s">
        <v>65</v>
      </c>
      <c r="AS595" s="79">
        <v>26000000</v>
      </c>
      <c r="AT595" s="61" t="s">
        <v>162</v>
      </c>
      <c r="AU595" s="79">
        <v>0</v>
      </c>
      <c r="AV595" s="61" t="s">
        <v>73</v>
      </c>
      <c r="AW595" s="199">
        <v>0</v>
      </c>
      <c r="AX595" s="62">
        <f t="shared" si="48"/>
        <v>26000000</v>
      </c>
      <c r="AY595" s="63">
        <f t="shared" si="49"/>
        <v>0</v>
      </c>
      <c r="AZ595" s="67">
        <v>0</v>
      </c>
      <c r="BA595" s="61" t="s">
        <v>73</v>
      </c>
      <c r="BB595" s="61" t="s">
        <v>85</v>
      </c>
      <c r="BC595" s="369" t="s">
        <v>9914</v>
      </c>
      <c r="BD595" s="44" t="s">
        <v>65</v>
      </c>
      <c r="BE595" s="44" t="s">
        <v>65</v>
      </c>
    </row>
    <row r="596" spans="2:57" s="250" customFormat="1" x14ac:dyDescent="0.25">
      <c r="B596" s="44">
        <v>2026</v>
      </c>
      <c r="C596" s="44">
        <v>891780111</v>
      </c>
      <c r="D596" s="44" t="s">
        <v>63</v>
      </c>
      <c r="E596" s="61" t="s">
        <v>9913</v>
      </c>
      <c r="F596" s="61" t="s">
        <v>9912</v>
      </c>
      <c r="G596" s="61">
        <v>0</v>
      </c>
      <c r="H596" s="61" t="s">
        <v>71</v>
      </c>
      <c r="I596" s="44" t="s">
        <v>9750</v>
      </c>
      <c r="J596" s="76" t="s">
        <v>81</v>
      </c>
      <c r="K596" s="68" t="s">
        <v>9208</v>
      </c>
      <c r="L596" s="79">
        <v>8321156</v>
      </c>
      <c r="M596" s="44" t="s">
        <v>66</v>
      </c>
      <c r="N596" s="68" t="s">
        <v>9911</v>
      </c>
      <c r="O596" s="68">
        <v>1082916827</v>
      </c>
      <c r="P596" s="68">
        <v>107</v>
      </c>
      <c r="Q596" s="69">
        <v>46037</v>
      </c>
      <c r="R596" s="68">
        <v>116623634</v>
      </c>
      <c r="S596" s="69">
        <v>46045</v>
      </c>
      <c r="T596" s="79">
        <v>8321156</v>
      </c>
      <c r="U596" s="61" t="s">
        <v>65</v>
      </c>
      <c r="V596" s="372">
        <v>16078654</v>
      </c>
      <c r="W596" s="372" t="s">
        <v>4736</v>
      </c>
      <c r="X596" s="69">
        <v>46045</v>
      </c>
      <c r="Y596" s="69">
        <v>46045</v>
      </c>
      <c r="Z596" s="69" t="s">
        <v>73</v>
      </c>
      <c r="AA596" s="69">
        <v>46081</v>
      </c>
      <c r="AB596" s="47">
        <f t="shared" si="45"/>
        <v>36</v>
      </c>
      <c r="AC596" s="61">
        <v>0</v>
      </c>
      <c r="AD596" s="79">
        <v>0</v>
      </c>
      <c r="AE596" s="61">
        <v>0</v>
      </c>
      <c r="AF596" s="80" t="s">
        <v>73</v>
      </c>
      <c r="AG596" s="47">
        <f t="shared" si="46"/>
        <v>0</v>
      </c>
      <c r="AH596" s="61">
        <v>0</v>
      </c>
      <c r="AI596" s="79">
        <v>0</v>
      </c>
      <c r="AJ596" s="61" t="s">
        <v>73</v>
      </c>
      <c r="AK596" s="81" t="s">
        <v>73</v>
      </c>
      <c r="AL596" s="61">
        <v>0</v>
      </c>
      <c r="AM596" s="81" t="s">
        <v>73</v>
      </c>
      <c r="AN596" s="81" t="s">
        <v>73</v>
      </c>
      <c r="AO596" s="81" t="s">
        <v>73</v>
      </c>
      <c r="AP596" s="47">
        <f t="shared" si="47"/>
        <v>0</v>
      </c>
      <c r="AQ596" s="47">
        <f>+L596+AD596-AI596</f>
        <v>8321156</v>
      </c>
      <c r="AR596" s="61" t="s">
        <v>4700</v>
      </c>
      <c r="AS596" s="79">
        <v>0</v>
      </c>
      <c r="AT596" s="61" t="s">
        <v>162</v>
      </c>
      <c r="AU596" s="79">
        <v>0</v>
      </c>
      <c r="AV596" s="61" t="s">
        <v>73</v>
      </c>
      <c r="AW596" s="199">
        <v>0</v>
      </c>
      <c r="AX596" s="62">
        <f t="shared" si="48"/>
        <v>8321156</v>
      </c>
      <c r="AY596" s="63">
        <f t="shared" si="49"/>
        <v>0</v>
      </c>
      <c r="AZ596" s="67">
        <v>0</v>
      </c>
      <c r="BA596" s="61" t="s">
        <v>73</v>
      </c>
      <c r="BB596" s="61" t="s">
        <v>85</v>
      </c>
      <c r="BC596" s="369" t="s">
        <v>9910</v>
      </c>
      <c r="BD596" s="44" t="s">
        <v>65</v>
      </c>
      <c r="BE596" s="44" t="s">
        <v>65</v>
      </c>
    </row>
    <row r="597" spans="2:57" s="250" customFormat="1" x14ac:dyDescent="0.25">
      <c r="B597" s="44">
        <v>2026</v>
      </c>
      <c r="C597" s="44">
        <v>891780111</v>
      </c>
      <c r="D597" s="44" t="s">
        <v>63</v>
      </c>
      <c r="E597" s="61" t="s">
        <v>9909</v>
      </c>
      <c r="F597" s="61" t="s">
        <v>9908</v>
      </c>
      <c r="G597" s="61">
        <v>0</v>
      </c>
      <c r="H597" s="61" t="s">
        <v>71</v>
      </c>
      <c r="I597" s="44" t="s">
        <v>9750</v>
      </c>
      <c r="J597" s="76" t="s">
        <v>81</v>
      </c>
      <c r="K597" s="68" t="s">
        <v>9895</v>
      </c>
      <c r="L597" s="79">
        <v>10754127</v>
      </c>
      <c r="M597" s="44" t="s">
        <v>66</v>
      </c>
      <c r="N597" s="68" t="s">
        <v>9907</v>
      </c>
      <c r="O597" s="68">
        <v>1123401002</v>
      </c>
      <c r="P597" s="68">
        <v>273</v>
      </c>
      <c r="Q597" s="69">
        <v>46043</v>
      </c>
      <c r="R597" s="68">
        <v>538927056</v>
      </c>
      <c r="S597" s="69">
        <v>46045</v>
      </c>
      <c r="T597" s="79">
        <v>10754127</v>
      </c>
      <c r="U597" s="61" t="s">
        <v>65</v>
      </c>
      <c r="V597" s="79">
        <v>1082939683</v>
      </c>
      <c r="W597" s="168" t="s">
        <v>8545</v>
      </c>
      <c r="X597" s="69">
        <v>46045</v>
      </c>
      <c r="Y597" s="69">
        <v>46045</v>
      </c>
      <c r="Z597" s="69" t="s">
        <v>73</v>
      </c>
      <c r="AA597" s="69">
        <v>46173</v>
      </c>
      <c r="AB597" s="47">
        <f t="shared" si="45"/>
        <v>128</v>
      </c>
      <c r="AC597" s="61">
        <v>0</v>
      </c>
      <c r="AD597" s="79">
        <v>0</v>
      </c>
      <c r="AE597" s="61">
        <v>0</v>
      </c>
      <c r="AF597" s="80" t="s">
        <v>73</v>
      </c>
      <c r="AG597" s="47">
        <f t="shared" si="46"/>
        <v>0</v>
      </c>
      <c r="AH597" s="61">
        <v>0</v>
      </c>
      <c r="AI597" s="79">
        <v>0</v>
      </c>
      <c r="AJ597" s="61" t="s">
        <v>73</v>
      </c>
      <c r="AK597" s="81" t="s">
        <v>73</v>
      </c>
      <c r="AL597" s="61">
        <v>0</v>
      </c>
      <c r="AM597" s="81" t="s">
        <v>73</v>
      </c>
      <c r="AN597" s="81" t="s">
        <v>73</v>
      </c>
      <c r="AO597" s="81" t="s">
        <v>73</v>
      </c>
      <c r="AP597" s="47">
        <f t="shared" si="47"/>
        <v>0</v>
      </c>
      <c r="AQ597" s="47">
        <f>+L597+AD597-AI597</f>
        <v>10754127</v>
      </c>
      <c r="AR597" s="61" t="s">
        <v>4700</v>
      </c>
      <c r="AS597" s="79">
        <v>0</v>
      </c>
      <c r="AT597" s="61" t="s">
        <v>162</v>
      </c>
      <c r="AU597" s="79">
        <v>0</v>
      </c>
      <c r="AV597" s="61" t="s">
        <v>73</v>
      </c>
      <c r="AW597" s="199">
        <v>0</v>
      </c>
      <c r="AX597" s="62">
        <f t="shared" si="48"/>
        <v>10754127</v>
      </c>
      <c r="AY597" s="63">
        <f t="shared" si="49"/>
        <v>0</v>
      </c>
      <c r="AZ597" s="67">
        <v>0</v>
      </c>
      <c r="BA597" s="61" t="s">
        <v>73</v>
      </c>
      <c r="BB597" s="61" t="s">
        <v>85</v>
      </c>
      <c r="BC597" s="369" t="s">
        <v>9906</v>
      </c>
      <c r="BD597" s="44" t="s">
        <v>65</v>
      </c>
      <c r="BE597" s="44" t="s">
        <v>65</v>
      </c>
    </row>
    <row r="598" spans="2:57" s="250" customFormat="1" x14ac:dyDescent="0.25">
      <c r="B598" s="44">
        <v>2026</v>
      </c>
      <c r="C598" s="44">
        <v>891780111</v>
      </c>
      <c r="D598" s="44" t="s">
        <v>63</v>
      </c>
      <c r="E598" s="61" t="s">
        <v>9905</v>
      </c>
      <c r="F598" s="61" t="s">
        <v>9904</v>
      </c>
      <c r="G598" s="61">
        <v>0</v>
      </c>
      <c r="H598" s="61" t="s">
        <v>71</v>
      </c>
      <c r="I598" s="44" t="s">
        <v>9750</v>
      </c>
      <c r="J598" s="76" t="s">
        <v>81</v>
      </c>
      <c r="K598" s="68" t="s">
        <v>9895</v>
      </c>
      <c r="L598" s="79">
        <v>10754127</v>
      </c>
      <c r="M598" s="44" t="s">
        <v>66</v>
      </c>
      <c r="N598" s="68" t="s">
        <v>9903</v>
      </c>
      <c r="O598" s="68">
        <v>1083456890</v>
      </c>
      <c r="P598" s="68">
        <v>273</v>
      </c>
      <c r="Q598" s="69">
        <v>46043</v>
      </c>
      <c r="R598" s="68">
        <v>538927056</v>
      </c>
      <c r="S598" s="69">
        <v>46045</v>
      </c>
      <c r="T598" s="79">
        <v>10754127</v>
      </c>
      <c r="U598" s="61" t="s">
        <v>65</v>
      </c>
      <c r="V598" s="79">
        <v>1082939683</v>
      </c>
      <c r="W598" s="168" t="s">
        <v>8545</v>
      </c>
      <c r="X598" s="69">
        <v>46045</v>
      </c>
      <c r="Y598" s="69">
        <v>46045</v>
      </c>
      <c r="Z598" s="69" t="s">
        <v>73</v>
      </c>
      <c r="AA598" s="69">
        <v>46173</v>
      </c>
      <c r="AB598" s="47">
        <f t="shared" si="45"/>
        <v>128</v>
      </c>
      <c r="AC598" s="61">
        <v>0</v>
      </c>
      <c r="AD598" s="79">
        <v>0</v>
      </c>
      <c r="AE598" s="61">
        <v>0</v>
      </c>
      <c r="AF598" s="80" t="s">
        <v>73</v>
      </c>
      <c r="AG598" s="47">
        <f t="shared" si="46"/>
        <v>0</v>
      </c>
      <c r="AH598" s="61">
        <v>0</v>
      </c>
      <c r="AI598" s="79">
        <v>0</v>
      </c>
      <c r="AJ598" s="61" t="s">
        <v>73</v>
      </c>
      <c r="AK598" s="81" t="s">
        <v>73</v>
      </c>
      <c r="AL598" s="61">
        <v>0</v>
      </c>
      <c r="AM598" s="81" t="s">
        <v>73</v>
      </c>
      <c r="AN598" s="81" t="s">
        <v>73</v>
      </c>
      <c r="AO598" s="81" t="s">
        <v>73</v>
      </c>
      <c r="AP598" s="47">
        <f t="shared" si="47"/>
        <v>0</v>
      </c>
      <c r="AQ598" s="47">
        <f>+L598+AD598-AI598</f>
        <v>10754127</v>
      </c>
      <c r="AR598" s="61" t="s">
        <v>4700</v>
      </c>
      <c r="AS598" s="79">
        <v>0</v>
      </c>
      <c r="AT598" s="61" t="s">
        <v>162</v>
      </c>
      <c r="AU598" s="79">
        <v>0</v>
      </c>
      <c r="AV598" s="61" t="s">
        <v>73</v>
      </c>
      <c r="AW598" s="199">
        <v>0</v>
      </c>
      <c r="AX598" s="62">
        <f t="shared" si="48"/>
        <v>10754127</v>
      </c>
      <c r="AY598" s="63">
        <f t="shared" si="49"/>
        <v>0</v>
      </c>
      <c r="AZ598" s="67">
        <v>0</v>
      </c>
      <c r="BA598" s="61" t="s">
        <v>73</v>
      </c>
      <c r="BB598" s="61" t="s">
        <v>85</v>
      </c>
      <c r="BC598" s="369" t="s">
        <v>9902</v>
      </c>
      <c r="BD598" s="44" t="s">
        <v>65</v>
      </c>
      <c r="BE598" s="44" t="s">
        <v>65</v>
      </c>
    </row>
    <row r="599" spans="2:57" s="250" customFormat="1" x14ac:dyDescent="0.25">
      <c r="B599" s="44">
        <v>2026</v>
      </c>
      <c r="C599" s="44">
        <v>891780111</v>
      </c>
      <c r="D599" s="44" t="s">
        <v>63</v>
      </c>
      <c r="E599" s="61" t="s">
        <v>9901</v>
      </c>
      <c r="F599" s="61" t="s">
        <v>9900</v>
      </c>
      <c r="G599" s="61">
        <v>0</v>
      </c>
      <c r="H599" s="61" t="s">
        <v>71</v>
      </c>
      <c r="I599" s="44" t="s">
        <v>9750</v>
      </c>
      <c r="J599" s="76" t="s">
        <v>81</v>
      </c>
      <c r="K599" s="68" t="s">
        <v>9895</v>
      </c>
      <c r="L599" s="79">
        <v>10754127</v>
      </c>
      <c r="M599" s="44" t="s">
        <v>66</v>
      </c>
      <c r="N599" s="68" t="s">
        <v>9899</v>
      </c>
      <c r="O599" s="68">
        <v>55239609</v>
      </c>
      <c r="P599" s="68">
        <v>273</v>
      </c>
      <c r="Q599" s="69">
        <v>46043</v>
      </c>
      <c r="R599" s="68">
        <v>538927056</v>
      </c>
      <c r="S599" s="69">
        <v>46045</v>
      </c>
      <c r="T599" s="79">
        <v>10754127</v>
      </c>
      <c r="U599" s="61" t="s">
        <v>65</v>
      </c>
      <c r="V599" s="79">
        <v>1082939683</v>
      </c>
      <c r="W599" s="168" t="s">
        <v>8545</v>
      </c>
      <c r="X599" s="69">
        <v>46045</v>
      </c>
      <c r="Y599" s="69">
        <v>46045</v>
      </c>
      <c r="Z599" s="69" t="s">
        <v>73</v>
      </c>
      <c r="AA599" s="69">
        <v>46173</v>
      </c>
      <c r="AB599" s="47">
        <f t="shared" si="45"/>
        <v>128</v>
      </c>
      <c r="AC599" s="61">
        <v>0</v>
      </c>
      <c r="AD599" s="79">
        <v>0</v>
      </c>
      <c r="AE599" s="61">
        <v>0</v>
      </c>
      <c r="AF599" s="80" t="s">
        <v>73</v>
      </c>
      <c r="AG599" s="47">
        <f t="shared" si="46"/>
        <v>0</v>
      </c>
      <c r="AH599" s="61">
        <v>0</v>
      </c>
      <c r="AI599" s="79">
        <v>0</v>
      </c>
      <c r="AJ599" s="61" t="s">
        <v>73</v>
      </c>
      <c r="AK599" s="81" t="s">
        <v>73</v>
      </c>
      <c r="AL599" s="61">
        <v>0</v>
      </c>
      <c r="AM599" s="81" t="s">
        <v>73</v>
      </c>
      <c r="AN599" s="81" t="s">
        <v>73</v>
      </c>
      <c r="AO599" s="81" t="s">
        <v>73</v>
      </c>
      <c r="AP599" s="47">
        <f t="shared" si="47"/>
        <v>0</v>
      </c>
      <c r="AQ599" s="47">
        <f>+L599+AD599-AI599</f>
        <v>10754127</v>
      </c>
      <c r="AR599" s="61" t="s">
        <v>4700</v>
      </c>
      <c r="AS599" s="79">
        <v>0</v>
      </c>
      <c r="AT599" s="61" t="s">
        <v>162</v>
      </c>
      <c r="AU599" s="79">
        <v>0</v>
      </c>
      <c r="AV599" s="61" t="s">
        <v>73</v>
      </c>
      <c r="AW599" s="199">
        <v>0</v>
      </c>
      <c r="AX599" s="62">
        <f t="shared" si="48"/>
        <v>10754127</v>
      </c>
      <c r="AY599" s="63">
        <f t="shared" si="49"/>
        <v>0</v>
      </c>
      <c r="AZ599" s="67">
        <v>0</v>
      </c>
      <c r="BA599" s="61" t="s">
        <v>73</v>
      </c>
      <c r="BB599" s="61" t="s">
        <v>85</v>
      </c>
      <c r="BC599" s="369" t="s">
        <v>9898</v>
      </c>
      <c r="BD599" s="44" t="s">
        <v>65</v>
      </c>
      <c r="BE599" s="44" t="s">
        <v>65</v>
      </c>
    </row>
    <row r="600" spans="2:57" s="250" customFormat="1" x14ac:dyDescent="0.25">
      <c r="B600" s="44">
        <v>2026</v>
      </c>
      <c r="C600" s="44">
        <v>891780111</v>
      </c>
      <c r="D600" s="44" t="s">
        <v>63</v>
      </c>
      <c r="E600" s="61" t="s">
        <v>9897</v>
      </c>
      <c r="F600" s="61" t="s">
        <v>9896</v>
      </c>
      <c r="G600" s="61">
        <v>0</v>
      </c>
      <c r="H600" s="61" t="s">
        <v>71</v>
      </c>
      <c r="I600" s="44" t="s">
        <v>9750</v>
      </c>
      <c r="J600" s="76" t="s">
        <v>81</v>
      </c>
      <c r="K600" s="68" t="s">
        <v>9895</v>
      </c>
      <c r="L600" s="79">
        <v>10754127</v>
      </c>
      <c r="M600" s="44" t="s">
        <v>66</v>
      </c>
      <c r="N600" s="68" t="s">
        <v>9894</v>
      </c>
      <c r="O600" s="68">
        <v>85272178</v>
      </c>
      <c r="P600" s="68">
        <v>273</v>
      </c>
      <c r="Q600" s="69">
        <v>46043</v>
      </c>
      <c r="R600" s="68">
        <v>538927056</v>
      </c>
      <c r="S600" s="69">
        <v>46045</v>
      </c>
      <c r="T600" s="79">
        <v>10754127</v>
      </c>
      <c r="U600" s="61" t="s">
        <v>65</v>
      </c>
      <c r="V600" s="79">
        <v>1082939683</v>
      </c>
      <c r="W600" s="168" t="s">
        <v>8545</v>
      </c>
      <c r="X600" s="69">
        <v>46045</v>
      </c>
      <c r="Y600" s="69">
        <v>46045</v>
      </c>
      <c r="Z600" s="69" t="s">
        <v>73</v>
      </c>
      <c r="AA600" s="69">
        <v>46173</v>
      </c>
      <c r="AB600" s="47">
        <f t="shared" si="45"/>
        <v>128</v>
      </c>
      <c r="AC600" s="61">
        <v>0</v>
      </c>
      <c r="AD600" s="79">
        <v>0</v>
      </c>
      <c r="AE600" s="61">
        <v>0</v>
      </c>
      <c r="AF600" s="80" t="s">
        <v>73</v>
      </c>
      <c r="AG600" s="47">
        <f t="shared" si="46"/>
        <v>0</v>
      </c>
      <c r="AH600" s="61">
        <v>0</v>
      </c>
      <c r="AI600" s="79">
        <v>0</v>
      </c>
      <c r="AJ600" s="61" t="s">
        <v>73</v>
      </c>
      <c r="AK600" s="81" t="s">
        <v>73</v>
      </c>
      <c r="AL600" s="61">
        <v>0</v>
      </c>
      <c r="AM600" s="81" t="s">
        <v>73</v>
      </c>
      <c r="AN600" s="81" t="s">
        <v>73</v>
      </c>
      <c r="AO600" s="81" t="s">
        <v>73</v>
      </c>
      <c r="AP600" s="47">
        <f t="shared" si="47"/>
        <v>0</v>
      </c>
      <c r="AQ600" s="47">
        <f>+L600+AD600-AI600</f>
        <v>10754127</v>
      </c>
      <c r="AR600" s="61" t="s">
        <v>4700</v>
      </c>
      <c r="AS600" s="79">
        <v>0</v>
      </c>
      <c r="AT600" s="61" t="s">
        <v>162</v>
      </c>
      <c r="AU600" s="79">
        <v>0</v>
      </c>
      <c r="AV600" s="61" t="s">
        <v>73</v>
      </c>
      <c r="AW600" s="199">
        <v>0</v>
      </c>
      <c r="AX600" s="62">
        <f t="shared" si="48"/>
        <v>10754127</v>
      </c>
      <c r="AY600" s="63">
        <f t="shared" si="49"/>
        <v>0</v>
      </c>
      <c r="AZ600" s="67">
        <v>0</v>
      </c>
      <c r="BA600" s="61" t="s">
        <v>73</v>
      </c>
      <c r="BB600" s="61" t="s">
        <v>85</v>
      </c>
      <c r="BC600" s="369" t="s">
        <v>9893</v>
      </c>
      <c r="BD600" s="44" t="s">
        <v>65</v>
      </c>
      <c r="BE600" s="44" t="s">
        <v>65</v>
      </c>
    </row>
    <row r="601" spans="2:57" s="250" customFormat="1" x14ac:dyDescent="0.25">
      <c r="B601" s="44">
        <v>2026</v>
      </c>
      <c r="C601" s="44">
        <v>891780111</v>
      </c>
      <c r="D601" s="44" t="s">
        <v>63</v>
      </c>
      <c r="E601" s="61" t="s">
        <v>9892</v>
      </c>
      <c r="F601" s="61" t="s">
        <v>9891</v>
      </c>
      <c r="G601" s="61">
        <v>0</v>
      </c>
      <c r="H601" s="61" t="s">
        <v>71</v>
      </c>
      <c r="I601" s="44" t="s">
        <v>9750</v>
      </c>
      <c r="J601" s="76" t="s">
        <v>81</v>
      </c>
      <c r="K601" s="68" t="s">
        <v>9832</v>
      </c>
      <c r="L601" s="79">
        <v>20704500</v>
      </c>
      <c r="M601" s="44" t="s">
        <v>66</v>
      </c>
      <c r="N601" s="68" t="s">
        <v>9890</v>
      </c>
      <c r="O601" s="68">
        <v>1129573079</v>
      </c>
      <c r="P601" s="68">
        <v>273</v>
      </c>
      <c r="Q601" s="69">
        <v>46043</v>
      </c>
      <c r="R601" s="68">
        <v>538927056</v>
      </c>
      <c r="S601" s="69">
        <v>46045</v>
      </c>
      <c r="T601" s="79">
        <v>20704500</v>
      </c>
      <c r="U601" s="61" t="s">
        <v>65</v>
      </c>
      <c r="V601" s="79">
        <v>1082939683</v>
      </c>
      <c r="W601" s="168" t="s">
        <v>8545</v>
      </c>
      <c r="X601" s="69">
        <v>46045</v>
      </c>
      <c r="Y601" s="69">
        <v>46045</v>
      </c>
      <c r="Z601" s="69" t="s">
        <v>73</v>
      </c>
      <c r="AA601" s="69">
        <v>46173</v>
      </c>
      <c r="AB601" s="47">
        <f t="shared" si="45"/>
        <v>128</v>
      </c>
      <c r="AC601" s="61">
        <v>0</v>
      </c>
      <c r="AD601" s="79">
        <v>0</v>
      </c>
      <c r="AE601" s="61">
        <v>0</v>
      </c>
      <c r="AF601" s="80" t="s">
        <v>73</v>
      </c>
      <c r="AG601" s="47">
        <f t="shared" si="46"/>
        <v>0</v>
      </c>
      <c r="AH601" s="61">
        <v>0</v>
      </c>
      <c r="AI601" s="79">
        <v>0</v>
      </c>
      <c r="AJ601" s="61" t="s">
        <v>73</v>
      </c>
      <c r="AK601" s="81" t="s">
        <v>73</v>
      </c>
      <c r="AL601" s="61">
        <v>0</v>
      </c>
      <c r="AM601" s="81" t="s">
        <v>73</v>
      </c>
      <c r="AN601" s="81" t="s">
        <v>73</v>
      </c>
      <c r="AO601" s="81" t="s">
        <v>73</v>
      </c>
      <c r="AP601" s="47">
        <f t="shared" si="47"/>
        <v>0</v>
      </c>
      <c r="AQ601" s="47">
        <f>+L601+AD601-AI601</f>
        <v>20704500</v>
      </c>
      <c r="AR601" s="61" t="s">
        <v>4700</v>
      </c>
      <c r="AS601" s="79">
        <v>0</v>
      </c>
      <c r="AT601" s="61" t="s">
        <v>162</v>
      </c>
      <c r="AU601" s="79">
        <v>0</v>
      </c>
      <c r="AV601" s="61" t="s">
        <v>73</v>
      </c>
      <c r="AW601" s="199">
        <v>0</v>
      </c>
      <c r="AX601" s="62">
        <f t="shared" si="48"/>
        <v>20704500</v>
      </c>
      <c r="AY601" s="63">
        <f t="shared" si="49"/>
        <v>0</v>
      </c>
      <c r="AZ601" s="67">
        <v>0</v>
      </c>
      <c r="BA601" s="61" t="s">
        <v>73</v>
      </c>
      <c r="BB601" s="61" t="s">
        <v>85</v>
      </c>
      <c r="BC601" s="369" t="s">
        <v>9889</v>
      </c>
      <c r="BD601" s="44" t="s">
        <v>65</v>
      </c>
      <c r="BE601" s="44" t="s">
        <v>65</v>
      </c>
    </row>
    <row r="602" spans="2:57" s="250" customFormat="1" x14ac:dyDescent="0.25">
      <c r="B602" s="44">
        <v>2026</v>
      </c>
      <c r="C602" s="44">
        <v>891780111</v>
      </c>
      <c r="D602" s="44" t="s">
        <v>63</v>
      </c>
      <c r="E602" s="61" t="s">
        <v>9888</v>
      </c>
      <c r="F602" s="61" t="s">
        <v>9887</v>
      </c>
      <c r="G602" s="61">
        <v>0</v>
      </c>
      <c r="H602" s="61" t="s">
        <v>71</v>
      </c>
      <c r="I602" s="44" t="s">
        <v>9750</v>
      </c>
      <c r="J602" s="76" t="s">
        <v>81</v>
      </c>
      <c r="K602" s="68" t="s">
        <v>9878</v>
      </c>
      <c r="L602" s="79">
        <v>19669541</v>
      </c>
      <c r="M602" s="44" t="s">
        <v>66</v>
      </c>
      <c r="N602" s="68" t="s">
        <v>9886</v>
      </c>
      <c r="O602" s="68">
        <v>1083038606</v>
      </c>
      <c r="P602" s="68">
        <v>273</v>
      </c>
      <c r="Q602" s="69">
        <v>46043</v>
      </c>
      <c r="R602" s="68">
        <v>538927056</v>
      </c>
      <c r="S602" s="69">
        <v>46045</v>
      </c>
      <c r="T602" s="79">
        <v>19669541</v>
      </c>
      <c r="U602" s="61" t="s">
        <v>65</v>
      </c>
      <c r="V602" s="79">
        <v>1082939683</v>
      </c>
      <c r="W602" s="168" t="s">
        <v>8545</v>
      </c>
      <c r="X602" s="69">
        <v>46045</v>
      </c>
      <c r="Y602" s="69">
        <v>46045</v>
      </c>
      <c r="Z602" s="69" t="s">
        <v>73</v>
      </c>
      <c r="AA602" s="69">
        <v>46173</v>
      </c>
      <c r="AB602" s="47">
        <f t="shared" si="45"/>
        <v>128</v>
      </c>
      <c r="AC602" s="61">
        <v>0</v>
      </c>
      <c r="AD602" s="79">
        <v>0</v>
      </c>
      <c r="AE602" s="61">
        <v>0</v>
      </c>
      <c r="AF602" s="80" t="s">
        <v>73</v>
      </c>
      <c r="AG602" s="47">
        <f t="shared" si="46"/>
        <v>0</v>
      </c>
      <c r="AH602" s="61">
        <v>0</v>
      </c>
      <c r="AI602" s="79">
        <v>0</v>
      </c>
      <c r="AJ602" s="61" t="s">
        <v>73</v>
      </c>
      <c r="AK602" s="81" t="s">
        <v>73</v>
      </c>
      <c r="AL602" s="61">
        <v>0</v>
      </c>
      <c r="AM602" s="81" t="s">
        <v>73</v>
      </c>
      <c r="AN602" s="81" t="s">
        <v>73</v>
      </c>
      <c r="AO602" s="81" t="s">
        <v>73</v>
      </c>
      <c r="AP602" s="47">
        <f t="shared" si="47"/>
        <v>0</v>
      </c>
      <c r="AQ602" s="47">
        <f>+L602+AD602-AI602</f>
        <v>19669541</v>
      </c>
      <c r="AR602" s="61" t="s">
        <v>4700</v>
      </c>
      <c r="AS602" s="79">
        <v>0</v>
      </c>
      <c r="AT602" s="61" t="s">
        <v>162</v>
      </c>
      <c r="AU602" s="79">
        <v>0</v>
      </c>
      <c r="AV602" s="61" t="s">
        <v>73</v>
      </c>
      <c r="AW602" s="199">
        <v>0</v>
      </c>
      <c r="AX602" s="62">
        <f t="shared" si="48"/>
        <v>19669541</v>
      </c>
      <c r="AY602" s="63">
        <f t="shared" si="49"/>
        <v>0</v>
      </c>
      <c r="AZ602" s="67">
        <v>0</v>
      </c>
      <c r="BA602" s="61" t="s">
        <v>73</v>
      </c>
      <c r="BB602" s="61" t="s">
        <v>85</v>
      </c>
      <c r="BC602" s="369" t="s">
        <v>9885</v>
      </c>
      <c r="BD602" s="44" t="s">
        <v>65</v>
      </c>
      <c r="BE602" s="44" t="s">
        <v>65</v>
      </c>
    </row>
    <row r="603" spans="2:57" s="250" customFormat="1" x14ac:dyDescent="0.25">
      <c r="B603" s="44">
        <v>2026</v>
      </c>
      <c r="C603" s="44">
        <v>891780111</v>
      </c>
      <c r="D603" s="44" t="s">
        <v>63</v>
      </c>
      <c r="E603" s="61" t="s">
        <v>9884</v>
      </c>
      <c r="F603" s="61" t="s">
        <v>9883</v>
      </c>
      <c r="G603" s="61">
        <v>0</v>
      </c>
      <c r="H603" s="61" t="s">
        <v>71</v>
      </c>
      <c r="I603" s="44" t="s">
        <v>9750</v>
      </c>
      <c r="J603" s="76" t="s">
        <v>81</v>
      </c>
      <c r="K603" s="68" t="s">
        <v>9878</v>
      </c>
      <c r="L603" s="79">
        <v>19669541</v>
      </c>
      <c r="M603" s="44" t="s">
        <v>66</v>
      </c>
      <c r="N603" s="68" t="s">
        <v>9882</v>
      </c>
      <c r="O603" s="68">
        <v>1083044993</v>
      </c>
      <c r="P603" s="68">
        <v>273</v>
      </c>
      <c r="Q603" s="69">
        <v>46043</v>
      </c>
      <c r="R603" s="68">
        <v>538927056</v>
      </c>
      <c r="S603" s="69">
        <v>46045</v>
      </c>
      <c r="T603" s="79">
        <v>19669541</v>
      </c>
      <c r="U603" s="61" t="s">
        <v>65</v>
      </c>
      <c r="V603" s="79">
        <v>1082939683</v>
      </c>
      <c r="W603" s="168" t="s">
        <v>8545</v>
      </c>
      <c r="X603" s="69">
        <v>46045</v>
      </c>
      <c r="Y603" s="69">
        <v>46045</v>
      </c>
      <c r="Z603" s="69" t="s">
        <v>73</v>
      </c>
      <c r="AA603" s="69">
        <v>46173</v>
      </c>
      <c r="AB603" s="47">
        <f t="shared" si="45"/>
        <v>128</v>
      </c>
      <c r="AC603" s="61">
        <v>0</v>
      </c>
      <c r="AD603" s="79">
        <v>0</v>
      </c>
      <c r="AE603" s="61">
        <v>0</v>
      </c>
      <c r="AF603" s="80" t="s">
        <v>73</v>
      </c>
      <c r="AG603" s="47">
        <f t="shared" si="46"/>
        <v>0</v>
      </c>
      <c r="AH603" s="61">
        <v>0</v>
      </c>
      <c r="AI603" s="79">
        <v>0</v>
      </c>
      <c r="AJ603" s="61" t="s">
        <v>73</v>
      </c>
      <c r="AK603" s="81" t="s">
        <v>73</v>
      </c>
      <c r="AL603" s="61">
        <v>0</v>
      </c>
      <c r="AM603" s="81" t="s">
        <v>73</v>
      </c>
      <c r="AN603" s="81" t="s">
        <v>73</v>
      </c>
      <c r="AO603" s="81" t="s">
        <v>73</v>
      </c>
      <c r="AP603" s="47">
        <f t="shared" si="47"/>
        <v>0</v>
      </c>
      <c r="AQ603" s="47">
        <f>+L603+AD603-AI603</f>
        <v>19669541</v>
      </c>
      <c r="AR603" s="61" t="s">
        <v>4700</v>
      </c>
      <c r="AS603" s="79">
        <v>0</v>
      </c>
      <c r="AT603" s="61" t="s">
        <v>162</v>
      </c>
      <c r="AU603" s="79">
        <v>0</v>
      </c>
      <c r="AV603" s="61" t="s">
        <v>73</v>
      </c>
      <c r="AW603" s="199">
        <v>0</v>
      </c>
      <c r="AX603" s="62">
        <f t="shared" si="48"/>
        <v>19669541</v>
      </c>
      <c r="AY603" s="63">
        <f t="shared" si="49"/>
        <v>0</v>
      </c>
      <c r="AZ603" s="67">
        <v>0</v>
      </c>
      <c r="BA603" s="61" t="s">
        <v>73</v>
      </c>
      <c r="BB603" s="61" t="s">
        <v>85</v>
      </c>
      <c r="BC603" s="369" t="s">
        <v>9881</v>
      </c>
      <c r="BD603" s="44" t="s">
        <v>65</v>
      </c>
      <c r="BE603" s="44" t="s">
        <v>65</v>
      </c>
    </row>
    <row r="604" spans="2:57" s="250" customFormat="1" x14ac:dyDescent="0.25">
      <c r="B604" s="44">
        <v>2026</v>
      </c>
      <c r="C604" s="44">
        <v>891780111</v>
      </c>
      <c r="D604" s="44" t="s">
        <v>63</v>
      </c>
      <c r="E604" s="61" t="s">
        <v>9880</v>
      </c>
      <c r="F604" s="61" t="s">
        <v>9879</v>
      </c>
      <c r="G604" s="61">
        <v>0</v>
      </c>
      <c r="H604" s="61" t="s">
        <v>71</v>
      </c>
      <c r="I604" s="44" t="s">
        <v>9750</v>
      </c>
      <c r="J604" s="76" t="s">
        <v>81</v>
      </c>
      <c r="K604" s="68" t="s">
        <v>9878</v>
      </c>
      <c r="L604" s="79">
        <v>19669541</v>
      </c>
      <c r="M604" s="44" t="s">
        <v>66</v>
      </c>
      <c r="N604" s="68" t="s">
        <v>9877</v>
      </c>
      <c r="O604" s="68">
        <v>84030405</v>
      </c>
      <c r="P604" s="68">
        <v>273</v>
      </c>
      <c r="Q604" s="69">
        <v>46043</v>
      </c>
      <c r="R604" s="68">
        <v>538927056</v>
      </c>
      <c r="S604" s="69">
        <v>46045</v>
      </c>
      <c r="T604" s="79">
        <v>19669541</v>
      </c>
      <c r="U604" s="61" t="s">
        <v>65</v>
      </c>
      <c r="V604" s="79">
        <v>1082939683</v>
      </c>
      <c r="W604" s="168" t="s">
        <v>8545</v>
      </c>
      <c r="X604" s="69">
        <v>46045</v>
      </c>
      <c r="Y604" s="69">
        <v>46045</v>
      </c>
      <c r="Z604" s="69" t="s">
        <v>73</v>
      </c>
      <c r="AA604" s="69">
        <v>46173</v>
      </c>
      <c r="AB604" s="47">
        <f t="shared" si="45"/>
        <v>128</v>
      </c>
      <c r="AC604" s="61">
        <v>0</v>
      </c>
      <c r="AD604" s="79">
        <v>0</v>
      </c>
      <c r="AE604" s="61">
        <v>0</v>
      </c>
      <c r="AF604" s="80" t="s">
        <v>73</v>
      </c>
      <c r="AG604" s="47">
        <f t="shared" si="46"/>
        <v>0</v>
      </c>
      <c r="AH604" s="61">
        <v>0</v>
      </c>
      <c r="AI604" s="79">
        <v>0</v>
      </c>
      <c r="AJ604" s="61" t="s">
        <v>73</v>
      </c>
      <c r="AK604" s="81" t="s">
        <v>73</v>
      </c>
      <c r="AL604" s="61">
        <v>0</v>
      </c>
      <c r="AM604" s="81" t="s">
        <v>73</v>
      </c>
      <c r="AN604" s="81" t="s">
        <v>73</v>
      </c>
      <c r="AO604" s="81" t="s">
        <v>73</v>
      </c>
      <c r="AP604" s="47">
        <f t="shared" si="47"/>
        <v>0</v>
      </c>
      <c r="AQ604" s="47">
        <f>+L604+AD604-AI604</f>
        <v>19669541</v>
      </c>
      <c r="AR604" s="61" t="s">
        <v>4700</v>
      </c>
      <c r="AS604" s="79">
        <v>0</v>
      </c>
      <c r="AT604" s="61" t="s">
        <v>162</v>
      </c>
      <c r="AU604" s="79">
        <v>0</v>
      </c>
      <c r="AV604" s="61" t="s">
        <v>73</v>
      </c>
      <c r="AW604" s="199">
        <v>0</v>
      </c>
      <c r="AX604" s="62">
        <f t="shared" si="48"/>
        <v>19669541</v>
      </c>
      <c r="AY604" s="63">
        <f t="shared" si="49"/>
        <v>0</v>
      </c>
      <c r="AZ604" s="67">
        <v>0</v>
      </c>
      <c r="BA604" s="61" t="s">
        <v>73</v>
      </c>
      <c r="BB604" s="61" t="s">
        <v>85</v>
      </c>
      <c r="BC604" s="369" t="s">
        <v>9876</v>
      </c>
      <c r="BD604" s="44" t="s">
        <v>65</v>
      </c>
      <c r="BE604" s="44" t="s">
        <v>65</v>
      </c>
    </row>
    <row r="605" spans="2:57" s="250" customFormat="1" x14ac:dyDescent="0.25">
      <c r="B605" s="44">
        <v>2026</v>
      </c>
      <c r="C605" s="44">
        <v>891780111</v>
      </c>
      <c r="D605" s="44" t="s">
        <v>63</v>
      </c>
      <c r="E605" s="61" t="s">
        <v>9875</v>
      </c>
      <c r="F605" s="61" t="s">
        <v>9874</v>
      </c>
      <c r="G605" s="61">
        <v>0</v>
      </c>
      <c r="H605" s="61" t="s">
        <v>71</v>
      </c>
      <c r="I605" s="44" t="s">
        <v>9750</v>
      </c>
      <c r="J605" s="76" t="s">
        <v>81</v>
      </c>
      <c r="K605" s="68" t="s">
        <v>9869</v>
      </c>
      <c r="L605" s="79">
        <v>19669541</v>
      </c>
      <c r="M605" s="44" t="s">
        <v>66</v>
      </c>
      <c r="N605" s="68" t="s">
        <v>9873</v>
      </c>
      <c r="O605" s="68">
        <v>1140888144</v>
      </c>
      <c r="P605" s="68">
        <v>273</v>
      </c>
      <c r="Q605" s="69">
        <v>46043</v>
      </c>
      <c r="R605" s="68">
        <v>538927056</v>
      </c>
      <c r="S605" s="69">
        <v>46045</v>
      </c>
      <c r="T605" s="79">
        <v>19669541</v>
      </c>
      <c r="U605" s="61" t="s">
        <v>65</v>
      </c>
      <c r="V605" s="79">
        <v>1082939683</v>
      </c>
      <c r="W605" s="168" t="s">
        <v>8545</v>
      </c>
      <c r="X605" s="69">
        <v>46045</v>
      </c>
      <c r="Y605" s="69">
        <v>46045</v>
      </c>
      <c r="Z605" s="69" t="s">
        <v>73</v>
      </c>
      <c r="AA605" s="69">
        <v>46173</v>
      </c>
      <c r="AB605" s="47">
        <f t="shared" si="45"/>
        <v>128</v>
      </c>
      <c r="AC605" s="61">
        <v>0</v>
      </c>
      <c r="AD605" s="79">
        <v>0</v>
      </c>
      <c r="AE605" s="61">
        <v>0</v>
      </c>
      <c r="AF605" s="80" t="s">
        <v>73</v>
      </c>
      <c r="AG605" s="47">
        <f t="shared" si="46"/>
        <v>0</v>
      </c>
      <c r="AH605" s="61">
        <v>0</v>
      </c>
      <c r="AI605" s="79">
        <v>0</v>
      </c>
      <c r="AJ605" s="61" t="s">
        <v>73</v>
      </c>
      <c r="AK605" s="81" t="s">
        <v>73</v>
      </c>
      <c r="AL605" s="61">
        <v>0</v>
      </c>
      <c r="AM605" s="81" t="s">
        <v>73</v>
      </c>
      <c r="AN605" s="81" t="s">
        <v>73</v>
      </c>
      <c r="AO605" s="81" t="s">
        <v>73</v>
      </c>
      <c r="AP605" s="47">
        <f t="shared" si="47"/>
        <v>0</v>
      </c>
      <c r="AQ605" s="47">
        <f>+L605+AD605-AI605</f>
        <v>19669541</v>
      </c>
      <c r="AR605" s="61" t="s">
        <v>4700</v>
      </c>
      <c r="AS605" s="79">
        <v>0</v>
      </c>
      <c r="AT605" s="61" t="s">
        <v>162</v>
      </c>
      <c r="AU605" s="79">
        <v>0</v>
      </c>
      <c r="AV605" s="61" t="s">
        <v>73</v>
      </c>
      <c r="AW605" s="199">
        <v>0</v>
      </c>
      <c r="AX605" s="62">
        <f t="shared" si="48"/>
        <v>19669541</v>
      </c>
      <c r="AY605" s="63">
        <f t="shared" si="49"/>
        <v>0</v>
      </c>
      <c r="AZ605" s="67">
        <v>0</v>
      </c>
      <c r="BA605" s="61" t="s">
        <v>73</v>
      </c>
      <c r="BB605" s="61" t="s">
        <v>85</v>
      </c>
      <c r="BC605" s="369" t="s">
        <v>9872</v>
      </c>
      <c r="BD605" s="44" t="s">
        <v>65</v>
      </c>
      <c r="BE605" s="44" t="s">
        <v>65</v>
      </c>
    </row>
    <row r="606" spans="2:57" s="250" customFormat="1" x14ac:dyDescent="0.25">
      <c r="B606" s="44">
        <v>2026</v>
      </c>
      <c r="C606" s="44">
        <v>891780111</v>
      </c>
      <c r="D606" s="44" t="s">
        <v>63</v>
      </c>
      <c r="E606" s="61" t="s">
        <v>9871</v>
      </c>
      <c r="F606" s="61" t="s">
        <v>9870</v>
      </c>
      <c r="G606" s="61">
        <v>0</v>
      </c>
      <c r="H606" s="61" t="s">
        <v>71</v>
      </c>
      <c r="I606" s="44" t="s">
        <v>9750</v>
      </c>
      <c r="J606" s="76" t="s">
        <v>81</v>
      </c>
      <c r="K606" s="68" t="s">
        <v>9869</v>
      </c>
      <c r="L606" s="79">
        <v>19669541</v>
      </c>
      <c r="M606" s="44" t="s">
        <v>66</v>
      </c>
      <c r="N606" s="68" t="s">
        <v>9868</v>
      </c>
      <c r="O606" s="68">
        <v>1049348831</v>
      </c>
      <c r="P606" s="68">
        <v>273</v>
      </c>
      <c r="Q606" s="69">
        <v>46043</v>
      </c>
      <c r="R606" s="68">
        <v>538927056</v>
      </c>
      <c r="S606" s="69">
        <v>46045</v>
      </c>
      <c r="T606" s="79">
        <v>19669541</v>
      </c>
      <c r="U606" s="61" t="s">
        <v>65</v>
      </c>
      <c r="V606" s="79">
        <v>1082939683</v>
      </c>
      <c r="W606" s="168" t="s">
        <v>8545</v>
      </c>
      <c r="X606" s="69">
        <v>46045</v>
      </c>
      <c r="Y606" s="69">
        <v>46045</v>
      </c>
      <c r="Z606" s="69" t="s">
        <v>73</v>
      </c>
      <c r="AA606" s="69">
        <v>46173</v>
      </c>
      <c r="AB606" s="47">
        <f t="shared" si="45"/>
        <v>128</v>
      </c>
      <c r="AC606" s="61">
        <v>0</v>
      </c>
      <c r="AD606" s="79">
        <v>0</v>
      </c>
      <c r="AE606" s="61">
        <v>0</v>
      </c>
      <c r="AF606" s="80" t="s">
        <v>73</v>
      </c>
      <c r="AG606" s="47">
        <f t="shared" si="46"/>
        <v>0</v>
      </c>
      <c r="AH606" s="61">
        <v>0</v>
      </c>
      <c r="AI606" s="79">
        <v>0</v>
      </c>
      <c r="AJ606" s="61" t="s">
        <v>73</v>
      </c>
      <c r="AK606" s="81" t="s">
        <v>73</v>
      </c>
      <c r="AL606" s="61">
        <v>0</v>
      </c>
      <c r="AM606" s="81" t="s">
        <v>73</v>
      </c>
      <c r="AN606" s="81" t="s">
        <v>73</v>
      </c>
      <c r="AO606" s="81" t="s">
        <v>73</v>
      </c>
      <c r="AP606" s="47">
        <f t="shared" si="47"/>
        <v>0</v>
      </c>
      <c r="AQ606" s="47">
        <f>+L606+AD606-AI606</f>
        <v>19669541</v>
      </c>
      <c r="AR606" s="61" t="s">
        <v>4700</v>
      </c>
      <c r="AS606" s="79">
        <v>0</v>
      </c>
      <c r="AT606" s="61" t="s">
        <v>162</v>
      </c>
      <c r="AU606" s="79">
        <v>0</v>
      </c>
      <c r="AV606" s="61" t="s">
        <v>73</v>
      </c>
      <c r="AW606" s="199">
        <v>0</v>
      </c>
      <c r="AX606" s="62">
        <f t="shared" si="48"/>
        <v>19669541</v>
      </c>
      <c r="AY606" s="63">
        <f t="shared" si="49"/>
        <v>0</v>
      </c>
      <c r="AZ606" s="67">
        <v>0</v>
      </c>
      <c r="BA606" s="61" t="s">
        <v>73</v>
      </c>
      <c r="BB606" s="61" t="s">
        <v>85</v>
      </c>
      <c r="BC606" s="369" t="s">
        <v>9867</v>
      </c>
      <c r="BD606" s="44" t="s">
        <v>65</v>
      </c>
      <c r="BE606" s="44" t="s">
        <v>65</v>
      </c>
    </row>
    <row r="607" spans="2:57" s="250" customFormat="1" x14ac:dyDescent="0.25">
      <c r="B607" s="44">
        <v>2026</v>
      </c>
      <c r="C607" s="44">
        <v>891780111</v>
      </c>
      <c r="D607" s="44" t="s">
        <v>63</v>
      </c>
      <c r="E607" s="61" t="s">
        <v>9866</v>
      </c>
      <c r="F607" s="61" t="s">
        <v>9865</v>
      </c>
      <c r="G607" s="61">
        <v>0</v>
      </c>
      <c r="H607" s="61" t="s">
        <v>71</v>
      </c>
      <c r="I607" s="44" t="s">
        <v>9750</v>
      </c>
      <c r="J607" s="76" t="s">
        <v>81</v>
      </c>
      <c r="K607" s="68" t="s">
        <v>9213</v>
      </c>
      <c r="L607" s="79">
        <v>9373320</v>
      </c>
      <c r="M607" s="44" t="s">
        <v>66</v>
      </c>
      <c r="N607" s="68" t="s">
        <v>9864</v>
      </c>
      <c r="O607" s="68">
        <v>92130848</v>
      </c>
      <c r="P607" s="68">
        <v>69</v>
      </c>
      <c r="Q607" s="69">
        <v>46036</v>
      </c>
      <c r="R607" s="61">
        <v>6818861280</v>
      </c>
      <c r="S607" s="69">
        <v>46045</v>
      </c>
      <c r="T607" s="79">
        <v>9373320</v>
      </c>
      <c r="U607" s="61" t="s">
        <v>65</v>
      </c>
      <c r="V607" s="79">
        <v>1082939683</v>
      </c>
      <c r="W607" s="168" t="s">
        <v>8545</v>
      </c>
      <c r="X607" s="69">
        <v>46045</v>
      </c>
      <c r="Y607" s="69">
        <v>46069</v>
      </c>
      <c r="Z607" s="69" t="s">
        <v>73</v>
      </c>
      <c r="AA607" s="69">
        <v>46167</v>
      </c>
      <c r="AB607" s="47">
        <f t="shared" si="45"/>
        <v>98</v>
      </c>
      <c r="AC607" s="61">
        <v>0</v>
      </c>
      <c r="AD607" s="79">
        <v>0</v>
      </c>
      <c r="AE607" s="61">
        <v>0</v>
      </c>
      <c r="AF607" s="80" t="s">
        <v>73</v>
      </c>
      <c r="AG607" s="47">
        <f t="shared" si="46"/>
        <v>0</v>
      </c>
      <c r="AH607" s="61">
        <v>0</v>
      </c>
      <c r="AI607" s="79">
        <v>0</v>
      </c>
      <c r="AJ607" s="61" t="s">
        <v>73</v>
      </c>
      <c r="AK607" s="81" t="s">
        <v>73</v>
      </c>
      <c r="AL607" s="61">
        <v>0</v>
      </c>
      <c r="AM607" s="81" t="s">
        <v>73</v>
      </c>
      <c r="AN607" s="81" t="s">
        <v>73</v>
      </c>
      <c r="AO607" s="81" t="s">
        <v>73</v>
      </c>
      <c r="AP607" s="47">
        <f t="shared" si="47"/>
        <v>0</v>
      </c>
      <c r="AQ607" s="47">
        <f>+L607+AD607-AI607</f>
        <v>9373320</v>
      </c>
      <c r="AR607" s="61" t="s">
        <v>4700</v>
      </c>
      <c r="AS607" s="79">
        <v>0</v>
      </c>
      <c r="AT607" s="61" t="s">
        <v>162</v>
      </c>
      <c r="AU607" s="79">
        <v>0</v>
      </c>
      <c r="AV607" s="61" t="s">
        <v>73</v>
      </c>
      <c r="AW607" s="199">
        <v>0</v>
      </c>
      <c r="AX607" s="62">
        <f t="shared" si="48"/>
        <v>9373320</v>
      </c>
      <c r="AY607" s="63">
        <f t="shared" si="49"/>
        <v>0</v>
      </c>
      <c r="AZ607" s="67">
        <v>0</v>
      </c>
      <c r="BA607" s="61" t="s">
        <v>73</v>
      </c>
      <c r="BB607" s="61" t="s">
        <v>163</v>
      </c>
      <c r="BC607" s="355" t="s">
        <v>9863</v>
      </c>
      <c r="BD607" s="44" t="s">
        <v>65</v>
      </c>
      <c r="BE607" s="44" t="s">
        <v>65</v>
      </c>
    </row>
    <row r="608" spans="2:57" s="250" customFormat="1" x14ac:dyDescent="0.25">
      <c r="B608" s="44">
        <v>2026</v>
      </c>
      <c r="C608" s="44">
        <v>891780111</v>
      </c>
      <c r="D608" s="44" t="s">
        <v>63</v>
      </c>
      <c r="E608" s="61" t="s">
        <v>9862</v>
      </c>
      <c r="F608" s="61" t="s">
        <v>9861</v>
      </c>
      <c r="G608" s="61">
        <v>0</v>
      </c>
      <c r="H608" s="61" t="s">
        <v>71</v>
      </c>
      <c r="I608" s="44" t="s">
        <v>9750</v>
      </c>
      <c r="J608" s="76" t="s">
        <v>81</v>
      </c>
      <c r="K608" s="68" t="s">
        <v>9213</v>
      </c>
      <c r="L608" s="79">
        <v>9373320</v>
      </c>
      <c r="M608" s="44" t="s">
        <v>66</v>
      </c>
      <c r="N608" s="68" t="s">
        <v>9860</v>
      </c>
      <c r="O608" s="68">
        <v>1007963415</v>
      </c>
      <c r="P608" s="68">
        <v>69</v>
      </c>
      <c r="Q608" s="69">
        <v>46036</v>
      </c>
      <c r="R608" s="61">
        <v>6818861280</v>
      </c>
      <c r="S608" s="69">
        <v>46045</v>
      </c>
      <c r="T608" s="79">
        <v>9373320</v>
      </c>
      <c r="U608" s="61" t="s">
        <v>65</v>
      </c>
      <c r="V608" s="79">
        <v>1082939683</v>
      </c>
      <c r="W608" s="168" t="s">
        <v>8545</v>
      </c>
      <c r="X608" s="69">
        <v>46045</v>
      </c>
      <c r="Y608" s="69">
        <v>46069</v>
      </c>
      <c r="Z608" s="69" t="s">
        <v>73</v>
      </c>
      <c r="AA608" s="69">
        <v>46167</v>
      </c>
      <c r="AB608" s="47">
        <f t="shared" si="45"/>
        <v>98</v>
      </c>
      <c r="AC608" s="61">
        <v>0</v>
      </c>
      <c r="AD608" s="79">
        <v>0</v>
      </c>
      <c r="AE608" s="61">
        <v>0</v>
      </c>
      <c r="AF608" s="80" t="s">
        <v>73</v>
      </c>
      <c r="AG608" s="47">
        <f t="shared" si="46"/>
        <v>0</v>
      </c>
      <c r="AH608" s="61">
        <v>0</v>
      </c>
      <c r="AI608" s="79">
        <v>0</v>
      </c>
      <c r="AJ608" s="61" t="s">
        <v>73</v>
      </c>
      <c r="AK608" s="81" t="s">
        <v>73</v>
      </c>
      <c r="AL608" s="61">
        <v>0</v>
      </c>
      <c r="AM608" s="81" t="s">
        <v>73</v>
      </c>
      <c r="AN608" s="81" t="s">
        <v>73</v>
      </c>
      <c r="AO608" s="81" t="s">
        <v>73</v>
      </c>
      <c r="AP608" s="47">
        <f t="shared" si="47"/>
        <v>0</v>
      </c>
      <c r="AQ608" s="47">
        <f>+L608+AD608-AI608</f>
        <v>9373320</v>
      </c>
      <c r="AR608" s="61" t="s">
        <v>4700</v>
      </c>
      <c r="AS608" s="79">
        <v>0</v>
      </c>
      <c r="AT608" s="61" t="s">
        <v>162</v>
      </c>
      <c r="AU608" s="79">
        <v>0</v>
      </c>
      <c r="AV608" s="61" t="s">
        <v>73</v>
      </c>
      <c r="AW608" s="199">
        <v>0</v>
      </c>
      <c r="AX608" s="62">
        <f t="shared" si="48"/>
        <v>9373320</v>
      </c>
      <c r="AY608" s="63">
        <f t="shared" si="49"/>
        <v>0</v>
      </c>
      <c r="AZ608" s="67">
        <v>0</v>
      </c>
      <c r="BA608" s="61" t="s">
        <v>73</v>
      </c>
      <c r="BB608" s="61" t="s">
        <v>163</v>
      </c>
      <c r="BC608" s="355" t="s">
        <v>9859</v>
      </c>
      <c r="BD608" s="44" t="s">
        <v>65</v>
      </c>
      <c r="BE608" s="44" t="s">
        <v>65</v>
      </c>
    </row>
    <row r="609" spans="2:57" s="250" customFormat="1" x14ac:dyDescent="0.25">
      <c r="B609" s="44">
        <v>2026</v>
      </c>
      <c r="C609" s="44">
        <v>891780111</v>
      </c>
      <c r="D609" s="44" t="s">
        <v>63</v>
      </c>
      <c r="E609" s="61" t="s">
        <v>9858</v>
      </c>
      <c r="F609" s="61" t="s">
        <v>9857</v>
      </c>
      <c r="G609" s="61">
        <v>0</v>
      </c>
      <c r="H609" s="61" t="s">
        <v>71</v>
      </c>
      <c r="I609" s="44" t="s">
        <v>9750</v>
      </c>
      <c r="J609" s="76" t="s">
        <v>81</v>
      </c>
      <c r="K609" s="68" t="s">
        <v>9213</v>
      </c>
      <c r="L609" s="79">
        <v>9373320</v>
      </c>
      <c r="M609" s="44" t="s">
        <v>66</v>
      </c>
      <c r="N609" s="68" t="s">
        <v>9856</v>
      </c>
      <c r="O609" s="68">
        <v>1002308252</v>
      </c>
      <c r="P609" s="68">
        <v>69</v>
      </c>
      <c r="Q609" s="69">
        <v>46036</v>
      </c>
      <c r="R609" s="61">
        <v>6818861280</v>
      </c>
      <c r="S609" s="69">
        <v>46045</v>
      </c>
      <c r="T609" s="79">
        <v>9373320</v>
      </c>
      <c r="U609" s="61" t="s">
        <v>65</v>
      </c>
      <c r="V609" s="79">
        <v>1082939683</v>
      </c>
      <c r="W609" s="168" t="s">
        <v>8545</v>
      </c>
      <c r="X609" s="69">
        <v>46045</v>
      </c>
      <c r="Y609" s="69">
        <v>46069</v>
      </c>
      <c r="Z609" s="69" t="s">
        <v>73</v>
      </c>
      <c r="AA609" s="69">
        <v>46167</v>
      </c>
      <c r="AB609" s="47">
        <f t="shared" si="45"/>
        <v>98</v>
      </c>
      <c r="AC609" s="61">
        <v>0</v>
      </c>
      <c r="AD609" s="79">
        <v>0</v>
      </c>
      <c r="AE609" s="61">
        <v>0</v>
      </c>
      <c r="AF609" s="80" t="s">
        <v>73</v>
      </c>
      <c r="AG609" s="47">
        <f t="shared" si="46"/>
        <v>0</v>
      </c>
      <c r="AH609" s="61">
        <v>0</v>
      </c>
      <c r="AI609" s="79">
        <v>0</v>
      </c>
      <c r="AJ609" s="61" t="s">
        <v>73</v>
      </c>
      <c r="AK609" s="81" t="s">
        <v>73</v>
      </c>
      <c r="AL609" s="61">
        <v>0</v>
      </c>
      <c r="AM609" s="81" t="s">
        <v>73</v>
      </c>
      <c r="AN609" s="81" t="s">
        <v>73</v>
      </c>
      <c r="AO609" s="81" t="s">
        <v>73</v>
      </c>
      <c r="AP609" s="47">
        <f t="shared" si="47"/>
        <v>0</v>
      </c>
      <c r="AQ609" s="47">
        <f>+L609+AD609-AI609</f>
        <v>9373320</v>
      </c>
      <c r="AR609" s="61" t="s">
        <v>4700</v>
      </c>
      <c r="AS609" s="79">
        <v>0</v>
      </c>
      <c r="AT609" s="61" t="s">
        <v>162</v>
      </c>
      <c r="AU609" s="79">
        <v>0</v>
      </c>
      <c r="AV609" s="61" t="s">
        <v>73</v>
      </c>
      <c r="AW609" s="199">
        <v>0</v>
      </c>
      <c r="AX609" s="62">
        <f t="shared" si="48"/>
        <v>9373320</v>
      </c>
      <c r="AY609" s="63">
        <f t="shared" si="49"/>
        <v>0</v>
      </c>
      <c r="AZ609" s="67">
        <v>0</v>
      </c>
      <c r="BA609" s="61" t="s">
        <v>73</v>
      </c>
      <c r="BB609" s="61" t="s">
        <v>163</v>
      </c>
      <c r="BC609" s="355" t="s">
        <v>9855</v>
      </c>
      <c r="BD609" s="44" t="s">
        <v>65</v>
      </c>
      <c r="BE609" s="44" t="s">
        <v>65</v>
      </c>
    </row>
    <row r="610" spans="2:57" s="250" customFormat="1" x14ac:dyDescent="0.25">
      <c r="B610" s="44">
        <v>2026</v>
      </c>
      <c r="C610" s="44">
        <v>891780111</v>
      </c>
      <c r="D610" s="44" t="s">
        <v>63</v>
      </c>
      <c r="E610" s="61" t="s">
        <v>9854</v>
      </c>
      <c r="F610" s="61" t="s">
        <v>9853</v>
      </c>
      <c r="G610" s="61">
        <v>0</v>
      </c>
      <c r="H610" s="61" t="s">
        <v>71</v>
      </c>
      <c r="I610" s="44" t="s">
        <v>9750</v>
      </c>
      <c r="J610" s="76" t="s">
        <v>81</v>
      </c>
      <c r="K610" s="68" t="s">
        <v>9213</v>
      </c>
      <c r="L610" s="79">
        <v>9373320</v>
      </c>
      <c r="M610" s="44" t="s">
        <v>66</v>
      </c>
      <c r="N610" s="68" t="s">
        <v>9852</v>
      </c>
      <c r="O610" s="68">
        <v>1085110900</v>
      </c>
      <c r="P610" s="68">
        <v>69</v>
      </c>
      <c r="Q610" s="69">
        <v>46036</v>
      </c>
      <c r="R610" s="61">
        <v>6818861280</v>
      </c>
      <c r="S610" s="69">
        <v>46045</v>
      </c>
      <c r="T610" s="79">
        <v>9373320</v>
      </c>
      <c r="U610" s="61" t="s">
        <v>65</v>
      </c>
      <c r="V610" s="79">
        <v>1082939683</v>
      </c>
      <c r="W610" s="168" t="s">
        <v>8545</v>
      </c>
      <c r="X610" s="69">
        <v>46045</v>
      </c>
      <c r="Y610" s="69">
        <v>46069</v>
      </c>
      <c r="Z610" s="69" t="s">
        <v>73</v>
      </c>
      <c r="AA610" s="69">
        <v>46167</v>
      </c>
      <c r="AB610" s="47">
        <f t="shared" si="45"/>
        <v>98</v>
      </c>
      <c r="AC610" s="61">
        <v>0</v>
      </c>
      <c r="AD610" s="79">
        <v>0</v>
      </c>
      <c r="AE610" s="61">
        <v>0</v>
      </c>
      <c r="AF610" s="80" t="s">
        <v>73</v>
      </c>
      <c r="AG610" s="47">
        <f t="shared" si="46"/>
        <v>0</v>
      </c>
      <c r="AH610" s="61">
        <v>0</v>
      </c>
      <c r="AI610" s="79">
        <v>0</v>
      </c>
      <c r="AJ610" s="61" t="s">
        <v>73</v>
      </c>
      <c r="AK610" s="81" t="s">
        <v>73</v>
      </c>
      <c r="AL610" s="61">
        <v>0</v>
      </c>
      <c r="AM610" s="81" t="s">
        <v>73</v>
      </c>
      <c r="AN610" s="81" t="s">
        <v>73</v>
      </c>
      <c r="AO610" s="81" t="s">
        <v>73</v>
      </c>
      <c r="AP610" s="47">
        <f t="shared" si="47"/>
        <v>0</v>
      </c>
      <c r="AQ610" s="47">
        <f>+L610+AD610-AI610</f>
        <v>9373320</v>
      </c>
      <c r="AR610" s="61" t="s">
        <v>4700</v>
      </c>
      <c r="AS610" s="79">
        <v>0</v>
      </c>
      <c r="AT610" s="61" t="s">
        <v>162</v>
      </c>
      <c r="AU610" s="79">
        <v>0</v>
      </c>
      <c r="AV610" s="61" t="s">
        <v>73</v>
      </c>
      <c r="AW610" s="199">
        <v>0</v>
      </c>
      <c r="AX610" s="62">
        <f t="shared" si="48"/>
        <v>9373320</v>
      </c>
      <c r="AY610" s="63">
        <f t="shared" si="49"/>
        <v>0</v>
      </c>
      <c r="AZ610" s="67">
        <v>0</v>
      </c>
      <c r="BA610" s="61" t="s">
        <v>73</v>
      </c>
      <c r="BB610" s="61" t="s">
        <v>163</v>
      </c>
      <c r="BC610" s="355" t="s">
        <v>9851</v>
      </c>
      <c r="BD610" s="44" t="s">
        <v>65</v>
      </c>
      <c r="BE610" s="44" t="s">
        <v>65</v>
      </c>
    </row>
    <row r="611" spans="2:57" s="250" customFormat="1" x14ac:dyDescent="0.25">
      <c r="B611" s="44">
        <v>2026</v>
      </c>
      <c r="C611" s="44">
        <v>891780111</v>
      </c>
      <c r="D611" s="44" t="s">
        <v>63</v>
      </c>
      <c r="E611" s="61" t="s">
        <v>9850</v>
      </c>
      <c r="F611" s="61" t="s">
        <v>9849</v>
      </c>
      <c r="G611" s="61">
        <v>0</v>
      </c>
      <c r="H611" s="61" t="s">
        <v>71</v>
      </c>
      <c r="I611" s="44" t="s">
        <v>9750</v>
      </c>
      <c r="J611" s="76" t="s">
        <v>81</v>
      </c>
      <c r="K611" s="68" t="s">
        <v>9213</v>
      </c>
      <c r="L611" s="79">
        <v>9373320</v>
      </c>
      <c r="M611" s="44" t="s">
        <v>66</v>
      </c>
      <c r="N611" s="68" t="s">
        <v>9848</v>
      </c>
      <c r="O611" s="68">
        <v>8774169</v>
      </c>
      <c r="P611" s="68">
        <v>69</v>
      </c>
      <c r="Q611" s="69">
        <v>46036</v>
      </c>
      <c r="R611" s="61">
        <v>6818861280</v>
      </c>
      <c r="S611" s="69">
        <v>46045</v>
      </c>
      <c r="T611" s="79">
        <v>9373320</v>
      </c>
      <c r="U611" s="61" t="s">
        <v>65</v>
      </c>
      <c r="V611" s="79">
        <v>1082939683</v>
      </c>
      <c r="W611" s="168" t="s">
        <v>8545</v>
      </c>
      <c r="X611" s="69">
        <v>46045</v>
      </c>
      <c r="Y611" s="69">
        <v>46069</v>
      </c>
      <c r="Z611" s="69" t="s">
        <v>73</v>
      </c>
      <c r="AA611" s="69">
        <v>46167</v>
      </c>
      <c r="AB611" s="47">
        <f t="shared" si="45"/>
        <v>98</v>
      </c>
      <c r="AC611" s="61">
        <v>0</v>
      </c>
      <c r="AD611" s="79">
        <v>0</v>
      </c>
      <c r="AE611" s="61">
        <v>0</v>
      </c>
      <c r="AF611" s="80" t="s">
        <v>73</v>
      </c>
      <c r="AG611" s="47">
        <f t="shared" si="46"/>
        <v>0</v>
      </c>
      <c r="AH611" s="61">
        <v>0</v>
      </c>
      <c r="AI611" s="79">
        <v>0</v>
      </c>
      <c r="AJ611" s="61" t="s">
        <v>73</v>
      </c>
      <c r="AK611" s="81" t="s">
        <v>73</v>
      </c>
      <c r="AL611" s="61">
        <v>0</v>
      </c>
      <c r="AM611" s="81" t="s">
        <v>73</v>
      </c>
      <c r="AN611" s="81" t="s">
        <v>73</v>
      </c>
      <c r="AO611" s="81" t="s">
        <v>73</v>
      </c>
      <c r="AP611" s="47">
        <f t="shared" si="47"/>
        <v>0</v>
      </c>
      <c r="AQ611" s="47">
        <f>+L611+AD611-AI611</f>
        <v>9373320</v>
      </c>
      <c r="AR611" s="61" t="s">
        <v>4700</v>
      </c>
      <c r="AS611" s="79">
        <v>0</v>
      </c>
      <c r="AT611" s="61" t="s">
        <v>162</v>
      </c>
      <c r="AU611" s="79">
        <v>0</v>
      </c>
      <c r="AV611" s="61" t="s">
        <v>73</v>
      </c>
      <c r="AW611" s="199">
        <v>0</v>
      </c>
      <c r="AX611" s="62">
        <f t="shared" si="48"/>
        <v>9373320</v>
      </c>
      <c r="AY611" s="63">
        <f t="shared" si="49"/>
        <v>0</v>
      </c>
      <c r="AZ611" s="67">
        <v>0</v>
      </c>
      <c r="BA611" s="61" t="s">
        <v>73</v>
      </c>
      <c r="BB611" s="61" t="s">
        <v>163</v>
      </c>
      <c r="BC611" s="355" t="s">
        <v>9847</v>
      </c>
      <c r="BD611" s="44" t="s">
        <v>65</v>
      </c>
      <c r="BE611" s="44" t="s">
        <v>65</v>
      </c>
    </row>
    <row r="612" spans="2:57" s="250" customFormat="1" x14ac:dyDescent="0.25">
      <c r="B612" s="44">
        <v>2026</v>
      </c>
      <c r="C612" s="44">
        <v>891780111</v>
      </c>
      <c r="D612" s="44" t="s">
        <v>63</v>
      </c>
      <c r="E612" s="61" t="s">
        <v>9846</v>
      </c>
      <c r="F612" s="61" t="s">
        <v>9845</v>
      </c>
      <c r="G612" s="61">
        <v>0</v>
      </c>
      <c r="H612" s="61" t="s">
        <v>71</v>
      </c>
      <c r="I612" s="44" t="s">
        <v>9750</v>
      </c>
      <c r="J612" s="76" t="s">
        <v>81</v>
      </c>
      <c r="K612" s="68" t="s">
        <v>9213</v>
      </c>
      <c r="L612" s="79">
        <v>9373320</v>
      </c>
      <c r="M612" s="44" t="s">
        <v>66</v>
      </c>
      <c r="N612" s="68" t="s">
        <v>9844</v>
      </c>
      <c r="O612" s="68">
        <v>1051669000</v>
      </c>
      <c r="P612" s="68">
        <v>69</v>
      </c>
      <c r="Q612" s="69">
        <v>46036</v>
      </c>
      <c r="R612" s="61">
        <v>6818861280</v>
      </c>
      <c r="S612" s="69">
        <v>46045</v>
      </c>
      <c r="T612" s="79">
        <v>9373320</v>
      </c>
      <c r="U612" s="61" t="s">
        <v>65</v>
      </c>
      <c r="V612" s="79">
        <v>1082939683</v>
      </c>
      <c r="W612" s="168" t="s">
        <v>8545</v>
      </c>
      <c r="X612" s="69">
        <v>46045</v>
      </c>
      <c r="Y612" s="69">
        <v>46069</v>
      </c>
      <c r="Z612" s="69" t="s">
        <v>73</v>
      </c>
      <c r="AA612" s="69">
        <v>46167</v>
      </c>
      <c r="AB612" s="47">
        <f t="shared" si="45"/>
        <v>98</v>
      </c>
      <c r="AC612" s="61">
        <v>0</v>
      </c>
      <c r="AD612" s="79">
        <v>0</v>
      </c>
      <c r="AE612" s="61">
        <v>0</v>
      </c>
      <c r="AF612" s="80" t="s">
        <v>73</v>
      </c>
      <c r="AG612" s="47">
        <f t="shared" si="46"/>
        <v>0</v>
      </c>
      <c r="AH612" s="61">
        <v>0</v>
      </c>
      <c r="AI612" s="79">
        <v>0</v>
      </c>
      <c r="AJ612" s="61" t="s">
        <v>73</v>
      </c>
      <c r="AK612" s="81" t="s">
        <v>73</v>
      </c>
      <c r="AL612" s="61">
        <v>0</v>
      </c>
      <c r="AM612" s="81" t="s">
        <v>73</v>
      </c>
      <c r="AN612" s="81" t="s">
        <v>73</v>
      </c>
      <c r="AO612" s="81" t="s">
        <v>73</v>
      </c>
      <c r="AP612" s="47">
        <f t="shared" si="47"/>
        <v>0</v>
      </c>
      <c r="AQ612" s="47">
        <f>+L612+AD612-AI612</f>
        <v>9373320</v>
      </c>
      <c r="AR612" s="61" t="s">
        <v>4700</v>
      </c>
      <c r="AS612" s="79">
        <v>0</v>
      </c>
      <c r="AT612" s="61" t="s">
        <v>162</v>
      </c>
      <c r="AU612" s="79">
        <v>0</v>
      </c>
      <c r="AV612" s="61" t="s">
        <v>73</v>
      </c>
      <c r="AW612" s="199">
        <v>0</v>
      </c>
      <c r="AX612" s="62">
        <f t="shared" si="48"/>
        <v>9373320</v>
      </c>
      <c r="AY612" s="63">
        <f t="shared" si="49"/>
        <v>0</v>
      </c>
      <c r="AZ612" s="67">
        <v>0</v>
      </c>
      <c r="BA612" s="61" t="s">
        <v>73</v>
      </c>
      <c r="BB612" s="61" t="s">
        <v>163</v>
      </c>
      <c r="BC612" s="355" t="s">
        <v>9843</v>
      </c>
      <c r="BD612" s="44" t="s">
        <v>65</v>
      </c>
      <c r="BE612" s="44" t="s">
        <v>65</v>
      </c>
    </row>
    <row r="613" spans="2:57" s="250" customFormat="1" x14ac:dyDescent="0.25">
      <c r="B613" s="44">
        <v>2026</v>
      </c>
      <c r="C613" s="44">
        <v>891780111</v>
      </c>
      <c r="D613" s="44" t="s">
        <v>63</v>
      </c>
      <c r="E613" s="61" t="s">
        <v>9842</v>
      </c>
      <c r="F613" s="61" t="s">
        <v>9841</v>
      </c>
      <c r="G613" s="61">
        <v>0</v>
      </c>
      <c r="H613" s="61" t="s">
        <v>71</v>
      </c>
      <c r="I613" s="44" t="s">
        <v>9750</v>
      </c>
      <c r="J613" s="76" t="s">
        <v>81</v>
      </c>
      <c r="K613" s="68" t="s">
        <v>9171</v>
      </c>
      <c r="L613" s="79">
        <v>9373320</v>
      </c>
      <c r="M613" s="44" t="s">
        <v>66</v>
      </c>
      <c r="N613" s="68" t="s">
        <v>9840</v>
      </c>
      <c r="O613" s="68">
        <v>1052973308</v>
      </c>
      <c r="P613" s="68">
        <v>69</v>
      </c>
      <c r="Q613" s="69">
        <v>46036</v>
      </c>
      <c r="R613" s="61">
        <v>6818861280</v>
      </c>
      <c r="S613" s="69">
        <v>46045</v>
      </c>
      <c r="T613" s="79">
        <v>9373320</v>
      </c>
      <c r="U613" s="61" t="s">
        <v>65</v>
      </c>
      <c r="V613" s="79">
        <v>1082939683</v>
      </c>
      <c r="W613" s="168" t="s">
        <v>8545</v>
      </c>
      <c r="X613" s="69">
        <v>46045</v>
      </c>
      <c r="Y613" s="69">
        <v>46069</v>
      </c>
      <c r="Z613" s="69" t="s">
        <v>73</v>
      </c>
      <c r="AA613" s="69">
        <v>46167</v>
      </c>
      <c r="AB613" s="47">
        <f t="shared" si="45"/>
        <v>98</v>
      </c>
      <c r="AC613" s="61">
        <v>0</v>
      </c>
      <c r="AD613" s="79">
        <v>0</v>
      </c>
      <c r="AE613" s="61">
        <v>0</v>
      </c>
      <c r="AF613" s="80" t="s">
        <v>73</v>
      </c>
      <c r="AG613" s="47">
        <f t="shared" si="46"/>
        <v>0</v>
      </c>
      <c r="AH613" s="61">
        <v>0</v>
      </c>
      <c r="AI613" s="79">
        <v>0</v>
      </c>
      <c r="AJ613" s="61" t="s">
        <v>73</v>
      </c>
      <c r="AK613" s="81" t="s">
        <v>73</v>
      </c>
      <c r="AL613" s="61">
        <v>0</v>
      </c>
      <c r="AM613" s="81" t="s">
        <v>73</v>
      </c>
      <c r="AN613" s="81" t="s">
        <v>73</v>
      </c>
      <c r="AO613" s="81" t="s">
        <v>73</v>
      </c>
      <c r="AP613" s="47">
        <f t="shared" si="47"/>
        <v>0</v>
      </c>
      <c r="AQ613" s="47">
        <f>+L613+AD613-AI613</f>
        <v>9373320</v>
      </c>
      <c r="AR613" s="61" t="s">
        <v>4700</v>
      </c>
      <c r="AS613" s="79">
        <v>0</v>
      </c>
      <c r="AT613" s="61" t="s">
        <v>162</v>
      </c>
      <c r="AU613" s="79">
        <v>0</v>
      </c>
      <c r="AV613" s="61" t="s">
        <v>73</v>
      </c>
      <c r="AW613" s="199">
        <v>0</v>
      </c>
      <c r="AX613" s="62">
        <f t="shared" si="48"/>
        <v>9373320</v>
      </c>
      <c r="AY613" s="63">
        <f t="shared" si="49"/>
        <v>0</v>
      </c>
      <c r="AZ613" s="67">
        <v>0</v>
      </c>
      <c r="BA613" s="61" t="s">
        <v>73</v>
      </c>
      <c r="BB613" s="61" t="s">
        <v>163</v>
      </c>
      <c r="BC613" s="355" t="s">
        <v>9839</v>
      </c>
      <c r="BD613" s="44" t="s">
        <v>65</v>
      </c>
      <c r="BE613" s="44" t="s">
        <v>65</v>
      </c>
    </row>
    <row r="614" spans="2:57" s="250" customFormat="1" ht="14.25" customHeight="1" x14ac:dyDescent="0.25">
      <c r="B614" s="44">
        <v>2026</v>
      </c>
      <c r="C614" s="44">
        <v>891780111</v>
      </c>
      <c r="D614" s="44" t="s">
        <v>63</v>
      </c>
      <c r="E614" s="61" t="s">
        <v>9838</v>
      </c>
      <c r="F614" s="61" t="s">
        <v>9837</v>
      </c>
      <c r="G614" s="61">
        <v>0</v>
      </c>
      <c r="H614" s="61" t="s">
        <v>71</v>
      </c>
      <c r="I614" s="44" t="s">
        <v>9750</v>
      </c>
      <c r="J614" s="76" t="s">
        <v>81</v>
      </c>
      <c r="K614" s="68" t="s">
        <v>9213</v>
      </c>
      <c r="L614" s="79">
        <v>9373320</v>
      </c>
      <c r="M614" s="44" t="s">
        <v>66</v>
      </c>
      <c r="N614" s="68" t="s">
        <v>9836</v>
      </c>
      <c r="O614" s="68">
        <v>9270846</v>
      </c>
      <c r="P614" s="68">
        <v>69</v>
      </c>
      <c r="Q614" s="69">
        <v>46036</v>
      </c>
      <c r="R614" s="61">
        <v>6818861280</v>
      </c>
      <c r="S614" s="69">
        <v>46045</v>
      </c>
      <c r="T614" s="79">
        <v>9373320</v>
      </c>
      <c r="U614" s="61" t="s">
        <v>65</v>
      </c>
      <c r="V614" s="79">
        <v>1082939683</v>
      </c>
      <c r="W614" s="168" t="s">
        <v>8545</v>
      </c>
      <c r="X614" s="69">
        <v>46045</v>
      </c>
      <c r="Y614" s="69">
        <v>46069</v>
      </c>
      <c r="Z614" s="69" t="s">
        <v>73</v>
      </c>
      <c r="AA614" s="69">
        <v>46167</v>
      </c>
      <c r="AB614" s="47">
        <f t="shared" si="45"/>
        <v>98</v>
      </c>
      <c r="AC614" s="61">
        <v>0</v>
      </c>
      <c r="AD614" s="79">
        <v>0</v>
      </c>
      <c r="AE614" s="61">
        <v>0</v>
      </c>
      <c r="AF614" s="80" t="s">
        <v>73</v>
      </c>
      <c r="AG614" s="47">
        <f t="shared" si="46"/>
        <v>0</v>
      </c>
      <c r="AH614" s="61">
        <v>0</v>
      </c>
      <c r="AI614" s="79">
        <v>0</v>
      </c>
      <c r="AJ614" s="61" t="s">
        <v>73</v>
      </c>
      <c r="AK614" s="81" t="s">
        <v>73</v>
      </c>
      <c r="AL614" s="61">
        <v>0</v>
      </c>
      <c r="AM614" s="81" t="s">
        <v>73</v>
      </c>
      <c r="AN614" s="81" t="s">
        <v>73</v>
      </c>
      <c r="AO614" s="81" t="s">
        <v>73</v>
      </c>
      <c r="AP614" s="47">
        <f t="shared" si="47"/>
        <v>0</v>
      </c>
      <c r="AQ614" s="47">
        <f>+L614+AD614-AI614</f>
        <v>9373320</v>
      </c>
      <c r="AR614" s="61" t="s">
        <v>4700</v>
      </c>
      <c r="AS614" s="79">
        <v>0</v>
      </c>
      <c r="AT614" s="61" t="s">
        <v>162</v>
      </c>
      <c r="AU614" s="79">
        <v>0</v>
      </c>
      <c r="AV614" s="61" t="s">
        <v>73</v>
      </c>
      <c r="AW614" s="199">
        <v>0</v>
      </c>
      <c r="AX614" s="62">
        <f t="shared" si="48"/>
        <v>9373320</v>
      </c>
      <c r="AY614" s="63">
        <f t="shared" si="49"/>
        <v>0</v>
      </c>
      <c r="AZ614" s="67">
        <v>0</v>
      </c>
      <c r="BA614" s="61" t="s">
        <v>73</v>
      </c>
      <c r="BB614" s="61" t="s">
        <v>163</v>
      </c>
      <c r="BC614" s="355" t="s">
        <v>9835</v>
      </c>
      <c r="BD614" s="44" t="s">
        <v>65</v>
      </c>
      <c r="BE614" s="44" t="s">
        <v>65</v>
      </c>
    </row>
    <row r="615" spans="2:57" s="250" customFormat="1" x14ac:dyDescent="0.25">
      <c r="B615" s="44">
        <v>2026</v>
      </c>
      <c r="C615" s="44">
        <v>891780111</v>
      </c>
      <c r="D615" s="44" t="s">
        <v>63</v>
      </c>
      <c r="E615" s="61" t="s">
        <v>9834</v>
      </c>
      <c r="F615" s="61" t="s">
        <v>9833</v>
      </c>
      <c r="G615" s="61">
        <v>0</v>
      </c>
      <c r="H615" s="61" t="s">
        <v>71</v>
      </c>
      <c r="I615" s="44" t="s">
        <v>9750</v>
      </c>
      <c r="J615" s="76" t="s">
        <v>81</v>
      </c>
      <c r="K615" s="68" t="s">
        <v>9832</v>
      </c>
      <c r="L615" s="79">
        <v>20704500</v>
      </c>
      <c r="M615" s="44" t="s">
        <v>66</v>
      </c>
      <c r="N615" s="68" t="s">
        <v>9831</v>
      </c>
      <c r="O615" s="68">
        <v>22649826</v>
      </c>
      <c r="P615" s="68">
        <v>273</v>
      </c>
      <c r="Q615" s="69">
        <v>46043</v>
      </c>
      <c r="R615" s="68">
        <v>538927056</v>
      </c>
      <c r="S615" s="69">
        <v>46045</v>
      </c>
      <c r="T615" s="79">
        <v>20704500</v>
      </c>
      <c r="U615" s="61" t="s">
        <v>65</v>
      </c>
      <c r="V615" s="79">
        <v>1082939683</v>
      </c>
      <c r="W615" s="168" t="s">
        <v>8545</v>
      </c>
      <c r="X615" s="69">
        <v>46045</v>
      </c>
      <c r="Y615" s="69">
        <v>46045</v>
      </c>
      <c r="Z615" s="69" t="s">
        <v>73</v>
      </c>
      <c r="AA615" s="69">
        <v>46173</v>
      </c>
      <c r="AB615" s="47">
        <f t="shared" si="45"/>
        <v>128</v>
      </c>
      <c r="AC615" s="61">
        <v>0</v>
      </c>
      <c r="AD615" s="79">
        <v>0</v>
      </c>
      <c r="AE615" s="61">
        <v>0</v>
      </c>
      <c r="AF615" s="80" t="s">
        <v>73</v>
      </c>
      <c r="AG615" s="47">
        <f t="shared" si="46"/>
        <v>0</v>
      </c>
      <c r="AH615" s="61">
        <v>0</v>
      </c>
      <c r="AI615" s="79">
        <v>0</v>
      </c>
      <c r="AJ615" s="61" t="s">
        <v>73</v>
      </c>
      <c r="AK615" s="81" t="s">
        <v>73</v>
      </c>
      <c r="AL615" s="61">
        <v>0</v>
      </c>
      <c r="AM615" s="81" t="s">
        <v>73</v>
      </c>
      <c r="AN615" s="81" t="s">
        <v>73</v>
      </c>
      <c r="AO615" s="81" t="s">
        <v>73</v>
      </c>
      <c r="AP615" s="47">
        <f t="shared" si="47"/>
        <v>0</v>
      </c>
      <c r="AQ615" s="47">
        <f>+L615+AD615-AI615</f>
        <v>20704500</v>
      </c>
      <c r="AR615" s="61" t="s">
        <v>4700</v>
      </c>
      <c r="AS615" s="79">
        <v>0</v>
      </c>
      <c r="AT615" s="61" t="s">
        <v>162</v>
      </c>
      <c r="AU615" s="79">
        <v>0</v>
      </c>
      <c r="AV615" s="61" t="s">
        <v>73</v>
      </c>
      <c r="AW615" s="199">
        <v>0</v>
      </c>
      <c r="AX615" s="62">
        <f t="shared" si="48"/>
        <v>20704500</v>
      </c>
      <c r="AY615" s="63">
        <f t="shared" si="49"/>
        <v>0</v>
      </c>
      <c r="AZ615" s="67">
        <v>0</v>
      </c>
      <c r="BA615" s="61" t="s">
        <v>73</v>
      </c>
      <c r="BB615" s="61" t="s">
        <v>85</v>
      </c>
      <c r="BC615" s="369" t="s">
        <v>9830</v>
      </c>
      <c r="BD615" s="44" t="s">
        <v>65</v>
      </c>
      <c r="BE615" s="44" t="s">
        <v>65</v>
      </c>
    </row>
    <row r="616" spans="2:57" s="250" customFormat="1" x14ac:dyDescent="0.25">
      <c r="B616" s="44">
        <v>2026</v>
      </c>
      <c r="C616" s="44">
        <v>891780111</v>
      </c>
      <c r="D616" s="44" t="s">
        <v>63</v>
      </c>
      <c r="E616" s="374" t="s">
        <v>9829</v>
      </c>
      <c r="F616" s="61" t="s">
        <v>9828</v>
      </c>
      <c r="G616" s="61">
        <v>0</v>
      </c>
      <c r="H616" s="61" t="s">
        <v>71</v>
      </c>
      <c r="I616" s="44" t="s">
        <v>9750</v>
      </c>
      <c r="J616" s="76" t="s">
        <v>81</v>
      </c>
      <c r="K616" s="68" t="s">
        <v>9827</v>
      </c>
      <c r="L616" s="79">
        <v>19669540</v>
      </c>
      <c r="M616" s="44" t="s">
        <v>66</v>
      </c>
      <c r="N616" s="68" t="s">
        <v>9826</v>
      </c>
      <c r="O616" s="68">
        <v>1129512041</v>
      </c>
      <c r="P616" s="68">
        <v>273</v>
      </c>
      <c r="Q616" s="69">
        <v>46043</v>
      </c>
      <c r="R616" s="68">
        <v>538927056</v>
      </c>
      <c r="S616" s="69">
        <v>46045</v>
      </c>
      <c r="T616" s="79">
        <v>19669540</v>
      </c>
      <c r="U616" s="61" t="s">
        <v>65</v>
      </c>
      <c r="V616" s="79">
        <v>1082939683</v>
      </c>
      <c r="W616" s="168" t="s">
        <v>8545</v>
      </c>
      <c r="X616" s="69">
        <v>46045</v>
      </c>
      <c r="Y616" s="69">
        <v>46045</v>
      </c>
      <c r="Z616" s="69" t="s">
        <v>73</v>
      </c>
      <c r="AA616" s="69">
        <v>46173</v>
      </c>
      <c r="AB616" s="47">
        <f t="shared" si="45"/>
        <v>128</v>
      </c>
      <c r="AC616" s="61">
        <v>0</v>
      </c>
      <c r="AD616" s="79">
        <v>0</v>
      </c>
      <c r="AE616" s="61">
        <v>0</v>
      </c>
      <c r="AF616" s="80" t="s">
        <v>73</v>
      </c>
      <c r="AG616" s="47">
        <f t="shared" si="46"/>
        <v>0</v>
      </c>
      <c r="AH616" s="61">
        <v>0</v>
      </c>
      <c r="AI616" s="79">
        <v>0</v>
      </c>
      <c r="AJ616" s="61" t="s">
        <v>73</v>
      </c>
      <c r="AK616" s="81" t="s">
        <v>73</v>
      </c>
      <c r="AL616" s="61">
        <v>0</v>
      </c>
      <c r="AM616" s="81" t="s">
        <v>73</v>
      </c>
      <c r="AN616" s="81" t="s">
        <v>73</v>
      </c>
      <c r="AO616" s="81" t="s">
        <v>73</v>
      </c>
      <c r="AP616" s="47">
        <f t="shared" si="47"/>
        <v>0</v>
      </c>
      <c r="AQ616" s="47">
        <f>+L616+AD616-AI616</f>
        <v>19669540</v>
      </c>
      <c r="AR616" s="61" t="s">
        <v>4700</v>
      </c>
      <c r="AS616" s="79">
        <v>0</v>
      </c>
      <c r="AT616" s="61" t="s">
        <v>162</v>
      </c>
      <c r="AU616" s="79">
        <v>0</v>
      </c>
      <c r="AV616" s="61" t="s">
        <v>73</v>
      </c>
      <c r="AW616" s="199">
        <v>0</v>
      </c>
      <c r="AX616" s="62">
        <f t="shared" si="48"/>
        <v>19669540</v>
      </c>
      <c r="AY616" s="63">
        <f t="shared" si="49"/>
        <v>0</v>
      </c>
      <c r="AZ616" s="67">
        <v>0</v>
      </c>
      <c r="BA616" s="61" t="s">
        <v>73</v>
      </c>
      <c r="BB616" s="61" t="s">
        <v>85</v>
      </c>
      <c r="BC616" s="369" t="s">
        <v>9825</v>
      </c>
      <c r="BD616" s="44" t="s">
        <v>65</v>
      </c>
      <c r="BE616" s="44" t="s">
        <v>65</v>
      </c>
    </row>
    <row r="617" spans="2:57" s="250" customFormat="1" x14ac:dyDescent="0.25">
      <c r="B617" s="44">
        <v>2026</v>
      </c>
      <c r="C617" s="44">
        <v>891780111</v>
      </c>
      <c r="D617" s="44" t="s">
        <v>63</v>
      </c>
      <c r="E617" s="374" t="s">
        <v>9824</v>
      </c>
      <c r="F617" s="61" t="s">
        <v>9823</v>
      </c>
      <c r="G617" s="61">
        <v>0</v>
      </c>
      <c r="H617" s="61" t="s">
        <v>71</v>
      </c>
      <c r="I617" s="44" t="s">
        <v>9750</v>
      </c>
      <c r="J617" s="76" t="s">
        <v>81</v>
      </c>
      <c r="K617" s="68" t="s">
        <v>9822</v>
      </c>
      <c r="L617" s="79">
        <v>19669540</v>
      </c>
      <c r="M617" s="44" t="s">
        <v>66</v>
      </c>
      <c r="N617" s="68" t="s">
        <v>9821</v>
      </c>
      <c r="O617" s="68">
        <v>1051655234</v>
      </c>
      <c r="P617" s="68">
        <v>273</v>
      </c>
      <c r="Q617" s="69">
        <v>46043</v>
      </c>
      <c r="R617" s="68">
        <v>538927056</v>
      </c>
      <c r="S617" s="69">
        <v>46045</v>
      </c>
      <c r="T617" s="79">
        <v>19669540</v>
      </c>
      <c r="U617" s="61" t="s">
        <v>65</v>
      </c>
      <c r="V617" s="79">
        <v>1082939683</v>
      </c>
      <c r="W617" s="168" t="s">
        <v>8545</v>
      </c>
      <c r="X617" s="69">
        <v>46045</v>
      </c>
      <c r="Y617" s="69">
        <v>46045</v>
      </c>
      <c r="Z617" s="69" t="s">
        <v>73</v>
      </c>
      <c r="AA617" s="69">
        <v>46173</v>
      </c>
      <c r="AB617" s="47">
        <f t="shared" si="45"/>
        <v>128</v>
      </c>
      <c r="AC617" s="61">
        <v>0</v>
      </c>
      <c r="AD617" s="79">
        <v>0</v>
      </c>
      <c r="AE617" s="61">
        <v>0</v>
      </c>
      <c r="AF617" s="80" t="s">
        <v>73</v>
      </c>
      <c r="AG617" s="47">
        <f t="shared" si="46"/>
        <v>0</v>
      </c>
      <c r="AH617" s="61">
        <v>0</v>
      </c>
      <c r="AI617" s="79">
        <v>0</v>
      </c>
      <c r="AJ617" s="61" t="s">
        <v>73</v>
      </c>
      <c r="AK617" s="81" t="s">
        <v>73</v>
      </c>
      <c r="AL617" s="61">
        <v>0</v>
      </c>
      <c r="AM617" s="81" t="s">
        <v>73</v>
      </c>
      <c r="AN617" s="81" t="s">
        <v>73</v>
      </c>
      <c r="AO617" s="81" t="s">
        <v>73</v>
      </c>
      <c r="AP617" s="47">
        <f t="shared" si="47"/>
        <v>0</v>
      </c>
      <c r="AQ617" s="47">
        <f>+L617+AD617-AI617</f>
        <v>19669540</v>
      </c>
      <c r="AR617" s="61" t="s">
        <v>4700</v>
      </c>
      <c r="AS617" s="79">
        <v>0</v>
      </c>
      <c r="AT617" s="61" t="s">
        <v>162</v>
      </c>
      <c r="AU617" s="79">
        <v>0</v>
      </c>
      <c r="AV617" s="61" t="s">
        <v>73</v>
      </c>
      <c r="AW617" s="199">
        <v>0</v>
      </c>
      <c r="AX617" s="62">
        <f t="shared" si="48"/>
        <v>19669540</v>
      </c>
      <c r="AY617" s="63">
        <f t="shared" si="49"/>
        <v>0</v>
      </c>
      <c r="AZ617" s="67">
        <v>0</v>
      </c>
      <c r="BA617" s="61" t="s">
        <v>73</v>
      </c>
      <c r="BB617" s="61" t="s">
        <v>85</v>
      </c>
      <c r="BC617" s="369" t="s">
        <v>9820</v>
      </c>
      <c r="BD617" s="44" t="s">
        <v>65</v>
      </c>
      <c r="BE617" s="44" t="s">
        <v>65</v>
      </c>
    </row>
    <row r="618" spans="2:57" s="250" customFormat="1" x14ac:dyDescent="0.25">
      <c r="B618" s="44">
        <v>2026</v>
      </c>
      <c r="C618" s="44">
        <v>891780111</v>
      </c>
      <c r="D618" s="44" t="s">
        <v>63</v>
      </c>
      <c r="E618" s="374" t="s">
        <v>9819</v>
      </c>
      <c r="F618" s="61" t="s">
        <v>9818</v>
      </c>
      <c r="G618" s="61">
        <v>0</v>
      </c>
      <c r="H618" s="61" t="s">
        <v>71</v>
      </c>
      <c r="I618" s="44" t="s">
        <v>9750</v>
      </c>
      <c r="J618" s="76" t="s">
        <v>81</v>
      </c>
      <c r="K618" s="68" t="s">
        <v>9817</v>
      </c>
      <c r="L618" s="79">
        <v>18810319</v>
      </c>
      <c r="M618" s="44" t="s">
        <v>66</v>
      </c>
      <c r="N618" s="68" t="s">
        <v>9816</v>
      </c>
      <c r="O618" s="68">
        <v>1083554392</v>
      </c>
      <c r="P618" s="68">
        <v>273</v>
      </c>
      <c r="Q618" s="69">
        <v>46043</v>
      </c>
      <c r="R618" s="68">
        <v>538927056</v>
      </c>
      <c r="S618" s="69">
        <v>46045</v>
      </c>
      <c r="T618" s="79">
        <v>18810319</v>
      </c>
      <c r="U618" s="61" t="s">
        <v>65</v>
      </c>
      <c r="V618" s="79">
        <v>1082939683</v>
      </c>
      <c r="W618" s="168" t="s">
        <v>8545</v>
      </c>
      <c r="X618" s="69">
        <v>46045</v>
      </c>
      <c r="Y618" s="69">
        <v>46045</v>
      </c>
      <c r="Z618" s="69" t="s">
        <v>73</v>
      </c>
      <c r="AA618" s="69">
        <v>46173</v>
      </c>
      <c r="AB618" s="47">
        <f t="shared" si="45"/>
        <v>128</v>
      </c>
      <c r="AC618" s="61">
        <v>0</v>
      </c>
      <c r="AD618" s="79">
        <v>0</v>
      </c>
      <c r="AE618" s="61">
        <v>0</v>
      </c>
      <c r="AF618" s="80" t="s">
        <v>73</v>
      </c>
      <c r="AG618" s="47">
        <f t="shared" si="46"/>
        <v>0</v>
      </c>
      <c r="AH618" s="61">
        <v>0</v>
      </c>
      <c r="AI618" s="79">
        <v>0</v>
      </c>
      <c r="AJ618" s="61" t="s">
        <v>73</v>
      </c>
      <c r="AK618" s="81" t="s">
        <v>73</v>
      </c>
      <c r="AL618" s="61">
        <v>0</v>
      </c>
      <c r="AM618" s="81" t="s">
        <v>73</v>
      </c>
      <c r="AN618" s="81" t="s">
        <v>73</v>
      </c>
      <c r="AO618" s="81" t="s">
        <v>73</v>
      </c>
      <c r="AP618" s="47">
        <f t="shared" si="47"/>
        <v>0</v>
      </c>
      <c r="AQ618" s="47">
        <f>+L618+AD618-AI618</f>
        <v>18810319</v>
      </c>
      <c r="AR618" s="61" t="s">
        <v>4700</v>
      </c>
      <c r="AS618" s="79">
        <v>0</v>
      </c>
      <c r="AT618" s="61" t="s">
        <v>162</v>
      </c>
      <c r="AU618" s="79">
        <v>0</v>
      </c>
      <c r="AV618" s="61" t="s">
        <v>73</v>
      </c>
      <c r="AW618" s="199">
        <v>0</v>
      </c>
      <c r="AX618" s="62">
        <f t="shared" si="48"/>
        <v>18810319</v>
      </c>
      <c r="AY618" s="63">
        <f t="shared" si="49"/>
        <v>0</v>
      </c>
      <c r="AZ618" s="67">
        <v>0</v>
      </c>
      <c r="BA618" s="61" t="s">
        <v>73</v>
      </c>
      <c r="BB618" s="61" t="s">
        <v>85</v>
      </c>
      <c r="BC618" s="369" t="s">
        <v>9815</v>
      </c>
      <c r="BD618" s="44" t="s">
        <v>65</v>
      </c>
      <c r="BE618" s="44" t="s">
        <v>65</v>
      </c>
    </row>
    <row r="619" spans="2:57" s="250" customFormat="1" x14ac:dyDescent="0.25">
      <c r="B619" s="44">
        <v>2026</v>
      </c>
      <c r="C619" s="44">
        <v>891780111</v>
      </c>
      <c r="D619" s="44" t="s">
        <v>63</v>
      </c>
      <c r="E619" s="374" t="s">
        <v>9814</v>
      </c>
      <c r="F619" s="61" t="s">
        <v>9813</v>
      </c>
      <c r="G619" s="61">
        <v>0</v>
      </c>
      <c r="H619" s="61" t="s">
        <v>71</v>
      </c>
      <c r="I619" s="44" t="s">
        <v>9750</v>
      </c>
      <c r="J619" s="76" t="s">
        <v>81</v>
      </c>
      <c r="K619" s="68" t="s">
        <v>9812</v>
      </c>
      <c r="L619" s="79">
        <v>18810319</v>
      </c>
      <c r="M619" s="44" t="s">
        <v>66</v>
      </c>
      <c r="N619" s="68" t="s">
        <v>9811</v>
      </c>
      <c r="O619" s="68">
        <v>36506393</v>
      </c>
      <c r="P619" s="68">
        <v>273</v>
      </c>
      <c r="Q619" s="69">
        <v>46043</v>
      </c>
      <c r="R619" s="68">
        <v>538927056</v>
      </c>
      <c r="S619" s="69">
        <v>46045</v>
      </c>
      <c r="T619" s="79">
        <v>18810319</v>
      </c>
      <c r="U619" s="61" t="s">
        <v>65</v>
      </c>
      <c r="V619" s="79">
        <v>1082939683</v>
      </c>
      <c r="W619" s="168" t="s">
        <v>8545</v>
      </c>
      <c r="X619" s="69">
        <v>46045</v>
      </c>
      <c r="Y619" s="69">
        <v>46045</v>
      </c>
      <c r="Z619" s="69" t="s">
        <v>73</v>
      </c>
      <c r="AA619" s="69">
        <v>46173</v>
      </c>
      <c r="AB619" s="47">
        <f t="shared" si="45"/>
        <v>128</v>
      </c>
      <c r="AC619" s="61">
        <v>0</v>
      </c>
      <c r="AD619" s="79">
        <v>0</v>
      </c>
      <c r="AE619" s="61">
        <v>0</v>
      </c>
      <c r="AF619" s="80" t="s">
        <v>73</v>
      </c>
      <c r="AG619" s="47">
        <f t="shared" si="46"/>
        <v>0</v>
      </c>
      <c r="AH619" s="61">
        <v>0</v>
      </c>
      <c r="AI619" s="79">
        <v>0</v>
      </c>
      <c r="AJ619" s="61" t="s">
        <v>73</v>
      </c>
      <c r="AK619" s="81" t="s">
        <v>73</v>
      </c>
      <c r="AL619" s="61">
        <v>0</v>
      </c>
      <c r="AM619" s="81" t="s">
        <v>73</v>
      </c>
      <c r="AN619" s="81" t="s">
        <v>73</v>
      </c>
      <c r="AO619" s="81" t="s">
        <v>73</v>
      </c>
      <c r="AP619" s="47">
        <f t="shared" si="47"/>
        <v>0</v>
      </c>
      <c r="AQ619" s="47">
        <f>+L619+AD619-AI619</f>
        <v>18810319</v>
      </c>
      <c r="AR619" s="61" t="s">
        <v>4700</v>
      </c>
      <c r="AS619" s="79">
        <v>0</v>
      </c>
      <c r="AT619" s="61" t="s">
        <v>162</v>
      </c>
      <c r="AU619" s="79">
        <v>0</v>
      </c>
      <c r="AV619" s="61" t="s">
        <v>73</v>
      </c>
      <c r="AW619" s="199">
        <v>0</v>
      </c>
      <c r="AX619" s="62">
        <f t="shared" si="48"/>
        <v>18810319</v>
      </c>
      <c r="AY619" s="63">
        <f t="shared" si="49"/>
        <v>0</v>
      </c>
      <c r="AZ619" s="67">
        <v>0</v>
      </c>
      <c r="BA619" s="61" t="s">
        <v>73</v>
      </c>
      <c r="BB619" s="61" t="s">
        <v>85</v>
      </c>
      <c r="BC619" s="369" t="s">
        <v>9810</v>
      </c>
      <c r="BD619" s="44" t="s">
        <v>65</v>
      </c>
      <c r="BE619" s="44" t="s">
        <v>65</v>
      </c>
    </row>
    <row r="620" spans="2:57" s="250" customFormat="1" x14ac:dyDescent="0.25">
      <c r="B620" s="44">
        <v>2026</v>
      </c>
      <c r="C620" s="44">
        <v>891780111</v>
      </c>
      <c r="D620" s="44" t="s">
        <v>63</v>
      </c>
      <c r="E620" s="374" t="s">
        <v>9809</v>
      </c>
      <c r="F620" s="61" t="s">
        <v>9808</v>
      </c>
      <c r="G620" s="61">
        <v>0</v>
      </c>
      <c r="H620" s="61" t="s">
        <v>71</v>
      </c>
      <c r="I620" s="44" t="s">
        <v>9750</v>
      </c>
      <c r="J620" s="76" t="s">
        <v>81</v>
      </c>
      <c r="K620" s="373" t="s">
        <v>9741</v>
      </c>
      <c r="L620" s="79">
        <v>18810319</v>
      </c>
      <c r="M620" s="44" t="s">
        <v>66</v>
      </c>
      <c r="N620" s="68" t="s">
        <v>9807</v>
      </c>
      <c r="O620" s="375">
        <v>39023271</v>
      </c>
      <c r="P620" s="68">
        <v>273</v>
      </c>
      <c r="Q620" s="69">
        <v>46043</v>
      </c>
      <c r="R620" s="68">
        <v>538927056</v>
      </c>
      <c r="S620" s="69">
        <v>46045</v>
      </c>
      <c r="T620" s="79">
        <v>18810319</v>
      </c>
      <c r="U620" s="61" t="s">
        <v>65</v>
      </c>
      <c r="V620" s="79">
        <v>1082939683</v>
      </c>
      <c r="W620" s="168" t="s">
        <v>8545</v>
      </c>
      <c r="X620" s="69">
        <v>46045</v>
      </c>
      <c r="Y620" s="69">
        <v>46045</v>
      </c>
      <c r="Z620" s="69" t="s">
        <v>73</v>
      </c>
      <c r="AA620" s="69">
        <v>46173</v>
      </c>
      <c r="AB620" s="47">
        <f t="shared" si="45"/>
        <v>128</v>
      </c>
      <c r="AC620" s="61">
        <v>0</v>
      </c>
      <c r="AD620" s="79">
        <v>0</v>
      </c>
      <c r="AE620" s="61">
        <v>0</v>
      </c>
      <c r="AF620" s="80" t="s">
        <v>73</v>
      </c>
      <c r="AG620" s="47">
        <f t="shared" si="46"/>
        <v>0</v>
      </c>
      <c r="AH620" s="61">
        <v>0</v>
      </c>
      <c r="AI620" s="79">
        <v>0</v>
      </c>
      <c r="AJ620" s="61" t="s">
        <v>73</v>
      </c>
      <c r="AK620" s="81" t="s">
        <v>73</v>
      </c>
      <c r="AL620" s="61">
        <v>0</v>
      </c>
      <c r="AM620" s="81" t="s">
        <v>73</v>
      </c>
      <c r="AN620" s="81" t="s">
        <v>73</v>
      </c>
      <c r="AO620" s="81" t="s">
        <v>73</v>
      </c>
      <c r="AP620" s="47">
        <f t="shared" si="47"/>
        <v>0</v>
      </c>
      <c r="AQ620" s="47">
        <f>+L620+AD620-AI620</f>
        <v>18810319</v>
      </c>
      <c r="AR620" s="61" t="s">
        <v>4700</v>
      </c>
      <c r="AS620" s="79">
        <v>0</v>
      </c>
      <c r="AT620" s="61" t="s">
        <v>162</v>
      </c>
      <c r="AU620" s="79">
        <v>0</v>
      </c>
      <c r="AV620" s="61" t="s">
        <v>73</v>
      </c>
      <c r="AW620" s="199">
        <v>0</v>
      </c>
      <c r="AX620" s="62">
        <f t="shared" si="48"/>
        <v>18810319</v>
      </c>
      <c r="AY620" s="63">
        <f t="shared" si="49"/>
        <v>0</v>
      </c>
      <c r="AZ620" s="67">
        <v>0</v>
      </c>
      <c r="BA620" s="61" t="s">
        <v>73</v>
      </c>
      <c r="BB620" s="61" t="s">
        <v>85</v>
      </c>
      <c r="BC620" s="369" t="s">
        <v>9806</v>
      </c>
      <c r="BD620" s="44" t="s">
        <v>65</v>
      </c>
      <c r="BE620" s="44" t="s">
        <v>65</v>
      </c>
    </row>
    <row r="621" spans="2:57" s="250" customFormat="1" x14ac:dyDescent="0.25">
      <c r="B621" s="44">
        <v>2026</v>
      </c>
      <c r="C621" s="44">
        <v>891780111</v>
      </c>
      <c r="D621" s="44" t="s">
        <v>63</v>
      </c>
      <c r="E621" s="374" t="s">
        <v>9805</v>
      </c>
      <c r="F621" s="61" t="s">
        <v>9804</v>
      </c>
      <c r="G621" s="61">
        <v>0</v>
      </c>
      <c r="H621" s="61" t="s">
        <v>71</v>
      </c>
      <c r="I621" s="44" t="s">
        <v>9750</v>
      </c>
      <c r="J621" s="76" t="s">
        <v>81</v>
      </c>
      <c r="K621" s="373" t="s">
        <v>9803</v>
      </c>
      <c r="L621" s="79">
        <v>10754127</v>
      </c>
      <c r="M621" s="44" t="s">
        <v>66</v>
      </c>
      <c r="N621" s="68" t="s">
        <v>9802</v>
      </c>
      <c r="O621" s="68">
        <v>39098672</v>
      </c>
      <c r="P621" s="68">
        <v>273</v>
      </c>
      <c r="Q621" s="69">
        <v>46043</v>
      </c>
      <c r="R621" s="68">
        <v>538927056</v>
      </c>
      <c r="S621" s="69">
        <v>46045</v>
      </c>
      <c r="T621" s="79">
        <v>10754127</v>
      </c>
      <c r="U621" s="61" t="s">
        <v>65</v>
      </c>
      <c r="V621" s="79">
        <v>1082939683</v>
      </c>
      <c r="W621" s="168" t="s">
        <v>8545</v>
      </c>
      <c r="X621" s="69">
        <v>46045</v>
      </c>
      <c r="Y621" s="69">
        <v>46045</v>
      </c>
      <c r="Z621" s="69" t="s">
        <v>73</v>
      </c>
      <c r="AA621" s="69">
        <v>46173</v>
      </c>
      <c r="AB621" s="47">
        <f t="shared" si="45"/>
        <v>128</v>
      </c>
      <c r="AC621" s="61">
        <v>0</v>
      </c>
      <c r="AD621" s="79">
        <v>0</v>
      </c>
      <c r="AE621" s="61">
        <v>0</v>
      </c>
      <c r="AF621" s="80" t="s">
        <v>73</v>
      </c>
      <c r="AG621" s="47">
        <f t="shared" si="46"/>
        <v>0</v>
      </c>
      <c r="AH621" s="61">
        <v>0</v>
      </c>
      <c r="AI621" s="79">
        <v>0</v>
      </c>
      <c r="AJ621" s="61" t="s">
        <v>73</v>
      </c>
      <c r="AK621" s="81" t="s">
        <v>73</v>
      </c>
      <c r="AL621" s="61">
        <v>0</v>
      </c>
      <c r="AM621" s="81" t="s">
        <v>73</v>
      </c>
      <c r="AN621" s="81" t="s">
        <v>73</v>
      </c>
      <c r="AO621" s="81" t="s">
        <v>73</v>
      </c>
      <c r="AP621" s="47">
        <f t="shared" si="47"/>
        <v>0</v>
      </c>
      <c r="AQ621" s="47">
        <f>+L621+AD621-AI621</f>
        <v>10754127</v>
      </c>
      <c r="AR621" s="61" t="s">
        <v>4700</v>
      </c>
      <c r="AS621" s="79">
        <v>0</v>
      </c>
      <c r="AT621" s="61" t="s">
        <v>162</v>
      </c>
      <c r="AU621" s="79">
        <v>0</v>
      </c>
      <c r="AV621" s="61" t="s">
        <v>73</v>
      </c>
      <c r="AW621" s="199">
        <v>0</v>
      </c>
      <c r="AX621" s="62">
        <f t="shared" si="48"/>
        <v>10754127</v>
      </c>
      <c r="AY621" s="63">
        <f t="shared" si="49"/>
        <v>0</v>
      </c>
      <c r="AZ621" s="67">
        <v>0</v>
      </c>
      <c r="BA621" s="61" t="s">
        <v>73</v>
      </c>
      <c r="BB621" s="61" t="s">
        <v>85</v>
      </c>
      <c r="BC621" s="369" t="s">
        <v>9801</v>
      </c>
      <c r="BD621" s="44" t="s">
        <v>65</v>
      </c>
      <c r="BE621" s="44" t="s">
        <v>65</v>
      </c>
    </row>
    <row r="622" spans="2:57" s="250" customFormat="1" x14ac:dyDescent="0.25">
      <c r="B622" s="44">
        <v>2026</v>
      </c>
      <c r="C622" s="44">
        <v>891780111</v>
      </c>
      <c r="D622" s="44" t="s">
        <v>63</v>
      </c>
      <c r="E622" s="61" t="s">
        <v>9800</v>
      </c>
      <c r="F622" s="61" t="s">
        <v>9799</v>
      </c>
      <c r="G622" s="61">
        <v>0</v>
      </c>
      <c r="H622" s="61" t="s">
        <v>71</v>
      </c>
      <c r="I622" s="44" t="s">
        <v>9750</v>
      </c>
      <c r="J622" s="76" t="s">
        <v>81</v>
      </c>
      <c r="K622" s="68" t="s">
        <v>8677</v>
      </c>
      <c r="L622" s="79">
        <v>9373320</v>
      </c>
      <c r="M622" s="44" t="s">
        <v>66</v>
      </c>
      <c r="N622" s="68" t="s">
        <v>9798</v>
      </c>
      <c r="O622" s="68">
        <v>73376856</v>
      </c>
      <c r="P622" s="68">
        <v>69</v>
      </c>
      <c r="Q622" s="69">
        <v>46036</v>
      </c>
      <c r="R622" s="61">
        <v>6818861280</v>
      </c>
      <c r="S622" s="69">
        <v>46045</v>
      </c>
      <c r="T622" s="79">
        <v>9373320</v>
      </c>
      <c r="U622" s="61" t="s">
        <v>65</v>
      </c>
      <c r="V622" s="79">
        <v>1082939683</v>
      </c>
      <c r="W622" s="168" t="s">
        <v>8545</v>
      </c>
      <c r="X622" s="69">
        <v>46045</v>
      </c>
      <c r="Y622" s="69">
        <v>46069</v>
      </c>
      <c r="Z622" s="69" t="s">
        <v>73</v>
      </c>
      <c r="AA622" s="69">
        <v>46167</v>
      </c>
      <c r="AB622" s="47">
        <f t="shared" si="45"/>
        <v>98</v>
      </c>
      <c r="AC622" s="61">
        <v>0</v>
      </c>
      <c r="AD622" s="79">
        <v>0</v>
      </c>
      <c r="AE622" s="61">
        <v>0</v>
      </c>
      <c r="AF622" s="80" t="s">
        <v>73</v>
      </c>
      <c r="AG622" s="47">
        <f t="shared" si="46"/>
        <v>0</v>
      </c>
      <c r="AH622" s="61">
        <v>0</v>
      </c>
      <c r="AI622" s="79">
        <v>0</v>
      </c>
      <c r="AJ622" s="61" t="s">
        <v>73</v>
      </c>
      <c r="AK622" s="81" t="s">
        <v>73</v>
      </c>
      <c r="AL622" s="61">
        <v>0</v>
      </c>
      <c r="AM622" s="81" t="s">
        <v>73</v>
      </c>
      <c r="AN622" s="81" t="s">
        <v>73</v>
      </c>
      <c r="AO622" s="81" t="s">
        <v>73</v>
      </c>
      <c r="AP622" s="47">
        <f t="shared" si="47"/>
        <v>0</v>
      </c>
      <c r="AQ622" s="47">
        <f>+L622+AD622-AI622</f>
        <v>9373320</v>
      </c>
      <c r="AR622" s="61" t="s">
        <v>4700</v>
      </c>
      <c r="AS622" s="79">
        <v>0</v>
      </c>
      <c r="AT622" s="61" t="s">
        <v>162</v>
      </c>
      <c r="AU622" s="79">
        <v>0</v>
      </c>
      <c r="AV622" s="61" t="s">
        <v>73</v>
      </c>
      <c r="AW622" s="199">
        <v>0</v>
      </c>
      <c r="AX622" s="62">
        <f t="shared" si="48"/>
        <v>9373320</v>
      </c>
      <c r="AY622" s="63">
        <f t="shared" si="49"/>
        <v>0</v>
      </c>
      <c r="AZ622" s="67">
        <v>0</v>
      </c>
      <c r="BA622" s="61" t="s">
        <v>73</v>
      </c>
      <c r="BB622" s="61" t="s">
        <v>163</v>
      </c>
      <c r="BC622" s="355" t="s">
        <v>9797</v>
      </c>
      <c r="BD622" s="44" t="s">
        <v>65</v>
      </c>
      <c r="BE622" s="44" t="s">
        <v>65</v>
      </c>
    </row>
    <row r="623" spans="2:57" s="250" customFormat="1" x14ac:dyDescent="0.25">
      <c r="B623" s="44">
        <v>2026</v>
      </c>
      <c r="C623" s="44">
        <v>891780111</v>
      </c>
      <c r="D623" s="44" t="s">
        <v>63</v>
      </c>
      <c r="E623" s="61" t="s">
        <v>9796</v>
      </c>
      <c r="F623" s="61" t="s">
        <v>9795</v>
      </c>
      <c r="G623" s="61">
        <v>0</v>
      </c>
      <c r="H623" s="61" t="s">
        <v>71</v>
      </c>
      <c r="I623" s="44" t="s">
        <v>9750</v>
      </c>
      <c r="J623" s="76" t="s">
        <v>81</v>
      </c>
      <c r="K623" s="68" t="s">
        <v>8677</v>
      </c>
      <c r="L623" s="79">
        <v>9373320</v>
      </c>
      <c r="M623" s="44" t="s">
        <v>66</v>
      </c>
      <c r="N623" s="68" t="s">
        <v>9794</v>
      </c>
      <c r="O623" s="68">
        <v>1081924695</v>
      </c>
      <c r="P623" s="68">
        <v>69</v>
      </c>
      <c r="Q623" s="69">
        <v>46036</v>
      </c>
      <c r="R623" s="61">
        <v>6818861280</v>
      </c>
      <c r="S623" s="69">
        <v>46045</v>
      </c>
      <c r="T623" s="79">
        <v>9373320</v>
      </c>
      <c r="U623" s="61" t="s">
        <v>65</v>
      </c>
      <c r="V623" s="79">
        <v>1082939683</v>
      </c>
      <c r="W623" s="168" t="s">
        <v>8545</v>
      </c>
      <c r="X623" s="69">
        <v>46045</v>
      </c>
      <c r="Y623" s="69">
        <v>46069</v>
      </c>
      <c r="Z623" s="69" t="s">
        <v>73</v>
      </c>
      <c r="AA623" s="69">
        <v>46167</v>
      </c>
      <c r="AB623" s="47">
        <f t="shared" si="45"/>
        <v>98</v>
      </c>
      <c r="AC623" s="61">
        <v>0</v>
      </c>
      <c r="AD623" s="79">
        <v>0</v>
      </c>
      <c r="AE623" s="61">
        <v>0</v>
      </c>
      <c r="AF623" s="80" t="s">
        <v>73</v>
      </c>
      <c r="AG623" s="47">
        <f t="shared" si="46"/>
        <v>0</v>
      </c>
      <c r="AH623" s="61">
        <v>0</v>
      </c>
      <c r="AI623" s="79">
        <v>0</v>
      </c>
      <c r="AJ623" s="61" t="s">
        <v>73</v>
      </c>
      <c r="AK623" s="81" t="s">
        <v>73</v>
      </c>
      <c r="AL623" s="61">
        <v>0</v>
      </c>
      <c r="AM623" s="81" t="s">
        <v>73</v>
      </c>
      <c r="AN623" s="81" t="s">
        <v>73</v>
      </c>
      <c r="AO623" s="81" t="s">
        <v>73</v>
      </c>
      <c r="AP623" s="47">
        <f t="shared" si="47"/>
        <v>0</v>
      </c>
      <c r="AQ623" s="47">
        <f>+L623+AD623-AI623</f>
        <v>9373320</v>
      </c>
      <c r="AR623" s="61" t="s">
        <v>4700</v>
      </c>
      <c r="AS623" s="79">
        <v>0</v>
      </c>
      <c r="AT623" s="61" t="s">
        <v>162</v>
      </c>
      <c r="AU623" s="79">
        <v>0</v>
      </c>
      <c r="AV623" s="61" t="s">
        <v>73</v>
      </c>
      <c r="AW623" s="199">
        <v>0</v>
      </c>
      <c r="AX623" s="62">
        <f t="shared" si="48"/>
        <v>9373320</v>
      </c>
      <c r="AY623" s="63">
        <f t="shared" si="49"/>
        <v>0</v>
      </c>
      <c r="AZ623" s="67">
        <v>0</v>
      </c>
      <c r="BA623" s="61" t="s">
        <v>73</v>
      </c>
      <c r="BB623" s="61" t="s">
        <v>163</v>
      </c>
      <c r="BC623" s="355" t="s">
        <v>9793</v>
      </c>
      <c r="BD623" s="44" t="s">
        <v>65</v>
      </c>
      <c r="BE623" s="44" t="s">
        <v>65</v>
      </c>
    </row>
    <row r="624" spans="2:57" s="250" customFormat="1" x14ac:dyDescent="0.25">
      <c r="B624" s="44">
        <v>2026</v>
      </c>
      <c r="C624" s="44">
        <v>891780111</v>
      </c>
      <c r="D624" s="44" t="s">
        <v>63</v>
      </c>
      <c r="E624" s="61" t="s">
        <v>9792</v>
      </c>
      <c r="F624" s="61" t="s">
        <v>9791</v>
      </c>
      <c r="G624" s="61">
        <v>0</v>
      </c>
      <c r="H624" s="61" t="s">
        <v>71</v>
      </c>
      <c r="I624" s="44" t="s">
        <v>9750</v>
      </c>
      <c r="J624" s="76" t="s">
        <v>81</v>
      </c>
      <c r="K624" s="68" t="s">
        <v>8677</v>
      </c>
      <c r="L624" s="79">
        <v>9373320</v>
      </c>
      <c r="M624" s="44" t="s">
        <v>66</v>
      </c>
      <c r="N624" s="68" t="s">
        <v>9790</v>
      </c>
      <c r="O624" s="68">
        <v>73317350</v>
      </c>
      <c r="P624" s="68">
        <v>69</v>
      </c>
      <c r="Q624" s="69">
        <v>46036</v>
      </c>
      <c r="R624" s="61">
        <v>6818861280</v>
      </c>
      <c r="S624" s="69">
        <v>46045</v>
      </c>
      <c r="T624" s="79">
        <v>9373320</v>
      </c>
      <c r="U624" s="61" t="s">
        <v>65</v>
      </c>
      <c r="V624" s="79">
        <v>1082939683</v>
      </c>
      <c r="W624" s="168" t="s">
        <v>8545</v>
      </c>
      <c r="X624" s="69">
        <v>46045</v>
      </c>
      <c r="Y624" s="69">
        <v>46069</v>
      </c>
      <c r="Z624" s="69" t="s">
        <v>73</v>
      </c>
      <c r="AA624" s="69">
        <v>46167</v>
      </c>
      <c r="AB624" s="47">
        <f t="shared" si="45"/>
        <v>98</v>
      </c>
      <c r="AC624" s="61">
        <v>0</v>
      </c>
      <c r="AD624" s="79">
        <v>0</v>
      </c>
      <c r="AE624" s="61">
        <v>0</v>
      </c>
      <c r="AF624" s="80" t="s">
        <v>73</v>
      </c>
      <c r="AG624" s="47">
        <f t="shared" si="46"/>
        <v>0</v>
      </c>
      <c r="AH624" s="61">
        <v>0</v>
      </c>
      <c r="AI624" s="79">
        <v>0</v>
      </c>
      <c r="AJ624" s="61" t="s">
        <v>73</v>
      </c>
      <c r="AK624" s="81" t="s">
        <v>73</v>
      </c>
      <c r="AL624" s="61">
        <v>0</v>
      </c>
      <c r="AM624" s="81" t="s">
        <v>73</v>
      </c>
      <c r="AN624" s="81" t="s">
        <v>73</v>
      </c>
      <c r="AO624" s="81" t="s">
        <v>73</v>
      </c>
      <c r="AP624" s="47">
        <f t="shared" si="47"/>
        <v>0</v>
      </c>
      <c r="AQ624" s="47">
        <f>+L624+AD624-AI624</f>
        <v>9373320</v>
      </c>
      <c r="AR624" s="61" t="s">
        <v>4700</v>
      </c>
      <c r="AS624" s="79">
        <v>0</v>
      </c>
      <c r="AT624" s="61" t="s">
        <v>162</v>
      </c>
      <c r="AU624" s="79">
        <v>0</v>
      </c>
      <c r="AV624" s="61" t="s">
        <v>73</v>
      </c>
      <c r="AW624" s="199">
        <v>0</v>
      </c>
      <c r="AX624" s="62">
        <f t="shared" si="48"/>
        <v>9373320</v>
      </c>
      <c r="AY624" s="63">
        <f t="shared" si="49"/>
        <v>0</v>
      </c>
      <c r="AZ624" s="67">
        <v>0</v>
      </c>
      <c r="BA624" s="61" t="s">
        <v>73</v>
      </c>
      <c r="BB624" s="61" t="s">
        <v>163</v>
      </c>
      <c r="BC624" s="355" t="s">
        <v>9789</v>
      </c>
      <c r="BD624" s="44" t="s">
        <v>65</v>
      </c>
      <c r="BE624" s="44" t="s">
        <v>65</v>
      </c>
    </row>
    <row r="625" spans="2:57" s="250" customFormat="1" x14ac:dyDescent="0.25">
      <c r="B625" s="44">
        <v>2026</v>
      </c>
      <c r="C625" s="44">
        <v>891780111</v>
      </c>
      <c r="D625" s="44" t="s">
        <v>63</v>
      </c>
      <c r="E625" s="61" t="s">
        <v>9788</v>
      </c>
      <c r="F625" s="61" t="s">
        <v>9787</v>
      </c>
      <c r="G625" s="61">
        <v>0</v>
      </c>
      <c r="H625" s="61" t="s">
        <v>71</v>
      </c>
      <c r="I625" s="44" t="s">
        <v>9750</v>
      </c>
      <c r="J625" s="76" t="s">
        <v>81</v>
      </c>
      <c r="K625" s="68" t="s">
        <v>8677</v>
      </c>
      <c r="L625" s="79">
        <v>9373320</v>
      </c>
      <c r="M625" s="44" t="s">
        <v>66</v>
      </c>
      <c r="N625" s="68" t="s">
        <v>9786</v>
      </c>
      <c r="O625" s="68">
        <v>1001997020</v>
      </c>
      <c r="P625" s="68">
        <v>69</v>
      </c>
      <c r="Q625" s="69">
        <v>46036</v>
      </c>
      <c r="R625" s="61">
        <v>6818861280</v>
      </c>
      <c r="S625" s="69">
        <v>46045</v>
      </c>
      <c r="T625" s="79">
        <v>9373320</v>
      </c>
      <c r="U625" s="61" t="s">
        <v>65</v>
      </c>
      <c r="V625" s="79">
        <v>1082939683</v>
      </c>
      <c r="W625" s="168" t="s">
        <v>8545</v>
      </c>
      <c r="X625" s="69">
        <v>46045</v>
      </c>
      <c r="Y625" s="69">
        <v>46069</v>
      </c>
      <c r="Z625" s="69" t="s">
        <v>73</v>
      </c>
      <c r="AA625" s="69">
        <v>46167</v>
      </c>
      <c r="AB625" s="47">
        <f t="shared" si="45"/>
        <v>98</v>
      </c>
      <c r="AC625" s="61">
        <v>0</v>
      </c>
      <c r="AD625" s="79">
        <v>0</v>
      </c>
      <c r="AE625" s="61">
        <v>0</v>
      </c>
      <c r="AF625" s="80" t="s">
        <v>73</v>
      </c>
      <c r="AG625" s="47">
        <f t="shared" si="46"/>
        <v>0</v>
      </c>
      <c r="AH625" s="61">
        <v>0</v>
      </c>
      <c r="AI625" s="79">
        <v>0</v>
      </c>
      <c r="AJ625" s="61" t="s">
        <v>73</v>
      </c>
      <c r="AK625" s="81" t="s">
        <v>73</v>
      </c>
      <c r="AL625" s="61">
        <v>0</v>
      </c>
      <c r="AM625" s="81" t="s">
        <v>73</v>
      </c>
      <c r="AN625" s="81" t="s">
        <v>73</v>
      </c>
      <c r="AO625" s="81" t="s">
        <v>73</v>
      </c>
      <c r="AP625" s="47">
        <f t="shared" si="47"/>
        <v>0</v>
      </c>
      <c r="AQ625" s="47">
        <f>+L625+AD625-AI625</f>
        <v>9373320</v>
      </c>
      <c r="AR625" s="61" t="s">
        <v>4700</v>
      </c>
      <c r="AS625" s="79">
        <v>0</v>
      </c>
      <c r="AT625" s="61" t="s">
        <v>162</v>
      </c>
      <c r="AU625" s="79">
        <v>0</v>
      </c>
      <c r="AV625" s="61" t="s">
        <v>73</v>
      </c>
      <c r="AW625" s="199">
        <v>0</v>
      </c>
      <c r="AX625" s="62">
        <f t="shared" si="48"/>
        <v>9373320</v>
      </c>
      <c r="AY625" s="63">
        <f t="shared" si="49"/>
        <v>0</v>
      </c>
      <c r="AZ625" s="67">
        <v>0</v>
      </c>
      <c r="BA625" s="61" t="s">
        <v>73</v>
      </c>
      <c r="BB625" s="61" t="s">
        <v>163</v>
      </c>
      <c r="BC625" s="355" t="s">
        <v>9785</v>
      </c>
      <c r="BD625" s="44" t="s">
        <v>65</v>
      </c>
      <c r="BE625" s="44" t="s">
        <v>65</v>
      </c>
    </row>
    <row r="626" spans="2:57" s="250" customFormat="1" x14ac:dyDescent="0.25">
      <c r="B626" s="44">
        <v>2026</v>
      </c>
      <c r="C626" s="44">
        <v>891780111</v>
      </c>
      <c r="D626" s="44" t="s">
        <v>63</v>
      </c>
      <c r="E626" s="61" t="s">
        <v>9784</v>
      </c>
      <c r="F626" s="61" t="s">
        <v>9783</v>
      </c>
      <c r="G626" s="61">
        <v>0</v>
      </c>
      <c r="H626" s="61" t="s">
        <v>71</v>
      </c>
      <c r="I626" s="44" t="s">
        <v>9750</v>
      </c>
      <c r="J626" s="76" t="s">
        <v>81</v>
      </c>
      <c r="K626" s="68" t="s">
        <v>8677</v>
      </c>
      <c r="L626" s="79">
        <v>9373320</v>
      </c>
      <c r="M626" s="44" t="s">
        <v>66</v>
      </c>
      <c r="N626" s="68" t="s">
        <v>9782</v>
      </c>
      <c r="O626" s="68">
        <v>8541128</v>
      </c>
      <c r="P626" s="68">
        <v>69</v>
      </c>
      <c r="Q626" s="69">
        <v>46036</v>
      </c>
      <c r="R626" s="61">
        <v>6818861280</v>
      </c>
      <c r="S626" s="69">
        <v>46045</v>
      </c>
      <c r="T626" s="79">
        <v>9373320</v>
      </c>
      <c r="U626" s="61" t="s">
        <v>65</v>
      </c>
      <c r="V626" s="79">
        <v>1082939683</v>
      </c>
      <c r="W626" s="168" t="s">
        <v>8545</v>
      </c>
      <c r="X626" s="69">
        <v>46045</v>
      </c>
      <c r="Y626" s="69">
        <v>46069</v>
      </c>
      <c r="Z626" s="69" t="s">
        <v>73</v>
      </c>
      <c r="AA626" s="69">
        <v>46167</v>
      </c>
      <c r="AB626" s="47">
        <f t="shared" si="45"/>
        <v>98</v>
      </c>
      <c r="AC626" s="61">
        <v>0</v>
      </c>
      <c r="AD626" s="79">
        <v>0</v>
      </c>
      <c r="AE626" s="61">
        <v>0</v>
      </c>
      <c r="AF626" s="80" t="s">
        <v>73</v>
      </c>
      <c r="AG626" s="47">
        <f t="shared" si="46"/>
        <v>0</v>
      </c>
      <c r="AH626" s="61">
        <v>0</v>
      </c>
      <c r="AI626" s="79">
        <v>0</v>
      </c>
      <c r="AJ626" s="61" t="s">
        <v>73</v>
      </c>
      <c r="AK626" s="81" t="s">
        <v>73</v>
      </c>
      <c r="AL626" s="61">
        <v>0</v>
      </c>
      <c r="AM626" s="81" t="s">
        <v>73</v>
      </c>
      <c r="AN626" s="81" t="s">
        <v>73</v>
      </c>
      <c r="AO626" s="81" t="s">
        <v>73</v>
      </c>
      <c r="AP626" s="47">
        <f t="shared" si="47"/>
        <v>0</v>
      </c>
      <c r="AQ626" s="47">
        <f>+L626+AD626-AI626</f>
        <v>9373320</v>
      </c>
      <c r="AR626" s="61" t="s">
        <v>4700</v>
      </c>
      <c r="AS626" s="79">
        <v>0</v>
      </c>
      <c r="AT626" s="61" t="s">
        <v>162</v>
      </c>
      <c r="AU626" s="79">
        <v>0</v>
      </c>
      <c r="AV626" s="61" t="s">
        <v>73</v>
      </c>
      <c r="AW626" s="199">
        <v>0</v>
      </c>
      <c r="AX626" s="62">
        <f t="shared" si="48"/>
        <v>9373320</v>
      </c>
      <c r="AY626" s="63">
        <f t="shared" si="49"/>
        <v>0</v>
      </c>
      <c r="AZ626" s="67">
        <v>0</v>
      </c>
      <c r="BA626" s="61" t="s">
        <v>73</v>
      </c>
      <c r="BB626" s="61" t="s">
        <v>163</v>
      </c>
      <c r="BC626" s="355" t="s">
        <v>9781</v>
      </c>
      <c r="BD626" s="44" t="s">
        <v>65</v>
      </c>
      <c r="BE626" s="44" t="s">
        <v>65</v>
      </c>
    </row>
    <row r="627" spans="2:57" s="250" customFormat="1" x14ac:dyDescent="0.25">
      <c r="B627" s="44">
        <v>2026</v>
      </c>
      <c r="C627" s="44">
        <v>891780111</v>
      </c>
      <c r="D627" s="44" t="s">
        <v>63</v>
      </c>
      <c r="E627" s="61" t="s">
        <v>9780</v>
      </c>
      <c r="F627" s="61" t="s">
        <v>9779</v>
      </c>
      <c r="G627" s="61">
        <v>0</v>
      </c>
      <c r="H627" s="61" t="s">
        <v>71</v>
      </c>
      <c r="I627" s="44" t="s">
        <v>9750</v>
      </c>
      <c r="J627" s="76" t="s">
        <v>81</v>
      </c>
      <c r="K627" s="68" t="s">
        <v>8677</v>
      </c>
      <c r="L627" s="79">
        <v>9373320</v>
      </c>
      <c r="M627" s="44" t="s">
        <v>66</v>
      </c>
      <c r="N627" s="68" t="s">
        <v>9778</v>
      </c>
      <c r="O627" s="68">
        <v>1049940721</v>
      </c>
      <c r="P627" s="68">
        <v>69</v>
      </c>
      <c r="Q627" s="69">
        <v>46036</v>
      </c>
      <c r="R627" s="61">
        <v>6818861280</v>
      </c>
      <c r="S627" s="69">
        <v>46045</v>
      </c>
      <c r="T627" s="79">
        <v>9373320</v>
      </c>
      <c r="U627" s="61" t="s">
        <v>65</v>
      </c>
      <c r="V627" s="79">
        <v>1082939683</v>
      </c>
      <c r="W627" s="168" t="s">
        <v>8545</v>
      </c>
      <c r="X627" s="69">
        <v>46045</v>
      </c>
      <c r="Y627" s="69">
        <v>46069</v>
      </c>
      <c r="Z627" s="69" t="s">
        <v>73</v>
      </c>
      <c r="AA627" s="69">
        <v>46167</v>
      </c>
      <c r="AB627" s="47">
        <f t="shared" si="45"/>
        <v>98</v>
      </c>
      <c r="AC627" s="61">
        <v>0</v>
      </c>
      <c r="AD627" s="79">
        <v>0</v>
      </c>
      <c r="AE627" s="61">
        <v>0</v>
      </c>
      <c r="AF627" s="80" t="s">
        <v>73</v>
      </c>
      <c r="AG627" s="47">
        <f t="shared" si="46"/>
        <v>0</v>
      </c>
      <c r="AH627" s="61">
        <v>0</v>
      </c>
      <c r="AI627" s="79">
        <v>0</v>
      </c>
      <c r="AJ627" s="61" t="s">
        <v>73</v>
      </c>
      <c r="AK627" s="81" t="s">
        <v>73</v>
      </c>
      <c r="AL627" s="61">
        <v>0</v>
      </c>
      <c r="AM627" s="81" t="s">
        <v>73</v>
      </c>
      <c r="AN627" s="81" t="s">
        <v>73</v>
      </c>
      <c r="AO627" s="81" t="s">
        <v>73</v>
      </c>
      <c r="AP627" s="47">
        <f t="shared" si="47"/>
        <v>0</v>
      </c>
      <c r="AQ627" s="47">
        <f>+L627+AD627-AI627</f>
        <v>9373320</v>
      </c>
      <c r="AR627" s="61" t="s">
        <v>4700</v>
      </c>
      <c r="AS627" s="79">
        <v>0</v>
      </c>
      <c r="AT627" s="61" t="s">
        <v>162</v>
      </c>
      <c r="AU627" s="79">
        <v>0</v>
      </c>
      <c r="AV627" s="61" t="s">
        <v>73</v>
      </c>
      <c r="AW627" s="199">
        <v>0</v>
      </c>
      <c r="AX627" s="62">
        <f t="shared" si="48"/>
        <v>9373320</v>
      </c>
      <c r="AY627" s="63">
        <f t="shared" si="49"/>
        <v>0</v>
      </c>
      <c r="AZ627" s="67">
        <v>0</v>
      </c>
      <c r="BA627" s="61" t="s">
        <v>73</v>
      </c>
      <c r="BB627" s="61" t="s">
        <v>163</v>
      </c>
      <c r="BC627" s="355" t="s">
        <v>9777</v>
      </c>
      <c r="BD627" s="44" t="s">
        <v>65</v>
      </c>
      <c r="BE627" s="44" t="s">
        <v>65</v>
      </c>
    </row>
    <row r="628" spans="2:57" s="250" customFormat="1" x14ac:dyDescent="0.25">
      <c r="B628" s="44">
        <v>2026</v>
      </c>
      <c r="C628" s="44">
        <v>891780111</v>
      </c>
      <c r="D628" s="44" t="s">
        <v>63</v>
      </c>
      <c r="E628" s="61" t="s">
        <v>9776</v>
      </c>
      <c r="F628" s="61" t="s">
        <v>9775</v>
      </c>
      <c r="G628" s="61">
        <v>0</v>
      </c>
      <c r="H628" s="61" t="s">
        <v>71</v>
      </c>
      <c r="I628" s="44" t="s">
        <v>9750</v>
      </c>
      <c r="J628" s="76" t="s">
        <v>81</v>
      </c>
      <c r="K628" s="68" t="s">
        <v>8677</v>
      </c>
      <c r="L628" s="79">
        <v>9373320</v>
      </c>
      <c r="M628" s="44" t="s">
        <v>66</v>
      </c>
      <c r="N628" s="68" t="s">
        <v>9774</v>
      </c>
      <c r="O628" s="68">
        <v>1049931647</v>
      </c>
      <c r="P628" s="68">
        <v>69</v>
      </c>
      <c r="Q628" s="69">
        <v>46036</v>
      </c>
      <c r="R628" s="61">
        <v>6818861280</v>
      </c>
      <c r="S628" s="69">
        <v>46045</v>
      </c>
      <c r="T628" s="79">
        <v>9373320</v>
      </c>
      <c r="U628" s="61" t="s">
        <v>65</v>
      </c>
      <c r="V628" s="79">
        <v>1082939683</v>
      </c>
      <c r="W628" s="168" t="s">
        <v>8545</v>
      </c>
      <c r="X628" s="69">
        <v>46045</v>
      </c>
      <c r="Y628" s="69">
        <v>46069</v>
      </c>
      <c r="Z628" s="69" t="s">
        <v>73</v>
      </c>
      <c r="AA628" s="69">
        <v>46167</v>
      </c>
      <c r="AB628" s="47">
        <f t="shared" si="45"/>
        <v>98</v>
      </c>
      <c r="AC628" s="61">
        <v>0</v>
      </c>
      <c r="AD628" s="79">
        <v>0</v>
      </c>
      <c r="AE628" s="61">
        <v>0</v>
      </c>
      <c r="AF628" s="80" t="s">
        <v>73</v>
      </c>
      <c r="AG628" s="47">
        <f t="shared" si="46"/>
        <v>0</v>
      </c>
      <c r="AH628" s="61">
        <v>0</v>
      </c>
      <c r="AI628" s="79">
        <v>0</v>
      </c>
      <c r="AJ628" s="61" t="s">
        <v>73</v>
      </c>
      <c r="AK628" s="81" t="s">
        <v>73</v>
      </c>
      <c r="AL628" s="61">
        <v>0</v>
      </c>
      <c r="AM628" s="81" t="s">
        <v>73</v>
      </c>
      <c r="AN628" s="81" t="s">
        <v>73</v>
      </c>
      <c r="AO628" s="81" t="s">
        <v>73</v>
      </c>
      <c r="AP628" s="47">
        <f t="shared" si="47"/>
        <v>0</v>
      </c>
      <c r="AQ628" s="47">
        <f>+L628+AD628-AI628</f>
        <v>9373320</v>
      </c>
      <c r="AR628" s="61" t="s">
        <v>4700</v>
      </c>
      <c r="AS628" s="79">
        <v>0</v>
      </c>
      <c r="AT628" s="61" t="s">
        <v>162</v>
      </c>
      <c r="AU628" s="79">
        <v>0</v>
      </c>
      <c r="AV628" s="61" t="s">
        <v>73</v>
      </c>
      <c r="AW628" s="199">
        <v>0</v>
      </c>
      <c r="AX628" s="62">
        <f t="shared" si="48"/>
        <v>9373320</v>
      </c>
      <c r="AY628" s="63">
        <f t="shared" si="49"/>
        <v>0</v>
      </c>
      <c r="AZ628" s="67">
        <v>0</v>
      </c>
      <c r="BA628" s="61" t="s">
        <v>73</v>
      </c>
      <c r="BB628" s="61" t="s">
        <v>163</v>
      </c>
      <c r="BC628" s="355" t="s">
        <v>9773</v>
      </c>
      <c r="BD628" s="44" t="s">
        <v>65</v>
      </c>
      <c r="BE628" s="44" t="s">
        <v>65</v>
      </c>
    </row>
    <row r="629" spans="2:57" s="250" customFormat="1" x14ac:dyDescent="0.25">
      <c r="B629" s="44">
        <v>2026</v>
      </c>
      <c r="C629" s="44">
        <v>891780111</v>
      </c>
      <c r="D629" s="44" t="s">
        <v>63</v>
      </c>
      <c r="E629" s="61" t="s">
        <v>9772</v>
      </c>
      <c r="F629" s="61" t="s">
        <v>9771</v>
      </c>
      <c r="G629" s="61">
        <v>0</v>
      </c>
      <c r="H629" s="61" t="s">
        <v>71</v>
      </c>
      <c r="I629" s="44" t="s">
        <v>9750</v>
      </c>
      <c r="J629" s="76" t="s">
        <v>81</v>
      </c>
      <c r="K629" s="68" t="s">
        <v>8677</v>
      </c>
      <c r="L629" s="79">
        <v>9373320</v>
      </c>
      <c r="M629" s="44" t="s">
        <v>66</v>
      </c>
      <c r="N629" s="68" t="s">
        <v>9770</v>
      </c>
      <c r="O629" s="68">
        <v>1002060219</v>
      </c>
      <c r="P629" s="68">
        <v>69</v>
      </c>
      <c r="Q629" s="69">
        <v>46036</v>
      </c>
      <c r="R629" s="61">
        <v>6818861280</v>
      </c>
      <c r="S629" s="69">
        <v>46045</v>
      </c>
      <c r="T629" s="79">
        <v>9373320</v>
      </c>
      <c r="U629" s="61" t="s">
        <v>65</v>
      </c>
      <c r="V629" s="79">
        <v>1082939683</v>
      </c>
      <c r="W629" s="168" t="s">
        <v>8545</v>
      </c>
      <c r="X629" s="69">
        <v>46045</v>
      </c>
      <c r="Y629" s="69">
        <v>46069</v>
      </c>
      <c r="Z629" s="69" t="s">
        <v>73</v>
      </c>
      <c r="AA629" s="69">
        <v>46167</v>
      </c>
      <c r="AB629" s="47">
        <f t="shared" si="45"/>
        <v>98</v>
      </c>
      <c r="AC629" s="61">
        <v>0</v>
      </c>
      <c r="AD629" s="79">
        <v>0</v>
      </c>
      <c r="AE629" s="61">
        <v>0</v>
      </c>
      <c r="AF629" s="80" t="s">
        <v>73</v>
      </c>
      <c r="AG629" s="47">
        <f t="shared" si="46"/>
        <v>0</v>
      </c>
      <c r="AH629" s="61">
        <v>0</v>
      </c>
      <c r="AI629" s="79">
        <v>0</v>
      </c>
      <c r="AJ629" s="61" t="s">
        <v>73</v>
      </c>
      <c r="AK629" s="81" t="s">
        <v>73</v>
      </c>
      <c r="AL629" s="61">
        <v>0</v>
      </c>
      <c r="AM629" s="81" t="s">
        <v>73</v>
      </c>
      <c r="AN629" s="81" t="s">
        <v>73</v>
      </c>
      <c r="AO629" s="81" t="s">
        <v>73</v>
      </c>
      <c r="AP629" s="47">
        <f t="shared" si="47"/>
        <v>0</v>
      </c>
      <c r="AQ629" s="47">
        <f>+L629+AD629-AI629</f>
        <v>9373320</v>
      </c>
      <c r="AR629" s="61" t="s">
        <v>4700</v>
      </c>
      <c r="AS629" s="79">
        <v>0</v>
      </c>
      <c r="AT629" s="61" t="s">
        <v>162</v>
      </c>
      <c r="AU629" s="79">
        <v>0</v>
      </c>
      <c r="AV629" s="61" t="s">
        <v>73</v>
      </c>
      <c r="AW629" s="199">
        <v>0</v>
      </c>
      <c r="AX629" s="62">
        <f t="shared" si="48"/>
        <v>9373320</v>
      </c>
      <c r="AY629" s="63">
        <f t="shared" si="49"/>
        <v>0</v>
      </c>
      <c r="AZ629" s="67">
        <v>0</v>
      </c>
      <c r="BA629" s="61" t="s">
        <v>73</v>
      </c>
      <c r="BB629" s="61" t="s">
        <v>163</v>
      </c>
      <c r="BC629" s="355" t="s">
        <v>9769</v>
      </c>
      <c r="BD629" s="44" t="s">
        <v>65</v>
      </c>
      <c r="BE629" s="44" t="s">
        <v>65</v>
      </c>
    </row>
    <row r="630" spans="2:57" s="250" customFormat="1" x14ac:dyDescent="0.25">
      <c r="B630" s="44">
        <v>2026</v>
      </c>
      <c r="C630" s="44">
        <v>891780111</v>
      </c>
      <c r="D630" s="44" t="s">
        <v>63</v>
      </c>
      <c r="E630" s="61" t="s">
        <v>9768</v>
      </c>
      <c r="F630" s="61" t="s">
        <v>9767</v>
      </c>
      <c r="G630" s="61">
        <v>0</v>
      </c>
      <c r="H630" s="61" t="s">
        <v>71</v>
      </c>
      <c r="I630" s="44" t="s">
        <v>9750</v>
      </c>
      <c r="J630" s="76" t="s">
        <v>81</v>
      </c>
      <c r="K630" s="68" t="s">
        <v>8677</v>
      </c>
      <c r="L630" s="79">
        <v>9373320</v>
      </c>
      <c r="M630" s="44" t="s">
        <v>66</v>
      </c>
      <c r="N630" s="68" t="s">
        <v>9766</v>
      </c>
      <c r="O630" s="68">
        <v>1124028203</v>
      </c>
      <c r="P630" s="68">
        <v>69</v>
      </c>
      <c r="Q630" s="69">
        <v>46036</v>
      </c>
      <c r="R630" s="61">
        <v>6818861280</v>
      </c>
      <c r="S630" s="69">
        <v>46045</v>
      </c>
      <c r="T630" s="79">
        <v>9373320</v>
      </c>
      <c r="U630" s="61" t="s">
        <v>65</v>
      </c>
      <c r="V630" s="79">
        <v>1082939683</v>
      </c>
      <c r="W630" s="168" t="s">
        <v>8545</v>
      </c>
      <c r="X630" s="69">
        <v>46045</v>
      </c>
      <c r="Y630" s="69">
        <v>46069</v>
      </c>
      <c r="Z630" s="69" t="s">
        <v>73</v>
      </c>
      <c r="AA630" s="69">
        <v>46167</v>
      </c>
      <c r="AB630" s="47">
        <f t="shared" si="45"/>
        <v>98</v>
      </c>
      <c r="AC630" s="61">
        <v>0</v>
      </c>
      <c r="AD630" s="79">
        <v>0</v>
      </c>
      <c r="AE630" s="61">
        <v>0</v>
      </c>
      <c r="AF630" s="80" t="s">
        <v>73</v>
      </c>
      <c r="AG630" s="47">
        <f t="shared" si="46"/>
        <v>0</v>
      </c>
      <c r="AH630" s="61">
        <v>0</v>
      </c>
      <c r="AI630" s="79">
        <v>0</v>
      </c>
      <c r="AJ630" s="61" t="s">
        <v>73</v>
      </c>
      <c r="AK630" s="81" t="s">
        <v>73</v>
      </c>
      <c r="AL630" s="61">
        <v>0</v>
      </c>
      <c r="AM630" s="81" t="s">
        <v>73</v>
      </c>
      <c r="AN630" s="81" t="s">
        <v>73</v>
      </c>
      <c r="AO630" s="81" t="s">
        <v>73</v>
      </c>
      <c r="AP630" s="47">
        <f t="shared" si="47"/>
        <v>0</v>
      </c>
      <c r="AQ630" s="47">
        <f>+L630+AD630-AI630</f>
        <v>9373320</v>
      </c>
      <c r="AR630" s="61" t="s">
        <v>4700</v>
      </c>
      <c r="AS630" s="79">
        <v>0</v>
      </c>
      <c r="AT630" s="61" t="s">
        <v>162</v>
      </c>
      <c r="AU630" s="79">
        <v>0</v>
      </c>
      <c r="AV630" s="61" t="s">
        <v>73</v>
      </c>
      <c r="AW630" s="199">
        <v>0</v>
      </c>
      <c r="AX630" s="62">
        <f t="shared" si="48"/>
        <v>9373320</v>
      </c>
      <c r="AY630" s="63">
        <f t="shared" si="49"/>
        <v>0</v>
      </c>
      <c r="AZ630" s="67">
        <v>0</v>
      </c>
      <c r="BA630" s="61" t="s">
        <v>73</v>
      </c>
      <c r="BB630" s="61" t="s">
        <v>163</v>
      </c>
      <c r="BC630" s="355" t="s">
        <v>9765</v>
      </c>
      <c r="BD630" s="44" t="s">
        <v>65</v>
      </c>
      <c r="BE630" s="44" t="s">
        <v>65</v>
      </c>
    </row>
    <row r="631" spans="2:57" s="250" customFormat="1" x14ac:dyDescent="0.25">
      <c r="B631" s="44">
        <v>2026</v>
      </c>
      <c r="C631" s="44">
        <v>891780111</v>
      </c>
      <c r="D631" s="44" t="s">
        <v>63</v>
      </c>
      <c r="E631" s="61" t="s">
        <v>9764</v>
      </c>
      <c r="F631" s="61" t="s">
        <v>9763</v>
      </c>
      <c r="G631" s="61">
        <v>0</v>
      </c>
      <c r="H631" s="61" t="s">
        <v>71</v>
      </c>
      <c r="I631" s="44" t="s">
        <v>9750</v>
      </c>
      <c r="J631" s="76" t="s">
        <v>81</v>
      </c>
      <c r="K631" s="68" t="s">
        <v>9302</v>
      </c>
      <c r="L631" s="79">
        <v>9373320</v>
      </c>
      <c r="M631" s="44" t="s">
        <v>66</v>
      </c>
      <c r="N631" s="68" t="s">
        <v>9762</v>
      </c>
      <c r="O631" s="68">
        <v>1065836597</v>
      </c>
      <c r="P631" s="68">
        <v>69</v>
      </c>
      <c r="Q631" s="69">
        <v>46036</v>
      </c>
      <c r="R631" s="61">
        <v>6818861280</v>
      </c>
      <c r="S631" s="69">
        <v>46045</v>
      </c>
      <c r="T631" s="79">
        <v>9373320</v>
      </c>
      <c r="U631" s="61" t="s">
        <v>65</v>
      </c>
      <c r="V631" s="79">
        <v>1082939683</v>
      </c>
      <c r="W631" s="168" t="s">
        <v>8545</v>
      </c>
      <c r="X631" s="69">
        <v>46045</v>
      </c>
      <c r="Y631" s="69">
        <v>46069</v>
      </c>
      <c r="Z631" s="69" t="s">
        <v>73</v>
      </c>
      <c r="AA631" s="69">
        <v>46167</v>
      </c>
      <c r="AB631" s="47">
        <f t="shared" si="45"/>
        <v>98</v>
      </c>
      <c r="AC631" s="61">
        <v>0</v>
      </c>
      <c r="AD631" s="79">
        <v>0</v>
      </c>
      <c r="AE631" s="61">
        <v>0</v>
      </c>
      <c r="AF631" s="80" t="s">
        <v>73</v>
      </c>
      <c r="AG631" s="47">
        <f t="shared" si="46"/>
        <v>0</v>
      </c>
      <c r="AH631" s="61">
        <v>0</v>
      </c>
      <c r="AI631" s="79">
        <v>0</v>
      </c>
      <c r="AJ631" s="61" t="s">
        <v>73</v>
      </c>
      <c r="AK631" s="81" t="s">
        <v>73</v>
      </c>
      <c r="AL631" s="61">
        <v>0</v>
      </c>
      <c r="AM631" s="81" t="s">
        <v>73</v>
      </c>
      <c r="AN631" s="81" t="s">
        <v>73</v>
      </c>
      <c r="AO631" s="81" t="s">
        <v>73</v>
      </c>
      <c r="AP631" s="47">
        <f t="shared" si="47"/>
        <v>0</v>
      </c>
      <c r="AQ631" s="47">
        <f>+L631+AD631-AI631</f>
        <v>9373320</v>
      </c>
      <c r="AR631" s="61" t="s">
        <v>4700</v>
      </c>
      <c r="AS631" s="79">
        <v>0</v>
      </c>
      <c r="AT631" s="61" t="s">
        <v>162</v>
      </c>
      <c r="AU631" s="79">
        <v>0</v>
      </c>
      <c r="AV631" s="61" t="s">
        <v>73</v>
      </c>
      <c r="AW631" s="199">
        <v>0</v>
      </c>
      <c r="AX631" s="62">
        <f t="shared" si="48"/>
        <v>9373320</v>
      </c>
      <c r="AY631" s="63">
        <f t="shared" si="49"/>
        <v>0</v>
      </c>
      <c r="AZ631" s="67">
        <v>0</v>
      </c>
      <c r="BA631" s="61" t="s">
        <v>73</v>
      </c>
      <c r="BB631" s="61" t="s">
        <v>163</v>
      </c>
      <c r="BC631" s="355" t="s">
        <v>9761</v>
      </c>
      <c r="BD631" s="44" t="s">
        <v>65</v>
      </c>
      <c r="BE631" s="44" t="s">
        <v>65</v>
      </c>
    </row>
    <row r="632" spans="2:57" s="250" customFormat="1" x14ac:dyDescent="0.25">
      <c r="B632" s="44">
        <v>2026</v>
      </c>
      <c r="C632" s="44">
        <v>891780111</v>
      </c>
      <c r="D632" s="44" t="s">
        <v>63</v>
      </c>
      <c r="E632" s="61" t="s">
        <v>9760</v>
      </c>
      <c r="F632" s="61" t="s">
        <v>9759</v>
      </c>
      <c r="G632" s="61">
        <v>0</v>
      </c>
      <c r="H632" s="61" t="s">
        <v>71</v>
      </c>
      <c r="I632" s="44" t="s">
        <v>9750</v>
      </c>
      <c r="J632" s="76" t="s">
        <v>81</v>
      </c>
      <c r="K632" s="68" t="s">
        <v>9302</v>
      </c>
      <c r="L632" s="79">
        <v>9373320</v>
      </c>
      <c r="M632" s="44" t="s">
        <v>66</v>
      </c>
      <c r="N632" s="68" t="s">
        <v>9758</v>
      </c>
      <c r="O632" s="68">
        <v>1006713409</v>
      </c>
      <c r="P632" s="68">
        <v>69</v>
      </c>
      <c r="Q632" s="69">
        <v>46036</v>
      </c>
      <c r="R632" s="61">
        <v>6818861280</v>
      </c>
      <c r="S632" s="69">
        <v>46045</v>
      </c>
      <c r="T632" s="79">
        <v>9373320</v>
      </c>
      <c r="U632" s="61" t="s">
        <v>65</v>
      </c>
      <c r="V632" s="79">
        <v>1082939683</v>
      </c>
      <c r="W632" s="168" t="s">
        <v>8545</v>
      </c>
      <c r="X632" s="69">
        <v>46045</v>
      </c>
      <c r="Y632" s="69">
        <v>46069</v>
      </c>
      <c r="Z632" s="69" t="s">
        <v>73</v>
      </c>
      <c r="AA632" s="69">
        <v>46167</v>
      </c>
      <c r="AB632" s="47">
        <f t="shared" si="45"/>
        <v>98</v>
      </c>
      <c r="AC632" s="61">
        <v>0</v>
      </c>
      <c r="AD632" s="79">
        <v>0</v>
      </c>
      <c r="AE632" s="61">
        <v>0</v>
      </c>
      <c r="AF632" s="80" t="s">
        <v>73</v>
      </c>
      <c r="AG632" s="47">
        <f t="shared" si="46"/>
        <v>0</v>
      </c>
      <c r="AH632" s="61">
        <v>0</v>
      </c>
      <c r="AI632" s="79">
        <v>0</v>
      </c>
      <c r="AJ632" s="61" t="s">
        <v>73</v>
      </c>
      <c r="AK632" s="81" t="s">
        <v>73</v>
      </c>
      <c r="AL632" s="61">
        <v>0</v>
      </c>
      <c r="AM632" s="81" t="s">
        <v>73</v>
      </c>
      <c r="AN632" s="81" t="s">
        <v>73</v>
      </c>
      <c r="AO632" s="81" t="s">
        <v>73</v>
      </c>
      <c r="AP632" s="47">
        <f t="shared" si="47"/>
        <v>0</v>
      </c>
      <c r="AQ632" s="47">
        <f>+L632+AD632-AI632</f>
        <v>9373320</v>
      </c>
      <c r="AR632" s="61" t="s">
        <v>4700</v>
      </c>
      <c r="AS632" s="79">
        <v>0</v>
      </c>
      <c r="AT632" s="61" t="s">
        <v>162</v>
      </c>
      <c r="AU632" s="79">
        <v>0</v>
      </c>
      <c r="AV632" s="61" t="s">
        <v>73</v>
      </c>
      <c r="AW632" s="199">
        <v>0</v>
      </c>
      <c r="AX632" s="62">
        <f t="shared" si="48"/>
        <v>9373320</v>
      </c>
      <c r="AY632" s="63">
        <f t="shared" si="49"/>
        <v>0</v>
      </c>
      <c r="AZ632" s="67">
        <v>0</v>
      </c>
      <c r="BA632" s="61" t="s">
        <v>73</v>
      </c>
      <c r="BB632" s="61" t="s">
        <v>163</v>
      </c>
      <c r="BC632" s="355" t="s">
        <v>9757</v>
      </c>
      <c r="BD632" s="44" t="s">
        <v>65</v>
      </c>
      <c r="BE632" s="44" t="s">
        <v>65</v>
      </c>
    </row>
    <row r="633" spans="2:57" s="250" customFormat="1" x14ac:dyDescent="0.25">
      <c r="B633" s="44">
        <v>2026</v>
      </c>
      <c r="C633" s="44">
        <v>891780111</v>
      </c>
      <c r="D633" s="44" t="s">
        <v>63</v>
      </c>
      <c r="E633" s="61" t="s">
        <v>9756</v>
      </c>
      <c r="F633" s="61" t="s">
        <v>9755</v>
      </c>
      <c r="G633" s="61">
        <v>0</v>
      </c>
      <c r="H633" s="61" t="s">
        <v>71</v>
      </c>
      <c r="I633" s="44" t="s">
        <v>9750</v>
      </c>
      <c r="J633" s="76" t="s">
        <v>81</v>
      </c>
      <c r="K633" s="68" t="s">
        <v>8696</v>
      </c>
      <c r="L633" s="79">
        <v>9373320</v>
      </c>
      <c r="M633" s="44" t="s">
        <v>66</v>
      </c>
      <c r="N633" s="68" t="s">
        <v>9754</v>
      </c>
      <c r="O633" s="68">
        <v>1121328385</v>
      </c>
      <c r="P633" s="68">
        <v>69</v>
      </c>
      <c r="Q633" s="69">
        <v>46036</v>
      </c>
      <c r="R633" s="61">
        <v>6818861280</v>
      </c>
      <c r="S633" s="69">
        <v>46045</v>
      </c>
      <c r="T633" s="79">
        <v>9373320</v>
      </c>
      <c r="U633" s="61" t="s">
        <v>65</v>
      </c>
      <c r="V633" s="79">
        <v>1082939683</v>
      </c>
      <c r="W633" s="168" t="s">
        <v>8545</v>
      </c>
      <c r="X633" s="69">
        <v>46045</v>
      </c>
      <c r="Y633" s="69">
        <v>46069</v>
      </c>
      <c r="Z633" s="69" t="s">
        <v>73</v>
      </c>
      <c r="AA633" s="69">
        <v>46167</v>
      </c>
      <c r="AB633" s="47">
        <f t="shared" si="45"/>
        <v>98</v>
      </c>
      <c r="AC633" s="61">
        <v>0</v>
      </c>
      <c r="AD633" s="79">
        <v>0</v>
      </c>
      <c r="AE633" s="61">
        <v>0</v>
      </c>
      <c r="AF633" s="80" t="s">
        <v>73</v>
      </c>
      <c r="AG633" s="47">
        <f t="shared" si="46"/>
        <v>0</v>
      </c>
      <c r="AH633" s="61">
        <v>0</v>
      </c>
      <c r="AI633" s="79">
        <v>0</v>
      </c>
      <c r="AJ633" s="61" t="s">
        <v>73</v>
      </c>
      <c r="AK633" s="81" t="s">
        <v>73</v>
      </c>
      <c r="AL633" s="61">
        <v>0</v>
      </c>
      <c r="AM633" s="81" t="s">
        <v>73</v>
      </c>
      <c r="AN633" s="81" t="s">
        <v>73</v>
      </c>
      <c r="AO633" s="81" t="s">
        <v>73</v>
      </c>
      <c r="AP633" s="47">
        <f t="shared" si="47"/>
        <v>0</v>
      </c>
      <c r="AQ633" s="47">
        <f>+L633+AD633-AI633</f>
        <v>9373320</v>
      </c>
      <c r="AR633" s="61" t="s">
        <v>4700</v>
      </c>
      <c r="AS633" s="79">
        <v>0</v>
      </c>
      <c r="AT633" s="61" t="s">
        <v>162</v>
      </c>
      <c r="AU633" s="79">
        <v>0</v>
      </c>
      <c r="AV633" s="61" t="s">
        <v>73</v>
      </c>
      <c r="AW633" s="199">
        <v>0</v>
      </c>
      <c r="AX633" s="62">
        <f t="shared" si="48"/>
        <v>9373320</v>
      </c>
      <c r="AY633" s="63">
        <f t="shared" si="49"/>
        <v>0</v>
      </c>
      <c r="AZ633" s="67">
        <v>0</v>
      </c>
      <c r="BA633" s="61" t="s">
        <v>73</v>
      </c>
      <c r="BB633" s="61" t="s">
        <v>163</v>
      </c>
      <c r="BC633" s="355" t="s">
        <v>9753</v>
      </c>
      <c r="BD633" s="44" t="s">
        <v>65</v>
      </c>
      <c r="BE633" s="44" t="s">
        <v>65</v>
      </c>
    </row>
    <row r="634" spans="2:57" s="250" customFormat="1" x14ac:dyDescent="0.25">
      <c r="B634" s="44">
        <v>2026</v>
      </c>
      <c r="C634" s="44">
        <v>891780111</v>
      </c>
      <c r="D634" s="44" t="s">
        <v>63</v>
      </c>
      <c r="E634" s="61" t="s">
        <v>9752</v>
      </c>
      <c r="F634" s="61" t="s">
        <v>9751</v>
      </c>
      <c r="G634" s="61">
        <v>0</v>
      </c>
      <c r="H634" s="61" t="s">
        <v>71</v>
      </c>
      <c r="I634" s="44" t="s">
        <v>9750</v>
      </c>
      <c r="J634" s="76" t="s">
        <v>81</v>
      </c>
      <c r="K634" s="68" t="s">
        <v>8696</v>
      </c>
      <c r="L634" s="79">
        <v>9373320</v>
      </c>
      <c r="M634" s="44" t="s">
        <v>66</v>
      </c>
      <c r="N634" s="68" t="s">
        <v>9749</v>
      </c>
      <c r="O634" s="68">
        <v>42207473</v>
      </c>
      <c r="P634" s="68">
        <v>69</v>
      </c>
      <c r="Q634" s="69">
        <v>46036</v>
      </c>
      <c r="R634" s="61">
        <v>6818861280</v>
      </c>
      <c r="S634" s="69">
        <v>46045</v>
      </c>
      <c r="T634" s="79">
        <v>9373320</v>
      </c>
      <c r="U634" s="61" t="s">
        <v>65</v>
      </c>
      <c r="V634" s="79">
        <v>1082939683</v>
      </c>
      <c r="W634" s="168" t="s">
        <v>8545</v>
      </c>
      <c r="X634" s="69">
        <v>46045</v>
      </c>
      <c r="Y634" s="69">
        <v>46069</v>
      </c>
      <c r="Z634" s="69" t="s">
        <v>73</v>
      </c>
      <c r="AA634" s="69">
        <v>46167</v>
      </c>
      <c r="AB634" s="47">
        <f t="shared" si="45"/>
        <v>98</v>
      </c>
      <c r="AC634" s="61">
        <v>0</v>
      </c>
      <c r="AD634" s="79">
        <v>0</v>
      </c>
      <c r="AE634" s="61">
        <v>0</v>
      </c>
      <c r="AF634" s="80" t="s">
        <v>73</v>
      </c>
      <c r="AG634" s="47">
        <f t="shared" si="46"/>
        <v>0</v>
      </c>
      <c r="AH634" s="61">
        <v>0</v>
      </c>
      <c r="AI634" s="79">
        <v>0</v>
      </c>
      <c r="AJ634" s="61" t="s">
        <v>73</v>
      </c>
      <c r="AK634" s="81" t="s">
        <v>73</v>
      </c>
      <c r="AL634" s="61">
        <v>0</v>
      </c>
      <c r="AM634" s="81" t="s">
        <v>73</v>
      </c>
      <c r="AN634" s="81" t="s">
        <v>73</v>
      </c>
      <c r="AO634" s="81" t="s">
        <v>73</v>
      </c>
      <c r="AP634" s="47">
        <f t="shared" si="47"/>
        <v>0</v>
      </c>
      <c r="AQ634" s="47">
        <f>+L634+AD634-AI634</f>
        <v>9373320</v>
      </c>
      <c r="AR634" s="61" t="s">
        <v>4700</v>
      </c>
      <c r="AS634" s="79">
        <v>0</v>
      </c>
      <c r="AT634" s="61" t="s">
        <v>162</v>
      </c>
      <c r="AU634" s="79">
        <v>0</v>
      </c>
      <c r="AV634" s="61" t="s">
        <v>73</v>
      </c>
      <c r="AW634" s="199">
        <v>0</v>
      </c>
      <c r="AX634" s="62">
        <f t="shared" si="48"/>
        <v>9373320</v>
      </c>
      <c r="AY634" s="63">
        <f t="shared" si="49"/>
        <v>0</v>
      </c>
      <c r="AZ634" s="67">
        <v>0</v>
      </c>
      <c r="BA634" s="61" t="s">
        <v>73</v>
      </c>
      <c r="BB634" s="61" t="s">
        <v>163</v>
      </c>
      <c r="BC634" s="355" t="s">
        <v>9748</v>
      </c>
      <c r="BD634" s="44" t="s">
        <v>65</v>
      </c>
      <c r="BE634" s="44" t="s">
        <v>65</v>
      </c>
    </row>
    <row r="635" spans="2:57" s="250" customFormat="1" x14ac:dyDescent="0.25">
      <c r="B635" s="44">
        <v>2026</v>
      </c>
      <c r="C635" s="44">
        <v>891780111</v>
      </c>
      <c r="D635" s="44" t="s">
        <v>63</v>
      </c>
      <c r="E635" s="61" t="s">
        <v>9747</v>
      </c>
      <c r="F635" s="61" t="s">
        <v>9746</v>
      </c>
      <c r="G635" s="61">
        <v>0</v>
      </c>
      <c r="H635" s="61" t="s">
        <v>71</v>
      </c>
      <c r="I635" s="44" t="s">
        <v>111</v>
      </c>
      <c r="J635" s="76" t="s">
        <v>81</v>
      </c>
      <c r="K635" s="68" t="s">
        <v>8696</v>
      </c>
      <c r="L635" s="79">
        <v>9373320</v>
      </c>
      <c r="M635" s="44" t="s">
        <v>66</v>
      </c>
      <c r="N635" s="68" t="s">
        <v>9745</v>
      </c>
      <c r="O635" s="68">
        <v>1121303859</v>
      </c>
      <c r="P635" s="68">
        <v>69</v>
      </c>
      <c r="Q635" s="69">
        <v>46036</v>
      </c>
      <c r="R635" s="61">
        <v>6818861280</v>
      </c>
      <c r="S635" s="69">
        <v>46045</v>
      </c>
      <c r="T635" s="79">
        <v>9373320</v>
      </c>
      <c r="U635" s="61" t="s">
        <v>65</v>
      </c>
      <c r="V635" s="79">
        <v>1082939683</v>
      </c>
      <c r="W635" s="168" t="s">
        <v>8545</v>
      </c>
      <c r="X635" s="69">
        <v>46045</v>
      </c>
      <c r="Y635" s="69">
        <v>46069</v>
      </c>
      <c r="Z635" s="69" t="s">
        <v>73</v>
      </c>
      <c r="AA635" s="69">
        <v>46167</v>
      </c>
      <c r="AB635" s="47">
        <f t="shared" si="45"/>
        <v>98</v>
      </c>
      <c r="AC635" s="61">
        <v>0</v>
      </c>
      <c r="AD635" s="79">
        <v>0</v>
      </c>
      <c r="AE635" s="61">
        <v>0</v>
      </c>
      <c r="AF635" s="80" t="s">
        <v>73</v>
      </c>
      <c r="AG635" s="47">
        <f t="shared" si="46"/>
        <v>0</v>
      </c>
      <c r="AH635" s="61">
        <v>0</v>
      </c>
      <c r="AI635" s="79">
        <v>0</v>
      </c>
      <c r="AJ635" s="61" t="s">
        <v>73</v>
      </c>
      <c r="AK635" s="81" t="s">
        <v>73</v>
      </c>
      <c r="AL635" s="61">
        <v>0</v>
      </c>
      <c r="AM635" s="81" t="s">
        <v>73</v>
      </c>
      <c r="AN635" s="81" t="s">
        <v>73</v>
      </c>
      <c r="AO635" s="81" t="s">
        <v>73</v>
      </c>
      <c r="AP635" s="47">
        <f t="shared" si="47"/>
        <v>0</v>
      </c>
      <c r="AQ635" s="47">
        <f>+L635+AD635-AI635</f>
        <v>9373320</v>
      </c>
      <c r="AR635" s="61" t="s">
        <v>4700</v>
      </c>
      <c r="AS635" s="79">
        <v>0</v>
      </c>
      <c r="AT635" s="61" t="s">
        <v>162</v>
      </c>
      <c r="AU635" s="79">
        <v>0</v>
      </c>
      <c r="AV635" s="61" t="s">
        <v>73</v>
      </c>
      <c r="AW635" s="199">
        <v>0</v>
      </c>
      <c r="AX635" s="62">
        <f t="shared" si="48"/>
        <v>9373320</v>
      </c>
      <c r="AY635" s="63">
        <f t="shared" si="49"/>
        <v>0</v>
      </c>
      <c r="AZ635" s="67">
        <v>0</v>
      </c>
      <c r="BA635" s="61" t="s">
        <v>73</v>
      </c>
      <c r="BB635" s="61" t="s">
        <v>163</v>
      </c>
      <c r="BC635" s="355" t="s">
        <v>9744</v>
      </c>
      <c r="BD635" s="44" t="s">
        <v>65</v>
      </c>
      <c r="BE635" s="44" t="s">
        <v>65</v>
      </c>
    </row>
    <row r="636" spans="2:57" s="250" customFormat="1" x14ac:dyDescent="0.25">
      <c r="B636" s="44">
        <v>2026</v>
      </c>
      <c r="C636" s="44">
        <v>891780111</v>
      </c>
      <c r="D636" s="44" t="s">
        <v>63</v>
      </c>
      <c r="E636" s="61" t="s">
        <v>9743</v>
      </c>
      <c r="F636" s="61" t="s">
        <v>9742</v>
      </c>
      <c r="G636" s="61">
        <v>0</v>
      </c>
      <c r="H636" s="61" t="s">
        <v>71</v>
      </c>
      <c r="I636" s="44" t="s">
        <v>111</v>
      </c>
      <c r="J636" s="76" t="s">
        <v>81</v>
      </c>
      <c r="K636" s="373" t="s">
        <v>9741</v>
      </c>
      <c r="L636" s="79">
        <v>18810320</v>
      </c>
      <c r="M636" s="44" t="s">
        <v>66</v>
      </c>
      <c r="N636" s="68" t="s">
        <v>9740</v>
      </c>
      <c r="O636" s="68">
        <v>1004380998</v>
      </c>
      <c r="P636" s="68">
        <v>273</v>
      </c>
      <c r="Q636" s="69">
        <v>46043</v>
      </c>
      <c r="R636" s="68">
        <v>538927056</v>
      </c>
      <c r="S636" s="69">
        <v>46045</v>
      </c>
      <c r="T636" s="79">
        <v>18810320</v>
      </c>
      <c r="U636" s="61" t="s">
        <v>65</v>
      </c>
      <c r="V636" s="79">
        <v>1082939683</v>
      </c>
      <c r="W636" s="168" t="s">
        <v>8545</v>
      </c>
      <c r="X636" s="69">
        <v>46045</v>
      </c>
      <c r="Y636" s="69">
        <v>46045</v>
      </c>
      <c r="Z636" s="69" t="s">
        <v>73</v>
      </c>
      <c r="AA636" s="69">
        <v>46173</v>
      </c>
      <c r="AB636" s="47">
        <f t="shared" si="45"/>
        <v>128</v>
      </c>
      <c r="AC636" s="61">
        <v>0</v>
      </c>
      <c r="AD636" s="79">
        <v>0</v>
      </c>
      <c r="AE636" s="61">
        <v>0</v>
      </c>
      <c r="AF636" s="80" t="s">
        <v>73</v>
      </c>
      <c r="AG636" s="47">
        <f t="shared" si="46"/>
        <v>0</v>
      </c>
      <c r="AH636" s="61">
        <v>0</v>
      </c>
      <c r="AI636" s="79">
        <v>0</v>
      </c>
      <c r="AJ636" s="61" t="s">
        <v>73</v>
      </c>
      <c r="AK636" s="81" t="s">
        <v>73</v>
      </c>
      <c r="AL636" s="61">
        <v>0</v>
      </c>
      <c r="AM636" s="81" t="s">
        <v>73</v>
      </c>
      <c r="AN636" s="81" t="s">
        <v>73</v>
      </c>
      <c r="AO636" s="81" t="s">
        <v>73</v>
      </c>
      <c r="AP636" s="47">
        <f t="shared" si="47"/>
        <v>0</v>
      </c>
      <c r="AQ636" s="47">
        <f>+L636+AD636-AI636</f>
        <v>18810320</v>
      </c>
      <c r="AR636" s="61" t="s">
        <v>4700</v>
      </c>
      <c r="AS636" s="79">
        <v>0</v>
      </c>
      <c r="AT636" s="61" t="s">
        <v>162</v>
      </c>
      <c r="AU636" s="79">
        <v>0</v>
      </c>
      <c r="AV636" s="61" t="s">
        <v>73</v>
      </c>
      <c r="AW636" s="199">
        <v>0</v>
      </c>
      <c r="AX636" s="62">
        <f t="shared" si="48"/>
        <v>18810320</v>
      </c>
      <c r="AY636" s="63">
        <f t="shared" si="49"/>
        <v>0</v>
      </c>
      <c r="AZ636" s="67">
        <v>0</v>
      </c>
      <c r="BA636" s="61" t="s">
        <v>73</v>
      </c>
      <c r="BB636" s="61" t="s">
        <v>85</v>
      </c>
      <c r="BC636" s="369" t="s">
        <v>9739</v>
      </c>
      <c r="BD636" s="44" t="s">
        <v>65</v>
      </c>
      <c r="BE636" s="44" t="s">
        <v>65</v>
      </c>
    </row>
    <row r="637" spans="2:57" s="250" customFormat="1" x14ac:dyDescent="0.25">
      <c r="B637" s="44">
        <v>2026</v>
      </c>
      <c r="C637" s="44">
        <v>891780111</v>
      </c>
      <c r="D637" s="44" t="s">
        <v>63</v>
      </c>
      <c r="E637" s="61" t="s">
        <v>9738</v>
      </c>
      <c r="F637" s="61" t="s">
        <v>9737</v>
      </c>
      <c r="G637" s="61">
        <v>0</v>
      </c>
      <c r="H637" s="61" t="s">
        <v>71</v>
      </c>
      <c r="I637" s="44" t="s">
        <v>111</v>
      </c>
      <c r="J637" s="76" t="s">
        <v>81</v>
      </c>
      <c r="K637" s="373" t="s">
        <v>9736</v>
      </c>
      <c r="L637" s="79">
        <v>19669540</v>
      </c>
      <c r="M637" s="44" t="s">
        <v>66</v>
      </c>
      <c r="N637" s="68" t="s">
        <v>9735</v>
      </c>
      <c r="O637" s="68">
        <v>1081925959</v>
      </c>
      <c r="P637" s="68">
        <v>273</v>
      </c>
      <c r="Q637" s="69">
        <v>46043</v>
      </c>
      <c r="R637" s="68">
        <v>538927056</v>
      </c>
      <c r="S637" s="69">
        <v>46045</v>
      </c>
      <c r="T637" s="79">
        <v>19669540</v>
      </c>
      <c r="U637" s="61" t="s">
        <v>65</v>
      </c>
      <c r="V637" s="79">
        <v>1082939683</v>
      </c>
      <c r="W637" s="168" t="s">
        <v>8545</v>
      </c>
      <c r="X637" s="69">
        <v>46045</v>
      </c>
      <c r="Y637" s="69">
        <v>46045</v>
      </c>
      <c r="Z637" s="69" t="s">
        <v>73</v>
      </c>
      <c r="AA637" s="69">
        <v>46173</v>
      </c>
      <c r="AB637" s="47">
        <f t="shared" si="45"/>
        <v>128</v>
      </c>
      <c r="AC637" s="61">
        <v>0</v>
      </c>
      <c r="AD637" s="79">
        <v>0</v>
      </c>
      <c r="AE637" s="61">
        <v>0</v>
      </c>
      <c r="AF637" s="80" t="s">
        <v>73</v>
      </c>
      <c r="AG637" s="47">
        <f t="shared" si="46"/>
        <v>0</v>
      </c>
      <c r="AH637" s="61">
        <v>0</v>
      </c>
      <c r="AI637" s="79">
        <v>0</v>
      </c>
      <c r="AJ637" s="61" t="s">
        <v>73</v>
      </c>
      <c r="AK637" s="81" t="s">
        <v>73</v>
      </c>
      <c r="AL637" s="61">
        <v>0</v>
      </c>
      <c r="AM637" s="81" t="s">
        <v>73</v>
      </c>
      <c r="AN637" s="81" t="s">
        <v>73</v>
      </c>
      <c r="AO637" s="81" t="s">
        <v>73</v>
      </c>
      <c r="AP637" s="47">
        <f t="shared" si="47"/>
        <v>0</v>
      </c>
      <c r="AQ637" s="47">
        <f>+L637+AD637-AI637</f>
        <v>19669540</v>
      </c>
      <c r="AR637" s="61" t="s">
        <v>4700</v>
      </c>
      <c r="AS637" s="79">
        <v>0</v>
      </c>
      <c r="AT637" s="61" t="s">
        <v>162</v>
      </c>
      <c r="AU637" s="79">
        <v>0</v>
      </c>
      <c r="AV637" s="61" t="s">
        <v>73</v>
      </c>
      <c r="AW637" s="199">
        <v>0</v>
      </c>
      <c r="AX637" s="62">
        <f t="shared" si="48"/>
        <v>19669540</v>
      </c>
      <c r="AY637" s="63">
        <f t="shared" si="49"/>
        <v>0</v>
      </c>
      <c r="AZ637" s="67">
        <v>0</v>
      </c>
      <c r="BA637" s="61" t="s">
        <v>73</v>
      </c>
      <c r="BB637" s="61" t="s">
        <v>85</v>
      </c>
      <c r="BC637" s="369" t="s">
        <v>9734</v>
      </c>
      <c r="BD637" s="44" t="s">
        <v>65</v>
      </c>
      <c r="BE637" s="44" t="s">
        <v>65</v>
      </c>
    </row>
    <row r="638" spans="2:57" s="250" customFormat="1" x14ac:dyDescent="0.25">
      <c r="B638" s="44">
        <v>2026</v>
      </c>
      <c r="C638" s="44">
        <v>891780111</v>
      </c>
      <c r="D638" s="44" t="s">
        <v>63</v>
      </c>
      <c r="E638" s="61" t="s">
        <v>9733</v>
      </c>
      <c r="F638" s="61" t="s">
        <v>9732</v>
      </c>
      <c r="G638" s="61">
        <v>0</v>
      </c>
      <c r="H638" s="61" t="s">
        <v>71</v>
      </c>
      <c r="I638" s="44" t="s">
        <v>111</v>
      </c>
      <c r="J638" s="76" t="s">
        <v>81</v>
      </c>
      <c r="K638" s="373" t="s">
        <v>9731</v>
      </c>
      <c r="L638" s="79">
        <v>11624778</v>
      </c>
      <c r="M638" s="44" t="s">
        <v>66</v>
      </c>
      <c r="N638" s="68" t="s">
        <v>9730</v>
      </c>
      <c r="O638" s="68">
        <v>1038438321</v>
      </c>
      <c r="P638" s="68">
        <v>273</v>
      </c>
      <c r="Q638" s="69">
        <v>46043</v>
      </c>
      <c r="R638" s="68">
        <v>538927056</v>
      </c>
      <c r="S638" s="69">
        <v>46045</v>
      </c>
      <c r="T638" s="79">
        <v>11624778</v>
      </c>
      <c r="U638" s="61" t="s">
        <v>65</v>
      </c>
      <c r="V638" s="79">
        <v>1082939683</v>
      </c>
      <c r="W638" s="168" t="s">
        <v>8545</v>
      </c>
      <c r="X638" s="69">
        <v>46045</v>
      </c>
      <c r="Y638" s="69">
        <v>46045</v>
      </c>
      <c r="Z638" s="69" t="s">
        <v>73</v>
      </c>
      <c r="AA638" s="69">
        <v>46173</v>
      </c>
      <c r="AB638" s="47">
        <f t="shared" si="45"/>
        <v>128</v>
      </c>
      <c r="AC638" s="61">
        <v>0</v>
      </c>
      <c r="AD638" s="79">
        <v>0</v>
      </c>
      <c r="AE638" s="61">
        <v>0</v>
      </c>
      <c r="AF638" s="80" t="s">
        <v>73</v>
      </c>
      <c r="AG638" s="47">
        <f t="shared" si="46"/>
        <v>0</v>
      </c>
      <c r="AH638" s="61">
        <v>0</v>
      </c>
      <c r="AI638" s="79">
        <v>0</v>
      </c>
      <c r="AJ638" s="61" t="s">
        <v>73</v>
      </c>
      <c r="AK638" s="81" t="s">
        <v>73</v>
      </c>
      <c r="AL638" s="61">
        <v>0</v>
      </c>
      <c r="AM638" s="81" t="s">
        <v>73</v>
      </c>
      <c r="AN638" s="81" t="s">
        <v>73</v>
      </c>
      <c r="AO638" s="81" t="s">
        <v>73</v>
      </c>
      <c r="AP638" s="47">
        <f t="shared" si="47"/>
        <v>0</v>
      </c>
      <c r="AQ638" s="47">
        <f>+L638+AD638-AI638</f>
        <v>11624778</v>
      </c>
      <c r="AR638" s="61" t="s">
        <v>4700</v>
      </c>
      <c r="AS638" s="79">
        <v>0</v>
      </c>
      <c r="AT638" s="61" t="s">
        <v>162</v>
      </c>
      <c r="AU638" s="79">
        <v>0</v>
      </c>
      <c r="AV638" s="61" t="s">
        <v>73</v>
      </c>
      <c r="AW638" s="199">
        <v>0</v>
      </c>
      <c r="AX638" s="62">
        <f t="shared" si="48"/>
        <v>11624778</v>
      </c>
      <c r="AY638" s="63">
        <f t="shared" si="49"/>
        <v>0</v>
      </c>
      <c r="AZ638" s="67">
        <v>0</v>
      </c>
      <c r="BA638" s="61" t="s">
        <v>73</v>
      </c>
      <c r="BB638" s="61" t="s">
        <v>85</v>
      </c>
      <c r="BC638" s="369" t="s">
        <v>9729</v>
      </c>
      <c r="BD638" s="44" t="s">
        <v>65</v>
      </c>
      <c r="BE638" s="44" t="s">
        <v>65</v>
      </c>
    </row>
    <row r="639" spans="2:57" s="250" customFormat="1" x14ac:dyDescent="0.25">
      <c r="B639" s="44">
        <v>2026</v>
      </c>
      <c r="C639" s="44">
        <v>891780111</v>
      </c>
      <c r="D639" s="44" t="s">
        <v>63</v>
      </c>
      <c r="E639" s="61" t="s">
        <v>9728</v>
      </c>
      <c r="F639" s="61" t="s">
        <v>9727</v>
      </c>
      <c r="G639" s="61">
        <v>0</v>
      </c>
      <c r="H639" s="61" t="s">
        <v>71</v>
      </c>
      <c r="I639" s="44" t="s">
        <v>111</v>
      </c>
      <c r="J639" s="76" t="s">
        <v>81</v>
      </c>
      <c r="K639" s="68" t="s">
        <v>9726</v>
      </c>
      <c r="L639" s="79">
        <v>19200000</v>
      </c>
      <c r="M639" s="44" t="s">
        <v>66</v>
      </c>
      <c r="N639" s="68" t="s">
        <v>9725</v>
      </c>
      <c r="O639" s="68">
        <v>88180916</v>
      </c>
      <c r="P639" s="68">
        <v>177</v>
      </c>
      <c r="Q639" s="69">
        <v>46038</v>
      </c>
      <c r="R639" s="61">
        <v>266200000</v>
      </c>
      <c r="S639" s="69">
        <v>46045</v>
      </c>
      <c r="T639" s="79">
        <v>19200000</v>
      </c>
      <c r="U639" s="61" t="s">
        <v>65</v>
      </c>
      <c r="V639" s="79">
        <v>85155333</v>
      </c>
      <c r="W639" s="168" t="s">
        <v>7176</v>
      </c>
      <c r="X639" s="69">
        <v>46045</v>
      </c>
      <c r="Y639" s="69">
        <v>46069</v>
      </c>
      <c r="Z639" s="69" t="s">
        <v>73</v>
      </c>
      <c r="AA639" s="69">
        <v>46219</v>
      </c>
      <c r="AB639" s="47">
        <f t="shared" si="45"/>
        <v>150</v>
      </c>
      <c r="AC639" s="61">
        <v>0</v>
      </c>
      <c r="AD639" s="79">
        <v>0</v>
      </c>
      <c r="AE639" s="61">
        <v>0</v>
      </c>
      <c r="AF639" s="80" t="s">
        <v>73</v>
      </c>
      <c r="AG639" s="47">
        <f t="shared" si="46"/>
        <v>0</v>
      </c>
      <c r="AH639" s="61">
        <v>0</v>
      </c>
      <c r="AI639" s="79">
        <v>0</v>
      </c>
      <c r="AJ639" s="61" t="s">
        <v>73</v>
      </c>
      <c r="AK639" s="81" t="s">
        <v>73</v>
      </c>
      <c r="AL639" s="61">
        <v>0</v>
      </c>
      <c r="AM639" s="81" t="s">
        <v>73</v>
      </c>
      <c r="AN639" s="81" t="s">
        <v>73</v>
      </c>
      <c r="AO639" s="81" t="s">
        <v>73</v>
      </c>
      <c r="AP639" s="47">
        <f t="shared" si="47"/>
        <v>0</v>
      </c>
      <c r="AQ639" s="47">
        <f>+L639+AD639-AI639</f>
        <v>19200000</v>
      </c>
      <c r="AR639" s="61" t="s">
        <v>4700</v>
      </c>
      <c r="AS639" s="79">
        <v>0</v>
      </c>
      <c r="AT639" s="61" t="s">
        <v>162</v>
      </c>
      <c r="AU639" s="79">
        <v>0</v>
      </c>
      <c r="AV639" s="61" t="s">
        <v>73</v>
      </c>
      <c r="AW639" s="199">
        <v>0</v>
      </c>
      <c r="AX639" s="62">
        <f t="shared" si="48"/>
        <v>19200000</v>
      </c>
      <c r="AY639" s="63">
        <f t="shared" si="49"/>
        <v>0</v>
      </c>
      <c r="AZ639" s="67">
        <v>0</v>
      </c>
      <c r="BA639" s="61" t="s">
        <v>73</v>
      </c>
      <c r="BB639" s="61" t="s">
        <v>163</v>
      </c>
      <c r="BC639" s="355" t="s">
        <v>9724</v>
      </c>
      <c r="BD639" s="44" t="s">
        <v>65</v>
      </c>
      <c r="BE639" s="44" t="s">
        <v>65</v>
      </c>
    </row>
    <row r="640" spans="2:57" s="250" customFormat="1" x14ac:dyDescent="0.25">
      <c r="B640" s="44">
        <v>2026</v>
      </c>
      <c r="C640" s="44">
        <v>891780111</v>
      </c>
      <c r="D640" s="44" t="s">
        <v>63</v>
      </c>
      <c r="E640" s="61" t="s">
        <v>9723</v>
      </c>
      <c r="F640" s="61" t="s">
        <v>9722</v>
      </c>
      <c r="G640" s="61">
        <v>0</v>
      </c>
      <c r="H640" s="61" t="s">
        <v>71</v>
      </c>
      <c r="I640" s="44" t="s">
        <v>111</v>
      </c>
      <c r="J640" s="76" t="s">
        <v>81</v>
      </c>
      <c r="K640" s="68" t="s">
        <v>9721</v>
      </c>
      <c r="L640" s="79">
        <v>19200000</v>
      </c>
      <c r="M640" s="44" t="s">
        <v>66</v>
      </c>
      <c r="N640" s="68" t="s">
        <v>9720</v>
      </c>
      <c r="O640" s="68">
        <v>40422369</v>
      </c>
      <c r="P640" s="68">
        <v>177</v>
      </c>
      <c r="Q640" s="69">
        <v>46038</v>
      </c>
      <c r="R640" s="61">
        <v>266200000</v>
      </c>
      <c r="S640" s="69">
        <v>46044</v>
      </c>
      <c r="T640" s="79">
        <v>19200000</v>
      </c>
      <c r="U640" s="61" t="s">
        <v>65</v>
      </c>
      <c r="V640" s="79">
        <v>85155333</v>
      </c>
      <c r="W640" s="168" t="s">
        <v>7176</v>
      </c>
      <c r="X640" s="69">
        <v>46045</v>
      </c>
      <c r="Y640" s="69">
        <v>46069</v>
      </c>
      <c r="Z640" s="69" t="s">
        <v>73</v>
      </c>
      <c r="AA640" s="69">
        <v>46189</v>
      </c>
      <c r="AB640" s="47">
        <f t="shared" si="45"/>
        <v>120</v>
      </c>
      <c r="AC640" s="61">
        <v>0</v>
      </c>
      <c r="AD640" s="79">
        <v>0</v>
      </c>
      <c r="AE640" s="61">
        <v>0</v>
      </c>
      <c r="AF640" s="80" t="s">
        <v>73</v>
      </c>
      <c r="AG640" s="47">
        <f t="shared" si="46"/>
        <v>0</v>
      </c>
      <c r="AH640" s="61">
        <v>0</v>
      </c>
      <c r="AI640" s="79">
        <v>0</v>
      </c>
      <c r="AJ640" s="61" t="s">
        <v>73</v>
      </c>
      <c r="AK640" s="81" t="s">
        <v>73</v>
      </c>
      <c r="AL640" s="61">
        <v>0</v>
      </c>
      <c r="AM640" s="81" t="s">
        <v>73</v>
      </c>
      <c r="AN640" s="81" t="s">
        <v>73</v>
      </c>
      <c r="AO640" s="81" t="s">
        <v>73</v>
      </c>
      <c r="AP640" s="47">
        <f t="shared" si="47"/>
        <v>0</v>
      </c>
      <c r="AQ640" s="47">
        <f>+L640+AD640-AI640</f>
        <v>19200000</v>
      </c>
      <c r="AR640" s="61" t="s">
        <v>4700</v>
      </c>
      <c r="AS640" s="79">
        <v>0</v>
      </c>
      <c r="AT640" s="61" t="s">
        <v>162</v>
      </c>
      <c r="AU640" s="79">
        <v>0</v>
      </c>
      <c r="AV640" s="61" t="s">
        <v>73</v>
      </c>
      <c r="AW640" s="199">
        <v>0</v>
      </c>
      <c r="AX640" s="62">
        <f t="shared" si="48"/>
        <v>19200000</v>
      </c>
      <c r="AY640" s="63">
        <f t="shared" si="49"/>
        <v>0</v>
      </c>
      <c r="AZ640" s="67">
        <v>0</v>
      </c>
      <c r="BA640" s="61" t="s">
        <v>73</v>
      </c>
      <c r="BB640" s="61" t="s">
        <v>163</v>
      </c>
      <c r="BC640" s="355" t="s">
        <v>9719</v>
      </c>
      <c r="BD640" s="44" t="s">
        <v>65</v>
      </c>
      <c r="BE640" s="44" t="s">
        <v>65</v>
      </c>
    </row>
    <row r="641" spans="2:57" s="250" customFormat="1" x14ac:dyDescent="0.25">
      <c r="B641" s="44">
        <v>2026</v>
      </c>
      <c r="C641" s="44">
        <v>891780111</v>
      </c>
      <c r="D641" s="44" t="s">
        <v>63</v>
      </c>
      <c r="E641" s="61" t="s">
        <v>9718</v>
      </c>
      <c r="F641" s="61" t="s">
        <v>9717</v>
      </c>
      <c r="G641" s="61">
        <v>0</v>
      </c>
      <c r="H641" s="61" t="s">
        <v>71</v>
      </c>
      <c r="I641" s="44" t="s">
        <v>111</v>
      </c>
      <c r="J641" s="76" t="s">
        <v>81</v>
      </c>
      <c r="K641" s="68" t="s">
        <v>9716</v>
      </c>
      <c r="L641" s="79">
        <v>39000000</v>
      </c>
      <c r="M641" s="44" t="s">
        <v>66</v>
      </c>
      <c r="N641" s="68" t="s">
        <v>9715</v>
      </c>
      <c r="O641" s="68">
        <v>39097179</v>
      </c>
      <c r="P641" s="68">
        <v>303</v>
      </c>
      <c r="Q641" s="69">
        <v>46043</v>
      </c>
      <c r="R641" s="68">
        <v>65000000</v>
      </c>
      <c r="S641" s="69">
        <v>46045</v>
      </c>
      <c r="T641" s="79">
        <v>39000000</v>
      </c>
      <c r="U641" s="61" t="s">
        <v>65</v>
      </c>
      <c r="V641" s="79">
        <v>1082939683</v>
      </c>
      <c r="W641" s="168" t="s">
        <v>8545</v>
      </c>
      <c r="X641" s="69">
        <v>46045</v>
      </c>
      <c r="Y641" s="69">
        <v>46045</v>
      </c>
      <c r="Z641" s="69" t="s">
        <v>73</v>
      </c>
      <c r="AA641" s="69">
        <v>46234</v>
      </c>
      <c r="AB641" s="47">
        <f t="shared" si="45"/>
        <v>189</v>
      </c>
      <c r="AC641" s="61">
        <v>0</v>
      </c>
      <c r="AD641" s="79">
        <v>0</v>
      </c>
      <c r="AE641" s="61">
        <v>0</v>
      </c>
      <c r="AF641" s="80" t="s">
        <v>73</v>
      </c>
      <c r="AG641" s="47">
        <f t="shared" si="46"/>
        <v>0</v>
      </c>
      <c r="AH641" s="61">
        <v>0</v>
      </c>
      <c r="AI641" s="79">
        <v>0</v>
      </c>
      <c r="AJ641" s="61" t="s">
        <v>73</v>
      </c>
      <c r="AK641" s="81" t="s">
        <v>73</v>
      </c>
      <c r="AL641" s="61">
        <v>0</v>
      </c>
      <c r="AM641" s="81" t="s">
        <v>73</v>
      </c>
      <c r="AN641" s="81" t="s">
        <v>73</v>
      </c>
      <c r="AO641" s="81" t="s">
        <v>73</v>
      </c>
      <c r="AP641" s="47">
        <f t="shared" si="47"/>
        <v>0</v>
      </c>
      <c r="AQ641" s="47">
        <f>+L641+AD641-AI641</f>
        <v>39000000</v>
      </c>
      <c r="AR641" s="61" t="s">
        <v>65</v>
      </c>
      <c r="AS641" s="79">
        <v>39000000</v>
      </c>
      <c r="AT641" s="61" t="s">
        <v>162</v>
      </c>
      <c r="AU641" s="79">
        <v>0</v>
      </c>
      <c r="AV641" s="61" t="s">
        <v>73</v>
      </c>
      <c r="AW641" s="199">
        <v>0</v>
      </c>
      <c r="AX641" s="62">
        <f t="shared" si="48"/>
        <v>39000000</v>
      </c>
      <c r="AY641" s="63">
        <f t="shared" si="49"/>
        <v>0</v>
      </c>
      <c r="AZ641" s="67">
        <v>0</v>
      </c>
      <c r="BA641" s="61" t="s">
        <v>73</v>
      </c>
      <c r="BB641" s="61" t="s">
        <v>85</v>
      </c>
      <c r="BC641" s="369" t="s">
        <v>9714</v>
      </c>
      <c r="BD641" s="44" t="s">
        <v>65</v>
      </c>
      <c r="BE641" s="44" t="s">
        <v>65</v>
      </c>
    </row>
    <row r="642" spans="2:57" s="250" customFormat="1" x14ac:dyDescent="0.25">
      <c r="B642" s="44">
        <v>2026</v>
      </c>
      <c r="C642" s="44">
        <v>891780111</v>
      </c>
      <c r="D642" s="44" t="s">
        <v>63</v>
      </c>
      <c r="E642" s="75" t="s">
        <v>9713</v>
      </c>
      <c r="F642" s="61" t="s">
        <v>9712</v>
      </c>
      <c r="G642" s="61">
        <v>0</v>
      </c>
      <c r="H642" s="61" t="s">
        <v>71</v>
      </c>
      <c r="I642" s="44" t="s">
        <v>111</v>
      </c>
      <c r="J642" s="76" t="s">
        <v>81</v>
      </c>
      <c r="K642" s="47" t="s">
        <v>9213</v>
      </c>
      <c r="L642" s="79">
        <v>9373320</v>
      </c>
      <c r="M642" s="44" t="s">
        <v>66</v>
      </c>
      <c r="N642" s="68" t="s">
        <v>9711</v>
      </c>
      <c r="O642" s="68">
        <v>23108632</v>
      </c>
      <c r="P642" s="68">
        <v>69</v>
      </c>
      <c r="Q642" s="69">
        <v>46036</v>
      </c>
      <c r="R642" s="61">
        <v>6818861280</v>
      </c>
      <c r="S642" s="69">
        <v>46045</v>
      </c>
      <c r="T642" s="79">
        <v>9373320</v>
      </c>
      <c r="U642" s="61" t="s">
        <v>65</v>
      </c>
      <c r="V642" s="79">
        <v>1082939683</v>
      </c>
      <c r="W642" s="168" t="s">
        <v>8545</v>
      </c>
      <c r="X642" s="69">
        <v>46045</v>
      </c>
      <c r="Y642" s="69">
        <v>46069</v>
      </c>
      <c r="Z642" s="69" t="s">
        <v>73</v>
      </c>
      <c r="AA642" s="69">
        <v>46167</v>
      </c>
      <c r="AB642" s="47">
        <f t="shared" si="45"/>
        <v>98</v>
      </c>
      <c r="AC642" s="61">
        <v>0</v>
      </c>
      <c r="AD642" s="79">
        <v>0</v>
      </c>
      <c r="AE642" s="61">
        <v>0</v>
      </c>
      <c r="AF642" s="80" t="s">
        <v>73</v>
      </c>
      <c r="AG642" s="47">
        <f t="shared" si="46"/>
        <v>0</v>
      </c>
      <c r="AH642" s="61">
        <v>0</v>
      </c>
      <c r="AI642" s="79">
        <v>0</v>
      </c>
      <c r="AJ642" s="61" t="s">
        <v>73</v>
      </c>
      <c r="AK642" s="81" t="s">
        <v>73</v>
      </c>
      <c r="AL642" s="61">
        <v>0</v>
      </c>
      <c r="AM642" s="81" t="s">
        <v>73</v>
      </c>
      <c r="AN642" s="81" t="s">
        <v>73</v>
      </c>
      <c r="AO642" s="81" t="s">
        <v>73</v>
      </c>
      <c r="AP642" s="47">
        <f t="shared" si="47"/>
        <v>0</v>
      </c>
      <c r="AQ642" s="47">
        <f>+L642+AD642-AI642</f>
        <v>9373320</v>
      </c>
      <c r="AR642" s="61" t="s">
        <v>4700</v>
      </c>
      <c r="AS642" s="79">
        <v>0</v>
      </c>
      <c r="AT642" s="61" t="s">
        <v>162</v>
      </c>
      <c r="AU642" s="79">
        <v>0</v>
      </c>
      <c r="AV642" s="61" t="s">
        <v>73</v>
      </c>
      <c r="AW642" s="199">
        <v>0</v>
      </c>
      <c r="AX642" s="62">
        <f t="shared" si="48"/>
        <v>9373320</v>
      </c>
      <c r="AY642" s="63">
        <f t="shared" si="49"/>
        <v>0</v>
      </c>
      <c r="AZ642" s="67">
        <v>0</v>
      </c>
      <c r="BA642" s="61" t="s">
        <v>73</v>
      </c>
      <c r="BB642" s="61" t="s">
        <v>163</v>
      </c>
      <c r="BC642" s="355" t="s">
        <v>9710</v>
      </c>
      <c r="BD642" s="44" t="s">
        <v>65</v>
      </c>
      <c r="BE642" s="44" t="s">
        <v>65</v>
      </c>
    </row>
    <row r="643" spans="2:57" s="250" customFormat="1" x14ac:dyDescent="0.25">
      <c r="B643" s="44">
        <v>2026</v>
      </c>
      <c r="C643" s="44">
        <v>891780111</v>
      </c>
      <c r="D643" s="44" t="s">
        <v>63</v>
      </c>
      <c r="E643" s="75" t="s">
        <v>9709</v>
      </c>
      <c r="F643" s="61" t="s">
        <v>9708</v>
      </c>
      <c r="G643" s="61">
        <v>0</v>
      </c>
      <c r="H643" s="61" t="s">
        <v>71</v>
      </c>
      <c r="I643" s="44" t="s">
        <v>111</v>
      </c>
      <c r="J643" s="76" t="s">
        <v>81</v>
      </c>
      <c r="K643" s="47" t="s">
        <v>9213</v>
      </c>
      <c r="L643" s="79">
        <v>9373320</v>
      </c>
      <c r="M643" s="44" t="s">
        <v>66</v>
      </c>
      <c r="N643" s="68" t="s">
        <v>9707</v>
      </c>
      <c r="O643" s="68">
        <v>1049564964</v>
      </c>
      <c r="P643" s="68">
        <v>69</v>
      </c>
      <c r="Q643" s="69">
        <v>46036</v>
      </c>
      <c r="R643" s="61">
        <v>6818861280</v>
      </c>
      <c r="S643" s="69">
        <v>46045</v>
      </c>
      <c r="T643" s="79">
        <v>9373320</v>
      </c>
      <c r="U643" s="61" t="s">
        <v>65</v>
      </c>
      <c r="V643" s="79">
        <v>1082939683</v>
      </c>
      <c r="W643" s="168" t="s">
        <v>8545</v>
      </c>
      <c r="X643" s="69">
        <v>46045</v>
      </c>
      <c r="Y643" s="69">
        <v>46069</v>
      </c>
      <c r="Z643" s="69" t="s">
        <v>73</v>
      </c>
      <c r="AA643" s="69">
        <v>46167</v>
      </c>
      <c r="AB643" s="47">
        <f t="shared" si="45"/>
        <v>98</v>
      </c>
      <c r="AC643" s="61">
        <v>0</v>
      </c>
      <c r="AD643" s="79">
        <v>0</v>
      </c>
      <c r="AE643" s="61">
        <v>0</v>
      </c>
      <c r="AF643" s="80" t="s">
        <v>73</v>
      </c>
      <c r="AG643" s="47">
        <f t="shared" si="46"/>
        <v>0</v>
      </c>
      <c r="AH643" s="61">
        <v>0</v>
      </c>
      <c r="AI643" s="79">
        <v>0</v>
      </c>
      <c r="AJ643" s="61" t="s">
        <v>73</v>
      </c>
      <c r="AK643" s="81" t="s">
        <v>73</v>
      </c>
      <c r="AL643" s="61">
        <v>0</v>
      </c>
      <c r="AM643" s="81" t="s">
        <v>73</v>
      </c>
      <c r="AN643" s="81" t="s">
        <v>73</v>
      </c>
      <c r="AO643" s="81" t="s">
        <v>73</v>
      </c>
      <c r="AP643" s="47">
        <f t="shared" si="47"/>
        <v>0</v>
      </c>
      <c r="AQ643" s="47">
        <f>+L643+AD643-AI643</f>
        <v>9373320</v>
      </c>
      <c r="AR643" s="61" t="s">
        <v>4700</v>
      </c>
      <c r="AS643" s="79">
        <v>0</v>
      </c>
      <c r="AT643" s="61" t="s">
        <v>162</v>
      </c>
      <c r="AU643" s="79">
        <v>0</v>
      </c>
      <c r="AV643" s="61" t="s">
        <v>73</v>
      </c>
      <c r="AW643" s="199">
        <v>0</v>
      </c>
      <c r="AX643" s="62">
        <f t="shared" si="48"/>
        <v>9373320</v>
      </c>
      <c r="AY643" s="63">
        <f t="shared" si="49"/>
        <v>0</v>
      </c>
      <c r="AZ643" s="67">
        <v>0</v>
      </c>
      <c r="BA643" s="61" t="s">
        <v>73</v>
      </c>
      <c r="BB643" s="61" t="s">
        <v>163</v>
      </c>
      <c r="BC643" s="355" t="s">
        <v>9706</v>
      </c>
      <c r="BD643" s="44" t="s">
        <v>65</v>
      </c>
      <c r="BE643" s="44" t="s">
        <v>65</v>
      </c>
    </row>
    <row r="644" spans="2:57" s="250" customFormat="1" x14ac:dyDescent="0.25">
      <c r="B644" s="44">
        <v>2026</v>
      </c>
      <c r="C644" s="44">
        <v>891780111</v>
      </c>
      <c r="D644" s="44" t="s">
        <v>63</v>
      </c>
      <c r="E644" s="75" t="s">
        <v>9705</v>
      </c>
      <c r="F644" s="61" t="s">
        <v>9704</v>
      </c>
      <c r="G644" s="61">
        <v>0</v>
      </c>
      <c r="H644" s="61" t="s">
        <v>71</v>
      </c>
      <c r="I644" s="44" t="s">
        <v>111</v>
      </c>
      <c r="J644" s="76" t="s">
        <v>81</v>
      </c>
      <c r="K644" s="47" t="s">
        <v>9213</v>
      </c>
      <c r="L644" s="79">
        <v>9373320</v>
      </c>
      <c r="M644" s="44" t="s">
        <v>66</v>
      </c>
      <c r="N644" s="68" t="s">
        <v>9703</v>
      </c>
      <c r="O644" s="68">
        <v>9167656</v>
      </c>
      <c r="P644" s="68">
        <v>69</v>
      </c>
      <c r="Q644" s="69">
        <v>46036</v>
      </c>
      <c r="R644" s="61">
        <v>6818861280</v>
      </c>
      <c r="S644" s="69">
        <v>46045</v>
      </c>
      <c r="T644" s="79">
        <v>9373320</v>
      </c>
      <c r="U644" s="61" t="s">
        <v>65</v>
      </c>
      <c r="V644" s="79">
        <v>1082939683</v>
      </c>
      <c r="W644" s="168" t="s">
        <v>8545</v>
      </c>
      <c r="X644" s="69">
        <v>46045</v>
      </c>
      <c r="Y644" s="69">
        <v>46069</v>
      </c>
      <c r="Z644" s="69" t="s">
        <v>73</v>
      </c>
      <c r="AA644" s="69">
        <v>46167</v>
      </c>
      <c r="AB644" s="47">
        <f t="shared" si="45"/>
        <v>98</v>
      </c>
      <c r="AC644" s="61">
        <v>0</v>
      </c>
      <c r="AD644" s="79">
        <v>0</v>
      </c>
      <c r="AE644" s="61">
        <v>0</v>
      </c>
      <c r="AF644" s="80" t="s">
        <v>73</v>
      </c>
      <c r="AG644" s="47">
        <f t="shared" si="46"/>
        <v>0</v>
      </c>
      <c r="AH644" s="61">
        <v>0</v>
      </c>
      <c r="AI644" s="79">
        <v>0</v>
      </c>
      <c r="AJ644" s="61" t="s">
        <v>73</v>
      </c>
      <c r="AK644" s="81" t="s">
        <v>73</v>
      </c>
      <c r="AL644" s="61">
        <v>0</v>
      </c>
      <c r="AM644" s="81" t="s">
        <v>73</v>
      </c>
      <c r="AN644" s="81" t="s">
        <v>73</v>
      </c>
      <c r="AO644" s="81" t="s">
        <v>73</v>
      </c>
      <c r="AP644" s="47">
        <f t="shared" si="47"/>
        <v>0</v>
      </c>
      <c r="AQ644" s="47">
        <f>+L644+AD644-AI644</f>
        <v>9373320</v>
      </c>
      <c r="AR644" s="61" t="s">
        <v>4700</v>
      </c>
      <c r="AS644" s="79">
        <v>0</v>
      </c>
      <c r="AT644" s="61" t="s">
        <v>162</v>
      </c>
      <c r="AU644" s="79">
        <v>0</v>
      </c>
      <c r="AV644" s="61" t="s">
        <v>73</v>
      </c>
      <c r="AW644" s="199">
        <v>0</v>
      </c>
      <c r="AX644" s="62">
        <f t="shared" si="48"/>
        <v>9373320</v>
      </c>
      <c r="AY644" s="63">
        <f t="shared" si="49"/>
        <v>0</v>
      </c>
      <c r="AZ644" s="67">
        <v>0</v>
      </c>
      <c r="BA644" s="61" t="s">
        <v>73</v>
      </c>
      <c r="BB644" s="61" t="s">
        <v>163</v>
      </c>
      <c r="BC644" s="355" t="s">
        <v>9702</v>
      </c>
      <c r="BD644" s="44" t="s">
        <v>65</v>
      </c>
      <c r="BE644" s="44" t="s">
        <v>65</v>
      </c>
    </row>
    <row r="645" spans="2:57" s="250" customFormat="1" x14ac:dyDescent="0.25">
      <c r="B645" s="44">
        <v>2026</v>
      </c>
      <c r="C645" s="44">
        <v>891780111</v>
      </c>
      <c r="D645" s="44" t="s">
        <v>63</v>
      </c>
      <c r="E645" s="75" t="s">
        <v>9701</v>
      </c>
      <c r="F645" s="61" t="s">
        <v>9700</v>
      </c>
      <c r="G645" s="61">
        <v>0</v>
      </c>
      <c r="H645" s="61" t="s">
        <v>71</v>
      </c>
      <c r="I645" s="44" t="s">
        <v>111</v>
      </c>
      <c r="J645" s="76" t="s">
        <v>81</v>
      </c>
      <c r="K645" s="47" t="s">
        <v>9213</v>
      </c>
      <c r="L645" s="79">
        <v>9373320</v>
      </c>
      <c r="M645" s="44" t="s">
        <v>66</v>
      </c>
      <c r="N645" s="68" t="s">
        <v>9699</v>
      </c>
      <c r="O645" s="68">
        <v>64727109</v>
      </c>
      <c r="P645" s="68">
        <v>69</v>
      </c>
      <c r="Q645" s="69">
        <v>46036</v>
      </c>
      <c r="R645" s="61">
        <v>6818861280</v>
      </c>
      <c r="S645" s="69">
        <v>46045</v>
      </c>
      <c r="T645" s="79">
        <v>9373320</v>
      </c>
      <c r="U645" s="61" t="s">
        <v>65</v>
      </c>
      <c r="V645" s="79">
        <v>1082939683</v>
      </c>
      <c r="W645" s="168" t="s">
        <v>8545</v>
      </c>
      <c r="X645" s="69">
        <v>46045</v>
      </c>
      <c r="Y645" s="69">
        <v>46069</v>
      </c>
      <c r="Z645" s="69" t="s">
        <v>73</v>
      </c>
      <c r="AA645" s="69">
        <v>46167</v>
      </c>
      <c r="AB645" s="47">
        <f t="shared" si="45"/>
        <v>98</v>
      </c>
      <c r="AC645" s="61">
        <v>0</v>
      </c>
      <c r="AD645" s="79">
        <v>0</v>
      </c>
      <c r="AE645" s="61">
        <v>0</v>
      </c>
      <c r="AF645" s="80" t="s">
        <v>73</v>
      </c>
      <c r="AG645" s="47">
        <f t="shared" si="46"/>
        <v>0</v>
      </c>
      <c r="AH645" s="61">
        <v>0</v>
      </c>
      <c r="AI645" s="79">
        <v>0</v>
      </c>
      <c r="AJ645" s="61" t="s">
        <v>73</v>
      </c>
      <c r="AK645" s="81" t="s">
        <v>73</v>
      </c>
      <c r="AL645" s="61">
        <v>0</v>
      </c>
      <c r="AM645" s="81" t="s">
        <v>73</v>
      </c>
      <c r="AN645" s="81" t="s">
        <v>73</v>
      </c>
      <c r="AO645" s="81" t="s">
        <v>73</v>
      </c>
      <c r="AP645" s="47">
        <f t="shared" si="47"/>
        <v>0</v>
      </c>
      <c r="AQ645" s="47">
        <f>+L645+AD645-AI645</f>
        <v>9373320</v>
      </c>
      <c r="AR645" s="61" t="s">
        <v>4700</v>
      </c>
      <c r="AS645" s="79">
        <v>0</v>
      </c>
      <c r="AT645" s="61" t="s">
        <v>162</v>
      </c>
      <c r="AU645" s="79">
        <v>0</v>
      </c>
      <c r="AV645" s="61" t="s">
        <v>73</v>
      </c>
      <c r="AW645" s="199">
        <v>0</v>
      </c>
      <c r="AX645" s="62">
        <f t="shared" si="48"/>
        <v>9373320</v>
      </c>
      <c r="AY645" s="63">
        <f t="shared" si="49"/>
        <v>0</v>
      </c>
      <c r="AZ645" s="67">
        <v>0</v>
      </c>
      <c r="BA645" s="61" t="s">
        <v>73</v>
      </c>
      <c r="BB645" s="61" t="s">
        <v>163</v>
      </c>
      <c r="BC645" s="355" t="s">
        <v>9698</v>
      </c>
      <c r="BD645" s="44" t="s">
        <v>65</v>
      </c>
      <c r="BE645" s="44" t="s">
        <v>65</v>
      </c>
    </row>
    <row r="646" spans="2:57" s="250" customFormat="1" x14ac:dyDescent="0.25">
      <c r="B646" s="44">
        <v>2026</v>
      </c>
      <c r="C646" s="44">
        <v>891780111</v>
      </c>
      <c r="D646" s="44" t="s">
        <v>63</v>
      </c>
      <c r="E646" s="75" t="s">
        <v>9697</v>
      </c>
      <c r="F646" s="61" t="s">
        <v>9696</v>
      </c>
      <c r="G646" s="61">
        <v>0</v>
      </c>
      <c r="H646" s="61" t="s">
        <v>71</v>
      </c>
      <c r="I646" s="44" t="s">
        <v>111</v>
      </c>
      <c r="J646" s="76" t="s">
        <v>81</v>
      </c>
      <c r="K646" s="47" t="s">
        <v>9213</v>
      </c>
      <c r="L646" s="79">
        <v>9373320</v>
      </c>
      <c r="M646" s="44" t="s">
        <v>66</v>
      </c>
      <c r="N646" s="68" t="s">
        <v>9695</v>
      </c>
      <c r="O646" s="68">
        <v>1062876172</v>
      </c>
      <c r="P646" s="68">
        <v>69</v>
      </c>
      <c r="Q646" s="69">
        <v>46036</v>
      </c>
      <c r="R646" s="61">
        <v>6818861280</v>
      </c>
      <c r="S646" s="69">
        <v>46045</v>
      </c>
      <c r="T646" s="79">
        <v>9373320</v>
      </c>
      <c r="U646" s="61" t="s">
        <v>65</v>
      </c>
      <c r="V646" s="79">
        <v>1082939683</v>
      </c>
      <c r="W646" s="168" t="s">
        <v>8545</v>
      </c>
      <c r="X646" s="69">
        <v>46045</v>
      </c>
      <c r="Y646" s="69">
        <v>46069</v>
      </c>
      <c r="Z646" s="69" t="s">
        <v>73</v>
      </c>
      <c r="AA646" s="69">
        <v>46167</v>
      </c>
      <c r="AB646" s="47">
        <f t="shared" si="45"/>
        <v>98</v>
      </c>
      <c r="AC646" s="61">
        <v>0</v>
      </c>
      <c r="AD646" s="79">
        <v>0</v>
      </c>
      <c r="AE646" s="61">
        <v>0</v>
      </c>
      <c r="AF646" s="80" t="s">
        <v>73</v>
      </c>
      <c r="AG646" s="47">
        <f t="shared" si="46"/>
        <v>0</v>
      </c>
      <c r="AH646" s="61">
        <v>0</v>
      </c>
      <c r="AI646" s="79">
        <v>0</v>
      </c>
      <c r="AJ646" s="61" t="s">
        <v>73</v>
      </c>
      <c r="AK646" s="81" t="s">
        <v>73</v>
      </c>
      <c r="AL646" s="61">
        <v>0</v>
      </c>
      <c r="AM646" s="81" t="s">
        <v>73</v>
      </c>
      <c r="AN646" s="81" t="s">
        <v>73</v>
      </c>
      <c r="AO646" s="81" t="s">
        <v>73</v>
      </c>
      <c r="AP646" s="47">
        <f t="shared" si="47"/>
        <v>0</v>
      </c>
      <c r="AQ646" s="47">
        <f>+L646+AD646-AI646</f>
        <v>9373320</v>
      </c>
      <c r="AR646" s="61" t="s">
        <v>4700</v>
      </c>
      <c r="AS646" s="79">
        <v>0</v>
      </c>
      <c r="AT646" s="61" t="s">
        <v>162</v>
      </c>
      <c r="AU646" s="79">
        <v>0</v>
      </c>
      <c r="AV646" s="61" t="s">
        <v>73</v>
      </c>
      <c r="AW646" s="199">
        <v>0</v>
      </c>
      <c r="AX646" s="62">
        <f t="shared" si="48"/>
        <v>9373320</v>
      </c>
      <c r="AY646" s="63">
        <f t="shared" si="49"/>
        <v>0</v>
      </c>
      <c r="AZ646" s="67">
        <v>0</v>
      </c>
      <c r="BA646" s="61" t="s">
        <v>73</v>
      </c>
      <c r="BB646" s="61" t="s">
        <v>163</v>
      </c>
      <c r="BC646" s="355" t="s">
        <v>9694</v>
      </c>
      <c r="BD646" s="44" t="s">
        <v>65</v>
      </c>
      <c r="BE646" s="44" t="s">
        <v>65</v>
      </c>
    </row>
    <row r="647" spans="2:57" s="250" customFormat="1" x14ac:dyDescent="0.25">
      <c r="B647" s="44">
        <v>2026</v>
      </c>
      <c r="C647" s="44">
        <v>891780111</v>
      </c>
      <c r="D647" s="44" t="s">
        <v>63</v>
      </c>
      <c r="E647" s="75" t="s">
        <v>9693</v>
      </c>
      <c r="F647" s="61" t="s">
        <v>9692</v>
      </c>
      <c r="G647" s="61">
        <v>0</v>
      </c>
      <c r="H647" s="61" t="s">
        <v>71</v>
      </c>
      <c r="I647" s="44" t="s">
        <v>111</v>
      </c>
      <c r="J647" s="76" t="s">
        <v>81</v>
      </c>
      <c r="K647" s="47" t="s">
        <v>8929</v>
      </c>
      <c r="L647" s="79">
        <v>9373320</v>
      </c>
      <c r="M647" s="44" t="s">
        <v>66</v>
      </c>
      <c r="N647" s="68" t="s">
        <v>9691</v>
      </c>
      <c r="O647" s="68">
        <v>92529323</v>
      </c>
      <c r="P647" s="68">
        <v>69</v>
      </c>
      <c r="Q647" s="69">
        <v>46036</v>
      </c>
      <c r="R647" s="61">
        <v>6818861280</v>
      </c>
      <c r="S647" s="69">
        <v>46045</v>
      </c>
      <c r="T647" s="79">
        <v>9373320</v>
      </c>
      <c r="U647" s="61" t="s">
        <v>65</v>
      </c>
      <c r="V647" s="79">
        <v>1082939683</v>
      </c>
      <c r="W647" s="168" t="s">
        <v>8545</v>
      </c>
      <c r="X647" s="69">
        <v>46045</v>
      </c>
      <c r="Y647" s="69">
        <v>46069</v>
      </c>
      <c r="Z647" s="69" t="s">
        <v>73</v>
      </c>
      <c r="AA647" s="69">
        <v>46167</v>
      </c>
      <c r="AB647" s="47">
        <f t="shared" si="45"/>
        <v>98</v>
      </c>
      <c r="AC647" s="61">
        <v>0</v>
      </c>
      <c r="AD647" s="79">
        <v>0</v>
      </c>
      <c r="AE647" s="61">
        <v>0</v>
      </c>
      <c r="AF647" s="80" t="s">
        <v>73</v>
      </c>
      <c r="AG647" s="47">
        <f t="shared" si="46"/>
        <v>0</v>
      </c>
      <c r="AH647" s="61">
        <v>0</v>
      </c>
      <c r="AI647" s="79">
        <v>0</v>
      </c>
      <c r="AJ647" s="61" t="s">
        <v>73</v>
      </c>
      <c r="AK647" s="81" t="s">
        <v>73</v>
      </c>
      <c r="AL647" s="61">
        <v>0</v>
      </c>
      <c r="AM647" s="81" t="s">
        <v>73</v>
      </c>
      <c r="AN647" s="81" t="s">
        <v>73</v>
      </c>
      <c r="AO647" s="81" t="s">
        <v>73</v>
      </c>
      <c r="AP647" s="47">
        <f t="shared" si="47"/>
        <v>0</v>
      </c>
      <c r="AQ647" s="47">
        <f>+L647+AD647-AI647</f>
        <v>9373320</v>
      </c>
      <c r="AR647" s="61" t="s">
        <v>4700</v>
      </c>
      <c r="AS647" s="79">
        <v>0</v>
      </c>
      <c r="AT647" s="61" t="s">
        <v>162</v>
      </c>
      <c r="AU647" s="79">
        <v>0</v>
      </c>
      <c r="AV647" s="61" t="s">
        <v>73</v>
      </c>
      <c r="AW647" s="199">
        <v>0</v>
      </c>
      <c r="AX647" s="62">
        <f t="shared" si="48"/>
        <v>9373320</v>
      </c>
      <c r="AY647" s="63">
        <f t="shared" si="49"/>
        <v>0</v>
      </c>
      <c r="AZ647" s="67">
        <v>0</v>
      </c>
      <c r="BA647" s="61" t="s">
        <v>73</v>
      </c>
      <c r="BB647" s="61" t="s">
        <v>163</v>
      </c>
      <c r="BC647" s="355" t="s">
        <v>9690</v>
      </c>
      <c r="BD647" s="44" t="s">
        <v>65</v>
      </c>
      <c r="BE647" s="44" t="s">
        <v>65</v>
      </c>
    </row>
    <row r="648" spans="2:57" s="250" customFormat="1" x14ac:dyDescent="0.25">
      <c r="B648" s="44">
        <v>2026</v>
      </c>
      <c r="C648" s="44">
        <v>891780111</v>
      </c>
      <c r="D648" s="44" t="s">
        <v>63</v>
      </c>
      <c r="E648" s="75" t="s">
        <v>9689</v>
      </c>
      <c r="F648" s="61" t="s">
        <v>9688</v>
      </c>
      <c r="G648" s="61">
        <v>0</v>
      </c>
      <c r="H648" s="61" t="s">
        <v>71</v>
      </c>
      <c r="I648" s="44" t="s">
        <v>111</v>
      </c>
      <c r="J648" s="76" t="s">
        <v>81</v>
      </c>
      <c r="K648" s="47" t="s">
        <v>9213</v>
      </c>
      <c r="L648" s="79">
        <v>9373320</v>
      </c>
      <c r="M648" s="44" t="s">
        <v>66</v>
      </c>
      <c r="N648" s="68" t="s">
        <v>9687</v>
      </c>
      <c r="O648" s="68">
        <v>1051669741</v>
      </c>
      <c r="P648" s="68">
        <v>69</v>
      </c>
      <c r="Q648" s="69">
        <v>46036</v>
      </c>
      <c r="R648" s="61">
        <v>6818861280</v>
      </c>
      <c r="S648" s="69">
        <v>46045</v>
      </c>
      <c r="T648" s="79">
        <v>9373320</v>
      </c>
      <c r="U648" s="61" t="s">
        <v>65</v>
      </c>
      <c r="V648" s="79">
        <v>1082939683</v>
      </c>
      <c r="W648" s="168" t="s">
        <v>8545</v>
      </c>
      <c r="X648" s="69">
        <v>46045</v>
      </c>
      <c r="Y648" s="69">
        <v>46069</v>
      </c>
      <c r="Z648" s="69" t="s">
        <v>73</v>
      </c>
      <c r="AA648" s="69">
        <v>46167</v>
      </c>
      <c r="AB648" s="47">
        <f t="shared" ref="AB648:AB711" si="50">+IF(Z648="1800-01-01",AA648-Y648,AA648-Z648)</f>
        <v>98</v>
      </c>
      <c r="AC648" s="61">
        <v>0</v>
      </c>
      <c r="AD648" s="79">
        <v>0</v>
      </c>
      <c r="AE648" s="61">
        <v>0</v>
      </c>
      <c r="AF648" s="80" t="s">
        <v>73</v>
      </c>
      <c r="AG648" s="47">
        <f t="shared" ref="AG648:AG711" si="51">+IF(AF648="1800-01-01",0,AF648-AA648)</f>
        <v>0</v>
      </c>
      <c r="AH648" s="61">
        <v>0</v>
      </c>
      <c r="AI648" s="79">
        <v>0</v>
      </c>
      <c r="AJ648" s="61" t="s">
        <v>73</v>
      </c>
      <c r="AK648" s="81" t="s">
        <v>73</v>
      </c>
      <c r="AL648" s="61">
        <v>0</v>
      </c>
      <c r="AM648" s="81" t="s">
        <v>73</v>
      </c>
      <c r="AN648" s="81" t="s">
        <v>73</v>
      </c>
      <c r="AO648" s="81" t="s">
        <v>73</v>
      </c>
      <c r="AP648" s="47">
        <f t="shared" ref="AP648:AP711" si="52">+IF(AM648="1800-01-01",0,AN648-AM648)</f>
        <v>0</v>
      </c>
      <c r="AQ648" s="47">
        <f>+L648+AD648-AI648</f>
        <v>9373320</v>
      </c>
      <c r="AR648" s="61" t="s">
        <v>4700</v>
      </c>
      <c r="AS648" s="79">
        <v>0</v>
      </c>
      <c r="AT648" s="61" t="s">
        <v>162</v>
      </c>
      <c r="AU648" s="79">
        <v>0</v>
      </c>
      <c r="AV648" s="61" t="s">
        <v>73</v>
      </c>
      <c r="AW648" s="199">
        <v>0</v>
      </c>
      <c r="AX648" s="62">
        <f t="shared" ref="AX648:AX711" si="53">AQ648-AW648</f>
        <v>9373320</v>
      </c>
      <c r="AY648" s="63">
        <f t="shared" ref="AY648:AY711" si="54">+IFERROR(AW648/AQ648,"_")</f>
        <v>0</v>
      </c>
      <c r="AZ648" s="67">
        <v>0</v>
      </c>
      <c r="BA648" s="61" t="s">
        <v>73</v>
      </c>
      <c r="BB648" s="61" t="s">
        <v>163</v>
      </c>
      <c r="BC648" s="355" t="s">
        <v>9686</v>
      </c>
      <c r="BD648" s="44" t="s">
        <v>65</v>
      </c>
      <c r="BE648" s="44" t="s">
        <v>65</v>
      </c>
    </row>
    <row r="649" spans="2:57" s="250" customFormat="1" x14ac:dyDescent="0.25">
      <c r="B649" s="44">
        <v>2026</v>
      </c>
      <c r="C649" s="44">
        <v>891780111</v>
      </c>
      <c r="D649" s="44" t="s">
        <v>63</v>
      </c>
      <c r="E649" s="75" t="s">
        <v>9685</v>
      </c>
      <c r="F649" s="61" t="s">
        <v>9684</v>
      </c>
      <c r="G649" s="61">
        <v>0</v>
      </c>
      <c r="H649" s="61" t="s">
        <v>71</v>
      </c>
      <c r="I649" s="44" t="s">
        <v>111</v>
      </c>
      <c r="J649" s="76" t="s">
        <v>81</v>
      </c>
      <c r="K649" s="47" t="s">
        <v>9213</v>
      </c>
      <c r="L649" s="79">
        <v>9373320</v>
      </c>
      <c r="M649" s="44" t="s">
        <v>66</v>
      </c>
      <c r="N649" s="68" t="s">
        <v>9683</v>
      </c>
      <c r="O649" s="68">
        <v>19769572</v>
      </c>
      <c r="P649" s="68">
        <v>69</v>
      </c>
      <c r="Q649" s="69">
        <v>46036</v>
      </c>
      <c r="R649" s="61">
        <v>6818861280</v>
      </c>
      <c r="S649" s="69">
        <v>46045</v>
      </c>
      <c r="T649" s="79">
        <v>9373320</v>
      </c>
      <c r="U649" s="61" t="s">
        <v>65</v>
      </c>
      <c r="V649" s="79">
        <v>1082939683</v>
      </c>
      <c r="W649" s="168" t="s">
        <v>8545</v>
      </c>
      <c r="X649" s="69">
        <v>46045</v>
      </c>
      <c r="Y649" s="69">
        <v>46069</v>
      </c>
      <c r="Z649" s="69" t="s">
        <v>73</v>
      </c>
      <c r="AA649" s="69">
        <v>46167</v>
      </c>
      <c r="AB649" s="47">
        <f t="shared" si="50"/>
        <v>98</v>
      </c>
      <c r="AC649" s="61">
        <v>0</v>
      </c>
      <c r="AD649" s="79">
        <v>0</v>
      </c>
      <c r="AE649" s="61">
        <v>0</v>
      </c>
      <c r="AF649" s="80" t="s">
        <v>73</v>
      </c>
      <c r="AG649" s="47">
        <f t="shared" si="51"/>
        <v>0</v>
      </c>
      <c r="AH649" s="61">
        <v>0</v>
      </c>
      <c r="AI649" s="79">
        <v>0</v>
      </c>
      <c r="AJ649" s="61" t="s">
        <v>73</v>
      </c>
      <c r="AK649" s="81" t="s">
        <v>73</v>
      </c>
      <c r="AL649" s="61">
        <v>0</v>
      </c>
      <c r="AM649" s="81" t="s">
        <v>73</v>
      </c>
      <c r="AN649" s="81" t="s">
        <v>73</v>
      </c>
      <c r="AO649" s="81" t="s">
        <v>73</v>
      </c>
      <c r="AP649" s="47">
        <f t="shared" si="52"/>
        <v>0</v>
      </c>
      <c r="AQ649" s="47">
        <f>+L649+AD649-AI649</f>
        <v>9373320</v>
      </c>
      <c r="AR649" s="61" t="s">
        <v>4700</v>
      </c>
      <c r="AS649" s="79">
        <v>0</v>
      </c>
      <c r="AT649" s="61" t="s">
        <v>162</v>
      </c>
      <c r="AU649" s="79">
        <v>0</v>
      </c>
      <c r="AV649" s="61" t="s">
        <v>73</v>
      </c>
      <c r="AW649" s="199">
        <v>0</v>
      </c>
      <c r="AX649" s="62">
        <f t="shared" si="53"/>
        <v>9373320</v>
      </c>
      <c r="AY649" s="63">
        <f t="shared" si="54"/>
        <v>0</v>
      </c>
      <c r="AZ649" s="67">
        <v>0</v>
      </c>
      <c r="BA649" s="61" t="s">
        <v>73</v>
      </c>
      <c r="BB649" s="61" t="s">
        <v>163</v>
      </c>
      <c r="BC649" s="355" t="s">
        <v>9682</v>
      </c>
      <c r="BD649" s="44" t="s">
        <v>65</v>
      </c>
      <c r="BE649" s="44" t="s">
        <v>65</v>
      </c>
    </row>
    <row r="650" spans="2:57" s="250" customFormat="1" x14ac:dyDescent="0.25">
      <c r="B650" s="44">
        <v>2026</v>
      </c>
      <c r="C650" s="44">
        <v>891780111</v>
      </c>
      <c r="D650" s="44" t="s">
        <v>63</v>
      </c>
      <c r="E650" s="75" t="s">
        <v>9681</v>
      </c>
      <c r="F650" s="61" t="s">
        <v>9680</v>
      </c>
      <c r="G650" s="61">
        <v>0</v>
      </c>
      <c r="H650" s="61" t="s">
        <v>71</v>
      </c>
      <c r="I650" s="44" t="s">
        <v>111</v>
      </c>
      <c r="J650" s="76" t="s">
        <v>81</v>
      </c>
      <c r="K650" s="47" t="s">
        <v>9213</v>
      </c>
      <c r="L650" s="79">
        <v>9373320</v>
      </c>
      <c r="M650" s="44" t="s">
        <v>66</v>
      </c>
      <c r="N650" s="68" t="s">
        <v>9679</v>
      </c>
      <c r="O650" s="68">
        <v>77182850</v>
      </c>
      <c r="P650" s="68">
        <v>69</v>
      </c>
      <c r="Q650" s="69">
        <v>46036</v>
      </c>
      <c r="R650" s="61">
        <v>6818861280</v>
      </c>
      <c r="S650" s="69">
        <v>46045</v>
      </c>
      <c r="T650" s="79">
        <v>9373320</v>
      </c>
      <c r="U650" s="61" t="s">
        <v>65</v>
      </c>
      <c r="V650" s="79">
        <v>1082939683</v>
      </c>
      <c r="W650" s="168" t="s">
        <v>8545</v>
      </c>
      <c r="X650" s="69">
        <v>46045</v>
      </c>
      <c r="Y650" s="69">
        <v>46069</v>
      </c>
      <c r="Z650" s="69" t="s">
        <v>73</v>
      </c>
      <c r="AA650" s="69">
        <v>46167</v>
      </c>
      <c r="AB650" s="47">
        <f t="shared" si="50"/>
        <v>98</v>
      </c>
      <c r="AC650" s="61">
        <v>0</v>
      </c>
      <c r="AD650" s="79">
        <v>0</v>
      </c>
      <c r="AE650" s="61">
        <v>0</v>
      </c>
      <c r="AF650" s="80" t="s">
        <v>73</v>
      </c>
      <c r="AG650" s="47">
        <f t="shared" si="51"/>
        <v>0</v>
      </c>
      <c r="AH650" s="61">
        <v>0</v>
      </c>
      <c r="AI650" s="79">
        <v>0</v>
      </c>
      <c r="AJ650" s="61" t="s">
        <v>73</v>
      </c>
      <c r="AK650" s="81" t="s">
        <v>73</v>
      </c>
      <c r="AL650" s="61">
        <v>0</v>
      </c>
      <c r="AM650" s="81" t="s">
        <v>73</v>
      </c>
      <c r="AN650" s="81" t="s">
        <v>73</v>
      </c>
      <c r="AO650" s="81" t="s">
        <v>73</v>
      </c>
      <c r="AP650" s="47">
        <f t="shared" si="52"/>
        <v>0</v>
      </c>
      <c r="AQ650" s="47">
        <f>+L650+AD650-AI650</f>
        <v>9373320</v>
      </c>
      <c r="AR650" s="61" t="s">
        <v>4700</v>
      </c>
      <c r="AS650" s="79">
        <v>0</v>
      </c>
      <c r="AT650" s="61" t="s">
        <v>162</v>
      </c>
      <c r="AU650" s="79">
        <v>0</v>
      </c>
      <c r="AV650" s="61" t="s">
        <v>73</v>
      </c>
      <c r="AW650" s="199">
        <v>0</v>
      </c>
      <c r="AX650" s="62">
        <f t="shared" si="53"/>
        <v>9373320</v>
      </c>
      <c r="AY650" s="63">
        <f t="shared" si="54"/>
        <v>0</v>
      </c>
      <c r="AZ650" s="67">
        <v>0</v>
      </c>
      <c r="BA650" s="61" t="s">
        <v>73</v>
      </c>
      <c r="BB650" s="61" t="s">
        <v>163</v>
      </c>
      <c r="BC650" s="355" t="s">
        <v>9678</v>
      </c>
      <c r="BD650" s="44" t="s">
        <v>65</v>
      </c>
      <c r="BE650" s="44" t="s">
        <v>65</v>
      </c>
    </row>
    <row r="651" spans="2:57" s="250" customFormat="1" x14ac:dyDescent="0.25">
      <c r="B651" s="44">
        <v>2026</v>
      </c>
      <c r="C651" s="44">
        <v>891780111</v>
      </c>
      <c r="D651" s="44" t="s">
        <v>63</v>
      </c>
      <c r="E651" s="61" t="s">
        <v>9677</v>
      </c>
      <c r="F651" s="61" t="s">
        <v>9676</v>
      </c>
      <c r="G651" s="61">
        <v>0</v>
      </c>
      <c r="H651" s="61" t="s">
        <v>71</v>
      </c>
      <c r="I651" s="44" t="s">
        <v>111</v>
      </c>
      <c r="J651" s="76" t="s">
        <v>81</v>
      </c>
      <c r="K651" s="68" t="s">
        <v>9675</v>
      </c>
      <c r="L651" s="79">
        <v>928417535</v>
      </c>
      <c r="M651" s="44" t="s">
        <v>66</v>
      </c>
      <c r="N651" s="68" t="s">
        <v>7178</v>
      </c>
      <c r="O651" s="68">
        <v>900845290</v>
      </c>
      <c r="P651" s="79" t="s">
        <v>9674</v>
      </c>
      <c r="Q651" s="358" t="s">
        <v>9673</v>
      </c>
      <c r="R651" s="68">
        <v>928417535</v>
      </c>
      <c r="S651" s="69">
        <v>46045</v>
      </c>
      <c r="T651" s="79">
        <v>928417535</v>
      </c>
      <c r="U651" s="61" t="s">
        <v>65</v>
      </c>
      <c r="V651" s="79">
        <v>85155333</v>
      </c>
      <c r="W651" s="168" t="s">
        <v>7176</v>
      </c>
      <c r="X651" s="69">
        <v>46045</v>
      </c>
      <c r="Y651" s="69">
        <v>46048</v>
      </c>
      <c r="Z651" s="69">
        <v>46048</v>
      </c>
      <c r="AA651" s="69">
        <v>46142</v>
      </c>
      <c r="AB651" s="47">
        <f t="shared" si="50"/>
        <v>94</v>
      </c>
      <c r="AC651" s="61">
        <v>0</v>
      </c>
      <c r="AD651" s="79">
        <v>0</v>
      </c>
      <c r="AE651" s="61">
        <v>0</v>
      </c>
      <c r="AF651" s="80" t="s">
        <v>73</v>
      </c>
      <c r="AG651" s="47">
        <f t="shared" si="51"/>
        <v>0</v>
      </c>
      <c r="AH651" s="61">
        <v>0</v>
      </c>
      <c r="AI651" s="79">
        <v>0</v>
      </c>
      <c r="AJ651" s="61" t="s">
        <v>73</v>
      </c>
      <c r="AK651" s="81" t="s">
        <v>73</v>
      </c>
      <c r="AL651" s="61">
        <v>0</v>
      </c>
      <c r="AM651" s="81" t="s">
        <v>73</v>
      </c>
      <c r="AN651" s="81" t="s">
        <v>73</v>
      </c>
      <c r="AO651" s="81" t="s">
        <v>73</v>
      </c>
      <c r="AP651" s="47">
        <f t="shared" si="52"/>
        <v>0</v>
      </c>
      <c r="AQ651" s="47">
        <f>+L651+AD651-AI651</f>
        <v>928417535</v>
      </c>
      <c r="AR651" s="61" t="s">
        <v>4700</v>
      </c>
      <c r="AS651" s="79">
        <v>0</v>
      </c>
      <c r="AT651" s="61" t="s">
        <v>65</v>
      </c>
      <c r="AU651" s="79">
        <v>464208767.5</v>
      </c>
      <c r="AV651" s="61" t="s">
        <v>73</v>
      </c>
      <c r="AW651" s="79">
        <v>464208767.5</v>
      </c>
      <c r="AX651" s="62">
        <f t="shared" si="53"/>
        <v>464208767.5</v>
      </c>
      <c r="AY651" s="63">
        <f t="shared" si="54"/>
        <v>0.5</v>
      </c>
      <c r="AZ651" s="67">
        <v>0</v>
      </c>
      <c r="BA651" s="61" t="s">
        <v>73</v>
      </c>
      <c r="BB651" s="61" t="s">
        <v>85</v>
      </c>
      <c r="BC651" s="369" t="s">
        <v>9672</v>
      </c>
      <c r="BD651" s="44" t="s">
        <v>65</v>
      </c>
      <c r="BE651" s="44" t="s">
        <v>65</v>
      </c>
    </row>
    <row r="652" spans="2:57" s="250" customFormat="1" x14ac:dyDescent="0.25">
      <c r="B652" s="44">
        <v>2026</v>
      </c>
      <c r="C652" s="44">
        <v>891780111</v>
      </c>
      <c r="D652" s="44" t="s">
        <v>63</v>
      </c>
      <c r="E652" s="374" t="s">
        <v>9671</v>
      </c>
      <c r="F652" s="61" t="s">
        <v>9670</v>
      </c>
      <c r="G652" s="61">
        <v>0</v>
      </c>
      <c r="H652" s="61" t="s">
        <v>71</v>
      </c>
      <c r="I652" s="44" t="s">
        <v>111</v>
      </c>
      <c r="J652" s="76" t="s">
        <v>81</v>
      </c>
      <c r="K652" s="68" t="s">
        <v>7518</v>
      </c>
      <c r="L652" s="79">
        <v>6400000</v>
      </c>
      <c r="M652" s="44" t="s">
        <v>66</v>
      </c>
      <c r="N652" s="68" t="s">
        <v>9669</v>
      </c>
      <c r="O652" s="68">
        <v>1052702525</v>
      </c>
      <c r="P652" s="68">
        <v>298</v>
      </c>
      <c r="Q652" s="69">
        <v>46043</v>
      </c>
      <c r="R652" s="68">
        <v>703999709</v>
      </c>
      <c r="S652" s="69">
        <v>46049</v>
      </c>
      <c r="T652" s="79">
        <v>6400000</v>
      </c>
      <c r="U652" s="61" t="s">
        <v>65</v>
      </c>
      <c r="V652" s="79">
        <v>36559959</v>
      </c>
      <c r="W652" s="168" t="s">
        <v>7278</v>
      </c>
      <c r="X652" s="69">
        <v>46048</v>
      </c>
      <c r="Y652" s="69">
        <v>46049</v>
      </c>
      <c r="Z652" s="69" t="s">
        <v>73</v>
      </c>
      <c r="AA652" s="69">
        <v>46112</v>
      </c>
      <c r="AB652" s="47">
        <f t="shared" si="50"/>
        <v>63</v>
      </c>
      <c r="AC652" s="61">
        <v>0</v>
      </c>
      <c r="AD652" s="79">
        <v>0</v>
      </c>
      <c r="AE652" s="61">
        <v>0</v>
      </c>
      <c r="AF652" s="80" t="s">
        <v>73</v>
      </c>
      <c r="AG652" s="47">
        <f t="shared" si="51"/>
        <v>0</v>
      </c>
      <c r="AH652" s="61">
        <v>0</v>
      </c>
      <c r="AI652" s="79">
        <v>0</v>
      </c>
      <c r="AJ652" s="61" t="s">
        <v>73</v>
      </c>
      <c r="AK652" s="81" t="s">
        <v>73</v>
      </c>
      <c r="AL652" s="61">
        <v>0</v>
      </c>
      <c r="AM652" s="81" t="s">
        <v>73</v>
      </c>
      <c r="AN652" s="81" t="s">
        <v>73</v>
      </c>
      <c r="AO652" s="81" t="s">
        <v>73</v>
      </c>
      <c r="AP652" s="47">
        <f t="shared" si="52"/>
        <v>0</v>
      </c>
      <c r="AQ652" s="47">
        <f>+L652+AD652-AI652</f>
        <v>6400000</v>
      </c>
      <c r="AR652" s="61" t="s">
        <v>4700</v>
      </c>
      <c r="AS652" s="79">
        <v>0</v>
      </c>
      <c r="AT652" s="61" t="s">
        <v>162</v>
      </c>
      <c r="AU652" s="79">
        <v>0</v>
      </c>
      <c r="AV652" s="61" t="s">
        <v>73</v>
      </c>
      <c r="AW652" s="199">
        <v>0</v>
      </c>
      <c r="AX652" s="62">
        <f t="shared" si="53"/>
        <v>6400000</v>
      </c>
      <c r="AY652" s="63">
        <f t="shared" si="54"/>
        <v>0</v>
      </c>
      <c r="AZ652" s="67">
        <v>0</v>
      </c>
      <c r="BA652" s="61" t="s">
        <v>73</v>
      </c>
      <c r="BB652" s="61" t="s">
        <v>85</v>
      </c>
      <c r="BC652" s="369" t="s">
        <v>9668</v>
      </c>
      <c r="BD652" s="44" t="s">
        <v>65</v>
      </c>
      <c r="BE652" s="44" t="s">
        <v>65</v>
      </c>
    </row>
    <row r="653" spans="2:57" s="250" customFormat="1" x14ac:dyDescent="0.25">
      <c r="B653" s="44">
        <v>2026</v>
      </c>
      <c r="C653" s="44">
        <v>891780111</v>
      </c>
      <c r="D653" s="44" t="s">
        <v>63</v>
      </c>
      <c r="E653" s="374" t="s">
        <v>9667</v>
      </c>
      <c r="F653" s="61" t="s">
        <v>9666</v>
      </c>
      <c r="G653" s="61">
        <v>0</v>
      </c>
      <c r="H653" s="61" t="s">
        <v>71</v>
      </c>
      <c r="I653" s="44" t="s">
        <v>111</v>
      </c>
      <c r="J653" s="76" t="s">
        <v>81</v>
      </c>
      <c r="K653" s="68" t="s">
        <v>7518</v>
      </c>
      <c r="L653" s="79">
        <v>6400000</v>
      </c>
      <c r="M653" s="44" t="s">
        <v>66</v>
      </c>
      <c r="N653" s="68" t="s">
        <v>9665</v>
      </c>
      <c r="O653" s="68">
        <v>1082240161</v>
      </c>
      <c r="P653" s="68">
        <v>298</v>
      </c>
      <c r="Q653" s="69">
        <v>46043</v>
      </c>
      <c r="R653" s="68">
        <v>703999709</v>
      </c>
      <c r="S653" s="69">
        <v>46049</v>
      </c>
      <c r="T653" s="79">
        <v>6400000</v>
      </c>
      <c r="U653" s="61" t="s">
        <v>65</v>
      </c>
      <c r="V653" s="79">
        <v>36559959</v>
      </c>
      <c r="W653" s="168" t="s">
        <v>7278</v>
      </c>
      <c r="X653" s="69">
        <v>46048</v>
      </c>
      <c r="Y653" s="69">
        <v>46049</v>
      </c>
      <c r="Z653" s="69" t="s">
        <v>73</v>
      </c>
      <c r="AA653" s="69">
        <v>46112</v>
      </c>
      <c r="AB653" s="47">
        <f t="shared" si="50"/>
        <v>63</v>
      </c>
      <c r="AC653" s="61">
        <v>0</v>
      </c>
      <c r="AD653" s="79">
        <v>0</v>
      </c>
      <c r="AE653" s="61">
        <v>0</v>
      </c>
      <c r="AF653" s="80" t="s">
        <v>73</v>
      </c>
      <c r="AG653" s="47">
        <f t="shared" si="51"/>
        <v>0</v>
      </c>
      <c r="AH653" s="61">
        <v>0</v>
      </c>
      <c r="AI653" s="79">
        <v>0</v>
      </c>
      <c r="AJ653" s="61" t="s">
        <v>73</v>
      </c>
      <c r="AK653" s="81" t="s">
        <v>73</v>
      </c>
      <c r="AL653" s="61">
        <v>0</v>
      </c>
      <c r="AM653" s="81" t="s">
        <v>73</v>
      </c>
      <c r="AN653" s="81" t="s">
        <v>73</v>
      </c>
      <c r="AO653" s="81" t="s">
        <v>73</v>
      </c>
      <c r="AP653" s="47">
        <f t="shared" si="52"/>
        <v>0</v>
      </c>
      <c r="AQ653" s="47">
        <f>+L653+AD653-AI653</f>
        <v>6400000</v>
      </c>
      <c r="AR653" s="61" t="s">
        <v>4700</v>
      </c>
      <c r="AS653" s="79">
        <v>0</v>
      </c>
      <c r="AT653" s="61" t="s">
        <v>162</v>
      </c>
      <c r="AU653" s="79">
        <v>0</v>
      </c>
      <c r="AV653" s="61" t="s">
        <v>73</v>
      </c>
      <c r="AW653" s="199">
        <v>0</v>
      </c>
      <c r="AX653" s="62">
        <f t="shared" si="53"/>
        <v>6400000</v>
      </c>
      <c r="AY653" s="63">
        <f t="shared" si="54"/>
        <v>0</v>
      </c>
      <c r="AZ653" s="67">
        <v>0</v>
      </c>
      <c r="BA653" s="61" t="s">
        <v>73</v>
      </c>
      <c r="BB653" s="61" t="s">
        <v>85</v>
      </c>
      <c r="BC653" s="369" t="s">
        <v>9664</v>
      </c>
      <c r="BD653" s="44" t="s">
        <v>65</v>
      </c>
      <c r="BE653" s="44" t="s">
        <v>65</v>
      </c>
    </row>
    <row r="654" spans="2:57" s="250" customFormat="1" x14ac:dyDescent="0.25">
      <c r="B654" s="44">
        <v>2026</v>
      </c>
      <c r="C654" s="44">
        <v>891780111</v>
      </c>
      <c r="D654" s="44" t="s">
        <v>63</v>
      </c>
      <c r="E654" s="374" t="s">
        <v>9663</v>
      </c>
      <c r="F654" s="61" t="s">
        <v>9662</v>
      </c>
      <c r="G654" s="61">
        <v>0</v>
      </c>
      <c r="H654" s="61" t="s">
        <v>71</v>
      </c>
      <c r="I654" s="44" t="s">
        <v>111</v>
      </c>
      <c r="J654" s="76" t="s">
        <v>81</v>
      </c>
      <c r="K654" s="68" t="s">
        <v>9223</v>
      </c>
      <c r="L654" s="79">
        <v>8400000</v>
      </c>
      <c r="M654" s="44" t="s">
        <v>66</v>
      </c>
      <c r="N654" s="68" t="s">
        <v>9661</v>
      </c>
      <c r="O654" s="68">
        <v>7634357</v>
      </c>
      <c r="P654" s="68">
        <v>298</v>
      </c>
      <c r="Q654" s="69">
        <v>46043</v>
      </c>
      <c r="R654" s="68">
        <v>703999709</v>
      </c>
      <c r="S654" s="69">
        <v>46049</v>
      </c>
      <c r="T654" s="79">
        <v>8400000</v>
      </c>
      <c r="U654" s="61" t="s">
        <v>65</v>
      </c>
      <c r="V654" s="79">
        <v>36559959</v>
      </c>
      <c r="W654" s="168" t="s">
        <v>7278</v>
      </c>
      <c r="X654" s="69">
        <v>46048</v>
      </c>
      <c r="Y654" s="69">
        <v>46049</v>
      </c>
      <c r="Z654" s="69" t="s">
        <v>73</v>
      </c>
      <c r="AA654" s="69">
        <v>46112</v>
      </c>
      <c r="AB654" s="47">
        <f t="shared" si="50"/>
        <v>63</v>
      </c>
      <c r="AC654" s="61">
        <v>0</v>
      </c>
      <c r="AD654" s="79">
        <v>0</v>
      </c>
      <c r="AE654" s="61">
        <v>0</v>
      </c>
      <c r="AF654" s="80" t="s">
        <v>73</v>
      </c>
      <c r="AG654" s="47">
        <f t="shared" si="51"/>
        <v>0</v>
      </c>
      <c r="AH654" s="61">
        <v>0</v>
      </c>
      <c r="AI654" s="79">
        <v>0</v>
      </c>
      <c r="AJ654" s="61" t="s">
        <v>73</v>
      </c>
      <c r="AK654" s="81" t="s">
        <v>73</v>
      </c>
      <c r="AL654" s="61">
        <v>0</v>
      </c>
      <c r="AM654" s="81" t="s">
        <v>73</v>
      </c>
      <c r="AN654" s="81" t="s">
        <v>73</v>
      </c>
      <c r="AO654" s="81" t="s">
        <v>73</v>
      </c>
      <c r="AP654" s="47">
        <f t="shared" si="52"/>
        <v>0</v>
      </c>
      <c r="AQ654" s="47">
        <f>+L654+AD654-AI654</f>
        <v>8400000</v>
      </c>
      <c r="AR654" s="61" t="s">
        <v>4700</v>
      </c>
      <c r="AS654" s="79">
        <v>0</v>
      </c>
      <c r="AT654" s="61" t="s">
        <v>162</v>
      </c>
      <c r="AU654" s="79">
        <v>0</v>
      </c>
      <c r="AV654" s="61" t="s">
        <v>73</v>
      </c>
      <c r="AW654" s="199">
        <v>0</v>
      </c>
      <c r="AX654" s="62">
        <f t="shared" si="53"/>
        <v>8400000</v>
      </c>
      <c r="AY654" s="63">
        <f t="shared" si="54"/>
        <v>0</v>
      </c>
      <c r="AZ654" s="67">
        <v>0</v>
      </c>
      <c r="BA654" s="61" t="s">
        <v>73</v>
      </c>
      <c r="BB654" s="61" t="s">
        <v>85</v>
      </c>
      <c r="BC654" s="369" t="s">
        <v>9660</v>
      </c>
      <c r="BD654" s="44" t="s">
        <v>65</v>
      </c>
      <c r="BE654" s="44" t="s">
        <v>65</v>
      </c>
    </row>
    <row r="655" spans="2:57" s="250" customFormat="1" x14ac:dyDescent="0.25">
      <c r="B655" s="44">
        <v>2026</v>
      </c>
      <c r="C655" s="44">
        <v>891780111</v>
      </c>
      <c r="D655" s="44" t="s">
        <v>63</v>
      </c>
      <c r="E655" s="374" t="s">
        <v>9659</v>
      </c>
      <c r="F655" s="61" t="s">
        <v>9658</v>
      </c>
      <c r="G655" s="61">
        <v>0</v>
      </c>
      <c r="H655" s="61" t="s">
        <v>71</v>
      </c>
      <c r="I655" s="44" t="s">
        <v>111</v>
      </c>
      <c r="J655" s="76" t="s">
        <v>81</v>
      </c>
      <c r="K655" s="68" t="s">
        <v>9657</v>
      </c>
      <c r="L655" s="79">
        <v>16000000</v>
      </c>
      <c r="M655" s="44" t="s">
        <v>66</v>
      </c>
      <c r="N655" s="68" t="s">
        <v>9656</v>
      </c>
      <c r="O655" s="68">
        <v>1004352090</v>
      </c>
      <c r="P655" s="68">
        <v>298</v>
      </c>
      <c r="Q655" s="69">
        <v>46043</v>
      </c>
      <c r="R655" s="68">
        <v>703999709</v>
      </c>
      <c r="S655" s="69">
        <v>46049</v>
      </c>
      <c r="T655" s="79">
        <v>16000000</v>
      </c>
      <c r="U655" s="61" t="s">
        <v>65</v>
      </c>
      <c r="V655" s="79">
        <v>72221403</v>
      </c>
      <c r="W655" s="168" t="s">
        <v>7142</v>
      </c>
      <c r="X655" s="69">
        <v>46048</v>
      </c>
      <c r="Y655" s="69">
        <v>46049</v>
      </c>
      <c r="Z655" s="69" t="s">
        <v>73</v>
      </c>
      <c r="AA655" s="69">
        <v>46142</v>
      </c>
      <c r="AB655" s="47">
        <f t="shared" si="50"/>
        <v>93</v>
      </c>
      <c r="AC655" s="61">
        <v>0</v>
      </c>
      <c r="AD655" s="79">
        <v>0</v>
      </c>
      <c r="AE655" s="61">
        <v>0</v>
      </c>
      <c r="AF655" s="80" t="s">
        <v>73</v>
      </c>
      <c r="AG655" s="47">
        <f t="shared" si="51"/>
        <v>0</v>
      </c>
      <c r="AH655" s="61">
        <v>0</v>
      </c>
      <c r="AI655" s="79">
        <v>0</v>
      </c>
      <c r="AJ655" s="61" t="s">
        <v>73</v>
      </c>
      <c r="AK655" s="81" t="s">
        <v>73</v>
      </c>
      <c r="AL655" s="61">
        <v>0</v>
      </c>
      <c r="AM655" s="81" t="s">
        <v>73</v>
      </c>
      <c r="AN655" s="81" t="s">
        <v>73</v>
      </c>
      <c r="AO655" s="81" t="s">
        <v>73</v>
      </c>
      <c r="AP655" s="47">
        <f t="shared" si="52"/>
        <v>0</v>
      </c>
      <c r="AQ655" s="47">
        <f>+L655+AD655-AI655</f>
        <v>16000000</v>
      </c>
      <c r="AR655" s="61" t="s">
        <v>4700</v>
      </c>
      <c r="AS655" s="79">
        <v>0</v>
      </c>
      <c r="AT655" s="61" t="s">
        <v>162</v>
      </c>
      <c r="AU655" s="79">
        <v>0</v>
      </c>
      <c r="AV655" s="61" t="s">
        <v>73</v>
      </c>
      <c r="AW655" s="199">
        <v>0</v>
      </c>
      <c r="AX655" s="62">
        <f t="shared" si="53"/>
        <v>16000000</v>
      </c>
      <c r="AY655" s="63">
        <f t="shared" si="54"/>
        <v>0</v>
      </c>
      <c r="AZ655" s="67">
        <v>0</v>
      </c>
      <c r="BA655" s="61" t="s">
        <v>73</v>
      </c>
      <c r="BB655" s="61" t="s">
        <v>85</v>
      </c>
      <c r="BC655" s="369" t="s">
        <v>9655</v>
      </c>
      <c r="BD655" s="44" t="s">
        <v>65</v>
      </c>
      <c r="BE655" s="44" t="s">
        <v>65</v>
      </c>
    </row>
    <row r="656" spans="2:57" s="250" customFormat="1" x14ac:dyDescent="0.25">
      <c r="B656" s="44">
        <v>2026</v>
      </c>
      <c r="C656" s="44">
        <v>891780111</v>
      </c>
      <c r="D656" s="44" t="s">
        <v>63</v>
      </c>
      <c r="E656" s="374" t="s">
        <v>9654</v>
      </c>
      <c r="F656" s="61" t="s">
        <v>9653</v>
      </c>
      <c r="G656" s="61">
        <v>0</v>
      </c>
      <c r="H656" s="61" t="s">
        <v>71</v>
      </c>
      <c r="I656" s="44" t="s">
        <v>111</v>
      </c>
      <c r="J656" s="76" t="s">
        <v>81</v>
      </c>
      <c r="K656" s="68" t="s">
        <v>7518</v>
      </c>
      <c r="L656" s="79">
        <v>6400000</v>
      </c>
      <c r="M656" s="44" t="s">
        <v>66</v>
      </c>
      <c r="N656" s="68" t="s">
        <v>9652</v>
      </c>
      <c r="O656" s="68">
        <v>19620994</v>
      </c>
      <c r="P656" s="68">
        <v>298</v>
      </c>
      <c r="Q656" s="69">
        <v>46043</v>
      </c>
      <c r="R656" s="68">
        <v>703999709</v>
      </c>
      <c r="S656" s="69">
        <v>46049</v>
      </c>
      <c r="T656" s="79">
        <v>6400000</v>
      </c>
      <c r="U656" s="61" t="s">
        <v>65</v>
      </c>
      <c r="V656" s="79">
        <v>36559959</v>
      </c>
      <c r="W656" s="168" t="s">
        <v>7278</v>
      </c>
      <c r="X656" s="69">
        <v>46048</v>
      </c>
      <c r="Y656" s="69">
        <v>46049</v>
      </c>
      <c r="Z656" s="69" t="s">
        <v>73</v>
      </c>
      <c r="AA656" s="69">
        <v>46112</v>
      </c>
      <c r="AB656" s="47">
        <f t="shared" si="50"/>
        <v>63</v>
      </c>
      <c r="AC656" s="61">
        <v>0</v>
      </c>
      <c r="AD656" s="79">
        <v>0</v>
      </c>
      <c r="AE656" s="61">
        <v>0</v>
      </c>
      <c r="AF656" s="80" t="s">
        <v>73</v>
      </c>
      <c r="AG656" s="47">
        <f t="shared" si="51"/>
        <v>0</v>
      </c>
      <c r="AH656" s="61">
        <v>0</v>
      </c>
      <c r="AI656" s="79">
        <v>0</v>
      </c>
      <c r="AJ656" s="61" t="s">
        <v>73</v>
      </c>
      <c r="AK656" s="81" t="s">
        <v>73</v>
      </c>
      <c r="AL656" s="61">
        <v>0</v>
      </c>
      <c r="AM656" s="81" t="s">
        <v>73</v>
      </c>
      <c r="AN656" s="81" t="s">
        <v>73</v>
      </c>
      <c r="AO656" s="81" t="s">
        <v>73</v>
      </c>
      <c r="AP656" s="47">
        <f t="shared" si="52"/>
        <v>0</v>
      </c>
      <c r="AQ656" s="47">
        <f>+L656+AD656-AI656</f>
        <v>6400000</v>
      </c>
      <c r="AR656" s="61" t="s">
        <v>4700</v>
      </c>
      <c r="AS656" s="79">
        <v>0</v>
      </c>
      <c r="AT656" s="61" t="s">
        <v>162</v>
      </c>
      <c r="AU656" s="79">
        <v>0</v>
      </c>
      <c r="AV656" s="61" t="s">
        <v>73</v>
      </c>
      <c r="AW656" s="199">
        <v>0</v>
      </c>
      <c r="AX656" s="62">
        <f t="shared" si="53"/>
        <v>6400000</v>
      </c>
      <c r="AY656" s="63">
        <f t="shared" si="54"/>
        <v>0</v>
      </c>
      <c r="AZ656" s="67">
        <v>0</v>
      </c>
      <c r="BA656" s="61" t="s">
        <v>73</v>
      </c>
      <c r="BB656" s="61" t="s">
        <v>85</v>
      </c>
      <c r="BC656" s="369" t="s">
        <v>9651</v>
      </c>
      <c r="BD656" s="44" t="s">
        <v>65</v>
      </c>
      <c r="BE656" s="44" t="s">
        <v>65</v>
      </c>
    </row>
    <row r="657" spans="2:57" s="250" customFormat="1" x14ac:dyDescent="0.25">
      <c r="B657" s="44">
        <v>2026</v>
      </c>
      <c r="C657" s="44">
        <v>891780111</v>
      </c>
      <c r="D657" s="44" t="s">
        <v>63</v>
      </c>
      <c r="E657" s="374" t="s">
        <v>9650</v>
      </c>
      <c r="F657" s="61" t="s">
        <v>9649</v>
      </c>
      <c r="G657" s="61">
        <v>0</v>
      </c>
      <c r="H657" s="61" t="s">
        <v>71</v>
      </c>
      <c r="I657" s="44" t="s">
        <v>111</v>
      </c>
      <c r="J657" s="76" t="s">
        <v>81</v>
      </c>
      <c r="K657" s="68" t="s">
        <v>9648</v>
      </c>
      <c r="L657" s="79">
        <v>8400000</v>
      </c>
      <c r="M657" s="44" t="s">
        <v>66</v>
      </c>
      <c r="N657" s="68" t="s">
        <v>9647</v>
      </c>
      <c r="O657" s="68">
        <v>1128153922</v>
      </c>
      <c r="P657" s="68">
        <v>298</v>
      </c>
      <c r="Q657" s="69">
        <v>46043</v>
      </c>
      <c r="R657" s="68">
        <v>703999709</v>
      </c>
      <c r="S657" s="69">
        <v>46049</v>
      </c>
      <c r="T657" s="79">
        <v>8400000</v>
      </c>
      <c r="U657" s="61" t="s">
        <v>65</v>
      </c>
      <c r="V657" s="79">
        <v>36559959</v>
      </c>
      <c r="W657" s="168" t="s">
        <v>7278</v>
      </c>
      <c r="X657" s="69">
        <v>46048</v>
      </c>
      <c r="Y657" s="69">
        <v>46049</v>
      </c>
      <c r="Z657" s="69" t="s">
        <v>73</v>
      </c>
      <c r="AA657" s="69">
        <v>46112</v>
      </c>
      <c r="AB657" s="47">
        <f t="shared" si="50"/>
        <v>63</v>
      </c>
      <c r="AC657" s="61">
        <v>0</v>
      </c>
      <c r="AD657" s="79">
        <v>0</v>
      </c>
      <c r="AE657" s="61">
        <v>0</v>
      </c>
      <c r="AF657" s="80" t="s">
        <v>73</v>
      </c>
      <c r="AG657" s="47">
        <f t="shared" si="51"/>
        <v>0</v>
      </c>
      <c r="AH657" s="61">
        <v>0</v>
      </c>
      <c r="AI657" s="79">
        <v>0</v>
      </c>
      <c r="AJ657" s="61" t="s">
        <v>73</v>
      </c>
      <c r="AK657" s="81" t="s">
        <v>73</v>
      </c>
      <c r="AL657" s="61">
        <v>0</v>
      </c>
      <c r="AM657" s="81" t="s">
        <v>73</v>
      </c>
      <c r="AN657" s="81" t="s">
        <v>73</v>
      </c>
      <c r="AO657" s="81" t="s">
        <v>73</v>
      </c>
      <c r="AP657" s="47">
        <f t="shared" si="52"/>
        <v>0</v>
      </c>
      <c r="AQ657" s="47">
        <f>+L657+AD657-AI657</f>
        <v>8400000</v>
      </c>
      <c r="AR657" s="61" t="s">
        <v>4700</v>
      </c>
      <c r="AS657" s="79">
        <v>0</v>
      </c>
      <c r="AT657" s="61" t="s">
        <v>162</v>
      </c>
      <c r="AU657" s="79">
        <v>0</v>
      </c>
      <c r="AV657" s="61" t="s">
        <v>73</v>
      </c>
      <c r="AW657" s="199">
        <v>0</v>
      </c>
      <c r="AX657" s="62">
        <f t="shared" si="53"/>
        <v>8400000</v>
      </c>
      <c r="AY657" s="63">
        <f t="shared" si="54"/>
        <v>0</v>
      </c>
      <c r="AZ657" s="67">
        <v>0</v>
      </c>
      <c r="BA657" s="61" t="s">
        <v>73</v>
      </c>
      <c r="BB657" s="61" t="s">
        <v>85</v>
      </c>
      <c r="BC657" s="369" t="s">
        <v>9646</v>
      </c>
      <c r="BD657" s="44" t="s">
        <v>65</v>
      </c>
      <c r="BE657" s="44" t="s">
        <v>65</v>
      </c>
    </row>
    <row r="658" spans="2:57" s="250" customFormat="1" x14ac:dyDescent="0.25">
      <c r="B658" s="44">
        <v>2026</v>
      </c>
      <c r="C658" s="44">
        <v>891780111</v>
      </c>
      <c r="D658" s="44" t="s">
        <v>63</v>
      </c>
      <c r="E658" s="374" t="s">
        <v>9645</v>
      </c>
      <c r="F658" s="61" t="s">
        <v>9644</v>
      </c>
      <c r="G658" s="61">
        <v>0</v>
      </c>
      <c r="H658" s="61" t="s">
        <v>71</v>
      </c>
      <c r="I658" s="44" t="s">
        <v>111</v>
      </c>
      <c r="J658" s="76" t="s">
        <v>81</v>
      </c>
      <c r="K658" s="68" t="s">
        <v>9643</v>
      </c>
      <c r="L658" s="79">
        <v>9000000</v>
      </c>
      <c r="M658" s="44" t="s">
        <v>66</v>
      </c>
      <c r="N658" s="68" t="s">
        <v>9642</v>
      </c>
      <c r="O658" s="68">
        <v>1082845113</v>
      </c>
      <c r="P658" s="68">
        <v>298</v>
      </c>
      <c r="Q658" s="69">
        <v>46043</v>
      </c>
      <c r="R658" s="68">
        <v>703999709</v>
      </c>
      <c r="S658" s="69">
        <v>46049</v>
      </c>
      <c r="T658" s="79">
        <v>9000000</v>
      </c>
      <c r="U658" s="61" t="s">
        <v>65</v>
      </c>
      <c r="V658" s="79">
        <v>36559959</v>
      </c>
      <c r="W658" s="168" t="s">
        <v>7278</v>
      </c>
      <c r="X658" s="69">
        <v>46048</v>
      </c>
      <c r="Y658" s="69">
        <v>46049</v>
      </c>
      <c r="Z658" s="69" t="s">
        <v>73</v>
      </c>
      <c r="AA658" s="69">
        <v>46142</v>
      </c>
      <c r="AB658" s="47">
        <f t="shared" si="50"/>
        <v>93</v>
      </c>
      <c r="AC658" s="61">
        <v>0</v>
      </c>
      <c r="AD658" s="79">
        <v>0</v>
      </c>
      <c r="AE658" s="61">
        <v>0</v>
      </c>
      <c r="AF658" s="80" t="s">
        <v>73</v>
      </c>
      <c r="AG658" s="47">
        <f t="shared" si="51"/>
        <v>0</v>
      </c>
      <c r="AH658" s="61">
        <v>0</v>
      </c>
      <c r="AI658" s="79">
        <v>0</v>
      </c>
      <c r="AJ658" s="61" t="s">
        <v>73</v>
      </c>
      <c r="AK658" s="81" t="s">
        <v>73</v>
      </c>
      <c r="AL658" s="61">
        <v>0</v>
      </c>
      <c r="AM658" s="81" t="s">
        <v>73</v>
      </c>
      <c r="AN658" s="81" t="s">
        <v>73</v>
      </c>
      <c r="AO658" s="81" t="s">
        <v>73</v>
      </c>
      <c r="AP658" s="47">
        <f t="shared" si="52"/>
        <v>0</v>
      </c>
      <c r="AQ658" s="47">
        <f>+L658+AD658-AI658</f>
        <v>9000000</v>
      </c>
      <c r="AR658" s="61" t="s">
        <v>4700</v>
      </c>
      <c r="AS658" s="79">
        <v>0</v>
      </c>
      <c r="AT658" s="61" t="s">
        <v>162</v>
      </c>
      <c r="AU658" s="79">
        <v>0</v>
      </c>
      <c r="AV658" s="61" t="s">
        <v>73</v>
      </c>
      <c r="AW658" s="199">
        <v>0</v>
      </c>
      <c r="AX658" s="62">
        <f t="shared" si="53"/>
        <v>9000000</v>
      </c>
      <c r="AY658" s="63">
        <f t="shared" si="54"/>
        <v>0</v>
      </c>
      <c r="AZ658" s="67">
        <v>0</v>
      </c>
      <c r="BA658" s="61" t="s">
        <v>73</v>
      </c>
      <c r="BB658" s="61" t="s">
        <v>85</v>
      </c>
      <c r="BC658" s="369" t="s">
        <v>9641</v>
      </c>
      <c r="BD658" s="44" t="s">
        <v>65</v>
      </c>
      <c r="BE658" s="44" t="s">
        <v>65</v>
      </c>
    </row>
    <row r="659" spans="2:57" s="250" customFormat="1" x14ac:dyDescent="0.25">
      <c r="B659" s="44">
        <v>2026</v>
      </c>
      <c r="C659" s="44">
        <v>891780111</v>
      </c>
      <c r="D659" s="44" t="s">
        <v>63</v>
      </c>
      <c r="E659" s="374" t="s">
        <v>9640</v>
      </c>
      <c r="F659" s="61" t="s">
        <v>9639</v>
      </c>
      <c r="G659" s="61">
        <v>0</v>
      </c>
      <c r="H659" s="61" t="s">
        <v>71</v>
      </c>
      <c r="I659" s="44" t="s">
        <v>111</v>
      </c>
      <c r="J659" s="76" t="s">
        <v>81</v>
      </c>
      <c r="K659" s="68" t="s">
        <v>9223</v>
      </c>
      <c r="L659" s="79">
        <v>8400000</v>
      </c>
      <c r="M659" s="44" t="s">
        <v>66</v>
      </c>
      <c r="N659" s="68" t="s">
        <v>9638</v>
      </c>
      <c r="O659" s="68">
        <v>1082067982</v>
      </c>
      <c r="P659" s="68">
        <v>298</v>
      </c>
      <c r="Q659" s="69">
        <v>46043</v>
      </c>
      <c r="R659" s="68">
        <v>703999709</v>
      </c>
      <c r="S659" s="69">
        <v>46049</v>
      </c>
      <c r="T659" s="79">
        <v>8400000</v>
      </c>
      <c r="U659" s="61" t="s">
        <v>65</v>
      </c>
      <c r="V659" s="79">
        <v>36559959</v>
      </c>
      <c r="W659" s="168" t="s">
        <v>7278</v>
      </c>
      <c r="X659" s="69">
        <v>46048</v>
      </c>
      <c r="Y659" s="69">
        <v>46049</v>
      </c>
      <c r="Z659" s="69" t="s">
        <v>73</v>
      </c>
      <c r="AA659" s="69">
        <v>46112</v>
      </c>
      <c r="AB659" s="47">
        <f t="shared" si="50"/>
        <v>63</v>
      </c>
      <c r="AC659" s="61">
        <v>0</v>
      </c>
      <c r="AD659" s="79">
        <v>0</v>
      </c>
      <c r="AE659" s="61">
        <v>0</v>
      </c>
      <c r="AF659" s="80" t="s">
        <v>73</v>
      </c>
      <c r="AG659" s="47">
        <f t="shared" si="51"/>
        <v>0</v>
      </c>
      <c r="AH659" s="61">
        <v>0</v>
      </c>
      <c r="AI659" s="79">
        <v>0</v>
      </c>
      <c r="AJ659" s="61" t="s">
        <v>73</v>
      </c>
      <c r="AK659" s="81" t="s">
        <v>73</v>
      </c>
      <c r="AL659" s="61">
        <v>0</v>
      </c>
      <c r="AM659" s="81" t="s">
        <v>73</v>
      </c>
      <c r="AN659" s="81" t="s">
        <v>73</v>
      </c>
      <c r="AO659" s="81" t="s">
        <v>73</v>
      </c>
      <c r="AP659" s="47">
        <f t="shared" si="52"/>
        <v>0</v>
      </c>
      <c r="AQ659" s="47">
        <f>+L659+AD659-AI659</f>
        <v>8400000</v>
      </c>
      <c r="AR659" s="61" t="s">
        <v>4700</v>
      </c>
      <c r="AS659" s="79">
        <v>0</v>
      </c>
      <c r="AT659" s="61" t="s">
        <v>162</v>
      </c>
      <c r="AU659" s="79">
        <v>0</v>
      </c>
      <c r="AV659" s="61" t="s">
        <v>73</v>
      </c>
      <c r="AW659" s="199">
        <v>0</v>
      </c>
      <c r="AX659" s="62">
        <f t="shared" si="53"/>
        <v>8400000</v>
      </c>
      <c r="AY659" s="63">
        <f t="shared" si="54"/>
        <v>0</v>
      </c>
      <c r="AZ659" s="67">
        <v>0</v>
      </c>
      <c r="BA659" s="61" t="s">
        <v>73</v>
      </c>
      <c r="BB659" s="61" t="s">
        <v>85</v>
      </c>
      <c r="BC659" s="369" t="s">
        <v>9637</v>
      </c>
      <c r="BD659" s="44" t="s">
        <v>65</v>
      </c>
      <c r="BE659" s="44" t="s">
        <v>65</v>
      </c>
    </row>
    <row r="660" spans="2:57" s="250" customFormat="1" x14ac:dyDescent="0.25">
      <c r="B660" s="44">
        <v>2026</v>
      </c>
      <c r="C660" s="44">
        <v>891780111</v>
      </c>
      <c r="D660" s="44" t="s">
        <v>63</v>
      </c>
      <c r="E660" s="374" t="s">
        <v>9636</v>
      </c>
      <c r="F660" s="61" t="s">
        <v>9635</v>
      </c>
      <c r="G660" s="61">
        <v>0</v>
      </c>
      <c r="H660" s="61" t="s">
        <v>71</v>
      </c>
      <c r="I660" s="44" t="s">
        <v>111</v>
      </c>
      <c r="J660" s="76" t="s">
        <v>81</v>
      </c>
      <c r="K660" s="68" t="s">
        <v>9634</v>
      </c>
      <c r="L660" s="79">
        <v>9000000</v>
      </c>
      <c r="M660" s="44" t="s">
        <v>66</v>
      </c>
      <c r="N660" s="68" t="s">
        <v>9633</v>
      </c>
      <c r="O660" s="68">
        <v>1004278177</v>
      </c>
      <c r="P660" s="68">
        <v>298</v>
      </c>
      <c r="Q660" s="69">
        <v>46043</v>
      </c>
      <c r="R660" s="68">
        <v>703999709</v>
      </c>
      <c r="S660" s="69">
        <v>46049</v>
      </c>
      <c r="T660" s="79">
        <v>9000000</v>
      </c>
      <c r="U660" s="61" t="s">
        <v>65</v>
      </c>
      <c r="V660" s="79">
        <v>36559959</v>
      </c>
      <c r="W660" s="168" t="s">
        <v>7278</v>
      </c>
      <c r="X660" s="69">
        <v>46048</v>
      </c>
      <c r="Y660" s="69">
        <v>46049</v>
      </c>
      <c r="Z660" s="69" t="s">
        <v>73</v>
      </c>
      <c r="AA660" s="69">
        <v>46142</v>
      </c>
      <c r="AB660" s="47">
        <f t="shared" si="50"/>
        <v>93</v>
      </c>
      <c r="AC660" s="61">
        <v>0</v>
      </c>
      <c r="AD660" s="79">
        <v>0</v>
      </c>
      <c r="AE660" s="61">
        <v>0</v>
      </c>
      <c r="AF660" s="80" t="s">
        <v>73</v>
      </c>
      <c r="AG660" s="47">
        <f t="shared" si="51"/>
        <v>0</v>
      </c>
      <c r="AH660" s="61">
        <v>0</v>
      </c>
      <c r="AI660" s="79">
        <v>0</v>
      </c>
      <c r="AJ660" s="61" t="s">
        <v>73</v>
      </c>
      <c r="AK660" s="81" t="s">
        <v>73</v>
      </c>
      <c r="AL660" s="61">
        <v>0</v>
      </c>
      <c r="AM660" s="81" t="s">
        <v>73</v>
      </c>
      <c r="AN660" s="81" t="s">
        <v>73</v>
      </c>
      <c r="AO660" s="81" t="s">
        <v>73</v>
      </c>
      <c r="AP660" s="47">
        <f t="shared" si="52"/>
        <v>0</v>
      </c>
      <c r="AQ660" s="47">
        <f>+L660+AD660-AI660</f>
        <v>9000000</v>
      </c>
      <c r="AR660" s="61" t="s">
        <v>4700</v>
      </c>
      <c r="AS660" s="79">
        <v>0</v>
      </c>
      <c r="AT660" s="61" t="s">
        <v>162</v>
      </c>
      <c r="AU660" s="79">
        <v>0</v>
      </c>
      <c r="AV660" s="61" t="s">
        <v>73</v>
      </c>
      <c r="AW660" s="199">
        <v>0</v>
      </c>
      <c r="AX660" s="62">
        <f t="shared" si="53"/>
        <v>9000000</v>
      </c>
      <c r="AY660" s="63">
        <f t="shared" si="54"/>
        <v>0</v>
      </c>
      <c r="AZ660" s="67">
        <v>0</v>
      </c>
      <c r="BA660" s="61" t="s">
        <v>73</v>
      </c>
      <c r="BB660" s="61" t="s">
        <v>85</v>
      </c>
      <c r="BC660" s="369" t="s">
        <v>9632</v>
      </c>
      <c r="BD660" s="44" t="s">
        <v>65</v>
      </c>
      <c r="BE660" s="44" t="s">
        <v>65</v>
      </c>
    </row>
    <row r="661" spans="2:57" s="250" customFormat="1" x14ac:dyDescent="0.25">
      <c r="B661" s="44">
        <v>2026</v>
      </c>
      <c r="C661" s="44">
        <v>891780111</v>
      </c>
      <c r="D661" s="44" t="s">
        <v>63</v>
      </c>
      <c r="E661" s="374" t="s">
        <v>9631</v>
      </c>
      <c r="F661" s="61" t="s">
        <v>9630</v>
      </c>
      <c r="G661" s="61">
        <v>0</v>
      </c>
      <c r="H661" s="61" t="s">
        <v>71</v>
      </c>
      <c r="I661" s="44" t="s">
        <v>111</v>
      </c>
      <c r="J661" s="76" t="s">
        <v>81</v>
      </c>
      <c r="K661" s="68" t="s">
        <v>9629</v>
      </c>
      <c r="L661" s="79">
        <v>9000000</v>
      </c>
      <c r="M661" s="44" t="s">
        <v>66</v>
      </c>
      <c r="N661" s="68" t="s">
        <v>9628</v>
      </c>
      <c r="O661" s="68">
        <v>1004358768</v>
      </c>
      <c r="P661" s="68">
        <v>298</v>
      </c>
      <c r="Q661" s="69">
        <v>46043</v>
      </c>
      <c r="R661" s="68">
        <v>703999709</v>
      </c>
      <c r="S661" s="69">
        <v>46049</v>
      </c>
      <c r="T661" s="79">
        <v>9000000</v>
      </c>
      <c r="U661" s="61" t="s">
        <v>65</v>
      </c>
      <c r="V661" s="79">
        <v>36559959</v>
      </c>
      <c r="W661" s="168" t="s">
        <v>7278</v>
      </c>
      <c r="X661" s="69">
        <v>46048</v>
      </c>
      <c r="Y661" s="69">
        <v>46049</v>
      </c>
      <c r="Z661" s="69" t="s">
        <v>73</v>
      </c>
      <c r="AA661" s="69">
        <v>46142</v>
      </c>
      <c r="AB661" s="47">
        <f t="shared" si="50"/>
        <v>93</v>
      </c>
      <c r="AC661" s="61">
        <v>0</v>
      </c>
      <c r="AD661" s="79">
        <v>0</v>
      </c>
      <c r="AE661" s="61">
        <v>0</v>
      </c>
      <c r="AF661" s="80" t="s">
        <v>73</v>
      </c>
      <c r="AG661" s="47">
        <f t="shared" si="51"/>
        <v>0</v>
      </c>
      <c r="AH661" s="61">
        <v>0</v>
      </c>
      <c r="AI661" s="79">
        <v>0</v>
      </c>
      <c r="AJ661" s="61" t="s">
        <v>73</v>
      </c>
      <c r="AK661" s="81" t="s">
        <v>73</v>
      </c>
      <c r="AL661" s="61">
        <v>0</v>
      </c>
      <c r="AM661" s="81" t="s">
        <v>73</v>
      </c>
      <c r="AN661" s="81" t="s">
        <v>73</v>
      </c>
      <c r="AO661" s="81" t="s">
        <v>73</v>
      </c>
      <c r="AP661" s="47">
        <f t="shared" si="52"/>
        <v>0</v>
      </c>
      <c r="AQ661" s="47">
        <f>+L661+AD661-AI661</f>
        <v>9000000</v>
      </c>
      <c r="AR661" s="61" t="s">
        <v>4700</v>
      </c>
      <c r="AS661" s="79">
        <v>0</v>
      </c>
      <c r="AT661" s="61" t="s">
        <v>162</v>
      </c>
      <c r="AU661" s="79">
        <v>0</v>
      </c>
      <c r="AV661" s="61" t="s">
        <v>73</v>
      </c>
      <c r="AW661" s="199">
        <v>0</v>
      </c>
      <c r="AX661" s="62">
        <f t="shared" si="53"/>
        <v>9000000</v>
      </c>
      <c r="AY661" s="63">
        <f t="shared" si="54"/>
        <v>0</v>
      </c>
      <c r="AZ661" s="67">
        <v>0</v>
      </c>
      <c r="BA661" s="61" t="s">
        <v>73</v>
      </c>
      <c r="BB661" s="61" t="s">
        <v>85</v>
      </c>
      <c r="BC661" s="369" t="s">
        <v>9627</v>
      </c>
      <c r="BD661" s="44" t="s">
        <v>65</v>
      </c>
      <c r="BE661" s="44" t="s">
        <v>65</v>
      </c>
    </row>
    <row r="662" spans="2:57" s="250" customFormat="1" x14ac:dyDescent="0.25">
      <c r="B662" s="44">
        <v>2026</v>
      </c>
      <c r="C662" s="44">
        <v>891780111</v>
      </c>
      <c r="D662" s="44" t="s">
        <v>63</v>
      </c>
      <c r="E662" s="75" t="s">
        <v>9626</v>
      </c>
      <c r="F662" s="61" t="s">
        <v>9625</v>
      </c>
      <c r="G662" s="61">
        <v>0</v>
      </c>
      <c r="H662" s="61" t="s">
        <v>71</v>
      </c>
      <c r="I662" s="44" t="s">
        <v>111</v>
      </c>
      <c r="J662" s="76" t="s">
        <v>81</v>
      </c>
      <c r="K662" s="68" t="s">
        <v>9171</v>
      </c>
      <c r="L662" s="79">
        <v>9373320</v>
      </c>
      <c r="M662" s="44" t="s">
        <v>66</v>
      </c>
      <c r="N662" s="68" t="s">
        <v>9624</v>
      </c>
      <c r="O662" s="68">
        <v>45754167</v>
      </c>
      <c r="P662" s="68">
        <v>69</v>
      </c>
      <c r="Q662" s="69">
        <v>46036</v>
      </c>
      <c r="R662" s="61">
        <v>6818861280</v>
      </c>
      <c r="S662" s="69">
        <v>46048</v>
      </c>
      <c r="T662" s="79">
        <v>9373320</v>
      </c>
      <c r="U662" s="61" t="s">
        <v>65</v>
      </c>
      <c r="V662" s="79">
        <v>1082939683</v>
      </c>
      <c r="W662" s="168" t="s">
        <v>8545</v>
      </c>
      <c r="X662" s="69">
        <v>46045</v>
      </c>
      <c r="Y662" s="69">
        <v>46069</v>
      </c>
      <c r="Z662" s="69" t="s">
        <v>73</v>
      </c>
      <c r="AA662" s="69">
        <v>46167</v>
      </c>
      <c r="AB662" s="47">
        <f t="shared" si="50"/>
        <v>98</v>
      </c>
      <c r="AC662" s="61">
        <v>0</v>
      </c>
      <c r="AD662" s="79">
        <v>0</v>
      </c>
      <c r="AE662" s="61">
        <v>0</v>
      </c>
      <c r="AF662" s="80" t="s">
        <v>73</v>
      </c>
      <c r="AG662" s="47">
        <f t="shared" si="51"/>
        <v>0</v>
      </c>
      <c r="AH662" s="61">
        <v>0</v>
      </c>
      <c r="AI662" s="79">
        <v>0</v>
      </c>
      <c r="AJ662" s="61" t="s">
        <v>73</v>
      </c>
      <c r="AK662" s="81" t="s">
        <v>73</v>
      </c>
      <c r="AL662" s="61">
        <v>0</v>
      </c>
      <c r="AM662" s="81" t="s">
        <v>73</v>
      </c>
      <c r="AN662" s="81" t="s">
        <v>73</v>
      </c>
      <c r="AO662" s="81" t="s">
        <v>73</v>
      </c>
      <c r="AP662" s="47">
        <f t="shared" si="52"/>
        <v>0</v>
      </c>
      <c r="AQ662" s="47">
        <f>+L662+AD662-AI662</f>
        <v>9373320</v>
      </c>
      <c r="AR662" s="61" t="s">
        <v>4700</v>
      </c>
      <c r="AS662" s="79">
        <v>0</v>
      </c>
      <c r="AT662" s="61" t="s">
        <v>162</v>
      </c>
      <c r="AU662" s="79">
        <v>0</v>
      </c>
      <c r="AV662" s="61" t="s">
        <v>73</v>
      </c>
      <c r="AW662" s="199">
        <v>0</v>
      </c>
      <c r="AX662" s="62">
        <f t="shared" si="53"/>
        <v>9373320</v>
      </c>
      <c r="AY662" s="63">
        <f t="shared" si="54"/>
        <v>0</v>
      </c>
      <c r="AZ662" s="67">
        <v>0</v>
      </c>
      <c r="BA662" s="61" t="s">
        <v>73</v>
      </c>
      <c r="BB662" s="61" t="s">
        <v>163</v>
      </c>
      <c r="BC662" s="355" t="s">
        <v>9623</v>
      </c>
      <c r="BD662" s="44" t="s">
        <v>65</v>
      </c>
      <c r="BE662" s="44" t="s">
        <v>65</v>
      </c>
    </row>
    <row r="663" spans="2:57" s="250" customFormat="1" x14ac:dyDescent="0.25">
      <c r="B663" s="44">
        <v>2026</v>
      </c>
      <c r="C663" s="44">
        <v>891780111</v>
      </c>
      <c r="D663" s="44" t="s">
        <v>63</v>
      </c>
      <c r="E663" s="75" t="s">
        <v>9622</v>
      </c>
      <c r="F663" s="61" t="s">
        <v>9621</v>
      </c>
      <c r="G663" s="61">
        <v>0</v>
      </c>
      <c r="H663" s="61" t="s">
        <v>71</v>
      </c>
      <c r="I663" s="44" t="s">
        <v>111</v>
      </c>
      <c r="J663" s="76" t="s">
        <v>81</v>
      </c>
      <c r="K663" s="68" t="s">
        <v>9171</v>
      </c>
      <c r="L663" s="79">
        <v>9373320</v>
      </c>
      <c r="M663" s="44" t="s">
        <v>66</v>
      </c>
      <c r="N663" s="68" t="s">
        <v>9620</v>
      </c>
      <c r="O663" s="68">
        <v>45484010</v>
      </c>
      <c r="P663" s="68">
        <v>69</v>
      </c>
      <c r="Q663" s="69">
        <v>46036</v>
      </c>
      <c r="R663" s="61">
        <v>6818861280</v>
      </c>
      <c r="S663" s="69">
        <v>46048</v>
      </c>
      <c r="T663" s="79">
        <v>9373320</v>
      </c>
      <c r="U663" s="61" t="s">
        <v>65</v>
      </c>
      <c r="V663" s="79">
        <v>1082939683</v>
      </c>
      <c r="W663" s="168" t="s">
        <v>8545</v>
      </c>
      <c r="X663" s="69">
        <v>46048</v>
      </c>
      <c r="Y663" s="69">
        <v>46069</v>
      </c>
      <c r="Z663" s="69" t="s">
        <v>73</v>
      </c>
      <c r="AA663" s="69">
        <v>46167</v>
      </c>
      <c r="AB663" s="47">
        <f t="shared" si="50"/>
        <v>98</v>
      </c>
      <c r="AC663" s="61">
        <v>0</v>
      </c>
      <c r="AD663" s="79">
        <v>0</v>
      </c>
      <c r="AE663" s="61">
        <v>0</v>
      </c>
      <c r="AF663" s="80" t="s">
        <v>73</v>
      </c>
      <c r="AG663" s="47">
        <f t="shared" si="51"/>
        <v>0</v>
      </c>
      <c r="AH663" s="61">
        <v>0</v>
      </c>
      <c r="AI663" s="79">
        <v>0</v>
      </c>
      <c r="AJ663" s="61" t="s">
        <v>73</v>
      </c>
      <c r="AK663" s="81" t="s">
        <v>73</v>
      </c>
      <c r="AL663" s="61">
        <v>0</v>
      </c>
      <c r="AM663" s="81" t="s">
        <v>73</v>
      </c>
      <c r="AN663" s="81" t="s">
        <v>73</v>
      </c>
      <c r="AO663" s="81" t="s">
        <v>73</v>
      </c>
      <c r="AP663" s="47">
        <f t="shared" si="52"/>
        <v>0</v>
      </c>
      <c r="AQ663" s="47">
        <f>+L663+AD663-AI663</f>
        <v>9373320</v>
      </c>
      <c r="AR663" s="61" t="s">
        <v>4700</v>
      </c>
      <c r="AS663" s="79">
        <v>0</v>
      </c>
      <c r="AT663" s="61" t="s">
        <v>162</v>
      </c>
      <c r="AU663" s="79">
        <v>0</v>
      </c>
      <c r="AV663" s="61" t="s">
        <v>73</v>
      </c>
      <c r="AW663" s="199">
        <v>0</v>
      </c>
      <c r="AX663" s="62">
        <f t="shared" si="53"/>
        <v>9373320</v>
      </c>
      <c r="AY663" s="63">
        <f t="shared" si="54"/>
        <v>0</v>
      </c>
      <c r="AZ663" s="67">
        <v>0</v>
      </c>
      <c r="BA663" s="61" t="s">
        <v>73</v>
      </c>
      <c r="BB663" s="61" t="s">
        <v>163</v>
      </c>
      <c r="BC663" s="355" t="s">
        <v>9619</v>
      </c>
      <c r="BD663" s="44" t="s">
        <v>65</v>
      </c>
      <c r="BE663" s="44" t="s">
        <v>65</v>
      </c>
    </row>
    <row r="664" spans="2:57" s="250" customFormat="1" x14ac:dyDescent="0.25">
      <c r="B664" s="44">
        <v>2026</v>
      </c>
      <c r="C664" s="44">
        <v>891780111</v>
      </c>
      <c r="D664" s="44" t="s">
        <v>63</v>
      </c>
      <c r="E664" s="75" t="s">
        <v>9618</v>
      </c>
      <c r="F664" s="61" t="s">
        <v>9617</v>
      </c>
      <c r="G664" s="61">
        <v>0</v>
      </c>
      <c r="H664" s="61" t="s">
        <v>71</v>
      </c>
      <c r="I664" s="44" t="s">
        <v>111</v>
      </c>
      <c r="J664" s="76" t="s">
        <v>81</v>
      </c>
      <c r="K664" s="68" t="s">
        <v>8677</v>
      </c>
      <c r="L664" s="79">
        <v>9373320</v>
      </c>
      <c r="M664" s="44" t="s">
        <v>66</v>
      </c>
      <c r="N664" s="68" t="s">
        <v>9616</v>
      </c>
      <c r="O664" s="68">
        <v>8834429</v>
      </c>
      <c r="P664" s="68">
        <v>69</v>
      </c>
      <c r="Q664" s="69">
        <v>46036</v>
      </c>
      <c r="R664" s="61">
        <v>6818861280</v>
      </c>
      <c r="S664" s="69">
        <v>46048</v>
      </c>
      <c r="T664" s="79">
        <v>9373320</v>
      </c>
      <c r="U664" s="61" t="s">
        <v>65</v>
      </c>
      <c r="V664" s="79">
        <v>1082939683</v>
      </c>
      <c r="W664" s="168" t="s">
        <v>8545</v>
      </c>
      <c r="X664" s="69">
        <v>46048</v>
      </c>
      <c r="Y664" s="69">
        <v>46069</v>
      </c>
      <c r="Z664" s="69" t="s">
        <v>73</v>
      </c>
      <c r="AA664" s="69">
        <v>46167</v>
      </c>
      <c r="AB664" s="47">
        <f t="shared" si="50"/>
        <v>98</v>
      </c>
      <c r="AC664" s="61">
        <v>0</v>
      </c>
      <c r="AD664" s="79">
        <v>0</v>
      </c>
      <c r="AE664" s="61">
        <v>0</v>
      </c>
      <c r="AF664" s="80" t="s">
        <v>73</v>
      </c>
      <c r="AG664" s="47">
        <f t="shared" si="51"/>
        <v>0</v>
      </c>
      <c r="AH664" s="61">
        <v>0</v>
      </c>
      <c r="AI664" s="79">
        <v>0</v>
      </c>
      <c r="AJ664" s="61" t="s">
        <v>73</v>
      </c>
      <c r="AK664" s="81" t="s">
        <v>73</v>
      </c>
      <c r="AL664" s="61">
        <v>0</v>
      </c>
      <c r="AM664" s="81" t="s">
        <v>73</v>
      </c>
      <c r="AN664" s="81" t="s">
        <v>73</v>
      </c>
      <c r="AO664" s="81" t="s">
        <v>73</v>
      </c>
      <c r="AP664" s="47">
        <f t="shared" si="52"/>
        <v>0</v>
      </c>
      <c r="AQ664" s="47">
        <f>+L664+AD664-AI664</f>
        <v>9373320</v>
      </c>
      <c r="AR664" s="61" t="s">
        <v>4700</v>
      </c>
      <c r="AS664" s="79">
        <v>0</v>
      </c>
      <c r="AT664" s="61" t="s">
        <v>162</v>
      </c>
      <c r="AU664" s="79">
        <v>0</v>
      </c>
      <c r="AV664" s="61" t="s">
        <v>73</v>
      </c>
      <c r="AW664" s="199">
        <v>0</v>
      </c>
      <c r="AX664" s="62">
        <f t="shared" si="53"/>
        <v>9373320</v>
      </c>
      <c r="AY664" s="63">
        <f t="shared" si="54"/>
        <v>0</v>
      </c>
      <c r="AZ664" s="67">
        <v>0</v>
      </c>
      <c r="BA664" s="61" t="s">
        <v>73</v>
      </c>
      <c r="BB664" s="61" t="s">
        <v>163</v>
      </c>
      <c r="BC664" s="355" t="s">
        <v>9615</v>
      </c>
      <c r="BD664" s="44" t="s">
        <v>65</v>
      </c>
      <c r="BE664" s="44" t="s">
        <v>65</v>
      </c>
    </row>
    <row r="665" spans="2:57" s="250" customFormat="1" x14ac:dyDescent="0.25">
      <c r="B665" s="44">
        <v>2026</v>
      </c>
      <c r="C665" s="44">
        <v>891780111</v>
      </c>
      <c r="D665" s="44" t="s">
        <v>63</v>
      </c>
      <c r="E665" s="75" t="s">
        <v>9614</v>
      </c>
      <c r="F665" s="61" t="s">
        <v>9613</v>
      </c>
      <c r="G665" s="61">
        <v>0</v>
      </c>
      <c r="H665" s="61" t="s">
        <v>71</v>
      </c>
      <c r="I665" s="44" t="s">
        <v>111</v>
      </c>
      <c r="J665" s="76" t="s">
        <v>81</v>
      </c>
      <c r="K665" s="68" t="s">
        <v>8677</v>
      </c>
      <c r="L665" s="79">
        <v>9373320</v>
      </c>
      <c r="M665" s="44" t="s">
        <v>66</v>
      </c>
      <c r="N665" s="68" t="s">
        <v>9612</v>
      </c>
      <c r="O665" s="68">
        <v>1048603729</v>
      </c>
      <c r="P665" s="68">
        <v>69</v>
      </c>
      <c r="Q665" s="69">
        <v>46036</v>
      </c>
      <c r="R665" s="61">
        <v>6818861280</v>
      </c>
      <c r="S665" s="69">
        <v>46048</v>
      </c>
      <c r="T665" s="79">
        <v>9373320</v>
      </c>
      <c r="U665" s="61" t="s">
        <v>65</v>
      </c>
      <c r="V665" s="79">
        <v>1082939683</v>
      </c>
      <c r="W665" s="168" t="s">
        <v>8545</v>
      </c>
      <c r="X665" s="69">
        <v>46048</v>
      </c>
      <c r="Y665" s="69">
        <v>46069</v>
      </c>
      <c r="Z665" s="69" t="s">
        <v>73</v>
      </c>
      <c r="AA665" s="69">
        <v>46167</v>
      </c>
      <c r="AB665" s="47">
        <f t="shared" si="50"/>
        <v>98</v>
      </c>
      <c r="AC665" s="61">
        <v>0</v>
      </c>
      <c r="AD665" s="79">
        <v>0</v>
      </c>
      <c r="AE665" s="61">
        <v>0</v>
      </c>
      <c r="AF665" s="80" t="s">
        <v>73</v>
      </c>
      <c r="AG665" s="47">
        <f t="shared" si="51"/>
        <v>0</v>
      </c>
      <c r="AH665" s="61">
        <v>0</v>
      </c>
      <c r="AI665" s="79">
        <v>0</v>
      </c>
      <c r="AJ665" s="61" t="s">
        <v>73</v>
      </c>
      <c r="AK665" s="81" t="s">
        <v>73</v>
      </c>
      <c r="AL665" s="61">
        <v>0</v>
      </c>
      <c r="AM665" s="81" t="s">
        <v>73</v>
      </c>
      <c r="AN665" s="81" t="s">
        <v>73</v>
      </c>
      <c r="AO665" s="81" t="s">
        <v>73</v>
      </c>
      <c r="AP665" s="47">
        <f t="shared" si="52"/>
        <v>0</v>
      </c>
      <c r="AQ665" s="47">
        <f>+L665+AD665-AI665</f>
        <v>9373320</v>
      </c>
      <c r="AR665" s="61" t="s">
        <v>4700</v>
      </c>
      <c r="AS665" s="79">
        <v>0</v>
      </c>
      <c r="AT665" s="61" t="s">
        <v>162</v>
      </c>
      <c r="AU665" s="79">
        <v>0</v>
      </c>
      <c r="AV665" s="61" t="s">
        <v>73</v>
      </c>
      <c r="AW665" s="199">
        <v>0</v>
      </c>
      <c r="AX665" s="62">
        <f t="shared" si="53"/>
        <v>9373320</v>
      </c>
      <c r="AY665" s="63">
        <f t="shared" si="54"/>
        <v>0</v>
      </c>
      <c r="AZ665" s="67">
        <v>0</v>
      </c>
      <c r="BA665" s="61" t="s">
        <v>73</v>
      </c>
      <c r="BB665" s="61" t="s">
        <v>163</v>
      </c>
      <c r="BC665" s="355" t="s">
        <v>9611</v>
      </c>
      <c r="BD665" s="44" t="s">
        <v>65</v>
      </c>
      <c r="BE665" s="44" t="s">
        <v>65</v>
      </c>
    </row>
    <row r="666" spans="2:57" s="250" customFormat="1" x14ac:dyDescent="0.25">
      <c r="B666" s="44">
        <v>2026</v>
      </c>
      <c r="C666" s="44">
        <v>891780111</v>
      </c>
      <c r="D666" s="44" t="s">
        <v>63</v>
      </c>
      <c r="E666" s="75" t="s">
        <v>9610</v>
      </c>
      <c r="F666" s="61" t="s">
        <v>9609</v>
      </c>
      <c r="G666" s="61">
        <v>0</v>
      </c>
      <c r="H666" s="61" t="s">
        <v>71</v>
      </c>
      <c r="I666" s="44" t="s">
        <v>111</v>
      </c>
      <c r="J666" s="76" t="s">
        <v>81</v>
      </c>
      <c r="K666" s="68" t="s">
        <v>8677</v>
      </c>
      <c r="L666" s="79">
        <v>9373320</v>
      </c>
      <c r="M666" s="44" t="s">
        <v>66</v>
      </c>
      <c r="N666" s="68" t="s">
        <v>9608</v>
      </c>
      <c r="O666" s="68">
        <v>1049828686</v>
      </c>
      <c r="P666" s="68">
        <v>69</v>
      </c>
      <c r="Q666" s="69">
        <v>46036</v>
      </c>
      <c r="R666" s="61">
        <v>6818861280</v>
      </c>
      <c r="S666" s="69">
        <v>46048</v>
      </c>
      <c r="T666" s="79">
        <v>9373320</v>
      </c>
      <c r="U666" s="61" t="s">
        <v>65</v>
      </c>
      <c r="V666" s="79">
        <v>1082939683</v>
      </c>
      <c r="W666" s="168" t="s">
        <v>8545</v>
      </c>
      <c r="X666" s="69">
        <v>46048</v>
      </c>
      <c r="Y666" s="69">
        <v>46069</v>
      </c>
      <c r="Z666" s="69" t="s">
        <v>73</v>
      </c>
      <c r="AA666" s="69">
        <v>46167</v>
      </c>
      <c r="AB666" s="47">
        <f t="shared" si="50"/>
        <v>98</v>
      </c>
      <c r="AC666" s="61">
        <v>0</v>
      </c>
      <c r="AD666" s="79">
        <v>0</v>
      </c>
      <c r="AE666" s="61">
        <v>0</v>
      </c>
      <c r="AF666" s="80" t="s">
        <v>73</v>
      </c>
      <c r="AG666" s="47">
        <f t="shared" si="51"/>
        <v>0</v>
      </c>
      <c r="AH666" s="61">
        <v>0</v>
      </c>
      <c r="AI666" s="79">
        <v>0</v>
      </c>
      <c r="AJ666" s="61" t="s">
        <v>73</v>
      </c>
      <c r="AK666" s="81" t="s">
        <v>73</v>
      </c>
      <c r="AL666" s="61">
        <v>0</v>
      </c>
      <c r="AM666" s="81" t="s">
        <v>73</v>
      </c>
      <c r="AN666" s="81" t="s">
        <v>73</v>
      </c>
      <c r="AO666" s="81" t="s">
        <v>73</v>
      </c>
      <c r="AP666" s="47">
        <f t="shared" si="52"/>
        <v>0</v>
      </c>
      <c r="AQ666" s="47">
        <f>+L666+AD666-AI666</f>
        <v>9373320</v>
      </c>
      <c r="AR666" s="61" t="s">
        <v>4700</v>
      </c>
      <c r="AS666" s="79">
        <v>0</v>
      </c>
      <c r="AT666" s="61" t="s">
        <v>162</v>
      </c>
      <c r="AU666" s="79">
        <v>0</v>
      </c>
      <c r="AV666" s="61" t="s">
        <v>73</v>
      </c>
      <c r="AW666" s="199">
        <v>0</v>
      </c>
      <c r="AX666" s="62">
        <f t="shared" si="53"/>
        <v>9373320</v>
      </c>
      <c r="AY666" s="63">
        <f t="shared" si="54"/>
        <v>0</v>
      </c>
      <c r="AZ666" s="67">
        <v>0</v>
      </c>
      <c r="BA666" s="61" t="s">
        <v>73</v>
      </c>
      <c r="BB666" s="61" t="s">
        <v>163</v>
      </c>
      <c r="BC666" s="355" t="s">
        <v>9607</v>
      </c>
      <c r="BD666" s="44" t="s">
        <v>65</v>
      </c>
      <c r="BE666" s="44" t="s">
        <v>65</v>
      </c>
    </row>
    <row r="667" spans="2:57" s="250" customFormat="1" x14ac:dyDescent="0.25">
      <c r="B667" s="44">
        <v>2026</v>
      </c>
      <c r="C667" s="44">
        <v>891780111</v>
      </c>
      <c r="D667" s="44" t="s">
        <v>63</v>
      </c>
      <c r="E667" s="75" t="s">
        <v>9606</v>
      </c>
      <c r="F667" s="61" t="s">
        <v>9605</v>
      </c>
      <c r="G667" s="61">
        <v>0</v>
      </c>
      <c r="H667" s="61" t="s">
        <v>71</v>
      </c>
      <c r="I667" s="44" t="s">
        <v>111</v>
      </c>
      <c r="J667" s="76" t="s">
        <v>81</v>
      </c>
      <c r="K667" s="68" t="s">
        <v>9311</v>
      </c>
      <c r="L667" s="79">
        <v>9373320</v>
      </c>
      <c r="M667" s="44" t="s">
        <v>66</v>
      </c>
      <c r="N667" s="68" t="s">
        <v>9604</v>
      </c>
      <c r="O667" s="68">
        <v>72348016</v>
      </c>
      <c r="P667" s="68">
        <v>69</v>
      </c>
      <c r="Q667" s="69">
        <v>46036</v>
      </c>
      <c r="R667" s="61">
        <v>6818861280</v>
      </c>
      <c r="S667" s="69">
        <v>46048</v>
      </c>
      <c r="T667" s="79">
        <v>9373320</v>
      </c>
      <c r="U667" s="61" t="s">
        <v>65</v>
      </c>
      <c r="V667" s="79">
        <v>1082939683</v>
      </c>
      <c r="W667" s="168" t="s">
        <v>8545</v>
      </c>
      <c r="X667" s="69">
        <v>46048</v>
      </c>
      <c r="Y667" s="69">
        <v>46069</v>
      </c>
      <c r="Z667" s="69" t="s">
        <v>73</v>
      </c>
      <c r="AA667" s="69">
        <v>46167</v>
      </c>
      <c r="AB667" s="47">
        <f t="shared" si="50"/>
        <v>98</v>
      </c>
      <c r="AC667" s="61">
        <v>0</v>
      </c>
      <c r="AD667" s="79">
        <v>0</v>
      </c>
      <c r="AE667" s="61">
        <v>0</v>
      </c>
      <c r="AF667" s="80" t="s">
        <v>73</v>
      </c>
      <c r="AG667" s="47">
        <f t="shared" si="51"/>
        <v>0</v>
      </c>
      <c r="AH667" s="61">
        <v>0</v>
      </c>
      <c r="AI667" s="79">
        <v>0</v>
      </c>
      <c r="AJ667" s="61" t="s">
        <v>73</v>
      </c>
      <c r="AK667" s="81" t="s">
        <v>73</v>
      </c>
      <c r="AL667" s="61">
        <v>0</v>
      </c>
      <c r="AM667" s="81" t="s">
        <v>73</v>
      </c>
      <c r="AN667" s="81" t="s">
        <v>73</v>
      </c>
      <c r="AO667" s="81" t="s">
        <v>73</v>
      </c>
      <c r="AP667" s="47">
        <f t="shared" si="52"/>
        <v>0</v>
      </c>
      <c r="AQ667" s="47">
        <f>+L667+AD667-AI667</f>
        <v>9373320</v>
      </c>
      <c r="AR667" s="61" t="s">
        <v>4700</v>
      </c>
      <c r="AS667" s="79">
        <v>0</v>
      </c>
      <c r="AT667" s="61" t="s">
        <v>162</v>
      </c>
      <c r="AU667" s="79">
        <v>0</v>
      </c>
      <c r="AV667" s="61" t="s">
        <v>73</v>
      </c>
      <c r="AW667" s="199">
        <v>0</v>
      </c>
      <c r="AX667" s="62">
        <f t="shared" si="53"/>
        <v>9373320</v>
      </c>
      <c r="AY667" s="63">
        <f t="shared" si="54"/>
        <v>0</v>
      </c>
      <c r="AZ667" s="67">
        <v>0</v>
      </c>
      <c r="BA667" s="61" t="s">
        <v>73</v>
      </c>
      <c r="BB667" s="61" t="s">
        <v>163</v>
      </c>
      <c r="BC667" s="355" t="s">
        <v>9603</v>
      </c>
      <c r="BD667" s="44" t="s">
        <v>65</v>
      </c>
      <c r="BE667" s="44" t="s">
        <v>65</v>
      </c>
    </row>
    <row r="668" spans="2:57" s="250" customFormat="1" x14ac:dyDescent="0.25">
      <c r="B668" s="44">
        <v>2026</v>
      </c>
      <c r="C668" s="44">
        <v>891780111</v>
      </c>
      <c r="D668" s="44" t="s">
        <v>63</v>
      </c>
      <c r="E668" s="75" t="s">
        <v>9602</v>
      </c>
      <c r="F668" s="61" t="s">
        <v>9601</v>
      </c>
      <c r="G668" s="61">
        <v>0</v>
      </c>
      <c r="H668" s="61" t="s">
        <v>71</v>
      </c>
      <c r="I668" s="44" t="s">
        <v>111</v>
      </c>
      <c r="J668" s="76" t="s">
        <v>81</v>
      </c>
      <c r="K668" s="68" t="s">
        <v>8677</v>
      </c>
      <c r="L668" s="79">
        <v>9373320</v>
      </c>
      <c r="M668" s="44" t="s">
        <v>66</v>
      </c>
      <c r="N668" s="68" t="s">
        <v>9600</v>
      </c>
      <c r="O668" s="68">
        <v>1096187049</v>
      </c>
      <c r="P668" s="68">
        <v>69</v>
      </c>
      <c r="Q668" s="69">
        <v>46036</v>
      </c>
      <c r="R668" s="61">
        <v>6818861280</v>
      </c>
      <c r="S668" s="69">
        <v>46048</v>
      </c>
      <c r="T668" s="79">
        <v>9373320</v>
      </c>
      <c r="U668" s="61" t="s">
        <v>65</v>
      </c>
      <c r="V668" s="79">
        <v>1082939683</v>
      </c>
      <c r="W668" s="168" t="s">
        <v>8545</v>
      </c>
      <c r="X668" s="69">
        <v>46048</v>
      </c>
      <c r="Y668" s="69">
        <v>46069</v>
      </c>
      <c r="Z668" s="69" t="s">
        <v>73</v>
      </c>
      <c r="AA668" s="69">
        <v>46167</v>
      </c>
      <c r="AB668" s="47">
        <f t="shared" si="50"/>
        <v>98</v>
      </c>
      <c r="AC668" s="61">
        <v>0</v>
      </c>
      <c r="AD668" s="79">
        <v>0</v>
      </c>
      <c r="AE668" s="61">
        <v>0</v>
      </c>
      <c r="AF668" s="80" t="s">
        <v>73</v>
      </c>
      <c r="AG668" s="47">
        <f t="shared" si="51"/>
        <v>0</v>
      </c>
      <c r="AH668" s="61">
        <v>0</v>
      </c>
      <c r="AI668" s="79">
        <v>0</v>
      </c>
      <c r="AJ668" s="61" t="s">
        <v>73</v>
      </c>
      <c r="AK668" s="81" t="s">
        <v>73</v>
      </c>
      <c r="AL668" s="61">
        <v>0</v>
      </c>
      <c r="AM668" s="81" t="s">
        <v>73</v>
      </c>
      <c r="AN668" s="81" t="s">
        <v>73</v>
      </c>
      <c r="AO668" s="81" t="s">
        <v>73</v>
      </c>
      <c r="AP668" s="47">
        <f t="shared" si="52"/>
        <v>0</v>
      </c>
      <c r="AQ668" s="47">
        <f>+L668+AD668-AI668</f>
        <v>9373320</v>
      </c>
      <c r="AR668" s="61" t="s">
        <v>4700</v>
      </c>
      <c r="AS668" s="79">
        <v>0</v>
      </c>
      <c r="AT668" s="61" t="s">
        <v>162</v>
      </c>
      <c r="AU668" s="79">
        <v>0</v>
      </c>
      <c r="AV668" s="61" t="s">
        <v>73</v>
      </c>
      <c r="AW668" s="199">
        <v>0</v>
      </c>
      <c r="AX668" s="62">
        <f t="shared" si="53"/>
        <v>9373320</v>
      </c>
      <c r="AY668" s="63">
        <f t="shared" si="54"/>
        <v>0</v>
      </c>
      <c r="AZ668" s="67">
        <v>0</v>
      </c>
      <c r="BA668" s="61" t="s">
        <v>73</v>
      </c>
      <c r="BB668" s="61" t="s">
        <v>163</v>
      </c>
      <c r="BC668" s="355" t="s">
        <v>9599</v>
      </c>
      <c r="BD668" s="44" t="s">
        <v>65</v>
      </c>
      <c r="BE668" s="44" t="s">
        <v>65</v>
      </c>
    </row>
    <row r="669" spans="2:57" s="250" customFormat="1" x14ac:dyDescent="0.25">
      <c r="B669" s="44">
        <v>2026</v>
      </c>
      <c r="C669" s="44">
        <v>891780111</v>
      </c>
      <c r="D669" s="44" t="s">
        <v>63</v>
      </c>
      <c r="E669" s="75" t="s">
        <v>9598</v>
      </c>
      <c r="F669" s="61" t="s">
        <v>9597</v>
      </c>
      <c r="G669" s="61">
        <v>0</v>
      </c>
      <c r="H669" s="61" t="s">
        <v>71</v>
      </c>
      <c r="I669" s="44" t="s">
        <v>111</v>
      </c>
      <c r="J669" s="76" t="s">
        <v>81</v>
      </c>
      <c r="K669" s="68" t="s">
        <v>8677</v>
      </c>
      <c r="L669" s="79">
        <v>9373320</v>
      </c>
      <c r="M669" s="44" t="s">
        <v>66</v>
      </c>
      <c r="N669" s="68" t="s">
        <v>9596</v>
      </c>
      <c r="O669" s="68">
        <v>1122401026</v>
      </c>
      <c r="P669" s="68">
        <v>69</v>
      </c>
      <c r="Q669" s="69">
        <v>46036</v>
      </c>
      <c r="R669" s="61">
        <v>6818861280</v>
      </c>
      <c r="S669" s="69">
        <v>46048</v>
      </c>
      <c r="T669" s="79">
        <v>9373320</v>
      </c>
      <c r="U669" s="61" t="s">
        <v>65</v>
      </c>
      <c r="V669" s="79">
        <v>1082939683</v>
      </c>
      <c r="W669" s="168" t="s">
        <v>8545</v>
      </c>
      <c r="X669" s="69">
        <v>46048</v>
      </c>
      <c r="Y669" s="69">
        <v>46069</v>
      </c>
      <c r="Z669" s="69" t="s">
        <v>73</v>
      </c>
      <c r="AA669" s="69">
        <v>46167</v>
      </c>
      <c r="AB669" s="47">
        <f t="shared" si="50"/>
        <v>98</v>
      </c>
      <c r="AC669" s="61">
        <v>0</v>
      </c>
      <c r="AD669" s="79">
        <v>0</v>
      </c>
      <c r="AE669" s="61">
        <v>0</v>
      </c>
      <c r="AF669" s="80" t="s">
        <v>73</v>
      </c>
      <c r="AG669" s="47">
        <f t="shared" si="51"/>
        <v>0</v>
      </c>
      <c r="AH669" s="61">
        <v>0</v>
      </c>
      <c r="AI669" s="79">
        <v>0</v>
      </c>
      <c r="AJ669" s="61" t="s">
        <v>73</v>
      </c>
      <c r="AK669" s="81" t="s">
        <v>73</v>
      </c>
      <c r="AL669" s="61">
        <v>0</v>
      </c>
      <c r="AM669" s="81" t="s">
        <v>73</v>
      </c>
      <c r="AN669" s="81" t="s">
        <v>73</v>
      </c>
      <c r="AO669" s="81" t="s">
        <v>73</v>
      </c>
      <c r="AP669" s="47">
        <f t="shared" si="52"/>
        <v>0</v>
      </c>
      <c r="AQ669" s="47">
        <f>+L669+AD669-AI669</f>
        <v>9373320</v>
      </c>
      <c r="AR669" s="61" t="s">
        <v>4700</v>
      </c>
      <c r="AS669" s="79">
        <v>0</v>
      </c>
      <c r="AT669" s="61" t="s">
        <v>162</v>
      </c>
      <c r="AU669" s="79">
        <v>0</v>
      </c>
      <c r="AV669" s="61" t="s">
        <v>73</v>
      </c>
      <c r="AW669" s="199">
        <v>0</v>
      </c>
      <c r="AX669" s="62">
        <f t="shared" si="53"/>
        <v>9373320</v>
      </c>
      <c r="AY669" s="63">
        <f t="shared" si="54"/>
        <v>0</v>
      </c>
      <c r="AZ669" s="67">
        <v>0</v>
      </c>
      <c r="BA669" s="61" t="s">
        <v>73</v>
      </c>
      <c r="BB669" s="61" t="s">
        <v>163</v>
      </c>
      <c r="BC669" s="355" t="s">
        <v>9595</v>
      </c>
      <c r="BD669" s="44" t="s">
        <v>65</v>
      </c>
      <c r="BE669" s="44" t="s">
        <v>65</v>
      </c>
    </row>
    <row r="670" spans="2:57" s="250" customFormat="1" x14ac:dyDescent="0.25">
      <c r="B670" s="44">
        <v>2026</v>
      </c>
      <c r="C670" s="44">
        <v>891780111</v>
      </c>
      <c r="D670" s="44" t="s">
        <v>63</v>
      </c>
      <c r="E670" s="75" t="s">
        <v>9594</v>
      </c>
      <c r="F670" s="61" t="s">
        <v>9593</v>
      </c>
      <c r="G670" s="61">
        <v>0</v>
      </c>
      <c r="H670" s="61" t="s">
        <v>71</v>
      </c>
      <c r="I670" s="44" t="s">
        <v>111</v>
      </c>
      <c r="J670" s="76" t="s">
        <v>81</v>
      </c>
      <c r="K670" s="68" t="s">
        <v>8677</v>
      </c>
      <c r="L670" s="79">
        <v>9373320</v>
      </c>
      <c r="M670" s="44" t="s">
        <v>66</v>
      </c>
      <c r="N670" s="68" t="s">
        <v>9592</v>
      </c>
      <c r="O670" s="68">
        <v>84033100</v>
      </c>
      <c r="P670" s="68">
        <v>69</v>
      </c>
      <c r="Q670" s="69">
        <v>46036</v>
      </c>
      <c r="R670" s="61">
        <v>6818861280</v>
      </c>
      <c r="S670" s="69">
        <v>46048</v>
      </c>
      <c r="T670" s="79">
        <v>9373320</v>
      </c>
      <c r="U670" s="61" t="s">
        <v>65</v>
      </c>
      <c r="V670" s="79">
        <v>1082939683</v>
      </c>
      <c r="W670" s="168" t="s">
        <v>8545</v>
      </c>
      <c r="X670" s="69">
        <v>46048</v>
      </c>
      <c r="Y670" s="69">
        <v>46069</v>
      </c>
      <c r="Z670" s="69" t="s">
        <v>73</v>
      </c>
      <c r="AA670" s="69">
        <v>46167</v>
      </c>
      <c r="AB670" s="47">
        <f t="shared" si="50"/>
        <v>98</v>
      </c>
      <c r="AC670" s="61">
        <v>0</v>
      </c>
      <c r="AD670" s="79">
        <v>0</v>
      </c>
      <c r="AE670" s="61">
        <v>0</v>
      </c>
      <c r="AF670" s="80" t="s">
        <v>73</v>
      </c>
      <c r="AG670" s="47">
        <f t="shared" si="51"/>
        <v>0</v>
      </c>
      <c r="AH670" s="61">
        <v>0</v>
      </c>
      <c r="AI670" s="79">
        <v>0</v>
      </c>
      <c r="AJ670" s="61" t="s">
        <v>73</v>
      </c>
      <c r="AK670" s="81" t="s">
        <v>73</v>
      </c>
      <c r="AL670" s="61">
        <v>0</v>
      </c>
      <c r="AM670" s="81" t="s">
        <v>73</v>
      </c>
      <c r="AN670" s="81" t="s">
        <v>73</v>
      </c>
      <c r="AO670" s="81" t="s">
        <v>73</v>
      </c>
      <c r="AP670" s="47">
        <f t="shared" si="52"/>
        <v>0</v>
      </c>
      <c r="AQ670" s="47">
        <f>+L670+AD670-AI670</f>
        <v>9373320</v>
      </c>
      <c r="AR670" s="61" t="s">
        <v>4700</v>
      </c>
      <c r="AS670" s="79">
        <v>0</v>
      </c>
      <c r="AT670" s="61" t="s">
        <v>162</v>
      </c>
      <c r="AU670" s="79">
        <v>0</v>
      </c>
      <c r="AV670" s="61" t="s">
        <v>73</v>
      </c>
      <c r="AW670" s="199">
        <v>0</v>
      </c>
      <c r="AX670" s="62">
        <f t="shared" si="53"/>
        <v>9373320</v>
      </c>
      <c r="AY670" s="63">
        <f t="shared" si="54"/>
        <v>0</v>
      </c>
      <c r="AZ670" s="67">
        <v>0</v>
      </c>
      <c r="BA670" s="61" t="s">
        <v>73</v>
      </c>
      <c r="BB670" s="61" t="s">
        <v>163</v>
      </c>
      <c r="BC670" s="355" t="s">
        <v>9591</v>
      </c>
      <c r="BD670" s="44" t="s">
        <v>65</v>
      </c>
      <c r="BE670" s="44" t="s">
        <v>65</v>
      </c>
    </row>
    <row r="671" spans="2:57" s="250" customFormat="1" x14ac:dyDescent="0.25">
      <c r="B671" s="44">
        <v>2026</v>
      </c>
      <c r="C671" s="44">
        <v>891780111</v>
      </c>
      <c r="D671" s="44" t="s">
        <v>63</v>
      </c>
      <c r="E671" s="75" t="s">
        <v>9590</v>
      </c>
      <c r="F671" s="61" t="s">
        <v>9589</v>
      </c>
      <c r="G671" s="61">
        <v>0</v>
      </c>
      <c r="H671" s="61" t="s">
        <v>71</v>
      </c>
      <c r="I671" s="44" t="s">
        <v>111</v>
      </c>
      <c r="J671" s="76" t="s">
        <v>81</v>
      </c>
      <c r="K671" s="68" t="s">
        <v>8677</v>
      </c>
      <c r="L671" s="79">
        <v>9373320</v>
      </c>
      <c r="M671" s="44" t="s">
        <v>66</v>
      </c>
      <c r="N671" s="68" t="s">
        <v>9588</v>
      </c>
      <c r="O671" s="68">
        <v>1121337062</v>
      </c>
      <c r="P671" s="68">
        <v>69</v>
      </c>
      <c r="Q671" s="69">
        <v>46036</v>
      </c>
      <c r="R671" s="61">
        <v>6818861280</v>
      </c>
      <c r="S671" s="69">
        <v>46048</v>
      </c>
      <c r="T671" s="79">
        <v>9373320</v>
      </c>
      <c r="U671" s="61" t="s">
        <v>65</v>
      </c>
      <c r="V671" s="79">
        <v>1082939683</v>
      </c>
      <c r="W671" s="168" t="s">
        <v>8545</v>
      </c>
      <c r="X671" s="69">
        <v>46048</v>
      </c>
      <c r="Y671" s="69">
        <v>46069</v>
      </c>
      <c r="Z671" s="69" t="s">
        <v>73</v>
      </c>
      <c r="AA671" s="69">
        <v>46167</v>
      </c>
      <c r="AB671" s="47">
        <f t="shared" si="50"/>
        <v>98</v>
      </c>
      <c r="AC671" s="61">
        <v>0</v>
      </c>
      <c r="AD671" s="79">
        <v>0</v>
      </c>
      <c r="AE671" s="61">
        <v>0</v>
      </c>
      <c r="AF671" s="80" t="s">
        <v>73</v>
      </c>
      <c r="AG671" s="47">
        <f t="shared" si="51"/>
        <v>0</v>
      </c>
      <c r="AH671" s="61">
        <v>0</v>
      </c>
      <c r="AI671" s="79">
        <v>0</v>
      </c>
      <c r="AJ671" s="61" t="s">
        <v>73</v>
      </c>
      <c r="AK671" s="81" t="s">
        <v>73</v>
      </c>
      <c r="AL671" s="61">
        <v>0</v>
      </c>
      <c r="AM671" s="81" t="s">
        <v>73</v>
      </c>
      <c r="AN671" s="81" t="s">
        <v>73</v>
      </c>
      <c r="AO671" s="81" t="s">
        <v>73</v>
      </c>
      <c r="AP671" s="47">
        <f t="shared" si="52"/>
        <v>0</v>
      </c>
      <c r="AQ671" s="47">
        <f>+L671+AD671-AI671</f>
        <v>9373320</v>
      </c>
      <c r="AR671" s="61" t="s">
        <v>4700</v>
      </c>
      <c r="AS671" s="79">
        <v>0</v>
      </c>
      <c r="AT671" s="61" t="s">
        <v>162</v>
      </c>
      <c r="AU671" s="79">
        <v>0</v>
      </c>
      <c r="AV671" s="61" t="s">
        <v>73</v>
      </c>
      <c r="AW671" s="199">
        <v>0</v>
      </c>
      <c r="AX671" s="62">
        <f t="shared" si="53"/>
        <v>9373320</v>
      </c>
      <c r="AY671" s="63">
        <f t="shared" si="54"/>
        <v>0</v>
      </c>
      <c r="AZ671" s="67">
        <v>0</v>
      </c>
      <c r="BA671" s="61" t="s">
        <v>73</v>
      </c>
      <c r="BB671" s="61" t="s">
        <v>163</v>
      </c>
      <c r="BC671" s="355" t="s">
        <v>9587</v>
      </c>
      <c r="BD671" s="44" t="s">
        <v>65</v>
      </c>
      <c r="BE671" s="44" t="s">
        <v>65</v>
      </c>
    </row>
    <row r="672" spans="2:57" s="250" customFormat="1" x14ac:dyDescent="0.25">
      <c r="B672" s="44">
        <v>2026</v>
      </c>
      <c r="C672" s="44">
        <v>891780111</v>
      </c>
      <c r="D672" s="44" t="s">
        <v>63</v>
      </c>
      <c r="E672" s="75" t="s">
        <v>9586</v>
      </c>
      <c r="F672" s="61" t="s">
        <v>9585</v>
      </c>
      <c r="G672" s="61">
        <v>0</v>
      </c>
      <c r="H672" s="61" t="s">
        <v>71</v>
      </c>
      <c r="I672" s="44" t="s">
        <v>111</v>
      </c>
      <c r="J672" s="76" t="s">
        <v>81</v>
      </c>
      <c r="K672" s="68" t="s">
        <v>8677</v>
      </c>
      <c r="L672" s="79">
        <v>9373320</v>
      </c>
      <c r="M672" s="44" t="s">
        <v>66</v>
      </c>
      <c r="N672" s="68" t="s">
        <v>9584</v>
      </c>
      <c r="O672" s="68">
        <v>1082851205</v>
      </c>
      <c r="P672" s="68">
        <v>69</v>
      </c>
      <c r="Q672" s="69">
        <v>46036</v>
      </c>
      <c r="R672" s="61">
        <v>6818861280</v>
      </c>
      <c r="S672" s="69">
        <v>46048</v>
      </c>
      <c r="T672" s="79">
        <v>9373320</v>
      </c>
      <c r="U672" s="61" t="s">
        <v>65</v>
      </c>
      <c r="V672" s="79">
        <v>1082939683</v>
      </c>
      <c r="W672" s="168" t="s">
        <v>8545</v>
      </c>
      <c r="X672" s="69">
        <v>46048</v>
      </c>
      <c r="Y672" s="69">
        <v>46069</v>
      </c>
      <c r="Z672" s="69" t="s">
        <v>73</v>
      </c>
      <c r="AA672" s="69">
        <v>46167</v>
      </c>
      <c r="AB672" s="47">
        <f t="shared" si="50"/>
        <v>98</v>
      </c>
      <c r="AC672" s="61">
        <v>0</v>
      </c>
      <c r="AD672" s="79">
        <v>0</v>
      </c>
      <c r="AE672" s="61">
        <v>0</v>
      </c>
      <c r="AF672" s="80" t="s">
        <v>73</v>
      </c>
      <c r="AG672" s="47">
        <f t="shared" si="51"/>
        <v>0</v>
      </c>
      <c r="AH672" s="61">
        <v>0</v>
      </c>
      <c r="AI672" s="79">
        <v>0</v>
      </c>
      <c r="AJ672" s="61" t="s">
        <v>73</v>
      </c>
      <c r="AK672" s="81" t="s">
        <v>73</v>
      </c>
      <c r="AL672" s="61">
        <v>0</v>
      </c>
      <c r="AM672" s="81" t="s">
        <v>73</v>
      </c>
      <c r="AN672" s="81" t="s">
        <v>73</v>
      </c>
      <c r="AO672" s="81" t="s">
        <v>73</v>
      </c>
      <c r="AP672" s="47">
        <f t="shared" si="52"/>
        <v>0</v>
      </c>
      <c r="AQ672" s="47">
        <f>+L672+AD672-AI672</f>
        <v>9373320</v>
      </c>
      <c r="AR672" s="61" t="s">
        <v>4700</v>
      </c>
      <c r="AS672" s="79">
        <v>0</v>
      </c>
      <c r="AT672" s="61" t="s">
        <v>162</v>
      </c>
      <c r="AU672" s="79">
        <v>0</v>
      </c>
      <c r="AV672" s="61" t="s">
        <v>73</v>
      </c>
      <c r="AW672" s="199">
        <v>0</v>
      </c>
      <c r="AX672" s="62">
        <f t="shared" si="53"/>
        <v>9373320</v>
      </c>
      <c r="AY672" s="63">
        <f t="shared" si="54"/>
        <v>0</v>
      </c>
      <c r="AZ672" s="67">
        <v>0</v>
      </c>
      <c r="BA672" s="61" t="s">
        <v>73</v>
      </c>
      <c r="BB672" s="61" t="s">
        <v>163</v>
      </c>
      <c r="BC672" s="355" t="s">
        <v>9583</v>
      </c>
      <c r="BD672" s="44" t="s">
        <v>65</v>
      </c>
      <c r="BE672" s="44" t="s">
        <v>65</v>
      </c>
    </row>
    <row r="673" spans="2:57" s="250" customFormat="1" x14ac:dyDescent="0.25">
      <c r="B673" s="44">
        <v>2026</v>
      </c>
      <c r="C673" s="44">
        <v>891780111</v>
      </c>
      <c r="D673" s="44" t="s">
        <v>63</v>
      </c>
      <c r="E673" s="75" t="s">
        <v>9582</v>
      </c>
      <c r="F673" s="61" t="s">
        <v>9581</v>
      </c>
      <c r="G673" s="61">
        <v>0</v>
      </c>
      <c r="H673" s="61" t="s">
        <v>71</v>
      </c>
      <c r="I673" s="44" t="s">
        <v>111</v>
      </c>
      <c r="J673" s="76" t="s">
        <v>81</v>
      </c>
      <c r="K673" s="68" t="s">
        <v>8677</v>
      </c>
      <c r="L673" s="79">
        <v>9373320</v>
      </c>
      <c r="M673" s="44" t="s">
        <v>66</v>
      </c>
      <c r="N673" s="68" t="s">
        <v>9580</v>
      </c>
      <c r="O673" s="68">
        <v>1128169650</v>
      </c>
      <c r="P673" s="68">
        <v>69</v>
      </c>
      <c r="Q673" s="69">
        <v>46036</v>
      </c>
      <c r="R673" s="61">
        <v>6818861280</v>
      </c>
      <c r="S673" s="69">
        <v>46048</v>
      </c>
      <c r="T673" s="79">
        <v>9373320</v>
      </c>
      <c r="U673" s="61" t="s">
        <v>65</v>
      </c>
      <c r="V673" s="79">
        <v>1082939683</v>
      </c>
      <c r="W673" s="168" t="s">
        <v>8545</v>
      </c>
      <c r="X673" s="69">
        <v>46048</v>
      </c>
      <c r="Y673" s="69">
        <v>46069</v>
      </c>
      <c r="Z673" s="69" t="s">
        <v>73</v>
      </c>
      <c r="AA673" s="69">
        <v>46167</v>
      </c>
      <c r="AB673" s="47">
        <f t="shared" si="50"/>
        <v>98</v>
      </c>
      <c r="AC673" s="61">
        <v>0</v>
      </c>
      <c r="AD673" s="79">
        <v>0</v>
      </c>
      <c r="AE673" s="61">
        <v>0</v>
      </c>
      <c r="AF673" s="80" t="s">
        <v>73</v>
      </c>
      <c r="AG673" s="47">
        <f t="shared" si="51"/>
        <v>0</v>
      </c>
      <c r="AH673" s="61">
        <v>0</v>
      </c>
      <c r="AI673" s="79">
        <v>0</v>
      </c>
      <c r="AJ673" s="61" t="s">
        <v>73</v>
      </c>
      <c r="AK673" s="81" t="s">
        <v>73</v>
      </c>
      <c r="AL673" s="61">
        <v>0</v>
      </c>
      <c r="AM673" s="81" t="s">
        <v>73</v>
      </c>
      <c r="AN673" s="81" t="s">
        <v>73</v>
      </c>
      <c r="AO673" s="81" t="s">
        <v>73</v>
      </c>
      <c r="AP673" s="47">
        <f t="shared" si="52"/>
        <v>0</v>
      </c>
      <c r="AQ673" s="47">
        <f>+L673+AD673-AI673</f>
        <v>9373320</v>
      </c>
      <c r="AR673" s="61" t="s">
        <v>4700</v>
      </c>
      <c r="AS673" s="79">
        <v>0</v>
      </c>
      <c r="AT673" s="61" t="s">
        <v>162</v>
      </c>
      <c r="AU673" s="79">
        <v>0</v>
      </c>
      <c r="AV673" s="61" t="s">
        <v>73</v>
      </c>
      <c r="AW673" s="199">
        <v>0</v>
      </c>
      <c r="AX673" s="62">
        <f t="shared" si="53"/>
        <v>9373320</v>
      </c>
      <c r="AY673" s="63">
        <f t="shared" si="54"/>
        <v>0</v>
      </c>
      <c r="AZ673" s="67">
        <v>0</v>
      </c>
      <c r="BA673" s="61" t="s">
        <v>73</v>
      </c>
      <c r="BB673" s="61" t="s">
        <v>163</v>
      </c>
      <c r="BC673" s="355" t="s">
        <v>9579</v>
      </c>
      <c r="BD673" s="44" t="s">
        <v>65</v>
      </c>
      <c r="BE673" s="44" t="s">
        <v>65</v>
      </c>
    </row>
    <row r="674" spans="2:57" s="250" customFormat="1" x14ac:dyDescent="0.25">
      <c r="B674" s="44">
        <v>2026</v>
      </c>
      <c r="C674" s="44">
        <v>891780111</v>
      </c>
      <c r="D674" s="44" t="s">
        <v>63</v>
      </c>
      <c r="E674" s="75" t="s">
        <v>9578</v>
      </c>
      <c r="F674" s="61" t="s">
        <v>9577</v>
      </c>
      <c r="G674" s="61">
        <v>0</v>
      </c>
      <c r="H674" s="61" t="s">
        <v>71</v>
      </c>
      <c r="I674" s="44" t="s">
        <v>111</v>
      </c>
      <c r="J674" s="76" t="s">
        <v>81</v>
      </c>
      <c r="K674" s="68" t="s">
        <v>8677</v>
      </c>
      <c r="L674" s="79">
        <v>9373320</v>
      </c>
      <c r="M674" s="44" t="s">
        <v>66</v>
      </c>
      <c r="N674" s="68" t="s">
        <v>9576</v>
      </c>
      <c r="O674" s="68">
        <v>12647665</v>
      </c>
      <c r="P674" s="68">
        <v>69</v>
      </c>
      <c r="Q674" s="69">
        <v>46036</v>
      </c>
      <c r="R674" s="61">
        <v>6818861280</v>
      </c>
      <c r="S674" s="69">
        <v>46048</v>
      </c>
      <c r="T674" s="79">
        <v>9373320</v>
      </c>
      <c r="U674" s="61" t="s">
        <v>65</v>
      </c>
      <c r="V674" s="79">
        <v>1082939683</v>
      </c>
      <c r="W674" s="168" t="s">
        <v>8545</v>
      </c>
      <c r="X674" s="69">
        <v>46048</v>
      </c>
      <c r="Y674" s="69">
        <v>46069</v>
      </c>
      <c r="Z674" s="69" t="s">
        <v>73</v>
      </c>
      <c r="AA674" s="69">
        <v>46167</v>
      </c>
      <c r="AB674" s="47">
        <f t="shared" si="50"/>
        <v>98</v>
      </c>
      <c r="AC674" s="61">
        <v>0</v>
      </c>
      <c r="AD674" s="79">
        <v>0</v>
      </c>
      <c r="AE674" s="61">
        <v>0</v>
      </c>
      <c r="AF674" s="80" t="s">
        <v>73</v>
      </c>
      <c r="AG674" s="47">
        <f t="shared" si="51"/>
        <v>0</v>
      </c>
      <c r="AH674" s="61">
        <v>0</v>
      </c>
      <c r="AI674" s="79">
        <v>0</v>
      </c>
      <c r="AJ674" s="61" t="s">
        <v>73</v>
      </c>
      <c r="AK674" s="81" t="s">
        <v>73</v>
      </c>
      <c r="AL674" s="61">
        <v>0</v>
      </c>
      <c r="AM674" s="81" t="s">
        <v>73</v>
      </c>
      <c r="AN674" s="81" t="s">
        <v>73</v>
      </c>
      <c r="AO674" s="81" t="s">
        <v>73</v>
      </c>
      <c r="AP674" s="47">
        <f t="shared" si="52"/>
        <v>0</v>
      </c>
      <c r="AQ674" s="47">
        <f>+L674+AD674-AI674</f>
        <v>9373320</v>
      </c>
      <c r="AR674" s="61" t="s">
        <v>4700</v>
      </c>
      <c r="AS674" s="79">
        <v>0</v>
      </c>
      <c r="AT674" s="61" t="s">
        <v>162</v>
      </c>
      <c r="AU674" s="79">
        <v>0</v>
      </c>
      <c r="AV674" s="61" t="s">
        <v>73</v>
      </c>
      <c r="AW674" s="199">
        <v>0</v>
      </c>
      <c r="AX674" s="62">
        <f t="shared" si="53"/>
        <v>9373320</v>
      </c>
      <c r="AY674" s="63">
        <f t="shared" si="54"/>
        <v>0</v>
      </c>
      <c r="AZ674" s="67">
        <v>0</v>
      </c>
      <c r="BA674" s="61" t="s">
        <v>73</v>
      </c>
      <c r="BB674" s="61" t="s">
        <v>163</v>
      </c>
      <c r="BC674" s="355" t="s">
        <v>9575</v>
      </c>
      <c r="BD674" s="44" t="s">
        <v>65</v>
      </c>
      <c r="BE674" s="44" t="s">
        <v>65</v>
      </c>
    </row>
    <row r="675" spans="2:57" s="250" customFormat="1" x14ac:dyDescent="0.25">
      <c r="B675" s="44">
        <v>2026</v>
      </c>
      <c r="C675" s="44">
        <v>891780111</v>
      </c>
      <c r="D675" s="44" t="s">
        <v>63</v>
      </c>
      <c r="E675" s="75" t="s">
        <v>9574</v>
      </c>
      <c r="F675" s="61" t="s">
        <v>9573</v>
      </c>
      <c r="G675" s="61">
        <v>0</v>
      </c>
      <c r="H675" s="61" t="s">
        <v>71</v>
      </c>
      <c r="I675" s="44" t="s">
        <v>111</v>
      </c>
      <c r="J675" s="76" t="s">
        <v>81</v>
      </c>
      <c r="K675" s="47" t="s">
        <v>9213</v>
      </c>
      <c r="L675" s="79">
        <v>9373320</v>
      </c>
      <c r="M675" s="44" t="s">
        <v>66</v>
      </c>
      <c r="N675" s="68" t="s">
        <v>9572</v>
      </c>
      <c r="O675" s="68">
        <v>8980465</v>
      </c>
      <c r="P675" s="68">
        <v>69</v>
      </c>
      <c r="Q675" s="69">
        <v>46036</v>
      </c>
      <c r="R675" s="61">
        <v>6818861280</v>
      </c>
      <c r="S675" s="69">
        <v>46048</v>
      </c>
      <c r="T675" s="79">
        <v>9373320</v>
      </c>
      <c r="U675" s="61" t="s">
        <v>65</v>
      </c>
      <c r="V675" s="79">
        <v>1082939683</v>
      </c>
      <c r="W675" s="168" t="s">
        <v>8545</v>
      </c>
      <c r="X675" s="69">
        <v>46048</v>
      </c>
      <c r="Y675" s="69">
        <v>46069</v>
      </c>
      <c r="Z675" s="69" t="s">
        <v>73</v>
      </c>
      <c r="AA675" s="69">
        <v>46167</v>
      </c>
      <c r="AB675" s="47">
        <f t="shared" si="50"/>
        <v>98</v>
      </c>
      <c r="AC675" s="61">
        <v>0</v>
      </c>
      <c r="AD675" s="79">
        <v>0</v>
      </c>
      <c r="AE675" s="61">
        <v>0</v>
      </c>
      <c r="AF675" s="80" t="s">
        <v>73</v>
      </c>
      <c r="AG675" s="47">
        <f t="shared" si="51"/>
        <v>0</v>
      </c>
      <c r="AH675" s="61">
        <v>0</v>
      </c>
      <c r="AI675" s="79">
        <v>0</v>
      </c>
      <c r="AJ675" s="61" t="s">
        <v>73</v>
      </c>
      <c r="AK675" s="81" t="s">
        <v>73</v>
      </c>
      <c r="AL675" s="61">
        <v>0</v>
      </c>
      <c r="AM675" s="81" t="s">
        <v>73</v>
      </c>
      <c r="AN675" s="81" t="s">
        <v>73</v>
      </c>
      <c r="AO675" s="81" t="s">
        <v>73</v>
      </c>
      <c r="AP675" s="47">
        <f t="shared" si="52"/>
        <v>0</v>
      </c>
      <c r="AQ675" s="47">
        <f>+L675+AD675-AI675</f>
        <v>9373320</v>
      </c>
      <c r="AR675" s="61" t="s">
        <v>4700</v>
      </c>
      <c r="AS675" s="79">
        <v>0</v>
      </c>
      <c r="AT675" s="61" t="s">
        <v>162</v>
      </c>
      <c r="AU675" s="79">
        <v>0</v>
      </c>
      <c r="AV675" s="61" t="s">
        <v>73</v>
      </c>
      <c r="AW675" s="199">
        <v>0</v>
      </c>
      <c r="AX675" s="62">
        <f t="shared" si="53"/>
        <v>9373320</v>
      </c>
      <c r="AY675" s="63">
        <f t="shared" si="54"/>
        <v>0</v>
      </c>
      <c r="AZ675" s="67">
        <v>0</v>
      </c>
      <c r="BA675" s="61" t="s">
        <v>73</v>
      </c>
      <c r="BB675" s="61" t="s">
        <v>163</v>
      </c>
      <c r="BC675" s="355" t="s">
        <v>9571</v>
      </c>
      <c r="BD675" s="44" t="s">
        <v>65</v>
      </c>
      <c r="BE675" s="44" t="s">
        <v>65</v>
      </c>
    </row>
    <row r="676" spans="2:57" s="250" customFormat="1" x14ac:dyDescent="0.25">
      <c r="B676" s="44">
        <v>2026</v>
      </c>
      <c r="C676" s="44">
        <v>891780111</v>
      </c>
      <c r="D676" s="44" t="s">
        <v>63</v>
      </c>
      <c r="E676" s="75" t="s">
        <v>9570</v>
      </c>
      <c r="F676" s="61" t="s">
        <v>9569</v>
      </c>
      <c r="G676" s="61">
        <v>0</v>
      </c>
      <c r="H676" s="61" t="s">
        <v>71</v>
      </c>
      <c r="I676" s="44" t="s">
        <v>111</v>
      </c>
      <c r="J676" s="76" t="s">
        <v>81</v>
      </c>
      <c r="K676" s="47" t="s">
        <v>9213</v>
      </c>
      <c r="L676" s="79">
        <v>9373320</v>
      </c>
      <c r="M676" s="44" t="s">
        <v>66</v>
      </c>
      <c r="N676" s="68" t="s">
        <v>9568</v>
      </c>
      <c r="O676" s="68">
        <v>1085110899</v>
      </c>
      <c r="P676" s="68">
        <v>69</v>
      </c>
      <c r="Q676" s="69">
        <v>46036</v>
      </c>
      <c r="R676" s="61">
        <v>6818861280</v>
      </c>
      <c r="S676" s="69">
        <v>46048</v>
      </c>
      <c r="T676" s="79">
        <v>9373320</v>
      </c>
      <c r="U676" s="61" t="s">
        <v>65</v>
      </c>
      <c r="V676" s="79">
        <v>1082939683</v>
      </c>
      <c r="W676" s="168" t="s">
        <v>8545</v>
      </c>
      <c r="X676" s="69">
        <v>46048</v>
      </c>
      <c r="Y676" s="69">
        <v>46069</v>
      </c>
      <c r="Z676" s="69" t="s">
        <v>73</v>
      </c>
      <c r="AA676" s="69">
        <v>46167</v>
      </c>
      <c r="AB676" s="47">
        <f t="shared" si="50"/>
        <v>98</v>
      </c>
      <c r="AC676" s="61">
        <v>0</v>
      </c>
      <c r="AD676" s="79">
        <v>0</v>
      </c>
      <c r="AE676" s="61">
        <v>0</v>
      </c>
      <c r="AF676" s="80" t="s">
        <v>73</v>
      </c>
      <c r="AG676" s="47">
        <f t="shared" si="51"/>
        <v>0</v>
      </c>
      <c r="AH676" s="61">
        <v>0</v>
      </c>
      <c r="AI676" s="79">
        <v>0</v>
      </c>
      <c r="AJ676" s="61" t="s">
        <v>73</v>
      </c>
      <c r="AK676" s="81" t="s">
        <v>73</v>
      </c>
      <c r="AL676" s="61">
        <v>0</v>
      </c>
      <c r="AM676" s="81" t="s">
        <v>73</v>
      </c>
      <c r="AN676" s="81" t="s">
        <v>73</v>
      </c>
      <c r="AO676" s="81" t="s">
        <v>73</v>
      </c>
      <c r="AP676" s="47">
        <f t="shared" si="52"/>
        <v>0</v>
      </c>
      <c r="AQ676" s="47">
        <f>+L676+AD676-AI676</f>
        <v>9373320</v>
      </c>
      <c r="AR676" s="61" t="s">
        <v>4700</v>
      </c>
      <c r="AS676" s="79">
        <v>0</v>
      </c>
      <c r="AT676" s="61" t="s">
        <v>162</v>
      </c>
      <c r="AU676" s="79">
        <v>0</v>
      </c>
      <c r="AV676" s="61" t="s">
        <v>73</v>
      </c>
      <c r="AW676" s="199">
        <v>0</v>
      </c>
      <c r="AX676" s="62">
        <f t="shared" si="53"/>
        <v>9373320</v>
      </c>
      <c r="AY676" s="63">
        <f t="shared" si="54"/>
        <v>0</v>
      </c>
      <c r="AZ676" s="67">
        <v>0</v>
      </c>
      <c r="BA676" s="61" t="s">
        <v>73</v>
      </c>
      <c r="BB676" s="61" t="s">
        <v>163</v>
      </c>
      <c r="BC676" s="355" t="s">
        <v>9567</v>
      </c>
      <c r="BD676" s="44" t="s">
        <v>65</v>
      </c>
      <c r="BE676" s="44" t="s">
        <v>65</v>
      </c>
    </row>
    <row r="677" spans="2:57" s="250" customFormat="1" x14ac:dyDescent="0.25">
      <c r="B677" s="44">
        <v>2026</v>
      </c>
      <c r="C677" s="44">
        <v>891780111</v>
      </c>
      <c r="D677" s="44" t="s">
        <v>63</v>
      </c>
      <c r="E677" s="75" t="s">
        <v>9566</v>
      </c>
      <c r="F677" s="61" t="s">
        <v>9565</v>
      </c>
      <c r="G677" s="61">
        <v>0</v>
      </c>
      <c r="H677" s="61" t="s">
        <v>71</v>
      </c>
      <c r="I677" s="44" t="s">
        <v>111</v>
      </c>
      <c r="J677" s="76" t="s">
        <v>81</v>
      </c>
      <c r="K677" s="47" t="s">
        <v>9213</v>
      </c>
      <c r="L677" s="79">
        <v>9373320</v>
      </c>
      <c r="M677" s="44" t="s">
        <v>66</v>
      </c>
      <c r="N677" s="68" t="s">
        <v>9564</v>
      </c>
      <c r="O677" s="68">
        <v>1065818669</v>
      </c>
      <c r="P677" s="68">
        <v>69</v>
      </c>
      <c r="Q677" s="69">
        <v>46036</v>
      </c>
      <c r="R677" s="61">
        <v>6818861280</v>
      </c>
      <c r="S677" s="69">
        <v>46048</v>
      </c>
      <c r="T677" s="79">
        <v>9373320</v>
      </c>
      <c r="U677" s="61" t="s">
        <v>65</v>
      </c>
      <c r="V677" s="79">
        <v>1082939683</v>
      </c>
      <c r="W677" s="168" t="s">
        <v>8545</v>
      </c>
      <c r="X677" s="69">
        <v>46048</v>
      </c>
      <c r="Y677" s="69">
        <v>46069</v>
      </c>
      <c r="Z677" s="69" t="s">
        <v>73</v>
      </c>
      <c r="AA677" s="69">
        <v>46167</v>
      </c>
      <c r="AB677" s="47">
        <f t="shared" si="50"/>
        <v>98</v>
      </c>
      <c r="AC677" s="61">
        <v>0</v>
      </c>
      <c r="AD677" s="79">
        <v>0</v>
      </c>
      <c r="AE677" s="61">
        <v>0</v>
      </c>
      <c r="AF677" s="80" t="s">
        <v>73</v>
      </c>
      <c r="AG677" s="47">
        <f t="shared" si="51"/>
        <v>0</v>
      </c>
      <c r="AH677" s="61">
        <v>0</v>
      </c>
      <c r="AI677" s="79">
        <v>0</v>
      </c>
      <c r="AJ677" s="61" t="s">
        <v>73</v>
      </c>
      <c r="AK677" s="81" t="s">
        <v>73</v>
      </c>
      <c r="AL677" s="61">
        <v>0</v>
      </c>
      <c r="AM677" s="81" t="s">
        <v>73</v>
      </c>
      <c r="AN677" s="81" t="s">
        <v>73</v>
      </c>
      <c r="AO677" s="81" t="s">
        <v>73</v>
      </c>
      <c r="AP677" s="47">
        <f t="shared" si="52"/>
        <v>0</v>
      </c>
      <c r="AQ677" s="47">
        <f>+L677+AD677-AI677</f>
        <v>9373320</v>
      </c>
      <c r="AR677" s="61" t="s">
        <v>4700</v>
      </c>
      <c r="AS677" s="79">
        <v>0</v>
      </c>
      <c r="AT677" s="61" t="s">
        <v>162</v>
      </c>
      <c r="AU677" s="79">
        <v>0</v>
      </c>
      <c r="AV677" s="61" t="s">
        <v>73</v>
      </c>
      <c r="AW677" s="199">
        <v>0</v>
      </c>
      <c r="AX677" s="62">
        <f t="shared" si="53"/>
        <v>9373320</v>
      </c>
      <c r="AY677" s="63">
        <f t="shared" si="54"/>
        <v>0</v>
      </c>
      <c r="AZ677" s="67">
        <v>0</v>
      </c>
      <c r="BA677" s="61" t="s">
        <v>73</v>
      </c>
      <c r="BB677" s="61" t="s">
        <v>163</v>
      </c>
      <c r="BC677" s="355" t="s">
        <v>9563</v>
      </c>
      <c r="BD677" s="44" t="s">
        <v>65</v>
      </c>
      <c r="BE677" s="44" t="s">
        <v>65</v>
      </c>
    </row>
    <row r="678" spans="2:57" s="250" customFormat="1" x14ac:dyDescent="0.25">
      <c r="B678" s="44">
        <v>2026</v>
      </c>
      <c r="C678" s="44">
        <v>891780111</v>
      </c>
      <c r="D678" s="44" t="s">
        <v>63</v>
      </c>
      <c r="E678" s="75" t="s">
        <v>9562</v>
      </c>
      <c r="F678" s="61" t="s">
        <v>9561</v>
      </c>
      <c r="G678" s="61">
        <v>0</v>
      </c>
      <c r="H678" s="61" t="s">
        <v>71</v>
      </c>
      <c r="I678" s="44" t="s">
        <v>111</v>
      </c>
      <c r="J678" s="76" t="s">
        <v>81</v>
      </c>
      <c r="K678" s="47" t="s">
        <v>9213</v>
      </c>
      <c r="L678" s="79">
        <v>9373320</v>
      </c>
      <c r="M678" s="44" t="s">
        <v>66</v>
      </c>
      <c r="N678" s="68" t="s">
        <v>9560</v>
      </c>
      <c r="O678" s="68">
        <v>39015187</v>
      </c>
      <c r="P678" s="68">
        <v>69</v>
      </c>
      <c r="Q678" s="69">
        <v>46036</v>
      </c>
      <c r="R678" s="61">
        <v>6818861280</v>
      </c>
      <c r="S678" s="69">
        <v>46048</v>
      </c>
      <c r="T678" s="79">
        <v>9373320</v>
      </c>
      <c r="U678" s="61" t="s">
        <v>65</v>
      </c>
      <c r="V678" s="79">
        <v>1082939683</v>
      </c>
      <c r="W678" s="168" t="s">
        <v>8545</v>
      </c>
      <c r="X678" s="69">
        <v>46048</v>
      </c>
      <c r="Y678" s="69">
        <v>46069</v>
      </c>
      <c r="Z678" s="69" t="s">
        <v>73</v>
      </c>
      <c r="AA678" s="69">
        <v>46167</v>
      </c>
      <c r="AB678" s="47">
        <f t="shared" si="50"/>
        <v>98</v>
      </c>
      <c r="AC678" s="61">
        <v>0</v>
      </c>
      <c r="AD678" s="79">
        <v>0</v>
      </c>
      <c r="AE678" s="61">
        <v>0</v>
      </c>
      <c r="AF678" s="80" t="s">
        <v>73</v>
      </c>
      <c r="AG678" s="47">
        <f t="shared" si="51"/>
        <v>0</v>
      </c>
      <c r="AH678" s="61">
        <v>0</v>
      </c>
      <c r="AI678" s="79">
        <v>0</v>
      </c>
      <c r="AJ678" s="61" t="s">
        <v>73</v>
      </c>
      <c r="AK678" s="81" t="s">
        <v>73</v>
      </c>
      <c r="AL678" s="61">
        <v>0</v>
      </c>
      <c r="AM678" s="81" t="s">
        <v>73</v>
      </c>
      <c r="AN678" s="81" t="s">
        <v>73</v>
      </c>
      <c r="AO678" s="81" t="s">
        <v>73</v>
      </c>
      <c r="AP678" s="47">
        <f t="shared" si="52"/>
        <v>0</v>
      </c>
      <c r="AQ678" s="47">
        <f>+L678+AD678-AI678</f>
        <v>9373320</v>
      </c>
      <c r="AR678" s="61" t="s">
        <v>4700</v>
      </c>
      <c r="AS678" s="79">
        <v>0</v>
      </c>
      <c r="AT678" s="61" t="s">
        <v>162</v>
      </c>
      <c r="AU678" s="79">
        <v>0</v>
      </c>
      <c r="AV678" s="61" t="s">
        <v>73</v>
      </c>
      <c r="AW678" s="199">
        <v>0</v>
      </c>
      <c r="AX678" s="62">
        <f t="shared" si="53"/>
        <v>9373320</v>
      </c>
      <c r="AY678" s="63">
        <f t="shared" si="54"/>
        <v>0</v>
      </c>
      <c r="AZ678" s="67">
        <v>0</v>
      </c>
      <c r="BA678" s="61" t="s">
        <v>73</v>
      </c>
      <c r="BB678" s="61" t="s">
        <v>163</v>
      </c>
      <c r="BC678" s="355" t="s">
        <v>9559</v>
      </c>
      <c r="BD678" s="44" t="s">
        <v>65</v>
      </c>
      <c r="BE678" s="44" t="s">
        <v>65</v>
      </c>
    </row>
    <row r="679" spans="2:57" s="250" customFormat="1" x14ac:dyDescent="0.25">
      <c r="B679" s="44">
        <v>2026</v>
      </c>
      <c r="C679" s="44">
        <v>891780111</v>
      </c>
      <c r="D679" s="44" t="s">
        <v>63</v>
      </c>
      <c r="E679" s="75" t="s">
        <v>9558</v>
      </c>
      <c r="F679" s="61" t="s">
        <v>9557</v>
      </c>
      <c r="G679" s="61">
        <v>0</v>
      </c>
      <c r="H679" s="61" t="s">
        <v>71</v>
      </c>
      <c r="I679" s="44" t="s">
        <v>111</v>
      </c>
      <c r="J679" s="76" t="s">
        <v>81</v>
      </c>
      <c r="K679" s="47" t="s">
        <v>9213</v>
      </c>
      <c r="L679" s="79">
        <v>9373320</v>
      </c>
      <c r="M679" s="44" t="s">
        <v>66</v>
      </c>
      <c r="N679" s="68" t="s">
        <v>9556</v>
      </c>
      <c r="O679" s="68">
        <v>1216974148</v>
      </c>
      <c r="P679" s="68">
        <v>69</v>
      </c>
      <c r="Q679" s="69">
        <v>46036</v>
      </c>
      <c r="R679" s="61">
        <v>6818861280</v>
      </c>
      <c r="S679" s="69">
        <v>46048</v>
      </c>
      <c r="T679" s="79">
        <v>9373320</v>
      </c>
      <c r="U679" s="61" t="s">
        <v>65</v>
      </c>
      <c r="V679" s="79">
        <v>1082939683</v>
      </c>
      <c r="W679" s="168" t="s">
        <v>8545</v>
      </c>
      <c r="X679" s="69">
        <v>46048</v>
      </c>
      <c r="Y679" s="69">
        <v>46069</v>
      </c>
      <c r="Z679" s="69" t="s">
        <v>73</v>
      </c>
      <c r="AA679" s="69">
        <v>46167</v>
      </c>
      <c r="AB679" s="47">
        <f t="shared" si="50"/>
        <v>98</v>
      </c>
      <c r="AC679" s="61">
        <v>0</v>
      </c>
      <c r="AD679" s="79">
        <v>0</v>
      </c>
      <c r="AE679" s="61">
        <v>0</v>
      </c>
      <c r="AF679" s="80" t="s">
        <v>73</v>
      </c>
      <c r="AG679" s="47">
        <f t="shared" si="51"/>
        <v>0</v>
      </c>
      <c r="AH679" s="61">
        <v>0</v>
      </c>
      <c r="AI679" s="79">
        <v>0</v>
      </c>
      <c r="AJ679" s="61" t="s">
        <v>73</v>
      </c>
      <c r="AK679" s="81" t="s">
        <v>73</v>
      </c>
      <c r="AL679" s="61">
        <v>0</v>
      </c>
      <c r="AM679" s="81" t="s">
        <v>73</v>
      </c>
      <c r="AN679" s="81" t="s">
        <v>73</v>
      </c>
      <c r="AO679" s="81" t="s">
        <v>73</v>
      </c>
      <c r="AP679" s="47">
        <f t="shared" si="52"/>
        <v>0</v>
      </c>
      <c r="AQ679" s="47">
        <f>+L679+AD679-AI679</f>
        <v>9373320</v>
      </c>
      <c r="AR679" s="61" t="s">
        <v>4700</v>
      </c>
      <c r="AS679" s="79">
        <v>0</v>
      </c>
      <c r="AT679" s="61" t="s">
        <v>162</v>
      </c>
      <c r="AU679" s="79">
        <v>0</v>
      </c>
      <c r="AV679" s="61" t="s">
        <v>73</v>
      </c>
      <c r="AW679" s="199">
        <v>0</v>
      </c>
      <c r="AX679" s="62">
        <f t="shared" si="53"/>
        <v>9373320</v>
      </c>
      <c r="AY679" s="63">
        <f t="shared" si="54"/>
        <v>0</v>
      </c>
      <c r="AZ679" s="67">
        <v>0</v>
      </c>
      <c r="BA679" s="61" t="s">
        <v>73</v>
      </c>
      <c r="BB679" s="61" t="s">
        <v>163</v>
      </c>
      <c r="BC679" s="355" t="s">
        <v>9555</v>
      </c>
      <c r="BD679" s="44" t="s">
        <v>65</v>
      </c>
      <c r="BE679" s="44" t="s">
        <v>65</v>
      </c>
    </row>
    <row r="680" spans="2:57" s="250" customFormat="1" x14ac:dyDescent="0.25">
      <c r="B680" s="44">
        <v>2026</v>
      </c>
      <c r="C680" s="44">
        <v>891780111</v>
      </c>
      <c r="D680" s="44" t="s">
        <v>63</v>
      </c>
      <c r="E680" s="75" t="s">
        <v>9554</v>
      </c>
      <c r="F680" s="61" t="s">
        <v>9553</v>
      </c>
      <c r="G680" s="61">
        <v>0</v>
      </c>
      <c r="H680" s="61" t="s">
        <v>71</v>
      </c>
      <c r="I680" s="44" t="s">
        <v>111</v>
      </c>
      <c r="J680" s="76" t="s">
        <v>81</v>
      </c>
      <c r="K680" s="47" t="s">
        <v>9213</v>
      </c>
      <c r="L680" s="79">
        <v>9373320</v>
      </c>
      <c r="M680" s="44" t="s">
        <v>66</v>
      </c>
      <c r="N680" s="68" t="s">
        <v>9552</v>
      </c>
      <c r="O680" s="68">
        <v>1007615999</v>
      </c>
      <c r="P680" s="68">
        <v>69</v>
      </c>
      <c r="Q680" s="69">
        <v>46036</v>
      </c>
      <c r="R680" s="61">
        <v>6818861280</v>
      </c>
      <c r="S680" s="69">
        <v>46048</v>
      </c>
      <c r="T680" s="79">
        <v>9373320</v>
      </c>
      <c r="U680" s="61" t="s">
        <v>65</v>
      </c>
      <c r="V680" s="79">
        <v>1082939683</v>
      </c>
      <c r="W680" s="168" t="s">
        <v>8545</v>
      </c>
      <c r="X680" s="69">
        <v>46048</v>
      </c>
      <c r="Y680" s="69">
        <v>46069</v>
      </c>
      <c r="Z680" s="69" t="s">
        <v>73</v>
      </c>
      <c r="AA680" s="69">
        <v>46167</v>
      </c>
      <c r="AB680" s="47">
        <f t="shared" si="50"/>
        <v>98</v>
      </c>
      <c r="AC680" s="61">
        <v>0</v>
      </c>
      <c r="AD680" s="79">
        <v>0</v>
      </c>
      <c r="AE680" s="61">
        <v>0</v>
      </c>
      <c r="AF680" s="80" t="s">
        <v>73</v>
      </c>
      <c r="AG680" s="47">
        <f t="shared" si="51"/>
        <v>0</v>
      </c>
      <c r="AH680" s="61">
        <v>0</v>
      </c>
      <c r="AI680" s="79">
        <v>0</v>
      </c>
      <c r="AJ680" s="61" t="s">
        <v>73</v>
      </c>
      <c r="AK680" s="81" t="s">
        <v>73</v>
      </c>
      <c r="AL680" s="61">
        <v>0</v>
      </c>
      <c r="AM680" s="81" t="s">
        <v>73</v>
      </c>
      <c r="AN680" s="81" t="s">
        <v>73</v>
      </c>
      <c r="AO680" s="81" t="s">
        <v>73</v>
      </c>
      <c r="AP680" s="47">
        <f t="shared" si="52"/>
        <v>0</v>
      </c>
      <c r="AQ680" s="47">
        <f>+L680+AD680-AI680</f>
        <v>9373320</v>
      </c>
      <c r="AR680" s="61" t="s">
        <v>4700</v>
      </c>
      <c r="AS680" s="79">
        <v>0</v>
      </c>
      <c r="AT680" s="61" t="s">
        <v>162</v>
      </c>
      <c r="AU680" s="79">
        <v>0</v>
      </c>
      <c r="AV680" s="61" t="s">
        <v>73</v>
      </c>
      <c r="AW680" s="199">
        <v>0</v>
      </c>
      <c r="AX680" s="62">
        <f t="shared" si="53"/>
        <v>9373320</v>
      </c>
      <c r="AY680" s="63">
        <f t="shared" si="54"/>
        <v>0</v>
      </c>
      <c r="AZ680" s="67">
        <v>0</v>
      </c>
      <c r="BA680" s="61" t="s">
        <v>73</v>
      </c>
      <c r="BB680" s="61" t="s">
        <v>163</v>
      </c>
      <c r="BC680" s="355" t="s">
        <v>9551</v>
      </c>
      <c r="BD680" s="44" t="s">
        <v>65</v>
      </c>
      <c r="BE680" s="44" t="s">
        <v>65</v>
      </c>
    </row>
    <row r="681" spans="2:57" s="250" customFormat="1" x14ac:dyDescent="0.25">
      <c r="B681" s="44">
        <v>2026</v>
      </c>
      <c r="C681" s="44">
        <v>891780111</v>
      </c>
      <c r="D681" s="44" t="s">
        <v>63</v>
      </c>
      <c r="E681" s="75" t="s">
        <v>9550</v>
      </c>
      <c r="F681" s="61" t="s">
        <v>9549</v>
      </c>
      <c r="G681" s="61">
        <v>0</v>
      </c>
      <c r="H681" s="61" t="s">
        <v>71</v>
      </c>
      <c r="I681" s="44" t="s">
        <v>111</v>
      </c>
      <c r="J681" s="76" t="s">
        <v>81</v>
      </c>
      <c r="K681" s="47" t="s">
        <v>9213</v>
      </c>
      <c r="L681" s="79">
        <v>9373320</v>
      </c>
      <c r="M681" s="44" t="s">
        <v>66</v>
      </c>
      <c r="N681" s="68" t="s">
        <v>9548</v>
      </c>
      <c r="O681" s="68">
        <v>12448679</v>
      </c>
      <c r="P681" s="68">
        <v>69</v>
      </c>
      <c r="Q681" s="69">
        <v>46036</v>
      </c>
      <c r="R681" s="61">
        <v>6818861280</v>
      </c>
      <c r="S681" s="69">
        <v>46048</v>
      </c>
      <c r="T681" s="79">
        <v>9373320</v>
      </c>
      <c r="U681" s="61" t="s">
        <v>65</v>
      </c>
      <c r="V681" s="79">
        <v>1082939683</v>
      </c>
      <c r="W681" s="168" t="s">
        <v>8545</v>
      </c>
      <c r="X681" s="69">
        <v>46048</v>
      </c>
      <c r="Y681" s="69">
        <v>46069</v>
      </c>
      <c r="Z681" s="69" t="s">
        <v>73</v>
      </c>
      <c r="AA681" s="69">
        <v>46167</v>
      </c>
      <c r="AB681" s="47">
        <f t="shared" si="50"/>
        <v>98</v>
      </c>
      <c r="AC681" s="61">
        <v>0</v>
      </c>
      <c r="AD681" s="79">
        <v>0</v>
      </c>
      <c r="AE681" s="61">
        <v>0</v>
      </c>
      <c r="AF681" s="80" t="s">
        <v>73</v>
      </c>
      <c r="AG681" s="47">
        <f t="shared" si="51"/>
        <v>0</v>
      </c>
      <c r="AH681" s="61">
        <v>0</v>
      </c>
      <c r="AI681" s="79">
        <v>0</v>
      </c>
      <c r="AJ681" s="61" t="s">
        <v>73</v>
      </c>
      <c r="AK681" s="81" t="s">
        <v>73</v>
      </c>
      <c r="AL681" s="61">
        <v>0</v>
      </c>
      <c r="AM681" s="81" t="s">
        <v>73</v>
      </c>
      <c r="AN681" s="81" t="s">
        <v>73</v>
      </c>
      <c r="AO681" s="81" t="s">
        <v>73</v>
      </c>
      <c r="AP681" s="47">
        <f t="shared" si="52"/>
        <v>0</v>
      </c>
      <c r="AQ681" s="47">
        <f>+L681+AD681-AI681</f>
        <v>9373320</v>
      </c>
      <c r="AR681" s="61" t="s">
        <v>4700</v>
      </c>
      <c r="AS681" s="79">
        <v>0</v>
      </c>
      <c r="AT681" s="61" t="s">
        <v>162</v>
      </c>
      <c r="AU681" s="79">
        <v>0</v>
      </c>
      <c r="AV681" s="61" t="s">
        <v>73</v>
      </c>
      <c r="AW681" s="199">
        <v>0</v>
      </c>
      <c r="AX681" s="62">
        <f t="shared" si="53"/>
        <v>9373320</v>
      </c>
      <c r="AY681" s="63">
        <f t="shared" si="54"/>
        <v>0</v>
      </c>
      <c r="AZ681" s="67">
        <v>0</v>
      </c>
      <c r="BA681" s="61" t="s">
        <v>73</v>
      </c>
      <c r="BB681" s="61" t="s">
        <v>163</v>
      </c>
      <c r="BC681" s="355" t="s">
        <v>9547</v>
      </c>
      <c r="BD681" s="44" t="s">
        <v>65</v>
      </c>
      <c r="BE681" s="44" t="s">
        <v>65</v>
      </c>
    </row>
    <row r="682" spans="2:57" s="250" customFormat="1" x14ac:dyDescent="0.25">
      <c r="B682" s="44">
        <v>2026</v>
      </c>
      <c r="C682" s="44">
        <v>891780111</v>
      </c>
      <c r="D682" s="44" t="s">
        <v>63</v>
      </c>
      <c r="E682" s="75" t="s">
        <v>9546</v>
      </c>
      <c r="F682" s="61" t="s">
        <v>9545</v>
      </c>
      <c r="G682" s="61">
        <v>0</v>
      </c>
      <c r="H682" s="61" t="s">
        <v>71</v>
      </c>
      <c r="I682" s="44" t="s">
        <v>111</v>
      </c>
      <c r="J682" s="76" t="s">
        <v>81</v>
      </c>
      <c r="K682" s="47" t="s">
        <v>9213</v>
      </c>
      <c r="L682" s="79">
        <v>9373320</v>
      </c>
      <c r="M682" s="44" t="s">
        <v>66</v>
      </c>
      <c r="N682" s="68" t="s">
        <v>9544</v>
      </c>
      <c r="O682" s="68">
        <v>1007483313</v>
      </c>
      <c r="P682" s="68">
        <v>69</v>
      </c>
      <c r="Q682" s="69">
        <v>46036</v>
      </c>
      <c r="R682" s="61">
        <v>6818861280</v>
      </c>
      <c r="S682" s="69">
        <v>46048</v>
      </c>
      <c r="T682" s="79">
        <v>9373320</v>
      </c>
      <c r="U682" s="61" t="s">
        <v>65</v>
      </c>
      <c r="V682" s="79">
        <v>1082939683</v>
      </c>
      <c r="W682" s="168" t="s">
        <v>8545</v>
      </c>
      <c r="X682" s="69">
        <v>46048</v>
      </c>
      <c r="Y682" s="69">
        <v>46069</v>
      </c>
      <c r="Z682" s="69" t="s">
        <v>73</v>
      </c>
      <c r="AA682" s="69">
        <v>46167</v>
      </c>
      <c r="AB682" s="47">
        <f t="shared" si="50"/>
        <v>98</v>
      </c>
      <c r="AC682" s="61">
        <v>0</v>
      </c>
      <c r="AD682" s="79">
        <v>0</v>
      </c>
      <c r="AE682" s="61">
        <v>0</v>
      </c>
      <c r="AF682" s="80" t="s">
        <v>73</v>
      </c>
      <c r="AG682" s="47">
        <f t="shared" si="51"/>
        <v>0</v>
      </c>
      <c r="AH682" s="61">
        <v>0</v>
      </c>
      <c r="AI682" s="79">
        <v>0</v>
      </c>
      <c r="AJ682" s="61" t="s">
        <v>73</v>
      </c>
      <c r="AK682" s="81" t="s">
        <v>73</v>
      </c>
      <c r="AL682" s="61">
        <v>0</v>
      </c>
      <c r="AM682" s="81" t="s">
        <v>73</v>
      </c>
      <c r="AN682" s="81" t="s">
        <v>73</v>
      </c>
      <c r="AO682" s="81" t="s">
        <v>73</v>
      </c>
      <c r="AP682" s="47">
        <f t="shared" si="52"/>
        <v>0</v>
      </c>
      <c r="AQ682" s="47">
        <f>+L682+AD682-AI682</f>
        <v>9373320</v>
      </c>
      <c r="AR682" s="61" t="s">
        <v>4700</v>
      </c>
      <c r="AS682" s="79">
        <v>0</v>
      </c>
      <c r="AT682" s="61" t="s">
        <v>162</v>
      </c>
      <c r="AU682" s="79">
        <v>0</v>
      </c>
      <c r="AV682" s="61" t="s">
        <v>73</v>
      </c>
      <c r="AW682" s="199">
        <v>0</v>
      </c>
      <c r="AX682" s="62">
        <f t="shared" si="53"/>
        <v>9373320</v>
      </c>
      <c r="AY682" s="63">
        <f t="shared" si="54"/>
        <v>0</v>
      </c>
      <c r="AZ682" s="67">
        <v>0</v>
      </c>
      <c r="BA682" s="61" t="s">
        <v>73</v>
      </c>
      <c r="BB682" s="61" t="s">
        <v>163</v>
      </c>
      <c r="BC682" s="355" t="s">
        <v>9543</v>
      </c>
      <c r="BD682" s="44" t="s">
        <v>65</v>
      </c>
      <c r="BE682" s="44" t="s">
        <v>65</v>
      </c>
    </row>
    <row r="683" spans="2:57" s="250" customFormat="1" x14ac:dyDescent="0.25">
      <c r="B683" s="44">
        <v>2026</v>
      </c>
      <c r="C683" s="44">
        <v>891780111</v>
      </c>
      <c r="D683" s="44" t="s">
        <v>63</v>
      </c>
      <c r="E683" s="75" t="s">
        <v>9542</v>
      </c>
      <c r="F683" s="61" t="s">
        <v>9541</v>
      </c>
      <c r="G683" s="61">
        <v>0</v>
      </c>
      <c r="H683" s="61" t="s">
        <v>71</v>
      </c>
      <c r="I683" s="44" t="s">
        <v>111</v>
      </c>
      <c r="J683" s="76" t="s">
        <v>81</v>
      </c>
      <c r="K683" s="47" t="s">
        <v>9213</v>
      </c>
      <c r="L683" s="79">
        <v>9373320</v>
      </c>
      <c r="M683" s="44" t="s">
        <v>66</v>
      </c>
      <c r="N683" s="68" t="s">
        <v>9540</v>
      </c>
      <c r="O683" s="68">
        <v>1221965473</v>
      </c>
      <c r="P683" s="68">
        <v>69</v>
      </c>
      <c r="Q683" s="69">
        <v>46036</v>
      </c>
      <c r="R683" s="61">
        <v>6818861280</v>
      </c>
      <c r="S683" s="69">
        <v>46048</v>
      </c>
      <c r="T683" s="79">
        <v>9373320</v>
      </c>
      <c r="U683" s="61" t="s">
        <v>65</v>
      </c>
      <c r="V683" s="79">
        <v>1082939683</v>
      </c>
      <c r="W683" s="168" t="s">
        <v>8545</v>
      </c>
      <c r="X683" s="69">
        <v>46048</v>
      </c>
      <c r="Y683" s="69">
        <v>46069</v>
      </c>
      <c r="Z683" s="69" t="s">
        <v>73</v>
      </c>
      <c r="AA683" s="69">
        <v>46167</v>
      </c>
      <c r="AB683" s="47">
        <f t="shared" si="50"/>
        <v>98</v>
      </c>
      <c r="AC683" s="61">
        <v>0</v>
      </c>
      <c r="AD683" s="79">
        <v>0</v>
      </c>
      <c r="AE683" s="61">
        <v>0</v>
      </c>
      <c r="AF683" s="80" t="s">
        <v>73</v>
      </c>
      <c r="AG683" s="47">
        <f t="shared" si="51"/>
        <v>0</v>
      </c>
      <c r="AH683" s="61">
        <v>0</v>
      </c>
      <c r="AI683" s="79">
        <v>0</v>
      </c>
      <c r="AJ683" s="61" t="s">
        <v>73</v>
      </c>
      <c r="AK683" s="81" t="s">
        <v>73</v>
      </c>
      <c r="AL683" s="61">
        <v>0</v>
      </c>
      <c r="AM683" s="81" t="s">
        <v>73</v>
      </c>
      <c r="AN683" s="81" t="s">
        <v>73</v>
      </c>
      <c r="AO683" s="81" t="s">
        <v>73</v>
      </c>
      <c r="AP683" s="47">
        <f t="shared" si="52"/>
        <v>0</v>
      </c>
      <c r="AQ683" s="47">
        <f>+L683+AD683-AI683</f>
        <v>9373320</v>
      </c>
      <c r="AR683" s="61" t="s">
        <v>4700</v>
      </c>
      <c r="AS683" s="79">
        <v>0</v>
      </c>
      <c r="AT683" s="61" t="s">
        <v>162</v>
      </c>
      <c r="AU683" s="79">
        <v>0</v>
      </c>
      <c r="AV683" s="61" t="s">
        <v>73</v>
      </c>
      <c r="AW683" s="199">
        <v>0</v>
      </c>
      <c r="AX683" s="62">
        <f t="shared" si="53"/>
        <v>9373320</v>
      </c>
      <c r="AY683" s="63">
        <f t="shared" si="54"/>
        <v>0</v>
      </c>
      <c r="AZ683" s="67">
        <v>0</v>
      </c>
      <c r="BA683" s="61" t="s">
        <v>73</v>
      </c>
      <c r="BB683" s="61" t="s">
        <v>163</v>
      </c>
      <c r="BC683" s="355" t="s">
        <v>9539</v>
      </c>
      <c r="BD683" s="44" t="s">
        <v>65</v>
      </c>
      <c r="BE683" s="44" t="s">
        <v>65</v>
      </c>
    </row>
    <row r="684" spans="2:57" s="250" customFormat="1" x14ac:dyDescent="0.25">
      <c r="B684" s="44">
        <v>2026</v>
      </c>
      <c r="C684" s="44">
        <v>891780111</v>
      </c>
      <c r="D684" s="44" t="s">
        <v>63</v>
      </c>
      <c r="E684" s="75" t="s">
        <v>9538</v>
      </c>
      <c r="F684" s="61" t="s">
        <v>9537</v>
      </c>
      <c r="G684" s="61">
        <v>0</v>
      </c>
      <c r="H684" s="61" t="s">
        <v>71</v>
      </c>
      <c r="I684" s="44" t="s">
        <v>111</v>
      </c>
      <c r="J684" s="76" t="s">
        <v>81</v>
      </c>
      <c r="K684" s="47" t="s">
        <v>9213</v>
      </c>
      <c r="L684" s="79">
        <v>9373320</v>
      </c>
      <c r="M684" s="44" t="s">
        <v>66</v>
      </c>
      <c r="N684" s="68" t="s">
        <v>9536</v>
      </c>
      <c r="O684" s="68">
        <v>1085229769</v>
      </c>
      <c r="P684" s="68">
        <v>69</v>
      </c>
      <c r="Q684" s="69">
        <v>46036</v>
      </c>
      <c r="R684" s="61">
        <v>6818861280</v>
      </c>
      <c r="S684" s="69">
        <v>46048</v>
      </c>
      <c r="T684" s="79">
        <v>9373320</v>
      </c>
      <c r="U684" s="61" t="s">
        <v>65</v>
      </c>
      <c r="V684" s="79">
        <v>1082939683</v>
      </c>
      <c r="W684" s="168" t="s">
        <v>8545</v>
      </c>
      <c r="X684" s="69">
        <v>46048</v>
      </c>
      <c r="Y684" s="69">
        <v>46069</v>
      </c>
      <c r="Z684" s="69" t="s">
        <v>73</v>
      </c>
      <c r="AA684" s="69">
        <v>46167</v>
      </c>
      <c r="AB684" s="47">
        <f t="shared" si="50"/>
        <v>98</v>
      </c>
      <c r="AC684" s="61">
        <v>0</v>
      </c>
      <c r="AD684" s="79">
        <v>0</v>
      </c>
      <c r="AE684" s="61">
        <v>0</v>
      </c>
      <c r="AF684" s="80" t="s">
        <v>73</v>
      </c>
      <c r="AG684" s="47">
        <f t="shared" si="51"/>
        <v>0</v>
      </c>
      <c r="AH684" s="61">
        <v>0</v>
      </c>
      <c r="AI684" s="79">
        <v>0</v>
      </c>
      <c r="AJ684" s="61" t="s">
        <v>73</v>
      </c>
      <c r="AK684" s="81" t="s">
        <v>73</v>
      </c>
      <c r="AL684" s="61">
        <v>0</v>
      </c>
      <c r="AM684" s="81" t="s">
        <v>73</v>
      </c>
      <c r="AN684" s="81" t="s">
        <v>73</v>
      </c>
      <c r="AO684" s="81" t="s">
        <v>73</v>
      </c>
      <c r="AP684" s="47">
        <f t="shared" si="52"/>
        <v>0</v>
      </c>
      <c r="AQ684" s="47">
        <f>+L684+AD684-AI684</f>
        <v>9373320</v>
      </c>
      <c r="AR684" s="61" t="s">
        <v>4700</v>
      </c>
      <c r="AS684" s="79">
        <v>0</v>
      </c>
      <c r="AT684" s="61" t="s">
        <v>162</v>
      </c>
      <c r="AU684" s="79">
        <v>0</v>
      </c>
      <c r="AV684" s="61" t="s">
        <v>73</v>
      </c>
      <c r="AW684" s="199">
        <v>0</v>
      </c>
      <c r="AX684" s="62">
        <f t="shared" si="53"/>
        <v>9373320</v>
      </c>
      <c r="AY684" s="63">
        <f t="shared" si="54"/>
        <v>0</v>
      </c>
      <c r="AZ684" s="67">
        <v>0</v>
      </c>
      <c r="BA684" s="61" t="s">
        <v>73</v>
      </c>
      <c r="BB684" s="61" t="s">
        <v>163</v>
      </c>
      <c r="BC684" s="355" t="s">
        <v>9535</v>
      </c>
      <c r="BD684" s="44" t="s">
        <v>65</v>
      </c>
      <c r="BE684" s="44" t="s">
        <v>65</v>
      </c>
    </row>
    <row r="685" spans="2:57" s="250" customFormat="1" x14ac:dyDescent="0.25">
      <c r="B685" s="44">
        <v>2026</v>
      </c>
      <c r="C685" s="44">
        <v>891780111</v>
      </c>
      <c r="D685" s="44" t="s">
        <v>63</v>
      </c>
      <c r="E685" s="75" t="s">
        <v>9534</v>
      </c>
      <c r="F685" s="61" t="s">
        <v>9533</v>
      </c>
      <c r="G685" s="61">
        <v>0</v>
      </c>
      <c r="H685" s="61" t="s">
        <v>71</v>
      </c>
      <c r="I685" s="44" t="s">
        <v>111</v>
      </c>
      <c r="J685" s="76" t="s">
        <v>81</v>
      </c>
      <c r="K685" s="47" t="s">
        <v>9213</v>
      </c>
      <c r="L685" s="79">
        <v>9373320</v>
      </c>
      <c r="M685" s="44" t="s">
        <v>66</v>
      </c>
      <c r="N685" s="68" t="s">
        <v>9532</v>
      </c>
      <c r="O685" s="68">
        <v>23105273</v>
      </c>
      <c r="P685" s="68">
        <v>69</v>
      </c>
      <c r="Q685" s="69">
        <v>46036</v>
      </c>
      <c r="R685" s="61">
        <v>6818861280</v>
      </c>
      <c r="S685" s="69">
        <v>46048</v>
      </c>
      <c r="T685" s="79">
        <v>9373320</v>
      </c>
      <c r="U685" s="61" t="s">
        <v>65</v>
      </c>
      <c r="V685" s="79">
        <v>1082939683</v>
      </c>
      <c r="W685" s="168" t="s">
        <v>8545</v>
      </c>
      <c r="X685" s="69">
        <v>46048</v>
      </c>
      <c r="Y685" s="69">
        <v>46069</v>
      </c>
      <c r="Z685" s="69" t="s">
        <v>73</v>
      </c>
      <c r="AA685" s="69">
        <v>46167</v>
      </c>
      <c r="AB685" s="47">
        <f t="shared" si="50"/>
        <v>98</v>
      </c>
      <c r="AC685" s="61">
        <v>0</v>
      </c>
      <c r="AD685" s="79">
        <v>0</v>
      </c>
      <c r="AE685" s="61">
        <v>0</v>
      </c>
      <c r="AF685" s="80" t="s">
        <v>73</v>
      </c>
      <c r="AG685" s="47">
        <f t="shared" si="51"/>
        <v>0</v>
      </c>
      <c r="AH685" s="61">
        <v>0</v>
      </c>
      <c r="AI685" s="79">
        <v>0</v>
      </c>
      <c r="AJ685" s="61" t="s">
        <v>73</v>
      </c>
      <c r="AK685" s="81" t="s">
        <v>73</v>
      </c>
      <c r="AL685" s="61">
        <v>0</v>
      </c>
      <c r="AM685" s="81" t="s">
        <v>73</v>
      </c>
      <c r="AN685" s="81" t="s">
        <v>73</v>
      </c>
      <c r="AO685" s="81" t="s">
        <v>73</v>
      </c>
      <c r="AP685" s="47">
        <f t="shared" si="52"/>
        <v>0</v>
      </c>
      <c r="AQ685" s="47">
        <f>+L685+AD685-AI685</f>
        <v>9373320</v>
      </c>
      <c r="AR685" s="61" t="s">
        <v>4700</v>
      </c>
      <c r="AS685" s="79">
        <v>0</v>
      </c>
      <c r="AT685" s="61" t="s">
        <v>162</v>
      </c>
      <c r="AU685" s="79">
        <v>0</v>
      </c>
      <c r="AV685" s="61" t="s">
        <v>73</v>
      </c>
      <c r="AW685" s="199">
        <v>0</v>
      </c>
      <c r="AX685" s="62">
        <f t="shared" si="53"/>
        <v>9373320</v>
      </c>
      <c r="AY685" s="63">
        <f t="shared" si="54"/>
        <v>0</v>
      </c>
      <c r="AZ685" s="67">
        <v>0</v>
      </c>
      <c r="BA685" s="61" t="s">
        <v>73</v>
      </c>
      <c r="BB685" s="61" t="s">
        <v>163</v>
      </c>
      <c r="BC685" s="355" t="s">
        <v>9531</v>
      </c>
      <c r="BD685" s="44" t="s">
        <v>65</v>
      </c>
      <c r="BE685" s="44" t="s">
        <v>65</v>
      </c>
    </row>
    <row r="686" spans="2:57" s="250" customFormat="1" x14ac:dyDescent="0.25">
      <c r="B686" s="44">
        <v>2026</v>
      </c>
      <c r="C686" s="44">
        <v>891780111</v>
      </c>
      <c r="D686" s="44" t="s">
        <v>63</v>
      </c>
      <c r="E686" s="75" t="s">
        <v>9530</v>
      </c>
      <c r="F686" s="61" t="s">
        <v>9529</v>
      </c>
      <c r="G686" s="61">
        <v>0</v>
      </c>
      <c r="H686" s="61" t="s">
        <v>71</v>
      </c>
      <c r="I686" s="44" t="s">
        <v>111</v>
      </c>
      <c r="J686" s="76" t="s">
        <v>81</v>
      </c>
      <c r="K686" s="47" t="s">
        <v>9213</v>
      </c>
      <c r="L686" s="79">
        <v>9373320</v>
      </c>
      <c r="M686" s="44" t="s">
        <v>66</v>
      </c>
      <c r="N686" s="68" t="s">
        <v>9528</v>
      </c>
      <c r="O686" s="68">
        <v>1082480235</v>
      </c>
      <c r="P686" s="68">
        <v>69</v>
      </c>
      <c r="Q686" s="69">
        <v>46036</v>
      </c>
      <c r="R686" s="61">
        <v>6818861280</v>
      </c>
      <c r="S686" s="69">
        <v>46048</v>
      </c>
      <c r="T686" s="79">
        <v>9373320</v>
      </c>
      <c r="U686" s="61" t="s">
        <v>65</v>
      </c>
      <c r="V686" s="79">
        <v>1082939683</v>
      </c>
      <c r="W686" s="168" t="s">
        <v>8545</v>
      </c>
      <c r="X686" s="69">
        <v>46048</v>
      </c>
      <c r="Y686" s="69">
        <v>46069</v>
      </c>
      <c r="Z686" s="69" t="s">
        <v>73</v>
      </c>
      <c r="AA686" s="69">
        <v>46167</v>
      </c>
      <c r="AB686" s="47">
        <f t="shared" si="50"/>
        <v>98</v>
      </c>
      <c r="AC686" s="61">
        <v>0</v>
      </c>
      <c r="AD686" s="79">
        <v>0</v>
      </c>
      <c r="AE686" s="61">
        <v>0</v>
      </c>
      <c r="AF686" s="80" t="s">
        <v>73</v>
      </c>
      <c r="AG686" s="47">
        <f t="shared" si="51"/>
        <v>0</v>
      </c>
      <c r="AH686" s="61">
        <v>0</v>
      </c>
      <c r="AI686" s="79">
        <v>0</v>
      </c>
      <c r="AJ686" s="61" t="s">
        <v>73</v>
      </c>
      <c r="AK686" s="81" t="s">
        <v>73</v>
      </c>
      <c r="AL686" s="61">
        <v>0</v>
      </c>
      <c r="AM686" s="81" t="s">
        <v>73</v>
      </c>
      <c r="AN686" s="81" t="s">
        <v>73</v>
      </c>
      <c r="AO686" s="81" t="s">
        <v>73</v>
      </c>
      <c r="AP686" s="47">
        <f t="shared" si="52"/>
        <v>0</v>
      </c>
      <c r="AQ686" s="47">
        <f>+L686+AD686-AI686</f>
        <v>9373320</v>
      </c>
      <c r="AR686" s="61" t="s">
        <v>4700</v>
      </c>
      <c r="AS686" s="79">
        <v>0</v>
      </c>
      <c r="AT686" s="61" t="s">
        <v>162</v>
      </c>
      <c r="AU686" s="79">
        <v>0</v>
      </c>
      <c r="AV686" s="61" t="s">
        <v>73</v>
      </c>
      <c r="AW686" s="199">
        <v>0</v>
      </c>
      <c r="AX686" s="62">
        <f t="shared" si="53"/>
        <v>9373320</v>
      </c>
      <c r="AY686" s="63">
        <f t="shared" si="54"/>
        <v>0</v>
      </c>
      <c r="AZ686" s="67">
        <v>0</v>
      </c>
      <c r="BA686" s="61" t="s">
        <v>73</v>
      </c>
      <c r="BB686" s="61" t="s">
        <v>163</v>
      </c>
      <c r="BC686" s="355" t="s">
        <v>9527</v>
      </c>
      <c r="BD686" s="44" t="s">
        <v>65</v>
      </c>
      <c r="BE686" s="44" t="s">
        <v>65</v>
      </c>
    </row>
    <row r="687" spans="2:57" s="250" customFormat="1" x14ac:dyDescent="0.25">
      <c r="B687" s="44">
        <v>2026</v>
      </c>
      <c r="C687" s="44">
        <v>891780111</v>
      </c>
      <c r="D687" s="44" t="s">
        <v>63</v>
      </c>
      <c r="E687" s="75" t="s">
        <v>9526</v>
      </c>
      <c r="F687" s="61" t="s">
        <v>9525</v>
      </c>
      <c r="G687" s="61">
        <v>0</v>
      </c>
      <c r="H687" s="61" t="s">
        <v>71</v>
      </c>
      <c r="I687" s="44" t="s">
        <v>111</v>
      </c>
      <c r="J687" s="76" t="s">
        <v>81</v>
      </c>
      <c r="K687" s="47" t="s">
        <v>9213</v>
      </c>
      <c r="L687" s="79">
        <v>9373320</v>
      </c>
      <c r="M687" s="44" t="s">
        <v>66</v>
      </c>
      <c r="N687" s="68" t="s">
        <v>9524</v>
      </c>
      <c r="O687" s="68">
        <v>73591604</v>
      </c>
      <c r="P687" s="68">
        <v>69</v>
      </c>
      <c r="Q687" s="69">
        <v>46036</v>
      </c>
      <c r="R687" s="61">
        <v>6818861280</v>
      </c>
      <c r="S687" s="69">
        <v>46048</v>
      </c>
      <c r="T687" s="79">
        <v>9373320</v>
      </c>
      <c r="U687" s="61" t="s">
        <v>65</v>
      </c>
      <c r="V687" s="79">
        <v>1082939683</v>
      </c>
      <c r="W687" s="168" t="s">
        <v>8545</v>
      </c>
      <c r="X687" s="69">
        <v>46048</v>
      </c>
      <c r="Y687" s="69">
        <v>46069</v>
      </c>
      <c r="Z687" s="69" t="s">
        <v>73</v>
      </c>
      <c r="AA687" s="69">
        <v>46167</v>
      </c>
      <c r="AB687" s="47">
        <f t="shared" si="50"/>
        <v>98</v>
      </c>
      <c r="AC687" s="61">
        <v>0</v>
      </c>
      <c r="AD687" s="79">
        <v>0</v>
      </c>
      <c r="AE687" s="61">
        <v>0</v>
      </c>
      <c r="AF687" s="80" t="s">
        <v>73</v>
      </c>
      <c r="AG687" s="47">
        <f t="shared" si="51"/>
        <v>0</v>
      </c>
      <c r="AH687" s="61">
        <v>0</v>
      </c>
      <c r="AI687" s="79">
        <v>0</v>
      </c>
      <c r="AJ687" s="61" t="s">
        <v>73</v>
      </c>
      <c r="AK687" s="81" t="s">
        <v>73</v>
      </c>
      <c r="AL687" s="61">
        <v>0</v>
      </c>
      <c r="AM687" s="81" t="s">
        <v>73</v>
      </c>
      <c r="AN687" s="81" t="s">
        <v>73</v>
      </c>
      <c r="AO687" s="81" t="s">
        <v>73</v>
      </c>
      <c r="AP687" s="47">
        <f t="shared" si="52"/>
        <v>0</v>
      </c>
      <c r="AQ687" s="47">
        <f>+L687+AD687-AI687</f>
        <v>9373320</v>
      </c>
      <c r="AR687" s="61" t="s">
        <v>4700</v>
      </c>
      <c r="AS687" s="79">
        <v>0</v>
      </c>
      <c r="AT687" s="61" t="s">
        <v>162</v>
      </c>
      <c r="AU687" s="79">
        <v>0</v>
      </c>
      <c r="AV687" s="61" t="s">
        <v>73</v>
      </c>
      <c r="AW687" s="199">
        <v>0</v>
      </c>
      <c r="AX687" s="62">
        <f t="shared" si="53"/>
        <v>9373320</v>
      </c>
      <c r="AY687" s="63">
        <f t="shared" si="54"/>
        <v>0</v>
      </c>
      <c r="AZ687" s="67">
        <v>0</v>
      </c>
      <c r="BA687" s="61" t="s">
        <v>73</v>
      </c>
      <c r="BB687" s="61" t="s">
        <v>163</v>
      </c>
      <c r="BC687" s="355" t="s">
        <v>9523</v>
      </c>
      <c r="BD687" s="44" t="s">
        <v>65</v>
      </c>
      <c r="BE687" s="44" t="s">
        <v>65</v>
      </c>
    </row>
    <row r="688" spans="2:57" s="250" customFormat="1" x14ac:dyDescent="0.25">
      <c r="B688" s="44">
        <v>2026</v>
      </c>
      <c r="C688" s="44">
        <v>891780111</v>
      </c>
      <c r="D688" s="44" t="s">
        <v>63</v>
      </c>
      <c r="E688" s="75" t="s">
        <v>9522</v>
      </c>
      <c r="F688" s="61" t="s">
        <v>9521</v>
      </c>
      <c r="G688" s="61">
        <v>0</v>
      </c>
      <c r="H688" s="61" t="s">
        <v>71</v>
      </c>
      <c r="I688" s="44" t="s">
        <v>111</v>
      </c>
      <c r="J688" s="76" t="s">
        <v>81</v>
      </c>
      <c r="K688" s="47" t="s">
        <v>9203</v>
      </c>
      <c r="L688" s="79">
        <v>9373320</v>
      </c>
      <c r="M688" s="44" t="s">
        <v>66</v>
      </c>
      <c r="N688" s="68" t="s">
        <v>9520</v>
      </c>
      <c r="O688" s="68">
        <v>85451853</v>
      </c>
      <c r="P688" s="68">
        <v>69</v>
      </c>
      <c r="Q688" s="69">
        <v>46036</v>
      </c>
      <c r="R688" s="61">
        <v>6818861280</v>
      </c>
      <c r="S688" s="69">
        <v>46048</v>
      </c>
      <c r="T688" s="79">
        <v>9373320</v>
      </c>
      <c r="U688" s="61" t="s">
        <v>65</v>
      </c>
      <c r="V688" s="79">
        <v>1082939683</v>
      </c>
      <c r="W688" s="168" t="s">
        <v>8545</v>
      </c>
      <c r="X688" s="69">
        <v>46048</v>
      </c>
      <c r="Y688" s="69">
        <v>46069</v>
      </c>
      <c r="Z688" s="69" t="s">
        <v>73</v>
      </c>
      <c r="AA688" s="69">
        <v>46167</v>
      </c>
      <c r="AB688" s="47">
        <f t="shared" si="50"/>
        <v>98</v>
      </c>
      <c r="AC688" s="61">
        <v>0</v>
      </c>
      <c r="AD688" s="79">
        <v>0</v>
      </c>
      <c r="AE688" s="61">
        <v>0</v>
      </c>
      <c r="AF688" s="80" t="s">
        <v>73</v>
      </c>
      <c r="AG688" s="47">
        <f t="shared" si="51"/>
        <v>0</v>
      </c>
      <c r="AH688" s="61">
        <v>0</v>
      </c>
      <c r="AI688" s="79">
        <v>0</v>
      </c>
      <c r="AJ688" s="61" t="s">
        <v>73</v>
      </c>
      <c r="AK688" s="81" t="s">
        <v>73</v>
      </c>
      <c r="AL688" s="61">
        <v>0</v>
      </c>
      <c r="AM688" s="81" t="s">
        <v>73</v>
      </c>
      <c r="AN688" s="81" t="s">
        <v>73</v>
      </c>
      <c r="AO688" s="81" t="s">
        <v>73</v>
      </c>
      <c r="AP688" s="47">
        <f t="shared" si="52"/>
        <v>0</v>
      </c>
      <c r="AQ688" s="47">
        <f>+L688+AD688-AI688</f>
        <v>9373320</v>
      </c>
      <c r="AR688" s="61" t="s">
        <v>4700</v>
      </c>
      <c r="AS688" s="79">
        <v>0</v>
      </c>
      <c r="AT688" s="61" t="s">
        <v>162</v>
      </c>
      <c r="AU688" s="79">
        <v>0</v>
      </c>
      <c r="AV688" s="61" t="s">
        <v>73</v>
      </c>
      <c r="AW688" s="199">
        <v>0</v>
      </c>
      <c r="AX688" s="62">
        <f t="shared" si="53"/>
        <v>9373320</v>
      </c>
      <c r="AY688" s="63">
        <f t="shared" si="54"/>
        <v>0</v>
      </c>
      <c r="AZ688" s="67">
        <v>0</v>
      </c>
      <c r="BA688" s="61" t="s">
        <v>73</v>
      </c>
      <c r="BB688" s="61" t="s">
        <v>163</v>
      </c>
      <c r="BC688" s="355" t="s">
        <v>9519</v>
      </c>
      <c r="BD688" s="44" t="s">
        <v>65</v>
      </c>
      <c r="BE688" s="44" t="s">
        <v>65</v>
      </c>
    </row>
    <row r="689" spans="2:57" s="250" customFormat="1" x14ac:dyDescent="0.25">
      <c r="B689" s="44">
        <v>2026</v>
      </c>
      <c r="C689" s="44">
        <v>891780111</v>
      </c>
      <c r="D689" s="44" t="s">
        <v>63</v>
      </c>
      <c r="E689" s="75" t="s">
        <v>9518</v>
      </c>
      <c r="F689" s="61" t="s">
        <v>9517</v>
      </c>
      <c r="G689" s="61">
        <v>0</v>
      </c>
      <c r="H689" s="61" t="s">
        <v>71</v>
      </c>
      <c r="I689" s="44" t="s">
        <v>111</v>
      </c>
      <c r="J689" s="76" t="s">
        <v>81</v>
      </c>
      <c r="K689" s="68" t="s">
        <v>9516</v>
      </c>
      <c r="L689" s="79">
        <v>13886400</v>
      </c>
      <c r="M689" s="44" t="s">
        <v>66</v>
      </c>
      <c r="N689" s="68" t="s">
        <v>9515</v>
      </c>
      <c r="O689" s="68">
        <v>80135015</v>
      </c>
      <c r="P689" s="68">
        <v>69</v>
      </c>
      <c r="Q689" s="69">
        <v>46036</v>
      </c>
      <c r="R689" s="61">
        <v>6818861280</v>
      </c>
      <c r="S689" s="69">
        <v>46048</v>
      </c>
      <c r="T689" s="79">
        <v>9373320</v>
      </c>
      <c r="U689" s="61" t="s">
        <v>65</v>
      </c>
      <c r="V689" s="79">
        <v>1082939683</v>
      </c>
      <c r="W689" s="168" t="s">
        <v>8545</v>
      </c>
      <c r="X689" s="69">
        <v>46048</v>
      </c>
      <c r="Y689" s="69">
        <v>46069</v>
      </c>
      <c r="Z689" s="69" t="s">
        <v>73</v>
      </c>
      <c r="AA689" s="69">
        <v>46167</v>
      </c>
      <c r="AB689" s="47">
        <f t="shared" si="50"/>
        <v>98</v>
      </c>
      <c r="AC689" s="61">
        <v>0</v>
      </c>
      <c r="AD689" s="79">
        <v>0</v>
      </c>
      <c r="AE689" s="61">
        <v>0</v>
      </c>
      <c r="AF689" s="80" t="s">
        <v>73</v>
      </c>
      <c r="AG689" s="47">
        <f t="shared" si="51"/>
        <v>0</v>
      </c>
      <c r="AH689" s="61">
        <v>0</v>
      </c>
      <c r="AI689" s="79">
        <v>0</v>
      </c>
      <c r="AJ689" s="61" t="s">
        <v>73</v>
      </c>
      <c r="AK689" s="81" t="s">
        <v>73</v>
      </c>
      <c r="AL689" s="61">
        <v>0</v>
      </c>
      <c r="AM689" s="81" t="s">
        <v>73</v>
      </c>
      <c r="AN689" s="81" t="s">
        <v>73</v>
      </c>
      <c r="AO689" s="81" t="s">
        <v>73</v>
      </c>
      <c r="AP689" s="47">
        <f t="shared" si="52"/>
        <v>0</v>
      </c>
      <c r="AQ689" s="47">
        <f>+L689+AD689-AI689</f>
        <v>13886400</v>
      </c>
      <c r="AR689" s="61" t="s">
        <v>4700</v>
      </c>
      <c r="AS689" s="79">
        <v>0</v>
      </c>
      <c r="AT689" s="61" t="s">
        <v>162</v>
      </c>
      <c r="AU689" s="79">
        <v>0</v>
      </c>
      <c r="AV689" s="61" t="s">
        <v>73</v>
      </c>
      <c r="AW689" s="199">
        <v>0</v>
      </c>
      <c r="AX689" s="62">
        <f t="shared" si="53"/>
        <v>13886400</v>
      </c>
      <c r="AY689" s="63">
        <f t="shared" si="54"/>
        <v>0</v>
      </c>
      <c r="AZ689" s="67">
        <v>0</v>
      </c>
      <c r="BA689" s="61" t="s">
        <v>73</v>
      </c>
      <c r="BB689" s="61" t="s">
        <v>163</v>
      </c>
      <c r="BC689" s="355" t="s">
        <v>9514</v>
      </c>
      <c r="BD689" s="44" t="s">
        <v>65</v>
      </c>
      <c r="BE689" s="44" t="s">
        <v>65</v>
      </c>
    </row>
    <row r="690" spans="2:57" s="250" customFormat="1" x14ac:dyDescent="0.25">
      <c r="B690" s="44">
        <v>2026</v>
      </c>
      <c r="C690" s="44">
        <v>891780111</v>
      </c>
      <c r="D690" s="44" t="s">
        <v>63</v>
      </c>
      <c r="E690" s="75" t="s">
        <v>9513</v>
      </c>
      <c r="F690" s="61" t="s">
        <v>9512</v>
      </c>
      <c r="G690" s="61">
        <v>0</v>
      </c>
      <c r="H690" s="61" t="s">
        <v>71</v>
      </c>
      <c r="I690" s="44" t="s">
        <v>111</v>
      </c>
      <c r="J690" s="76" t="s">
        <v>81</v>
      </c>
      <c r="K690" s="47" t="s">
        <v>9213</v>
      </c>
      <c r="L690" s="79">
        <v>9373320</v>
      </c>
      <c r="M690" s="44" t="s">
        <v>66</v>
      </c>
      <c r="N690" s="68" t="s">
        <v>9511</v>
      </c>
      <c r="O690" s="68">
        <v>77021670</v>
      </c>
      <c r="P690" s="68">
        <v>69</v>
      </c>
      <c r="Q690" s="69">
        <v>46036</v>
      </c>
      <c r="R690" s="61">
        <v>6818861280</v>
      </c>
      <c r="S690" s="69">
        <v>46048</v>
      </c>
      <c r="T690" s="79">
        <v>9373320</v>
      </c>
      <c r="U690" s="61" t="s">
        <v>65</v>
      </c>
      <c r="V690" s="79">
        <v>1082939683</v>
      </c>
      <c r="W690" s="168" t="s">
        <v>8545</v>
      </c>
      <c r="X690" s="69">
        <v>46048</v>
      </c>
      <c r="Y690" s="69">
        <v>46069</v>
      </c>
      <c r="Z690" s="69" t="s">
        <v>73</v>
      </c>
      <c r="AA690" s="69">
        <v>46167</v>
      </c>
      <c r="AB690" s="47">
        <f t="shared" si="50"/>
        <v>98</v>
      </c>
      <c r="AC690" s="61">
        <v>0</v>
      </c>
      <c r="AD690" s="79">
        <v>0</v>
      </c>
      <c r="AE690" s="61">
        <v>0</v>
      </c>
      <c r="AF690" s="80" t="s">
        <v>73</v>
      </c>
      <c r="AG690" s="47">
        <f t="shared" si="51"/>
        <v>0</v>
      </c>
      <c r="AH690" s="61">
        <v>0</v>
      </c>
      <c r="AI690" s="79">
        <v>0</v>
      </c>
      <c r="AJ690" s="61" t="s">
        <v>73</v>
      </c>
      <c r="AK690" s="81" t="s">
        <v>73</v>
      </c>
      <c r="AL690" s="61">
        <v>0</v>
      </c>
      <c r="AM690" s="81" t="s">
        <v>73</v>
      </c>
      <c r="AN690" s="81" t="s">
        <v>73</v>
      </c>
      <c r="AO690" s="81" t="s">
        <v>73</v>
      </c>
      <c r="AP690" s="47">
        <f t="shared" si="52"/>
        <v>0</v>
      </c>
      <c r="AQ690" s="47">
        <f>+L690+AD690-AI690</f>
        <v>9373320</v>
      </c>
      <c r="AR690" s="61" t="s">
        <v>4700</v>
      </c>
      <c r="AS690" s="79">
        <v>0</v>
      </c>
      <c r="AT690" s="61" t="s">
        <v>162</v>
      </c>
      <c r="AU690" s="79">
        <v>0</v>
      </c>
      <c r="AV690" s="61" t="s">
        <v>73</v>
      </c>
      <c r="AW690" s="199">
        <v>0</v>
      </c>
      <c r="AX690" s="62">
        <f t="shared" si="53"/>
        <v>9373320</v>
      </c>
      <c r="AY690" s="63">
        <f t="shared" si="54"/>
        <v>0</v>
      </c>
      <c r="AZ690" s="67">
        <v>0</v>
      </c>
      <c r="BA690" s="61" t="s">
        <v>73</v>
      </c>
      <c r="BB690" s="61" t="s">
        <v>163</v>
      </c>
      <c r="BC690" s="355" t="s">
        <v>9510</v>
      </c>
      <c r="BD690" s="44" t="s">
        <v>65</v>
      </c>
      <c r="BE690" s="44" t="s">
        <v>65</v>
      </c>
    </row>
    <row r="691" spans="2:57" s="250" customFormat="1" x14ac:dyDescent="0.25">
      <c r="B691" s="44">
        <v>2026</v>
      </c>
      <c r="C691" s="44">
        <v>891780111</v>
      </c>
      <c r="D691" s="44" t="s">
        <v>63</v>
      </c>
      <c r="E691" s="75" t="s">
        <v>9509</v>
      </c>
      <c r="F691" s="61" t="s">
        <v>9508</v>
      </c>
      <c r="G691" s="61">
        <v>0</v>
      </c>
      <c r="H691" s="61" t="s">
        <v>71</v>
      </c>
      <c r="I691" s="44" t="s">
        <v>111</v>
      </c>
      <c r="J691" s="76" t="s">
        <v>81</v>
      </c>
      <c r="K691" s="68" t="s">
        <v>9213</v>
      </c>
      <c r="L691" s="79">
        <v>9373320</v>
      </c>
      <c r="M691" s="44" t="s">
        <v>66</v>
      </c>
      <c r="N691" s="68" t="s">
        <v>9507</v>
      </c>
      <c r="O691" s="68">
        <v>80217405</v>
      </c>
      <c r="P691" s="68">
        <v>69</v>
      </c>
      <c r="Q691" s="69">
        <v>46036</v>
      </c>
      <c r="R691" s="61">
        <v>6818861280</v>
      </c>
      <c r="S691" s="69">
        <v>46048</v>
      </c>
      <c r="T691" s="79">
        <v>9373320</v>
      </c>
      <c r="U691" s="61" t="s">
        <v>65</v>
      </c>
      <c r="V691" s="79">
        <v>1082939683</v>
      </c>
      <c r="W691" s="168" t="s">
        <v>8545</v>
      </c>
      <c r="X691" s="69">
        <v>46048</v>
      </c>
      <c r="Y691" s="69">
        <v>46069</v>
      </c>
      <c r="Z691" s="69" t="s">
        <v>73</v>
      </c>
      <c r="AA691" s="69">
        <v>46167</v>
      </c>
      <c r="AB691" s="47">
        <f t="shared" si="50"/>
        <v>98</v>
      </c>
      <c r="AC691" s="61">
        <v>0</v>
      </c>
      <c r="AD691" s="79">
        <v>0</v>
      </c>
      <c r="AE691" s="61">
        <v>0</v>
      </c>
      <c r="AF691" s="80" t="s">
        <v>73</v>
      </c>
      <c r="AG691" s="47">
        <f t="shared" si="51"/>
        <v>0</v>
      </c>
      <c r="AH691" s="61">
        <v>0</v>
      </c>
      <c r="AI691" s="79">
        <v>0</v>
      </c>
      <c r="AJ691" s="61" t="s">
        <v>73</v>
      </c>
      <c r="AK691" s="81" t="s">
        <v>73</v>
      </c>
      <c r="AL691" s="61">
        <v>0</v>
      </c>
      <c r="AM691" s="81" t="s">
        <v>73</v>
      </c>
      <c r="AN691" s="81" t="s">
        <v>73</v>
      </c>
      <c r="AO691" s="81" t="s">
        <v>73</v>
      </c>
      <c r="AP691" s="47">
        <f t="shared" si="52"/>
        <v>0</v>
      </c>
      <c r="AQ691" s="47">
        <f>+L691+AD691-AI691</f>
        <v>9373320</v>
      </c>
      <c r="AR691" s="61" t="s">
        <v>4700</v>
      </c>
      <c r="AS691" s="79">
        <v>0</v>
      </c>
      <c r="AT691" s="61" t="s">
        <v>162</v>
      </c>
      <c r="AU691" s="79">
        <v>0</v>
      </c>
      <c r="AV691" s="61" t="s">
        <v>73</v>
      </c>
      <c r="AW691" s="199">
        <v>0</v>
      </c>
      <c r="AX691" s="62">
        <f t="shared" si="53"/>
        <v>9373320</v>
      </c>
      <c r="AY691" s="63">
        <f t="shared" si="54"/>
        <v>0</v>
      </c>
      <c r="AZ691" s="67">
        <v>0</v>
      </c>
      <c r="BA691" s="61" t="s">
        <v>73</v>
      </c>
      <c r="BB691" s="61" t="s">
        <v>163</v>
      </c>
      <c r="BC691" s="355" t="s">
        <v>9506</v>
      </c>
      <c r="BD691" s="44" t="s">
        <v>65</v>
      </c>
      <c r="BE691" s="44" t="s">
        <v>65</v>
      </c>
    </row>
    <row r="692" spans="2:57" s="250" customFormat="1" x14ac:dyDescent="0.25">
      <c r="B692" s="44">
        <v>2026</v>
      </c>
      <c r="C692" s="44">
        <v>891780111</v>
      </c>
      <c r="D692" s="44" t="s">
        <v>63</v>
      </c>
      <c r="E692" s="75" t="s">
        <v>9505</v>
      </c>
      <c r="F692" s="61" t="s">
        <v>9504</v>
      </c>
      <c r="G692" s="61">
        <v>0</v>
      </c>
      <c r="H692" s="61" t="s">
        <v>71</v>
      </c>
      <c r="I692" s="44" t="s">
        <v>111</v>
      </c>
      <c r="J692" s="76" t="s">
        <v>81</v>
      </c>
      <c r="K692" s="68" t="s">
        <v>9203</v>
      </c>
      <c r="L692" s="79">
        <v>9373320</v>
      </c>
      <c r="M692" s="44" t="s">
        <v>66</v>
      </c>
      <c r="N692" s="68" t="s">
        <v>9503</v>
      </c>
      <c r="O692" s="68">
        <v>39099545</v>
      </c>
      <c r="P692" s="68">
        <v>69</v>
      </c>
      <c r="Q692" s="69">
        <v>46036</v>
      </c>
      <c r="R692" s="61">
        <v>6818861280</v>
      </c>
      <c r="S692" s="69">
        <v>46048</v>
      </c>
      <c r="T692" s="79">
        <v>9373320</v>
      </c>
      <c r="U692" s="61" t="s">
        <v>65</v>
      </c>
      <c r="V692" s="79">
        <v>1082939683</v>
      </c>
      <c r="W692" s="168" t="s">
        <v>8545</v>
      </c>
      <c r="X692" s="69">
        <v>46048</v>
      </c>
      <c r="Y692" s="69">
        <v>46069</v>
      </c>
      <c r="Z692" s="69" t="s">
        <v>73</v>
      </c>
      <c r="AA692" s="69">
        <v>46167</v>
      </c>
      <c r="AB692" s="47">
        <f t="shared" si="50"/>
        <v>98</v>
      </c>
      <c r="AC692" s="61">
        <v>0</v>
      </c>
      <c r="AD692" s="79">
        <v>0</v>
      </c>
      <c r="AE692" s="61">
        <v>0</v>
      </c>
      <c r="AF692" s="80" t="s">
        <v>73</v>
      </c>
      <c r="AG692" s="47">
        <f t="shared" si="51"/>
        <v>0</v>
      </c>
      <c r="AH692" s="61">
        <v>0</v>
      </c>
      <c r="AI692" s="79">
        <v>0</v>
      </c>
      <c r="AJ692" s="61" t="s">
        <v>73</v>
      </c>
      <c r="AK692" s="81" t="s">
        <v>73</v>
      </c>
      <c r="AL692" s="61">
        <v>0</v>
      </c>
      <c r="AM692" s="81" t="s">
        <v>73</v>
      </c>
      <c r="AN692" s="81" t="s">
        <v>73</v>
      </c>
      <c r="AO692" s="81" t="s">
        <v>73</v>
      </c>
      <c r="AP692" s="47">
        <f t="shared" si="52"/>
        <v>0</v>
      </c>
      <c r="AQ692" s="47">
        <f>+L692+AD692-AI692</f>
        <v>9373320</v>
      </c>
      <c r="AR692" s="61" t="s">
        <v>4700</v>
      </c>
      <c r="AS692" s="79">
        <v>0</v>
      </c>
      <c r="AT692" s="61" t="s">
        <v>162</v>
      </c>
      <c r="AU692" s="79">
        <v>0</v>
      </c>
      <c r="AV692" s="61" t="s">
        <v>73</v>
      </c>
      <c r="AW692" s="199">
        <v>0</v>
      </c>
      <c r="AX692" s="62">
        <f t="shared" si="53"/>
        <v>9373320</v>
      </c>
      <c r="AY692" s="63">
        <f t="shared" si="54"/>
        <v>0</v>
      </c>
      <c r="AZ692" s="67">
        <v>0</v>
      </c>
      <c r="BA692" s="61" t="s">
        <v>73</v>
      </c>
      <c r="BB692" s="61" t="s">
        <v>163</v>
      </c>
      <c r="BC692" s="355" t="s">
        <v>9502</v>
      </c>
      <c r="BD692" s="44" t="s">
        <v>65</v>
      </c>
      <c r="BE692" s="44" t="s">
        <v>65</v>
      </c>
    </row>
    <row r="693" spans="2:57" s="250" customFormat="1" x14ac:dyDescent="0.25">
      <c r="B693" s="44">
        <v>2026</v>
      </c>
      <c r="C693" s="44">
        <v>891780111</v>
      </c>
      <c r="D693" s="44" t="s">
        <v>63</v>
      </c>
      <c r="E693" s="75" t="s">
        <v>9501</v>
      </c>
      <c r="F693" s="61" t="s">
        <v>9500</v>
      </c>
      <c r="G693" s="61">
        <v>0</v>
      </c>
      <c r="H693" s="61" t="s">
        <v>71</v>
      </c>
      <c r="I693" s="44" t="s">
        <v>111</v>
      </c>
      <c r="J693" s="76" t="s">
        <v>81</v>
      </c>
      <c r="K693" s="68" t="s">
        <v>9203</v>
      </c>
      <c r="L693" s="79">
        <v>9373320</v>
      </c>
      <c r="M693" s="44" t="s">
        <v>66</v>
      </c>
      <c r="N693" s="68" t="s">
        <v>9499</v>
      </c>
      <c r="O693" s="68">
        <v>84453388</v>
      </c>
      <c r="P693" s="68">
        <v>69</v>
      </c>
      <c r="Q693" s="69">
        <v>46036</v>
      </c>
      <c r="R693" s="61">
        <v>6818861280</v>
      </c>
      <c r="S693" s="69">
        <v>46048</v>
      </c>
      <c r="T693" s="79">
        <v>9373320</v>
      </c>
      <c r="U693" s="61" t="s">
        <v>65</v>
      </c>
      <c r="V693" s="79">
        <v>1082939683</v>
      </c>
      <c r="W693" s="168" t="s">
        <v>8545</v>
      </c>
      <c r="X693" s="69">
        <v>46048</v>
      </c>
      <c r="Y693" s="69">
        <v>46069</v>
      </c>
      <c r="Z693" s="69" t="s">
        <v>73</v>
      </c>
      <c r="AA693" s="69">
        <v>46167</v>
      </c>
      <c r="AB693" s="47">
        <f t="shared" si="50"/>
        <v>98</v>
      </c>
      <c r="AC693" s="61">
        <v>0</v>
      </c>
      <c r="AD693" s="79">
        <v>0</v>
      </c>
      <c r="AE693" s="61">
        <v>0</v>
      </c>
      <c r="AF693" s="80" t="s">
        <v>73</v>
      </c>
      <c r="AG693" s="47">
        <f t="shared" si="51"/>
        <v>0</v>
      </c>
      <c r="AH693" s="61">
        <v>0</v>
      </c>
      <c r="AI693" s="79">
        <v>0</v>
      </c>
      <c r="AJ693" s="61" t="s">
        <v>73</v>
      </c>
      <c r="AK693" s="81" t="s">
        <v>73</v>
      </c>
      <c r="AL693" s="61">
        <v>0</v>
      </c>
      <c r="AM693" s="81" t="s">
        <v>73</v>
      </c>
      <c r="AN693" s="81" t="s">
        <v>73</v>
      </c>
      <c r="AO693" s="81" t="s">
        <v>73</v>
      </c>
      <c r="AP693" s="47">
        <f t="shared" si="52"/>
        <v>0</v>
      </c>
      <c r="AQ693" s="47">
        <f>+L693+AD693-AI693</f>
        <v>9373320</v>
      </c>
      <c r="AR693" s="61" t="s">
        <v>4700</v>
      </c>
      <c r="AS693" s="79">
        <v>0</v>
      </c>
      <c r="AT693" s="61" t="s">
        <v>162</v>
      </c>
      <c r="AU693" s="79">
        <v>0</v>
      </c>
      <c r="AV693" s="61" t="s">
        <v>73</v>
      </c>
      <c r="AW693" s="199">
        <v>0</v>
      </c>
      <c r="AX693" s="62">
        <f t="shared" si="53"/>
        <v>9373320</v>
      </c>
      <c r="AY693" s="63">
        <f t="shared" si="54"/>
        <v>0</v>
      </c>
      <c r="AZ693" s="67">
        <v>0</v>
      </c>
      <c r="BA693" s="61" t="s">
        <v>73</v>
      </c>
      <c r="BB693" s="61" t="s">
        <v>163</v>
      </c>
      <c r="BC693" s="355" t="s">
        <v>9498</v>
      </c>
      <c r="BD693" s="44" t="s">
        <v>65</v>
      </c>
      <c r="BE693" s="44" t="s">
        <v>65</v>
      </c>
    </row>
    <row r="694" spans="2:57" s="250" customFormat="1" x14ac:dyDescent="0.25">
      <c r="B694" s="44">
        <v>2026</v>
      </c>
      <c r="C694" s="44">
        <v>891780111</v>
      </c>
      <c r="D694" s="44" t="s">
        <v>63</v>
      </c>
      <c r="E694" s="75" t="s">
        <v>9497</v>
      </c>
      <c r="F694" s="61" t="s">
        <v>9496</v>
      </c>
      <c r="G694" s="61">
        <v>0</v>
      </c>
      <c r="H694" s="61" t="s">
        <v>71</v>
      </c>
      <c r="I694" s="44" t="s">
        <v>111</v>
      </c>
      <c r="J694" s="76" t="s">
        <v>81</v>
      </c>
      <c r="K694" s="68" t="s">
        <v>9213</v>
      </c>
      <c r="L694" s="79">
        <v>9373320</v>
      </c>
      <c r="M694" s="44" t="s">
        <v>66</v>
      </c>
      <c r="N694" s="68" t="s">
        <v>9495</v>
      </c>
      <c r="O694" s="68">
        <v>85151605</v>
      </c>
      <c r="P694" s="68">
        <v>69</v>
      </c>
      <c r="Q694" s="69">
        <v>46036</v>
      </c>
      <c r="R694" s="61">
        <v>6818861280</v>
      </c>
      <c r="S694" s="69">
        <v>46048</v>
      </c>
      <c r="T694" s="79">
        <v>9373320</v>
      </c>
      <c r="U694" s="61" t="s">
        <v>65</v>
      </c>
      <c r="V694" s="79">
        <v>1082939683</v>
      </c>
      <c r="W694" s="168" t="s">
        <v>8545</v>
      </c>
      <c r="X694" s="69">
        <v>46048</v>
      </c>
      <c r="Y694" s="69">
        <v>46069</v>
      </c>
      <c r="Z694" s="69" t="s">
        <v>73</v>
      </c>
      <c r="AA694" s="69">
        <v>46167</v>
      </c>
      <c r="AB694" s="47">
        <f t="shared" si="50"/>
        <v>98</v>
      </c>
      <c r="AC694" s="61">
        <v>0</v>
      </c>
      <c r="AD694" s="79">
        <v>0</v>
      </c>
      <c r="AE694" s="61">
        <v>0</v>
      </c>
      <c r="AF694" s="80" t="s">
        <v>73</v>
      </c>
      <c r="AG694" s="47">
        <f t="shared" si="51"/>
        <v>0</v>
      </c>
      <c r="AH694" s="61">
        <v>0</v>
      </c>
      <c r="AI694" s="79">
        <v>0</v>
      </c>
      <c r="AJ694" s="61" t="s">
        <v>73</v>
      </c>
      <c r="AK694" s="81" t="s">
        <v>73</v>
      </c>
      <c r="AL694" s="61">
        <v>0</v>
      </c>
      <c r="AM694" s="81" t="s">
        <v>73</v>
      </c>
      <c r="AN694" s="81" t="s">
        <v>73</v>
      </c>
      <c r="AO694" s="81" t="s">
        <v>73</v>
      </c>
      <c r="AP694" s="47">
        <f t="shared" si="52"/>
        <v>0</v>
      </c>
      <c r="AQ694" s="47">
        <f>+L694+AD694-AI694</f>
        <v>9373320</v>
      </c>
      <c r="AR694" s="61" t="s">
        <v>4700</v>
      </c>
      <c r="AS694" s="79">
        <v>0</v>
      </c>
      <c r="AT694" s="61" t="s">
        <v>162</v>
      </c>
      <c r="AU694" s="79">
        <v>0</v>
      </c>
      <c r="AV694" s="61" t="s">
        <v>73</v>
      </c>
      <c r="AW694" s="199">
        <v>0</v>
      </c>
      <c r="AX694" s="62">
        <f t="shared" si="53"/>
        <v>9373320</v>
      </c>
      <c r="AY694" s="63">
        <f t="shared" si="54"/>
        <v>0</v>
      </c>
      <c r="AZ694" s="67">
        <v>0</v>
      </c>
      <c r="BA694" s="61" t="s">
        <v>73</v>
      </c>
      <c r="BB694" s="61" t="s">
        <v>163</v>
      </c>
      <c r="BC694" s="355" t="s">
        <v>9494</v>
      </c>
      <c r="BD694" s="44" t="s">
        <v>65</v>
      </c>
      <c r="BE694" s="44" t="s">
        <v>65</v>
      </c>
    </row>
    <row r="695" spans="2:57" s="250" customFormat="1" x14ac:dyDescent="0.25">
      <c r="B695" s="44">
        <v>2026</v>
      </c>
      <c r="C695" s="44">
        <v>891780111</v>
      </c>
      <c r="D695" s="44" t="s">
        <v>63</v>
      </c>
      <c r="E695" s="75" t="s">
        <v>9493</v>
      </c>
      <c r="F695" s="61" t="s">
        <v>9492</v>
      </c>
      <c r="G695" s="61">
        <v>0</v>
      </c>
      <c r="H695" s="61" t="s">
        <v>71</v>
      </c>
      <c r="I695" s="44" t="s">
        <v>111</v>
      </c>
      <c r="J695" s="76" t="s">
        <v>81</v>
      </c>
      <c r="K695" s="68" t="s">
        <v>9491</v>
      </c>
      <c r="L695" s="79">
        <v>9373320</v>
      </c>
      <c r="M695" s="44" t="s">
        <v>66</v>
      </c>
      <c r="N695" s="68" t="s">
        <v>9490</v>
      </c>
      <c r="O695" s="68">
        <v>32761037</v>
      </c>
      <c r="P695" s="68">
        <v>69</v>
      </c>
      <c r="Q695" s="69">
        <v>46036</v>
      </c>
      <c r="R695" s="61">
        <v>6818861280</v>
      </c>
      <c r="S695" s="69">
        <v>46048</v>
      </c>
      <c r="T695" s="79">
        <v>9373320</v>
      </c>
      <c r="U695" s="61" t="s">
        <v>65</v>
      </c>
      <c r="V695" s="79">
        <v>1082939683</v>
      </c>
      <c r="W695" s="168" t="s">
        <v>8545</v>
      </c>
      <c r="X695" s="69">
        <v>46048</v>
      </c>
      <c r="Y695" s="69">
        <v>46069</v>
      </c>
      <c r="Z695" s="69" t="s">
        <v>73</v>
      </c>
      <c r="AA695" s="69">
        <v>46167</v>
      </c>
      <c r="AB695" s="47">
        <f t="shared" si="50"/>
        <v>98</v>
      </c>
      <c r="AC695" s="61">
        <v>0</v>
      </c>
      <c r="AD695" s="79">
        <v>0</v>
      </c>
      <c r="AE695" s="61">
        <v>0</v>
      </c>
      <c r="AF695" s="80" t="s">
        <v>73</v>
      </c>
      <c r="AG695" s="47">
        <f t="shared" si="51"/>
        <v>0</v>
      </c>
      <c r="AH695" s="61">
        <v>0</v>
      </c>
      <c r="AI695" s="79">
        <v>0</v>
      </c>
      <c r="AJ695" s="61" t="s">
        <v>73</v>
      </c>
      <c r="AK695" s="81" t="s">
        <v>73</v>
      </c>
      <c r="AL695" s="61">
        <v>0</v>
      </c>
      <c r="AM695" s="81" t="s">
        <v>73</v>
      </c>
      <c r="AN695" s="81" t="s">
        <v>73</v>
      </c>
      <c r="AO695" s="81" t="s">
        <v>73</v>
      </c>
      <c r="AP695" s="47">
        <f t="shared" si="52"/>
        <v>0</v>
      </c>
      <c r="AQ695" s="47">
        <f>+L695+AD695-AI695</f>
        <v>9373320</v>
      </c>
      <c r="AR695" s="61" t="s">
        <v>4700</v>
      </c>
      <c r="AS695" s="79">
        <v>0</v>
      </c>
      <c r="AT695" s="61" t="s">
        <v>162</v>
      </c>
      <c r="AU695" s="79">
        <v>0</v>
      </c>
      <c r="AV695" s="61" t="s">
        <v>73</v>
      </c>
      <c r="AW695" s="199">
        <v>0</v>
      </c>
      <c r="AX695" s="62">
        <f t="shared" si="53"/>
        <v>9373320</v>
      </c>
      <c r="AY695" s="63">
        <f t="shared" si="54"/>
        <v>0</v>
      </c>
      <c r="AZ695" s="67">
        <v>0</v>
      </c>
      <c r="BA695" s="61" t="s">
        <v>73</v>
      </c>
      <c r="BB695" s="61" t="s">
        <v>163</v>
      </c>
      <c r="BC695" s="355" t="s">
        <v>9489</v>
      </c>
      <c r="BD695" s="44" t="s">
        <v>65</v>
      </c>
      <c r="BE695" s="44" t="s">
        <v>65</v>
      </c>
    </row>
    <row r="696" spans="2:57" s="250" customFormat="1" x14ac:dyDescent="0.25">
      <c r="B696" s="44">
        <v>2026</v>
      </c>
      <c r="C696" s="44">
        <v>891780111</v>
      </c>
      <c r="D696" s="44" t="s">
        <v>63</v>
      </c>
      <c r="E696" s="374" t="s">
        <v>9488</v>
      </c>
      <c r="F696" s="61" t="s">
        <v>9487</v>
      </c>
      <c r="G696" s="61">
        <v>0</v>
      </c>
      <c r="H696" s="61" t="s">
        <v>71</v>
      </c>
      <c r="I696" s="44" t="s">
        <v>111</v>
      </c>
      <c r="J696" s="76" t="s">
        <v>81</v>
      </c>
      <c r="K696" s="68" t="s">
        <v>9486</v>
      </c>
      <c r="L696" s="79">
        <v>32500000</v>
      </c>
      <c r="M696" s="44" t="s">
        <v>66</v>
      </c>
      <c r="N696" s="68" t="s">
        <v>9485</v>
      </c>
      <c r="O696" s="68">
        <v>1082916287</v>
      </c>
      <c r="P696" s="68">
        <v>262</v>
      </c>
      <c r="Q696" s="69">
        <v>46042</v>
      </c>
      <c r="R696" s="68">
        <v>130000000</v>
      </c>
      <c r="S696" s="69">
        <v>46048</v>
      </c>
      <c r="T696" s="79">
        <v>32500000</v>
      </c>
      <c r="U696" s="61" t="s">
        <v>65</v>
      </c>
      <c r="V696" s="79">
        <v>85155333</v>
      </c>
      <c r="W696" s="168" t="s">
        <v>7176</v>
      </c>
      <c r="X696" s="69">
        <v>46048</v>
      </c>
      <c r="Y696" s="69">
        <v>46048</v>
      </c>
      <c r="Z696" s="69" t="s">
        <v>73</v>
      </c>
      <c r="AA696" s="69">
        <v>46195</v>
      </c>
      <c r="AB696" s="47">
        <f t="shared" si="50"/>
        <v>147</v>
      </c>
      <c r="AC696" s="61">
        <v>0</v>
      </c>
      <c r="AD696" s="79">
        <v>0</v>
      </c>
      <c r="AE696" s="61">
        <v>0</v>
      </c>
      <c r="AF696" s="80" t="s">
        <v>73</v>
      </c>
      <c r="AG696" s="47">
        <f t="shared" si="51"/>
        <v>0</v>
      </c>
      <c r="AH696" s="61">
        <v>0</v>
      </c>
      <c r="AI696" s="79">
        <v>0</v>
      </c>
      <c r="AJ696" s="61" t="s">
        <v>73</v>
      </c>
      <c r="AK696" s="81" t="s">
        <v>73</v>
      </c>
      <c r="AL696" s="61">
        <v>0</v>
      </c>
      <c r="AM696" s="81" t="s">
        <v>73</v>
      </c>
      <c r="AN696" s="81" t="s">
        <v>73</v>
      </c>
      <c r="AO696" s="81" t="s">
        <v>73</v>
      </c>
      <c r="AP696" s="47">
        <f t="shared" si="52"/>
        <v>0</v>
      </c>
      <c r="AQ696" s="47">
        <f>+L696+AD696-AI696</f>
        <v>32500000</v>
      </c>
      <c r="AR696" s="61" t="s">
        <v>4700</v>
      </c>
      <c r="AS696" s="79">
        <v>0</v>
      </c>
      <c r="AT696" s="61" t="s">
        <v>162</v>
      </c>
      <c r="AU696" s="79">
        <v>0</v>
      </c>
      <c r="AV696" s="61" t="s">
        <v>73</v>
      </c>
      <c r="AW696" s="199">
        <v>0</v>
      </c>
      <c r="AX696" s="62">
        <f t="shared" si="53"/>
        <v>32500000</v>
      </c>
      <c r="AY696" s="63">
        <f t="shared" si="54"/>
        <v>0</v>
      </c>
      <c r="AZ696" s="67">
        <v>0</v>
      </c>
      <c r="BA696" s="61" t="s">
        <v>73</v>
      </c>
      <c r="BB696" s="61" t="s">
        <v>85</v>
      </c>
      <c r="BC696" s="369" t="s">
        <v>9484</v>
      </c>
      <c r="BD696" s="44" t="s">
        <v>65</v>
      </c>
      <c r="BE696" s="44" t="s">
        <v>65</v>
      </c>
    </row>
    <row r="697" spans="2:57" s="250" customFormat="1" x14ac:dyDescent="0.25">
      <c r="B697" s="44">
        <v>2026</v>
      </c>
      <c r="C697" s="44">
        <v>891780111</v>
      </c>
      <c r="D697" s="44" t="s">
        <v>63</v>
      </c>
      <c r="E697" s="374" t="s">
        <v>9483</v>
      </c>
      <c r="F697" s="61" t="s">
        <v>9482</v>
      </c>
      <c r="G697" s="61">
        <v>0</v>
      </c>
      <c r="H697" s="61" t="s">
        <v>71</v>
      </c>
      <c r="I697" s="44" t="s">
        <v>111</v>
      </c>
      <c r="J697" s="76" t="s">
        <v>81</v>
      </c>
      <c r="K697" s="68" t="s">
        <v>9481</v>
      </c>
      <c r="L697" s="79">
        <v>140161000</v>
      </c>
      <c r="M697" s="44" t="s">
        <v>66</v>
      </c>
      <c r="N697" s="68" t="s">
        <v>9449</v>
      </c>
      <c r="O697" s="68">
        <v>901255659</v>
      </c>
      <c r="P697" s="68">
        <v>312</v>
      </c>
      <c r="Q697" s="69">
        <v>46043</v>
      </c>
      <c r="R697" s="68">
        <v>140161000</v>
      </c>
      <c r="S697" s="69">
        <v>46048</v>
      </c>
      <c r="T697" s="68">
        <v>140161000</v>
      </c>
      <c r="U697" s="61" t="s">
        <v>65</v>
      </c>
      <c r="V697" s="79">
        <v>85155333</v>
      </c>
      <c r="W697" s="168" t="s">
        <v>7176</v>
      </c>
      <c r="X697" s="69">
        <v>46048</v>
      </c>
      <c r="Y697" s="69">
        <v>46049</v>
      </c>
      <c r="Z697" s="69">
        <v>46049</v>
      </c>
      <c r="AA697" s="69">
        <v>46111</v>
      </c>
      <c r="AB697" s="47">
        <f t="shared" si="50"/>
        <v>62</v>
      </c>
      <c r="AC697" s="61">
        <v>0</v>
      </c>
      <c r="AD697" s="79">
        <v>0</v>
      </c>
      <c r="AE697" s="61">
        <v>0</v>
      </c>
      <c r="AF697" s="80" t="s">
        <v>73</v>
      </c>
      <c r="AG697" s="47">
        <f t="shared" si="51"/>
        <v>0</v>
      </c>
      <c r="AH697" s="61">
        <v>0</v>
      </c>
      <c r="AI697" s="79">
        <v>0</v>
      </c>
      <c r="AJ697" s="61" t="s">
        <v>73</v>
      </c>
      <c r="AK697" s="81" t="s">
        <v>73</v>
      </c>
      <c r="AL697" s="61">
        <v>0</v>
      </c>
      <c r="AM697" s="81" t="s">
        <v>73</v>
      </c>
      <c r="AN697" s="81" t="s">
        <v>73</v>
      </c>
      <c r="AO697" s="81" t="s">
        <v>73</v>
      </c>
      <c r="AP697" s="47">
        <f t="shared" si="52"/>
        <v>0</v>
      </c>
      <c r="AQ697" s="47">
        <f>+L697+AD697-AI697</f>
        <v>140161000</v>
      </c>
      <c r="AR697" s="61" t="s">
        <v>4700</v>
      </c>
      <c r="AS697" s="79">
        <v>0</v>
      </c>
      <c r="AT697" s="61" t="s">
        <v>162</v>
      </c>
      <c r="AU697" s="79">
        <v>0</v>
      </c>
      <c r="AV697" s="61" t="s">
        <v>73</v>
      </c>
      <c r="AW697" s="199">
        <v>0</v>
      </c>
      <c r="AX697" s="62">
        <f t="shared" si="53"/>
        <v>140161000</v>
      </c>
      <c r="AY697" s="63">
        <f t="shared" si="54"/>
        <v>0</v>
      </c>
      <c r="AZ697" s="67">
        <v>0</v>
      </c>
      <c r="BA697" s="61" t="s">
        <v>73</v>
      </c>
      <c r="BB697" s="61" t="s">
        <v>85</v>
      </c>
      <c r="BC697" s="369" t="s">
        <v>9480</v>
      </c>
      <c r="BD697" s="44" t="s">
        <v>65</v>
      </c>
      <c r="BE697" s="44" t="s">
        <v>65</v>
      </c>
    </row>
    <row r="698" spans="2:57" s="250" customFormat="1" x14ac:dyDescent="0.25">
      <c r="B698" s="44">
        <v>2026</v>
      </c>
      <c r="C698" s="44">
        <v>891780111</v>
      </c>
      <c r="D698" s="44" t="s">
        <v>63</v>
      </c>
      <c r="E698" s="374" t="s">
        <v>9479</v>
      </c>
      <c r="F698" s="61" t="s">
        <v>9478</v>
      </c>
      <c r="G698" s="61">
        <v>0</v>
      </c>
      <c r="H698" s="61" t="s">
        <v>71</v>
      </c>
      <c r="I698" s="44" t="s">
        <v>111</v>
      </c>
      <c r="J698" s="76" t="s">
        <v>81</v>
      </c>
      <c r="K698" s="68" t="s">
        <v>9477</v>
      </c>
      <c r="L698" s="79">
        <v>48724652</v>
      </c>
      <c r="M698" s="44" t="s">
        <v>66</v>
      </c>
      <c r="N698" s="68" t="s">
        <v>9476</v>
      </c>
      <c r="O698" s="68">
        <v>901664401</v>
      </c>
      <c r="P698" s="68">
        <v>181</v>
      </c>
      <c r="Q698" s="69">
        <v>46038</v>
      </c>
      <c r="R698" s="68">
        <v>48724652</v>
      </c>
      <c r="S698" s="69">
        <v>46048</v>
      </c>
      <c r="T698" s="68">
        <v>48724652</v>
      </c>
      <c r="U698" s="61" t="s">
        <v>65</v>
      </c>
      <c r="V698" s="79">
        <v>1082939683</v>
      </c>
      <c r="W698" s="168" t="s">
        <v>8545</v>
      </c>
      <c r="X698" s="69">
        <v>46048</v>
      </c>
      <c r="Y698" s="69">
        <v>46049</v>
      </c>
      <c r="Z698" s="69">
        <v>46049</v>
      </c>
      <c r="AA698" s="69">
        <v>46108</v>
      </c>
      <c r="AB698" s="47">
        <f t="shared" si="50"/>
        <v>59</v>
      </c>
      <c r="AC698" s="61">
        <v>0</v>
      </c>
      <c r="AD698" s="79">
        <v>0</v>
      </c>
      <c r="AE698" s="61">
        <v>0</v>
      </c>
      <c r="AF698" s="80" t="s">
        <v>73</v>
      </c>
      <c r="AG698" s="47">
        <f t="shared" si="51"/>
        <v>0</v>
      </c>
      <c r="AH698" s="61">
        <v>0</v>
      </c>
      <c r="AI698" s="79">
        <v>0</v>
      </c>
      <c r="AJ698" s="61" t="s">
        <v>73</v>
      </c>
      <c r="AK698" s="81" t="s">
        <v>73</v>
      </c>
      <c r="AL698" s="61">
        <v>0</v>
      </c>
      <c r="AM698" s="81" t="s">
        <v>73</v>
      </c>
      <c r="AN698" s="81" t="s">
        <v>73</v>
      </c>
      <c r="AO698" s="81" t="s">
        <v>73</v>
      </c>
      <c r="AP698" s="47">
        <f t="shared" si="52"/>
        <v>0</v>
      </c>
      <c r="AQ698" s="47">
        <f>+L698+AD698-AI698</f>
        <v>48724652</v>
      </c>
      <c r="AR698" s="61" t="s">
        <v>4700</v>
      </c>
      <c r="AS698" s="79">
        <v>0</v>
      </c>
      <c r="AT698" s="61" t="s">
        <v>65</v>
      </c>
      <c r="AU698" s="79">
        <v>24362326</v>
      </c>
      <c r="AV698" s="61" t="s">
        <v>73</v>
      </c>
      <c r="AW698" s="79">
        <v>24362326</v>
      </c>
      <c r="AX698" s="62">
        <f t="shared" si="53"/>
        <v>24362326</v>
      </c>
      <c r="AY698" s="63">
        <f t="shared" si="54"/>
        <v>0.5</v>
      </c>
      <c r="AZ698" s="67">
        <v>0</v>
      </c>
      <c r="BA698" s="61" t="s">
        <v>73</v>
      </c>
      <c r="BB698" s="61" t="s">
        <v>85</v>
      </c>
      <c r="BC698" s="369" t="s">
        <v>9475</v>
      </c>
      <c r="BD698" s="44" t="s">
        <v>65</v>
      </c>
      <c r="BE698" s="44" t="s">
        <v>65</v>
      </c>
    </row>
    <row r="699" spans="2:57" s="250" customFormat="1" x14ac:dyDescent="0.25">
      <c r="B699" s="44">
        <v>2026</v>
      </c>
      <c r="C699" s="44">
        <v>891780111</v>
      </c>
      <c r="D699" s="44" t="s">
        <v>63</v>
      </c>
      <c r="E699" s="75" t="s">
        <v>9474</v>
      </c>
      <c r="F699" s="61" t="s">
        <v>9473</v>
      </c>
      <c r="G699" s="61">
        <v>0</v>
      </c>
      <c r="H699" s="61" t="s">
        <v>71</v>
      </c>
      <c r="I699" s="44" t="s">
        <v>111</v>
      </c>
      <c r="J699" s="76" t="s">
        <v>81</v>
      </c>
      <c r="K699" s="68" t="s">
        <v>9213</v>
      </c>
      <c r="L699" s="79">
        <v>9373320</v>
      </c>
      <c r="M699" s="44" t="s">
        <v>66</v>
      </c>
      <c r="N699" s="68" t="s">
        <v>9472</v>
      </c>
      <c r="O699" s="68">
        <v>12401348</v>
      </c>
      <c r="P699" s="68">
        <v>69</v>
      </c>
      <c r="Q699" s="69">
        <v>46036</v>
      </c>
      <c r="R699" s="61">
        <v>6818861280</v>
      </c>
      <c r="S699" s="69">
        <v>46048</v>
      </c>
      <c r="T699" s="79">
        <v>9373320</v>
      </c>
      <c r="U699" s="61" t="s">
        <v>65</v>
      </c>
      <c r="V699" s="79">
        <v>1082939683</v>
      </c>
      <c r="W699" s="168" t="s">
        <v>8545</v>
      </c>
      <c r="X699" s="69">
        <v>46048</v>
      </c>
      <c r="Y699" s="69">
        <v>46069</v>
      </c>
      <c r="Z699" s="69" t="s">
        <v>73</v>
      </c>
      <c r="AA699" s="69">
        <v>46167</v>
      </c>
      <c r="AB699" s="47">
        <f t="shared" si="50"/>
        <v>98</v>
      </c>
      <c r="AC699" s="61">
        <v>0</v>
      </c>
      <c r="AD699" s="79">
        <v>0</v>
      </c>
      <c r="AE699" s="61">
        <v>0</v>
      </c>
      <c r="AF699" s="80" t="s">
        <v>73</v>
      </c>
      <c r="AG699" s="47">
        <f t="shared" si="51"/>
        <v>0</v>
      </c>
      <c r="AH699" s="61">
        <v>0</v>
      </c>
      <c r="AI699" s="79">
        <v>0</v>
      </c>
      <c r="AJ699" s="61" t="s">
        <v>73</v>
      </c>
      <c r="AK699" s="81" t="s">
        <v>73</v>
      </c>
      <c r="AL699" s="61">
        <v>0</v>
      </c>
      <c r="AM699" s="81" t="s">
        <v>73</v>
      </c>
      <c r="AN699" s="81" t="s">
        <v>73</v>
      </c>
      <c r="AO699" s="81" t="s">
        <v>73</v>
      </c>
      <c r="AP699" s="47">
        <f t="shared" si="52"/>
        <v>0</v>
      </c>
      <c r="AQ699" s="47">
        <f>+L699+AD699-AI699</f>
        <v>9373320</v>
      </c>
      <c r="AR699" s="61" t="s">
        <v>4700</v>
      </c>
      <c r="AS699" s="79">
        <v>0</v>
      </c>
      <c r="AT699" s="61" t="s">
        <v>162</v>
      </c>
      <c r="AU699" s="79">
        <v>0</v>
      </c>
      <c r="AV699" s="61" t="s">
        <v>73</v>
      </c>
      <c r="AW699" s="199">
        <v>0</v>
      </c>
      <c r="AX699" s="62">
        <f t="shared" si="53"/>
        <v>9373320</v>
      </c>
      <c r="AY699" s="63">
        <f t="shared" si="54"/>
        <v>0</v>
      </c>
      <c r="AZ699" s="67">
        <v>0</v>
      </c>
      <c r="BA699" s="61" t="s">
        <v>73</v>
      </c>
      <c r="BB699" s="61" t="s">
        <v>163</v>
      </c>
      <c r="BC699" s="355" t="s">
        <v>9471</v>
      </c>
      <c r="BD699" s="44" t="s">
        <v>65</v>
      </c>
      <c r="BE699" s="44" t="s">
        <v>65</v>
      </c>
    </row>
    <row r="700" spans="2:57" s="250" customFormat="1" x14ac:dyDescent="0.25">
      <c r="B700" s="44">
        <v>2026</v>
      </c>
      <c r="C700" s="44">
        <v>891780111</v>
      </c>
      <c r="D700" s="44" t="s">
        <v>63</v>
      </c>
      <c r="E700" s="75" t="s">
        <v>9470</v>
      </c>
      <c r="F700" s="61" t="s">
        <v>9469</v>
      </c>
      <c r="G700" s="61">
        <v>0</v>
      </c>
      <c r="H700" s="61" t="s">
        <v>71</v>
      </c>
      <c r="I700" s="44" t="s">
        <v>111</v>
      </c>
      <c r="J700" s="76" t="s">
        <v>81</v>
      </c>
      <c r="K700" s="68" t="s">
        <v>9213</v>
      </c>
      <c r="L700" s="79">
        <v>9373320</v>
      </c>
      <c r="M700" s="44" t="s">
        <v>66</v>
      </c>
      <c r="N700" s="68" t="s">
        <v>9468</v>
      </c>
      <c r="O700" s="68">
        <v>1004494662</v>
      </c>
      <c r="P700" s="68">
        <v>69</v>
      </c>
      <c r="Q700" s="69">
        <v>46036</v>
      </c>
      <c r="R700" s="61">
        <v>6818861280</v>
      </c>
      <c r="S700" s="69">
        <v>46048</v>
      </c>
      <c r="T700" s="79">
        <v>9373320</v>
      </c>
      <c r="U700" s="61" t="s">
        <v>65</v>
      </c>
      <c r="V700" s="79">
        <v>1082939683</v>
      </c>
      <c r="W700" s="168" t="s">
        <v>8545</v>
      </c>
      <c r="X700" s="69">
        <v>46048</v>
      </c>
      <c r="Y700" s="69">
        <v>46069</v>
      </c>
      <c r="Z700" s="69" t="s">
        <v>73</v>
      </c>
      <c r="AA700" s="69">
        <v>46167</v>
      </c>
      <c r="AB700" s="47">
        <f t="shared" si="50"/>
        <v>98</v>
      </c>
      <c r="AC700" s="61">
        <v>0</v>
      </c>
      <c r="AD700" s="79">
        <v>0</v>
      </c>
      <c r="AE700" s="61">
        <v>0</v>
      </c>
      <c r="AF700" s="80" t="s">
        <v>73</v>
      </c>
      <c r="AG700" s="47">
        <f t="shared" si="51"/>
        <v>0</v>
      </c>
      <c r="AH700" s="61">
        <v>0</v>
      </c>
      <c r="AI700" s="79">
        <v>0</v>
      </c>
      <c r="AJ700" s="61" t="s">
        <v>73</v>
      </c>
      <c r="AK700" s="81" t="s">
        <v>73</v>
      </c>
      <c r="AL700" s="61">
        <v>0</v>
      </c>
      <c r="AM700" s="81" t="s">
        <v>73</v>
      </c>
      <c r="AN700" s="81" t="s">
        <v>73</v>
      </c>
      <c r="AO700" s="81" t="s">
        <v>73</v>
      </c>
      <c r="AP700" s="47">
        <f t="shared" si="52"/>
        <v>0</v>
      </c>
      <c r="AQ700" s="47">
        <f>+L700+AD700-AI700</f>
        <v>9373320</v>
      </c>
      <c r="AR700" s="61" t="s">
        <v>4700</v>
      </c>
      <c r="AS700" s="79">
        <v>0</v>
      </c>
      <c r="AT700" s="61" t="s">
        <v>162</v>
      </c>
      <c r="AU700" s="79">
        <v>0</v>
      </c>
      <c r="AV700" s="61" t="s">
        <v>73</v>
      </c>
      <c r="AW700" s="199">
        <v>0</v>
      </c>
      <c r="AX700" s="62">
        <f t="shared" si="53"/>
        <v>9373320</v>
      </c>
      <c r="AY700" s="63">
        <f t="shared" si="54"/>
        <v>0</v>
      </c>
      <c r="AZ700" s="67">
        <v>0</v>
      </c>
      <c r="BA700" s="61" t="s">
        <v>73</v>
      </c>
      <c r="BB700" s="61" t="s">
        <v>163</v>
      </c>
      <c r="BC700" s="355" t="s">
        <v>9467</v>
      </c>
      <c r="BD700" s="44" t="s">
        <v>65</v>
      </c>
      <c r="BE700" s="44" t="s">
        <v>65</v>
      </c>
    </row>
    <row r="701" spans="2:57" s="250" customFormat="1" x14ac:dyDescent="0.25">
      <c r="B701" s="44">
        <v>2026</v>
      </c>
      <c r="C701" s="44">
        <v>891780111</v>
      </c>
      <c r="D701" s="44" t="s">
        <v>63</v>
      </c>
      <c r="E701" s="75" t="s">
        <v>9466</v>
      </c>
      <c r="F701" s="61" t="s">
        <v>9465</v>
      </c>
      <c r="G701" s="61">
        <v>0</v>
      </c>
      <c r="H701" s="61" t="s">
        <v>71</v>
      </c>
      <c r="I701" s="44" t="s">
        <v>111</v>
      </c>
      <c r="J701" s="76" t="s">
        <v>81</v>
      </c>
      <c r="K701" s="68" t="s">
        <v>9213</v>
      </c>
      <c r="L701" s="79">
        <v>9373320</v>
      </c>
      <c r="M701" s="44" t="s">
        <v>66</v>
      </c>
      <c r="N701" s="68" t="s">
        <v>9464</v>
      </c>
      <c r="O701" s="68">
        <v>12617349</v>
      </c>
      <c r="P701" s="68">
        <v>69</v>
      </c>
      <c r="Q701" s="69">
        <v>46036</v>
      </c>
      <c r="R701" s="61">
        <v>6818861280</v>
      </c>
      <c r="S701" s="69">
        <v>46048</v>
      </c>
      <c r="T701" s="79">
        <v>9373320</v>
      </c>
      <c r="U701" s="61" t="s">
        <v>65</v>
      </c>
      <c r="V701" s="79">
        <v>1082939683</v>
      </c>
      <c r="W701" s="168" t="s">
        <v>8545</v>
      </c>
      <c r="X701" s="69">
        <v>46048</v>
      </c>
      <c r="Y701" s="69">
        <v>46069</v>
      </c>
      <c r="Z701" s="69" t="s">
        <v>73</v>
      </c>
      <c r="AA701" s="69">
        <v>46167</v>
      </c>
      <c r="AB701" s="47">
        <f t="shared" si="50"/>
        <v>98</v>
      </c>
      <c r="AC701" s="61">
        <v>0</v>
      </c>
      <c r="AD701" s="79">
        <v>0</v>
      </c>
      <c r="AE701" s="61">
        <v>0</v>
      </c>
      <c r="AF701" s="80" t="s">
        <v>73</v>
      </c>
      <c r="AG701" s="47">
        <f t="shared" si="51"/>
        <v>0</v>
      </c>
      <c r="AH701" s="61">
        <v>0</v>
      </c>
      <c r="AI701" s="79">
        <v>0</v>
      </c>
      <c r="AJ701" s="61" t="s">
        <v>73</v>
      </c>
      <c r="AK701" s="81" t="s">
        <v>73</v>
      </c>
      <c r="AL701" s="61">
        <v>0</v>
      </c>
      <c r="AM701" s="81" t="s">
        <v>73</v>
      </c>
      <c r="AN701" s="81" t="s">
        <v>73</v>
      </c>
      <c r="AO701" s="81" t="s">
        <v>73</v>
      </c>
      <c r="AP701" s="47">
        <f t="shared" si="52"/>
        <v>0</v>
      </c>
      <c r="AQ701" s="47">
        <f>+L701+AD701-AI701</f>
        <v>9373320</v>
      </c>
      <c r="AR701" s="61" t="s">
        <v>4700</v>
      </c>
      <c r="AS701" s="79">
        <v>0</v>
      </c>
      <c r="AT701" s="61" t="s">
        <v>162</v>
      </c>
      <c r="AU701" s="79">
        <v>0</v>
      </c>
      <c r="AV701" s="61" t="s">
        <v>73</v>
      </c>
      <c r="AW701" s="199">
        <v>0</v>
      </c>
      <c r="AX701" s="62">
        <f t="shared" si="53"/>
        <v>9373320</v>
      </c>
      <c r="AY701" s="63">
        <f t="shared" si="54"/>
        <v>0</v>
      </c>
      <c r="AZ701" s="67">
        <v>0</v>
      </c>
      <c r="BA701" s="61" t="s">
        <v>73</v>
      </c>
      <c r="BB701" s="61" t="s">
        <v>163</v>
      </c>
      <c r="BC701" s="355" t="s">
        <v>9463</v>
      </c>
      <c r="BD701" s="44" t="s">
        <v>65</v>
      </c>
      <c r="BE701" s="44" t="s">
        <v>65</v>
      </c>
    </row>
    <row r="702" spans="2:57" s="250" customFormat="1" x14ac:dyDescent="0.25">
      <c r="B702" s="44">
        <v>2026</v>
      </c>
      <c r="C702" s="44">
        <v>891780111</v>
      </c>
      <c r="D702" s="44" t="s">
        <v>63</v>
      </c>
      <c r="E702" s="374" t="s">
        <v>9462</v>
      </c>
      <c r="F702" s="61" t="s">
        <v>9461</v>
      </c>
      <c r="G702" s="61">
        <v>0</v>
      </c>
      <c r="H702" s="61" t="s">
        <v>71</v>
      </c>
      <c r="I702" s="44" t="s">
        <v>111</v>
      </c>
      <c r="J702" s="76" t="s">
        <v>81</v>
      </c>
      <c r="K702" s="68" t="s">
        <v>9460</v>
      </c>
      <c r="L702" s="79">
        <v>19193360</v>
      </c>
      <c r="M702" s="44" t="s">
        <v>66</v>
      </c>
      <c r="N702" s="68" t="s">
        <v>9459</v>
      </c>
      <c r="O702" s="68">
        <v>1216973828</v>
      </c>
      <c r="P702" s="68">
        <v>180</v>
      </c>
      <c r="Q702" s="69">
        <v>46038</v>
      </c>
      <c r="R702" s="68">
        <v>75946139</v>
      </c>
      <c r="S702" s="69">
        <v>46048</v>
      </c>
      <c r="T702" s="79">
        <v>19193360</v>
      </c>
      <c r="U702" s="61" t="s">
        <v>65</v>
      </c>
      <c r="V702" s="79">
        <v>1082939683</v>
      </c>
      <c r="W702" s="168" t="s">
        <v>8545</v>
      </c>
      <c r="X702" s="69">
        <v>46048</v>
      </c>
      <c r="Y702" s="69">
        <v>46048</v>
      </c>
      <c r="Z702" s="69" t="s">
        <v>73</v>
      </c>
      <c r="AA702" s="69">
        <v>46135</v>
      </c>
      <c r="AB702" s="47">
        <f t="shared" si="50"/>
        <v>87</v>
      </c>
      <c r="AC702" s="61">
        <v>0</v>
      </c>
      <c r="AD702" s="79">
        <v>0</v>
      </c>
      <c r="AE702" s="61">
        <v>0</v>
      </c>
      <c r="AF702" s="80" t="s">
        <v>73</v>
      </c>
      <c r="AG702" s="47">
        <f t="shared" si="51"/>
        <v>0</v>
      </c>
      <c r="AH702" s="61">
        <v>0</v>
      </c>
      <c r="AI702" s="79">
        <v>0</v>
      </c>
      <c r="AJ702" s="61" t="s">
        <v>73</v>
      </c>
      <c r="AK702" s="81" t="s">
        <v>73</v>
      </c>
      <c r="AL702" s="61">
        <v>0</v>
      </c>
      <c r="AM702" s="81" t="s">
        <v>73</v>
      </c>
      <c r="AN702" s="81" t="s">
        <v>73</v>
      </c>
      <c r="AO702" s="81" t="s">
        <v>73</v>
      </c>
      <c r="AP702" s="47">
        <f t="shared" si="52"/>
        <v>0</v>
      </c>
      <c r="AQ702" s="47">
        <f>+L702+AD702-AI702</f>
        <v>19193360</v>
      </c>
      <c r="AR702" s="61" t="s">
        <v>4700</v>
      </c>
      <c r="AS702" s="79">
        <v>0</v>
      </c>
      <c r="AT702" s="61" t="s">
        <v>162</v>
      </c>
      <c r="AU702" s="79">
        <v>0</v>
      </c>
      <c r="AV702" s="61" t="s">
        <v>73</v>
      </c>
      <c r="AW702" s="199">
        <v>0</v>
      </c>
      <c r="AX702" s="62">
        <f t="shared" si="53"/>
        <v>19193360</v>
      </c>
      <c r="AY702" s="63">
        <f t="shared" si="54"/>
        <v>0</v>
      </c>
      <c r="AZ702" s="67">
        <v>0</v>
      </c>
      <c r="BA702" s="61" t="s">
        <v>73</v>
      </c>
      <c r="BB702" s="61" t="s">
        <v>85</v>
      </c>
      <c r="BC702" s="369" t="s">
        <v>9458</v>
      </c>
      <c r="BD702" s="44" t="s">
        <v>65</v>
      </c>
      <c r="BE702" s="44" t="s">
        <v>65</v>
      </c>
    </row>
    <row r="703" spans="2:57" s="250" customFormat="1" x14ac:dyDescent="0.25">
      <c r="B703" s="44">
        <v>2026</v>
      </c>
      <c r="C703" s="44">
        <v>891780111</v>
      </c>
      <c r="D703" s="44" t="s">
        <v>63</v>
      </c>
      <c r="E703" s="374" t="s">
        <v>9457</v>
      </c>
      <c r="F703" s="61" t="s">
        <v>9456</v>
      </c>
      <c r="G703" s="61">
        <v>0</v>
      </c>
      <c r="H703" s="61" t="s">
        <v>71</v>
      </c>
      <c r="I703" s="44" t="s">
        <v>111</v>
      </c>
      <c r="J703" s="76" t="s">
        <v>81</v>
      </c>
      <c r="K703" s="68" t="s">
        <v>9455</v>
      </c>
      <c r="L703" s="79">
        <v>8400000</v>
      </c>
      <c r="M703" s="44" t="s">
        <v>66</v>
      </c>
      <c r="N703" s="68" t="s">
        <v>9454</v>
      </c>
      <c r="O703" s="68">
        <v>57465420</v>
      </c>
      <c r="P703" s="68">
        <v>298</v>
      </c>
      <c r="Q703" s="69">
        <v>46043</v>
      </c>
      <c r="R703" s="68">
        <v>703999709</v>
      </c>
      <c r="S703" s="69">
        <v>46049</v>
      </c>
      <c r="T703" s="79">
        <v>8400000</v>
      </c>
      <c r="U703" s="61" t="s">
        <v>65</v>
      </c>
      <c r="V703" s="79">
        <v>36559959</v>
      </c>
      <c r="W703" s="168" t="s">
        <v>7278</v>
      </c>
      <c r="X703" s="69">
        <v>46048</v>
      </c>
      <c r="Y703" s="69">
        <v>46049</v>
      </c>
      <c r="Z703" s="69" t="s">
        <v>73</v>
      </c>
      <c r="AA703" s="69">
        <v>46112</v>
      </c>
      <c r="AB703" s="47">
        <f t="shared" si="50"/>
        <v>63</v>
      </c>
      <c r="AC703" s="61">
        <v>0</v>
      </c>
      <c r="AD703" s="79">
        <v>0</v>
      </c>
      <c r="AE703" s="61">
        <v>0</v>
      </c>
      <c r="AF703" s="80" t="s">
        <v>73</v>
      </c>
      <c r="AG703" s="47">
        <f t="shared" si="51"/>
        <v>0</v>
      </c>
      <c r="AH703" s="61">
        <v>0</v>
      </c>
      <c r="AI703" s="79">
        <v>0</v>
      </c>
      <c r="AJ703" s="61" t="s">
        <v>73</v>
      </c>
      <c r="AK703" s="81" t="s">
        <v>73</v>
      </c>
      <c r="AL703" s="61">
        <v>0</v>
      </c>
      <c r="AM703" s="81" t="s">
        <v>73</v>
      </c>
      <c r="AN703" s="81" t="s">
        <v>73</v>
      </c>
      <c r="AO703" s="81" t="s">
        <v>73</v>
      </c>
      <c r="AP703" s="47">
        <f t="shared" si="52"/>
        <v>0</v>
      </c>
      <c r="AQ703" s="47">
        <f>+L703+AD703-AI703</f>
        <v>8400000</v>
      </c>
      <c r="AR703" s="61" t="s">
        <v>4656</v>
      </c>
      <c r="AS703" s="79">
        <v>0</v>
      </c>
      <c r="AT703" s="61" t="s">
        <v>162</v>
      </c>
      <c r="AU703" s="79">
        <v>0</v>
      </c>
      <c r="AV703" s="61" t="s">
        <v>73</v>
      </c>
      <c r="AW703" s="199">
        <v>0</v>
      </c>
      <c r="AX703" s="62">
        <f t="shared" si="53"/>
        <v>8400000</v>
      </c>
      <c r="AY703" s="63">
        <f t="shared" si="54"/>
        <v>0</v>
      </c>
      <c r="AZ703" s="67">
        <v>0</v>
      </c>
      <c r="BA703" s="61" t="s">
        <v>73</v>
      </c>
      <c r="BB703" s="61" t="s">
        <v>85</v>
      </c>
      <c r="BC703" s="369" t="s">
        <v>9453</v>
      </c>
      <c r="BD703" s="44" t="s">
        <v>65</v>
      </c>
      <c r="BE703" s="44" t="s">
        <v>65</v>
      </c>
    </row>
    <row r="704" spans="2:57" s="250" customFormat="1" x14ac:dyDescent="0.25">
      <c r="B704" s="44">
        <v>2026</v>
      </c>
      <c r="C704" s="44">
        <v>891780111</v>
      </c>
      <c r="D704" s="44" t="s">
        <v>63</v>
      </c>
      <c r="E704" s="374" t="s">
        <v>9452</v>
      </c>
      <c r="F704" s="61" t="s">
        <v>9451</v>
      </c>
      <c r="G704" s="61">
        <v>0</v>
      </c>
      <c r="H704" s="61" t="s">
        <v>71</v>
      </c>
      <c r="I704" s="44" t="s">
        <v>111</v>
      </c>
      <c r="J704" s="76" t="s">
        <v>81</v>
      </c>
      <c r="K704" s="68" t="s">
        <v>9450</v>
      </c>
      <c r="L704" s="79">
        <v>50632534</v>
      </c>
      <c r="M704" s="44" t="s">
        <v>66</v>
      </c>
      <c r="N704" s="68" t="s">
        <v>9449</v>
      </c>
      <c r="O704" s="68">
        <v>901255659</v>
      </c>
      <c r="P704" s="68">
        <v>269</v>
      </c>
      <c r="Q704" s="69">
        <v>46043</v>
      </c>
      <c r="R704" s="68">
        <v>50632534</v>
      </c>
      <c r="S704" s="69">
        <v>46048</v>
      </c>
      <c r="T704" s="68">
        <v>50632534</v>
      </c>
      <c r="U704" s="61" t="s">
        <v>65</v>
      </c>
      <c r="V704" s="79">
        <v>85155333</v>
      </c>
      <c r="W704" s="168" t="s">
        <v>7176</v>
      </c>
      <c r="X704" s="69">
        <v>46048</v>
      </c>
      <c r="Y704" s="69">
        <v>46048</v>
      </c>
      <c r="Z704" s="69">
        <v>46048</v>
      </c>
      <c r="AA704" s="69">
        <v>46112</v>
      </c>
      <c r="AB704" s="47">
        <f t="shared" si="50"/>
        <v>64</v>
      </c>
      <c r="AC704" s="61">
        <v>0</v>
      </c>
      <c r="AD704" s="79">
        <v>0</v>
      </c>
      <c r="AE704" s="61">
        <v>0</v>
      </c>
      <c r="AF704" s="80" t="s">
        <v>73</v>
      </c>
      <c r="AG704" s="47">
        <f t="shared" si="51"/>
        <v>0</v>
      </c>
      <c r="AH704" s="61">
        <v>0</v>
      </c>
      <c r="AI704" s="79">
        <v>0</v>
      </c>
      <c r="AJ704" s="61" t="s">
        <v>73</v>
      </c>
      <c r="AK704" s="81" t="s">
        <v>73</v>
      </c>
      <c r="AL704" s="61">
        <v>0</v>
      </c>
      <c r="AM704" s="81" t="s">
        <v>73</v>
      </c>
      <c r="AN704" s="81" t="s">
        <v>73</v>
      </c>
      <c r="AO704" s="81" t="s">
        <v>73</v>
      </c>
      <c r="AP704" s="47">
        <f t="shared" si="52"/>
        <v>0</v>
      </c>
      <c r="AQ704" s="47">
        <f>+L704+AD704-AI704</f>
        <v>50632534</v>
      </c>
      <c r="AR704" s="61" t="s">
        <v>4700</v>
      </c>
      <c r="AS704" s="79">
        <v>0</v>
      </c>
      <c r="AT704" s="61" t="s">
        <v>162</v>
      </c>
      <c r="AU704" s="79">
        <v>0</v>
      </c>
      <c r="AV704" s="61" t="s">
        <v>73</v>
      </c>
      <c r="AW704" s="199">
        <v>0</v>
      </c>
      <c r="AX704" s="62">
        <f t="shared" si="53"/>
        <v>50632534</v>
      </c>
      <c r="AY704" s="63">
        <f t="shared" si="54"/>
        <v>0</v>
      </c>
      <c r="AZ704" s="67">
        <v>0</v>
      </c>
      <c r="BA704" s="61" t="s">
        <v>73</v>
      </c>
      <c r="BB704" s="61" t="s">
        <v>85</v>
      </c>
      <c r="BC704" s="369" t="s">
        <v>9448</v>
      </c>
      <c r="BD704" s="44" t="s">
        <v>65</v>
      </c>
      <c r="BE704" s="44" t="s">
        <v>65</v>
      </c>
    </row>
    <row r="705" spans="2:57" s="250" customFormat="1" x14ac:dyDescent="0.25">
      <c r="B705" s="44">
        <v>2026</v>
      </c>
      <c r="C705" s="44">
        <v>891780111</v>
      </c>
      <c r="D705" s="44" t="s">
        <v>63</v>
      </c>
      <c r="E705" s="75" t="s">
        <v>9447</v>
      </c>
      <c r="F705" s="61" t="s">
        <v>9446</v>
      </c>
      <c r="G705" s="61">
        <v>0</v>
      </c>
      <c r="H705" s="61" t="s">
        <v>71</v>
      </c>
      <c r="I705" s="44" t="s">
        <v>111</v>
      </c>
      <c r="J705" s="76" t="s">
        <v>81</v>
      </c>
      <c r="K705" s="68" t="s">
        <v>9213</v>
      </c>
      <c r="L705" s="79">
        <v>9373320</v>
      </c>
      <c r="M705" s="44" t="s">
        <v>66</v>
      </c>
      <c r="N705" s="68" t="s">
        <v>9445</v>
      </c>
      <c r="O705" s="68">
        <v>1143129364</v>
      </c>
      <c r="P705" s="68">
        <v>69</v>
      </c>
      <c r="Q705" s="69">
        <v>46036</v>
      </c>
      <c r="R705" s="61">
        <v>6818861280</v>
      </c>
      <c r="S705" s="69">
        <v>46048</v>
      </c>
      <c r="T705" s="79">
        <v>9373320</v>
      </c>
      <c r="U705" s="61" t="s">
        <v>65</v>
      </c>
      <c r="V705" s="79">
        <v>1082939683</v>
      </c>
      <c r="W705" s="168" t="s">
        <v>8545</v>
      </c>
      <c r="X705" s="69">
        <v>46048</v>
      </c>
      <c r="Y705" s="69">
        <v>46069</v>
      </c>
      <c r="Z705" s="69" t="s">
        <v>73</v>
      </c>
      <c r="AA705" s="69">
        <v>46167</v>
      </c>
      <c r="AB705" s="47">
        <f t="shared" si="50"/>
        <v>98</v>
      </c>
      <c r="AC705" s="61">
        <v>0</v>
      </c>
      <c r="AD705" s="79">
        <v>0</v>
      </c>
      <c r="AE705" s="61">
        <v>0</v>
      </c>
      <c r="AF705" s="80" t="s">
        <v>73</v>
      </c>
      <c r="AG705" s="47">
        <f t="shared" si="51"/>
        <v>0</v>
      </c>
      <c r="AH705" s="61">
        <v>0</v>
      </c>
      <c r="AI705" s="79">
        <v>0</v>
      </c>
      <c r="AJ705" s="61" t="s">
        <v>73</v>
      </c>
      <c r="AK705" s="81" t="s">
        <v>73</v>
      </c>
      <c r="AL705" s="61">
        <v>0</v>
      </c>
      <c r="AM705" s="81" t="s">
        <v>73</v>
      </c>
      <c r="AN705" s="81" t="s">
        <v>73</v>
      </c>
      <c r="AO705" s="81" t="s">
        <v>73</v>
      </c>
      <c r="AP705" s="47">
        <f t="shared" si="52"/>
        <v>0</v>
      </c>
      <c r="AQ705" s="47">
        <f>+L705+AD705-AI705</f>
        <v>9373320</v>
      </c>
      <c r="AR705" s="61" t="s">
        <v>4700</v>
      </c>
      <c r="AS705" s="79">
        <v>0</v>
      </c>
      <c r="AT705" s="61" t="s">
        <v>162</v>
      </c>
      <c r="AU705" s="79">
        <v>0</v>
      </c>
      <c r="AV705" s="61" t="s">
        <v>73</v>
      </c>
      <c r="AW705" s="199">
        <v>0</v>
      </c>
      <c r="AX705" s="62">
        <f t="shared" si="53"/>
        <v>9373320</v>
      </c>
      <c r="AY705" s="63">
        <f t="shared" si="54"/>
        <v>0</v>
      </c>
      <c r="AZ705" s="67">
        <v>0</v>
      </c>
      <c r="BA705" s="61" t="s">
        <v>73</v>
      </c>
      <c r="BB705" s="61" t="s">
        <v>163</v>
      </c>
      <c r="BC705" s="355" t="s">
        <v>9444</v>
      </c>
      <c r="BD705" s="44" t="s">
        <v>65</v>
      </c>
      <c r="BE705" s="44" t="s">
        <v>65</v>
      </c>
    </row>
    <row r="706" spans="2:57" s="250" customFormat="1" x14ac:dyDescent="0.25">
      <c r="B706" s="44">
        <v>2026</v>
      </c>
      <c r="C706" s="44">
        <v>891780111</v>
      </c>
      <c r="D706" s="44" t="s">
        <v>63</v>
      </c>
      <c r="E706" s="75" t="s">
        <v>9443</v>
      </c>
      <c r="F706" s="61" t="s">
        <v>9442</v>
      </c>
      <c r="G706" s="61">
        <v>0</v>
      </c>
      <c r="H706" s="61" t="s">
        <v>71</v>
      </c>
      <c r="I706" s="44" t="s">
        <v>111</v>
      </c>
      <c r="J706" s="76" t="s">
        <v>81</v>
      </c>
      <c r="K706" s="68" t="s">
        <v>9441</v>
      </c>
      <c r="L706" s="79">
        <v>9373320</v>
      </c>
      <c r="M706" s="44" t="s">
        <v>66</v>
      </c>
      <c r="N706" s="68" t="s">
        <v>9440</v>
      </c>
      <c r="O706" s="68">
        <v>73214505</v>
      </c>
      <c r="P706" s="68">
        <v>69</v>
      </c>
      <c r="Q706" s="69">
        <v>46036</v>
      </c>
      <c r="R706" s="61">
        <v>6818861280</v>
      </c>
      <c r="S706" s="69">
        <v>46048</v>
      </c>
      <c r="T706" s="79">
        <v>9373320</v>
      </c>
      <c r="U706" s="61" t="s">
        <v>65</v>
      </c>
      <c r="V706" s="79">
        <v>1082939683</v>
      </c>
      <c r="W706" s="168" t="s">
        <v>8545</v>
      </c>
      <c r="X706" s="69">
        <v>46048</v>
      </c>
      <c r="Y706" s="69">
        <v>46069</v>
      </c>
      <c r="Z706" s="69" t="s">
        <v>73</v>
      </c>
      <c r="AA706" s="69">
        <v>46167</v>
      </c>
      <c r="AB706" s="47">
        <f t="shared" si="50"/>
        <v>98</v>
      </c>
      <c r="AC706" s="61">
        <v>0</v>
      </c>
      <c r="AD706" s="79">
        <v>0</v>
      </c>
      <c r="AE706" s="61">
        <v>0</v>
      </c>
      <c r="AF706" s="80" t="s">
        <v>73</v>
      </c>
      <c r="AG706" s="47">
        <f t="shared" si="51"/>
        <v>0</v>
      </c>
      <c r="AH706" s="61">
        <v>0</v>
      </c>
      <c r="AI706" s="79">
        <v>0</v>
      </c>
      <c r="AJ706" s="61" t="s">
        <v>73</v>
      </c>
      <c r="AK706" s="81" t="s">
        <v>73</v>
      </c>
      <c r="AL706" s="61">
        <v>0</v>
      </c>
      <c r="AM706" s="81" t="s">
        <v>73</v>
      </c>
      <c r="AN706" s="81" t="s">
        <v>73</v>
      </c>
      <c r="AO706" s="81" t="s">
        <v>73</v>
      </c>
      <c r="AP706" s="47">
        <f t="shared" si="52"/>
        <v>0</v>
      </c>
      <c r="AQ706" s="47">
        <f>+L706+AD706-AI706</f>
        <v>9373320</v>
      </c>
      <c r="AR706" s="61" t="s">
        <v>4700</v>
      </c>
      <c r="AS706" s="79">
        <v>0</v>
      </c>
      <c r="AT706" s="61" t="s">
        <v>162</v>
      </c>
      <c r="AU706" s="79">
        <v>0</v>
      </c>
      <c r="AV706" s="61" t="s">
        <v>73</v>
      </c>
      <c r="AW706" s="199">
        <v>0</v>
      </c>
      <c r="AX706" s="62">
        <f t="shared" si="53"/>
        <v>9373320</v>
      </c>
      <c r="AY706" s="63">
        <f t="shared" si="54"/>
        <v>0</v>
      </c>
      <c r="AZ706" s="67">
        <v>0</v>
      </c>
      <c r="BA706" s="61" t="s">
        <v>73</v>
      </c>
      <c r="BB706" s="61" t="s">
        <v>163</v>
      </c>
      <c r="BC706" s="355" t="s">
        <v>9439</v>
      </c>
      <c r="BD706" s="44" t="s">
        <v>65</v>
      </c>
      <c r="BE706" s="44" t="s">
        <v>65</v>
      </c>
    </row>
    <row r="707" spans="2:57" s="250" customFormat="1" x14ac:dyDescent="0.25">
      <c r="B707" s="44">
        <v>2026</v>
      </c>
      <c r="C707" s="44">
        <v>891780111</v>
      </c>
      <c r="D707" s="44" t="s">
        <v>63</v>
      </c>
      <c r="E707" s="75" t="s">
        <v>9438</v>
      </c>
      <c r="F707" s="61" t="s">
        <v>9437</v>
      </c>
      <c r="G707" s="61">
        <v>0</v>
      </c>
      <c r="H707" s="61" t="s">
        <v>71</v>
      </c>
      <c r="I707" s="44" t="s">
        <v>111</v>
      </c>
      <c r="J707" s="76" t="s">
        <v>81</v>
      </c>
      <c r="K707" s="68" t="s">
        <v>9213</v>
      </c>
      <c r="L707" s="79">
        <v>9373320</v>
      </c>
      <c r="M707" s="44" t="s">
        <v>66</v>
      </c>
      <c r="N707" s="68" t="s">
        <v>9436</v>
      </c>
      <c r="O707" s="68">
        <v>1047419253</v>
      </c>
      <c r="P707" s="68">
        <v>69</v>
      </c>
      <c r="Q707" s="69">
        <v>46036</v>
      </c>
      <c r="R707" s="61">
        <v>6818861280</v>
      </c>
      <c r="S707" s="69">
        <v>46048</v>
      </c>
      <c r="T707" s="79">
        <v>9373320</v>
      </c>
      <c r="U707" s="61" t="s">
        <v>65</v>
      </c>
      <c r="V707" s="79">
        <v>1082939683</v>
      </c>
      <c r="W707" s="168" t="s">
        <v>8545</v>
      </c>
      <c r="X707" s="69">
        <v>46048</v>
      </c>
      <c r="Y707" s="69">
        <v>46069</v>
      </c>
      <c r="Z707" s="69" t="s">
        <v>73</v>
      </c>
      <c r="AA707" s="69">
        <v>46167</v>
      </c>
      <c r="AB707" s="47">
        <f t="shared" si="50"/>
        <v>98</v>
      </c>
      <c r="AC707" s="61">
        <v>0</v>
      </c>
      <c r="AD707" s="79">
        <v>0</v>
      </c>
      <c r="AE707" s="61">
        <v>0</v>
      </c>
      <c r="AF707" s="80" t="s">
        <v>73</v>
      </c>
      <c r="AG707" s="47">
        <f t="shared" si="51"/>
        <v>0</v>
      </c>
      <c r="AH707" s="61">
        <v>0</v>
      </c>
      <c r="AI707" s="79">
        <v>0</v>
      </c>
      <c r="AJ707" s="61" t="s">
        <v>73</v>
      </c>
      <c r="AK707" s="81" t="s">
        <v>73</v>
      </c>
      <c r="AL707" s="61">
        <v>0</v>
      </c>
      <c r="AM707" s="81" t="s">
        <v>73</v>
      </c>
      <c r="AN707" s="81" t="s">
        <v>73</v>
      </c>
      <c r="AO707" s="81" t="s">
        <v>73</v>
      </c>
      <c r="AP707" s="47">
        <f t="shared" si="52"/>
        <v>0</v>
      </c>
      <c r="AQ707" s="47">
        <f>+L707+AD707-AI707</f>
        <v>9373320</v>
      </c>
      <c r="AR707" s="61" t="s">
        <v>4700</v>
      </c>
      <c r="AS707" s="79">
        <v>0</v>
      </c>
      <c r="AT707" s="61" t="s">
        <v>162</v>
      </c>
      <c r="AU707" s="79">
        <v>0</v>
      </c>
      <c r="AV707" s="61" t="s">
        <v>73</v>
      </c>
      <c r="AW707" s="199">
        <v>0</v>
      </c>
      <c r="AX707" s="62">
        <f t="shared" si="53"/>
        <v>9373320</v>
      </c>
      <c r="AY707" s="63">
        <f t="shared" si="54"/>
        <v>0</v>
      </c>
      <c r="AZ707" s="67">
        <v>0</v>
      </c>
      <c r="BA707" s="61" t="s">
        <v>73</v>
      </c>
      <c r="BB707" s="61" t="s">
        <v>163</v>
      </c>
      <c r="BC707" s="355" t="s">
        <v>9435</v>
      </c>
      <c r="BD707" s="44" t="s">
        <v>65</v>
      </c>
      <c r="BE707" s="44" t="s">
        <v>65</v>
      </c>
    </row>
    <row r="708" spans="2:57" s="250" customFormat="1" x14ac:dyDescent="0.25">
      <c r="B708" s="44">
        <v>2026</v>
      </c>
      <c r="C708" s="44">
        <v>891780111</v>
      </c>
      <c r="D708" s="44" t="s">
        <v>63</v>
      </c>
      <c r="E708" s="75" t="s">
        <v>9434</v>
      </c>
      <c r="F708" s="61" t="s">
        <v>9433</v>
      </c>
      <c r="G708" s="61">
        <v>0</v>
      </c>
      <c r="H708" s="61" t="s">
        <v>71</v>
      </c>
      <c r="I708" s="44" t="s">
        <v>111</v>
      </c>
      <c r="J708" s="76" t="s">
        <v>81</v>
      </c>
      <c r="K708" s="68" t="s">
        <v>9213</v>
      </c>
      <c r="L708" s="79">
        <v>9373320</v>
      </c>
      <c r="M708" s="44" t="s">
        <v>66</v>
      </c>
      <c r="N708" s="68" t="s">
        <v>9432</v>
      </c>
      <c r="O708" s="68">
        <v>1081924870</v>
      </c>
      <c r="P708" s="68">
        <v>69</v>
      </c>
      <c r="Q708" s="69">
        <v>46036</v>
      </c>
      <c r="R708" s="61">
        <v>6818861280</v>
      </c>
      <c r="S708" s="69">
        <v>46048</v>
      </c>
      <c r="T708" s="79">
        <v>9373320</v>
      </c>
      <c r="U708" s="61" t="s">
        <v>65</v>
      </c>
      <c r="V708" s="79">
        <v>1082939683</v>
      </c>
      <c r="W708" s="168" t="s">
        <v>8545</v>
      </c>
      <c r="X708" s="69">
        <v>46048</v>
      </c>
      <c r="Y708" s="69">
        <v>46069</v>
      </c>
      <c r="Z708" s="69" t="s">
        <v>73</v>
      </c>
      <c r="AA708" s="69">
        <v>46167</v>
      </c>
      <c r="AB708" s="47">
        <f t="shared" si="50"/>
        <v>98</v>
      </c>
      <c r="AC708" s="61">
        <v>0</v>
      </c>
      <c r="AD708" s="79">
        <v>0</v>
      </c>
      <c r="AE708" s="61">
        <v>0</v>
      </c>
      <c r="AF708" s="80" t="s">
        <v>73</v>
      </c>
      <c r="AG708" s="47">
        <f t="shared" si="51"/>
        <v>0</v>
      </c>
      <c r="AH708" s="61">
        <v>0</v>
      </c>
      <c r="AI708" s="79">
        <v>0</v>
      </c>
      <c r="AJ708" s="61" t="s">
        <v>73</v>
      </c>
      <c r="AK708" s="81" t="s">
        <v>73</v>
      </c>
      <c r="AL708" s="61">
        <v>0</v>
      </c>
      <c r="AM708" s="81" t="s">
        <v>73</v>
      </c>
      <c r="AN708" s="81" t="s">
        <v>73</v>
      </c>
      <c r="AO708" s="81" t="s">
        <v>73</v>
      </c>
      <c r="AP708" s="47">
        <f t="shared" si="52"/>
        <v>0</v>
      </c>
      <c r="AQ708" s="47">
        <f>+L708+AD708-AI708</f>
        <v>9373320</v>
      </c>
      <c r="AR708" s="61" t="s">
        <v>4700</v>
      </c>
      <c r="AS708" s="79">
        <v>0</v>
      </c>
      <c r="AT708" s="61" t="s">
        <v>162</v>
      </c>
      <c r="AU708" s="79">
        <v>0</v>
      </c>
      <c r="AV708" s="61" t="s">
        <v>73</v>
      </c>
      <c r="AW708" s="199">
        <v>0</v>
      </c>
      <c r="AX708" s="62">
        <f t="shared" si="53"/>
        <v>9373320</v>
      </c>
      <c r="AY708" s="63">
        <f t="shared" si="54"/>
        <v>0</v>
      </c>
      <c r="AZ708" s="67">
        <v>0</v>
      </c>
      <c r="BA708" s="61" t="s">
        <v>73</v>
      </c>
      <c r="BB708" s="61" t="s">
        <v>163</v>
      </c>
      <c r="BC708" s="355" t="s">
        <v>9431</v>
      </c>
      <c r="BD708" s="44" t="s">
        <v>65</v>
      </c>
      <c r="BE708" s="44" t="s">
        <v>65</v>
      </c>
    </row>
    <row r="709" spans="2:57" s="250" customFormat="1" x14ac:dyDescent="0.25">
      <c r="B709" s="44">
        <v>2026</v>
      </c>
      <c r="C709" s="44">
        <v>891780111</v>
      </c>
      <c r="D709" s="44" t="s">
        <v>63</v>
      </c>
      <c r="E709" s="75" t="s">
        <v>9430</v>
      </c>
      <c r="F709" s="61" t="s">
        <v>9429</v>
      </c>
      <c r="G709" s="61">
        <v>0</v>
      </c>
      <c r="H709" s="61" t="s">
        <v>71</v>
      </c>
      <c r="I709" s="44" t="s">
        <v>111</v>
      </c>
      <c r="J709" s="76" t="s">
        <v>81</v>
      </c>
      <c r="K709" s="68" t="s">
        <v>9213</v>
      </c>
      <c r="L709" s="79">
        <v>9373320</v>
      </c>
      <c r="M709" s="44" t="s">
        <v>66</v>
      </c>
      <c r="N709" s="68" t="s">
        <v>9428</v>
      </c>
      <c r="O709" s="68">
        <v>1007127088</v>
      </c>
      <c r="P709" s="68">
        <v>69</v>
      </c>
      <c r="Q709" s="69">
        <v>46036</v>
      </c>
      <c r="R709" s="61">
        <v>6818861280</v>
      </c>
      <c r="S709" s="69">
        <v>46048</v>
      </c>
      <c r="T709" s="79">
        <v>9373320</v>
      </c>
      <c r="U709" s="61" t="s">
        <v>65</v>
      </c>
      <c r="V709" s="79">
        <v>1082939683</v>
      </c>
      <c r="W709" s="168" t="s">
        <v>8545</v>
      </c>
      <c r="X709" s="69">
        <v>46048</v>
      </c>
      <c r="Y709" s="69">
        <v>46069</v>
      </c>
      <c r="Z709" s="69" t="s">
        <v>73</v>
      </c>
      <c r="AA709" s="69">
        <v>46167</v>
      </c>
      <c r="AB709" s="47">
        <f t="shared" si="50"/>
        <v>98</v>
      </c>
      <c r="AC709" s="61">
        <v>0</v>
      </c>
      <c r="AD709" s="79">
        <v>0</v>
      </c>
      <c r="AE709" s="61">
        <v>0</v>
      </c>
      <c r="AF709" s="80" t="s">
        <v>73</v>
      </c>
      <c r="AG709" s="47">
        <f t="shared" si="51"/>
        <v>0</v>
      </c>
      <c r="AH709" s="61">
        <v>0</v>
      </c>
      <c r="AI709" s="79">
        <v>0</v>
      </c>
      <c r="AJ709" s="61" t="s">
        <v>73</v>
      </c>
      <c r="AK709" s="81" t="s">
        <v>73</v>
      </c>
      <c r="AL709" s="61">
        <v>0</v>
      </c>
      <c r="AM709" s="81" t="s">
        <v>73</v>
      </c>
      <c r="AN709" s="81" t="s">
        <v>73</v>
      </c>
      <c r="AO709" s="81" t="s">
        <v>73</v>
      </c>
      <c r="AP709" s="47">
        <f t="shared" si="52"/>
        <v>0</v>
      </c>
      <c r="AQ709" s="47">
        <f>+L709+AD709-AI709</f>
        <v>9373320</v>
      </c>
      <c r="AR709" s="61" t="s">
        <v>4700</v>
      </c>
      <c r="AS709" s="79">
        <v>0</v>
      </c>
      <c r="AT709" s="61" t="s">
        <v>162</v>
      </c>
      <c r="AU709" s="79">
        <v>0</v>
      </c>
      <c r="AV709" s="61" t="s">
        <v>73</v>
      </c>
      <c r="AW709" s="199">
        <v>0</v>
      </c>
      <c r="AX709" s="62">
        <f t="shared" si="53"/>
        <v>9373320</v>
      </c>
      <c r="AY709" s="63">
        <f t="shared" si="54"/>
        <v>0</v>
      </c>
      <c r="AZ709" s="67">
        <v>0</v>
      </c>
      <c r="BA709" s="61" t="s">
        <v>73</v>
      </c>
      <c r="BB709" s="61" t="s">
        <v>163</v>
      </c>
      <c r="BC709" s="355" t="s">
        <v>9427</v>
      </c>
      <c r="BD709" s="44" t="s">
        <v>65</v>
      </c>
      <c r="BE709" s="44" t="s">
        <v>65</v>
      </c>
    </row>
    <row r="710" spans="2:57" s="250" customFormat="1" x14ac:dyDescent="0.25">
      <c r="B710" s="44">
        <v>2026</v>
      </c>
      <c r="C710" s="44">
        <v>891780111</v>
      </c>
      <c r="D710" s="44" t="s">
        <v>63</v>
      </c>
      <c r="E710" s="75" t="s">
        <v>9426</v>
      </c>
      <c r="F710" s="61" t="s">
        <v>9425</v>
      </c>
      <c r="G710" s="61">
        <v>0</v>
      </c>
      <c r="H710" s="61" t="s">
        <v>71</v>
      </c>
      <c r="I710" s="44" t="s">
        <v>111</v>
      </c>
      <c r="J710" s="76" t="s">
        <v>81</v>
      </c>
      <c r="K710" s="68" t="s">
        <v>9424</v>
      </c>
      <c r="L710" s="79">
        <v>19140000</v>
      </c>
      <c r="M710" s="44" t="s">
        <v>66</v>
      </c>
      <c r="N710" s="68" t="s">
        <v>9423</v>
      </c>
      <c r="O710" s="68">
        <v>1083002660</v>
      </c>
      <c r="P710" s="68">
        <v>69</v>
      </c>
      <c r="Q710" s="69">
        <v>46036</v>
      </c>
      <c r="R710" s="61">
        <v>6818861280</v>
      </c>
      <c r="S710" s="69">
        <v>46048</v>
      </c>
      <c r="T710" s="79">
        <v>19140000</v>
      </c>
      <c r="U710" s="61" t="s">
        <v>65</v>
      </c>
      <c r="V710" s="79">
        <v>1082939683</v>
      </c>
      <c r="W710" s="168" t="s">
        <v>8545</v>
      </c>
      <c r="X710" s="69">
        <v>46048</v>
      </c>
      <c r="Y710" s="69">
        <v>46069</v>
      </c>
      <c r="Z710" s="69" t="s">
        <v>73</v>
      </c>
      <c r="AA710" s="69">
        <v>46167</v>
      </c>
      <c r="AB710" s="47">
        <f t="shared" si="50"/>
        <v>98</v>
      </c>
      <c r="AC710" s="61">
        <v>0</v>
      </c>
      <c r="AD710" s="79">
        <v>0</v>
      </c>
      <c r="AE710" s="61">
        <v>0</v>
      </c>
      <c r="AF710" s="80" t="s">
        <v>73</v>
      </c>
      <c r="AG710" s="47">
        <f t="shared" si="51"/>
        <v>0</v>
      </c>
      <c r="AH710" s="61">
        <v>0</v>
      </c>
      <c r="AI710" s="79">
        <v>0</v>
      </c>
      <c r="AJ710" s="61" t="s">
        <v>73</v>
      </c>
      <c r="AK710" s="81" t="s">
        <v>73</v>
      </c>
      <c r="AL710" s="61">
        <v>0</v>
      </c>
      <c r="AM710" s="81" t="s">
        <v>73</v>
      </c>
      <c r="AN710" s="81" t="s">
        <v>73</v>
      </c>
      <c r="AO710" s="81" t="s">
        <v>73</v>
      </c>
      <c r="AP710" s="47">
        <f t="shared" si="52"/>
        <v>0</v>
      </c>
      <c r="AQ710" s="47">
        <f>+L710+AD710-AI710</f>
        <v>19140000</v>
      </c>
      <c r="AR710" s="61" t="s">
        <v>4700</v>
      </c>
      <c r="AS710" s="79">
        <v>0</v>
      </c>
      <c r="AT710" s="61" t="s">
        <v>162</v>
      </c>
      <c r="AU710" s="79">
        <v>0</v>
      </c>
      <c r="AV710" s="61" t="s">
        <v>73</v>
      </c>
      <c r="AW710" s="199">
        <v>0</v>
      </c>
      <c r="AX710" s="62">
        <f t="shared" si="53"/>
        <v>19140000</v>
      </c>
      <c r="AY710" s="63">
        <f t="shared" si="54"/>
        <v>0</v>
      </c>
      <c r="AZ710" s="67">
        <v>0</v>
      </c>
      <c r="BA710" s="61" t="s">
        <v>73</v>
      </c>
      <c r="BB710" s="61" t="s">
        <v>163</v>
      </c>
      <c r="BC710" s="355" t="s">
        <v>9422</v>
      </c>
      <c r="BD710" s="44" t="s">
        <v>65</v>
      </c>
      <c r="BE710" s="44" t="s">
        <v>65</v>
      </c>
    </row>
    <row r="711" spans="2:57" s="250" customFormat="1" x14ac:dyDescent="0.25">
      <c r="B711" s="44">
        <v>2026</v>
      </c>
      <c r="C711" s="44">
        <v>891780111</v>
      </c>
      <c r="D711" s="44" t="s">
        <v>63</v>
      </c>
      <c r="E711" s="75" t="s">
        <v>9421</v>
      </c>
      <c r="F711" s="61" t="s">
        <v>9420</v>
      </c>
      <c r="G711" s="61">
        <v>0</v>
      </c>
      <c r="H711" s="61" t="s">
        <v>71</v>
      </c>
      <c r="I711" s="44" t="s">
        <v>111</v>
      </c>
      <c r="J711" s="76" t="s">
        <v>81</v>
      </c>
      <c r="K711" s="68" t="s">
        <v>9213</v>
      </c>
      <c r="L711" s="79">
        <v>9373320</v>
      </c>
      <c r="M711" s="44" t="s">
        <v>66</v>
      </c>
      <c r="N711" s="68" t="s">
        <v>9419</v>
      </c>
      <c r="O711" s="68">
        <v>1081913847</v>
      </c>
      <c r="P711" s="68">
        <v>69</v>
      </c>
      <c r="Q711" s="69">
        <v>46036</v>
      </c>
      <c r="R711" s="61">
        <v>6818861280</v>
      </c>
      <c r="S711" s="69">
        <v>46048</v>
      </c>
      <c r="T711" s="79">
        <v>9373320</v>
      </c>
      <c r="U711" s="61" t="s">
        <v>65</v>
      </c>
      <c r="V711" s="79">
        <v>1082939683</v>
      </c>
      <c r="W711" s="168" t="s">
        <v>8545</v>
      </c>
      <c r="X711" s="69">
        <v>46048</v>
      </c>
      <c r="Y711" s="69">
        <v>46069</v>
      </c>
      <c r="Z711" s="69" t="s">
        <v>73</v>
      </c>
      <c r="AA711" s="69">
        <v>46167</v>
      </c>
      <c r="AB711" s="47">
        <f t="shared" si="50"/>
        <v>98</v>
      </c>
      <c r="AC711" s="61">
        <v>0</v>
      </c>
      <c r="AD711" s="79">
        <v>0</v>
      </c>
      <c r="AE711" s="61">
        <v>0</v>
      </c>
      <c r="AF711" s="80" t="s">
        <v>73</v>
      </c>
      <c r="AG711" s="47">
        <f t="shared" si="51"/>
        <v>0</v>
      </c>
      <c r="AH711" s="61">
        <v>0</v>
      </c>
      <c r="AI711" s="79">
        <v>0</v>
      </c>
      <c r="AJ711" s="61" t="s">
        <v>73</v>
      </c>
      <c r="AK711" s="81" t="s">
        <v>73</v>
      </c>
      <c r="AL711" s="61">
        <v>0</v>
      </c>
      <c r="AM711" s="81" t="s">
        <v>73</v>
      </c>
      <c r="AN711" s="81" t="s">
        <v>73</v>
      </c>
      <c r="AO711" s="81" t="s">
        <v>73</v>
      </c>
      <c r="AP711" s="47">
        <f t="shared" si="52"/>
        <v>0</v>
      </c>
      <c r="AQ711" s="47">
        <f>+L711+AD711-AI711</f>
        <v>9373320</v>
      </c>
      <c r="AR711" s="61" t="s">
        <v>4700</v>
      </c>
      <c r="AS711" s="79">
        <v>0</v>
      </c>
      <c r="AT711" s="61" t="s">
        <v>162</v>
      </c>
      <c r="AU711" s="79">
        <v>0</v>
      </c>
      <c r="AV711" s="61" t="s">
        <v>73</v>
      </c>
      <c r="AW711" s="199">
        <v>0</v>
      </c>
      <c r="AX711" s="62">
        <f t="shared" si="53"/>
        <v>9373320</v>
      </c>
      <c r="AY711" s="63">
        <f t="shared" si="54"/>
        <v>0</v>
      </c>
      <c r="AZ711" s="67">
        <v>0</v>
      </c>
      <c r="BA711" s="61" t="s">
        <v>73</v>
      </c>
      <c r="BB711" s="61" t="s">
        <v>163</v>
      </c>
      <c r="BC711" s="355" t="s">
        <v>9418</v>
      </c>
      <c r="BD711" s="44" t="s">
        <v>65</v>
      </c>
      <c r="BE711" s="44" t="s">
        <v>65</v>
      </c>
    </row>
    <row r="712" spans="2:57" s="250" customFormat="1" x14ac:dyDescent="0.25">
      <c r="B712" s="44">
        <v>2026</v>
      </c>
      <c r="C712" s="44">
        <v>891780111</v>
      </c>
      <c r="D712" s="44" t="s">
        <v>63</v>
      </c>
      <c r="E712" s="374" t="s">
        <v>9417</v>
      </c>
      <c r="F712" s="61" t="s">
        <v>9416</v>
      </c>
      <c r="G712" s="61">
        <v>0</v>
      </c>
      <c r="H712" s="61" t="s">
        <v>71</v>
      </c>
      <c r="I712" s="44" t="s">
        <v>64</v>
      </c>
      <c r="J712" s="76" t="s">
        <v>81</v>
      </c>
      <c r="K712" s="68" t="s">
        <v>9415</v>
      </c>
      <c r="L712" s="79">
        <v>12820500</v>
      </c>
      <c r="M712" s="44" t="s">
        <v>66</v>
      </c>
      <c r="N712" s="68" t="s">
        <v>9414</v>
      </c>
      <c r="O712" s="68">
        <v>1004299277</v>
      </c>
      <c r="P712" s="68">
        <v>207</v>
      </c>
      <c r="Q712" s="69">
        <v>46038</v>
      </c>
      <c r="R712" s="68">
        <v>923633360</v>
      </c>
      <c r="S712" s="69">
        <v>46048</v>
      </c>
      <c r="T712" s="79">
        <v>12820500</v>
      </c>
      <c r="U712" s="61" t="s">
        <v>65</v>
      </c>
      <c r="V712" s="79">
        <v>1082939683</v>
      </c>
      <c r="W712" s="168" t="s">
        <v>8545</v>
      </c>
      <c r="X712" s="69">
        <v>46048</v>
      </c>
      <c r="Y712" s="69">
        <v>46048</v>
      </c>
      <c r="Z712" s="69" t="s">
        <v>73</v>
      </c>
      <c r="AA712" s="69">
        <v>46172</v>
      </c>
      <c r="AB712" s="47">
        <f t="shared" ref="AB712:AB775" si="55">+IF(Z712="1800-01-01",AA712-Y712,AA712-Z712)</f>
        <v>124</v>
      </c>
      <c r="AC712" s="61">
        <v>0</v>
      </c>
      <c r="AD712" s="79">
        <v>0</v>
      </c>
      <c r="AE712" s="61">
        <v>0</v>
      </c>
      <c r="AF712" s="80" t="s">
        <v>73</v>
      </c>
      <c r="AG712" s="47">
        <f t="shared" ref="AG712:AG775" si="56">+IF(AF712="1800-01-01",0,AF712-AA712)</f>
        <v>0</v>
      </c>
      <c r="AH712" s="61">
        <v>0</v>
      </c>
      <c r="AI712" s="79">
        <v>0</v>
      </c>
      <c r="AJ712" s="61" t="s">
        <v>73</v>
      </c>
      <c r="AK712" s="81" t="s">
        <v>73</v>
      </c>
      <c r="AL712" s="61">
        <v>0</v>
      </c>
      <c r="AM712" s="81" t="s">
        <v>73</v>
      </c>
      <c r="AN712" s="81" t="s">
        <v>73</v>
      </c>
      <c r="AO712" s="81" t="s">
        <v>73</v>
      </c>
      <c r="AP712" s="47">
        <f t="shared" ref="AP712:AP775" si="57">+IF(AM712="1800-01-01",0,AN712-AM712)</f>
        <v>0</v>
      </c>
      <c r="AQ712" s="47">
        <f>+L712+AD712-AI712</f>
        <v>12820500</v>
      </c>
      <c r="AR712" s="61" t="s">
        <v>65</v>
      </c>
      <c r="AS712" s="79">
        <v>12820500</v>
      </c>
      <c r="AT712" s="61" t="s">
        <v>162</v>
      </c>
      <c r="AU712" s="79">
        <v>0</v>
      </c>
      <c r="AV712" s="61" t="s">
        <v>73</v>
      </c>
      <c r="AW712" s="199">
        <v>0</v>
      </c>
      <c r="AX712" s="62">
        <f t="shared" ref="AX712:AX775" si="58">AQ712-AW712</f>
        <v>12820500</v>
      </c>
      <c r="AY712" s="63">
        <f t="shared" ref="AY712:AY775" si="59">+IFERROR(AW712/AQ712,"_")</f>
        <v>0</v>
      </c>
      <c r="AZ712" s="67">
        <v>0</v>
      </c>
      <c r="BA712" s="61" t="s">
        <v>73</v>
      </c>
      <c r="BB712" s="61" t="s">
        <v>85</v>
      </c>
      <c r="BC712" s="369" t="s">
        <v>9413</v>
      </c>
      <c r="BD712" s="44" t="s">
        <v>65</v>
      </c>
      <c r="BE712" s="44" t="s">
        <v>65</v>
      </c>
    </row>
    <row r="713" spans="2:57" s="250" customFormat="1" x14ac:dyDescent="0.25">
      <c r="B713" s="44">
        <v>2026</v>
      </c>
      <c r="C713" s="44">
        <v>891780111</v>
      </c>
      <c r="D713" s="44" t="s">
        <v>63</v>
      </c>
      <c r="E713" s="75" t="s">
        <v>9412</v>
      </c>
      <c r="F713" s="61" t="s">
        <v>9411</v>
      </c>
      <c r="G713" s="61">
        <v>0</v>
      </c>
      <c r="H713" s="61" t="s">
        <v>71</v>
      </c>
      <c r="I713" s="44" t="s">
        <v>111</v>
      </c>
      <c r="J713" s="76" t="s">
        <v>81</v>
      </c>
      <c r="K713" s="68" t="s">
        <v>9213</v>
      </c>
      <c r="L713" s="79">
        <v>9373320</v>
      </c>
      <c r="M713" s="44" t="s">
        <v>66</v>
      </c>
      <c r="N713" s="68" t="s">
        <v>9410</v>
      </c>
      <c r="O713" s="68">
        <v>73569983</v>
      </c>
      <c r="P713" s="68">
        <v>69</v>
      </c>
      <c r="Q713" s="69">
        <v>46036</v>
      </c>
      <c r="R713" s="61">
        <v>6818861280</v>
      </c>
      <c r="S713" s="69">
        <v>46048</v>
      </c>
      <c r="T713" s="79">
        <v>9373320</v>
      </c>
      <c r="U713" s="61" t="s">
        <v>65</v>
      </c>
      <c r="V713" s="79">
        <v>1082939683</v>
      </c>
      <c r="W713" s="168" t="s">
        <v>8545</v>
      </c>
      <c r="X713" s="69">
        <v>46048</v>
      </c>
      <c r="Y713" s="69">
        <v>46069</v>
      </c>
      <c r="Z713" s="69" t="s">
        <v>73</v>
      </c>
      <c r="AA713" s="69">
        <v>46167</v>
      </c>
      <c r="AB713" s="47">
        <f t="shared" si="55"/>
        <v>98</v>
      </c>
      <c r="AC713" s="61">
        <v>0</v>
      </c>
      <c r="AD713" s="79">
        <v>0</v>
      </c>
      <c r="AE713" s="61">
        <v>0</v>
      </c>
      <c r="AF713" s="80" t="s">
        <v>73</v>
      </c>
      <c r="AG713" s="47">
        <f t="shared" si="56"/>
        <v>0</v>
      </c>
      <c r="AH713" s="61">
        <v>0</v>
      </c>
      <c r="AI713" s="79">
        <v>0</v>
      </c>
      <c r="AJ713" s="61" t="s">
        <v>73</v>
      </c>
      <c r="AK713" s="81" t="s">
        <v>73</v>
      </c>
      <c r="AL713" s="61">
        <v>0</v>
      </c>
      <c r="AM713" s="81" t="s">
        <v>73</v>
      </c>
      <c r="AN713" s="81" t="s">
        <v>73</v>
      </c>
      <c r="AO713" s="81" t="s">
        <v>73</v>
      </c>
      <c r="AP713" s="47">
        <f t="shared" si="57"/>
        <v>0</v>
      </c>
      <c r="AQ713" s="47">
        <f>+L713+AD713-AI713</f>
        <v>9373320</v>
      </c>
      <c r="AR713" s="61" t="s">
        <v>4700</v>
      </c>
      <c r="AS713" s="79">
        <v>0</v>
      </c>
      <c r="AT713" s="61" t="s">
        <v>162</v>
      </c>
      <c r="AU713" s="79">
        <v>0</v>
      </c>
      <c r="AV713" s="61" t="s">
        <v>73</v>
      </c>
      <c r="AW713" s="199">
        <v>0</v>
      </c>
      <c r="AX713" s="62">
        <f t="shared" si="58"/>
        <v>9373320</v>
      </c>
      <c r="AY713" s="63">
        <f t="shared" si="59"/>
        <v>0</v>
      </c>
      <c r="AZ713" s="67">
        <v>0</v>
      </c>
      <c r="BA713" s="61" t="s">
        <v>73</v>
      </c>
      <c r="BB713" s="61" t="s">
        <v>163</v>
      </c>
      <c r="BC713" s="355" t="s">
        <v>9409</v>
      </c>
      <c r="BD713" s="44" t="s">
        <v>65</v>
      </c>
      <c r="BE713" s="44" t="s">
        <v>65</v>
      </c>
    </row>
    <row r="714" spans="2:57" s="250" customFormat="1" x14ac:dyDescent="0.25">
      <c r="B714" s="44">
        <v>2026</v>
      </c>
      <c r="C714" s="44">
        <v>891780111</v>
      </c>
      <c r="D714" s="44" t="s">
        <v>63</v>
      </c>
      <c r="E714" s="75" t="s">
        <v>9408</v>
      </c>
      <c r="F714" s="61" t="s">
        <v>9407</v>
      </c>
      <c r="G714" s="61">
        <v>0</v>
      </c>
      <c r="H714" s="61" t="s">
        <v>71</v>
      </c>
      <c r="I714" s="44" t="s">
        <v>111</v>
      </c>
      <c r="J714" s="76" t="s">
        <v>81</v>
      </c>
      <c r="K714" s="68" t="s">
        <v>8985</v>
      </c>
      <c r="L714" s="79">
        <v>19200000</v>
      </c>
      <c r="M714" s="44" t="s">
        <v>66</v>
      </c>
      <c r="N714" s="68" t="s">
        <v>9406</v>
      </c>
      <c r="O714" s="68">
        <v>30664607</v>
      </c>
      <c r="P714" s="68">
        <v>177</v>
      </c>
      <c r="Q714" s="69">
        <v>46038</v>
      </c>
      <c r="R714" s="61">
        <v>266200000</v>
      </c>
      <c r="S714" s="69">
        <v>46048</v>
      </c>
      <c r="T714" s="79">
        <v>19200000</v>
      </c>
      <c r="U714" s="61" t="s">
        <v>65</v>
      </c>
      <c r="V714" s="79">
        <v>85155333</v>
      </c>
      <c r="W714" s="168" t="s">
        <v>7176</v>
      </c>
      <c r="X714" s="69">
        <v>46048</v>
      </c>
      <c r="Y714" s="69">
        <v>46069</v>
      </c>
      <c r="Z714" s="69" t="s">
        <v>73</v>
      </c>
      <c r="AA714" s="69">
        <v>46189</v>
      </c>
      <c r="AB714" s="47">
        <f t="shared" si="55"/>
        <v>120</v>
      </c>
      <c r="AC714" s="61">
        <v>0</v>
      </c>
      <c r="AD714" s="79">
        <v>0</v>
      </c>
      <c r="AE714" s="61">
        <v>0</v>
      </c>
      <c r="AF714" s="80" t="s">
        <v>73</v>
      </c>
      <c r="AG714" s="47">
        <f t="shared" si="56"/>
        <v>0</v>
      </c>
      <c r="AH714" s="61">
        <v>0</v>
      </c>
      <c r="AI714" s="79">
        <v>0</v>
      </c>
      <c r="AJ714" s="61" t="s">
        <v>73</v>
      </c>
      <c r="AK714" s="81" t="s">
        <v>73</v>
      </c>
      <c r="AL714" s="61">
        <v>0</v>
      </c>
      <c r="AM714" s="81" t="s">
        <v>73</v>
      </c>
      <c r="AN714" s="81" t="s">
        <v>73</v>
      </c>
      <c r="AO714" s="81" t="s">
        <v>73</v>
      </c>
      <c r="AP714" s="47">
        <f t="shared" si="57"/>
        <v>0</v>
      </c>
      <c r="AQ714" s="47">
        <f>+L714+AD714-AI714</f>
        <v>19200000</v>
      </c>
      <c r="AR714" s="61" t="s">
        <v>4700</v>
      </c>
      <c r="AS714" s="79">
        <v>0</v>
      </c>
      <c r="AT714" s="61" t="s">
        <v>162</v>
      </c>
      <c r="AU714" s="79">
        <v>0</v>
      </c>
      <c r="AV714" s="61" t="s">
        <v>73</v>
      </c>
      <c r="AW714" s="199">
        <v>0</v>
      </c>
      <c r="AX714" s="62">
        <f t="shared" si="58"/>
        <v>19200000</v>
      </c>
      <c r="AY714" s="63">
        <f t="shared" si="59"/>
        <v>0</v>
      </c>
      <c r="AZ714" s="67">
        <v>0</v>
      </c>
      <c r="BA714" s="61" t="s">
        <v>73</v>
      </c>
      <c r="BB714" s="61" t="s">
        <v>163</v>
      </c>
      <c r="BC714" s="355" t="s">
        <v>9405</v>
      </c>
      <c r="BD714" s="44" t="s">
        <v>65</v>
      </c>
      <c r="BE714" s="44" t="s">
        <v>65</v>
      </c>
    </row>
    <row r="715" spans="2:57" s="250" customFormat="1" x14ac:dyDescent="0.25">
      <c r="B715" s="44">
        <v>2026</v>
      </c>
      <c r="C715" s="44">
        <v>891780111</v>
      </c>
      <c r="D715" s="44" t="s">
        <v>63</v>
      </c>
      <c r="E715" s="75" t="s">
        <v>9404</v>
      </c>
      <c r="F715" s="61" t="s">
        <v>9403</v>
      </c>
      <c r="G715" s="61">
        <v>0</v>
      </c>
      <c r="H715" s="61" t="s">
        <v>71</v>
      </c>
      <c r="I715" s="44" t="s">
        <v>111</v>
      </c>
      <c r="J715" s="76" t="s">
        <v>81</v>
      </c>
      <c r="K715" s="68" t="s">
        <v>9402</v>
      </c>
      <c r="L715" s="79">
        <v>9373320</v>
      </c>
      <c r="M715" s="44" t="s">
        <v>66</v>
      </c>
      <c r="N715" s="68" t="s">
        <v>9401</v>
      </c>
      <c r="O715" s="68">
        <v>1007133032</v>
      </c>
      <c r="P715" s="68">
        <v>69</v>
      </c>
      <c r="Q715" s="69">
        <v>46036</v>
      </c>
      <c r="R715" s="61">
        <v>6818861280</v>
      </c>
      <c r="S715" s="69">
        <v>46048</v>
      </c>
      <c r="T715" s="79">
        <v>9373320</v>
      </c>
      <c r="U715" s="61" t="s">
        <v>65</v>
      </c>
      <c r="V715" s="79">
        <v>1082939683</v>
      </c>
      <c r="W715" s="168" t="s">
        <v>8545</v>
      </c>
      <c r="X715" s="69">
        <v>46048</v>
      </c>
      <c r="Y715" s="69">
        <v>46069</v>
      </c>
      <c r="Z715" s="69" t="s">
        <v>73</v>
      </c>
      <c r="AA715" s="69">
        <v>46167</v>
      </c>
      <c r="AB715" s="47">
        <f t="shared" si="55"/>
        <v>98</v>
      </c>
      <c r="AC715" s="61">
        <v>0</v>
      </c>
      <c r="AD715" s="79">
        <v>0</v>
      </c>
      <c r="AE715" s="61">
        <v>0</v>
      </c>
      <c r="AF715" s="80" t="s">
        <v>73</v>
      </c>
      <c r="AG715" s="47">
        <f t="shared" si="56"/>
        <v>0</v>
      </c>
      <c r="AH715" s="61">
        <v>0</v>
      </c>
      <c r="AI715" s="79">
        <v>0</v>
      </c>
      <c r="AJ715" s="61" t="s">
        <v>73</v>
      </c>
      <c r="AK715" s="81" t="s">
        <v>73</v>
      </c>
      <c r="AL715" s="61">
        <v>0</v>
      </c>
      <c r="AM715" s="81" t="s">
        <v>73</v>
      </c>
      <c r="AN715" s="81" t="s">
        <v>73</v>
      </c>
      <c r="AO715" s="81" t="s">
        <v>73</v>
      </c>
      <c r="AP715" s="47">
        <f t="shared" si="57"/>
        <v>0</v>
      </c>
      <c r="AQ715" s="47">
        <f>+L715+AD715-AI715</f>
        <v>9373320</v>
      </c>
      <c r="AR715" s="61" t="s">
        <v>4700</v>
      </c>
      <c r="AS715" s="79">
        <v>0</v>
      </c>
      <c r="AT715" s="61" t="s">
        <v>162</v>
      </c>
      <c r="AU715" s="79">
        <v>0</v>
      </c>
      <c r="AV715" s="61" t="s">
        <v>73</v>
      </c>
      <c r="AW715" s="199">
        <v>0</v>
      </c>
      <c r="AX715" s="62">
        <f t="shared" si="58"/>
        <v>9373320</v>
      </c>
      <c r="AY715" s="63">
        <f t="shared" si="59"/>
        <v>0</v>
      </c>
      <c r="AZ715" s="67">
        <v>0</v>
      </c>
      <c r="BA715" s="61" t="s">
        <v>73</v>
      </c>
      <c r="BB715" s="61" t="s">
        <v>163</v>
      </c>
      <c r="BC715" s="355" t="s">
        <v>9400</v>
      </c>
      <c r="BD715" s="44" t="s">
        <v>65</v>
      </c>
      <c r="BE715" s="44" t="s">
        <v>65</v>
      </c>
    </row>
    <row r="716" spans="2:57" s="250" customFormat="1" x14ac:dyDescent="0.25">
      <c r="B716" s="44">
        <v>2026</v>
      </c>
      <c r="C716" s="44">
        <v>891780111</v>
      </c>
      <c r="D716" s="44" t="s">
        <v>63</v>
      </c>
      <c r="E716" s="374" t="s">
        <v>9399</v>
      </c>
      <c r="F716" s="61" t="s">
        <v>9398</v>
      </c>
      <c r="G716" s="61">
        <v>0</v>
      </c>
      <c r="H716" s="61" t="s">
        <v>71</v>
      </c>
      <c r="I716" s="44" t="s">
        <v>111</v>
      </c>
      <c r="J716" s="76" t="s">
        <v>81</v>
      </c>
      <c r="K716" s="68" t="s">
        <v>9397</v>
      </c>
      <c r="L716" s="79">
        <v>8400000</v>
      </c>
      <c r="M716" s="44" t="s">
        <v>66</v>
      </c>
      <c r="N716" s="68" t="s">
        <v>9396</v>
      </c>
      <c r="O716" s="68">
        <v>1043020689</v>
      </c>
      <c r="P716" s="68">
        <v>298</v>
      </c>
      <c r="Q716" s="69">
        <v>46043</v>
      </c>
      <c r="R716" s="68">
        <v>703999709</v>
      </c>
      <c r="S716" s="69">
        <v>46049</v>
      </c>
      <c r="T716" s="79">
        <v>8400000</v>
      </c>
      <c r="U716" s="61" t="s">
        <v>65</v>
      </c>
      <c r="V716" s="79">
        <v>36559959</v>
      </c>
      <c r="W716" s="168" t="s">
        <v>7278</v>
      </c>
      <c r="X716" s="69">
        <v>46048</v>
      </c>
      <c r="Y716" s="69">
        <v>46049</v>
      </c>
      <c r="Z716" s="69" t="s">
        <v>73</v>
      </c>
      <c r="AA716" s="69">
        <v>46112</v>
      </c>
      <c r="AB716" s="47">
        <f t="shared" si="55"/>
        <v>63</v>
      </c>
      <c r="AC716" s="61">
        <v>0</v>
      </c>
      <c r="AD716" s="79">
        <v>0</v>
      </c>
      <c r="AE716" s="61">
        <v>0</v>
      </c>
      <c r="AF716" s="80" t="s">
        <v>73</v>
      </c>
      <c r="AG716" s="47">
        <f t="shared" si="56"/>
        <v>0</v>
      </c>
      <c r="AH716" s="61">
        <v>0</v>
      </c>
      <c r="AI716" s="79">
        <v>0</v>
      </c>
      <c r="AJ716" s="61" t="s">
        <v>73</v>
      </c>
      <c r="AK716" s="81" t="s">
        <v>73</v>
      </c>
      <c r="AL716" s="61">
        <v>0</v>
      </c>
      <c r="AM716" s="81" t="s">
        <v>73</v>
      </c>
      <c r="AN716" s="81" t="s">
        <v>73</v>
      </c>
      <c r="AO716" s="81" t="s">
        <v>73</v>
      </c>
      <c r="AP716" s="47">
        <f t="shared" si="57"/>
        <v>0</v>
      </c>
      <c r="AQ716" s="47">
        <f>+L716+AD716-AI716</f>
        <v>8400000</v>
      </c>
      <c r="AR716" s="61" t="s">
        <v>4700</v>
      </c>
      <c r="AS716" s="79">
        <v>0</v>
      </c>
      <c r="AT716" s="61" t="s">
        <v>162</v>
      </c>
      <c r="AU716" s="79">
        <v>0</v>
      </c>
      <c r="AV716" s="61" t="s">
        <v>73</v>
      </c>
      <c r="AW716" s="199">
        <v>0</v>
      </c>
      <c r="AX716" s="62">
        <f t="shared" si="58"/>
        <v>8400000</v>
      </c>
      <c r="AY716" s="63">
        <f t="shared" si="59"/>
        <v>0</v>
      </c>
      <c r="AZ716" s="67">
        <v>0</v>
      </c>
      <c r="BA716" s="61" t="s">
        <v>73</v>
      </c>
      <c r="BB716" s="61" t="s">
        <v>85</v>
      </c>
      <c r="BC716" s="369" t="s">
        <v>9395</v>
      </c>
      <c r="BD716" s="44" t="s">
        <v>65</v>
      </c>
      <c r="BE716" s="44" t="s">
        <v>65</v>
      </c>
    </row>
    <row r="717" spans="2:57" s="250" customFormat="1" x14ac:dyDescent="0.25">
      <c r="B717" s="44">
        <v>2026</v>
      </c>
      <c r="C717" s="44">
        <v>891780111</v>
      </c>
      <c r="D717" s="44" t="s">
        <v>63</v>
      </c>
      <c r="E717" s="75" t="s">
        <v>9394</v>
      </c>
      <c r="F717" s="61" t="s">
        <v>9393</v>
      </c>
      <c r="G717" s="61">
        <v>0</v>
      </c>
      <c r="H717" s="61" t="s">
        <v>71</v>
      </c>
      <c r="I717" s="44" t="s">
        <v>111</v>
      </c>
      <c r="J717" s="76" t="s">
        <v>81</v>
      </c>
      <c r="K717" s="68" t="s">
        <v>9213</v>
      </c>
      <c r="L717" s="79">
        <v>9373320</v>
      </c>
      <c r="M717" s="44" t="s">
        <v>66</v>
      </c>
      <c r="N717" s="68" t="s">
        <v>9392</v>
      </c>
      <c r="O717" s="68">
        <v>1080540141</v>
      </c>
      <c r="P717" s="68">
        <v>69</v>
      </c>
      <c r="Q717" s="69">
        <v>46036</v>
      </c>
      <c r="R717" s="61">
        <v>6818861280</v>
      </c>
      <c r="S717" s="69">
        <v>46048</v>
      </c>
      <c r="T717" s="79">
        <v>9373320</v>
      </c>
      <c r="U717" s="61" t="s">
        <v>65</v>
      </c>
      <c r="V717" s="79">
        <v>1082939683</v>
      </c>
      <c r="W717" s="168" t="s">
        <v>8545</v>
      </c>
      <c r="X717" s="69">
        <v>46048</v>
      </c>
      <c r="Y717" s="69">
        <v>46069</v>
      </c>
      <c r="Z717" s="69" t="s">
        <v>73</v>
      </c>
      <c r="AA717" s="69">
        <v>46167</v>
      </c>
      <c r="AB717" s="47">
        <f t="shared" si="55"/>
        <v>98</v>
      </c>
      <c r="AC717" s="61">
        <v>0</v>
      </c>
      <c r="AD717" s="79">
        <v>0</v>
      </c>
      <c r="AE717" s="61">
        <v>0</v>
      </c>
      <c r="AF717" s="80" t="s">
        <v>73</v>
      </c>
      <c r="AG717" s="47">
        <f t="shared" si="56"/>
        <v>0</v>
      </c>
      <c r="AH717" s="61">
        <v>0</v>
      </c>
      <c r="AI717" s="79">
        <v>0</v>
      </c>
      <c r="AJ717" s="61" t="s">
        <v>73</v>
      </c>
      <c r="AK717" s="81" t="s">
        <v>73</v>
      </c>
      <c r="AL717" s="61">
        <v>0</v>
      </c>
      <c r="AM717" s="81" t="s">
        <v>73</v>
      </c>
      <c r="AN717" s="81" t="s">
        <v>73</v>
      </c>
      <c r="AO717" s="81" t="s">
        <v>73</v>
      </c>
      <c r="AP717" s="47">
        <f t="shared" si="57"/>
        <v>0</v>
      </c>
      <c r="AQ717" s="47">
        <f>+L717+AD717-AI717</f>
        <v>9373320</v>
      </c>
      <c r="AR717" s="61" t="s">
        <v>4700</v>
      </c>
      <c r="AS717" s="79">
        <v>0</v>
      </c>
      <c r="AT717" s="61" t="s">
        <v>162</v>
      </c>
      <c r="AU717" s="79">
        <v>0</v>
      </c>
      <c r="AV717" s="61" t="s">
        <v>73</v>
      </c>
      <c r="AW717" s="199">
        <v>0</v>
      </c>
      <c r="AX717" s="62">
        <f t="shared" si="58"/>
        <v>9373320</v>
      </c>
      <c r="AY717" s="63">
        <f t="shared" si="59"/>
        <v>0</v>
      </c>
      <c r="AZ717" s="67">
        <v>0</v>
      </c>
      <c r="BA717" s="61" t="s">
        <v>73</v>
      </c>
      <c r="BB717" s="61" t="s">
        <v>163</v>
      </c>
      <c r="BC717" s="355" t="s">
        <v>9391</v>
      </c>
      <c r="BD717" s="44" t="s">
        <v>65</v>
      </c>
      <c r="BE717" s="44" t="s">
        <v>65</v>
      </c>
    </row>
    <row r="718" spans="2:57" s="250" customFormat="1" x14ac:dyDescent="0.25">
      <c r="B718" s="44">
        <v>2026</v>
      </c>
      <c r="C718" s="44">
        <v>891780111</v>
      </c>
      <c r="D718" s="44" t="s">
        <v>63</v>
      </c>
      <c r="E718" s="374" t="s">
        <v>9390</v>
      </c>
      <c r="F718" s="61" t="s">
        <v>9389</v>
      </c>
      <c r="G718" s="61">
        <v>0</v>
      </c>
      <c r="H718" s="61" t="s">
        <v>71</v>
      </c>
      <c r="I718" s="44" t="s">
        <v>111</v>
      </c>
      <c r="J718" s="76" t="s">
        <v>81</v>
      </c>
      <c r="K718" s="68" t="s">
        <v>9388</v>
      </c>
      <c r="L718" s="79">
        <v>4000000</v>
      </c>
      <c r="M718" s="44" t="s">
        <v>66</v>
      </c>
      <c r="N718" s="68" t="s">
        <v>3837</v>
      </c>
      <c r="O718" s="68">
        <v>84457585</v>
      </c>
      <c r="P718" s="68">
        <v>298</v>
      </c>
      <c r="Q718" s="69">
        <v>46043</v>
      </c>
      <c r="R718" s="68">
        <v>703999709</v>
      </c>
      <c r="S718" s="69">
        <v>46049</v>
      </c>
      <c r="T718" s="79">
        <v>4000000</v>
      </c>
      <c r="U718" s="61" t="s">
        <v>65</v>
      </c>
      <c r="V718" s="79">
        <v>72221403</v>
      </c>
      <c r="W718" s="168" t="s">
        <v>7142</v>
      </c>
      <c r="X718" s="69">
        <v>46048</v>
      </c>
      <c r="Y718" s="69">
        <v>46049</v>
      </c>
      <c r="Z718" s="69" t="s">
        <v>73</v>
      </c>
      <c r="AA718" s="69">
        <v>46081</v>
      </c>
      <c r="AB718" s="47">
        <f t="shared" si="55"/>
        <v>32</v>
      </c>
      <c r="AC718" s="61">
        <v>0</v>
      </c>
      <c r="AD718" s="79">
        <v>0</v>
      </c>
      <c r="AE718" s="61">
        <v>0</v>
      </c>
      <c r="AF718" s="80" t="s">
        <v>73</v>
      </c>
      <c r="AG718" s="47">
        <f t="shared" si="56"/>
        <v>0</v>
      </c>
      <c r="AH718" s="61">
        <v>0</v>
      </c>
      <c r="AI718" s="79">
        <v>0</v>
      </c>
      <c r="AJ718" s="61" t="s">
        <v>73</v>
      </c>
      <c r="AK718" s="81" t="s">
        <v>73</v>
      </c>
      <c r="AL718" s="61">
        <v>0</v>
      </c>
      <c r="AM718" s="81" t="s">
        <v>73</v>
      </c>
      <c r="AN718" s="81" t="s">
        <v>73</v>
      </c>
      <c r="AO718" s="81" t="s">
        <v>73</v>
      </c>
      <c r="AP718" s="47">
        <f t="shared" si="57"/>
        <v>0</v>
      </c>
      <c r="AQ718" s="47">
        <f>+L718+AD718-AI718</f>
        <v>4000000</v>
      </c>
      <c r="AR718" s="61" t="s">
        <v>4700</v>
      </c>
      <c r="AS718" s="79">
        <v>0</v>
      </c>
      <c r="AT718" s="61" t="s">
        <v>162</v>
      </c>
      <c r="AU718" s="79">
        <v>0</v>
      </c>
      <c r="AV718" s="61" t="s">
        <v>73</v>
      </c>
      <c r="AW718" s="199">
        <v>0</v>
      </c>
      <c r="AX718" s="62">
        <f t="shared" si="58"/>
        <v>4000000</v>
      </c>
      <c r="AY718" s="63">
        <f t="shared" si="59"/>
        <v>0</v>
      </c>
      <c r="AZ718" s="67">
        <v>0</v>
      </c>
      <c r="BA718" s="61" t="s">
        <v>73</v>
      </c>
      <c r="BB718" s="61" t="s">
        <v>85</v>
      </c>
      <c r="BC718" s="369" t="s">
        <v>9387</v>
      </c>
      <c r="BD718" s="44" t="s">
        <v>65</v>
      </c>
      <c r="BE718" s="44" t="s">
        <v>65</v>
      </c>
    </row>
    <row r="719" spans="2:57" s="250" customFormat="1" x14ac:dyDescent="0.25">
      <c r="B719" s="44">
        <v>2026</v>
      </c>
      <c r="C719" s="44">
        <v>891780111</v>
      </c>
      <c r="D719" s="44" t="s">
        <v>63</v>
      </c>
      <c r="E719" s="75" t="s">
        <v>9386</v>
      </c>
      <c r="F719" s="61" t="s">
        <v>9385</v>
      </c>
      <c r="G719" s="61">
        <v>0</v>
      </c>
      <c r="H719" s="61" t="s">
        <v>71</v>
      </c>
      <c r="I719" s="44" t="s">
        <v>111</v>
      </c>
      <c r="J719" s="76" t="s">
        <v>81</v>
      </c>
      <c r="K719" s="68" t="s">
        <v>9213</v>
      </c>
      <c r="L719" s="79">
        <v>9373320</v>
      </c>
      <c r="M719" s="44" t="s">
        <v>66</v>
      </c>
      <c r="N719" s="68" t="s">
        <v>9384</v>
      </c>
      <c r="O719" s="68">
        <v>1079884663</v>
      </c>
      <c r="P719" s="68">
        <v>69</v>
      </c>
      <c r="Q719" s="69">
        <v>46036</v>
      </c>
      <c r="R719" s="61">
        <v>6818861280</v>
      </c>
      <c r="S719" s="69">
        <v>46048</v>
      </c>
      <c r="T719" s="79">
        <v>9373320</v>
      </c>
      <c r="U719" s="61" t="s">
        <v>65</v>
      </c>
      <c r="V719" s="79">
        <v>1082939683</v>
      </c>
      <c r="W719" s="168" t="s">
        <v>8545</v>
      </c>
      <c r="X719" s="69">
        <v>46048</v>
      </c>
      <c r="Y719" s="69">
        <v>46069</v>
      </c>
      <c r="Z719" s="69" t="s">
        <v>73</v>
      </c>
      <c r="AA719" s="69">
        <v>46167</v>
      </c>
      <c r="AB719" s="47">
        <f t="shared" si="55"/>
        <v>98</v>
      </c>
      <c r="AC719" s="61">
        <v>0</v>
      </c>
      <c r="AD719" s="79">
        <v>0</v>
      </c>
      <c r="AE719" s="61">
        <v>0</v>
      </c>
      <c r="AF719" s="80" t="s">
        <v>73</v>
      </c>
      <c r="AG719" s="47">
        <f t="shared" si="56"/>
        <v>0</v>
      </c>
      <c r="AH719" s="61">
        <v>0</v>
      </c>
      <c r="AI719" s="79">
        <v>0</v>
      </c>
      <c r="AJ719" s="61" t="s">
        <v>73</v>
      </c>
      <c r="AK719" s="81" t="s">
        <v>73</v>
      </c>
      <c r="AL719" s="61">
        <v>0</v>
      </c>
      <c r="AM719" s="81" t="s">
        <v>73</v>
      </c>
      <c r="AN719" s="81" t="s">
        <v>73</v>
      </c>
      <c r="AO719" s="81" t="s">
        <v>73</v>
      </c>
      <c r="AP719" s="47">
        <f t="shared" si="57"/>
        <v>0</v>
      </c>
      <c r="AQ719" s="47">
        <f>+L719+AD719-AI719</f>
        <v>9373320</v>
      </c>
      <c r="AR719" s="61" t="s">
        <v>4700</v>
      </c>
      <c r="AS719" s="79">
        <v>0</v>
      </c>
      <c r="AT719" s="61" t="s">
        <v>162</v>
      </c>
      <c r="AU719" s="79">
        <v>0</v>
      </c>
      <c r="AV719" s="61" t="s">
        <v>73</v>
      </c>
      <c r="AW719" s="199">
        <v>0</v>
      </c>
      <c r="AX719" s="62">
        <f t="shared" si="58"/>
        <v>9373320</v>
      </c>
      <c r="AY719" s="63">
        <f t="shared" si="59"/>
        <v>0</v>
      </c>
      <c r="AZ719" s="67">
        <v>0</v>
      </c>
      <c r="BA719" s="61" t="s">
        <v>73</v>
      </c>
      <c r="BB719" s="61" t="s">
        <v>163</v>
      </c>
      <c r="BC719" s="355" t="s">
        <v>9383</v>
      </c>
      <c r="BD719" s="44" t="s">
        <v>65</v>
      </c>
      <c r="BE719" s="44" t="s">
        <v>65</v>
      </c>
    </row>
    <row r="720" spans="2:57" s="250" customFormat="1" x14ac:dyDescent="0.25">
      <c r="B720" s="44">
        <v>2026</v>
      </c>
      <c r="C720" s="44">
        <v>891780111</v>
      </c>
      <c r="D720" s="44" t="s">
        <v>63</v>
      </c>
      <c r="E720" s="75" t="s">
        <v>9382</v>
      </c>
      <c r="F720" s="61" t="s">
        <v>9381</v>
      </c>
      <c r="G720" s="61">
        <v>0</v>
      </c>
      <c r="H720" s="61" t="s">
        <v>71</v>
      </c>
      <c r="I720" s="44" t="s">
        <v>111</v>
      </c>
      <c r="J720" s="76" t="s">
        <v>81</v>
      </c>
      <c r="K720" s="68" t="s">
        <v>9345</v>
      </c>
      <c r="L720" s="79">
        <v>9373320</v>
      </c>
      <c r="M720" s="44" t="s">
        <v>66</v>
      </c>
      <c r="N720" s="68" t="s">
        <v>9380</v>
      </c>
      <c r="O720" s="68">
        <v>73267118</v>
      </c>
      <c r="P720" s="68">
        <v>69</v>
      </c>
      <c r="Q720" s="69">
        <v>46036</v>
      </c>
      <c r="R720" s="61">
        <v>6818861280</v>
      </c>
      <c r="S720" s="69">
        <v>46048</v>
      </c>
      <c r="T720" s="79">
        <v>9373320</v>
      </c>
      <c r="U720" s="61" t="s">
        <v>65</v>
      </c>
      <c r="V720" s="79">
        <v>1082939683</v>
      </c>
      <c r="W720" s="168" t="s">
        <v>8545</v>
      </c>
      <c r="X720" s="69">
        <v>46048</v>
      </c>
      <c r="Y720" s="69">
        <v>46069</v>
      </c>
      <c r="Z720" s="69" t="s">
        <v>73</v>
      </c>
      <c r="AA720" s="69">
        <v>46167</v>
      </c>
      <c r="AB720" s="47">
        <f t="shared" si="55"/>
        <v>98</v>
      </c>
      <c r="AC720" s="61">
        <v>0</v>
      </c>
      <c r="AD720" s="79">
        <v>0</v>
      </c>
      <c r="AE720" s="61">
        <v>0</v>
      </c>
      <c r="AF720" s="80" t="s">
        <v>73</v>
      </c>
      <c r="AG720" s="47">
        <f t="shared" si="56"/>
        <v>0</v>
      </c>
      <c r="AH720" s="61">
        <v>0</v>
      </c>
      <c r="AI720" s="79">
        <v>0</v>
      </c>
      <c r="AJ720" s="61" t="s">
        <v>73</v>
      </c>
      <c r="AK720" s="81" t="s">
        <v>73</v>
      </c>
      <c r="AL720" s="61">
        <v>0</v>
      </c>
      <c r="AM720" s="81" t="s">
        <v>73</v>
      </c>
      <c r="AN720" s="81" t="s">
        <v>73</v>
      </c>
      <c r="AO720" s="81" t="s">
        <v>73</v>
      </c>
      <c r="AP720" s="47">
        <f t="shared" si="57"/>
        <v>0</v>
      </c>
      <c r="AQ720" s="47">
        <f>+L720+AD720-AI720</f>
        <v>9373320</v>
      </c>
      <c r="AR720" s="61" t="s">
        <v>4700</v>
      </c>
      <c r="AS720" s="79">
        <v>0</v>
      </c>
      <c r="AT720" s="61" t="s">
        <v>162</v>
      </c>
      <c r="AU720" s="79">
        <v>0</v>
      </c>
      <c r="AV720" s="61" t="s">
        <v>73</v>
      </c>
      <c r="AW720" s="199">
        <v>0</v>
      </c>
      <c r="AX720" s="62">
        <f t="shared" si="58"/>
        <v>9373320</v>
      </c>
      <c r="AY720" s="63">
        <f t="shared" si="59"/>
        <v>0</v>
      </c>
      <c r="AZ720" s="67">
        <v>0</v>
      </c>
      <c r="BA720" s="61" t="s">
        <v>73</v>
      </c>
      <c r="BB720" s="61" t="s">
        <v>163</v>
      </c>
      <c r="BC720" s="355" t="s">
        <v>9379</v>
      </c>
      <c r="BD720" s="44" t="s">
        <v>65</v>
      </c>
      <c r="BE720" s="44" t="s">
        <v>65</v>
      </c>
    </row>
    <row r="721" spans="2:57" s="250" customFormat="1" x14ac:dyDescent="0.25">
      <c r="B721" s="44">
        <v>2026</v>
      </c>
      <c r="C721" s="44">
        <v>891780111</v>
      </c>
      <c r="D721" s="44" t="s">
        <v>63</v>
      </c>
      <c r="E721" s="75" t="s">
        <v>9378</v>
      </c>
      <c r="F721" s="61" t="s">
        <v>9377</v>
      </c>
      <c r="G721" s="61">
        <v>0</v>
      </c>
      <c r="H721" s="61" t="s">
        <v>71</v>
      </c>
      <c r="I721" s="44" t="s">
        <v>111</v>
      </c>
      <c r="J721" s="76" t="s">
        <v>81</v>
      </c>
      <c r="K721" s="68" t="s">
        <v>9330</v>
      </c>
      <c r="L721" s="79">
        <v>9373320</v>
      </c>
      <c r="M721" s="44" t="s">
        <v>66</v>
      </c>
      <c r="N721" s="68" t="s">
        <v>9376</v>
      </c>
      <c r="O721" s="68">
        <v>1082069112</v>
      </c>
      <c r="P721" s="68">
        <v>69</v>
      </c>
      <c r="Q721" s="69">
        <v>46036</v>
      </c>
      <c r="R721" s="61">
        <v>6818861280</v>
      </c>
      <c r="S721" s="69">
        <v>46048</v>
      </c>
      <c r="T721" s="79">
        <v>9373320</v>
      </c>
      <c r="U721" s="61" t="s">
        <v>65</v>
      </c>
      <c r="V721" s="79">
        <v>1082939683</v>
      </c>
      <c r="W721" s="168" t="s">
        <v>8545</v>
      </c>
      <c r="X721" s="69">
        <v>46048</v>
      </c>
      <c r="Y721" s="69">
        <v>46069</v>
      </c>
      <c r="Z721" s="69" t="s">
        <v>73</v>
      </c>
      <c r="AA721" s="69">
        <v>46167</v>
      </c>
      <c r="AB721" s="47">
        <f t="shared" si="55"/>
        <v>98</v>
      </c>
      <c r="AC721" s="61">
        <v>0</v>
      </c>
      <c r="AD721" s="79">
        <v>0</v>
      </c>
      <c r="AE721" s="61">
        <v>0</v>
      </c>
      <c r="AF721" s="80" t="s">
        <v>73</v>
      </c>
      <c r="AG721" s="47">
        <f t="shared" si="56"/>
        <v>0</v>
      </c>
      <c r="AH721" s="61">
        <v>0</v>
      </c>
      <c r="AI721" s="79">
        <v>0</v>
      </c>
      <c r="AJ721" s="61" t="s">
        <v>73</v>
      </c>
      <c r="AK721" s="81" t="s">
        <v>73</v>
      </c>
      <c r="AL721" s="61">
        <v>0</v>
      </c>
      <c r="AM721" s="81" t="s">
        <v>73</v>
      </c>
      <c r="AN721" s="81" t="s">
        <v>73</v>
      </c>
      <c r="AO721" s="81" t="s">
        <v>73</v>
      </c>
      <c r="AP721" s="47">
        <f t="shared" si="57"/>
        <v>0</v>
      </c>
      <c r="AQ721" s="47">
        <f>+L721+AD721-AI721</f>
        <v>9373320</v>
      </c>
      <c r="AR721" s="61" t="s">
        <v>4700</v>
      </c>
      <c r="AS721" s="79">
        <v>0</v>
      </c>
      <c r="AT721" s="61" t="s">
        <v>162</v>
      </c>
      <c r="AU721" s="79">
        <v>0</v>
      </c>
      <c r="AV721" s="61" t="s">
        <v>73</v>
      </c>
      <c r="AW721" s="199">
        <v>0</v>
      </c>
      <c r="AX721" s="62">
        <f t="shared" si="58"/>
        <v>9373320</v>
      </c>
      <c r="AY721" s="63">
        <f t="shared" si="59"/>
        <v>0</v>
      </c>
      <c r="AZ721" s="67">
        <v>0</v>
      </c>
      <c r="BA721" s="61" t="s">
        <v>73</v>
      </c>
      <c r="BB721" s="61" t="s">
        <v>163</v>
      </c>
      <c r="BC721" s="355" t="s">
        <v>9375</v>
      </c>
      <c r="BD721" s="44" t="s">
        <v>65</v>
      </c>
      <c r="BE721" s="44" t="s">
        <v>65</v>
      </c>
    </row>
    <row r="722" spans="2:57" s="250" customFormat="1" x14ac:dyDescent="0.25">
      <c r="B722" s="44">
        <v>2026</v>
      </c>
      <c r="C722" s="44">
        <v>891780111</v>
      </c>
      <c r="D722" s="44" t="s">
        <v>63</v>
      </c>
      <c r="E722" s="75" t="s">
        <v>9374</v>
      </c>
      <c r="F722" s="61" t="s">
        <v>9373</v>
      </c>
      <c r="G722" s="61">
        <v>0</v>
      </c>
      <c r="H722" s="61" t="s">
        <v>71</v>
      </c>
      <c r="I722" s="44" t="s">
        <v>111</v>
      </c>
      <c r="J722" s="76" t="s">
        <v>81</v>
      </c>
      <c r="K722" s="68" t="s">
        <v>9372</v>
      </c>
      <c r="L722" s="79">
        <v>19140000</v>
      </c>
      <c r="M722" s="44" t="s">
        <v>66</v>
      </c>
      <c r="N722" s="68" t="s">
        <v>9371</v>
      </c>
      <c r="O722" s="68">
        <v>1082838083</v>
      </c>
      <c r="P722" s="68">
        <v>69</v>
      </c>
      <c r="Q722" s="69">
        <v>46036</v>
      </c>
      <c r="R722" s="61">
        <v>6818861280</v>
      </c>
      <c r="S722" s="69">
        <v>46048</v>
      </c>
      <c r="T722" s="79">
        <v>19140000</v>
      </c>
      <c r="U722" s="61" t="s">
        <v>65</v>
      </c>
      <c r="V722" s="79">
        <v>1082939683</v>
      </c>
      <c r="W722" s="168" t="s">
        <v>8545</v>
      </c>
      <c r="X722" s="69">
        <v>46048</v>
      </c>
      <c r="Y722" s="69">
        <v>46069</v>
      </c>
      <c r="Z722" s="69" t="s">
        <v>73</v>
      </c>
      <c r="AA722" s="69">
        <v>46167</v>
      </c>
      <c r="AB722" s="47">
        <f t="shared" si="55"/>
        <v>98</v>
      </c>
      <c r="AC722" s="61">
        <v>0</v>
      </c>
      <c r="AD722" s="79">
        <v>0</v>
      </c>
      <c r="AE722" s="61">
        <v>0</v>
      </c>
      <c r="AF722" s="80" t="s">
        <v>73</v>
      </c>
      <c r="AG722" s="47">
        <f t="shared" si="56"/>
        <v>0</v>
      </c>
      <c r="AH722" s="61">
        <v>0</v>
      </c>
      <c r="AI722" s="79">
        <v>0</v>
      </c>
      <c r="AJ722" s="61" t="s">
        <v>73</v>
      </c>
      <c r="AK722" s="81" t="s">
        <v>73</v>
      </c>
      <c r="AL722" s="61">
        <v>0</v>
      </c>
      <c r="AM722" s="81" t="s">
        <v>73</v>
      </c>
      <c r="AN722" s="81" t="s">
        <v>73</v>
      </c>
      <c r="AO722" s="81" t="s">
        <v>73</v>
      </c>
      <c r="AP722" s="47">
        <f t="shared" si="57"/>
        <v>0</v>
      </c>
      <c r="AQ722" s="47">
        <f>+L722+AD722-AI722</f>
        <v>19140000</v>
      </c>
      <c r="AR722" s="61" t="s">
        <v>4700</v>
      </c>
      <c r="AS722" s="79">
        <v>0</v>
      </c>
      <c r="AT722" s="61" t="s">
        <v>162</v>
      </c>
      <c r="AU722" s="79">
        <v>0</v>
      </c>
      <c r="AV722" s="61" t="s">
        <v>73</v>
      </c>
      <c r="AW722" s="199">
        <v>0</v>
      </c>
      <c r="AX722" s="62">
        <f t="shared" si="58"/>
        <v>19140000</v>
      </c>
      <c r="AY722" s="63">
        <f t="shared" si="59"/>
        <v>0</v>
      </c>
      <c r="AZ722" s="67">
        <v>0</v>
      </c>
      <c r="BA722" s="61" t="s">
        <v>73</v>
      </c>
      <c r="BB722" s="61" t="s">
        <v>163</v>
      </c>
      <c r="BC722" s="355" t="s">
        <v>9370</v>
      </c>
      <c r="BD722" s="44" t="s">
        <v>65</v>
      </c>
      <c r="BE722" s="44" t="s">
        <v>65</v>
      </c>
    </row>
    <row r="723" spans="2:57" s="250" customFormat="1" x14ac:dyDescent="0.25">
      <c r="B723" s="44">
        <v>2026</v>
      </c>
      <c r="C723" s="44">
        <v>891780111</v>
      </c>
      <c r="D723" s="44" t="s">
        <v>63</v>
      </c>
      <c r="E723" s="75" t="s">
        <v>9369</v>
      </c>
      <c r="F723" s="61" t="s">
        <v>9368</v>
      </c>
      <c r="G723" s="61">
        <v>0</v>
      </c>
      <c r="H723" s="61" t="s">
        <v>71</v>
      </c>
      <c r="I723" s="44" t="s">
        <v>111</v>
      </c>
      <c r="J723" s="76" t="s">
        <v>81</v>
      </c>
      <c r="K723" s="68" t="s">
        <v>9345</v>
      </c>
      <c r="L723" s="79">
        <v>9373320</v>
      </c>
      <c r="M723" s="44" t="s">
        <v>66</v>
      </c>
      <c r="N723" s="68" t="s">
        <v>9367</v>
      </c>
      <c r="O723" s="68">
        <v>7675376</v>
      </c>
      <c r="P723" s="68">
        <v>69</v>
      </c>
      <c r="Q723" s="69">
        <v>46036</v>
      </c>
      <c r="R723" s="61">
        <v>6818861280</v>
      </c>
      <c r="S723" s="69">
        <v>46048</v>
      </c>
      <c r="T723" s="79">
        <v>9373320</v>
      </c>
      <c r="U723" s="61" t="s">
        <v>65</v>
      </c>
      <c r="V723" s="79">
        <v>1082939683</v>
      </c>
      <c r="W723" s="168" t="s">
        <v>8545</v>
      </c>
      <c r="X723" s="69">
        <v>46048</v>
      </c>
      <c r="Y723" s="69">
        <v>46069</v>
      </c>
      <c r="Z723" s="69" t="s">
        <v>73</v>
      </c>
      <c r="AA723" s="69">
        <v>46167</v>
      </c>
      <c r="AB723" s="47">
        <f t="shared" si="55"/>
        <v>98</v>
      </c>
      <c r="AC723" s="61">
        <v>0</v>
      </c>
      <c r="AD723" s="79">
        <v>0</v>
      </c>
      <c r="AE723" s="61">
        <v>0</v>
      </c>
      <c r="AF723" s="80" t="s">
        <v>73</v>
      </c>
      <c r="AG723" s="47">
        <f t="shared" si="56"/>
        <v>0</v>
      </c>
      <c r="AH723" s="61">
        <v>0</v>
      </c>
      <c r="AI723" s="79">
        <v>0</v>
      </c>
      <c r="AJ723" s="61" t="s">
        <v>73</v>
      </c>
      <c r="AK723" s="81" t="s">
        <v>73</v>
      </c>
      <c r="AL723" s="61">
        <v>0</v>
      </c>
      <c r="AM723" s="81" t="s">
        <v>73</v>
      </c>
      <c r="AN723" s="81" t="s">
        <v>73</v>
      </c>
      <c r="AO723" s="81" t="s">
        <v>73</v>
      </c>
      <c r="AP723" s="47">
        <f t="shared" si="57"/>
        <v>0</v>
      </c>
      <c r="AQ723" s="47">
        <f>+L723+AD723-AI723</f>
        <v>9373320</v>
      </c>
      <c r="AR723" s="61" t="s">
        <v>4700</v>
      </c>
      <c r="AS723" s="79">
        <v>0</v>
      </c>
      <c r="AT723" s="61" t="s">
        <v>162</v>
      </c>
      <c r="AU723" s="79">
        <v>0</v>
      </c>
      <c r="AV723" s="61" t="s">
        <v>73</v>
      </c>
      <c r="AW723" s="199">
        <v>0</v>
      </c>
      <c r="AX723" s="62">
        <f t="shared" si="58"/>
        <v>9373320</v>
      </c>
      <c r="AY723" s="63">
        <f t="shared" si="59"/>
        <v>0</v>
      </c>
      <c r="AZ723" s="67">
        <v>0</v>
      </c>
      <c r="BA723" s="61" t="s">
        <v>73</v>
      </c>
      <c r="BB723" s="61" t="s">
        <v>163</v>
      </c>
      <c r="BC723" s="355" t="s">
        <v>9366</v>
      </c>
      <c r="BD723" s="44" t="s">
        <v>65</v>
      </c>
      <c r="BE723" s="44" t="s">
        <v>65</v>
      </c>
    </row>
    <row r="724" spans="2:57" s="250" customFormat="1" x14ac:dyDescent="0.25">
      <c r="B724" s="44">
        <v>2026</v>
      </c>
      <c r="C724" s="44">
        <v>891780111</v>
      </c>
      <c r="D724" s="44" t="s">
        <v>63</v>
      </c>
      <c r="E724" s="75" t="s">
        <v>9365</v>
      </c>
      <c r="F724" s="61" t="s">
        <v>9364</v>
      </c>
      <c r="G724" s="61">
        <v>0</v>
      </c>
      <c r="H724" s="61" t="s">
        <v>71</v>
      </c>
      <c r="I724" s="44" t="s">
        <v>111</v>
      </c>
      <c r="J724" s="76" t="s">
        <v>81</v>
      </c>
      <c r="K724" s="68" t="s">
        <v>9340</v>
      </c>
      <c r="L724" s="79">
        <v>9373320</v>
      </c>
      <c r="M724" s="44" t="s">
        <v>66</v>
      </c>
      <c r="N724" s="68" t="s">
        <v>9363</v>
      </c>
      <c r="O724" s="68">
        <v>1051357903</v>
      </c>
      <c r="P724" s="68">
        <v>69</v>
      </c>
      <c r="Q724" s="69">
        <v>46036</v>
      </c>
      <c r="R724" s="61">
        <v>6818861280</v>
      </c>
      <c r="S724" s="69">
        <v>46048</v>
      </c>
      <c r="T724" s="79">
        <v>9373320</v>
      </c>
      <c r="U724" s="61" t="s">
        <v>65</v>
      </c>
      <c r="V724" s="79">
        <v>1082939683</v>
      </c>
      <c r="W724" s="168" t="s">
        <v>8545</v>
      </c>
      <c r="X724" s="69">
        <v>46048</v>
      </c>
      <c r="Y724" s="69">
        <v>46069</v>
      </c>
      <c r="Z724" s="69" t="s">
        <v>73</v>
      </c>
      <c r="AA724" s="69">
        <v>46167</v>
      </c>
      <c r="AB724" s="47">
        <f t="shared" si="55"/>
        <v>98</v>
      </c>
      <c r="AC724" s="61">
        <v>0</v>
      </c>
      <c r="AD724" s="79">
        <v>0</v>
      </c>
      <c r="AE724" s="61">
        <v>0</v>
      </c>
      <c r="AF724" s="80" t="s">
        <v>73</v>
      </c>
      <c r="AG724" s="47">
        <f t="shared" si="56"/>
        <v>0</v>
      </c>
      <c r="AH724" s="61">
        <v>0</v>
      </c>
      <c r="AI724" s="79">
        <v>0</v>
      </c>
      <c r="AJ724" s="61" t="s">
        <v>73</v>
      </c>
      <c r="AK724" s="81" t="s">
        <v>73</v>
      </c>
      <c r="AL724" s="61">
        <v>0</v>
      </c>
      <c r="AM724" s="81" t="s">
        <v>73</v>
      </c>
      <c r="AN724" s="81" t="s">
        <v>73</v>
      </c>
      <c r="AO724" s="81" t="s">
        <v>73</v>
      </c>
      <c r="AP724" s="47">
        <f t="shared" si="57"/>
        <v>0</v>
      </c>
      <c r="AQ724" s="47">
        <f>+L724+AD724-AI724</f>
        <v>9373320</v>
      </c>
      <c r="AR724" s="61" t="s">
        <v>4700</v>
      </c>
      <c r="AS724" s="79">
        <v>0</v>
      </c>
      <c r="AT724" s="61" t="s">
        <v>162</v>
      </c>
      <c r="AU724" s="79">
        <v>0</v>
      </c>
      <c r="AV724" s="61" t="s">
        <v>73</v>
      </c>
      <c r="AW724" s="199">
        <v>0</v>
      </c>
      <c r="AX724" s="62">
        <f t="shared" si="58"/>
        <v>9373320</v>
      </c>
      <c r="AY724" s="63">
        <f t="shared" si="59"/>
        <v>0</v>
      </c>
      <c r="AZ724" s="67">
        <v>0</v>
      </c>
      <c r="BA724" s="61" t="s">
        <v>73</v>
      </c>
      <c r="BB724" s="61" t="s">
        <v>163</v>
      </c>
      <c r="BC724" s="355" t="s">
        <v>9362</v>
      </c>
      <c r="BD724" s="44" t="s">
        <v>65</v>
      </c>
      <c r="BE724" s="44" t="s">
        <v>65</v>
      </c>
    </row>
    <row r="725" spans="2:57" s="250" customFormat="1" x14ac:dyDescent="0.25">
      <c r="B725" s="44">
        <v>2026</v>
      </c>
      <c r="C725" s="44">
        <v>891780111</v>
      </c>
      <c r="D725" s="44" t="s">
        <v>63</v>
      </c>
      <c r="E725" s="75" t="s">
        <v>9361</v>
      </c>
      <c r="F725" s="61" t="s">
        <v>9360</v>
      </c>
      <c r="G725" s="61">
        <v>0</v>
      </c>
      <c r="H725" s="61" t="s">
        <v>71</v>
      </c>
      <c r="I725" s="44" t="s">
        <v>111</v>
      </c>
      <c r="J725" s="76" t="s">
        <v>81</v>
      </c>
      <c r="K725" s="68" t="s">
        <v>9359</v>
      </c>
      <c r="L725" s="79">
        <v>17160000</v>
      </c>
      <c r="M725" s="44" t="s">
        <v>66</v>
      </c>
      <c r="N725" s="68" t="s">
        <v>9358</v>
      </c>
      <c r="O725" s="68">
        <v>1082973431</v>
      </c>
      <c r="P725" s="68">
        <v>69</v>
      </c>
      <c r="Q725" s="69">
        <v>46036</v>
      </c>
      <c r="R725" s="61">
        <v>6818861280</v>
      </c>
      <c r="S725" s="69">
        <v>46048</v>
      </c>
      <c r="T725" s="79">
        <v>17160000</v>
      </c>
      <c r="U725" s="61" t="s">
        <v>65</v>
      </c>
      <c r="V725" s="79">
        <v>1082939683</v>
      </c>
      <c r="W725" s="168" t="s">
        <v>8545</v>
      </c>
      <c r="X725" s="69">
        <v>46048</v>
      </c>
      <c r="Y725" s="69">
        <v>46069</v>
      </c>
      <c r="Z725" s="69" t="s">
        <v>73</v>
      </c>
      <c r="AA725" s="69">
        <v>46167</v>
      </c>
      <c r="AB725" s="47">
        <f t="shared" si="55"/>
        <v>98</v>
      </c>
      <c r="AC725" s="61">
        <v>0</v>
      </c>
      <c r="AD725" s="79">
        <v>0</v>
      </c>
      <c r="AE725" s="61">
        <v>0</v>
      </c>
      <c r="AF725" s="80" t="s">
        <v>73</v>
      </c>
      <c r="AG725" s="47">
        <f t="shared" si="56"/>
        <v>0</v>
      </c>
      <c r="AH725" s="61">
        <v>0</v>
      </c>
      <c r="AI725" s="79">
        <v>0</v>
      </c>
      <c r="AJ725" s="61" t="s">
        <v>73</v>
      </c>
      <c r="AK725" s="81" t="s">
        <v>73</v>
      </c>
      <c r="AL725" s="61">
        <v>0</v>
      </c>
      <c r="AM725" s="81" t="s">
        <v>73</v>
      </c>
      <c r="AN725" s="81" t="s">
        <v>73</v>
      </c>
      <c r="AO725" s="81" t="s">
        <v>73</v>
      </c>
      <c r="AP725" s="47">
        <f t="shared" si="57"/>
        <v>0</v>
      </c>
      <c r="AQ725" s="47">
        <f>+L725+AD725-AI725</f>
        <v>17160000</v>
      </c>
      <c r="AR725" s="61" t="s">
        <v>4700</v>
      </c>
      <c r="AS725" s="79">
        <v>0</v>
      </c>
      <c r="AT725" s="61" t="s">
        <v>162</v>
      </c>
      <c r="AU725" s="79">
        <v>0</v>
      </c>
      <c r="AV725" s="61" t="s">
        <v>73</v>
      </c>
      <c r="AW725" s="199">
        <v>0</v>
      </c>
      <c r="AX725" s="62">
        <f t="shared" si="58"/>
        <v>17160000</v>
      </c>
      <c r="AY725" s="63">
        <f t="shared" si="59"/>
        <v>0</v>
      </c>
      <c r="AZ725" s="67">
        <v>0</v>
      </c>
      <c r="BA725" s="61" t="s">
        <v>73</v>
      </c>
      <c r="BB725" s="61" t="s">
        <v>163</v>
      </c>
      <c r="BC725" s="355" t="s">
        <v>9357</v>
      </c>
      <c r="BD725" s="44" t="s">
        <v>65</v>
      </c>
      <c r="BE725" s="44" t="s">
        <v>65</v>
      </c>
    </row>
    <row r="726" spans="2:57" s="250" customFormat="1" x14ac:dyDescent="0.25">
      <c r="B726" s="44">
        <v>2026</v>
      </c>
      <c r="C726" s="44">
        <v>891780111</v>
      </c>
      <c r="D726" s="44" t="s">
        <v>63</v>
      </c>
      <c r="E726" s="75" t="s">
        <v>9356</v>
      </c>
      <c r="F726" s="61" t="s">
        <v>9355</v>
      </c>
      <c r="G726" s="61">
        <v>0</v>
      </c>
      <c r="H726" s="61" t="s">
        <v>71</v>
      </c>
      <c r="I726" s="44" t="s">
        <v>111</v>
      </c>
      <c r="J726" s="76" t="s">
        <v>81</v>
      </c>
      <c r="K726" s="68" t="s">
        <v>9354</v>
      </c>
      <c r="L726" s="79">
        <v>9373320</v>
      </c>
      <c r="M726" s="44" t="s">
        <v>66</v>
      </c>
      <c r="N726" s="68" t="s">
        <v>9353</v>
      </c>
      <c r="O726" s="68">
        <v>1010124963</v>
      </c>
      <c r="P726" s="68">
        <v>69</v>
      </c>
      <c r="Q726" s="69">
        <v>46036</v>
      </c>
      <c r="R726" s="61">
        <v>6818861280</v>
      </c>
      <c r="S726" s="69">
        <v>46048</v>
      </c>
      <c r="T726" s="79">
        <v>9373320</v>
      </c>
      <c r="U726" s="61" t="s">
        <v>65</v>
      </c>
      <c r="V726" s="79">
        <v>1082939683</v>
      </c>
      <c r="W726" s="168" t="s">
        <v>8545</v>
      </c>
      <c r="X726" s="69">
        <v>46048</v>
      </c>
      <c r="Y726" s="69">
        <v>46069</v>
      </c>
      <c r="Z726" s="69" t="s">
        <v>73</v>
      </c>
      <c r="AA726" s="69">
        <v>46167</v>
      </c>
      <c r="AB726" s="47">
        <f t="shared" si="55"/>
        <v>98</v>
      </c>
      <c r="AC726" s="61">
        <v>0</v>
      </c>
      <c r="AD726" s="79">
        <v>0</v>
      </c>
      <c r="AE726" s="61">
        <v>0</v>
      </c>
      <c r="AF726" s="80" t="s">
        <v>73</v>
      </c>
      <c r="AG726" s="47">
        <f t="shared" si="56"/>
        <v>0</v>
      </c>
      <c r="AH726" s="61">
        <v>0</v>
      </c>
      <c r="AI726" s="79">
        <v>0</v>
      </c>
      <c r="AJ726" s="61" t="s">
        <v>73</v>
      </c>
      <c r="AK726" s="81" t="s">
        <v>73</v>
      </c>
      <c r="AL726" s="61">
        <v>0</v>
      </c>
      <c r="AM726" s="81" t="s">
        <v>73</v>
      </c>
      <c r="AN726" s="81" t="s">
        <v>73</v>
      </c>
      <c r="AO726" s="81" t="s">
        <v>73</v>
      </c>
      <c r="AP726" s="47">
        <f t="shared" si="57"/>
        <v>0</v>
      </c>
      <c r="AQ726" s="47">
        <f>+L726+AD726-AI726</f>
        <v>9373320</v>
      </c>
      <c r="AR726" s="61" t="s">
        <v>4700</v>
      </c>
      <c r="AS726" s="79">
        <v>0</v>
      </c>
      <c r="AT726" s="61" t="s">
        <v>162</v>
      </c>
      <c r="AU726" s="79">
        <v>0</v>
      </c>
      <c r="AV726" s="61" t="s">
        <v>73</v>
      </c>
      <c r="AW726" s="199">
        <v>0</v>
      </c>
      <c r="AX726" s="62">
        <f t="shared" si="58"/>
        <v>9373320</v>
      </c>
      <c r="AY726" s="63">
        <f t="shared" si="59"/>
        <v>0</v>
      </c>
      <c r="AZ726" s="67">
        <v>0</v>
      </c>
      <c r="BA726" s="61" t="s">
        <v>73</v>
      </c>
      <c r="BB726" s="61" t="s">
        <v>163</v>
      </c>
      <c r="BC726" s="355" t="s">
        <v>9352</v>
      </c>
      <c r="BD726" s="44" t="s">
        <v>65</v>
      </c>
      <c r="BE726" s="44" t="s">
        <v>65</v>
      </c>
    </row>
    <row r="727" spans="2:57" s="250" customFormat="1" x14ac:dyDescent="0.25">
      <c r="B727" s="44">
        <v>2026</v>
      </c>
      <c r="C727" s="44">
        <v>891780111</v>
      </c>
      <c r="D727" s="44" t="s">
        <v>63</v>
      </c>
      <c r="E727" s="75" t="s">
        <v>9351</v>
      </c>
      <c r="F727" s="61" t="s">
        <v>9350</v>
      </c>
      <c r="G727" s="61">
        <v>0</v>
      </c>
      <c r="H727" s="61" t="s">
        <v>71</v>
      </c>
      <c r="I727" s="44" t="s">
        <v>111</v>
      </c>
      <c r="J727" s="76" t="s">
        <v>81</v>
      </c>
      <c r="K727" s="68" t="s">
        <v>9340</v>
      </c>
      <c r="L727" s="79">
        <v>9373320</v>
      </c>
      <c r="M727" s="44" t="s">
        <v>66</v>
      </c>
      <c r="N727" s="68" t="s">
        <v>9349</v>
      </c>
      <c r="O727" s="68">
        <v>40850682</v>
      </c>
      <c r="P727" s="68">
        <v>69</v>
      </c>
      <c r="Q727" s="69">
        <v>46036</v>
      </c>
      <c r="R727" s="61">
        <v>6818861280</v>
      </c>
      <c r="S727" s="69">
        <v>46048</v>
      </c>
      <c r="T727" s="79">
        <v>9373320</v>
      </c>
      <c r="U727" s="61" t="s">
        <v>65</v>
      </c>
      <c r="V727" s="79">
        <v>1082939683</v>
      </c>
      <c r="W727" s="168" t="s">
        <v>8545</v>
      </c>
      <c r="X727" s="69">
        <v>46048</v>
      </c>
      <c r="Y727" s="69">
        <v>46069</v>
      </c>
      <c r="Z727" s="69" t="s">
        <v>73</v>
      </c>
      <c r="AA727" s="69">
        <v>46167</v>
      </c>
      <c r="AB727" s="47">
        <f t="shared" si="55"/>
        <v>98</v>
      </c>
      <c r="AC727" s="61">
        <v>0</v>
      </c>
      <c r="AD727" s="79">
        <v>0</v>
      </c>
      <c r="AE727" s="61">
        <v>0</v>
      </c>
      <c r="AF727" s="80" t="s">
        <v>73</v>
      </c>
      <c r="AG727" s="47">
        <f t="shared" si="56"/>
        <v>0</v>
      </c>
      <c r="AH727" s="61">
        <v>0</v>
      </c>
      <c r="AI727" s="79">
        <v>0</v>
      </c>
      <c r="AJ727" s="61" t="s">
        <v>73</v>
      </c>
      <c r="AK727" s="81" t="s">
        <v>73</v>
      </c>
      <c r="AL727" s="61">
        <v>0</v>
      </c>
      <c r="AM727" s="81" t="s">
        <v>73</v>
      </c>
      <c r="AN727" s="81" t="s">
        <v>73</v>
      </c>
      <c r="AO727" s="81" t="s">
        <v>73</v>
      </c>
      <c r="AP727" s="47">
        <f t="shared" si="57"/>
        <v>0</v>
      </c>
      <c r="AQ727" s="47">
        <f>+L727+AD727-AI727</f>
        <v>9373320</v>
      </c>
      <c r="AR727" s="61" t="s">
        <v>4700</v>
      </c>
      <c r="AS727" s="79">
        <v>0</v>
      </c>
      <c r="AT727" s="61" t="s">
        <v>162</v>
      </c>
      <c r="AU727" s="79">
        <v>0</v>
      </c>
      <c r="AV727" s="61" t="s">
        <v>73</v>
      </c>
      <c r="AW727" s="199">
        <v>0</v>
      </c>
      <c r="AX727" s="62">
        <f t="shared" si="58"/>
        <v>9373320</v>
      </c>
      <c r="AY727" s="63">
        <f t="shared" si="59"/>
        <v>0</v>
      </c>
      <c r="AZ727" s="67">
        <v>0</v>
      </c>
      <c r="BA727" s="61" t="s">
        <v>73</v>
      </c>
      <c r="BB727" s="61" t="s">
        <v>163</v>
      </c>
      <c r="BC727" s="355" t="s">
        <v>9348</v>
      </c>
      <c r="BD727" s="44" t="s">
        <v>65</v>
      </c>
      <c r="BE727" s="44" t="s">
        <v>65</v>
      </c>
    </row>
    <row r="728" spans="2:57" s="250" customFormat="1" x14ac:dyDescent="0.25">
      <c r="B728" s="44">
        <v>2026</v>
      </c>
      <c r="C728" s="44">
        <v>891780111</v>
      </c>
      <c r="D728" s="44" t="s">
        <v>63</v>
      </c>
      <c r="E728" s="75" t="s">
        <v>9347</v>
      </c>
      <c r="F728" s="61" t="s">
        <v>9346</v>
      </c>
      <c r="G728" s="61">
        <v>0</v>
      </c>
      <c r="H728" s="61" t="s">
        <v>71</v>
      </c>
      <c r="I728" s="44" t="s">
        <v>111</v>
      </c>
      <c r="J728" s="76" t="s">
        <v>81</v>
      </c>
      <c r="K728" s="68" t="s">
        <v>9345</v>
      </c>
      <c r="L728" s="79">
        <v>9373320</v>
      </c>
      <c r="M728" s="44" t="s">
        <v>66</v>
      </c>
      <c r="N728" s="68" t="s">
        <v>9344</v>
      </c>
      <c r="O728" s="68">
        <v>76635984</v>
      </c>
      <c r="P728" s="68">
        <v>69</v>
      </c>
      <c r="Q728" s="69">
        <v>46036</v>
      </c>
      <c r="R728" s="61">
        <v>6818861280</v>
      </c>
      <c r="S728" s="69">
        <v>46048</v>
      </c>
      <c r="T728" s="79">
        <v>9373320</v>
      </c>
      <c r="U728" s="61" t="s">
        <v>65</v>
      </c>
      <c r="V728" s="79">
        <v>1082939683</v>
      </c>
      <c r="W728" s="168" t="s">
        <v>8545</v>
      </c>
      <c r="X728" s="69">
        <v>46048</v>
      </c>
      <c r="Y728" s="69">
        <v>46069</v>
      </c>
      <c r="Z728" s="69" t="s">
        <v>73</v>
      </c>
      <c r="AA728" s="69">
        <v>46167</v>
      </c>
      <c r="AB728" s="47">
        <f t="shared" si="55"/>
        <v>98</v>
      </c>
      <c r="AC728" s="61">
        <v>0</v>
      </c>
      <c r="AD728" s="79">
        <v>0</v>
      </c>
      <c r="AE728" s="61">
        <v>0</v>
      </c>
      <c r="AF728" s="80" t="s">
        <v>73</v>
      </c>
      <c r="AG728" s="47">
        <f t="shared" si="56"/>
        <v>0</v>
      </c>
      <c r="AH728" s="61">
        <v>0</v>
      </c>
      <c r="AI728" s="79">
        <v>0</v>
      </c>
      <c r="AJ728" s="61" t="s">
        <v>73</v>
      </c>
      <c r="AK728" s="81" t="s">
        <v>73</v>
      </c>
      <c r="AL728" s="61">
        <v>0</v>
      </c>
      <c r="AM728" s="81" t="s">
        <v>73</v>
      </c>
      <c r="AN728" s="81" t="s">
        <v>73</v>
      </c>
      <c r="AO728" s="81" t="s">
        <v>73</v>
      </c>
      <c r="AP728" s="47">
        <f t="shared" si="57"/>
        <v>0</v>
      </c>
      <c r="AQ728" s="47">
        <f>+L728+AD728-AI728</f>
        <v>9373320</v>
      </c>
      <c r="AR728" s="61" t="s">
        <v>4700</v>
      </c>
      <c r="AS728" s="79">
        <v>0</v>
      </c>
      <c r="AT728" s="61" t="s">
        <v>162</v>
      </c>
      <c r="AU728" s="79">
        <v>0</v>
      </c>
      <c r="AV728" s="61" t="s">
        <v>73</v>
      </c>
      <c r="AW728" s="199">
        <v>0</v>
      </c>
      <c r="AX728" s="62">
        <f t="shared" si="58"/>
        <v>9373320</v>
      </c>
      <c r="AY728" s="63">
        <f t="shared" si="59"/>
        <v>0</v>
      </c>
      <c r="AZ728" s="67">
        <v>0</v>
      </c>
      <c r="BA728" s="61" t="s">
        <v>73</v>
      </c>
      <c r="BB728" s="61" t="s">
        <v>163</v>
      </c>
      <c r="BC728" s="355" t="s">
        <v>9343</v>
      </c>
      <c r="BD728" s="44" t="s">
        <v>65</v>
      </c>
      <c r="BE728" s="44" t="s">
        <v>65</v>
      </c>
    </row>
    <row r="729" spans="2:57" s="250" customFormat="1" x14ac:dyDescent="0.25">
      <c r="B729" s="44">
        <v>2026</v>
      </c>
      <c r="C729" s="44">
        <v>891780111</v>
      </c>
      <c r="D729" s="44" t="s">
        <v>63</v>
      </c>
      <c r="E729" s="75" t="s">
        <v>9342</v>
      </c>
      <c r="F729" s="61" t="s">
        <v>9341</v>
      </c>
      <c r="G729" s="61">
        <v>0</v>
      </c>
      <c r="H729" s="61" t="s">
        <v>71</v>
      </c>
      <c r="I729" s="44" t="s">
        <v>111</v>
      </c>
      <c r="J729" s="76" t="s">
        <v>81</v>
      </c>
      <c r="K729" s="68" t="s">
        <v>9340</v>
      </c>
      <c r="L729" s="79">
        <v>9373320</v>
      </c>
      <c r="M729" s="44" t="s">
        <v>66</v>
      </c>
      <c r="N729" s="68" t="s">
        <v>9339</v>
      </c>
      <c r="O729" s="68">
        <v>17904894</v>
      </c>
      <c r="P729" s="68">
        <v>69</v>
      </c>
      <c r="Q729" s="69">
        <v>46036</v>
      </c>
      <c r="R729" s="61">
        <v>6818861280</v>
      </c>
      <c r="S729" s="69">
        <v>46048</v>
      </c>
      <c r="T729" s="79">
        <v>9373320</v>
      </c>
      <c r="U729" s="61" t="s">
        <v>65</v>
      </c>
      <c r="V729" s="79">
        <v>1082939683</v>
      </c>
      <c r="W729" s="168" t="s">
        <v>8545</v>
      </c>
      <c r="X729" s="69">
        <v>46048</v>
      </c>
      <c r="Y729" s="69">
        <v>46069</v>
      </c>
      <c r="Z729" s="69" t="s">
        <v>73</v>
      </c>
      <c r="AA729" s="69">
        <v>46167</v>
      </c>
      <c r="AB729" s="47">
        <f t="shared" si="55"/>
        <v>98</v>
      </c>
      <c r="AC729" s="61">
        <v>0</v>
      </c>
      <c r="AD729" s="79">
        <v>0</v>
      </c>
      <c r="AE729" s="61">
        <v>0</v>
      </c>
      <c r="AF729" s="80" t="s">
        <v>73</v>
      </c>
      <c r="AG729" s="47">
        <f t="shared" si="56"/>
        <v>0</v>
      </c>
      <c r="AH729" s="61">
        <v>0</v>
      </c>
      <c r="AI729" s="79">
        <v>0</v>
      </c>
      <c r="AJ729" s="61" t="s">
        <v>73</v>
      </c>
      <c r="AK729" s="81" t="s">
        <v>73</v>
      </c>
      <c r="AL729" s="61">
        <v>0</v>
      </c>
      <c r="AM729" s="81" t="s">
        <v>73</v>
      </c>
      <c r="AN729" s="81" t="s">
        <v>73</v>
      </c>
      <c r="AO729" s="81" t="s">
        <v>73</v>
      </c>
      <c r="AP729" s="47">
        <f t="shared" si="57"/>
        <v>0</v>
      </c>
      <c r="AQ729" s="47">
        <f>+L729+AD729-AI729</f>
        <v>9373320</v>
      </c>
      <c r="AR729" s="61" t="s">
        <v>4700</v>
      </c>
      <c r="AS729" s="79">
        <v>0</v>
      </c>
      <c r="AT729" s="61" t="s">
        <v>162</v>
      </c>
      <c r="AU729" s="79">
        <v>0</v>
      </c>
      <c r="AV729" s="61" t="s">
        <v>73</v>
      </c>
      <c r="AW729" s="199">
        <v>0</v>
      </c>
      <c r="AX729" s="62">
        <f t="shared" si="58"/>
        <v>9373320</v>
      </c>
      <c r="AY729" s="63">
        <f t="shared" si="59"/>
        <v>0</v>
      </c>
      <c r="AZ729" s="67">
        <v>0</v>
      </c>
      <c r="BA729" s="61" t="s">
        <v>73</v>
      </c>
      <c r="BB729" s="61" t="s">
        <v>163</v>
      </c>
      <c r="BC729" s="355" t="s">
        <v>9338</v>
      </c>
      <c r="BD729" s="44" t="s">
        <v>65</v>
      </c>
      <c r="BE729" s="44" t="s">
        <v>65</v>
      </c>
    </row>
    <row r="730" spans="2:57" s="250" customFormat="1" x14ac:dyDescent="0.25">
      <c r="B730" s="44">
        <v>2026</v>
      </c>
      <c r="C730" s="44">
        <v>891780111</v>
      </c>
      <c r="D730" s="44" t="s">
        <v>63</v>
      </c>
      <c r="E730" s="75" t="s">
        <v>9337</v>
      </c>
      <c r="F730" s="61" t="s">
        <v>9336</v>
      </c>
      <c r="G730" s="61">
        <v>0</v>
      </c>
      <c r="H730" s="61" t="s">
        <v>71</v>
      </c>
      <c r="I730" s="44" t="s">
        <v>111</v>
      </c>
      <c r="J730" s="76" t="s">
        <v>81</v>
      </c>
      <c r="K730" s="68" t="s">
        <v>9335</v>
      </c>
      <c r="L730" s="79">
        <v>19200000</v>
      </c>
      <c r="M730" s="44" t="s">
        <v>66</v>
      </c>
      <c r="N730" s="68" t="s">
        <v>9334</v>
      </c>
      <c r="O730" s="68">
        <v>1081514398</v>
      </c>
      <c r="P730" s="68">
        <v>177</v>
      </c>
      <c r="Q730" s="69">
        <v>46038</v>
      </c>
      <c r="R730" s="61">
        <v>266200000</v>
      </c>
      <c r="S730" s="69">
        <v>46048</v>
      </c>
      <c r="T730" s="79">
        <v>19200000</v>
      </c>
      <c r="U730" s="61" t="s">
        <v>65</v>
      </c>
      <c r="V730" s="79">
        <v>85155333</v>
      </c>
      <c r="W730" s="168" t="s">
        <v>7176</v>
      </c>
      <c r="X730" s="69">
        <v>46048</v>
      </c>
      <c r="Y730" s="69">
        <v>46069</v>
      </c>
      <c r="Z730" s="69" t="s">
        <v>73</v>
      </c>
      <c r="AA730" s="69">
        <v>46189</v>
      </c>
      <c r="AB730" s="47">
        <f t="shared" si="55"/>
        <v>120</v>
      </c>
      <c r="AC730" s="61">
        <v>0</v>
      </c>
      <c r="AD730" s="79">
        <v>0</v>
      </c>
      <c r="AE730" s="61">
        <v>0</v>
      </c>
      <c r="AF730" s="80" t="s">
        <v>73</v>
      </c>
      <c r="AG730" s="47">
        <f t="shared" si="56"/>
        <v>0</v>
      </c>
      <c r="AH730" s="61">
        <v>0</v>
      </c>
      <c r="AI730" s="79">
        <v>0</v>
      </c>
      <c r="AJ730" s="61" t="s">
        <v>73</v>
      </c>
      <c r="AK730" s="81" t="s">
        <v>73</v>
      </c>
      <c r="AL730" s="61">
        <v>0</v>
      </c>
      <c r="AM730" s="81" t="s">
        <v>73</v>
      </c>
      <c r="AN730" s="81" t="s">
        <v>73</v>
      </c>
      <c r="AO730" s="81" t="s">
        <v>73</v>
      </c>
      <c r="AP730" s="47">
        <f t="shared" si="57"/>
        <v>0</v>
      </c>
      <c r="AQ730" s="47">
        <f>+L730+AD730-AI730</f>
        <v>19200000</v>
      </c>
      <c r="AR730" s="61" t="s">
        <v>4700</v>
      </c>
      <c r="AS730" s="79">
        <v>0</v>
      </c>
      <c r="AT730" s="61" t="s">
        <v>162</v>
      </c>
      <c r="AU730" s="79">
        <v>0</v>
      </c>
      <c r="AV730" s="61" t="s">
        <v>73</v>
      </c>
      <c r="AW730" s="199">
        <v>0</v>
      </c>
      <c r="AX730" s="62">
        <f t="shared" si="58"/>
        <v>19200000</v>
      </c>
      <c r="AY730" s="63">
        <f t="shared" si="59"/>
        <v>0</v>
      </c>
      <c r="AZ730" s="67">
        <v>0</v>
      </c>
      <c r="BA730" s="61" t="s">
        <v>73</v>
      </c>
      <c r="BB730" s="61" t="s">
        <v>163</v>
      </c>
      <c r="BC730" s="355" t="s">
        <v>9333</v>
      </c>
      <c r="BD730" s="44" t="s">
        <v>65</v>
      </c>
      <c r="BE730" s="44" t="s">
        <v>65</v>
      </c>
    </row>
    <row r="731" spans="2:57" s="250" customFormat="1" x14ac:dyDescent="0.25">
      <c r="B731" s="44">
        <v>2026</v>
      </c>
      <c r="C731" s="44">
        <v>891780111</v>
      </c>
      <c r="D731" s="44" t="s">
        <v>63</v>
      </c>
      <c r="E731" s="75" t="s">
        <v>9332</v>
      </c>
      <c r="F731" s="61" t="s">
        <v>9331</v>
      </c>
      <c r="G731" s="61">
        <v>0</v>
      </c>
      <c r="H731" s="61" t="s">
        <v>71</v>
      </c>
      <c r="I731" s="44" t="s">
        <v>111</v>
      </c>
      <c r="J731" s="76" t="s">
        <v>81</v>
      </c>
      <c r="K731" s="68" t="s">
        <v>9330</v>
      </c>
      <c r="L731" s="79">
        <v>9373320</v>
      </c>
      <c r="M731" s="44" t="s">
        <v>66</v>
      </c>
      <c r="N731" s="68" t="s">
        <v>9329</v>
      </c>
      <c r="O731" s="68">
        <v>8649853</v>
      </c>
      <c r="P731" s="68">
        <v>69</v>
      </c>
      <c r="Q731" s="69">
        <v>46036</v>
      </c>
      <c r="R731" s="61">
        <v>6818861280</v>
      </c>
      <c r="S731" s="69">
        <v>46048</v>
      </c>
      <c r="T731" s="79">
        <v>9373320</v>
      </c>
      <c r="U731" s="61" t="s">
        <v>65</v>
      </c>
      <c r="V731" s="79">
        <v>1082939683</v>
      </c>
      <c r="W731" s="168" t="s">
        <v>8545</v>
      </c>
      <c r="X731" s="69">
        <v>46048</v>
      </c>
      <c r="Y731" s="69">
        <v>46069</v>
      </c>
      <c r="Z731" s="69" t="s">
        <v>73</v>
      </c>
      <c r="AA731" s="69">
        <v>46167</v>
      </c>
      <c r="AB731" s="47">
        <f t="shared" si="55"/>
        <v>98</v>
      </c>
      <c r="AC731" s="61">
        <v>0</v>
      </c>
      <c r="AD731" s="79">
        <v>0</v>
      </c>
      <c r="AE731" s="61">
        <v>0</v>
      </c>
      <c r="AF731" s="80" t="s">
        <v>73</v>
      </c>
      <c r="AG731" s="47">
        <f t="shared" si="56"/>
        <v>0</v>
      </c>
      <c r="AH731" s="61">
        <v>0</v>
      </c>
      <c r="AI731" s="79">
        <v>0</v>
      </c>
      <c r="AJ731" s="61" t="s">
        <v>73</v>
      </c>
      <c r="AK731" s="81" t="s">
        <v>73</v>
      </c>
      <c r="AL731" s="61">
        <v>0</v>
      </c>
      <c r="AM731" s="81" t="s">
        <v>73</v>
      </c>
      <c r="AN731" s="81" t="s">
        <v>73</v>
      </c>
      <c r="AO731" s="81" t="s">
        <v>73</v>
      </c>
      <c r="AP731" s="47">
        <f t="shared" si="57"/>
        <v>0</v>
      </c>
      <c r="AQ731" s="47">
        <f>+L731+AD731-AI731</f>
        <v>9373320</v>
      </c>
      <c r="AR731" s="61" t="s">
        <v>4700</v>
      </c>
      <c r="AS731" s="79">
        <v>0</v>
      </c>
      <c r="AT731" s="61" t="s">
        <v>162</v>
      </c>
      <c r="AU731" s="79">
        <v>0</v>
      </c>
      <c r="AV731" s="61" t="s">
        <v>73</v>
      </c>
      <c r="AW731" s="199">
        <v>0</v>
      </c>
      <c r="AX731" s="62">
        <f t="shared" si="58"/>
        <v>9373320</v>
      </c>
      <c r="AY731" s="63">
        <f t="shared" si="59"/>
        <v>0</v>
      </c>
      <c r="AZ731" s="67">
        <v>0</v>
      </c>
      <c r="BA731" s="61" t="s">
        <v>73</v>
      </c>
      <c r="BB731" s="61" t="s">
        <v>163</v>
      </c>
      <c r="BC731" s="355" t="s">
        <v>9328</v>
      </c>
      <c r="BD731" s="44" t="s">
        <v>65</v>
      </c>
      <c r="BE731" s="44" t="s">
        <v>65</v>
      </c>
    </row>
    <row r="732" spans="2:57" s="250" customFormat="1" x14ac:dyDescent="0.25">
      <c r="B732" s="44">
        <v>2026</v>
      </c>
      <c r="C732" s="44">
        <v>891780111</v>
      </c>
      <c r="D732" s="44" t="s">
        <v>63</v>
      </c>
      <c r="E732" s="75" t="s">
        <v>9327</v>
      </c>
      <c r="F732" s="61" t="s">
        <v>9326</v>
      </c>
      <c r="G732" s="61">
        <v>0</v>
      </c>
      <c r="H732" s="61" t="s">
        <v>71</v>
      </c>
      <c r="I732" s="44" t="s">
        <v>111</v>
      </c>
      <c r="J732" s="76" t="s">
        <v>81</v>
      </c>
      <c r="K732" s="68" t="s">
        <v>8677</v>
      </c>
      <c r="L732" s="79">
        <v>9373320</v>
      </c>
      <c r="M732" s="44" t="s">
        <v>66</v>
      </c>
      <c r="N732" s="68" t="s">
        <v>9325</v>
      </c>
      <c r="O732" s="68">
        <v>12693633</v>
      </c>
      <c r="P732" s="68">
        <v>69</v>
      </c>
      <c r="Q732" s="69">
        <v>46036</v>
      </c>
      <c r="R732" s="61">
        <v>6818861280</v>
      </c>
      <c r="S732" s="69">
        <v>46048</v>
      </c>
      <c r="T732" s="79">
        <v>9373320</v>
      </c>
      <c r="U732" s="61" t="s">
        <v>65</v>
      </c>
      <c r="V732" s="79">
        <v>1082939683</v>
      </c>
      <c r="W732" s="168" t="s">
        <v>8545</v>
      </c>
      <c r="X732" s="69">
        <v>46048</v>
      </c>
      <c r="Y732" s="69">
        <v>46069</v>
      </c>
      <c r="Z732" s="69" t="s">
        <v>73</v>
      </c>
      <c r="AA732" s="69">
        <v>46167</v>
      </c>
      <c r="AB732" s="47">
        <f t="shared" si="55"/>
        <v>98</v>
      </c>
      <c r="AC732" s="61">
        <v>0</v>
      </c>
      <c r="AD732" s="79">
        <v>0</v>
      </c>
      <c r="AE732" s="61">
        <v>0</v>
      </c>
      <c r="AF732" s="80" t="s">
        <v>73</v>
      </c>
      <c r="AG732" s="47">
        <f t="shared" si="56"/>
        <v>0</v>
      </c>
      <c r="AH732" s="61">
        <v>0</v>
      </c>
      <c r="AI732" s="79">
        <v>0</v>
      </c>
      <c r="AJ732" s="61" t="s">
        <v>73</v>
      </c>
      <c r="AK732" s="81" t="s">
        <v>73</v>
      </c>
      <c r="AL732" s="61">
        <v>0</v>
      </c>
      <c r="AM732" s="81" t="s">
        <v>73</v>
      </c>
      <c r="AN732" s="81" t="s">
        <v>73</v>
      </c>
      <c r="AO732" s="81" t="s">
        <v>73</v>
      </c>
      <c r="AP732" s="47">
        <f t="shared" si="57"/>
        <v>0</v>
      </c>
      <c r="AQ732" s="47">
        <f>+L732+AD732-AI732</f>
        <v>9373320</v>
      </c>
      <c r="AR732" s="61" t="s">
        <v>4700</v>
      </c>
      <c r="AS732" s="79">
        <v>0</v>
      </c>
      <c r="AT732" s="61" t="s">
        <v>162</v>
      </c>
      <c r="AU732" s="79">
        <v>0</v>
      </c>
      <c r="AV732" s="61" t="s">
        <v>73</v>
      </c>
      <c r="AW732" s="199">
        <v>0</v>
      </c>
      <c r="AX732" s="62">
        <f t="shared" si="58"/>
        <v>9373320</v>
      </c>
      <c r="AY732" s="63">
        <f t="shared" si="59"/>
        <v>0</v>
      </c>
      <c r="AZ732" s="67">
        <v>0</v>
      </c>
      <c r="BA732" s="61" t="s">
        <v>73</v>
      </c>
      <c r="BB732" s="61" t="s">
        <v>163</v>
      </c>
      <c r="BC732" s="355" t="s">
        <v>9324</v>
      </c>
      <c r="BD732" s="44" t="s">
        <v>65</v>
      </c>
      <c r="BE732" s="44" t="s">
        <v>65</v>
      </c>
    </row>
    <row r="733" spans="2:57" s="250" customFormat="1" x14ac:dyDescent="0.25">
      <c r="B733" s="44">
        <v>2026</v>
      </c>
      <c r="C733" s="44">
        <v>891780111</v>
      </c>
      <c r="D733" s="44" t="s">
        <v>63</v>
      </c>
      <c r="E733" s="75" t="s">
        <v>9323</v>
      </c>
      <c r="F733" s="61" t="s">
        <v>9322</v>
      </c>
      <c r="G733" s="61">
        <v>0</v>
      </c>
      <c r="H733" s="61" t="s">
        <v>71</v>
      </c>
      <c r="I733" s="44" t="s">
        <v>111</v>
      </c>
      <c r="J733" s="76" t="s">
        <v>81</v>
      </c>
      <c r="K733" s="68" t="s">
        <v>9321</v>
      </c>
      <c r="L733" s="79">
        <v>9373320</v>
      </c>
      <c r="M733" s="44" t="s">
        <v>66</v>
      </c>
      <c r="N733" s="68" t="s">
        <v>9320</v>
      </c>
      <c r="O733" s="68">
        <v>84066334</v>
      </c>
      <c r="P733" s="68">
        <v>69</v>
      </c>
      <c r="Q733" s="69">
        <v>46036</v>
      </c>
      <c r="R733" s="61">
        <v>6818861280</v>
      </c>
      <c r="S733" s="69">
        <v>46048</v>
      </c>
      <c r="T733" s="79">
        <v>9373320</v>
      </c>
      <c r="U733" s="61" t="s">
        <v>65</v>
      </c>
      <c r="V733" s="79">
        <v>1082939683</v>
      </c>
      <c r="W733" s="168" t="s">
        <v>8545</v>
      </c>
      <c r="X733" s="69">
        <v>46048</v>
      </c>
      <c r="Y733" s="69">
        <v>46069</v>
      </c>
      <c r="Z733" s="69" t="s">
        <v>73</v>
      </c>
      <c r="AA733" s="69">
        <v>46167</v>
      </c>
      <c r="AB733" s="47">
        <f t="shared" si="55"/>
        <v>98</v>
      </c>
      <c r="AC733" s="61">
        <v>0</v>
      </c>
      <c r="AD733" s="79">
        <v>0</v>
      </c>
      <c r="AE733" s="61">
        <v>0</v>
      </c>
      <c r="AF733" s="80" t="s">
        <v>73</v>
      </c>
      <c r="AG733" s="47">
        <f t="shared" si="56"/>
        <v>0</v>
      </c>
      <c r="AH733" s="61">
        <v>0</v>
      </c>
      <c r="AI733" s="79">
        <v>0</v>
      </c>
      <c r="AJ733" s="61" t="s">
        <v>73</v>
      </c>
      <c r="AK733" s="81" t="s">
        <v>73</v>
      </c>
      <c r="AL733" s="61">
        <v>0</v>
      </c>
      <c r="AM733" s="81" t="s">
        <v>73</v>
      </c>
      <c r="AN733" s="81" t="s">
        <v>73</v>
      </c>
      <c r="AO733" s="81" t="s">
        <v>73</v>
      </c>
      <c r="AP733" s="47">
        <f t="shared" si="57"/>
        <v>0</v>
      </c>
      <c r="AQ733" s="47">
        <f>+L733+AD733-AI733</f>
        <v>9373320</v>
      </c>
      <c r="AR733" s="61" t="s">
        <v>4700</v>
      </c>
      <c r="AS733" s="79">
        <v>0</v>
      </c>
      <c r="AT733" s="61" t="s">
        <v>162</v>
      </c>
      <c r="AU733" s="79">
        <v>0</v>
      </c>
      <c r="AV733" s="61" t="s">
        <v>73</v>
      </c>
      <c r="AW733" s="199">
        <v>0</v>
      </c>
      <c r="AX733" s="62">
        <f t="shared" si="58"/>
        <v>9373320</v>
      </c>
      <c r="AY733" s="63">
        <f t="shared" si="59"/>
        <v>0</v>
      </c>
      <c r="AZ733" s="67">
        <v>0</v>
      </c>
      <c r="BA733" s="61" t="s">
        <v>73</v>
      </c>
      <c r="BB733" s="61" t="s">
        <v>163</v>
      </c>
      <c r="BC733" s="355" t="s">
        <v>9319</v>
      </c>
      <c r="BD733" s="44" t="s">
        <v>65</v>
      </c>
      <c r="BE733" s="44" t="s">
        <v>65</v>
      </c>
    </row>
    <row r="734" spans="2:57" s="250" customFormat="1" x14ac:dyDescent="0.25">
      <c r="B734" s="44">
        <v>2026</v>
      </c>
      <c r="C734" s="44">
        <v>891780111</v>
      </c>
      <c r="D734" s="44" t="s">
        <v>63</v>
      </c>
      <c r="E734" s="75" t="s">
        <v>9318</v>
      </c>
      <c r="F734" s="61" t="s">
        <v>9317</v>
      </c>
      <c r="G734" s="61">
        <v>0</v>
      </c>
      <c r="H734" s="61" t="s">
        <v>71</v>
      </c>
      <c r="I734" s="44" t="s">
        <v>111</v>
      </c>
      <c r="J734" s="76" t="s">
        <v>81</v>
      </c>
      <c r="K734" s="68" t="s">
        <v>9316</v>
      </c>
      <c r="L734" s="79">
        <v>19200000</v>
      </c>
      <c r="M734" s="44" t="s">
        <v>66</v>
      </c>
      <c r="N734" s="68" t="s">
        <v>9315</v>
      </c>
      <c r="O734" s="68">
        <v>1075225319</v>
      </c>
      <c r="P734" s="68">
        <v>177</v>
      </c>
      <c r="Q734" s="69">
        <v>46038</v>
      </c>
      <c r="R734" s="61">
        <v>266200000</v>
      </c>
      <c r="S734" s="69">
        <v>46048</v>
      </c>
      <c r="T734" s="79">
        <v>19200000</v>
      </c>
      <c r="U734" s="61" t="s">
        <v>65</v>
      </c>
      <c r="V734" s="79">
        <v>85155333</v>
      </c>
      <c r="W734" s="168" t="s">
        <v>7176</v>
      </c>
      <c r="X734" s="69">
        <v>46048</v>
      </c>
      <c r="Y734" s="69">
        <v>46069</v>
      </c>
      <c r="Z734" s="69" t="s">
        <v>73</v>
      </c>
      <c r="AA734" s="69">
        <v>46189</v>
      </c>
      <c r="AB734" s="47">
        <f t="shared" si="55"/>
        <v>120</v>
      </c>
      <c r="AC734" s="61">
        <v>0</v>
      </c>
      <c r="AD734" s="79">
        <v>0</v>
      </c>
      <c r="AE734" s="61">
        <v>0</v>
      </c>
      <c r="AF734" s="80" t="s">
        <v>73</v>
      </c>
      <c r="AG734" s="47">
        <f t="shared" si="56"/>
        <v>0</v>
      </c>
      <c r="AH734" s="61">
        <v>0</v>
      </c>
      <c r="AI734" s="79">
        <v>0</v>
      </c>
      <c r="AJ734" s="61" t="s">
        <v>73</v>
      </c>
      <c r="AK734" s="81" t="s">
        <v>73</v>
      </c>
      <c r="AL734" s="61">
        <v>0</v>
      </c>
      <c r="AM734" s="81" t="s">
        <v>73</v>
      </c>
      <c r="AN734" s="81" t="s">
        <v>73</v>
      </c>
      <c r="AO734" s="81" t="s">
        <v>73</v>
      </c>
      <c r="AP734" s="47">
        <f t="shared" si="57"/>
        <v>0</v>
      </c>
      <c r="AQ734" s="47">
        <f>+L734+AD734-AI734</f>
        <v>19200000</v>
      </c>
      <c r="AR734" s="61" t="s">
        <v>4700</v>
      </c>
      <c r="AS734" s="79">
        <v>0</v>
      </c>
      <c r="AT734" s="61" t="s">
        <v>162</v>
      </c>
      <c r="AU734" s="79">
        <v>0</v>
      </c>
      <c r="AV734" s="61" t="s">
        <v>73</v>
      </c>
      <c r="AW734" s="199">
        <v>0</v>
      </c>
      <c r="AX734" s="62">
        <f t="shared" si="58"/>
        <v>19200000</v>
      </c>
      <c r="AY734" s="63">
        <f t="shared" si="59"/>
        <v>0</v>
      </c>
      <c r="AZ734" s="67">
        <v>0</v>
      </c>
      <c r="BA734" s="61" t="s">
        <v>73</v>
      </c>
      <c r="BB734" s="61" t="s">
        <v>163</v>
      </c>
      <c r="BC734" s="355" t="s">
        <v>9314</v>
      </c>
      <c r="BD734" s="44" t="s">
        <v>65</v>
      </c>
      <c r="BE734" s="44" t="s">
        <v>65</v>
      </c>
    </row>
    <row r="735" spans="2:57" s="250" customFormat="1" x14ac:dyDescent="0.25">
      <c r="B735" s="44">
        <v>2026</v>
      </c>
      <c r="C735" s="44">
        <v>891780111</v>
      </c>
      <c r="D735" s="44" t="s">
        <v>63</v>
      </c>
      <c r="E735" s="75" t="s">
        <v>9313</v>
      </c>
      <c r="F735" s="61" t="s">
        <v>9312</v>
      </c>
      <c r="G735" s="61">
        <v>0</v>
      </c>
      <c r="H735" s="61" t="s">
        <v>71</v>
      </c>
      <c r="I735" s="44" t="s">
        <v>111</v>
      </c>
      <c r="J735" s="76" t="s">
        <v>81</v>
      </c>
      <c r="K735" s="68" t="s">
        <v>9311</v>
      </c>
      <c r="L735" s="79">
        <v>9373320</v>
      </c>
      <c r="M735" s="44" t="s">
        <v>66</v>
      </c>
      <c r="N735" s="68" t="s">
        <v>9310</v>
      </c>
      <c r="O735" s="68">
        <v>1103218906</v>
      </c>
      <c r="P735" s="68">
        <v>69</v>
      </c>
      <c r="Q735" s="69">
        <v>46036</v>
      </c>
      <c r="R735" s="61">
        <v>6818861280</v>
      </c>
      <c r="S735" s="69">
        <v>46048</v>
      </c>
      <c r="T735" s="79">
        <v>9373320</v>
      </c>
      <c r="U735" s="61" t="s">
        <v>65</v>
      </c>
      <c r="V735" s="79">
        <v>1082939683</v>
      </c>
      <c r="W735" s="168" t="s">
        <v>8545</v>
      </c>
      <c r="X735" s="69">
        <v>46048</v>
      </c>
      <c r="Y735" s="69">
        <v>46069</v>
      </c>
      <c r="Z735" s="69" t="s">
        <v>73</v>
      </c>
      <c r="AA735" s="69">
        <v>46167</v>
      </c>
      <c r="AB735" s="47">
        <f t="shared" si="55"/>
        <v>98</v>
      </c>
      <c r="AC735" s="61">
        <v>0</v>
      </c>
      <c r="AD735" s="79">
        <v>0</v>
      </c>
      <c r="AE735" s="61">
        <v>0</v>
      </c>
      <c r="AF735" s="80" t="s">
        <v>73</v>
      </c>
      <c r="AG735" s="47">
        <f t="shared" si="56"/>
        <v>0</v>
      </c>
      <c r="AH735" s="61">
        <v>0</v>
      </c>
      <c r="AI735" s="79">
        <v>0</v>
      </c>
      <c r="AJ735" s="61" t="s">
        <v>73</v>
      </c>
      <c r="AK735" s="81" t="s">
        <v>73</v>
      </c>
      <c r="AL735" s="61">
        <v>0</v>
      </c>
      <c r="AM735" s="81" t="s">
        <v>73</v>
      </c>
      <c r="AN735" s="81" t="s">
        <v>73</v>
      </c>
      <c r="AO735" s="81" t="s">
        <v>73</v>
      </c>
      <c r="AP735" s="47">
        <f t="shared" si="57"/>
        <v>0</v>
      </c>
      <c r="AQ735" s="47">
        <f>+L735+AD735-AI735</f>
        <v>9373320</v>
      </c>
      <c r="AR735" s="61" t="s">
        <v>4700</v>
      </c>
      <c r="AS735" s="79">
        <v>0</v>
      </c>
      <c r="AT735" s="61" t="s">
        <v>162</v>
      </c>
      <c r="AU735" s="79">
        <v>0</v>
      </c>
      <c r="AV735" s="61" t="s">
        <v>73</v>
      </c>
      <c r="AW735" s="199">
        <v>0</v>
      </c>
      <c r="AX735" s="62">
        <f t="shared" si="58"/>
        <v>9373320</v>
      </c>
      <c r="AY735" s="63">
        <f t="shared" si="59"/>
        <v>0</v>
      </c>
      <c r="AZ735" s="67">
        <v>0</v>
      </c>
      <c r="BA735" s="61" t="s">
        <v>73</v>
      </c>
      <c r="BB735" s="61" t="s">
        <v>163</v>
      </c>
      <c r="BC735" s="355" t="s">
        <v>9309</v>
      </c>
      <c r="BD735" s="44" t="s">
        <v>65</v>
      </c>
      <c r="BE735" s="44" t="s">
        <v>65</v>
      </c>
    </row>
    <row r="736" spans="2:57" s="250" customFormat="1" x14ac:dyDescent="0.25">
      <c r="B736" s="44">
        <v>2026</v>
      </c>
      <c r="C736" s="44">
        <v>891780111</v>
      </c>
      <c r="D736" s="44" t="s">
        <v>63</v>
      </c>
      <c r="E736" s="75" t="s">
        <v>9308</v>
      </c>
      <c r="F736" s="61" t="s">
        <v>9307</v>
      </c>
      <c r="G736" s="61">
        <v>0</v>
      </c>
      <c r="H736" s="61" t="s">
        <v>71</v>
      </c>
      <c r="I736" s="44" t="s">
        <v>111</v>
      </c>
      <c r="J736" s="76" t="s">
        <v>81</v>
      </c>
      <c r="K736" s="68" t="s">
        <v>9171</v>
      </c>
      <c r="L736" s="79">
        <v>9373320</v>
      </c>
      <c r="M736" s="44" t="s">
        <v>66</v>
      </c>
      <c r="N736" s="68" t="s">
        <v>9306</v>
      </c>
      <c r="O736" s="68">
        <v>77181235</v>
      </c>
      <c r="P736" s="68">
        <v>69</v>
      </c>
      <c r="Q736" s="69">
        <v>46036</v>
      </c>
      <c r="R736" s="61">
        <v>6818861280</v>
      </c>
      <c r="S736" s="69">
        <v>46048</v>
      </c>
      <c r="T736" s="79">
        <v>9373320</v>
      </c>
      <c r="U736" s="61" t="s">
        <v>65</v>
      </c>
      <c r="V736" s="79">
        <v>1082939683</v>
      </c>
      <c r="W736" s="168" t="s">
        <v>8545</v>
      </c>
      <c r="X736" s="69">
        <v>46048</v>
      </c>
      <c r="Y736" s="69">
        <v>46069</v>
      </c>
      <c r="Z736" s="69" t="s">
        <v>73</v>
      </c>
      <c r="AA736" s="69">
        <v>46167</v>
      </c>
      <c r="AB736" s="47">
        <f t="shared" si="55"/>
        <v>98</v>
      </c>
      <c r="AC736" s="61">
        <v>0</v>
      </c>
      <c r="AD736" s="79">
        <v>0</v>
      </c>
      <c r="AE736" s="61">
        <v>0</v>
      </c>
      <c r="AF736" s="80" t="s">
        <v>73</v>
      </c>
      <c r="AG736" s="47">
        <f t="shared" si="56"/>
        <v>0</v>
      </c>
      <c r="AH736" s="61">
        <v>0</v>
      </c>
      <c r="AI736" s="79">
        <v>0</v>
      </c>
      <c r="AJ736" s="61" t="s">
        <v>73</v>
      </c>
      <c r="AK736" s="81" t="s">
        <v>73</v>
      </c>
      <c r="AL736" s="61">
        <v>0</v>
      </c>
      <c r="AM736" s="81" t="s">
        <v>73</v>
      </c>
      <c r="AN736" s="81" t="s">
        <v>73</v>
      </c>
      <c r="AO736" s="81" t="s">
        <v>73</v>
      </c>
      <c r="AP736" s="47">
        <f t="shared" si="57"/>
        <v>0</v>
      </c>
      <c r="AQ736" s="47">
        <f>+L736+AD736-AI736</f>
        <v>9373320</v>
      </c>
      <c r="AR736" s="61" t="s">
        <v>4700</v>
      </c>
      <c r="AS736" s="79">
        <v>0</v>
      </c>
      <c r="AT736" s="61" t="s">
        <v>162</v>
      </c>
      <c r="AU736" s="79">
        <v>0</v>
      </c>
      <c r="AV736" s="61" t="s">
        <v>73</v>
      </c>
      <c r="AW736" s="199">
        <v>0</v>
      </c>
      <c r="AX736" s="62">
        <f t="shared" si="58"/>
        <v>9373320</v>
      </c>
      <c r="AY736" s="63">
        <f t="shared" si="59"/>
        <v>0</v>
      </c>
      <c r="AZ736" s="67">
        <v>0</v>
      </c>
      <c r="BA736" s="61" t="s">
        <v>73</v>
      </c>
      <c r="BB736" s="61" t="s">
        <v>163</v>
      </c>
      <c r="BC736" s="355" t="s">
        <v>9305</v>
      </c>
      <c r="BD736" s="44" t="s">
        <v>65</v>
      </c>
      <c r="BE736" s="44" t="s">
        <v>65</v>
      </c>
    </row>
    <row r="737" spans="2:57" s="250" customFormat="1" x14ac:dyDescent="0.25">
      <c r="B737" s="44">
        <v>2026</v>
      </c>
      <c r="C737" s="44">
        <v>891780111</v>
      </c>
      <c r="D737" s="44" t="s">
        <v>63</v>
      </c>
      <c r="E737" s="75" t="s">
        <v>9304</v>
      </c>
      <c r="F737" s="61" t="s">
        <v>9303</v>
      </c>
      <c r="G737" s="61">
        <v>0</v>
      </c>
      <c r="H737" s="61" t="s">
        <v>71</v>
      </c>
      <c r="I737" s="44" t="s">
        <v>111</v>
      </c>
      <c r="J737" s="76" t="s">
        <v>81</v>
      </c>
      <c r="K737" s="68" t="s">
        <v>9302</v>
      </c>
      <c r="L737" s="79">
        <v>9373320</v>
      </c>
      <c r="M737" s="44" t="s">
        <v>66</v>
      </c>
      <c r="N737" s="68" t="s">
        <v>9301</v>
      </c>
      <c r="O737" s="68">
        <v>39093458</v>
      </c>
      <c r="P737" s="68">
        <v>69</v>
      </c>
      <c r="Q737" s="69">
        <v>46036</v>
      </c>
      <c r="R737" s="61">
        <v>6818861280</v>
      </c>
      <c r="S737" s="69">
        <v>46048</v>
      </c>
      <c r="T737" s="79">
        <v>9373320</v>
      </c>
      <c r="U737" s="61" t="s">
        <v>65</v>
      </c>
      <c r="V737" s="79">
        <v>1082939683</v>
      </c>
      <c r="W737" s="168" t="s">
        <v>8545</v>
      </c>
      <c r="X737" s="69">
        <v>46048</v>
      </c>
      <c r="Y737" s="69">
        <v>46069</v>
      </c>
      <c r="Z737" s="69" t="s">
        <v>73</v>
      </c>
      <c r="AA737" s="69">
        <v>46167</v>
      </c>
      <c r="AB737" s="47">
        <f t="shared" si="55"/>
        <v>98</v>
      </c>
      <c r="AC737" s="61">
        <v>0</v>
      </c>
      <c r="AD737" s="79">
        <v>0</v>
      </c>
      <c r="AE737" s="61">
        <v>0</v>
      </c>
      <c r="AF737" s="80" t="s">
        <v>73</v>
      </c>
      <c r="AG737" s="47">
        <f t="shared" si="56"/>
        <v>0</v>
      </c>
      <c r="AH737" s="61">
        <v>0</v>
      </c>
      <c r="AI737" s="79">
        <v>0</v>
      </c>
      <c r="AJ737" s="61" t="s">
        <v>73</v>
      </c>
      <c r="AK737" s="81" t="s">
        <v>73</v>
      </c>
      <c r="AL737" s="61">
        <v>0</v>
      </c>
      <c r="AM737" s="81" t="s">
        <v>73</v>
      </c>
      <c r="AN737" s="81" t="s">
        <v>73</v>
      </c>
      <c r="AO737" s="81" t="s">
        <v>73</v>
      </c>
      <c r="AP737" s="47">
        <f t="shared" si="57"/>
        <v>0</v>
      </c>
      <c r="AQ737" s="47">
        <f>+L737+AD737-AI737</f>
        <v>9373320</v>
      </c>
      <c r="AR737" s="61" t="s">
        <v>4700</v>
      </c>
      <c r="AS737" s="79">
        <v>0</v>
      </c>
      <c r="AT737" s="61" t="s">
        <v>162</v>
      </c>
      <c r="AU737" s="79">
        <v>0</v>
      </c>
      <c r="AV737" s="61" t="s">
        <v>73</v>
      </c>
      <c r="AW737" s="199">
        <v>0</v>
      </c>
      <c r="AX737" s="62">
        <f t="shared" si="58"/>
        <v>9373320</v>
      </c>
      <c r="AY737" s="63">
        <f t="shared" si="59"/>
        <v>0</v>
      </c>
      <c r="AZ737" s="67">
        <v>0</v>
      </c>
      <c r="BA737" s="61" t="s">
        <v>73</v>
      </c>
      <c r="BB737" s="61" t="s">
        <v>163</v>
      </c>
      <c r="BC737" s="355" t="s">
        <v>9300</v>
      </c>
      <c r="BD737" s="44" t="s">
        <v>65</v>
      </c>
      <c r="BE737" s="44" t="s">
        <v>65</v>
      </c>
    </row>
    <row r="738" spans="2:57" s="250" customFormat="1" x14ac:dyDescent="0.25">
      <c r="B738" s="44">
        <v>2026</v>
      </c>
      <c r="C738" s="44">
        <v>891780111</v>
      </c>
      <c r="D738" s="44" t="s">
        <v>63</v>
      </c>
      <c r="E738" s="75" t="s">
        <v>9299</v>
      </c>
      <c r="F738" s="61" t="s">
        <v>9298</v>
      </c>
      <c r="G738" s="61">
        <v>0</v>
      </c>
      <c r="H738" s="61" t="s">
        <v>71</v>
      </c>
      <c r="I738" s="44" t="s">
        <v>111</v>
      </c>
      <c r="J738" s="76" t="s">
        <v>81</v>
      </c>
      <c r="K738" s="68" t="s">
        <v>8677</v>
      </c>
      <c r="L738" s="79">
        <v>9373320</v>
      </c>
      <c r="M738" s="44" t="s">
        <v>66</v>
      </c>
      <c r="N738" s="68" t="s">
        <v>9297</v>
      </c>
      <c r="O738" s="68">
        <v>7675618</v>
      </c>
      <c r="P738" s="68">
        <v>69</v>
      </c>
      <c r="Q738" s="69">
        <v>46036</v>
      </c>
      <c r="R738" s="61">
        <v>6818861280</v>
      </c>
      <c r="S738" s="69">
        <v>46048</v>
      </c>
      <c r="T738" s="79">
        <v>9373320</v>
      </c>
      <c r="U738" s="61" t="s">
        <v>65</v>
      </c>
      <c r="V738" s="79">
        <v>1082939683</v>
      </c>
      <c r="W738" s="168" t="s">
        <v>8545</v>
      </c>
      <c r="X738" s="69">
        <v>46048</v>
      </c>
      <c r="Y738" s="69">
        <v>46069</v>
      </c>
      <c r="Z738" s="69" t="s">
        <v>73</v>
      </c>
      <c r="AA738" s="69">
        <v>46167</v>
      </c>
      <c r="AB738" s="47">
        <f t="shared" si="55"/>
        <v>98</v>
      </c>
      <c r="AC738" s="61">
        <v>0</v>
      </c>
      <c r="AD738" s="79">
        <v>0</v>
      </c>
      <c r="AE738" s="61">
        <v>0</v>
      </c>
      <c r="AF738" s="80" t="s">
        <v>73</v>
      </c>
      <c r="AG738" s="47">
        <f t="shared" si="56"/>
        <v>0</v>
      </c>
      <c r="AH738" s="61">
        <v>0</v>
      </c>
      <c r="AI738" s="79">
        <v>0</v>
      </c>
      <c r="AJ738" s="61" t="s">
        <v>73</v>
      </c>
      <c r="AK738" s="81" t="s">
        <v>73</v>
      </c>
      <c r="AL738" s="61">
        <v>0</v>
      </c>
      <c r="AM738" s="81" t="s">
        <v>73</v>
      </c>
      <c r="AN738" s="81" t="s">
        <v>73</v>
      </c>
      <c r="AO738" s="81" t="s">
        <v>73</v>
      </c>
      <c r="AP738" s="47">
        <f t="shared" si="57"/>
        <v>0</v>
      </c>
      <c r="AQ738" s="47">
        <f>+L738+AD738-AI738</f>
        <v>9373320</v>
      </c>
      <c r="AR738" s="61" t="s">
        <v>4700</v>
      </c>
      <c r="AS738" s="79">
        <v>0</v>
      </c>
      <c r="AT738" s="61" t="s">
        <v>162</v>
      </c>
      <c r="AU738" s="79">
        <v>0</v>
      </c>
      <c r="AV738" s="61" t="s">
        <v>73</v>
      </c>
      <c r="AW738" s="199">
        <v>0</v>
      </c>
      <c r="AX738" s="62">
        <f t="shared" si="58"/>
        <v>9373320</v>
      </c>
      <c r="AY738" s="63">
        <f t="shared" si="59"/>
        <v>0</v>
      </c>
      <c r="AZ738" s="67">
        <v>0</v>
      </c>
      <c r="BA738" s="61" t="s">
        <v>73</v>
      </c>
      <c r="BB738" s="61" t="s">
        <v>163</v>
      </c>
      <c r="BC738" s="355" t="s">
        <v>9296</v>
      </c>
      <c r="BD738" s="44" t="s">
        <v>65</v>
      </c>
      <c r="BE738" s="44" t="s">
        <v>65</v>
      </c>
    </row>
    <row r="739" spans="2:57" s="250" customFormat="1" x14ac:dyDescent="0.25">
      <c r="B739" s="44">
        <v>2026</v>
      </c>
      <c r="C739" s="44">
        <v>891780111</v>
      </c>
      <c r="D739" s="44" t="s">
        <v>63</v>
      </c>
      <c r="E739" s="75" t="s">
        <v>9295</v>
      </c>
      <c r="F739" s="61" t="s">
        <v>9294</v>
      </c>
      <c r="G739" s="61">
        <v>0</v>
      </c>
      <c r="H739" s="61" t="s">
        <v>71</v>
      </c>
      <c r="I739" s="44" t="s">
        <v>111</v>
      </c>
      <c r="J739" s="76" t="s">
        <v>81</v>
      </c>
      <c r="K739" s="68" t="s">
        <v>8677</v>
      </c>
      <c r="L739" s="79">
        <v>9373320</v>
      </c>
      <c r="M739" s="44" t="s">
        <v>66</v>
      </c>
      <c r="N739" s="68" t="s">
        <v>9293</v>
      </c>
      <c r="O739" s="68">
        <v>72212169</v>
      </c>
      <c r="P739" s="68">
        <v>69</v>
      </c>
      <c r="Q739" s="69">
        <v>46036</v>
      </c>
      <c r="R739" s="61">
        <v>6818861280</v>
      </c>
      <c r="S739" s="69">
        <v>46048</v>
      </c>
      <c r="T739" s="79">
        <v>9373320</v>
      </c>
      <c r="U739" s="61" t="s">
        <v>65</v>
      </c>
      <c r="V739" s="79">
        <v>1082939683</v>
      </c>
      <c r="W739" s="168" t="s">
        <v>8545</v>
      </c>
      <c r="X739" s="69">
        <v>46048</v>
      </c>
      <c r="Y739" s="69">
        <v>46069</v>
      </c>
      <c r="Z739" s="69" t="s">
        <v>73</v>
      </c>
      <c r="AA739" s="69">
        <v>46167</v>
      </c>
      <c r="AB739" s="47">
        <f t="shared" si="55"/>
        <v>98</v>
      </c>
      <c r="AC739" s="61">
        <v>0</v>
      </c>
      <c r="AD739" s="79">
        <v>0</v>
      </c>
      <c r="AE739" s="61">
        <v>0</v>
      </c>
      <c r="AF739" s="80" t="s">
        <v>73</v>
      </c>
      <c r="AG739" s="47">
        <f t="shared" si="56"/>
        <v>0</v>
      </c>
      <c r="AH739" s="61">
        <v>0</v>
      </c>
      <c r="AI739" s="79">
        <v>0</v>
      </c>
      <c r="AJ739" s="61" t="s">
        <v>73</v>
      </c>
      <c r="AK739" s="81" t="s">
        <v>73</v>
      </c>
      <c r="AL739" s="61">
        <v>0</v>
      </c>
      <c r="AM739" s="81" t="s">
        <v>73</v>
      </c>
      <c r="AN739" s="81" t="s">
        <v>73</v>
      </c>
      <c r="AO739" s="81" t="s">
        <v>73</v>
      </c>
      <c r="AP739" s="47">
        <f t="shared" si="57"/>
        <v>0</v>
      </c>
      <c r="AQ739" s="47">
        <f>+L739+AD739-AI739</f>
        <v>9373320</v>
      </c>
      <c r="AR739" s="61" t="s">
        <v>4700</v>
      </c>
      <c r="AS739" s="79">
        <v>0</v>
      </c>
      <c r="AT739" s="61" t="s">
        <v>162</v>
      </c>
      <c r="AU739" s="79">
        <v>0</v>
      </c>
      <c r="AV739" s="61" t="s">
        <v>73</v>
      </c>
      <c r="AW739" s="199">
        <v>0</v>
      </c>
      <c r="AX739" s="62">
        <f t="shared" si="58"/>
        <v>9373320</v>
      </c>
      <c r="AY739" s="63">
        <f t="shared" si="59"/>
        <v>0</v>
      </c>
      <c r="AZ739" s="67">
        <v>0</v>
      </c>
      <c r="BA739" s="61" t="s">
        <v>73</v>
      </c>
      <c r="BB739" s="61" t="s">
        <v>163</v>
      </c>
      <c r="BC739" s="355" t="s">
        <v>9292</v>
      </c>
      <c r="BD739" s="44" t="s">
        <v>65</v>
      </c>
      <c r="BE739" s="44" t="s">
        <v>65</v>
      </c>
    </row>
    <row r="740" spans="2:57" s="250" customFormat="1" x14ac:dyDescent="0.25">
      <c r="B740" s="44">
        <v>2026</v>
      </c>
      <c r="C740" s="44">
        <v>891780111</v>
      </c>
      <c r="D740" s="44" t="s">
        <v>63</v>
      </c>
      <c r="E740" s="75" t="s">
        <v>9291</v>
      </c>
      <c r="F740" s="61" t="s">
        <v>9290</v>
      </c>
      <c r="G740" s="61">
        <v>0</v>
      </c>
      <c r="H740" s="61" t="s">
        <v>71</v>
      </c>
      <c r="I740" s="44" t="s">
        <v>111</v>
      </c>
      <c r="J740" s="76" t="s">
        <v>81</v>
      </c>
      <c r="K740" s="68" t="s">
        <v>8677</v>
      </c>
      <c r="L740" s="79">
        <v>9373320</v>
      </c>
      <c r="M740" s="44" t="s">
        <v>66</v>
      </c>
      <c r="N740" s="68" t="s">
        <v>9289</v>
      </c>
      <c r="O740" s="68">
        <v>5184917</v>
      </c>
      <c r="P740" s="68">
        <v>69</v>
      </c>
      <c r="Q740" s="69">
        <v>46036</v>
      </c>
      <c r="R740" s="61">
        <v>6818861280</v>
      </c>
      <c r="S740" s="69">
        <v>46048</v>
      </c>
      <c r="T740" s="79">
        <v>9373320</v>
      </c>
      <c r="U740" s="61" t="s">
        <v>65</v>
      </c>
      <c r="V740" s="79">
        <v>1082939683</v>
      </c>
      <c r="W740" s="168" t="s">
        <v>8545</v>
      </c>
      <c r="X740" s="69">
        <v>46048</v>
      </c>
      <c r="Y740" s="69">
        <v>46069</v>
      </c>
      <c r="Z740" s="69" t="s">
        <v>73</v>
      </c>
      <c r="AA740" s="69">
        <v>46167</v>
      </c>
      <c r="AB740" s="47">
        <f t="shared" si="55"/>
        <v>98</v>
      </c>
      <c r="AC740" s="61">
        <v>0</v>
      </c>
      <c r="AD740" s="79">
        <v>0</v>
      </c>
      <c r="AE740" s="61">
        <v>0</v>
      </c>
      <c r="AF740" s="80" t="s">
        <v>73</v>
      </c>
      <c r="AG740" s="47">
        <f t="shared" si="56"/>
        <v>0</v>
      </c>
      <c r="AH740" s="61">
        <v>0</v>
      </c>
      <c r="AI740" s="79">
        <v>0</v>
      </c>
      <c r="AJ740" s="61" t="s">
        <v>73</v>
      </c>
      <c r="AK740" s="81" t="s">
        <v>73</v>
      </c>
      <c r="AL740" s="61">
        <v>0</v>
      </c>
      <c r="AM740" s="81" t="s">
        <v>73</v>
      </c>
      <c r="AN740" s="81" t="s">
        <v>73</v>
      </c>
      <c r="AO740" s="81" t="s">
        <v>73</v>
      </c>
      <c r="AP740" s="47">
        <f t="shared" si="57"/>
        <v>0</v>
      </c>
      <c r="AQ740" s="47">
        <f>+L740+AD740-AI740</f>
        <v>9373320</v>
      </c>
      <c r="AR740" s="61" t="s">
        <v>4700</v>
      </c>
      <c r="AS740" s="79">
        <v>0</v>
      </c>
      <c r="AT740" s="61" t="s">
        <v>162</v>
      </c>
      <c r="AU740" s="79">
        <v>0</v>
      </c>
      <c r="AV740" s="61" t="s">
        <v>73</v>
      </c>
      <c r="AW740" s="199">
        <v>0</v>
      </c>
      <c r="AX740" s="62">
        <f t="shared" si="58"/>
        <v>9373320</v>
      </c>
      <c r="AY740" s="63">
        <f t="shared" si="59"/>
        <v>0</v>
      </c>
      <c r="AZ740" s="67">
        <v>0</v>
      </c>
      <c r="BA740" s="61" t="s">
        <v>73</v>
      </c>
      <c r="BB740" s="61" t="s">
        <v>163</v>
      </c>
      <c r="BC740" s="355" t="s">
        <v>9288</v>
      </c>
      <c r="BD740" s="44" t="s">
        <v>65</v>
      </c>
      <c r="BE740" s="44" t="s">
        <v>65</v>
      </c>
    </row>
    <row r="741" spans="2:57" s="250" customFormat="1" x14ac:dyDescent="0.25">
      <c r="B741" s="44">
        <v>2026</v>
      </c>
      <c r="C741" s="44">
        <v>891780111</v>
      </c>
      <c r="D741" s="44" t="s">
        <v>63</v>
      </c>
      <c r="E741" s="75" t="s">
        <v>9287</v>
      </c>
      <c r="F741" s="61" t="s">
        <v>9286</v>
      </c>
      <c r="G741" s="61">
        <v>0</v>
      </c>
      <c r="H741" s="61" t="s">
        <v>71</v>
      </c>
      <c r="I741" s="44" t="s">
        <v>111</v>
      </c>
      <c r="J741" s="76" t="s">
        <v>81</v>
      </c>
      <c r="K741" s="68" t="s">
        <v>8696</v>
      </c>
      <c r="L741" s="79">
        <v>9373320</v>
      </c>
      <c r="M741" s="44" t="s">
        <v>66</v>
      </c>
      <c r="N741" s="68" t="s">
        <v>9285</v>
      </c>
      <c r="O741" s="68">
        <v>1006576122</v>
      </c>
      <c r="P741" s="68">
        <v>69</v>
      </c>
      <c r="Q741" s="69">
        <v>46036</v>
      </c>
      <c r="R741" s="61">
        <v>6818861280</v>
      </c>
      <c r="S741" s="69">
        <v>46048</v>
      </c>
      <c r="T741" s="79">
        <v>9373320</v>
      </c>
      <c r="U741" s="61" t="s">
        <v>65</v>
      </c>
      <c r="V741" s="79">
        <v>1082939683</v>
      </c>
      <c r="W741" s="168" t="s">
        <v>8545</v>
      </c>
      <c r="X741" s="69">
        <v>46048</v>
      </c>
      <c r="Y741" s="69">
        <v>46069</v>
      </c>
      <c r="Z741" s="69" t="s">
        <v>73</v>
      </c>
      <c r="AA741" s="69">
        <v>46167</v>
      </c>
      <c r="AB741" s="47">
        <f t="shared" si="55"/>
        <v>98</v>
      </c>
      <c r="AC741" s="61">
        <v>0</v>
      </c>
      <c r="AD741" s="79">
        <v>0</v>
      </c>
      <c r="AE741" s="61">
        <v>0</v>
      </c>
      <c r="AF741" s="80" t="s">
        <v>73</v>
      </c>
      <c r="AG741" s="47">
        <f t="shared" si="56"/>
        <v>0</v>
      </c>
      <c r="AH741" s="61">
        <v>0</v>
      </c>
      <c r="AI741" s="79">
        <v>0</v>
      </c>
      <c r="AJ741" s="61" t="s">
        <v>73</v>
      </c>
      <c r="AK741" s="81" t="s">
        <v>73</v>
      </c>
      <c r="AL741" s="61">
        <v>0</v>
      </c>
      <c r="AM741" s="81" t="s">
        <v>73</v>
      </c>
      <c r="AN741" s="81" t="s">
        <v>73</v>
      </c>
      <c r="AO741" s="81" t="s">
        <v>73</v>
      </c>
      <c r="AP741" s="47">
        <f t="shared" si="57"/>
        <v>0</v>
      </c>
      <c r="AQ741" s="47">
        <f>+L741+AD741-AI741</f>
        <v>9373320</v>
      </c>
      <c r="AR741" s="61" t="s">
        <v>4700</v>
      </c>
      <c r="AS741" s="79">
        <v>0</v>
      </c>
      <c r="AT741" s="61" t="s">
        <v>162</v>
      </c>
      <c r="AU741" s="79">
        <v>0</v>
      </c>
      <c r="AV741" s="61" t="s">
        <v>73</v>
      </c>
      <c r="AW741" s="199">
        <v>0</v>
      </c>
      <c r="AX741" s="62">
        <f t="shared" si="58"/>
        <v>9373320</v>
      </c>
      <c r="AY741" s="63">
        <f t="shared" si="59"/>
        <v>0</v>
      </c>
      <c r="AZ741" s="67">
        <v>0</v>
      </c>
      <c r="BA741" s="61" t="s">
        <v>73</v>
      </c>
      <c r="BB741" s="61" t="s">
        <v>163</v>
      </c>
      <c r="BC741" s="355" t="s">
        <v>9284</v>
      </c>
      <c r="BD741" s="44" t="s">
        <v>65</v>
      </c>
      <c r="BE741" s="44" t="s">
        <v>65</v>
      </c>
    </row>
    <row r="742" spans="2:57" s="250" customFormat="1" x14ac:dyDescent="0.25">
      <c r="B742" s="44">
        <v>2026</v>
      </c>
      <c r="C742" s="44">
        <v>891780111</v>
      </c>
      <c r="D742" s="44" t="s">
        <v>63</v>
      </c>
      <c r="E742" s="374" t="s">
        <v>9283</v>
      </c>
      <c r="F742" s="61" t="s">
        <v>9282</v>
      </c>
      <c r="G742" s="61">
        <v>0</v>
      </c>
      <c r="H742" s="61" t="s">
        <v>71</v>
      </c>
      <c r="I742" s="44" t="s">
        <v>111</v>
      </c>
      <c r="J742" s="76" t="s">
        <v>81</v>
      </c>
      <c r="K742" s="68" t="s">
        <v>7518</v>
      </c>
      <c r="L742" s="79">
        <v>6400000</v>
      </c>
      <c r="M742" s="44" t="s">
        <v>66</v>
      </c>
      <c r="N742" s="68" t="s">
        <v>9281</v>
      </c>
      <c r="O742" s="68">
        <v>19594555</v>
      </c>
      <c r="P742" s="68">
        <v>298</v>
      </c>
      <c r="Q742" s="69">
        <v>46043</v>
      </c>
      <c r="R742" s="68">
        <v>703999709</v>
      </c>
      <c r="S742" s="69">
        <v>46049</v>
      </c>
      <c r="T742" s="79">
        <v>6400000</v>
      </c>
      <c r="U742" s="61" t="s">
        <v>65</v>
      </c>
      <c r="V742" s="79">
        <v>36559959</v>
      </c>
      <c r="W742" s="168" t="s">
        <v>7278</v>
      </c>
      <c r="X742" s="69">
        <v>46048</v>
      </c>
      <c r="Y742" s="69">
        <v>46049</v>
      </c>
      <c r="Z742" s="69" t="s">
        <v>73</v>
      </c>
      <c r="AA742" s="69">
        <v>46112</v>
      </c>
      <c r="AB742" s="47">
        <f t="shared" si="55"/>
        <v>63</v>
      </c>
      <c r="AC742" s="61">
        <v>0</v>
      </c>
      <c r="AD742" s="79">
        <v>0</v>
      </c>
      <c r="AE742" s="61">
        <v>0</v>
      </c>
      <c r="AF742" s="80" t="s">
        <v>73</v>
      </c>
      <c r="AG742" s="47">
        <f t="shared" si="56"/>
        <v>0</v>
      </c>
      <c r="AH742" s="61">
        <v>0</v>
      </c>
      <c r="AI742" s="79">
        <v>0</v>
      </c>
      <c r="AJ742" s="61" t="s">
        <v>73</v>
      </c>
      <c r="AK742" s="81" t="s">
        <v>73</v>
      </c>
      <c r="AL742" s="61">
        <v>0</v>
      </c>
      <c r="AM742" s="81" t="s">
        <v>73</v>
      </c>
      <c r="AN742" s="81" t="s">
        <v>73</v>
      </c>
      <c r="AO742" s="81" t="s">
        <v>73</v>
      </c>
      <c r="AP742" s="47">
        <f t="shared" si="57"/>
        <v>0</v>
      </c>
      <c r="AQ742" s="47">
        <f>+L742+AD742-AI742</f>
        <v>6400000</v>
      </c>
      <c r="AR742" s="61" t="s">
        <v>4700</v>
      </c>
      <c r="AS742" s="79">
        <v>0</v>
      </c>
      <c r="AT742" s="61" t="s">
        <v>162</v>
      </c>
      <c r="AU742" s="79">
        <v>0</v>
      </c>
      <c r="AV742" s="61" t="s">
        <v>73</v>
      </c>
      <c r="AW742" s="199">
        <v>0</v>
      </c>
      <c r="AX742" s="62">
        <f t="shared" si="58"/>
        <v>6400000</v>
      </c>
      <c r="AY742" s="63">
        <f t="shared" si="59"/>
        <v>0</v>
      </c>
      <c r="AZ742" s="67">
        <v>0</v>
      </c>
      <c r="BA742" s="61" t="s">
        <v>73</v>
      </c>
      <c r="BB742" s="61" t="s">
        <v>85</v>
      </c>
      <c r="BC742" s="369" t="s">
        <v>9280</v>
      </c>
      <c r="BD742" s="44" t="s">
        <v>65</v>
      </c>
      <c r="BE742" s="44" t="s">
        <v>65</v>
      </c>
    </row>
    <row r="743" spans="2:57" s="250" customFormat="1" x14ac:dyDescent="0.25">
      <c r="B743" s="44">
        <v>2026</v>
      </c>
      <c r="C743" s="44">
        <v>891780111</v>
      </c>
      <c r="D743" s="44" t="s">
        <v>63</v>
      </c>
      <c r="E743" s="75" t="s">
        <v>9279</v>
      </c>
      <c r="F743" s="61" t="s">
        <v>9278</v>
      </c>
      <c r="G743" s="61">
        <v>0</v>
      </c>
      <c r="H743" s="61" t="s">
        <v>71</v>
      </c>
      <c r="I743" s="44" t="s">
        <v>111</v>
      </c>
      <c r="J743" s="76" t="s">
        <v>81</v>
      </c>
      <c r="K743" s="68" t="s">
        <v>8677</v>
      </c>
      <c r="L743" s="79">
        <v>9373320</v>
      </c>
      <c r="M743" s="44" t="s">
        <v>66</v>
      </c>
      <c r="N743" s="68" t="s">
        <v>9277</v>
      </c>
      <c r="O743" s="68">
        <v>1124532150</v>
      </c>
      <c r="P743" s="68">
        <v>69</v>
      </c>
      <c r="Q743" s="69">
        <v>46036</v>
      </c>
      <c r="R743" s="61">
        <v>6818861280</v>
      </c>
      <c r="S743" s="69">
        <v>46048</v>
      </c>
      <c r="T743" s="79">
        <v>9373320</v>
      </c>
      <c r="U743" s="61" t="s">
        <v>65</v>
      </c>
      <c r="V743" s="79">
        <v>1082939683</v>
      </c>
      <c r="W743" s="168" t="s">
        <v>8545</v>
      </c>
      <c r="X743" s="69">
        <v>46048</v>
      </c>
      <c r="Y743" s="69">
        <v>46069</v>
      </c>
      <c r="Z743" s="69" t="s">
        <v>73</v>
      </c>
      <c r="AA743" s="69">
        <v>46167</v>
      </c>
      <c r="AB743" s="47">
        <f t="shared" si="55"/>
        <v>98</v>
      </c>
      <c r="AC743" s="61">
        <v>0</v>
      </c>
      <c r="AD743" s="79">
        <v>0</v>
      </c>
      <c r="AE743" s="61">
        <v>0</v>
      </c>
      <c r="AF743" s="80" t="s">
        <v>73</v>
      </c>
      <c r="AG743" s="47">
        <f t="shared" si="56"/>
        <v>0</v>
      </c>
      <c r="AH743" s="61">
        <v>0</v>
      </c>
      <c r="AI743" s="79">
        <v>0</v>
      </c>
      <c r="AJ743" s="61" t="s">
        <v>73</v>
      </c>
      <c r="AK743" s="81" t="s">
        <v>73</v>
      </c>
      <c r="AL743" s="61">
        <v>0</v>
      </c>
      <c r="AM743" s="81" t="s">
        <v>73</v>
      </c>
      <c r="AN743" s="81" t="s">
        <v>73</v>
      </c>
      <c r="AO743" s="81" t="s">
        <v>73</v>
      </c>
      <c r="AP743" s="47">
        <f t="shared" si="57"/>
        <v>0</v>
      </c>
      <c r="AQ743" s="47">
        <f>+L743+AD743-AI743</f>
        <v>9373320</v>
      </c>
      <c r="AR743" s="61" t="s">
        <v>4700</v>
      </c>
      <c r="AS743" s="79">
        <v>0</v>
      </c>
      <c r="AT743" s="61" t="s">
        <v>162</v>
      </c>
      <c r="AU743" s="79">
        <v>0</v>
      </c>
      <c r="AV743" s="61" t="s">
        <v>73</v>
      </c>
      <c r="AW743" s="199">
        <v>0</v>
      </c>
      <c r="AX743" s="62">
        <f t="shared" si="58"/>
        <v>9373320</v>
      </c>
      <c r="AY743" s="63">
        <f t="shared" si="59"/>
        <v>0</v>
      </c>
      <c r="AZ743" s="67">
        <v>0</v>
      </c>
      <c r="BA743" s="61" t="s">
        <v>73</v>
      </c>
      <c r="BB743" s="61" t="s">
        <v>163</v>
      </c>
      <c r="BC743" s="355" t="s">
        <v>9276</v>
      </c>
      <c r="BD743" s="44" t="s">
        <v>65</v>
      </c>
      <c r="BE743" s="44" t="s">
        <v>65</v>
      </c>
    </row>
    <row r="744" spans="2:57" s="250" customFormat="1" x14ac:dyDescent="0.25">
      <c r="B744" s="44">
        <v>2026</v>
      </c>
      <c r="C744" s="44">
        <v>891780111</v>
      </c>
      <c r="D744" s="44" t="s">
        <v>63</v>
      </c>
      <c r="E744" s="75" t="s">
        <v>9275</v>
      </c>
      <c r="F744" s="61" t="s">
        <v>9274</v>
      </c>
      <c r="G744" s="61">
        <v>0</v>
      </c>
      <c r="H744" s="61" t="s">
        <v>71</v>
      </c>
      <c r="I744" s="44" t="s">
        <v>111</v>
      </c>
      <c r="J744" s="76" t="s">
        <v>81</v>
      </c>
      <c r="K744" s="68" t="s">
        <v>8677</v>
      </c>
      <c r="L744" s="79">
        <v>9373320</v>
      </c>
      <c r="M744" s="44" t="s">
        <v>66</v>
      </c>
      <c r="N744" s="68" t="s">
        <v>9273</v>
      </c>
      <c r="O744" s="68">
        <v>1002316072</v>
      </c>
      <c r="P744" s="68">
        <v>69</v>
      </c>
      <c r="Q744" s="69">
        <v>46036</v>
      </c>
      <c r="R744" s="61">
        <v>6818861280</v>
      </c>
      <c r="S744" s="69">
        <v>46048</v>
      </c>
      <c r="T744" s="79">
        <v>9373320</v>
      </c>
      <c r="U744" s="61" t="s">
        <v>65</v>
      </c>
      <c r="V744" s="79">
        <v>1082939683</v>
      </c>
      <c r="W744" s="168" t="s">
        <v>8545</v>
      </c>
      <c r="X744" s="69">
        <v>46048</v>
      </c>
      <c r="Y744" s="69">
        <v>46069</v>
      </c>
      <c r="Z744" s="69" t="s">
        <v>73</v>
      </c>
      <c r="AA744" s="69">
        <v>46167</v>
      </c>
      <c r="AB744" s="47">
        <f t="shared" si="55"/>
        <v>98</v>
      </c>
      <c r="AC744" s="61">
        <v>0</v>
      </c>
      <c r="AD744" s="79">
        <v>0</v>
      </c>
      <c r="AE744" s="61">
        <v>0</v>
      </c>
      <c r="AF744" s="80" t="s">
        <v>73</v>
      </c>
      <c r="AG744" s="47">
        <f t="shared" si="56"/>
        <v>0</v>
      </c>
      <c r="AH744" s="61">
        <v>0</v>
      </c>
      <c r="AI744" s="79">
        <v>0</v>
      </c>
      <c r="AJ744" s="61" t="s">
        <v>73</v>
      </c>
      <c r="AK744" s="81" t="s">
        <v>73</v>
      </c>
      <c r="AL744" s="61">
        <v>0</v>
      </c>
      <c r="AM744" s="81" t="s">
        <v>73</v>
      </c>
      <c r="AN744" s="81" t="s">
        <v>73</v>
      </c>
      <c r="AO744" s="81" t="s">
        <v>73</v>
      </c>
      <c r="AP744" s="47">
        <f t="shared" si="57"/>
        <v>0</v>
      </c>
      <c r="AQ744" s="47">
        <f>+L744+AD744-AI744</f>
        <v>9373320</v>
      </c>
      <c r="AR744" s="61" t="s">
        <v>4700</v>
      </c>
      <c r="AS744" s="79">
        <v>0</v>
      </c>
      <c r="AT744" s="61" t="s">
        <v>162</v>
      </c>
      <c r="AU744" s="79">
        <v>0</v>
      </c>
      <c r="AV744" s="61" t="s">
        <v>73</v>
      </c>
      <c r="AW744" s="199">
        <v>0</v>
      </c>
      <c r="AX744" s="62">
        <f t="shared" si="58"/>
        <v>9373320</v>
      </c>
      <c r="AY744" s="63">
        <f t="shared" si="59"/>
        <v>0</v>
      </c>
      <c r="AZ744" s="67">
        <v>0</v>
      </c>
      <c r="BA744" s="61" t="s">
        <v>73</v>
      </c>
      <c r="BB744" s="61" t="s">
        <v>163</v>
      </c>
      <c r="BC744" s="355" t="s">
        <v>9272</v>
      </c>
      <c r="BD744" s="44" t="s">
        <v>65</v>
      </c>
      <c r="BE744" s="44" t="s">
        <v>65</v>
      </c>
    </row>
    <row r="745" spans="2:57" s="250" customFormat="1" x14ac:dyDescent="0.25">
      <c r="B745" s="44">
        <v>2026</v>
      </c>
      <c r="C745" s="44">
        <v>891780111</v>
      </c>
      <c r="D745" s="44" t="s">
        <v>63</v>
      </c>
      <c r="E745" s="75" t="s">
        <v>9271</v>
      </c>
      <c r="F745" s="61" t="s">
        <v>9270</v>
      </c>
      <c r="G745" s="61">
        <v>0</v>
      </c>
      <c r="H745" s="61" t="s">
        <v>71</v>
      </c>
      <c r="I745" s="44" t="s">
        <v>111</v>
      </c>
      <c r="J745" s="76" t="s">
        <v>81</v>
      </c>
      <c r="K745" s="47" t="s">
        <v>8929</v>
      </c>
      <c r="L745" s="79">
        <v>9373320</v>
      </c>
      <c r="M745" s="44" t="s">
        <v>66</v>
      </c>
      <c r="N745" s="68" t="s">
        <v>9269</v>
      </c>
      <c r="O745" s="68">
        <v>40932686</v>
      </c>
      <c r="P745" s="68">
        <v>69</v>
      </c>
      <c r="Q745" s="69">
        <v>46036</v>
      </c>
      <c r="R745" s="61">
        <v>6818861280</v>
      </c>
      <c r="S745" s="69">
        <v>46048</v>
      </c>
      <c r="T745" s="79">
        <v>9373320</v>
      </c>
      <c r="U745" s="61" t="s">
        <v>65</v>
      </c>
      <c r="V745" s="79">
        <v>1082939683</v>
      </c>
      <c r="W745" s="168" t="s">
        <v>8545</v>
      </c>
      <c r="X745" s="69">
        <v>46048</v>
      </c>
      <c r="Y745" s="69">
        <v>46069</v>
      </c>
      <c r="Z745" s="69" t="s">
        <v>73</v>
      </c>
      <c r="AA745" s="69">
        <v>46167</v>
      </c>
      <c r="AB745" s="47">
        <f t="shared" si="55"/>
        <v>98</v>
      </c>
      <c r="AC745" s="61">
        <v>0</v>
      </c>
      <c r="AD745" s="79">
        <v>0</v>
      </c>
      <c r="AE745" s="61">
        <v>0</v>
      </c>
      <c r="AF745" s="80" t="s">
        <v>73</v>
      </c>
      <c r="AG745" s="47">
        <f t="shared" si="56"/>
        <v>0</v>
      </c>
      <c r="AH745" s="61">
        <v>0</v>
      </c>
      <c r="AI745" s="79">
        <v>0</v>
      </c>
      <c r="AJ745" s="61" t="s">
        <v>73</v>
      </c>
      <c r="AK745" s="81" t="s">
        <v>73</v>
      </c>
      <c r="AL745" s="61">
        <v>0</v>
      </c>
      <c r="AM745" s="81" t="s">
        <v>73</v>
      </c>
      <c r="AN745" s="81" t="s">
        <v>73</v>
      </c>
      <c r="AO745" s="81" t="s">
        <v>73</v>
      </c>
      <c r="AP745" s="47">
        <f t="shared" si="57"/>
        <v>0</v>
      </c>
      <c r="AQ745" s="47">
        <f>+L745+AD745-AI745</f>
        <v>9373320</v>
      </c>
      <c r="AR745" s="61" t="s">
        <v>4700</v>
      </c>
      <c r="AS745" s="79">
        <v>0</v>
      </c>
      <c r="AT745" s="61" t="s">
        <v>162</v>
      </c>
      <c r="AU745" s="79">
        <v>0</v>
      </c>
      <c r="AV745" s="61" t="s">
        <v>73</v>
      </c>
      <c r="AW745" s="199">
        <v>0</v>
      </c>
      <c r="AX745" s="62">
        <f t="shared" si="58"/>
        <v>9373320</v>
      </c>
      <c r="AY745" s="63">
        <f t="shared" si="59"/>
        <v>0</v>
      </c>
      <c r="AZ745" s="67">
        <v>0</v>
      </c>
      <c r="BA745" s="61" t="s">
        <v>73</v>
      </c>
      <c r="BB745" s="61" t="s">
        <v>163</v>
      </c>
      <c r="BC745" s="355" t="s">
        <v>9268</v>
      </c>
      <c r="BD745" s="44" t="s">
        <v>65</v>
      </c>
      <c r="BE745" s="44" t="s">
        <v>65</v>
      </c>
    </row>
    <row r="746" spans="2:57" s="250" customFormat="1" x14ac:dyDescent="0.25">
      <c r="B746" s="44">
        <v>2026</v>
      </c>
      <c r="C746" s="44">
        <v>891780111</v>
      </c>
      <c r="D746" s="44" t="s">
        <v>63</v>
      </c>
      <c r="E746" s="75" t="s">
        <v>9267</v>
      </c>
      <c r="F746" s="61" t="s">
        <v>9266</v>
      </c>
      <c r="G746" s="61">
        <v>0</v>
      </c>
      <c r="H746" s="61" t="s">
        <v>71</v>
      </c>
      <c r="I746" s="44" t="s">
        <v>111</v>
      </c>
      <c r="J746" s="76" t="s">
        <v>81</v>
      </c>
      <c r="K746" s="47" t="s">
        <v>9213</v>
      </c>
      <c r="L746" s="79">
        <v>9373320</v>
      </c>
      <c r="M746" s="44" t="s">
        <v>66</v>
      </c>
      <c r="N746" s="68" t="s">
        <v>9265</v>
      </c>
      <c r="O746" s="68">
        <v>1081791693</v>
      </c>
      <c r="P746" s="68">
        <v>69</v>
      </c>
      <c r="Q746" s="69">
        <v>46036</v>
      </c>
      <c r="R746" s="61">
        <v>6818861280</v>
      </c>
      <c r="S746" s="69">
        <v>46048</v>
      </c>
      <c r="T746" s="79">
        <v>9373320</v>
      </c>
      <c r="U746" s="61" t="s">
        <v>65</v>
      </c>
      <c r="V746" s="79">
        <v>1082939683</v>
      </c>
      <c r="W746" s="168" t="s">
        <v>8545</v>
      </c>
      <c r="X746" s="69">
        <v>46048</v>
      </c>
      <c r="Y746" s="69">
        <v>46069</v>
      </c>
      <c r="Z746" s="69" t="s">
        <v>73</v>
      </c>
      <c r="AA746" s="69">
        <v>46167</v>
      </c>
      <c r="AB746" s="47">
        <f t="shared" si="55"/>
        <v>98</v>
      </c>
      <c r="AC746" s="61">
        <v>0</v>
      </c>
      <c r="AD746" s="79">
        <v>0</v>
      </c>
      <c r="AE746" s="61">
        <v>0</v>
      </c>
      <c r="AF746" s="80" t="s">
        <v>73</v>
      </c>
      <c r="AG746" s="47">
        <f t="shared" si="56"/>
        <v>0</v>
      </c>
      <c r="AH746" s="61">
        <v>0</v>
      </c>
      <c r="AI746" s="79">
        <v>0</v>
      </c>
      <c r="AJ746" s="61" t="s">
        <v>73</v>
      </c>
      <c r="AK746" s="81" t="s">
        <v>73</v>
      </c>
      <c r="AL746" s="61">
        <v>0</v>
      </c>
      <c r="AM746" s="81" t="s">
        <v>73</v>
      </c>
      <c r="AN746" s="81" t="s">
        <v>73</v>
      </c>
      <c r="AO746" s="81" t="s">
        <v>73</v>
      </c>
      <c r="AP746" s="47">
        <f t="shared" si="57"/>
        <v>0</v>
      </c>
      <c r="AQ746" s="47">
        <f>+L746+AD746-AI746</f>
        <v>9373320</v>
      </c>
      <c r="AR746" s="61" t="s">
        <v>4700</v>
      </c>
      <c r="AS746" s="79">
        <v>0</v>
      </c>
      <c r="AT746" s="61" t="s">
        <v>162</v>
      </c>
      <c r="AU746" s="79">
        <v>0</v>
      </c>
      <c r="AV746" s="61" t="s">
        <v>73</v>
      </c>
      <c r="AW746" s="199">
        <v>0</v>
      </c>
      <c r="AX746" s="62">
        <f t="shared" si="58"/>
        <v>9373320</v>
      </c>
      <c r="AY746" s="63">
        <f t="shared" si="59"/>
        <v>0</v>
      </c>
      <c r="AZ746" s="67">
        <v>0</v>
      </c>
      <c r="BA746" s="61" t="s">
        <v>73</v>
      </c>
      <c r="BB746" s="61" t="s">
        <v>163</v>
      </c>
      <c r="BC746" s="355" t="s">
        <v>9264</v>
      </c>
      <c r="BD746" s="44" t="s">
        <v>65</v>
      </c>
      <c r="BE746" s="44" t="s">
        <v>65</v>
      </c>
    </row>
    <row r="747" spans="2:57" s="250" customFormat="1" x14ac:dyDescent="0.25">
      <c r="B747" s="44">
        <v>2026</v>
      </c>
      <c r="C747" s="44">
        <v>891780111</v>
      </c>
      <c r="D747" s="44" t="s">
        <v>63</v>
      </c>
      <c r="E747" s="75" t="s">
        <v>9263</v>
      </c>
      <c r="F747" s="61" t="s">
        <v>9262</v>
      </c>
      <c r="G747" s="61">
        <v>0</v>
      </c>
      <c r="H747" s="61" t="s">
        <v>71</v>
      </c>
      <c r="I747" s="44" t="s">
        <v>111</v>
      </c>
      <c r="J747" s="76" t="s">
        <v>81</v>
      </c>
      <c r="K747" s="47" t="s">
        <v>9213</v>
      </c>
      <c r="L747" s="79">
        <v>9373320</v>
      </c>
      <c r="M747" s="44" t="s">
        <v>66</v>
      </c>
      <c r="N747" s="68" t="s">
        <v>9261</v>
      </c>
      <c r="O747" s="68">
        <v>1065839149</v>
      </c>
      <c r="P747" s="68">
        <v>69</v>
      </c>
      <c r="Q747" s="69">
        <v>46036</v>
      </c>
      <c r="R747" s="61">
        <v>6818861280</v>
      </c>
      <c r="S747" s="69">
        <v>46048</v>
      </c>
      <c r="T747" s="79">
        <v>9373320</v>
      </c>
      <c r="U747" s="61" t="s">
        <v>65</v>
      </c>
      <c r="V747" s="79">
        <v>1082939683</v>
      </c>
      <c r="W747" s="168" t="s">
        <v>8545</v>
      </c>
      <c r="X747" s="69">
        <v>46048</v>
      </c>
      <c r="Y747" s="69">
        <v>46069</v>
      </c>
      <c r="Z747" s="69" t="s">
        <v>73</v>
      </c>
      <c r="AA747" s="69">
        <v>46167</v>
      </c>
      <c r="AB747" s="47">
        <f t="shared" si="55"/>
        <v>98</v>
      </c>
      <c r="AC747" s="61">
        <v>0</v>
      </c>
      <c r="AD747" s="79">
        <v>0</v>
      </c>
      <c r="AE747" s="61">
        <v>0</v>
      </c>
      <c r="AF747" s="80" t="s">
        <v>73</v>
      </c>
      <c r="AG747" s="47">
        <f t="shared" si="56"/>
        <v>0</v>
      </c>
      <c r="AH747" s="61">
        <v>0</v>
      </c>
      <c r="AI747" s="79">
        <v>0</v>
      </c>
      <c r="AJ747" s="61" t="s">
        <v>73</v>
      </c>
      <c r="AK747" s="81" t="s">
        <v>73</v>
      </c>
      <c r="AL747" s="61">
        <v>0</v>
      </c>
      <c r="AM747" s="81" t="s">
        <v>73</v>
      </c>
      <c r="AN747" s="81" t="s">
        <v>73</v>
      </c>
      <c r="AO747" s="81" t="s">
        <v>73</v>
      </c>
      <c r="AP747" s="47">
        <f t="shared" si="57"/>
        <v>0</v>
      </c>
      <c r="AQ747" s="47">
        <f>+L747+AD747-AI747</f>
        <v>9373320</v>
      </c>
      <c r="AR747" s="61" t="s">
        <v>4700</v>
      </c>
      <c r="AS747" s="79">
        <v>0</v>
      </c>
      <c r="AT747" s="61" t="s">
        <v>162</v>
      </c>
      <c r="AU747" s="79">
        <v>0</v>
      </c>
      <c r="AV747" s="61" t="s">
        <v>73</v>
      </c>
      <c r="AW747" s="199">
        <v>0</v>
      </c>
      <c r="AX747" s="62">
        <f t="shared" si="58"/>
        <v>9373320</v>
      </c>
      <c r="AY747" s="63">
        <f t="shared" si="59"/>
        <v>0</v>
      </c>
      <c r="AZ747" s="67">
        <v>0</v>
      </c>
      <c r="BA747" s="61" t="s">
        <v>73</v>
      </c>
      <c r="BB747" s="61" t="s">
        <v>163</v>
      </c>
      <c r="BC747" s="355" t="s">
        <v>9260</v>
      </c>
      <c r="BD747" s="44" t="s">
        <v>65</v>
      </c>
      <c r="BE747" s="44" t="s">
        <v>65</v>
      </c>
    </row>
    <row r="748" spans="2:57" s="250" customFormat="1" x14ac:dyDescent="0.25">
      <c r="B748" s="44">
        <v>2026</v>
      </c>
      <c r="C748" s="44">
        <v>891780111</v>
      </c>
      <c r="D748" s="44" t="s">
        <v>63</v>
      </c>
      <c r="E748" s="75" t="s">
        <v>9259</v>
      </c>
      <c r="F748" s="61" t="s">
        <v>9258</v>
      </c>
      <c r="G748" s="61">
        <v>0</v>
      </c>
      <c r="H748" s="61" t="s">
        <v>71</v>
      </c>
      <c r="I748" s="44" t="s">
        <v>111</v>
      </c>
      <c r="J748" s="76" t="s">
        <v>81</v>
      </c>
      <c r="K748" s="47" t="s">
        <v>9171</v>
      </c>
      <c r="L748" s="79">
        <v>9373320</v>
      </c>
      <c r="M748" s="44" t="s">
        <v>66</v>
      </c>
      <c r="N748" s="68" t="s">
        <v>9257</v>
      </c>
      <c r="O748" s="68">
        <v>1130617122</v>
      </c>
      <c r="P748" s="68">
        <v>69</v>
      </c>
      <c r="Q748" s="69">
        <v>46036</v>
      </c>
      <c r="R748" s="61">
        <v>6818861280</v>
      </c>
      <c r="S748" s="69">
        <v>46048</v>
      </c>
      <c r="T748" s="79">
        <v>9373320</v>
      </c>
      <c r="U748" s="61" t="s">
        <v>65</v>
      </c>
      <c r="V748" s="79">
        <v>1082939683</v>
      </c>
      <c r="W748" s="168" t="s">
        <v>8545</v>
      </c>
      <c r="X748" s="69">
        <v>46048</v>
      </c>
      <c r="Y748" s="69">
        <v>46069</v>
      </c>
      <c r="Z748" s="69" t="s">
        <v>73</v>
      </c>
      <c r="AA748" s="69">
        <v>46167</v>
      </c>
      <c r="AB748" s="47">
        <f t="shared" si="55"/>
        <v>98</v>
      </c>
      <c r="AC748" s="61">
        <v>0</v>
      </c>
      <c r="AD748" s="79">
        <v>0</v>
      </c>
      <c r="AE748" s="61">
        <v>0</v>
      </c>
      <c r="AF748" s="80" t="s">
        <v>73</v>
      </c>
      <c r="AG748" s="47">
        <f t="shared" si="56"/>
        <v>0</v>
      </c>
      <c r="AH748" s="61">
        <v>0</v>
      </c>
      <c r="AI748" s="79">
        <v>0</v>
      </c>
      <c r="AJ748" s="61" t="s">
        <v>73</v>
      </c>
      <c r="AK748" s="81" t="s">
        <v>73</v>
      </c>
      <c r="AL748" s="61">
        <v>0</v>
      </c>
      <c r="AM748" s="81" t="s">
        <v>73</v>
      </c>
      <c r="AN748" s="81" t="s">
        <v>73</v>
      </c>
      <c r="AO748" s="81" t="s">
        <v>73</v>
      </c>
      <c r="AP748" s="47">
        <f t="shared" si="57"/>
        <v>0</v>
      </c>
      <c r="AQ748" s="47">
        <f>+L748+AD748-AI748</f>
        <v>9373320</v>
      </c>
      <c r="AR748" s="61" t="s">
        <v>4700</v>
      </c>
      <c r="AS748" s="79">
        <v>0</v>
      </c>
      <c r="AT748" s="61" t="s">
        <v>162</v>
      </c>
      <c r="AU748" s="79">
        <v>0</v>
      </c>
      <c r="AV748" s="61" t="s">
        <v>73</v>
      </c>
      <c r="AW748" s="199">
        <v>0</v>
      </c>
      <c r="AX748" s="62">
        <f t="shared" si="58"/>
        <v>9373320</v>
      </c>
      <c r="AY748" s="63">
        <f t="shared" si="59"/>
        <v>0</v>
      </c>
      <c r="AZ748" s="67">
        <v>0</v>
      </c>
      <c r="BA748" s="61" t="s">
        <v>73</v>
      </c>
      <c r="BB748" s="61" t="s">
        <v>163</v>
      </c>
      <c r="BC748" s="355" t="s">
        <v>9256</v>
      </c>
      <c r="BD748" s="44" t="s">
        <v>65</v>
      </c>
      <c r="BE748" s="44" t="s">
        <v>65</v>
      </c>
    </row>
    <row r="749" spans="2:57" s="250" customFormat="1" x14ac:dyDescent="0.25">
      <c r="B749" s="44">
        <v>2026</v>
      </c>
      <c r="C749" s="44">
        <v>891780111</v>
      </c>
      <c r="D749" s="44" t="s">
        <v>63</v>
      </c>
      <c r="E749" s="75" t="s">
        <v>9255</v>
      </c>
      <c r="F749" s="61" t="s">
        <v>9254</v>
      </c>
      <c r="G749" s="61">
        <v>0</v>
      </c>
      <c r="H749" s="61" t="s">
        <v>71</v>
      </c>
      <c r="I749" s="44" t="s">
        <v>111</v>
      </c>
      <c r="J749" s="76" t="s">
        <v>81</v>
      </c>
      <c r="K749" s="68" t="s">
        <v>9253</v>
      </c>
      <c r="L749" s="79">
        <v>19200000</v>
      </c>
      <c r="M749" s="44" t="s">
        <v>66</v>
      </c>
      <c r="N749" s="68" t="s">
        <v>9252</v>
      </c>
      <c r="O749" s="68">
        <v>37397138</v>
      </c>
      <c r="P749" s="68">
        <v>177</v>
      </c>
      <c r="Q749" s="69">
        <v>46038</v>
      </c>
      <c r="R749" s="61">
        <v>266200000</v>
      </c>
      <c r="S749" s="69">
        <v>46048</v>
      </c>
      <c r="T749" s="79">
        <v>19200000</v>
      </c>
      <c r="U749" s="61" t="s">
        <v>65</v>
      </c>
      <c r="V749" s="79">
        <v>85155333</v>
      </c>
      <c r="W749" s="168" t="s">
        <v>7176</v>
      </c>
      <c r="X749" s="69">
        <v>46048</v>
      </c>
      <c r="Y749" s="69">
        <v>46069</v>
      </c>
      <c r="Z749" s="69" t="s">
        <v>73</v>
      </c>
      <c r="AA749" s="69">
        <v>46189</v>
      </c>
      <c r="AB749" s="47">
        <f t="shared" si="55"/>
        <v>120</v>
      </c>
      <c r="AC749" s="61">
        <v>0</v>
      </c>
      <c r="AD749" s="79">
        <v>0</v>
      </c>
      <c r="AE749" s="61">
        <v>0</v>
      </c>
      <c r="AF749" s="80" t="s">
        <v>73</v>
      </c>
      <c r="AG749" s="47">
        <f t="shared" si="56"/>
        <v>0</v>
      </c>
      <c r="AH749" s="61">
        <v>0</v>
      </c>
      <c r="AI749" s="79">
        <v>0</v>
      </c>
      <c r="AJ749" s="61" t="s">
        <v>73</v>
      </c>
      <c r="AK749" s="81" t="s">
        <v>73</v>
      </c>
      <c r="AL749" s="61">
        <v>0</v>
      </c>
      <c r="AM749" s="81" t="s">
        <v>73</v>
      </c>
      <c r="AN749" s="81" t="s">
        <v>73</v>
      </c>
      <c r="AO749" s="81" t="s">
        <v>73</v>
      </c>
      <c r="AP749" s="47">
        <f t="shared" si="57"/>
        <v>0</v>
      </c>
      <c r="AQ749" s="47">
        <f>+L749+AD749-AI749</f>
        <v>19200000</v>
      </c>
      <c r="AR749" s="61" t="s">
        <v>4700</v>
      </c>
      <c r="AS749" s="79">
        <v>0</v>
      </c>
      <c r="AT749" s="61" t="s">
        <v>162</v>
      </c>
      <c r="AU749" s="79">
        <v>0</v>
      </c>
      <c r="AV749" s="61" t="s">
        <v>73</v>
      </c>
      <c r="AW749" s="199">
        <v>0</v>
      </c>
      <c r="AX749" s="62">
        <f t="shared" si="58"/>
        <v>19200000</v>
      </c>
      <c r="AY749" s="63">
        <f t="shared" si="59"/>
        <v>0</v>
      </c>
      <c r="AZ749" s="67">
        <v>0</v>
      </c>
      <c r="BA749" s="61" t="s">
        <v>73</v>
      </c>
      <c r="BB749" s="61" t="s">
        <v>163</v>
      </c>
      <c r="BC749" s="355" t="s">
        <v>9251</v>
      </c>
      <c r="BD749" s="44" t="s">
        <v>65</v>
      </c>
      <c r="BE749" s="44" t="s">
        <v>65</v>
      </c>
    </row>
    <row r="750" spans="2:57" s="250" customFormat="1" x14ac:dyDescent="0.25">
      <c r="B750" s="44">
        <v>2026</v>
      </c>
      <c r="C750" s="44">
        <v>891780111</v>
      </c>
      <c r="D750" s="44" t="s">
        <v>63</v>
      </c>
      <c r="E750" s="75" t="s">
        <v>9250</v>
      </c>
      <c r="F750" s="61" t="s">
        <v>9249</v>
      </c>
      <c r="G750" s="61">
        <v>0</v>
      </c>
      <c r="H750" s="61" t="s">
        <v>71</v>
      </c>
      <c r="I750" s="44" t="s">
        <v>111</v>
      </c>
      <c r="J750" s="76" t="s">
        <v>81</v>
      </c>
      <c r="K750" s="47" t="s">
        <v>8929</v>
      </c>
      <c r="L750" s="79">
        <v>9373320</v>
      </c>
      <c r="M750" s="44" t="s">
        <v>66</v>
      </c>
      <c r="N750" s="68" t="s">
        <v>9248</v>
      </c>
      <c r="O750" s="68">
        <v>73191663</v>
      </c>
      <c r="P750" s="68">
        <v>69</v>
      </c>
      <c r="Q750" s="69">
        <v>46036</v>
      </c>
      <c r="R750" s="61">
        <v>6818861280</v>
      </c>
      <c r="S750" s="69">
        <v>46048</v>
      </c>
      <c r="T750" s="79">
        <v>9373320</v>
      </c>
      <c r="U750" s="61" t="s">
        <v>65</v>
      </c>
      <c r="V750" s="79">
        <v>1082939683</v>
      </c>
      <c r="W750" s="168" t="s">
        <v>8545</v>
      </c>
      <c r="X750" s="69">
        <v>46048</v>
      </c>
      <c r="Y750" s="69">
        <v>46069</v>
      </c>
      <c r="Z750" s="69" t="s">
        <v>73</v>
      </c>
      <c r="AA750" s="69">
        <v>46167</v>
      </c>
      <c r="AB750" s="47">
        <f t="shared" si="55"/>
        <v>98</v>
      </c>
      <c r="AC750" s="61">
        <v>0</v>
      </c>
      <c r="AD750" s="79">
        <v>0</v>
      </c>
      <c r="AE750" s="61">
        <v>0</v>
      </c>
      <c r="AF750" s="80" t="s">
        <v>73</v>
      </c>
      <c r="AG750" s="47">
        <f t="shared" si="56"/>
        <v>0</v>
      </c>
      <c r="AH750" s="61">
        <v>0</v>
      </c>
      <c r="AI750" s="79">
        <v>0</v>
      </c>
      <c r="AJ750" s="61" t="s">
        <v>73</v>
      </c>
      <c r="AK750" s="81" t="s">
        <v>73</v>
      </c>
      <c r="AL750" s="61">
        <v>0</v>
      </c>
      <c r="AM750" s="81" t="s">
        <v>73</v>
      </c>
      <c r="AN750" s="81" t="s">
        <v>73</v>
      </c>
      <c r="AO750" s="81" t="s">
        <v>73</v>
      </c>
      <c r="AP750" s="47">
        <f t="shared" si="57"/>
        <v>0</v>
      </c>
      <c r="AQ750" s="47">
        <f>+L750+AD750-AI750</f>
        <v>9373320</v>
      </c>
      <c r="AR750" s="61" t="s">
        <v>4700</v>
      </c>
      <c r="AS750" s="79">
        <v>0</v>
      </c>
      <c r="AT750" s="61" t="s">
        <v>162</v>
      </c>
      <c r="AU750" s="79">
        <v>0</v>
      </c>
      <c r="AV750" s="61" t="s">
        <v>73</v>
      </c>
      <c r="AW750" s="199">
        <v>0</v>
      </c>
      <c r="AX750" s="62">
        <f t="shared" si="58"/>
        <v>9373320</v>
      </c>
      <c r="AY750" s="63">
        <f t="shared" si="59"/>
        <v>0</v>
      </c>
      <c r="AZ750" s="67">
        <v>0</v>
      </c>
      <c r="BA750" s="61" t="s">
        <v>73</v>
      </c>
      <c r="BB750" s="61" t="s">
        <v>163</v>
      </c>
      <c r="BC750" s="355" t="s">
        <v>9247</v>
      </c>
      <c r="BD750" s="44" t="s">
        <v>65</v>
      </c>
      <c r="BE750" s="44" t="s">
        <v>65</v>
      </c>
    </row>
    <row r="751" spans="2:57" s="250" customFormat="1" x14ac:dyDescent="0.25">
      <c r="B751" s="44">
        <v>2026</v>
      </c>
      <c r="C751" s="44">
        <v>891780111</v>
      </c>
      <c r="D751" s="44" t="s">
        <v>63</v>
      </c>
      <c r="E751" s="75" t="s">
        <v>9246</v>
      </c>
      <c r="F751" s="61" t="s">
        <v>9245</v>
      </c>
      <c r="G751" s="61">
        <v>0</v>
      </c>
      <c r="H751" s="61" t="s">
        <v>71</v>
      </c>
      <c r="I751" s="44" t="s">
        <v>111</v>
      </c>
      <c r="J751" s="76" t="s">
        <v>81</v>
      </c>
      <c r="K751" s="47" t="s">
        <v>8929</v>
      </c>
      <c r="L751" s="79">
        <v>9373320</v>
      </c>
      <c r="M751" s="44" t="s">
        <v>66</v>
      </c>
      <c r="N751" s="68" t="s">
        <v>9244</v>
      </c>
      <c r="O751" s="68">
        <v>1044922797</v>
      </c>
      <c r="P751" s="68">
        <v>69</v>
      </c>
      <c r="Q751" s="69">
        <v>46036</v>
      </c>
      <c r="R751" s="61">
        <v>6818861280</v>
      </c>
      <c r="S751" s="69">
        <v>46048</v>
      </c>
      <c r="T751" s="79">
        <v>9373320</v>
      </c>
      <c r="U751" s="61" t="s">
        <v>65</v>
      </c>
      <c r="V751" s="79">
        <v>1082939683</v>
      </c>
      <c r="W751" s="168" t="s">
        <v>8545</v>
      </c>
      <c r="X751" s="69">
        <v>46048</v>
      </c>
      <c r="Y751" s="69">
        <v>46069</v>
      </c>
      <c r="Z751" s="69" t="s">
        <v>73</v>
      </c>
      <c r="AA751" s="69">
        <v>46167</v>
      </c>
      <c r="AB751" s="47">
        <f t="shared" si="55"/>
        <v>98</v>
      </c>
      <c r="AC751" s="61">
        <v>0</v>
      </c>
      <c r="AD751" s="79">
        <v>0</v>
      </c>
      <c r="AE751" s="61">
        <v>0</v>
      </c>
      <c r="AF751" s="80" t="s">
        <v>73</v>
      </c>
      <c r="AG751" s="47">
        <f t="shared" si="56"/>
        <v>0</v>
      </c>
      <c r="AH751" s="61">
        <v>0</v>
      </c>
      <c r="AI751" s="79">
        <v>0</v>
      </c>
      <c r="AJ751" s="61" t="s">
        <v>73</v>
      </c>
      <c r="AK751" s="81" t="s">
        <v>73</v>
      </c>
      <c r="AL751" s="61">
        <v>0</v>
      </c>
      <c r="AM751" s="81" t="s">
        <v>73</v>
      </c>
      <c r="AN751" s="81" t="s">
        <v>73</v>
      </c>
      <c r="AO751" s="81" t="s">
        <v>73</v>
      </c>
      <c r="AP751" s="47">
        <f t="shared" si="57"/>
        <v>0</v>
      </c>
      <c r="AQ751" s="47">
        <f>+L751+AD751-AI751</f>
        <v>9373320</v>
      </c>
      <c r="AR751" s="61" t="s">
        <v>4700</v>
      </c>
      <c r="AS751" s="79">
        <v>0</v>
      </c>
      <c r="AT751" s="61" t="s">
        <v>162</v>
      </c>
      <c r="AU751" s="79">
        <v>0</v>
      </c>
      <c r="AV751" s="61" t="s">
        <v>73</v>
      </c>
      <c r="AW751" s="199">
        <v>0</v>
      </c>
      <c r="AX751" s="62">
        <f t="shared" si="58"/>
        <v>9373320</v>
      </c>
      <c r="AY751" s="63">
        <f t="shared" si="59"/>
        <v>0</v>
      </c>
      <c r="AZ751" s="67">
        <v>0</v>
      </c>
      <c r="BA751" s="61" t="s">
        <v>73</v>
      </c>
      <c r="BB751" s="61" t="s">
        <v>163</v>
      </c>
      <c r="BC751" s="355" t="s">
        <v>9243</v>
      </c>
      <c r="BD751" s="44" t="s">
        <v>65</v>
      </c>
      <c r="BE751" s="44" t="s">
        <v>65</v>
      </c>
    </row>
    <row r="752" spans="2:57" s="250" customFormat="1" x14ac:dyDescent="0.25">
      <c r="B752" s="44">
        <v>2026</v>
      </c>
      <c r="C752" s="44">
        <v>891780111</v>
      </c>
      <c r="D752" s="44" t="s">
        <v>63</v>
      </c>
      <c r="E752" s="75" t="s">
        <v>9242</v>
      </c>
      <c r="F752" s="61" t="s">
        <v>9241</v>
      </c>
      <c r="G752" s="61">
        <v>0</v>
      </c>
      <c r="H752" s="61" t="s">
        <v>71</v>
      </c>
      <c r="I752" s="44" t="s">
        <v>64</v>
      </c>
      <c r="J752" s="76" t="s">
        <v>81</v>
      </c>
      <c r="K752" s="68" t="s">
        <v>9240</v>
      </c>
      <c r="L752" s="79">
        <v>6647000</v>
      </c>
      <c r="M752" s="44" t="s">
        <v>66</v>
      </c>
      <c r="N752" s="68" t="s">
        <v>9239</v>
      </c>
      <c r="O752" s="68">
        <v>4978646</v>
      </c>
      <c r="P752" s="68">
        <v>207</v>
      </c>
      <c r="Q752" s="69">
        <v>46038</v>
      </c>
      <c r="R752" s="61">
        <v>923633360</v>
      </c>
      <c r="S752" s="69">
        <v>46048</v>
      </c>
      <c r="T752" s="79">
        <v>6647000</v>
      </c>
      <c r="U752" s="61" t="s">
        <v>65</v>
      </c>
      <c r="V752" s="79">
        <v>1072646524</v>
      </c>
      <c r="W752" s="168" t="s">
        <v>8922</v>
      </c>
      <c r="X752" s="69">
        <v>46048</v>
      </c>
      <c r="Y752" s="69">
        <v>46068</v>
      </c>
      <c r="Z752" s="69" t="s">
        <v>73</v>
      </c>
      <c r="AA752" s="69">
        <v>46264</v>
      </c>
      <c r="AB752" s="47">
        <f t="shared" si="55"/>
        <v>196</v>
      </c>
      <c r="AC752" s="61">
        <v>0</v>
      </c>
      <c r="AD752" s="79">
        <v>0</v>
      </c>
      <c r="AE752" s="61">
        <v>0</v>
      </c>
      <c r="AF752" s="80" t="s">
        <v>73</v>
      </c>
      <c r="AG752" s="47">
        <f t="shared" si="56"/>
        <v>0</v>
      </c>
      <c r="AH752" s="61">
        <v>0</v>
      </c>
      <c r="AI752" s="79">
        <v>0</v>
      </c>
      <c r="AJ752" s="61" t="s">
        <v>73</v>
      </c>
      <c r="AK752" s="81" t="s">
        <v>73</v>
      </c>
      <c r="AL752" s="61">
        <v>0</v>
      </c>
      <c r="AM752" s="81" t="s">
        <v>73</v>
      </c>
      <c r="AN752" s="81" t="s">
        <v>73</v>
      </c>
      <c r="AO752" s="81" t="s">
        <v>73</v>
      </c>
      <c r="AP752" s="47">
        <f t="shared" si="57"/>
        <v>0</v>
      </c>
      <c r="AQ752" s="47">
        <f>+L752+AD752-AI752</f>
        <v>6647000</v>
      </c>
      <c r="AR752" s="61" t="s">
        <v>65</v>
      </c>
      <c r="AS752" s="79">
        <v>6647000</v>
      </c>
      <c r="AT752" s="61" t="s">
        <v>162</v>
      </c>
      <c r="AU752" s="79">
        <v>0</v>
      </c>
      <c r="AV752" s="61" t="s">
        <v>73</v>
      </c>
      <c r="AW752" s="199">
        <v>0</v>
      </c>
      <c r="AX752" s="62">
        <f t="shared" si="58"/>
        <v>6647000</v>
      </c>
      <c r="AY752" s="63">
        <f t="shared" si="59"/>
        <v>0</v>
      </c>
      <c r="AZ752" s="67">
        <v>0</v>
      </c>
      <c r="BA752" s="61" t="s">
        <v>73</v>
      </c>
      <c r="BB752" s="61" t="s">
        <v>163</v>
      </c>
      <c r="BC752" s="355" t="s">
        <v>9238</v>
      </c>
      <c r="BD752" s="44" t="s">
        <v>65</v>
      </c>
      <c r="BE752" s="44" t="s">
        <v>65</v>
      </c>
    </row>
    <row r="753" spans="2:57" s="250" customFormat="1" x14ac:dyDescent="0.25">
      <c r="B753" s="44">
        <v>2026</v>
      </c>
      <c r="C753" s="44">
        <v>891780111</v>
      </c>
      <c r="D753" s="44" t="s">
        <v>63</v>
      </c>
      <c r="E753" s="374" t="s">
        <v>9237</v>
      </c>
      <c r="F753" s="61" t="s">
        <v>9236</v>
      </c>
      <c r="G753" s="61">
        <v>0</v>
      </c>
      <c r="H753" s="61" t="s">
        <v>71</v>
      </c>
      <c r="I753" s="44" t="s">
        <v>111</v>
      </c>
      <c r="J753" s="76" t="s">
        <v>81</v>
      </c>
      <c r="K753" s="68" t="s">
        <v>9223</v>
      </c>
      <c r="L753" s="79">
        <v>8400000</v>
      </c>
      <c r="M753" s="44" t="s">
        <v>66</v>
      </c>
      <c r="N753" s="68" t="s">
        <v>9235</v>
      </c>
      <c r="O753" s="68">
        <v>1004093233</v>
      </c>
      <c r="P753" s="68">
        <v>298</v>
      </c>
      <c r="Q753" s="69">
        <v>46043</v>
      </c>
      <c r="R753" s="68">
        <v>703999709</v>
      </c>
      <c r="S753" s="69">
        <v>46049</v>
      </c>
      <c r="T753" s="79">
        <v>8400000</v>
      </c>
      <c r="U753" s="61" t="s">
        <v>65</v>
      </c>
      <c r="V753" s="79">
        <v>36559959</v>
      </c>
      <c r="W753" s="168" t="s">
        <v>7278</v>
      </c>
      <c r="X753" s="69">
        <v>46048</v>
      </c>
      <c r="Y753" s="69">
        <v>46049</v>
      </c>
      <c r="Z753" s="69" t="s">
        <v>73</v>
      </c>
      <c r="AA753" s="69">
        <v>46112</v>
      </c>
      <c r="AB753" s="47">
        <f t="shared" si="55"/>
        <v>63</v>
      </c>
      <c r="AC753" s="61">
        <v>0</v>
      </c>
      <c r="AD753" s="79">
        <v>0</v>
      </c>
      <c r="AE753" s="61">
        <v>0</v>
      </c>
      <c r="AF753" s="80" t="s">
        <v>73</v>
      </c>
      <c r="AG753" s="47">
        <f t="shared" si="56"/>
        <v>0</v>
      </c>
      <c r="AH753" s="61">
        <v>0</v>
      </c>
      <c r="AI753" s="79">
        <v>0</v>
      </c>
      <c r="AJ753" s="61" t="s">
        <v>73</v>
      </c>
      <c r="AK753" s="81" t="s">
        <v>73</v>
      </c>
      <c r="AL753" s="61">
        <v>0</v>
      </c>
      <c r="AM753" s="81" t="s">
        <v>73</v>
      </c>
      <c r="AN753" s="81" t="s">
        <v>73</v>
      </c>
      <c r="AO753" s="81" t="s">
        <v>73</v>
      </c>
      <c r="AP753" s="47">
        <f t="shared" si="57"/>
        <v>0</v>
      </c>
      <c r="AQ753" s="47">
        <f>+L753+AD753-AI753</f>
        <v>8400000</v>
      </c>
      <c r="AR753" s="61" t="s">
        <v>4700</v>
      </c>
      <c r="AS753" s="79">
        <v>0</v>
      </c>
      <c r="AT753" s="61" t="s">
        <v>162</v>
      </c>
      <c r="AU753" s="79">
        <v>0</v>
      </c>
      <c r="AV753" s="61" t="s">
        <v>73</v>
      </c>
      <c r="AW753" s="199">
        <v>0</v>
      </c>
      <c r="AX753" s="62">
        <f t="shared" si="58"/>
        <v>8400000</v>
      </c>
      <c r="AY753" s="63">
        <f t="shared" si="59"/>
        <v>0</v>
      </c>
      <c r="AZ753" s="67">
        <v>0</v>
      </c>
      <c r="BA753" s="61" t="s">
        <v>73</v>
      </c>
      <c r="BB753" s="61" t="s">
        <v>85</v>
      </c>
      <c r="BC753" s="369" t="s">
        <v>9234</v>
      </c>
      <c r="BD753" s="44" t="s">
        <v>65</v>
      </c>
      <c r="BE753" s="44" t="s">
        <v>65</v>
      </c>
    </row>
    <row r="754" spans="2:57" s="250" customFormat="1" x14ac:dyDescent="0.25">
      <c r="B754" s="44">
        <v>2026</v>
      </c>
      <c r="C754" s="44">
        <v>891780111</v>
      </c>
      <c r="D754" s="44" t="s">
        <v>63</v>
      </c>
      <c r="E754" s="75" t="s">
        <v>9233</v>
      </c>
      <c r="F754" s="61" t="s">
        <v>9232</v>
      </c>
      <c r="G754" s="61">
        <v>0</v>
      </c>
      <c r="H754" s="61" t="s">
        <v>71</v>
      </c>
      <c r="I754" s="44" t="s">
        <v>111</v>
      </c>
      <c r="J754" s="76" t="s">
        <v>81</v>
      </c>
      <c r="K754" s="47" t="s">
        <v>9213</v>
      </c>
      <c r="L754" s="79">
        <v>9373320</v>
      </c>
      <c r="M754" s="44" t="s">
        <v>66</v>
      </c>
      <c r="N754" s="68" t="s">
        <v>9231</v>
      </c>
      <c r="O754" s="68">
        <v>1043870658</v>
      </c>
      <c r="P754" s="68">
        <v>69</v>
      </c>
      <c r="Q754" s="69">
        <v>46036</v>
      </c>
      <c r="R754" s="61">
        <v>6818861280</v>
      </c>
      <c r="S754" s="69">
        <v>46048</v>
      </c>
      <c r="T754" s="79">
        <v>9373320</v>
      </c>
      <c r="U754" s="61" t="s">
        <v>65</v>
      </c>
      <c r="V754" s="79">
        <v>1082939683</v>
      </c>
      <c r="W754" s="168" t="s">
        <v>8545</v>
      </c>
      <c r="X754" s="69">
        <v>46048</v>
      </c>
      <c r="Y754" s="69">
        <v>46069</v>
      </c>
      <c r="Z754" s="69" t="s">
        <v>73</v>
      </c>
      <c r="AA754" s="69">
        <v>46167</v>
      </c>
      <c r="AB754" s="47">
        <f t="shared" si="55"/>
        <v>98</v>
      </c>
      <c r="AC754" s="61">
        <v>0</v>
      </c>
      <c r="AD754" s="79">
        <v>0</v>
      </c>
      <c r="AE754" s="61">
        <v>0</v>
      </c>
      <c r="AF754" s="80" t="s">
        <v>73</v>
      </c>
      <c r="AG754" s="47">
        <f t="shared" si="56"/>
        <v>0</v>
      </c>
      <c r="AH754" s="61">
        <v>0</v>
      </c>
      <c r="AI754" s="79">
        <v>0</v>
      </c>
      <c r="AJ754" s="61" t="s">
        <v>73</v>
      </c>
      <c r="AK754" s="81" t="s">
        <v>73</v>
      </c>
      <c r="AL754" s="61">
        <v>0</v>
      </c>
      <c r="AM754" s="81" t="s">
        <v>73</v>
      </c>
      <c r="AN754" s="81" t="s">
        <v>73</v>
      </c>
      <c r="AO754" s="81" t="s">
        <v>73</v>
      </c>
      <c r="AP754" s="47">
        <f t="shared" si="57"/>
        <v>0</v>
      </c>
      <c r="AQ754" s="47">
        <f>+L754+AD754-AI754</f>
        <v>9373320</v>
      </c>
      <c r="AR754" s="61" t="s">
        <v>4700</v>
      </c>
      <c r="AS754" s="79">
        <v>0</v>
      </c>
      <c r="AT754" s="61" t="s">
        <v>162</v>
      </c>
      <c r="AU754" s="79">
        <v>0</v>
      </c>
      <c r="AV754" s="61" t="s">
        <v>73</v>
      </c>
      <c r="AW754" s="199">
        <v>0</v>
      </c>
      <c r="AX754" s="62">
        <f t="shared" si="58"/>
        <v>9373320</v>
      </c>
      <c r="AY754" s="63">
        <f t="shared" si="59"/>
        <v>0</v>
      </c>
      <c r="AZ754" s="67">
        <v>0</v>
      </c>
      <c r="BA754" s="61" t="s">
        <v>73</v>
      </c>
      <c r="BB754" s="61" t="s">
        <v>163</v>
      </c>
      <c r="BC754" s="355" t="s">
        <v>9230</v>
      </c>
      <c r="BD754" s="44" t="s">
        <v>65</v>
      </c>
      <c r="BE754" s="44" t="s">
        <v>65</v>
      </c>
    </row>
    <row r="755" spans="2:57" s="250" customFormat="1" x14ac:dyDescent="0.25">
      <c r="B755" s="44">
        <v>2026</v>
      </c>
      <c r="C755" s="44">
        <v>891780111</v>
      </c>
      <c r="D755" s="44" t="s">
        <v>63</v>
      </c>
      <c r="E755" s="374" t="s">
        <v>9229</v>
      </c>
      <c r="F755" s="61" t="s">
        <v>9228</v>
      </c>
      <c r="G755" s="61">
        <v>0</v>
      </c>
      <c r="H755" s="61" t="s">
        <v>71</v>
      </c>
      <c r="I755" s="44" t="s">
        <v>111</v>
      </c>
      <c r="J755" s="76" t="s">
        <v>81</v>
      </c>
      <c r="K755" s="68" t="s">
        <v>9223</v>
      </c>
      <c r="L755" s="79">
        <v>8400000</v>
      </c>
      <c r="M755" s="44" t="s">
        <v>66</v>
      </c>
      <c r="N755" s="68" t="s">
        <v>9227</v>
      </c>
      <c r="O755" s="68">
        <v>1042970850</v>
      </c>
      <c r="P755" s="68">
        <v>298</v>
      </c>
      <c r="Q755" s="69">
        <v>46043</v>
      </c>
      <c r="R755" s="68">
        <v>703999709</v>
      </c>
      <c r="S755" s="69">
        <v>46049</v>
      </c>
      <c r="T755" s="79">
        <v>8400000</v>
      </c>
      <c r="U755" s="61" t="s">
        <v>65</v>
      </c>
      <c r="V755" s="79">
        <v>36559959</v>
      </c>
      <c r="W755" s="168" t="s">
        <v>7278</v>
      </c>
      <c r="X755" s="69">
        <v>46048</v>
      </c>
      <c r="Y755" s="69">
        <v>46049</v>
      </c>
      <c r="Z755" s="69" t="s">
        <v>73</v>
      </c>
      <c r="AA755" s="69">
        <v>46112</v>
      </c>
      <c r="AB755" s="47">
        <f t="shared" si="55"/>
        <v>63</v>
      </c>
      <c r="AC755" s="61">
        <v>0</v>
      </c>
      <c r="AD755" s="79">
        <v>0</v>
      </c>
      <c r="AE755" s="61">
        <v>0</v>
      </c>
      <c r="AF755" s="80" t="s">
        <v>73</v>
      </c>
      <c r="AG755" s="47">
        <f t="shared" si="56"/>
        <v>0</v>
      </c>
      <c r="AH755" s="61">
        <v>0</v>
      </c>
      <c r="AI755" s="79">
        <v>0</v>
      </c>
      <c r="AJ755" s="61" t="s">
        <v>73</v>
      </c>
      <c r="AK755" s="81" t="s">
        <v>73</v>
      </c>
      <c r="AL755" s="61">
        <v>0</v>
      </c>
      <c r="AM755" s="81" t="s">
        <v>73</v>
      </c>
      <c r="AN755" s="81" t="s">
        <v>73</v>
      </c>
      <c r="AO755" s="81" t="s">
        <v>73</v>
      </c>
      <c r="AP755" s="47">
        <f t="shared" si="57"/>
        <v>0</v>
      </c>
      <c r="AQ755" s="47">
        <f>+L755+AD755-AI755</f>
        <v>8400000</v>
      </c>
      <c r="AR755" s="61" t="s">
        <v>4700</v>
      </c>
      <c r="AS755" s="79">
        <v>0</v>
      </c>
      <c r="AT755" s="61" t="s">
        <v>162</v>
      </c>
      <c r="AU755" s="79">
        <v>0</v>
      </c>
      <c r="AV755" s="61" t="s">
        <v>73</v>
      </c>
      <c r="AW755" s="199">
        <v>0</v>
      </c>
      <c r="AX755" s="62">
        <f t="shared" si="58"/>
        <v>8400000</v>
      </c>
      <c r="AY755" s="63">
        <f t="shared" si="59"/>
        <v>0</v>
      </c>
      <c r="AZ755" s="67">
        <v>0</v>
      </c>
      <c r="BA755" s="61" t="s">
        <v>73</v>
      </c>
      <c r="BB755" s="61" t="s">
        <v>85</v>
      </c>
      <c r="BC755" s="369" t="s">
        <v>9226</v>
      </c>
      <c r="BD755" s="44" t="s">
        <v>65</v>
      </c>
      <c r="BE755" s="44" t="s">
        <v>65</v>
      </c>
    </row>
    <row r="756" spans="2:57" s="250" customFormat="1" x14ac:dyDescent="0.25">
      <c r="B756" s="44">
        <v>2026</v>
      </c>
      <c r="C756" s="44">
        <v>891780111</v>
      </c>
      <c r="D756" s="44" t="s">
        <v>63</v>
      </c>
      <c r="E756" s="374" t="s">
        <v>9225</v>
      </c>
      <c r="F756" s="61" t="s">
        <v>9224</v>
      </c>
      <c r="G756" s="61">
        <v>0</v>
      </c>
      <c r="H756" s="61" t="s">
        <v>71</v>
      </c>
      <c r="I756" s="44" t="s">
        <v>111</v>
      </c>
      <c r="J756" s="76" t="s">
        <v>81</v>
      </c>
      <c r="K756" s="68" t="s">
        <v>9223</v>
      </c>
      <c r="L756" s="79">
        <v>8400000</v>
      </c>
      <c r="M756" s="44" t="s">
        <v>66</v>
      </c>
      <c r="N756" s="68" t="s">
        <v>9222</v>
      </c>
      <c r="O756" s="68">
        <v>85444862</v>
      </c>
      <c r="P756" s="68">
        <v>298</v>
      </c>
      <c r="Q756" s="69">
        <v>46043</v>
      </c>
      <c r="R756" s="68">
        <v>703999709</v>
      </c>
      <c r="S756" s="69">
        <v>46049</v>
      </c>
      <c r="T756" s="79">
        <v>8400000</v>
      </c>
      <c r="U756" s="61" t="s">
        <v>65</v>
      </c>
      <c r="V756" s="79">
        <v>36559959</v>
      </c>
      <c r="W756" s="168" t="s">
        <v>7278</v>
      </c>
      <c r="X756" s="69">
        <v>46048</v>
      </c>
      <c r="Y756" s="69">
        <v>46049</v>
      </c>
      <c r="Z756" s="69" t="s">
        <v>73</v>
      </c>
      <c r="AA756" s="69">
        <v>46112</v>
      </c>
      <c r="AB756" s="47">
        <f t="shared" si="55"/>
        <v>63</v>
      </c>
      <c r="AC756" s="61">
        <v>0</v>
      </c>
      <c r="AD756" s="79">
        <v>0</v>
      </c>
      <c r="AE756" s="61">
        <v>0</v>
      </c>
      <c r="AF756" s="80" t="s">
        <v>73</v>
      </c>
      <c r="AG756" s="47">
        <f t="shared" si="56"/>
        <v>0</v>
      </c>
      <c r="AH756" s="61">
        <v>0</v>
      </c>
      <c r="AI756" s="79">
        <v>0</v>
      </c>
      <c r="AJ756" s="61" t="s">
        <v>73</v>
      </c>
      <c r="AK756" s="81" t="s">
        <v>73</v>
      </c>
      <c r="AL756" s="61">
        <v>0</v>
      </c>
      <c r="AM756" s="81" t="s">
        <v>73</v>
      </c>
      <c r="AN756" s="81" t="s">
        <v>73</v>
      </c>
      <c r="AO756" s="81" t="s">
        <v>73</v>
      </c>
      <c r="AP756" s="47">
        <f t="shared" si="57"/>
        <v>0</v>
      </c>
      <c r="AQ756" s="47">
        <f>+L756+AD756-AI756</f>
        <v>8400000</v>
      </c>
      <c r="AR756" s="61" t="s">
        <v>4700</v>
      </c>
      <c r="AS756" s="79">
        <v>0</v>
      </c>
      <c r="AT756" s="61" t="s">
        <v>162</v>
      </c>
      <c r="AU756" s="79">
        <v>0</v>
      </c>
      <c r="AV756" s="61" t="s">
        <v>73</v>
      </c>
      <c r="AW756" s="199">
        <v>0</v>
      </c>
      <c r="AX756" s="62">
        <f t="shared" si="58"/>
        <v>8400000</v>
      </c>
      <c r="AY756" s="63">
        <f t="shared" si="59"/>
        <v>0</v>
      </c>
      <c r="AZ756" s="67">
        <v>0</v>
      </c>
      <c r="BA756" s="61" t="s">
        <v>73</v>
      </c>
      <c r="BB756" s="61" t="s">
        <v>85</v>
      </c>
      <c r="BC756" s="369" t="s">
        <v>9221</v>
      </c>
      <c r="BD756" s="44" t="s">
        <v>65</v>
      </c>
      <c r="BE756" s="44" t="s">
        <v>65</v>
      </c>
    </row>
    <row r="757" spans="2:57" s="250" customFormat="1" x14ac:dyDescent="0.25">
      <c r="B757" s="44">
        <v>2026</v>
      </c>
      <c r="C757" s="44">
        <v>891780111</v>
      </c>
      <c r="D757" s="44" t="s">
        <v>63</v>
      </c>
      <c r="E757" s="374" t="s">
        <v>9220</v>
      </c>
      <c r="F757" s="61" t="s">
        <v>9219</v>
      </c>
      <c r="G757" s="61">
        <v>0</v>
      </c>
      <c r="H757" s="61" t="s">
        <v>71</v>
      </c>
      <c r="I757" s="44" t="s">
        <v>111</v>
      </c>
      <c r="J757" s="76" t="s">
        <v>81</v>
      </c>
      <c r="K757" s="68" t="s">
        <v>9218</v>
      </c>
      <c r="L757" s="79">
        <v>10754127</v>
      </c>
      <c r="M757" s="44" t="s">
        <v>66</v>
      </c>
      <c r="N757" s="68" t="s">
        <v>9217</v>
      </c>
      <c r="O757" s="68">
        <v>1085176604</v>
      </c>
      <c r="P757" s="68">
        <v>273</v>
      </c>
      <c r="Q757" s="69">
        <v>46043</v>
      </c>
      <c r="R757" s="68">
        <v>538927056</v>
      </c>
      <c r="S757" s="69">
        <v>46048</v>
      </c>
      <c r="T757" s="79">
        <v>10754127</v>
      </c>
      <c r="U757" s="61" t="s">
        <v>65</v>
      </c>
      <c r="V757" s="79">
        <v>1082939683</v>
      </c>
      <c r="W757" s="168" t="s">
        <v>8545</v>
      </c>
      <c r="X757" s="69">
        <v>46048</v>
      </c>
      <c r="Y757" s="69">
        <v>46048</v>
      </c>
      <c r="Z757" s="69" t="s">
        <v>73</v>
      </c>
      <c r="AA757" s="69">
        <v>46173</v>
      </c>
      <c r="AB757" s="47">
        <f t="shared" si="55"/>
        <v>125</v>
      </c>
      <c r="AC757" s="61">
        <v>0</v>
      </c>
      <c r="AD757" s="79">
        <v>0</v>
      </c>
      <c r="AE757" s="61">
        <v>0</v>
      </c>
      <c r="AF757" s="80" t="s">
        <v>73</v>
      </c>
      <c r="AG757" s="47">
        <f t="shared" si="56"/>
        <v>0</v>
      </c>
      <c r="AH757" s="61">
        <v>0</v>
      </c>
      <c r="AI757" s="79">
        <v>0</v>
      </c>
      <c r="AJ757" s="61" t="s">
        <v>73</v>
      </c>
      <c r="AK757" s="81" t="s">
        <v>73</v>
      </c>
      <c r="AL757" s="61">
        <v>0</v>
      </c>
      <c r="AM757" s="81" t="s">
        <v>73</v>
      </c>
      <c r="AN757" s="81" t="s">
        <v>73</v>
      </c>
      <c r="AO757" s="81" t="s">
        <v>73</v>
      </c>
      <c r="AP757" s="47">
        <f t="shared" si="57"/>
        <v>0</v>
      </c>
      <c r="AQ757" s="47">
        <f>+L757+AD757-AI757</f>
        <v>10754127</v>
      </c>
      <c r="AR757" s="61" t="s">
        <v>4700</v>
      </c>
      <c r="AS757" s="79">
        <v>0</v>
      </c>
      <c r="AT757" s="61" t="s">
        <v>162</v>
      </c>
      <c r="AU757" s="79">
        <v>0</v>
      </c>
      <c r="AV757" s="61" t="s">
        <v>73</v>
      </c>
      <c r="AW757" s="199">
        <v>0</v>
      </c>
      <c r="AX757" s="62">
        <f t="shared" si="58"/>
        <v>10754127</v>
      </c>
      <c r="AY757" s="63">
        <f t="shared" si="59"/>
        <v>0</v>
      </c>
      <c r="AZ757" s="67">
        <v>0</v>
      </c>
      <c r="BA757" s="61" t="s">
        <v>73</v>
      </c>
      <c r="BB757" s="61" t="s">
        <v>85</v>
      </c>
      <c r="BC757" s="369" t="s">
        <v>9216</v>
      </c>
      <c r="BD757" s="44" t="s">
        <v>65</v>
      </c>
      <c r="BE757" s="44" t="s">
        <v>65</v>
      </c>
    </row>
    <row r="758" spans="2:57" s="250" customFormat="1" x14ac:dyDescent="0.25">
      <c r="B758" s="44">
        <v>2026</v>
      </c>
      <c r="C758" s="44">
        <v>891780111</v>
      </c>
      <c r="D758" s="44" t="s">
        <v>63</v>
      </c>
      <c r="E758" s="75" t="s">
        <v>9215</v>
      </c>
      <c r="F758" s="61" t="s">
        <v>9214</v>
      </c>
      <c r="G758" s="61">
        <v>0</v>
      </c>
      <c r="H758" s="61" t="s">
        <v>71</v>
      </c>
      <c r="I758" s="44" t="s">
        <v>111</v>
      </c>
      <c r="J758" s="76" t="s">
        <v>81</v>
      </c>
      <c r="K758" s="47" t="s">
        <v>9213</v>
      </c>
      <c r="L758" s="79">
        <v>9373320</v>
      </c>
      <c r="M758" s="44" t="s">
        <v>66</v>
      </c>
      <c r="N758" s="68" t="s">
        <v>9212</v>
      </c>
      <c r="O758" s="68">
        <v>1049349847</v>
      </c>
      <c r="P758" s="68">
        <v>69</v>
      </c>
      <c r="Q758" s="69">
        <v>46036</v>
      </c>
      <c r="R758" s="61">
        <v>6818861280</v>
      </c>
      <c r="S758" s="69">
        <v>46048</v>
      </c>
      <c r="T758" s="79">
        <v>9373320</v>
      </c>
      <c r="U758" s="61" t="s">
        <v>65</v>
      </c>
      <c r="V758" s="79">
        <v>1082939683</v>
      </c>
      <c r="W758" s="168" t="s">
        <v>8545</v>
      </c>
      <c r="X758" s="69">
        <v>46048</v>
      </c>
      <c r="Y758" s="69">
        <v>46069</v>
      </c>
      <c r="Z758" s="69" t="s">
        <v>73</v>
      </c>
      <c r="AA758" s="69">
        <v>46167</v>
      </c>
      <c r="AB758" s="47">
        <f t="shared" si="55"/>
        <v>98</v>
      </c>
      <c r="AC758" s="61">
        <v>0</v>
      </c>
      <c r="AD758" s="79">
        <v>0</v>
      </c>
      <c r="AE758" s="61">
        <v>0</v>
      </c>
      <c r="AF758" s="80" t="s">
        <v>73</v>
      </c>
      <c r="AG758" s="47">
        <f t="shared" si="56"/>
        <v>0</v>
      </c>
      <c r="AH758" s="61">
        <v>0</v>
      </c>
      <c r="AI758" s="79">
        <v>0</v>
      </c>
      <c r="AJ758" s="61" t="s">
        <v>73</v>
      </c>
      <c r="AK758" s="81" t="s">
        <v>73</v>
      </c>
      <c r="AL758" s="61">
        <v>0</v>
      </c>
      <c r="AM758" s="81" t="s">
        <v>73</v>
      </c>
      <c r="AN758" s="81" t="s">
        <v>73</v>
      </c>
      <c r="AO758" s="81" t="s">
        <v>73</v>
      </c>
      <c r="AP758" s="47">
        <f t="shared" si="57"/>
        <v>0</v>
      </c>
      <c r="AQ758" s="47">
        <f>+L758+AD758-AI758</f>
        <v>9373320</v>
      </c>
      <c r="AR758" s="61" t="s">
        <v>4700</v>
      </c>
      <c r="AS758" s="79">
        <v>0</v>
      </c>
      <c r="AT758" s="61" t="s">
        <v>162</v>
      </c>
      <c r="AU758" s="79">
        <v>0</v>
      </c>
      <c r="AV758" s="61" t="s">
        <v>73</v>
      </c>
      <c r="AW758" s="199">
        <v>0</v>
      </c>
      <c r="AX758" s="62">
        <f t="shared" si="58"/>
        <v>9373320</v>
      </c>
      <c r="AY758" s="63">
        <f t="shared" si="59"/>
        <v>0</v>
      </c>
      <c r="AZ758" s="67">
        <v>0</v>
      </c>
      <c r="BA758" s="61" t="s">
        <v>73</v>
      </c>
      <c r="BB758" s="61" t="s">
        <v>163</v>
      </c>
      <c r="BC758" s="355" t="s">
        <v>9211</v>
      </c>
      <c r="BD758" s="44" t="s">
        <v>65</v>
      </c>
      <c r="BE758" s="44" t="s">
        <v>65</v>
      </c>
    </row>
    <row r="759" spans="2:57" s="250" customFormat="1" x14ac:dyDescent="0.25">
      <c r="B759" s="44">
        <v>2026</v>
      </c>
      <c r="C759" s="44">
        <v>891780111</v>
      </c>
      <c r="D759" s="44" t="s">
        <v>63</v>
      </c>
      <c r="E759" s="374" t="s">
        <v>9210</v>
      </c>
      <c r="F759" s="61" t="s">
        <v>9209</v>
      </c>
      <c r="G759" s="61">
        <v>0</v>
      </c>
      <c r="H759" s="61" t="s">
        <v>71</v>
      </c>
      <c r="I759" s="44" t="s">
        <v>111</v>
      </c>
      <c r="J759" s="76" t="s">
        <v>81</v>
      </c>
      <c r="K759" s="68" t="s">
        <v>9208</v>
      </c>
      <c r="L759" s="79">
        <v>8321156</v>
      </c>
      <c r="M759" s="44" t="s">
        <v>66</v>
      </c>
      <c r="N759" s="68" t="s">
        <v>9207</v>
      </c>
      <c r="O759" s="68">
        <v>1082921542</v>
      </c>
      <c r="P759" s="68">
        <v>107</v>
      </c>
      <c r="Q759" s="69">
        <v>46037</v>
      </c>
      <c r="R759" s="68">
        <v>116623634</v>
      </c>
      <c r="S759" s="69">
        <v>46048</v>
      </c>
      <c r="T759" s="79">
        <v>8321156</v>
      </c>
      <c r="U759" s="61" t="s">
        <v>65</v>
      </c>
      <c r="V759" s="372">
        <v>16078654</v>
      </c>
      <c r="W759" s="372" t="s">
        <v>4736</v>
      </c>
      <c r="X759" s="69">
        <v>46048</v>
      </c>
      <c r="Y759" s="69">
        <v>46048</v>
      </c>
      <c r="Z759" s="69" t="s">
        <v>73</v>
      </c>
      <c r="AA759" s="69">
        <v>46081</v>
      </c>
      <c r="AB759" s="47">
        <f t="shared" si="55"/>
        <v>33</v>
      </c>
      <c r="AC759" s="61">
        <v>0</v>
      </c>
      <c r="AD759" s="79">
        <v>0</v>
      </c>
      <c r="AE759" s="61">
        <v>0</v>
      </c>
      <c r="AF759" s="80" t="s">
        <v>73</v>
      </c>
      <c r="AG759" s="47">
        <f t="shared" si="56"/>
        <v>0</v>
      </c>
      <c r="AH759" s="61">
        <v>0</v>
      </c>
      <c r="AI759" s="79">
        <v>0</v>
      </c>
      <c r="AJ759" s="61" t="s">
        <v>73</v>
      </c>
      <c r="AK759" s="81" t="s">
        <v>73</v>
      </c>
      <c r="AL759" s="61">
        <v>0</v>
      </c>
      <c r="AM759" s="81" t="s">
        <v>73</v>
      </c>
      <c r="AN759" s="81" t="s">
        <v>73</v>
      </c>
      <c r="AO759" s="81" t="s">
        <v>73</v>
      </c>
      <c r="AP759" s="47">
        <f t="shared" si="57"/>
        <v>0</v>
      </c>
      <c r="AQ759" s="47">
        <f>+L759+AD759-AI759</f>
        <v>8321156</v>
      </c>
      <c r="AR759" s="61" t="s">
        <v>4700</v>
      </c>
      <c r="AS759" s="79">
        <v>0</v>
      </c>
      <c r="AT759" s="61" t="s">
        <v>162</v>
      </c>
      <c r="AU759" s="79">
        <v>0</v>
      </c>
      <c r="AV759" s="61" t="s">
        <v>73</v>
      </c>
      <c r="AW759" s="199">
        <v>0</v>
      </c>
      <c r="AX759" s="62">
        <f t="shared" si="58"/>
        <v>8321156</v>
      </c>
      <c r="AY759" s="63">
        <f t="shared" si="59"/>
        <v>0</v>
      </c>
      <c r="AZ759" s="67">
        <v>0</v>
      </c>
      <c r="BA759" s="61" t="s">
        <v>73</v>
      </c>
      <c r="BB759" s="61" t="s">
        <v>85</v>
      </c>
      <c r="BC759" s="369" t="s">
        <v>9206</v>
      </c>
      <c r="BD759" s="44" t="s">
        <v>65</v>
      </c>
      <c r="BE759" s="44" t="s">
        <v>65</v>
      </c>
    </row>
    <row r="760" spans="2:57" s="250" customFormat="1" x14ac:dyDescent="0.25">
      <c r="B760" s="44">
        <v>2026</v>
      </c>
      <c r="C760" s="44">
        <v>891780111</v>
      </c>
      <c r="D760" s="44" t="s">
        <v>63</v>
      </c>
      <c r="E760" s="75" t="s">
        <v>9205</v>
      </c>
      <c r="F760" s="61" t="s">
        <v>9204</v>
      </c>
      <c r="G760" s="61">
        <v>0</v>
      </c>
      <c r="H760" s="61" t="s">
        <v>71</v>
      </c>
      <c r="I760" s="44" t="s">
        <v>111</v>
      </c>
      <c r="J760" s="76" t="s">
        <v>81</v>
      </c>
      <c r="K760" s="68" t="s">
        <v>9203</v>
      </c>
      <c r="L760" s="79">
        <v>9373320</v>
      </c>
      <c r="M760" s="44" t="s">
        <v>66</v>
      </c>
      <c r="N760" s="68" t="s">
        <v>9202</v>
      </c>
      <c r="O760" s="68">
        <v>1131074703</v>
      </c>
      <c r="P760" s="68">
        <v>69</v>
      </c>
      <c r="Q760" s="69">
        <v>46036</v>
      </c>
      <c r="R760" s="61">
        <v>6818861280</v>
      </c>
      <c r="S760" s="69">
        <v>46048</v>
      </c>
      <c r="T760" s="79">
        <v>9373320</v>
      </c>
      <c r="U760" s="61" t="s">
        <v>65</v>
      </c>
      <c r="V760" s="79">
        <v>1082939683</v>
      </c>
      <c r="W760" s="168" t="s">
        <v>8545</v>
      </c>
      <c r="X760" s="69">
        <v>46048</v>
      </c>
      <c r="Y760" s="69">
        <v>46069</v>
      </c>
      <c r="Z760" s="69" t="s">
        <v>73</v>
      </c>
      <c r="AA760" s="69">
        <v>46167</v>
      </c>
      <c r="AB760" s="47">
        <f t="shared" si="55"/>
        <v>98</v>
      </c>
      <c r="AC760" s="61">
        <v>0</v>
      </c>
      <c r="AD760" s="79">
        <v>0</v>
      </c>
      <c r="AE760" s="61">
        <v>0</v>
      </c>
      <c r="AF760" s="80" t="s">
        <v>73</v>
      </c>
      <c r="AG760" s="47">
        <f t="shared" si="56"/>
        <v>0</v>
      </c>
      <c r="AH760" s="61">
        <v>0</v>
      </c>
      <c r="AI760" s="79">
        <v>0</v>
      </c>
      <c r="AJ760" s="61" t="s">
        <v>73</v>
      </c>
      <c r="AK760" s="81" t="s">
        <v>73</v>
      </c>
      <c r="AL760" s="61">
        <v>0</v>
      </c>
      <c r="AM760" s="81" t="s">
        <v>73</v>
      </c>
      <c r="AN760" s="81" t="s">
        <v>73</v>
      </c>
      <c r="AO760" s="81" t="s">
        <v>73</v>
      </c>
      <c r="AP760" s="47">
        <f t="shared" si="57"/>
        <v>0</v>
      </c>
      <c r="AQ760" s="47">
        <f>+L760+AD760-AI760</f>
        <v>9373320</v>
      </c>
      <c r="AR760" s="61" t="s">
        <v>4700</v>
      </c>
      <c r="AS760" s="79">
        <v>0</v>
      </c>
      <c r="AT760" s="61" t="s">
        <v>162</v>
      </c>
      <c r="AU760" s="79">
        <v>0</v>
      </c>
      <c r="AV760" s="61" t="s">
        <v>73</v>
      </c>
      <c r="AW760" s="199">
        <v>0</v>
      </c>
      <c r="AX760" s="62">
        <f t="shared" si="58"/>
        <v>9373320</v>
      </c>
      <c r="AY760" s="63">
        <f t="shared" si="59"/>
        <v>0</v>
      </c>
      <c r="AZ760" s="67">
        <v>0</v>
      </c>
      <c r="BA760" s="61" t="s">
        <v>73</v>
      </c>
      <c r="BB760" s="61" t="s">
        <v>163</v>
      </c>
      <c r="BC760" s="355" t="s">
        <v>9201</v>
      </c>
      <c r="BD760" s="44" t="s">
        <v>65</v>
      </c>
      <c r="BE760" s="44" t="s">
        <v>65</v>
      </c>
    </row>
    <row r="761" spans="2:57" s="250" customFormat="1" x14ac:dyDescent="0.25">
      <c r="B761" s="44">
        <v>2026</v>
      </c>
      <c r="C761" s="44">
        <v>891780111</v>
      </c>
      <c r="D761" s="44" t="s">
        <v>63</v>
      </c>
      <c r="E761" s="374" t="s">
        <v>9200</v>
      </c>
      <c r="F761" s="370" t="s">
        <v>9199</v>
      </c>
      <c r="G761" s="61">
        <v>0</v>
      </c>
      <c r="H761" s="61" t="s">
        <v>71</v>
      </c>
      <c r="I761" s="44" t="s">
        <v>111</v>
      </c>
      <c r="J761" s="76" t="s">
        <v>81</v>
      </c>
      <c r="K761" s="68" t="s">
        <v>9198</v>
      </c>
      <c r="L761" s="79">
        <v>6400000</v>
      </c>
      <c r="M761" s="44" t="s">
        <v>66</v>
      </c>
      <c r="N761" s="68" t="s">
        <v>9197</v>
      </c>
      <c r="O761" s="68">
        <v>1048218544</v>
      </c>
      <c r="P761" s="68">
        <v>298</v>
      </c>
      <c r="Q761" s="69">
        <v>46043</v>
      </c>
      <c r="R761" s="68">
        <v>703999709</v>
      </c>
      <c r="S761" s="69">
        <v>46050</v>
      </c>
      <c r="T761" s="79">
        <v>6400000</v>
      </c>
      <c r="U761" s="61" t="s">
        <v>65</v>
      </c>
      <c r="V761" s="79">
        <v>36559959</v>
      </c>
      <c r="W761" s="168" t="s">
        <v>7278</v>
      </c>
      <c r="X761" s="69">
        <v>46049</v>
      </c>
      <c r="Y761" s="69">
        <v>46050</v>
      </c>
      <c r="Z761" s="69" t="s">
        <v>73</v>
      </c>
      <c r="AA761" s="69">
        <v>46112</v>
      </c>
      <c r="AB761" s="47">
        <f t="shared" si="55"/>
        <v>62</v>
      </c>
      <c r="AC761" s="61">
        <v>0</v>
      </c>
      <c r="AD761" s="79">
        <v>0</v>
      </c>
      <c r="AE761" s="61">
        <v>0</v>
      </c>
      <c r="AF761" s="80" t="s">
        <v>73</v>
      </c>
      <c r="AG761" s="47">
        <f t="shared" si="56"/>
        <v>0</v>
      </c>
      <c r="AH761" s="61">
        <v>0</v>
      </c>
      <c r="AI761" s="79">
        <v>0</v>
      </c>
      <c r="AJ761" s="61" t="s">
        <v>73</v>
      </c>
      <c r="AK761" s="81" t="s">
        <v>73</v>
      </c>
      <c r="AL761" s="61">
        <v>0</v>
      </c>
      <c r="AM761" s="81" t="s">
        <v>73</v>
      </c>
      <c r="AN761" s="81" t="s">
        <v>73</v>
      </c>
      <c r="AO761" s="81" t="s">
        <v>73</v>
      </c>
      <c r="AP761" s="47">
        <f t="shared" si="57"/>
        <v>0</v>
      </c>
      <c r="AQ761" s="47">
        <f>+L761+AD761-AI761</f>
        <v>6400000</v>
      </c>
      <c r="AR761" s="61" t="s">
        <v>4700</v>
      </c>
      <c r="AS761" s="79">
        <v>0</v>
      </c>
      <c r="AT761" s="61" t="s">
        <v>162</v>
      </c>
      <c r="AU761" s="79">
        <v>0</v>
      </c>
      <c r="AV761" s="61" t="s">
        <v>73</v>
      </c>
      <c r="AW761" s="199">
        <v>0</v>
      </c>
      <c r="AX761" s="62">
        <f t="shared" si="58"/>
        <v>6400000</v>
      </c>
      <c r="AY761" s="63">
        <f t="shared" si="59"/>
        <v>0</v>
      </c>
      <c r="AZ761" s="67">
        <v>0</v>
      </c>
      <c r="BA761" s="61" t="s">
        <v>73</v>
      </c>
      <c r="BB761" s="61" t="s">
        <v>85</v>
      </c>
      <c r="BC761" s="369" t="s">
        <v>9196</v>
      </c>
      <c r="BD761" s="44" t="s">
        <v>65</v>
      </c>
      <c r="BE761" s="44" t="s">
        <v>65</v>
      </c>
    </row>
    <row r="762" spans="2:57" s="250" customFormat="1" x14ac:dyDescent="0.25">
      <c r="B762" s="44">
        <v>2026</v>
      </c>
      <c r="C762" s="44">
        <v>891780111</v>
      </c>
      <c r="D762" s="44" t="s">
        <v>63</v>
      </c>
      <c r="E762" s="75" t="s">
        <v>9195</v>
      </c>
      <c r="F762" s="61" t="s">
        <v>9194</v>
      </c>
      <c r="G762" s="61">
        <v>0</v>
      </c>
      <c r="H762" s="61" t="s">
        <v>71</v>
      </c>
      <c r="I762" s="44" t="s">
        <v>111</v>
      </c>
      <c r="J762" s="76" t="s">
        <v>81</v>
      </c>
      <c r="K762" s="68" t="s">
        <v>8677</v>
      </c>
      <c r="L762" s="79">
        <v>9373320</v>
      </c>
      <c r="M762" s="44" t="s">
        <v>66</v>
      </c>
      <c r="N762" s="68" t="s">
        <v>9193</v>
      </c>
      <c r="O762" s="68">
        <v>73552493</v>
      </c>
      <c r="P762" s="68">
        <v>69</v>
      </c>
      <c r="Q762" s="69">
        <v>46036</v>
      </c>
      <c r="R762" s="61">
        <v>6818861280</v>
      </c>
      <c r="S762" s="69">
        <v>46049</v>
      </c>
      <c r="T762" s="79">
        <v>9373320</v>
      </c>
      <c r="U762" s="61" t="s">
        <v>65</v>
      </c>
      <c r="V762" s="79">
        <v>1082939683</v>
      </c>
      <c r="W762" s="168" t="s">
        <v>8545</v>
      </c>
      <c r="X762" s="69">
        <v>46049</v>
      </c>
      <c r="Y762" s="69">
        <v>46069</v>
      </c>
      <c r="Z762" s="69" t="s">
        <v>73</v>
      </c>
      <c r="AA762" s="69">
        <v>46167</v>
      </c>
      <c r="AB762" s="47">
        <f t="shared" si="55"/>
        <v>98</v>
      </c>
      <c r="AC762" s="61">
        <v>0</v>
      </c>
      <c r="AD762" s="79">
        <v>0</v>
      </c>
      <c r="AE762" s="61">
        <v>0</v>
      </c>
      <c r="AF762" s="80" t="s">
        <v>73</v>
      </c>
      <c r="AG762" s="47">
        <f t="shared" si="56"/>
        <v>0</v>
      </c>
      <c r="AH762" s="61">
        <v>0</v>
      </c>
      <c r="AI762" s="79">
        <v>0</v>
      </c>
      <c r="AJ762" s="61" t="s">
        <v>73</v>
      </c>
      <c r="AK762" s="81" t="s">
        <v>73</v>
      </c>
      <c r="AL762" s="61">
        <v>0</v>
      </c>
      <c r="AM762" s="81" t="s">
        <v>73</v>
      </c>
      <c r="AN762" s="81" t="s">
        <v>73</v>
      </c>
      <c r="AO762" s="81" t="s">
        <v>73</v>
      </c>
      <c r="AP762" s="47">
        <f t="shared" si="57"/>
        <v>0</v>
      </c>
      <c r="AQ762" s="47">
        <f>+L762+AD762-AI762</f>
        <v>9373320</v>
      </c>
      <c r="AR762" s="61" t="s">
        <v>4700</v>
      </c>
      <c r="AS762" s="79">
        <v>0</v>
      </c>
      <c r="AT762" s="61" t="s">
        <v>162</v>
      </c>
      <c r="AU762" s="79">
        <v>0</v>
      </c>
      <c r="AV762" s="61" t="s">
        <v>73</v>
      </c>
      <c r="AW762" s="199">
        <v>0</v>
      </c>
      <c r="AX762" s="62">
        <f t="shared" si="58"/>
        <v>9373320</v>
      </c>
      <c r="AY762" s="63">
        <f t="shared" si="59"/>
        <v>0</v>
      </c>
      <c r="AZ762" s="67">
        <v>0</v>
      </c>
      <c r="BA762" s="61" t="s">
        <v>73</v>
      </c>
      <c r="BB762" s="61" t="s">
        <v>163</v>
      </c>
      <c r="BC762" s="355" t="s">
        <v>9192</v>
      </c>
      <c r="BD762" s="44" t="s">
        <v>65</v>
      </c>
      <c r="BE762" s="44" t="s">
        <v>65</v>
      </c>
    </row>
    <row r="763" spans="2:57" s="250" customFormat="1" x14ac:dyDescent="0.25">
      <c r="B763" s="44">
        <v>2026</v>
      </c>
      <c r="C763" s="44">
        <v>891780111</v>
      </c>
      <c r="D763" s="44" t="s">
        <v>63</v>
      </c>
      <c r="E763" s="374" t="s">
        <v>9191</v>
      </c>
      <c r="F763" s="61" t="s">
        <v>9190</v>
      </c>
      <c r="G763" s="61">
        <v>0</v>
      </c>
      <c r="H763" s="61" t="s">
        <v>71</v>
      </c>
      <c r="I763" s="44" t="s">
        <v>111</v>
      </c>
      <c r="J763" s="76" t="s">
        <v>81</v>
      </c>
      <c r="K763" s="68" t="s">
        <v>9189</v>
      </c>
      <c r="L763" s="79">
        <v>15000000</v>
      </c>
      <c r="M763" s="44" t="s">
        <v>66</v>
      </c>
      <c r="N763" s="68" t="s">
        <v>9188</v>
      </c>
      <c r="O763" s="68">
        <v>1007118409</v>
      </c>
      <c r="P763" s="68">
        <v>69</v>
      </c>
      <c r="Q763" s="69">
        <v>46036</v>
      </c>
      <c r="R763" s="68">
        <v>6818861280</v>
      </c>
      <c r="S763" s="69">
        <v>46049</v>
      </c>
      <c r="T763" s="79">
        <v>15000000</v>
      </c>
      <c r="U763" s="61" t="s">
        <v>65</v>
      </c>
      <c r="V763" s="79">
        <v>1082939683</v>
      </c>
      <c r="W763" s="168" t="s">
        <v>8545</v>
      </c>
      <c r="X763" s="69">
        <v>46049</v>
      </c>
      <c r="Y763" s="69">
        <v>46049</v>
      </c>
      <c r="Z763" s="69" t="s">
        <v>73</v>
      </c>
      <c r="AA763" s="69">
        <v>46203</v>
      </c>
      <c r="AB763" s="47">
        <f t="shared" si="55"/>
        <v>154</v>
      </c>
      <c r="AC763" s="61">
        <v>0</v>
      </c>
      <c r="AD763" s="79">
        <v>0</v>
      </c>
      <c r="AE763" s="61">
        <v>0</v>
      </c>
      <c r="AF763" s="80" t="s">
        <v>73</v>
      </c>
      <c r="AG763" s="47">
        <f t="shared" si="56"/>
        <v>0</v>
      </c>
      <c r="AH763" s="61">
        <v>0</v>
      </c>
      <c r="AI763" s="79">
        <v>0</v>
      </c>
      <c r="AJ763" s="61" t="s">
        <v>73</v>
      </c>
      <c r="AK763" s="81" t="s">
        <v>73</v>
      </c>
      <c r="AL763" s="61">
        <v>0</v>
      </c>
      <c r="AM763" s="81" t="s">
        <v>73</v>
      </c>
      <c r="AN763" s="81" t="s">
        <v>73</v>
      </c>
      <c r="AO763" s="81" t="s">
        <v>73</v>
      </c>
      <c r="AP763" s="47">
        <f t="shared" si="57"/>
        <v>0</v>
      </c>
      <c r="AQ763" s="47">
        <f>+L763+AD763-AI763</f>
        <v>15000000</v>
      </c>
      <c r="AR763" s="61" t="s">
        <v>4700</v>
      </c>
      <c r="AS763" s="79">
        <v>0</v>
      </c>
      <c r="AT763" s="61" t="s">
        <v>162</v>
      </c>
      <c r="AU763" s="79">
        <v>0</v>
      </c>
      <c r="AV763" s="61" t="s">
        <v>73</v>
      </c>
      <c r="AW763" s="199">
        <v>0</v>
      </c>
      <c r="AX763" s="62">
        <f t="shared" si="58"/>
        <v>15000000</v>
      </c>
      <c r="AY763" s="63">
        <f t="shared" si="59"/>
        <v>0</v>
      </c>
      <c r="AZ763" s="67">
        <v>0</v>
      </c>
      <c r="BA763" s="61" t="s">
        <v>73</v>
      </c>
      <c r="BB763" s="61" t="s">
        <v>85</v>
      </c>
      <c r="BC763" s="369" t="s">
        <v>9187</v>
      </c>
      <c r="BD763" s="44" t="s">
        <v>65</v>
      </c>
      <c r="BE763" s="44" t="s">
        <v>65</v>
      </c>
    </row>
    <row r="764" spans="2:57" s="250" customFormat="1" x14ac:dyDescent="0.25">
      <c r="B764" s="44">
        <v>2026</v>
      </c>
      <c r="C764" s="44">
        <v>891780111</v>
      </c>
      <c r="D764" s="44" t="s">
        <v>63</v>
      </c>
      <c r="E764" s="75" t="s">
        <v>9186</v>
      </c>
      <c r="F764" s="61" t="s">
        <v>9185</v>
      </c>
      <c r="G764" s="61">
        <v>0</v>
      </c>
      <c r="H764" s="61" t="s">
        <v>71</v>
      </c>
      <c r="I764" s="44" t="s">
        <v>111</v>
      </c>
      <c r="J764" s="76" t="s">
        <v>81</v>
      </c>
      <c r="K764" s="68" t="s">
        <v>8677</v>
      </c>
      <c r="L764" s="79">
        <v>9373320</v>
      </c>
      <c r="M764" s="44" t="s">
        <v>66</v>
      </c>
      <c r="N764" s="68" t="s">
        <v>9184</v>
      </c>
      <c r="O764" s="68">
        <v>15248626</v>
      </c>
      <c r="P764" s="68">
        <v>69</v>
      </c>
      <c r="Q764" s="69">
        <v>46036</v>
      </c>
      <c r="R764" s="61">
        <v>6818861280</v>
      </c>
      <c r="S764" s="69">
        <v>46049</v>
      </c>
      <c r="T764" s="79">
        <v>9373320</v>
      </c>
      <c r="U764" s="61" t="s">
        <v>65</v>
      </c>
      <c r="V764" s="79">
        <v>1082939683</v>
      </c>
      <c r="W764" s="168" t="s">
        <v>8545</v>
      </c>
      <c r="X764" s="69">
        <v>46049</v>
      </c>
      <c r="Y764" s="69">
        <v>46069</v>
      </c>
      <c r="Z764" s="69" t="s">
        <v>73</v>
      </c>
      <c r="AA764" s="69">
        <v>46167</v>
      </c>
      <c r="AB764" s="47">
        <f t="shared" si="55"/>
        <v>98</v>
      </c>
      <c r="AC764" s="61">
        <v>0</v>
      </c>
      <c r="AD764" s="79">
        <v>0</v>
      </c>
      <c r="AE764" s="61">
        <v>0</v>
      </c>
      <c r="AF764" s="80" t="s">
        <v>73</v>
      </c>
      <c r="AG764" s="47">
        <f t="shared" si="56"/>
        <v>0</v>
      </c>
      <c r="AH764" s="61">
        <v>0</v>
      </c>
      <c r="AI764" s="79">
        <v>0</v>
      </c>
      <c r="AJ764" s="61" t="s">
        <v>73</v>
      </c>
      <c r="AK764" s="81" t="s">
        <v>73</v>
      </c>
      <c r="AL764" s="61">
        <v>0</v>
      </c>
      <c r="AM764" s="81" t="s">
        <v>73</v>
      </c>
      <c r="AN764" s="81" t="s">
        <v>73</v>
      </c>
      <c r="AO764" s="81" t="s">
        <v>73</v>
      </c>
      <c r="AP764" s="47">
        <f t="shared" si="57"/>
        <v>0</v>
      </c>
      <c r="AQ764" s="47">
        <f>+L764+AD764-AI764</f>
        <v>9373320</v>
      </c>
      <c r="AR764" s="61" t="s">
        <v>4700</v>
      </c>
      <c r="AS764" s="79">
        <v>0</v>
      </c>
      <c r="AT764" s="61" t="s">
        <v>162</v>
      </c>
      <c r="AU764" s="79">
        <v>0</v>
      </c>
      <c r="AV764" s="61" t="s">
        <v>73</v>
      </c>
      <c r="AW764" s="199">
        <v>0</v>
      </c>
      <c r="AX764" s="62">
        <f t="shared" si="58"/>
        <v>9373320</v>
      </c>
      <c r="AY764" s="63">
        <f t="shared" si="59"/>
        <v>0</v>
      </c>
      <c r="AZ764" s="67">
        <v>0</v>
      </c>
      <c r="BA764" s="61" t="s">
        <v>73</v>
      </c>
      <c r="BB764" s="61" t="s">
        <v>163</v>
      </c>
      <c r="BC764" s="355" t="s">
        <v>9183</v>
      </c>
      <c r="BD764" s="44" t="s">
        <v>65</v>
      </c>
      <c r="BE764" s="44" t="s">
        <v>65</v>
      </c>
    </row>
    <row r="765" spans="2:57" s="250" customFormat="1" x14ac:dyDescent="0.25">
      <c r="B765" s="44">
        <v>2026</v>
      </c>
      <c r="C765" s="44">
        <v>891780111</v>
      </c>
      <c r="D765" s="44" t="s">
        <v>63</v>
      </c>
      <c r="E765" s="75" t="s">
        <v>9182</v>
      </c>
      <c r="F765" s="61" t="s">
        <v>9181</v>
      </c>
      <c r="G765" s="61">
        <v>0</v>
      </c>
      <c r="H765" s="61" t="s">
        <v>71</v>
      </c>
      <c r="I765" s="44" t="s">
        <v>111</v>
      </c>
      <c r="J765" s="76" t="s">
        <v>81</v>
      </c>
      <c r="K765" s="68" t="s">
        <v>9180</v>
      </c>
      <c r="L765" s="79">
        <v>17160000</v>
      </c>
      <c r="M765" s="44" t="s">
        <v>66</v>
      </c>
      <c r="N765" s="68" t="s">
        <v>9179</v>
      </c>
      <c r="O765" s="68">
        <v>1065846090</v>
      </c>
      <c r="P765" s="68">
        <v>69</v>
      </c>
      <c r="Q765" s="69">
        <v>46036</v>
      </c>
      <c r="R765" s="61">
        <v>6818861280</v>
      </c>
      <c r="S765" s="69">
        <v>46049</v>
      </c>
      <c r="T765" s="79">
        <v>17160000</v>
      </c>
      <c r="U765" s="61" t="s">
        <v>65</v>
      </c>
      <c r="V765" s="79">
        <v>1082939683</v>
      </c>
      <c r="W765" s="168" t="s">
        <v>8545</v>
      </c>
      <c r="X765" s="69">
        <v>46049</v>
      </c>
      <c r="Y765" s="69">
        <v>46069</v>
      </c>
      <c r="Z765" s="69" t="s">
        <v>73</v>
      </c>
      <c r="AA765" s="69">
        <v>46167</v>
      </c>
      <c r="AB765" s="47">
        <f t="shared" si="55"/>
        <v>98</v>
      </c>
      <c r="AC765" s="61">
        <v>0</v>
      </c>
      <c r="AD765" s="79">
        <v>0</v>
      </c>
      <c r="AE765" s="61">
        <v>0</v>
      </c>
      <c r="AF765" s="80" t="s">
        <v>73</v>
      </c>
      <c r="AG765" s="47">
        <f t="shared" si="56"/>
        <v>0</v>
      </c>
      <c r="AH765" s="61">
        <v>0</v>
      </c>
      <c r="AI765" s="79">
        <v>0</v>
      </c>
      <c r="AJ765" s="61" t="s">
        <v>73</v>
      </c>
      <c r="AK765" s="81" t="s">
        <v>73</v>
      </c>
      <c r="AL765" s="61">
        <v>0</v>
      </c>
      <c r="AM765" s="81" t="s">
        <v>73</v>
      </c>
      <c r="AN765" s="81" t="s">
        <v>73</v>
      </c>
      <c r="AO765" s="81" t="s">
        <v>73</v>
      </c>
      <c r="AP765" s="47">
        <f t="shared" si="57"/>
        <v>0</v>
      </c>
      <c r="AQ765" s="47">
        <f>+L765+AD765-AI765</f>
        <v>17160000</v>
      </c>
      <c r="AR765" s="61" t="s">
        <v>4700</v>
      </c>
      <c r="AS765" s="79">
        <v>0</v>
      </c>
      <c r="AT765" s="61" t="s">
        <v>162</v>
      </c>
      <c r="AU765" s="79">
        <v>0</v>
      </c>
      <c r="AV765" s="61" t="s">
        <v>73</v>
      </c>
      <c r="AW765" s="199">
        <v>0</v>
      </c>
      <c r="AX765" s="62">
        <f t="shared" si="58"/>
        <v>17160000</v>
      </c>
      <c r="AY765" s="63">
        <f t="shared" si="59"/>
        <v>0</v>
      </c>
      <c r="AZ765" s="67">
        <v>0</v>
      </c>
      <c r="BA765" s="61" t="s">
        <v>73</v>
      </c>
      <c r="BB765" s="61" t="s">
        <v>163</v>
      </c>
      <c r="BC765" s="355" t="s">
        <v>9178</v>
      </c>
      <c r="BD765" s="44" t="s">
        <v>65</v>
      </c>
      <c r="BE765" s="44" t="s">
        <v>65</v>
      </c>
    </row>
    <row r="766" spans="2:57" s="250" customFormat="1" x14ac:dyDescent="0.25">
      <c r="B766" s="44">
        <v>2026</v>
      </c>
      <c r="C766" s="44">
        <v>891780111</v>
      </c>
      <c r="D766" s="44" t="s">
        <v>63</v>
      </c>
      <c r="E766" s="75" t="s">
        <v>9177</v>
      </c>
      <c r="F766" s="61" t="s">
        <v>9176</v>
      </c>
      <c r="G766" s="61">
        <v>0</v>
      </c>
      <c r="H766" s="61" t="s">
        <v>71</v>
      </c>
      <c r="I766" s="44" t="s">
        <v>111</v>
      </c>
      <c r="J766" s="76" t="s">
        <v>81</v>
      </c>
      <c r="K766" s="68" t="s">
        <v>8677</v>
      </c>
      <c r="L766" s="79">
        <v>9373320</v>
      </c>
      <c r="M766" s="44" t="s">
        <v>66</v>
      </c>
      <c r="N766" s="68" t="s">
        <v>9175</v>
      </c>
      <c r="O766" s="68">
        <v>1051675675</v>
      </c>
      <c r="P766" s="68">
        <v>69</v>
      </c>
      <c r="Q766" s="69">
        <v>46036</v>
      </c>
      <c r="R766" s="61">
        <v>6818861280</v>
      </c>
      <c r="S766" s="69">
        <v>46049</v>
      </c>
      <c r="T766" s="79">
        <v>9373320</v>
      </c>
      <c r="U766" s="61" t="s">
        <v>65</v>
      </c>
      <c r="V766" s="79">
        <v>1082939683</v>
      </c>
      <c r="W766" s="168" t="s">
        <v>8545</v>
      </c>
      <c r="X766" s="69">
        <v>46049</v>
      </c>
      <c r="Y766" s="69">
        <v>46069</v>
      </c>
      <c r="Z766" s="69" t="s">
        <v>73</v>
      </c>
      <c r="AA766" s="69">
        <v>46167</v>
      </c>
      <c r="AB766" s="47">
        <f t="shared" si="55"/>
        <v>98</v>
      </c>
      <c r="AC766" s="61">
        <v>0</v>
      </c>
      <c r="AD766" s="79">
        <v>0</v>
      </c>
      <c r="AE766" s="61">
        <v>0</v>
      </c>
      <c r="AF766" s="80" t="s">
        <v>73</v>
      </c>
      <c r="AG766" s="47">
        <f t="shared" si="56"/>
        <v>0</v>
      </c>
      <c r="AH766" s="61">
        <v>0</v>
      </c>
      <c r="AI766" s="79">
        <v>0</v>
      </c>
      <c r="AJ766" s="61" t="s">
        <v>73</v>
      </c>
      <c r="AK766" s="81" t="s">
        <v>73</v>
      </c>
      <c r="AL766" s="61">
        <v>0</v>
      </c>
      <c r="AM766" s="81" t="s">
        <v>73</v>
      </c>
      <c r="AN766" s="81" t="s">
        <v>73</v>
      </c>
      <c r="AO766" s="81" t="s">
        <v>73</v>
      </c>
      <c r="AP766" s="47">
        <f t="shared" si="57"/>
        <v>0</v>
      </c>
      <c r="AQ766" s="47">
        <f>+L766+AD766-AI766</f>
        <v>9373320</v>
      </c>
      <c r="AR766" s="61" t="s">
        <v>4700</v>
      </c>
      <c r="AS766" s="79">
        <v>0</v>
      </c>
      <c r="AT766" s="61" t="s">
        <v>162</v>
      </c>
      <c r="AU766" s="79">
        <v>0</v>
      </c>
      <c r="AV766" s="61" t="s">
        <v>73</v>
      </c>
      <c r="AW766" s="199">
        <v>0</v>
      </c>
      <c r="AX766" s="62">
        <f t="shared" si="58"/>
        <v>9373320</v>
      </c>
      <c r="AY766" s="63">
        <f t="shared" si="59"/>
        <v>0</v>
      </c>
      <c r="AZ766" s="67">
        <v>0</v>
      </c>
      <c r="BA766" s="61" t="s">
        <v>73</v>
      </c>
      <c r="BB766" s="61" t="s">
        <v>163</v>
      </c>
      <c r="BC766" s="355" t="s">
        <v>9174</v>
      </c>
      <c r="BD766" s="44" t="s">
        <v>65</v>
      </c>
      <c r="BE766" s="44" t="s">
        <v>65</v>
      </c>
    </row>
    <row r="767" spans="2:57" s="250" customFormat="1" x14ac:dyDescent="0.25">
      <c r="B767" s="44">
        <v>2026</v>
      </c>
      <c r="C767" s="44">
        <v>891780111</v>
      </c>
      <c r="D767" s="44" t="s">
        <v>63</v>
      </c>
      <c r="E767" s="75" t="s">
        <v>9173</v>
      </c>
      <c r="F767" s="61" t="s">
        <v>9172</v>
      </c>
      <c r="G767" s="61">
        <v>0</v>
      </c>
      <c r="H767" s="61" t="s">
        <v>71</v>
      </c>
      <c r="I767" s="44" t="s">
        <v>111</v>
      </c>
      <c r="J767" s="76" t="s">
        <v>81</v>
      </c>
      <c r="K767" s="68" t="s">
        <v>9171</v>
      </c>
      <c r="L767" s="79">
        <v>9373320</v>
      </c>
      <c r="M767" s="44" t="s">
        <v>66</v>
      </c>
      <c r="N767" s="68" t="s">
        <v>9170</v>
      </c>
      <c r="O767" s="68">
        <v>1082843297</v>
      </c>
      <c r="P767" s="68">
        <v>69</v>
      </c>
      <c r="Q767" s="69">
        <v>46036</v>
      </c>
      <c r="R767" s="61">
        <v>6818861280</v>
      </c>
      <c r="S767" s="69">
        <v>46049</v>
      </c>
      <c r="T767" s="79">
        <v>9373320</v>
      </c>
      <c r="U767" s="61" t="s">
        <v>65</v>
      </c>
      <c r="V767" s="79">
        <v>1082939683</v>
      </c>
      <c r="W767" s="168" t="s">
        <v>8545</v>
      </c>
      <c r="X767" s="69">
        <v>46049</v>
      </c>
      <c r="Y767" s="69">
        <v>46069</v>
      </c>
      <c r="Z767" s="69" t="s">
        <v>73</v>
      </c>
      <c r="AA767" s="69">
        <v>46167</v>
      </c>
      <c r="AB767" s="47">
        <f t="shared" si="55"/>
        <v>98</v>
      </c>
      <c r="AC767" s="61">
        <v>0</v>
      </c>
      <c r="AD767" s="79">
        <v>0</v>
      </c>
      <c r="AE767" s="61">
        <v>0</v>
      </c>
      <c r="AF767" s="80" t="s">
        <v>73</v>
      </c>
      <c r="AG767" s="47">
        <f t="shared" si="56"/>
        <v>0</v>
      </c>
      <c r="AH767" s="61">
        <v>0</v>
      </c>
      <c r="AI767" s="79">
        <v>0</v>
      </c>
      <c r="AJ767" s="61" t="s">
        <v>73</v>
      </c>
      <c r="AK767" s="81" t="s">
        <v>73</v>
      </c>
      <c r="AL767" s="61">
        <v>0</v>
      </c>
      <c r="AM767" s="81" t="s">
        <v>73</v>
      </c>
      <c r="AN767" s="81" t="s">
        <v>73</v>
      </c>
      <c r="AO767" s="81" t="s">
        <v>73</v>
      </c>
      <c r="AP767" s="47">
        <f t="shared" si="57"/>
        <v>0</v>
      </c>
      <c r="AQ767" s="47">
        <f>+L767+AD767-AI767</f>
        <v>9373320</v>
      </c>
      <c r="AR767" s="61" t="s">
        <v>4700</v>
      </c>
      <c r="AS767" s="79">
        <v>0</v>
      </c>
      <c r="AT767" s="61" t="s">
        <v>162</v>
      </c>
      <c r="AU767" s="79">
        <v>0</v>
      </c>
      <c r="AV767" s="61" t="s">
        <v>73</v>
      </c>
      <c r="AW767" s="199">
        <v>0</v>
      </c>
      <c r="AX767" s="62">
        <f t="shared" si="58"/>
        <v>9373320</v>
      </c>
      <c r="AY767" s="63">
        <f t="shared" si="59"/>
        <v>0</v>
      </c>
      <c r="AZ767" s="67">
        <v>0</v>
      </c>
      <c r="BA767" s="61" t="s">
        <v>73</v>
      </c>
      <c r="BB767" s="61" t="s">
        <v>163</v>
      </c>
      <c r="BC767" s="355" t="s">
        <v>9169</v>
      </c>
      <c r="BD767" s="44" t="s">
        <v>65</v>
      </c>
      <c r="BE767" s="44" t="s">
        <v>65</v>
      </c>
    </row>
    <row r="768" spans="2:57" s="250" customFormat="1" x14ac:dyDescent="0.25">
      <c r="B768" s="44">
        <v>2026</v>
      </c>
      <c r="C768" s="44">
        <v>891780111</v>
      </c>
      <c r="D768" s="44" t="s">
        <v>63</v>
      </c>
      <c r="E768" s="75" t="s">
        <v>9168</v>
      </c>
      <c r="F768" s="61" t="s">
        <v>9167</v>
      </c>
      <c r="G768" s="61">
        <v>0</v>
      </c>
      <c r="H768" s="61" t="s">
        <v>71</v>
      </c>
      <c r="I768" s="44" t="s">
        <v>111</v>
      </c>
      <c r="J768" s="76" t="s">
        <v>81</v>
      </c>
      <c r="K768" s="68" t="s">
        <v>8677</v>
      </c>
      <c r="L768" s="79">
        <v>9373320</v>
      </c>
      <c r="M768" s="44" t="s">
        <v>66</v>
      </c>
      <c r="N768" s="68" t="s">
        <v>9166</v>
      </c>
      <c r="O768" s="68">
        <v>19897600</v>
      </c>
      <c r="P768" s="68">
        <v>69</v>
      </c>
      <c r="Q768" s="69">
        <v>46036</v>
      </c>
      <c r="R768" s="61">
        <v>6818861280</v>
      </c>
      <c r="S768" s="69">
        <v>46049</v>
      </c>
      <c r="T768" s="79">
        <v>9373320</v>
      </c>
      <c r="U768" s="61" t="s">
        <v>65</v>
      </c>
      <c r="V768" s="79">
        <v>1082939683</v>
      </c>
      <c r="W768" s="168" t="s">
        <v>8545</v>
      </c>
      <c r="X768" s="69">
        <v>46049</v>
      </c>
      <c r="Y768" s="69">
        <v>46069</v>
      </c>
      <c r="Z768" s="69" t="s">
        <v>73</v>
      </c>
      <c r="AA768" s="69">
        <v>46167</v>
      </c>
      <c r="AB768" s="47">
        <f t="shared" si="55"/>
        <v>98</v>
      </c>
      <c r="AC768" s="61">
        <v>0</v>
      </c>
      <c r="AD768" s="79">
        <v>0</v>
      </c>
      <c r="AE768" s="61">
        <v>0</v>
      </c>
      <c r="AF768" s="80" t="s">
        <v>73</v>
      </c>
      <c r="AG768" s="47">
        <f t="shared" si="56"/>
        <v>0</v>
      </c>
      <c r="AH768" s="61">
        <v>0</v>
      </c>
      <c r="AI768" s="79">
        <v>0</v>
      </c>
      <c r="AJ768" s="61" t="s">
        <v>73</v>
      </c>
      <c r="AK768" s="81" t="s">
        <v>73</v>
      </c>
      <c r="AL768" s="61">
        <v>0</v>
      </c>
      <c r="AM768" s="81" t="s">
        <v>73</v>
      </c>
      <c r="AN768" s="81" t="s">
        <v>73</v>
      </c>
      <c r="AO768" s="81" t="s">
        <v>73</v>
      </c>
      <c r="AP768" s="47">
        <f t="shared" si="57"/>
        <v>0</v>
      </c>
      <c r="AQ768" s="47">
        <f>+L768+AD768-AI768</f>
        <v>9373320</v>
      </c>
      <c r="AR768" s="61" t="s">
        <v>4700</v>
      </c>
      <c r="AS768" s="79">
        <v>0</v>
      </c>
      <c r="AT768" s="61" t="s">
        <v>162</v>
      </c>
      <c r="AU768" s="79">
        <v>0</v>
      </c>
      <c r="AV768" s="61" t="s">
        <v>73</v>
      </c>
      <c r="AW768" s="199">
        <v>0</v>
      </c>
      <c r="AX768" s="62">
        <f t="shared" si="58"/>
        <v>9373320</v>
      </c>
      <c r="AY768" s="63">
        <f t="shared" si="59"/>
        <v>0</v>
      </c>
      <c r="AZ768" s="67">
        <v>0</v>
      </c>
      <c r="BA768" s="61" t="s">
        <v>73</v>
      </c>
      <c r="BB768" s="61" t="s">
        <v>163</v>
      </c>
      <c r="BC768" s="355" t="s">
        <v>9165</v>
      </c>
      <c r="BD768" s="44" t="s">
        <v>65</v>
      </c>
      <c r="BE768" s="44" t="s">
        <v>65</v>
      </c>
    </row>
    <row r="769" spans="2:57" s="250" customFormat="1" x14ac:dyDescent="0.25">
      <c r="B769" s="44">
        <v>2026</v>
      </c>
      <c r="C769" s="44">
        <v>891780111</v>
      </c>
      <c r="D769" s="44" t="s">
        <v>63</v>
      </c>
      <c r="E769" s="75" t="s">
        <v>9164</v>
      </c>
      <c r="F769" s="61" t="s">
        <v>9163</v>
      </c>
      <c r="G769" s="61">
        <v>0</v>
      </c>
      <c r="H769" s="61" t="s">
        <v>71</v>
      </c>
      <c r="I769" s="44" t="s">
        <v>111</v>
      </c>
      <c r="J769" s="76" t="s">
        <v>81</v>
      </c>
      <c r="K769" s="68" t="s">
        <v>8677</v>
      </c>
      <c r="L769" s="79">
        <v>9373320</v>
      </c>
      <c r="M769" s="44" t="s">
        <v>66</v>
      </c>
      <c r="N769" s="68" t="s">
        <v>9162</v>
      </c>
      <c r="O769" s="68">
        <v>3984464</v>
      </c>
      <c r="P769" s="68">
        <v>69</v>
      </c>
      <c r="Q769" s="69">
        <v>46036</v>
      </c>
      <c r="R769" s="61">
        <v>6818861280</v>
      </c>
      <c r="S769" s="69">
        <v>46049</v>
      </c>
      <c r="T769" s="79">
        <v>9373320</v>
      </c>
      <c r="U769" s="61" t="s">
        <v>65</v>
      </c>
      <c r="V769" s="79">
        <v>1082939683</v>
      </c>
      <c r="W769" s="168" t="s">
        <v>8545</v>
      </c>
      <c r="X769" s="69">
        <v>46049</v>
      </c>
      <c r="Y769" s="69">
        <v>46069</v>
      </c>
      <c r="Z769" s="69" t="s">
        <v>73</v>
      </c>
      <c r="AA769" s="69">
        <v>46167</v>
      </c>
      <c r="AB769" s="47">
        <f t="shared" si="55"/>
        <v>98</v>
      </c>
      <c r="AC769" s="61">
        <v>0</v>
      </c>
      <c r="AD769" s="79">
        <v>0</v>
      </c>
      <c r="AE769" s="61">
        <v>0</v>
      </c>
      <c r="AF769" s="80" t="s">
        <v>73</v>
      </c>
      <c r="AG769" s="47">
        <f t="shared" si="56"/>
        <v>0</v>
      </c>
      <c r="AH769" s="61">
        <v>0</v>
      </c>
      <c r="AI769" s="79">
        <v>0</v>
      </c>
      <c r="AJ769" s="61" t="s">
        <v>73</v>
      </c>
      <c r="AK769" s="81" t="s">
        <v>73</v>
      </c>
      <c r="AL769" s="61">
        <v>0</v>
      </c>
      <c r="AM769" s="81" t="s">
        <v>73</v>
      </c>
      <c r="AN769" s="81" t="s">
        <v>73</v>
      </c>
      <c r="AO769" s="81" t="s">
        <v>73</v>
      </c>
      <c r="AP769" s="47">
        <f t="shared" si="57"/>
        <v>0</v>
      </c>
      <c r="AQ769" s="47">
        <f>+L769+AD769-AI769</f>
        <v>9373320</v>
      </c>
      <c r="AR769" s="61" t="s">
        <v>4700</v>
      </c>
      <c r="AS769" s="79">
        <v>0</v>
      </c>
      <c r="AT769" s="61" t="s">
        <v>162</v>
      </c>
      <c r="AU769" s="79">
        <v>0</v>
      </c>
      <c r="AV769" s="61" t="s">
        <v>73</v>
      </c>
      <c r="AW769" s="199">
        <v>0</v>
      </c>
      <c r="AX769" s="62">
        <f t="shared" si="58"/>
        <v>9373320</v>
      </c>
      <c r="AY769" s="63">
        <f t="shared" si="59"/>
        <v>0</v>
      </c>
      <c r="AZ769" s="67">
        <v>0</v>
      </c>
      <c r="BA769" s="61" t="s">
        <v>73</v>
      </c>
      <c r="BB769" s="61" t="s">
        <v>163</v>
      </c>
      <c r="BC769" s="355" t="s">
        <v>9161</v>
      </c>
      <c r="BD769" s="44" t="s">
        <v>65</v>
      </c>
      <c r="BE769" s="44" t="s">
        <v>65</v>
      </c>
    </row>
    <row r="770" spans="2:57" s="250" customFormat="1" x14ac:dyDescent="0.25">
      <c r="B770" s="44">
        <v>2026</v>
      </c>
      <c r="C770" s="44">
        <v>891780111</v>
      </c>
      <c r="D770" s="44" t="s">
        <v>63</v>
      </c>
      <c r="E770" s="75" t="s">
        <v>9160</v>
      </c>
      <c r="F770" s="61" t="s">
        <v>9159</v>
      </c>
      <c r="G770" s="61">
        <v>0</v>
      </c>
      <c r="H770" s="61" t="s">
        <v>71</v>
      </c>
      <c r="I770" s="44" t="s">
        <v>111</v>
      </c>
      <c r="J770" s="76" t="s">
        <v>81</v>
      </c>
      <c r="K770" s="68" t="s">
        <v>8677</v>
      </c>
      <c r="L770" s="79">
        <v>9373320</v>
      </c>
      <c r="M770" s="44" t="s">
        <v>66</v>
      </c>
      <c r="N770" s="68" t="s">
        <v>9158</v>
      </c>
      <c r="O770" s="68">
        <v>1122817179</v>
      </c>
      <c r="P770" s="68">
        <v>69</v>
      </c>
      <c r="Q770" s="69">
        <v>46036</v>
      </c>
      <c r="R770" s="61">
        <v>6818861280</v>
      </c>
      <c r="S770" s="69">
        <v>46049</v>
      </c>
      <c r="T770" s="79">
        <v>9373320</v>
      </c>
      <c r="U770" s="61" t="s">
        <v>65</v>
      </c>
      <c r="V770" s="79">
        <v>1082939683</v>
      </c>
      <c r="W770" s="168" t="s">
        <v>8545</v>
      </c>
      <c r="X770" s="69">
        <v>46049</v>
      </c>
      <c r="Y770" s="69">
        <v>46069</v>
      </c>
      <c r="Z770" s="69" t="s">
        <v>73</v>
      </c>
      <c r="AA770" s="69">
        <v>46167</v>
      </c>
      <c r="AB770" s="47">
        <f t="shared" si="55"/>
        <v>98</v>
      </c>
      <c r="AC770" s="61">
        <v>0</v>
      </c>
      <c r="AD770" s="79">
        <v>0</v>
      </c>
      <c r="AE770" s="61">
        <v>0</v>
      </c>
      <c r="AF770" s="80" t="s">
        <v>73</v>
      </c>
      <c r="AG770" s="47">
        <f t="shared" si="56"/>
        <v>0</v>
      </c>
      <c r="AH770" s="61">
        <v>0</v>
      </c>
      <c r="AI770" s="79">
        <v>0</v>
      </c>
      <c r="AJ770" s="61" t="s">
        <v>73</v>
      </c>
      <c r="AK770" s="81" t="s">
        <v>73</v>
      </c>
      <c r="AL770" s="61">
        <v>0</v>
      </c>
      <c r="AM770" s="81" t="s">
        <v>73</v>
      </c>
      <c r="AN770" s="81" t="s">
        <v>73</v>
      </c>
      <c r="AO770" s="81" t="s">
        <v>73</v>
      </c>
      <c r="AP770" s="47">
        <f t="shared" si="57"/>
        <v>0</v>
      </c>
      <c r="AQ770" s="47">
        <f>+L770+AD770-AI770</f>
        <v>9373320</v>
      </c>
      <c r="AR770" s="61" t="s">
        <v>4700</v>
      </c>
      <c r="AS770" s="79">
        <v>0</v>
      </c>
      <c r="AT770" s="61" t="s">
        <v>162</v>
      </c>
      <c r="AU770" s="79">
        <v>0</v>
      </c>
      <c r="AV770" s="61" t="s">
        <v>73</v>
      </c>
      <c r="AW770" s="199">
        <v>0</v>
      </c>
      <c r="AX770" s="62">
        <f t="shared" si="58"/>
        <v>9373320</v>
      </c>
      <c r="AY770" s="63">
        <f t="shared" si="59"/>
        <v>0</v>
      </c>
      <c r="AZ770" s="67">
        <v>0</v>
      </c>
      <c r="BA770" s="61" t="s">
        <v>73</v>
      </c>
      <c r="BB770" s="61" t="s">
        <v>163</v>
      </c>
      <c r="BC770" s="355" t="s">
        <v>9157</v>
      </c>
      <c r="BD770" s="44" t="s">
        <v>65</v>
      </c>
      <c r="BE770" s="44" t="s">
        <v>65</v>
      </c>
    </row>
    <row r="771" spans="2:57" s="250" customFormat="1" x14ac:dyDescent="0.25">
      <c r="B771" s="44">
        <v>2026</v>
      </c>
      <c r="C771" s="44">
        <v>891780111</v>
      </c>
      <c r="D771" s="44" t="s">
        <v>63</v>
      </c>
      <c r="E771" s="75" t="s">
        <v>9156</v>
      </c>
      <c r="F771" s="61" t="s">
        <v>9155</v>
      </c>
      <c r="G771" s="61">
        <v>0</v>
      </c>
      <c r="H771" s="61" t="s">
        <v>71</v>
      </c>
      <c r="I771" s="44" t="s">
        <v>111</v>
      </c>
      <c r="J771" s="76" t="s">
        <v>81</v>
      </c>
      <c r="K771" s="68" t="s">
        <v>8677</v>
      </c>
      <c r="L771" s="79">
        <v>9373320</v>
      </c>
      <c r="M771" s="44" t="s">
        <v>66</v>
      </c>
      <c r="N771" s="68" t="s">
        <v>9154</v>
      </c>
      <c r="O771" s="68">
        <v>1100402739</v>
      </c>
      <c r="P771" s="68">
        <v>69</v>
      </c>
      <c r="Q771" s="69">
        <v>46036</v>
      </c>
      <c r="R771" s="61">
        <v>6818861280</v>
      </c>
      <c r="S771" s="69">
        <v>46049</v>
      </c>
      <c r="T771" s="79">
        <v>9373320</v>
      </c>
      <c r="U771" s="61" t="s">
        <v>65</v>
      </c>
      <c r="V771" s="79">
        <v>1082939683</v>
      </c>
      <c r="W771" s="168" t="s">
        <v>8545</v>
      </c>
      <c r="X771" s="69">
        <v>46049</v>
      </c>
      <c r="Y771" s="69">
        <v>46069</v>
      </c>
      <c r="Z771" s="69" t="s">
        <v>73</v>
      </c>
      <c r="AA771" s="69">
        <v>46167</v>
      </c>
      <c r="AB771" s="47">
        <f t="shared" si="55"/>
        <v>98</v>
      </c>
      <c r="AC771" s="61">
        <v>0</v>
      </c>
      <c r="AD771" s="79">
        <v>0</v>
      </c>
      <c r="AE771" s="61">
        <v>0</v>
      </c>
      <c r="AF771" s="80" t="s">
        <v>73</v>
      </c>
      <c r="AG771" s="47">
        <f t="shared" si="56"/>
        <v>0</v>
      </c>
      <c r="AH771" s="61">
        <v>0</v>
      </c>
      <c r="AI771" s="79">
        <v>0</v>
      </c>
      <c r="AJ771" s="61" t="s">
        <v>73</v>
      </c>
      <c r="AK771" s="81" t="s">
        <v>73</v>
      </c>
      <c r="AL771" s="61">
        <v>0</v>
      </c>
      <c r="AM771" s="81" t="s">
        <v>73</v>
      </c>
      <c r="AN771" s="81" t="s">
        <v>73</v>
      </c>
      <c r="AO771" s="81" t="s">
        <v>73</v>
      </c>
      <c r="AP771" s="47">
        <f t="shared" si="57"/>
        <v>0</v>
      </c>
      <c r="AQ771" s="47">
        <f>+L771+AD771-AI771</f>
        <v>9373320</v>
      </c>
      <c r="AR771" s="61" t="s">
        <v>4700</v>
      </c>
      <c r="AS771" s="79">
        <v>0</v>
      </c>
      <c r="AT771" s="61" t="s">
        <v>162</v>
      </c>
      <c r="AU771" s="79">
        <v>0</v>
      </c>
      <c r="AV771" s="61" t="s">
        <v>73</v>
      </c>
      <c r="AW771" s="199">
        <v>0</v>
      </c>
      <c r="AX771" s="62">
        <f t="shared" si="58"/>
        <v>9373320</v>
      </c>
      <c r="AY771" s="63">
        <f t="shared" si="59"/>
        <v>0</v>
      </c>
      <c r="AZ771" s="67">
        <v>0</v>
      </c>
      <c r="BA771" s="61" t="s">
        <v>73</v>
      </c>
      <c r="BB771" s="61" t="s">
        <v>163</v>
      </c>
      <c r="BC771" s="355" t="s">
        <v>9153</v>
      </c>
      <c r="BD771" s="44" t="s">
        <v>65</v>
      </c>
      <c r="BE771" s="44" t="s">
        <v>65</v>
      </c>
    </row>
    <row r="772" spans="2:57" s="250" customFormat="1" x14ac:dyDescent="0.25">
      <c r="B772" s="44">
        <v>2026</v>
      </c>
      <c r="C772" s="44">
        <v>891780111</v>
      </c>
      <c r="D772" s="44" t="s">
        <v>63</v>
      </c>
      <c r="E772" s="75" t="s">
        <v>9152</v>
      </c>
      <c r="F772" s="61" t="s">
        <v>9151</v>
      </c>
      <c r="G772" s="61">
        <v>0</v>
      </c>
      <c r="H772" s="61" t="s">
        <v>71</v>
      </c>
      <c r="I772" s="44" t="s">
        <v>111</v>
      </c>
      <c r="J772" s="76" t="s">
        <v>81</v>
      </c>
      <c r="K772" s="68" t="s">
        <v>8677</v>
      </c>
      <c r="L772" s="79">
        <v>9373320</v>
      </c>
      <c r="M772" s="44" t="s">
        <v>66</v>
      </c>
      <c r="N772" s="68" t="s">
        <v>9150</v>
      </c>
      <c r="O772" s="68">
        <v>12402182</v>
      </c>
      <c r="P772" s="68">
        <v>69</v>
      </c>
      <c r="Q772" s="69">
        <v>46036</v>
      </c>
      <c r="R772" s="61">
        <v>6818861280</v>
      </c>
      <c r="S772" s="69">
        <v>46049</v>
      </c>
      <c r="T772" s="79">
        <v>9373320</v>
      </c>
      <c r="U772" s="61" t="s">
        <v>65</v>
      </c>
      <c r="V772" s="79">
        <v>1082939683</v>
      </c>
      <c r="W772" s="168" t="s">
        <v>8545</v>
      </c>
      <c r="X772" s="69">
        <v>46049</v>
      </c>
      <c r="Y772" s="69">
        <v>46069</v>
      </c>
      <c r="Z772" s="69" t="s">
        <v>73</v>
      </c>
      <c r="AA772" s="69">
        <v>46167</v>
      </c>
      <c r="AB772" s="47">
        <f t="shared" si="55"/>
        <v>98</v>
      </c>
      <c r="AC772" s="61">
        <v>0</v>
      </c>
      <c r="AD772" s="79">
        <v>0</v>
      </c>
      <c r="AE772" s="61">
        <v>0</v>
      </c>
      <c r="AF772" s="80" t="s">
        <v>73</v>
      </c>
      <c r="AG772" s="47">
        <f t="shared" si="56"/>
        <v>0</v>
      </c>
      <c r="AH772" s="61">
        <v>0</v>
      </c>
      <c r="AI772" s="79">
        <v>0</v>
      </c>
      <c r="AJ772" s="61" t="s">
        <v>73</v>
      </c>
      <c r="AK772" s="81" t="s">
        <v>73</v>
      </c>
      <c r="AL772" s="61">
        <v>0</v>
      </c>
      <c r="AM772" s="81" t="s">
        <v>73</v>
      </c>
      <c r="AN772" s="81" t="s">
        <v>73</v>
      </c>
      <c r="AO772" s="81" t="s">
        <v>73</v>
      </c>
      <c r="AP772" s="47">
        <f t="shared" si="57"/>
        <v>0</v>
      </c>
      <c r="AQ772" s="47">
        <f>+L772+AD772-AI772</f>
        <v>9373320</v>
      </c>
      <c r="AR772" s="61" t="s">
        <v>4700</v>
      </c>
      <c r="AS772" s="79">
        <v>0</v>
      </c>
      <c r="AT772" s="61" t="s">
        <v>162</v>
      </c>
      <c r="AU772" s="79">
        <v>0</v>
      </c>
      <c r="AV772" s="61" t="s">
        <v>73</v>
      </c>
      <c r="AW772" s="199">
        <v>0</v>
      </c>
      <c r="AX772" s="62">
        <f t="shared" si="58"/>
        <v>9373320</v>
      </c>
      <c r="AY772" s="63">
        <f t="shared" si="59"/>
        <v>0</v>
      </c>
      <c r="AZ772" s="67">
        <v>0</v>
      </c>
      <c r="BA772" s="61" t="s">
        <v>73</v>
      </c>
      <c r="BB772" s="61" t="s">
        <v>163</v>
      </c>
      <c r="BC772" s="355" t="s">
        <v>9149</v>
      </c>
      <c r="BD772" s="44" t="s">
        <v>65</v>
      </c>
      <c r="BE772" s="44" t="s">
        <v>65</v>
      </c>
    </row>
    <row r="773" spans="2:57" s="250" customFormat="1" x14ac:dyDescent="0.25">
      <c r="B773" s="44">
        <v>2026</v>
      </c>
      <c r="C773" s="44">
        <v>891780111</v>
      </c>
      <c r="D773" s="44" t="s">
        <v>63</v>
      </c>
      <c r="E773" s="75" t="s">
        <v>9148</v>
      </c>
      <c r="F773" s="61" t="s">
        <v>9147</v>
      </c>
      <c r="G773" s="61">
        <v>0</v>
      </c>
      <c r="H773" s="61" t="s">
        <v>71</v>
      </c>
      <c r="I773" s="44" t="s">
        <v>111</v>
      </c>
      <c r="J773" s="76" t="s">
        <v>81</v>
      </c>
      <c r="K773" s="68" t="s">
        <v>8677</v>
      </c>
      <c r="L773" s="79">
        <v>9373320</v>
      </c>
      <c r="M773" s="44" t="s">
        <v>66</v>
      </c>
      <c r="N773" s="68" t="s">
        <v>9146</v>
      </c>
      <c r="O773" s="68">
        <v>1085044176</v>
      </c>
      <c r="P773" s="68">
        <v>69</v>
      </c>
      <c r="Q773" s="69">
        <v>46036</v>
      </c>
      <c r="R773" s="61">
        <v>6818861280</v>
      </c>
      <c r="S773" s="69">
        <v>46049</v>
      </c>
      <c r="T773" s="79">
        <v>9373320</v>
      </c>
      <c r="U773" s="61" t="s">
        <v>65</v>
      </c>
      <c r="V773" s="79">
        <v>1082939683</v>
      </c>
      <c r="W773" s="168" t="s">
        <v>8545</v>
      </c>
      <c r="X773" s="69">
        <v>46049</v>
      </c>
      <c r="Y773" s="69">
        <v>46069</v>
      </c>
      <c r="Z773" s="69" t="s">
        <v>73</v>
      </c>
      <c r="AA773" s="69">
        <v>46167</v>
      </c>
      <c r="AB773" s="47">
        <f t="shared" si="55"/>
        <v>98</v>
      </c>
      <c r="AC773" s="61">
        <v>0</v>
      </c>
      <c r="AD773" s="79">
        <v>0</v>
      </c>
      <c r="AE773" s="61">
        <v>0</v>
      </c>
      <c r="AF773" s="80" t="s">
        <v>73</v>
      </c>
      <c r="AG773" s="47">
        <f t="shared" si="56"/>
        <v>0</v>
      </c>
      <c r="AH773" s="61">
        <v>0</v>
      </c>
      <c r="AI773" s="79">
        <v>0</v>
      </c>
      <c r="AJ773" s="61" t="s">
        <v>73</v>
      </c>
      <c r="AK773" s="81" t="s">
        <v>73</v>
      </c>
      <c r="AL773" s="61">
        <v>0</v>
      </c>
      <c r="AM773" s="81" t="s">
        <v>73</v>
      </c>
      <c r="AN773" s="81" t="s">
        <v>73</v>
      </c>
      <c r="AO773" s="81" t="s">
        <v>73</v>
      </c>
      <c r="AP773" s="47">
        <f t="shared" si="57"/>
        <v>0</v>
      </c>
      <c r="AQ773" s="47">
        <f>+L773+AD773-AI773</f>
        <v>9373320</v>
      </c>
      <c r="AR773" s="61" t="s">
        <v>4700</v>
      </c>
      <c r="AS773" s="79">
        <v>0</v>
      </c>
      <c r="AT773" s="61" t="s">
        <v>162</v>
      </c>
      <c r="AU773" s="79">
        <v>0</v>
      </c>
      <c r="AV773" s="61" t="s">
        <v>73</v>
      </c>
      <c r="AW773" s="199">
        <v>0</v>
      </c>
      <c r="AX773" s="62">
        <f t="shared" si="58"/>
        <v>9373320</v>
      </c>
      <c r="AY773" s="63">
        <f t="shared" si="59"/>
        <v>0</v>
      </c>
      <c r="AZ773" s="67">
        <v>0</v>
      </c>
      <c r="BA773" s="61" t="s">
        <v>73</v>
      </c>
      <c r="BB773" s="61" t="s">
        <v>163</v>
      </c>
      <c r="BC773" s="355" t="s">
        <v>9145</v>
      </c>
      <c r="BD773" s="44" t="s">
        <v>65</v>
      </c>
      <c r="BE773" s="44" t="s">
        <v>65</v>
      </c>
    </row>
    <row r="774" spans="2:57" s="250" customFormat="1" x14ac:dyDescent="0.25">
      <c r="B774" s="44">
        <v>2026</v>
      </c>
      <c r="C774" s="44">
        <v>891780111</v>
      </c>
      <c r="D774" s="44" t="s">
        <v>63</v>
      </c>
      <c r="E774" s="75" t="s">
        <v>9144</v>
      </c>
      <c r="F774" s="61" t="s">
        <v>9143</v>
      </c>
      <c r="G774" s="61">
        <v>0</v>
      </c>
      <c r="H774" s="61" t="s">
        <v>71</v>
      </c>
      <c r="I774" s="44" t="s">
        <v>111</v>
      </c>
      <c r="J774" s="76" t="s">
        <v>81</v>
      </c>
      <c r="K774" s="68" t="s">
        <v>8677</v>
      </c>
      <c r="L774" s="79">
        <v>9373320</v>
      </c>
      <c r="M774" s="44" t="s">
        <v>66</v>
      </c>
      <c r="N774" s="68" t="s">
        <v>9142</v>
      </c>
      <c r="O774" s="68">
        <v>1051657886</v>
      </c>
      <c r="P774" s="68">
        <v>69</v>
      </c>
      <c r="Q774" s="69">
        <v>46036</v>
      </c>
      <c r="R774" s="61">
        <v>6818861280</v>
      </c>
      <c r="S774" s="69">
        <v>46049</v>
      </c>
      <c r="T774" s="79">
        <v>9373320</v>
      </c>
      <c r="U774" s="61" t="s">
        <v>65</v>
      </c>
      <c r="V774" s="79">
        <v>1082939683</v>
      </c>
      <c r="W774" s="168" t="s">
        <v>8545</v>
      </c>
      <c r="X774" s="69">
        <v>46049</v>
      </c>
      <c r="Y774" s="69">
        <v>46069</v>
      </c>
      <c r="Z774" s="69" t="s">
        <v>73</v>
      </c>
      <c r="AA774" s="69">
        <v>46167</v>
      </c>
      <c r="AB774" s="47">
        <f t="shared" si="55"/>
        <v>98</v>
      </c>
      <c r="AC774" s="61">
        <v>0</v>
      </c>
      <c r="AD774" s="79">
        <v>0</v>
      </c>
      <c r="AE774" s="61">
        <v>0</v>
      </c>
      <c r="AF774" s="80" t="s">
        <v>73</v>
      </c>
      <c r="AG774" s="47">
        <f t="shared" si="56"/>
        <v>0</v>
      </c>
      <c r="AH774" s="61">
        <v>0</v>
      </c>
      <c r="AI774" s="79">
        <v>0</v>
      </c>
      <c r="AJ774" s="61" t="s">
        <v>73</v>
      </c>
      <c r="AK774" s="81" t="s">
        <v>73</v>
      </c>
      <c r="AL774" s="61">
        <v>0</v>
      </c>
      <c r="AM774" s="81" t="s">
        <v>73</v>
      </c>
      <c r="AN774" s="81" t="s">
        <v>73</v>
      </c>
      <c r="AO774" s="81" t="s">
        <v>73</v>
      </c>
      <c r="AP774" s="47">
        <f t="shared" si="57"/>
        <v>0</v>
      </c>
      <c r="AQ774" s="47">
        <f>+L774+AD774-AI774</f>
        <v>9373320</v>
      </c>
      <c r="AR774" s="61" t="s">
        <v>4700</v>
      </c>
      <c r="AS774" s="79">
        <v>0</v>
      </c>
      <c r="AT774" s="61" t="s">
        <v>162</v>
      </c>
      <c r="AU774" s="79">
        <v>0</v>
      </c>
      <c r="AV774" s="61" t="s">
        <v>73</v>
      </c>
      <c r="AW774" s="199">
        <v>0</v>
      </c>
      <c r="AX774" s="62">
        <f t="shared" si="58"/>
        <v>9373320</v>
      </c>
      <c r="AY774" s="63">
        <f t="shared" si="59"/>
        <v>0</v>
      </c>
      <c r="AZ774" s="67">
        <v>0</v>
      </c>
      <c r="BA774" s="61" t="s">
        <v>73</v>
      </c>
      <c r="BB774" s="61" t="s">
        <v>163</v>
      </c>
      <c r="BC774" s="355" t="s">
        <v>9141</v>
      </c>
      <c r="BD774" s="44" t="s">
        <v>65</v>
      </c>
      <c r="BE774" s="44" t="s">
        <v>65</v>
      </c>
    </row>
    <row r="775" spans="2:57" s="250" customFormat="1" x14ac:dyDescent="0.25">
      <c r="B775" s="44">
        <v>2026</v>
      </c>
      <c r="C775" s="44">
        <v>891780111</v>
      </c>
      <c r="D775" s="44" t="s">
        <v>63</v>
      </c>
      <c r="E775" s="75" t="s">
        <v>9140</v>
      </c>
      <c r="F775" s="61" t="s">
        <v>9139</v>
      </c>
      <c r="G775" s="61">
        <v>0</v>
      </c>
      <c r="H775" s="61" t="s">
        <v>71</v>
      </c>
      <c r="I775" s="44" t="s">
        <v>111</v>
      </c>
      <c r="J775" s="76" t="s">
        <v>81</v>
      </c>
      <c r="K775" s="68" t="s">
        <v>9138</v>
      </c>
      <c r="L775" s="79">
        <v>9373320</v>
      </c>
      <c r="M775" s="44" t="s">
        <v>66</v>
      </c>
      <c r="N775" s="68" t="s">
        <v>9137</v>
      </c>
      <c r="O775" s="68">
        <v>1004375009</v>
      </c>
      <c r="P775" s="68">
        <v>69</v>
      </c>
      <c r="Q775" s="69">
        <v>46036</v>
      </c>
      <c r="R775" s="61">
        <v>6818861280</v>
      </c>
      <c r="S775" s="69">
        <v>46049</v>
      </c>
      <c r="T775" s="79">
        <v>9373320</v>
      </c>
      <c r="U775" s="61" t="s">
        <v>65</v>
      </c>
      <c r="V775" s="79">
        <v>1082939683</v>
      </c>
      <c r="W775" s="168" t="s">
        <v>8545</v>
      </c>
      <c r="X775" s="69">
        <v>46049</v>
      </c>
      <c r="Y775" s="69">
        <v>46069</v>
      </c>
      <c r="Z775" s="69" t="s">
        <v>73</v>
      </c>
      <c r="AA775" s="69">
        <v>46167</v>
      </c>
      <c r="AB775" s="47">
        <f t="shared" si="55"/>
        <v>98</v>
      </c>
      <c r="AC775" s="61">
        <v>0</v>
      </c>
      <c r="AD775" s="79">
        <v>0</v>
      </c>
      <c r="AE775" s="61">
        <v>0</v>
      </c>
      <c r="AF775" s="80" t="s">
        <v>73</v>
      </c>
      <c r="AG775" s="47">
        <f t="shared" si="56"/>
        <v>0</v>
      </c>
      <c r="AH775" s="61">
        <v>0</v>
      </c>
      <c r="AI775" s="79">
        <v>0</v>
      </c>
      <c r="AJ775" s="61" t="s">
        <v>73</v>
      </c>
      <c r="AK775" s="81" t="s">
        <v>73</v>
      </c>
      <c r="AL775" s="61">
        <v>0</v>
      </c>
      <c r="AM775" s="81" t="s">
        <v>73</v>
      </c>
      <c r="AN775" s="81" t="s">
        <v>73</v>
      </c>
      <c r="AO775" s="81" t="s">
        <v>73</v>
      </c>
      <c r="AP775" s="47">
        <f t="shared" si="57"/>
        <v>0</v>
      </c>
      <c r="AQ775" s="47">
        <f>+L775+AD775-AI775</f>
        <v>9373320</v>
      </c>
      <c r="AR775" s="61" t="s">
        <v>4700</v>
      </c>
      <c r="AS775" s="79">
        <v>0</v>
      </c>
      <c r="AT775" s="61" t="s">
        <v>162</v>
      </c>
      <c r="AU775" s="79">
        <v>0</v>
      </c>
      <c r="AV775" s="61" t="s">
        <v>73</v>
      </c>
      <c r="AW775" s="199">
        <v>0</v>
      </c>
      <c r="AX775" s="62">
        <f t="shared" si="58"/>
        <v>9373320</v>
      </c>
      <c r="AY775" s="63">
        <f t="shared" si="59"/>
        <v>0</v>
      </c>
      <c r="AZ775" s="67">
        <v>0</v>
      </c>
      <c r="BA775" s="61" t="s">
        <v>73</v>
      </c>
      <c r="BB775" s="61" t="s">
        <v>163</v>
      </c>
      <c r="BC775" s="355" t="s">
        <v>9136</v>
      </c>
      <c r="BD775" s="44" t="s">
        <v>65</v>
      </c>
      <c r="BE775" s="44" t="s">
        <v>65</v>
      </c>
    </row>
    <row r="776" spans="2:57" s="250" customFormat="1" x14ac:dyDescent="0.25">
      <c r="B776" s="44">
        <v>2026</v>
      </c>
      <c r="C776" s="44">
        <v>891780111</v>
      </c>
      <c r="D776" s="44" t="s">
        <v>63</v>
      </c>
      <c r="E776" s="75" t="s">
        <v>9135</v>
      </c>
      <c r="F776" s="61" t="s">
        <v>9134</v>
      </c>
      <c r="G776" s="61">
        <v>0</v>
      </c>
      <c r="H776" s="61" t="s">
        <v>71</v>
      </c>
      <c r="I776" s="44" t="s">
        <v>111</v>
      </c>
      <c r="J776" s="76" t="s">
        <v>81</v>
      </c>
      <c r="K776" s="68" t="s">
        <v>8677</v>
      </c>
      <c r="L776" s="79">
        <v>9373320</v>
      </c>
      <c r="M776" s="44" t="s">
        <v>66</v>
      </c>
      <c r="N776" s="68" t="s">
        <v>9133</v>
      </c>
      <c r="O776" s="68">
        <v>9023786</v>
      </c>
      <c r="P776" s="68">
        <v>69</v>
      </c>
      <c r="Q776" s="69">
        <v>46036</v>
      </c>
      <c r="R776" s="61">
        <v>6818861280</v>
      </c>
      <c r="S776" s="69">
        <v>46049</v>
      </c>
      <c r="T776" s="79">
        <v>9373320</v>
      </c>
      <c r="U776" s="61" t="s">
        <v>65</v>
      </c>
      <c r="V776" s="79">
        <v>1082939683</v>
      </c>
      <c r="W776" s="168" t="s">
        <v>8545</v>
      </c>
      <c r="X776" s="69">
        <v>46049</v>
      </c>
      <c r="Y776" s="69">
        <v>46069</v>
      </c>
      <c r="Z776" s="69" t="s">
        <v>73</v>
      </c>
      <c r="AA776" s="69">
        <v>46167</v>
      </c>
      <c r="AB776" s="47">
        <f t="shared" ref="AB776:AB839" si="60">+IF(Z776="1800-01-01",AA776-Y776,AA776-Z776)</f>
        <v>98</v>
      </c>
      <c r="AC776" s="61">
        <v>0</v>
      </c>
      <c r="AD776" s="79">
        <v>0</v>
      </c>
      <c r="AE776" s="61">
        <v>0</v>
      </c>
      <c r="AF776" s="80" t="s">
        <v>73</v>
      </c>
      <c r="AG776" s="47">
        <f t="shared" ref="AG776:AG777" si="61">+IF(AF776="1800-01-01",0,AF776-AA776)</f>
        <v>0</v>
      </c>
      <c r="AH776" s="61">
        <v>0</v>
      </c>
      <c r="AI776" s="79">
        <v>0</v>
      </c>
      <c r="AJ776" s="61" t="s">
        <v>73</v>
      </c>
      <c r="AK776" s="81" t="s">
        <v>73</v>
      </c>
      <c r="AL776" s="61">
        <v>0</v>
      </c>
      <c r="AM776" s="81" t="s">
        <v>73</v>
      </c>
      <c r="AN776" s="81" t="s">
        <v>73</v>
      </c>
      <c r="AO776" s="81" t="s">
        <v>73</v>
      </c>
      <c r="AP776" s="47">
        <f t="shared" ref="AP776:AP839" si="62">+IF(AM776="1800-01-01",0,AN776-AM776)</f>
        <v>0</v>
      </c>
      <c r="AQ776" s="47">
        <f>+L776+AD776-AI776</f>
        <v>9373320</v>
      </c>
      <c r="AR776" s="61" t="s">
        <v>4700</v>
      </c>
      <c r="AS776" s="79">
        <v>0</v>
      </c>
      <c r="AT776" s="61" t="s">
        <v>162</v>
      </c>
      <c r="AU776" s="79">
        <v>0</v>
      </c>
      <c r="AV776" s="61" t="s">
        <v>73</v>
      </c>
      <c r="AW776" s="199">
        <v>0</v>
      </c>
      <c r="AX776" s="62">
        <f t="shared" ref="AX776:AX839" si="63">AQ776-AW776</f>
        <v>9373320</v>
      </c>
      <c r="AY776" s="63">
        <f t="shared" ref="AY776:AY839" si="64">+IFERROR(AW776/AQ776,"_")</f>
        <v>0</v>
      </c>
      <c r="AZ776" s="67">
        <v>0</v>
      </c>
      <c r="BA776" s="61" t="s">
        <v>73</v>
      </c>
      <c r="BB776" s="61" t="s">
        <v>163</v>
      </c>
      <c r="BC776" s="355" t="s">
        <v>9132</v>
      </c>
      <c r="BD776" s="44" t="s">
        <v>65</v>
      </c>
      <c r="BE776" s="44" t="s">
        <v>65</v>
      </c>
    </row>
    <row r="777" spans="2:57" s="250" customFormat="1" x14ac:dyDescent="0.25">
      <c r="B777" s="44">
        <v>2026</v>
      </c>
      <c r="C777" s="44">
        <v>891780111</v>
      </c>
      <c r="D777" s="44" t="s">
        <v>63</v>
      </c>
      <c r="E777" s="75" t="s">
        <v>9131</v>
      </c>
      <c r="F777" s="61" t="s">
        <v>9130</v>
      </c>
      <c r="G777" s="61">
        <v>0</v>
      </c>
      <c r="H777" s="61" t="s">
        <v>71</v>
      </c>
      <c r="I777" s="44" t="s">
        <v>111</v>
      </c>
      <c r="J777" s="76" t="s">
        <v>81</v>
      </c>
      <c r="K777" s="68" t="s">
        <v>8677</v>
      </c>
      <c r="L777" s="79">
        <v>9373320</v>
      </c>
      <c r="M777" s="44" t="s">
        <v>66</v>
      </c>
      <c r="N777" s="68" t="s">
        <v>9129</v>
      </c>
      <c r="O777" s="68">
        <v>1051361185</v>
      </c>
      <c r="P777" s="68">
        <v>69</v>
      </c>
      <c r="Q777" s="69">
        <v>46036</v>
      </c>
      <c r="R777" s="61">
        <v>6818861280</v>
      </c>
      <c r="S777" s="69">
        <v>46049</v>
      </c>
      <c r="T777" s="79">
        <v>9373320</v>
      </c>
      <c r="U777" s="61" t="s">
        <v>65</v>
      </c>
      <c r="V777" s="79">
        <v>1082939683</v>
      </c>
      <c r="W777" s="168" t="s">
        <v>8545</v>
      </c>
      <c r="X777" s="69">
        <v>46049</v>
      </c>
      <c r="Y777" s="69">
        <v>46069</v>
      </c>
      <c r="Z777" s="69" t="s">
        <v>73</v>
      </c>
      <c r="AA777" s="69">
        <v>46167</v>
      </c>
      <c r="AB777" s="47">
        <f t="shared" si="60"/>
        <v>98</v>
      </c>
      <c r="AC777" s="61">
        <v>0</v>
      </c>
      <c r="AD777" s="79">
        <v>0</v>
      </c>
      <c r="AE777" s="61">
        <v>0</v>
      </c>
      <c r="AF777" s="80" t="s">
        <v>73</v>
      </c>
      <c r="AG777" s="47">
        <f t="shared" si="61"/>
        <v>0</v>
      </c>
      <c r="AH777" s="61">
        <v>0</v>
      </c>
      <c r="AI777" s="79">
        <v>0</v>
      </c>
      <c r="AJ777" s="61" t="s">
        <v>73</v>
      </c>
      <c r="AK777" s="81" t="s">
        <v>73</v>
      </c>
      <c r="AL777" s="61">
        <v>0</v>
      </c>
      <c r="AM777" s="81" t="s">
        <v>73</v>
      </c>
      <c r="AN777" s="81" t="s">
        <v>73</v>
      </c>
      <c r="AO777" s="81" t="s">
        <v>73</v>
      </c>
      <c r="AP777" s="47">
        <f t="shared" si="62"/>
        <v>0</v>
      </c>
      <c r="AQ777" s="47">
        <f>+L777+AD777-AI777</f>
        <v>9373320</v>
      </c>
      <c r="AR777" s="61" t="s">
        <v>4700</v>
      </c>
      <c r="AS777" s="79">
        <v>0</v>
      </c>
      <c r="AT777" s="61" t="s">
        <v>162</v>
      </c>
      <c r="AU777" s="79">
        <v>0</v>
      </c>
      <c r="AV777" s="61" t="s">
        <v>73</v>
      </c>
      <c r="AW777" s="199">
        <v>0</v>
      </c>
      <c r="AX777" s="62">
        <f t="shared" si="63"/>
        <v>9373320</v>
      </c>
      <c r="AY777" s="63">
        <f t="shared" si="64"/>
        <v>0</v>
      </c>
      <c r="AZ777" s="67">
        <v>0</v>
      </c>
      <c r="BA777" s="61" t="s">
        <v>73</v>
      </c>
      <c r="BB777" s="61" t="s">
        <v>163</v>
      </c>
      <c r="BC777" s="355" t="s">
        <v>9128</v>
      </c>
      <c r="BD777" s="44" t="s">
        <v>65</v>
      </c>
      <c r="BE777" s="44" t="s">
        <v>65</v>
      </c>
    </row>
    <row r="778" spans="2:57" s="250" customFormat="1" x14ac:dyDescent="0.25">
      <c r="B778" s="44">
        <v>2026</v>
      </c>
      <c r="C778" s="44">
        <v>891780111</v>
      </c>
      <c r="D778" s="44" t="s">
        <v>63</v>
      </c>
      <c r="E778" s="75" t="s">
        <v>9127</v>
      </c>
      <c r="F778" s="61" t="s">
        <v>9126</v>
      </c>
      <c r="G778" s="61">
        <v>0</v>
      </c>
      <c r="H778" s="61" t="s">
        <v>71</v>
      </c>
      <c r="I778" s="44" t="s">
        <v>64</v>
      </c>
      <c r="J778" s="76" t="s">
        <v>81</v>
      </c>
      <c r="K778" s="68" t="s">
        <v>9125</v>
      </c>
      <c r="L778" s="79">
        <v>6647000</v>
      </c>
      <c r="M778" s="44" t="s">
        <v>66</v>
      </c>
      <c r="N778" s="68" t="s">
        <v>9124</v>
      </c>
      <c r="O778" s="68">
        <v>73152018</v>
      </c>
      <c r="P778" s="68">
        <v>207</v>
      </c>
      <c r="Q778" s="69">
        <v>46038</v>
      </c>
      <c r="R778" s="61">
        <v>923633360</v>
      </c>
      <c r="S778" s="69">
        <v>46049</v>
      </c>
      <c r="T778" s="79">
        <v>6647000</v>
      </c>
      <c r="U778" s="61" t="s">
        <v>65</v>
      </c>
      <c r="V778" s="79">
        <v>1072646524</v>
      </c>
      <c r="W778" s="168" t="s">
        <v>8922</v>
      </c>
      <c r="X778" s="69">
        <v>46049</v>
      </c>
      <c r="Y778" s="69">
        <v>46068</v>
      </c>
      <c r="Z778" s="69" t="s">
        <v>73</v>
      </c>
      <c r="AA778" s="69">
        <v>46264</v>
      </c>
      <c r="AB778" s="47">
        <f t="shared" si="60"/>
        <v>196</v>
      </c>
      <c r="AC778" s="61">
        <v>0</v>
      </c>
      <c r="AD778" s="79">
        <v>0</v>
      </c>
      <c r="AE778" s="61">
        <v>0</v>
      </c>
      <c r="AF778" s="80" t="s">
        <v>73</v>
      </c>
      <c r="AG778" s="47">
        <f>+IF(AF778="1800-01-01",0,AF778-#REF!)</f>
        <v>0</v>
      </c>
      <c r="AH778" s="61">
        <v>0</v>
      </c>
      <c r="AI778" s="79">
        <v>0</v>
      </c>
      <c r="AJ778" s="61" t="s">
        <v>73</v>
      </c>
      <c r="AK778" s="81" t="s">
        <v>73</v>
      </c>
      <c r="AL778" s="61">
        <v>0</v>
      </c>
      <c r="AM778" s="81" t="s">
        <v>73</v>
      </c>
      <c r="AN778" s="81" t="s">
        <v>73</v>
      </c>
      <c r="AO778" s="81" t="s">
        <v>73</v>
      </c>
      <c r="AP778" s="47">
        <f t="shared" si="62"/>
        <v>0</v>
      </c>
      <c r="AQ778" s="47">
        <f>+L778+AD778-AI778</f>
        <v>6647000</v>
      </c>
      <c r="AR778" s="61" t="s">
        <v>65</v>
      </c>
      <c r="AS778" s="79">
        <v>6647000</v>
      </c>
      <c r="AT778" s="61" t="s">
        <v>162</v>
      </c>
      <c r="AU778" s="79">
        <v>0</v>
      </c>
      <c r="AV778" s="61" t="s">
        <v>73</v>
      </c>
      <c r="AW778" s="199">
        <v>0</v>
      </c>
      <c r="AX778" s="62">
        <f t="shared" si="63"/>
        <v>6647000</v>
      </c>
      <c r="AY778" s="63">
        <f t="shared" si="64"/>
        <v>0</v>
      </c>
      <c r="AZ778" s="67">
        <v>0</v>
      </c>
      <c r="BA778" s="61" t="s">
        <v>73</v>
      </c>
      <c r="BB778" s="61" t="s">
        <v>163</v>
      </c>
      <c r="BC778" s="355" t="s">
        <v>9123</v>
      </c>
      <c r="BD778" s="44" t="s">
        <v>65</v>
      </c>
      <c r="BE778" s="44" t="s">
        <v>65</v>
      </c>
    </row>
    <row r="779" spans="2:57" s="250" customFormat="1" x14ac:dyDescent="0.25">
      <c r="B779" s="44">
        <v>2026</v>
      </c>
      <c r="C779" s="44">
        <v>891780111</v>
      </c>
      <c r="D779" s="44" t="s">
        <v>63</v>
      </c>
      <c r="E779" s="75" t="s">
        <v>9122</v>
      </c>
      <c r="F779" s="61" t="s">
        <v>9121</v>
      </c>
      <c r="G779" s="61">
        <v>0</v>
      </c>
      <c r="H779" s="61" t="s">
        <v>71</v>
      </c>
      <c r="I779" s="44" t="s">
        <v>64</v>
      </c>
      <c r="J779" s="76" t="s">
        <v>81</v>
      </c>
      <c r="K779" s="68" t="s">
        <v>9120</v>
      </c>
      <c r="L779" s="79">
        <v>6647000</v>
      </c>
      <c r="M779" s="44" t="s">
        <v>66</v>
      </c>
      <c r="N779" s="68" t="s">
        <v>9119</v>
      </c>
      <c r="O779" s="68">
        <v>57299168</v>
      </c>
      <c r="P779" s="68">
        <v>207</v>
      </c>
      <c r="Q779" s="69">
        <v>46038</v>
      </c>
      <c r="R779" s="61">
        <v>923633360</v>
      </c>
      <c r="S779" s="69">
        <v>46049</v>
      </c>
      <c r="T779" s="79">
        <v>6647000</v>
      </c>
      <c r="U779" s="61" t="s">
        <v>65</v>
      </c>
      <c r="V779" s="79">
        <v>1072646525</v>
      </c>
      <c r="W779" s="168" t="s">
        <v>8922</v>
      </c>
      <c r="X779" s="69">
        <v>46049</v>
      </c>
      <c r="Y779" s="69">
        <v>46068</v>
      </c>
      <c r="Z779" s="69" t="s">
        <v>73</v>
      </c>
      <c r="AA779" s="69">
        <v>46264</v>
      </c>
      <c r="AB779" s="47">
        <f t="shared" si="60"/>
        <v>196</v>
      </c>
      <c r="AC779" s="61">
        <v>0</v>
      </c>
      <c r="AD779" s="79">
        <v>0</v>
      </c>
      <c r="AE779" s="61">
        <v>0</v>
      </c>
      <c r="AF779" s="80" t="s">
        <v>73</v>
      </c>
      <c r="AG779" s="47">
        <f t="shared" ref="AG779:AG842" si="65">+IF(AF779="1800-01-01",0,AF779-AA779)</f>
        <v>0</v>
      </c>
      <c r="AH779" s="61">
        <v>0</v>
      </c>
      <c r="AI779" s="79">
        <v>0</v>
      </c>
      <c r="AJ779" s="61" t="s">
        <v>73</v>
      </c>
      <c r="AK779" s="81" t="s">
        <v>73</v>
      </c>
      <c r="AL779" s="61">
        <v>0</v>
      </c>
      <c r="AM779" s="81" t="s">
        <v>73</v>
      </c>
      <c r="AN779" s="81" t="s">
        <v>73</v>
      </c>
      <c r="AO779" s="81" t="s">
        <v>73</v>
      </c>
      <c r="AP779" s="47">
        <f t="shared" si="62"/>
        <v>0</v>
      </c>
      <c r="AQ779" s="47">
        <f>+L779+AD779-AI779</f>
        <v>6647000</v>
      </c>
      <c r="AR779" s="61" t="s">
        <v>65</v>
      </c>
      <c r="AS779" s="79">
        <v>6647000</v>
      </c>
      <c r="AT779" s="61" t="s">
        <v>162</v>
      </c>
      <c r="AU779" s="79">
        <v>0</v>
      </c>
      <c r="AV779" s="61" t="s">
        <v>73</v>
      </c>
      <c r="AW779" s="199">
        <v>0</v>
      </c>
      <c r="AX779" s="62">
        <f t="shared" si="63"/>
        <v>6647000</v>
      </c>
      <c r="AY779" s="63">
        <f t="shared" si="64"/>
        <v>0</v>
      </c>
      <c r="AZ779" s="67">
        <v>0</v>
      </c>
      <c r="BA779" s="61" t="s">
        <v>73</v>
      </c>
      <c r="BB779" s="61" t="s">
        <v>163</v>
      </c>
      <c r="BC779" s="355" t="s">
        <v>9118</v>
      </c>
      <c r="BD779" s="44" t="s">
        <v>65</v>
      </c>
      <c r="BE779" s="44" t="s">
        <v>65</v>
      </c>
    </row>
    <row r="780" spans="2:57" s="250" customFormat="1" x14ac:dyDescent="0.25">
      <c r="B780" s="44">
        <v>2026</v>
      </c>
      <c r="C780" s="44">
        <v>891780111</v>
      </c>
      <c r="D780" s="44" t="s">
        <v>63</v>
      </c>
      <c r="E780" s="374" t="s">
        <v>9117</v>
      </c>
      <c r="F780" s="61" t="s">
        <v>9116</v>
      </c>
      <c r="G780" s="61">
        <v>0</v>
      </c>
      <c r="H780" s="61" t="s">
        <v>71</v>
      </c>
      <c r="I780" s="44" t="s">
        <v>111</v>
      </c>
      <c r="J780" s="76" t="s">
        <v>81</v>
      </c>
      <c r="K780" s="68" t="s">
        <v>9115</v>
      </c>
      <c r="L780" s="79">
        <v>75487500</v>
      </c>
      <c r="M780" s="44" t="s">
        <v>66</v>
      </c>
      <c r="N780" s="68" t="s">
        <v>9114</v>
      </c>
      <c r="O780" s="68">
        <v>79907119</v>
      </c>
      <c r="P780" s="68">
        <v>232</v>
      </c>
      <c r="Q780" s="69">
        <v>46041</v>
      </c>
      <c r="R780" s="79">
        <v>75487500</v>
      </c>
      <c r="S780" s="69">
        <v>46049</v>
      </c>
      <c r="T780" s="79">
        <v>75487500</v>
      </c>
      <c r="U780" s="61" t="s">
        <v>65</v>
      </c>
      <c r="V780" s="79">
        <v>72005158</v>
      </c>
      <c r="W780" s="168" t="s">
        <v>5188</v>
      </c>
      <c r="X780" s="69">
        <v>46049</v>
      </c>
      <c r="Y780" s="69">
        <v>46049</v>
      </c>
      <c r="Z780" s="69" t="s">
        <v>73</v>
      </c>
      <c r="AA780" s="69">
        <v>46290</v>
      </c>
      <c r="AB780" s="47">
        <f t="shared" si="60"/>
        <v>241</v>
      </c>
      <c r="AC780" s="61">
        <v>0</v>
      </c>
      <c r="AD780" s="79">
        <v>0</v>
      </c>
      <c r="AE780" s="61">
        <v>0</v>
      </c>
      <c r="AF780" s="80" t="s">
        <v>73</v>
      </c>
      <c r="AG780" s="47">
        <f t="shared" si="65"/>
        <v>0</v>
      </c>
      <c r="AH780" s="61">
        <v>0</v>
      </c>
      <c r="AI780" s="79">
        <v>0</v>
      </c>
      <c r="AJ780" s="61" t="s">
        <v>73</v>
      </c>
      <c r="AK780" s="81" t="s">
        <v>73</v>
      </c>
      <c r="AL780" s="61">
        <v>0</v>
      </c>
      <c r="AM780" s="81" t="s">
        <v>73</v>
      </c>
      <c r="AN780" s="81" t="s">
        <v>73</v>
      </c>
      <c r="AO780" s="81" t="s">
        <v>73</v>
      </c>
      <c r="AP780" s="47">
        <f t="shared" si="62"/>
        <v>0</v>
      </c>
      <c r="AQ780" s="47">
        <f>+L780+AD780-AI780</f>
        <v>75487500</v>
      </c>
      <c r="AR780" s="61" t="s">
        <v>4700</v>
      </c>
      <c r="AS780" s="79">
        <v>0</v>
      </c>
      <c r="AT780" s="61" t="s">
        <v>162</v>
      </c>
      <c r="AU780" s="79">
        <v>0</v>
      </c>
      <c r="AV780" s="61" t="s">
        <v>73</v>
      </c>
      <c r="AW780" s="199">
        <v>0</v>
      </c>
      <c r="AX780" s="62">
        <f t="shared" si="63"/>
        <v>75487500</v>
      </c>
      <c r="AY780" s="63">
        <f t="shared" si="64"/>
        <v>0</v>
      </c>
      <c r="AZ780" s="67">
        <v>0</v>
      </c>
      <c r="BA780" s="61" t="s">
        <v>73</v>
      </c>
      <c r="BB780" s="61" t="s">
        <v>85</v>
      </c>
      <c r="BC780" s="369" t="s">
        <v>9113</v>
      </c>
      <c r="BD780" s="44" t="s">
        <v>65</v>
      </c>
      <c r="BE780" s="44" t="s">
        <v>65</v>
      </c>
    </row>
    <row r="781" spans="2:57" s="250" customFormat="1" x14ac:dyDescent="0.25">
      <c r="B781" s="44">
        <v>2026</v>
      </c>
      <c r="C781" s="44">
        <v>891780111</v>
      </c>
      <c r="D781" s="44" t="s">
        <v>63</v>
      </c>
      <c r="E781" s="75" t="s">
        <v>9112</v>
      </c>
      <c r="F781" s="61" t="s">
        <v>9111</v>
      </c>
      <c r="G781" s="61">
        <v>0</v>
      </c>
      <c r="H781" s="61" t="s">
        <v>71</v>
      </c>
      <c r="I781" s="44" t="s">
        <v>111</v>
      </c>
      <c r="J781" s="76" t="s">
        <v>81</v>
      </c>
      <c r="K781" s="68" t="s">
        <v>8975</v>
      </c>
      <c r="L781" s="79">
        <v>9373320</v>
      </c>
      <c r="M781" s="44" t="s">
        <v>66</v>
      </c>
      <c r="N781" s="68" t="s">
        <v>9110</v>
      </c>
      <c r="O781" s="68">
        <v>3829310</v>
      </c>
      <c r="P781" s="68">
        <v>69</v>
      </c>
      <c r="Q781" s="69">
        <v>46036</v>
      </c>
      <c r="R781" s="61">
        <v>6818861280</v>
      </c>
      <c r="S781" s="69">
        <v>46049</v>
      </c>
      <c r="T781" s="79">
        <v>9373320</v>
      </c>
      <c r="U781" s="61" t="s">
        <v>65</v>
      </c>
      <c r="V781" s="79">
        <v>1082939683</v>
      </c>
      <c r="W781" s="168" t="s">
        <v>8545</v>
      </c>
      <c r="X781" s="69">
        <v>46049</v>
      </c>
      <c r="Y781" s="69">
        <v>46069</v>
      </c>
      <c r="Z781" s="69" t="s">
        <v>73</v>
      </c>
      <c r="AA781" s="69">
        <v>46167</v>
      </c>
      <c r="AB781" s="47">
        <f t="shared" si="60"/>
        <v>98</v>
      </c>
      <c r="AC781" s="61">
        <v>0</v>
      </c>
      <c r="AD781" s="79">
        <v>0</v>
      </c>
      <c r="AE781" s="61">
        <v>0</v>
      </c>
      <c r="AF781" s="80" t="s">
        <v>73</v>
      </c>
      <c r="AG781" s="47">
        <f t="shared" si="65"/>
        <v>0</v>
      </c>
      <c r="AH781" s="61">
        <v>0</v>
      </c>
      <c r="AI781" s="79">
        <v>0</v>
      </c>
      <c r="AJ781" s="61" t="s">
        <v>73</v>
      </c>
      <c r="AK781" s="81" t="s">
        <v>73</v>
      </c>
      <c r="AL781" s="61">
        <v>0</v>
      </c>
      <c r="AM781" s="81" t="s">
        <v>73</v>
      </c>
      <c r="AN781" s="81" t="s">
        <v>73</v>
      </c>
      <c r="AO781" s="81" t="s">
        <v>73</v>
      </c>
      <c r="AP781" s="47">
        <f t="shared" si="62"/>
        <v>0</v>
      </c>
      <c r="AQ781" s="47">
        <f>+L781+AD781-AI781</f>
        <v>9373320</v>
      </c>
      <c r="AR781" s="61" t="s">
        <v>4700</v>
      </c>
      <c r="AS781" s="79">
        <v>0</v>
      </c>
      <c r="AT781" s="61" t="s">
        <v>162</v>
      </c>
      <c r="AU781" s="79">
        <v>0</v>
      </c>
      <c r="AV781" s="61" t="s">
        <v>73</v>
      </c>
      <c r="AW781" s="199">
        <v>0</v>
      </c>
      <c r="AX781" s="62">
        <f t="shared" si="63"/>
        <v>9373320</v>
      </c>
      <c r="AY781" s="63">
        <f t="shared" si="64"/>
        <v>0</v>
      </c>
      <c r="AZ781" s="67">
        <v>0</v>
      </c>
      <c r="BA781" s="61" t="s">
        <v>73</v>
      </c>
      <c r="BB781" s="61" t="s">
        <v>163</v>
      </c>
      <c r="BC781" s="355" t="s">
        <v>9109</v>
      </c>
      <c r="BD781" s="44" t="s">
        <v>65</v>
      </c>
      <c r="BE781" s="44" t="s">
        <v>65</v>
      </c>
    </row>
    <row r="782" spans="2:57" s="250" customFormat="1" x14ac:dyDescent="0.25">
      <c r="B782" s="44">
        <v>2026</v>
      </c>
      <c r="C782" s="44">
        <v>891780111</v>
      </c>
      <c r="D782" s="44" t="s">
        <v>63</v>
      </c>
      <c r="E782" s="75" t="s">
        <v>9108</v>
      </c>
      <c r="F782" s="61" t="s">
        <v>9107</v>
      </c>
      <c r="G782" s="61">
        <v>0</v>
      </c>
      <c r="H782" s="61" t="s">
        <v>71</v>
      </c>
      <c r="I782" s="44" t="s">
        <v>111</v>
      </c>
      <c r="J782" s="76" t="s">
        <v>81</v>
      </c>
      <c r="K782" s="68" t="s">
        <v>9106</v>
      </c>
      <c r="L782" s="79">
        <v>9373320</v>
      </c>
      <c r="M782" s="44" t="s">
        <v>66</v>
      </c>
      <c r="N782" s="68" t="s">
        <v>9105</v>
      </c>
      <c r="O782" s="68">
        <v>1044929824</v>
      </c>
      <c r="P782" s="68">
        <v>69</v>
      </c>
      <c r="Q782" s="69">
        <v>46036</v>
      </c>
      <c r="R782" s="61">
        <v>6818861280</v>
      </c>
      <c r="S782" s="69">
        <v>46049</v>
      </c>
      <c r="T782" s="79">
        <v>9373320</v>
      </c>
      <c r="U782" s="61" t="s">
        <v>65</v>
      </c>
      <c r="V782" s="79">
        <v>1082939683</v>
      </c>
      <c r="W782" s="168" t="s">
        <v>8545</v>
      </c>
      <c r="X782" s="69">
        <v>46049</v>
      </c>
      <c r="Y782" s="69">
        <v>46069</v>
      </c>
      <c r="Z782" s="69" t="s">
        <v>73</v>
      </c>
      <c r="AA782" s="69">
        <v>46167</v>
      </c>
      <c r="AB782" s="47">
        <f t="shared" si="60"/>
        <v>98</v>
      </c>
      <c r="AC782" s="61">
        <v>0</v>
      </c>
      <c r="AD782" s="79">
        <v>0</v>
      </c>
      <c r="AE782" s="61">
        <v>0</v>
      </c>
      <c r="AF782" s="80" t="s">
        <v>73</v>
      </c>
      <c r="AG782" s="47">
        <f t="shared" si="65"/>
        <v>0</v>
      </c>
      <c r="AH782" s="61">
        <v>0</v>
      </c>
      <c r="AI782" s="79">
        <v>0</v>
      </c>
      <c r="AJ782" s="61" t="s">
        <v>73</v>
      </c>
      <c r="AK782" s="81" t="s">
        <v>73</v>
      </c>
      <c r="AL782" s="61">
        <v>0</v>
      </c>
      <c r="AM782" s="81" t="s">
        <v>73</v>
      </c>
      <c r="AN782" s="81" t="s">
        <v>73</v>
      </c>
      <c r="AO782" s="81" t="s">
        <v>73</v>
      </c>
      <c r="AP782" s="47">
        <f t="shared" si="62"/>
        <v>0</v>
      </c>
      <c r="AQ782" s="47">
        <f>+L782+AD782-AI782</f>
        <v>9373320</v>
      </c>
      <c r="AR782" s="61" t="s">
        <v>4700</v>
      </c>
      <c r="AS782" s="79">
        <v>0</v>
      </c>
      <c r="AT782" s="61" t="s">
        <v>162</v>
      </c>
      <c r="AU782" s="79">
        <v>0</v>
      </c>
      <c r="AV782" s="61" t="s">
        <v>73</v>
      </c>
      <c r="AW782" s="199">
        <v>0</v>
      </c>
      <c r="AX782" s="62">
        <f t="shared" si="63"/>
        <v>9373320</v>
      </c>
      <c r="AY782" s="63">
        <f t="shared" si="64"/>
        <v>0</v>
      </c>
      <c r="AZ782" s="67">
        <v>0</v>
      </c>
      <c r="BA782" s="61" t="s">
        <v>73</v>
      </c>
      <c r="BB782" s="61" t="s">
        <v>163</v>
      </c>
      <c r="BC782" s="355" t="s">
        <v>9104</v>
      </c>
      <c r="BD782" s="44" t="s">
        <v>65</v>
      </c>
      <c r="BE782" s="44" t="s">
        <v>65</v>
      </c>
    </row>
    <row r="783" spans="2:57" s="250" customFormat="1" x14ac:dyDescent="0.25">
      <c r="B783" s="44">
        <v>2026</v>
      </c>
      <c r="C783" s="44">
        <v>891780111</v>
      </c>
      <c r="D783" s="44" t="s">
        <v>63</v>
      </c>
      <c r="E783" s="75" t="s">
        <v>9103</v>
      </c>
      <c r="F783" s="61" t="s">
        <v>9102</v>
      </c>
      <c r="G783" s="61">
        <v>0</v>
      </c>
      <c r="H783" s="61" t="s">
        <v>71</v>
      </c>
      <c r="I783" s="44" t="s">
        <v>64</v>
      </c>
      <c r="J783" s="76" t="s">
        <v>81</v>
      </c>
      <c r="K783" s="68" t="s">
        <v>9101</v>
      </c>
      <c r="L783" s="79">
        <v>6647000</v>
      </c>
      <c r="M783" s="44" t="s">
        <v>66</v>
      </c>
      <c r="N783" s="68" t="s">
        <v>9100</v>
      </c>
      <c r="O783" s="68">
        <v>45487112</v>
      </c>
      <c r="P783" s="68">
        <v>207</v>
      </c>
      <c r="Q783" s="69">
        <v>46039</v>
      </c>
      <c r="R783" s="61">
        <v>923633360</v>
      </c>
      <c r="S783" s="69">
        <v>46049</v>
      </c>
      <c r="T783" s="79">
        <v>6647000</v>
      </c>
      <c r="U783" s="61" t="s">
        <v>65</v>
      </c>
      <c r="V783" s="79">
        <v>1072646525</v>
      </c>
      <c r="W783" s="168" t="s">
        <v>8922</v>
      </c>
      <c r="X783" s="69">
        <v>46049</v>
      </c>
      <c r="Y783" s="69">
        <v>46068</v>
      </c>
      <c r="Z783" s="69" t="s">
        <v>73</v>
      </c>
      <c r="AA783" s="69">
        <v>46264</v>
      </c>
      <c r="AB783" s="47">
        <f t="shared" si="60"/>
        <v>196</v>
      </c>
      <c r="AC783" s="61">
        <v>0</v>
      </c>
      <c r="AD783" s="79">
        <v>0</v>
      </c>
      <c r="AE783" s="61">
        <v>0</v>
      </c>
      <c r="AF783" s="80" t="s">
        <v>73</v>
      </c>
      <c r="AG783" s="47">
        <f t="shared" si="65"/>
        <v>0</v>
      </c>
      <c r="AH783" s="61">
        <v>0</v>
      </c>
      <c r="AI783" s="79">
        <v>0</v>
      </c>
      <c r="AJ783" s="61" t="s">
        <v>73</v>
      </c>
      <c r="AK783" s="81" t="s">
        <v>73</v>
      </c>
      <c r="AL783" s="61">
        <v>0</v>
      </c>
      <c r="AM783" s="81" t="s">
        <v>73</v>
      </c>
      <c r="AN783" s="81" t="s">
        <v>73</v>
      </c>
      <c r="AO783" s="81" t="s">
        <v>73</v>
      </c>
      <c r="AP783" s="47">
        <f t="shared" si="62"/>
        <v>0</v>
      </c>
      <c r="AQ783" s="47">
        <f>+L783+AD783-AI783</f>
        <v>6647000</v>
      </c>
      <c r="AR783" s="61" t="s">
        <v>65</v>
      </c>
      <c r="AS783" s="79">
        <v>6647000</v>
      </c>
      <c r="AT783" s="61" t="s">
        <v>162</v>
      </c>
      <c r="AU783" s="79">
        <v>0</v>
      </c>
      <c r="AV783" s="61" t="s">
        <v>73</v>
      </c>
      <c r="AW783" s="199">
        <v>0</v>
      </c>
      <c r="AX783" s="62">
        <f t="shared" si="63"/>
        <v>6647000</v>
      </c>
      <c r="AY783" s="63">
        <f t="shared" si="64"/>
        <v>0</v>
      </c>
      <c r="AZ783" s="67">
        <v>0</v>
      </c>
      <c r="BA783" s="61" t="s">
        <v>73</v>
      </c>
      <c r="BB783" s="61" t="s">
        <v>163</v>
      </c>
      <c r="BC783" s="355" t="s">
        <v>9099</v>
      </c>
      <c r="BD783" s="44" t="s">
        <v>65</v>
      </c>
      <c r="BE783" s="44" t="s">
        <v>65</v>
      </c>
    </row>
    <row r="784" spans="2:57" s="250" customFormat="1" x14ac:dyDescent="0.25">
      <c r="B784" s="44">
        <v>2026</v>
      </c>
      <c r="C784" s="44">
        <v>891780111</v>
      </c>
      <c r="D784" s="44" t="s">
        <v>63</v>
      </c>
      <c r="E784" s="75" t="s">
        <v>9098</v>
      </c>
      <c r="F784" s="61" t="s">
        <v>9097</v>
      </c>
      <c r="G784" s="61">
        <v>0</v>
      </c>
      <c r="H784" s="61" t="s">
        <v>71</v>
      </c>
      <c r="I784" s="44" t="s">
        <v>111</v>
      </c>
      <c r="J784" s="76" t="s">
        <v>81</v>
      </c>
      <c r="K784" s="68" t="s">
        <v>8970</v>
      </c>
      <c r="L784" s="79">
        <v>9373320</v>
      </c>
      <c r="M784" s="44" t="s">
        <v>66</v>
      </c>
      <c r="N784" s="68" t="s">
        <v>9096</v>
      </c>
      <c r="O784" s="68">
        <v>19897181</v>
      </c>
      <c r="P784" s="68">
        <v>69</v>
      </c>
      <c r="Q784" s="69">
        <v>46036</v>
      </c>
      <c r="R784" s="61">
        <v>6818861280</v>
      </c>
      <c r="S784" s="69">
        <v>46049</v>
      </c>
      <c r="T784" s="79">
        <v>9373320</v>
      </c>
      <c r="U784" s="61" t="s">
        <v>65</v>
      </c>
      <c r="V784" s="79">
        <v>1082939683</v>
      </c>
      <c r="W784" s="168" t="s">
        <v>8545</v>
      </c>
      <c r="X784" s="69">
        <v>46049</v>
      </c>
      <c r="Y784" s="69">
        <v>46069</v>
      </c>
      <c r="Z784" s="69" t="s">
        <v>73</v>
      </c>
      <c r="AA784" s="69">
        <v>46167</v>
      </c>
      <c r="AB784" s="47">
        <f t="shared" si="60"/>
        <v>98</v>
      </c>
      <c r="AC784" s="61">
        <v>0</v>
      </c>
      <c r="AD784" s="79">
        <v>0</v>
      </c>
      <c r="AE784" s="61">
        <v>0</v>
      </c>
      <c r="AF784" s="80" t="s">
        <v>73</v>
      </c>
      <c r="AG784" s="47">
        <f t="shared" si="65"/>
        <v>0</v>
      </c>
      <c r="AH784" s="61">
        <v>0</v>
      </c>
      <c r="AI784" s="79">
        <v>0</v>
      </c>
      <c r="AJ784" s="61" t="s">
        <v>73</v>
      </c>
      <c r="AK784" s="81" t="s">
        <v>73</v>
      </c>
      <c r="AL784" s="61">
        <v>0</v>
      </c>
      <c r="AM784" s="81" t="s">
        <v>73</v>
      </c>
      <c r="AN784" s="81" t="s">
        <v>73</v>
      </c>
      <c r="AO784" s="81" t="s">
        <v>73</v>
      </c>
      <c r="AP784" s="47">
        <f t="shared" si="62"/>
        <v>0</v>
      </c>
      <c r="AQ784" s="47">
        <f>+L784+AD784-AI784</f>
        <v>9373320</v>
      </c>
      <c r="AR784" s="61" t="s">
        <v>4700</v>
      </c>
      <c r="AS784" s="79">
        <v>0</v>
      </c>
      <c r="AT784" s="61" t="s">
        <v>162</v>
      </c>
      <c r="AU784" s="79">
        <v>0</v>
      </c>
      <c r="AV784" s="61" t="s">
        <v>73</v>
      </c>
      <c r="AW784" s="199">
        <v>0</v>
      </c>
      <c r="AX784" s="62">
        <f t="shared" si="63"/>
        <v>9373320</v>
      </c>
      <c r="AY784" s="63">
        <f t="shared" si="64"/>
        <v>0</v>
      </c>
      <c r="AZ784" s="67">
        <v>0</v>
      </c>
      <c r="BA784" s="61" t="s">
        <v>73</v>
      </c>
      <c r="BB784" s="61" t="s">
        <v>163</v>
      </c>
      <c r="BC784" s="355" t="s">
        <v>9095</v>
      </c>
      <c r="BD784" s="44" t="s">
        <v>65</v>
      </c>
      <c r="BE784" s="44" t="s">
        <v>65</v>
      </c>
    </row>
    <row r="785" spans="2:57" s="250" customFormat="1" x14ac:dyDescent="0.25">
      <c r="B785" s="44">
        <v>2026</v>
      </c>
      <c r="C785" s="44">
        <v>891780111</v>
      </c>
      <c r="D785" s="44" t="s">
        <v>63</v>
      </c>
      <c r="E785" s="75" t="s">
        <v>9094</v>
      </c>
      <c r="F785" s="61" t="s">
        <v>9093</v>
      </c>
      <c r="G785" s="61">
        <v>0</v>
      </c>
      <c r="H785" s="61" t="s">
        <v>71</v>
      </c>
      <c r="I785" s="44" t="s">
        <v>64</v>
      </c>
      <c r="J785" s="76" t="s">
        <v>81</v>
      </c>
      <c r="K785" s="68" t="s">
        <v>9092</v>
      </c>
      <c r="L785" s="79">
        <v>6647000</v>
      </c>
      <c r="M785" s="44" t="s">
        <v>66</v>
      </c>
      <c r="N785" s="68" t="s">
        <v>9091</v>
      </c>
      <c r="O785" s="68">
        <v>1102856520</v>
      </c>
      <c r="P785" s="68">
        <v>207</v>
      </c>
      <c r="Q785" s="69">
        <v>46039</v>
      </c>
      <c r="R785" s="61">
        <v>923633360</v>
      </c>
      <c r="S785" s="69">
        <v>46049</v>
      </c>
      <c r="T785" s="79">
        <v>6647000</v>
      </c>
      <c r="U785" s="61" t="s">
        <v>65</v>
      </c>
      <c r="V785" s="79">
        <v>1072646525</v>
      </c>
      <c r="W785" s="168" t="s">
        <v>8922</v>
      </c>
      <c r="X785" s="69">
        <v>46049</v>
      </c>
      <c r="Y785" s="69">
        <v>46068</v>
      </c>
      <c r="Z785" s="69" t="s">
        <v>73</v>
      </c>
      <c r="AA785" s="69">
        <v>46264</v>
      </c>
      <c r="AB785" s="47">
        <f t="shared" si="60"/>
        <v>196</v>
      </c>
      <c r="AC785" s="61">
        <v>0</v>
      </c>
      <c r="AD785" s="79">
        <v>0</v>
      </c>
      <c r="AE785" s="61">
        <v>0</v>
      </c>
      <c r="AF785" s="80" t="s">
        <v>73</v>
      </c>
      <c r="AG785" s="47">
        <f t="shared" si="65"/>
        <v>0</v>
      </c>
      <c r="AH785" s="61">
        <v>0</v>
      </c>
      <c r="AI785" s="79">
        <v>0</v>
      </c>
      <c r="AJ785" s="61" t="s">
        <v>73</v>
      </c>
      <c r="AK785" s="81" t="s">
        <v>73</v>
      </c>
      <c r="AL785" s="61">
        <v>0</v>
      </c>
      <c r="AM785" s="81" t="s">
        <v>73</v>
      </c>
      <c r="AN785" s="81" t="s">
        <v>73</v>
      </c>
      <c r="AO785" s="81" t="s">
        <v>73</v>
      </c>
      <c r="AP785" s="47">
        <f t="shared" si="62"/>
        <v>0</v>
      </c>
      <c r="AQ785" s="47">
        <f>+L785+AD785-AI785</f>
        <v>6647000</v>
      </c>
      <c r="AR785" s="61" t="s">
        <v>65</v>
      </c>
      <c r="AS785" s="79">
        <v>6647000</v>
      </c>
      <c r="AT785" s="61" t="s">
        <v>162</v>
      </c>
      <c r="AU785" s="79">
        <v>0</v>
      </c>
      <c r="AV785" s="61" t="s">
        <v>73</v>
      </c>
      <c r="AW785" s="199">
        <v>0</v>
      </c>
      <c r="AX785" s="62">
        <f t="shared" si="63"/>
        <v>6647000</v>
      </c>
      <c r="AY785" s="63">
        <f t="shared" si="64"/>
        <v>0</v>
      </c>
      <c r="AZ785" s="67">
        <v>0</v>
      </c>
      <c r="BA785" s="61" t="s">
        <v>73</v>
      </c>
      <c r="BB785" s="61" t="s">
        <v>163</v>
      </c>
      <c r="BC785" s="355" t="s">
        <v>9090</v>
      </c>
      <c r="BD785" s="44" t="s">
        <v>65</v>
      </c>
      <c r="BE785" s="44" t="s">
        <v>65</v>
      </c>
    </row>
    <row r="786" spans="2:57" s="250" customFormat="1" x14ac:dyDescent="0.25">
      <c r="B786" s="44">
        <v>2026</v>
      </c>
      <c r="C786" s="44">
        <v>891780111</v>
      </c>
      <c r="D786" s="44" t="s">
        <v>63</v>
      </c>
      <c r="E786" s="75" t="s">
        <v>9089</v>
      </c>
      <c r="F786" s="61" t="s">
        <v>9088</v>
      </c>
      <c r="G786" s="61">
        <v>0</v>
      </c>
      <c r="H786" s="61" t="s">
        <v>71</v>
      </c>
      <c r="I786" s="44" t="s">
        <v>64</v>
      </c>
      <c r="J786" s="76" t="s">
        <v>81</v>
      </c>
      <c r="K786" s="68" t="s">
        <v>9087</v>
      </c>
      <c r="L786" s="79">
        <v>6647000</v>
      </c>
      <c r="M786" s="44" t="s">
        <v>66</v>
      </c>
      <c r="N786" s="68" t="s">
        <v>9086</v>
      </c>
      <c r="O786" s="68">
        <v>7528454</v>
      </c>
      <c r="P786" s="68">
        <v>207</v>
      </c>
      <c r="Q786" s="69">
        <v>46039</v>
      </c>
      <c r="R786" s="61">
        <v>923633360</v>
      </c>
      <c r="S786" s="69">
        <v>46049</v>
      </c>
      <c r="T786" s="79">
        <v>6647000</v>
      </c>
      <c r="U786" s="61" t="s">
        <v>65</v>
      </c>
      <c r="V786" s="79">
        <v>1072646525</v>
      </c>
      <c r="W786" s="168" t="s">
        <v>8922</v>
      </c>
      <c r="X786" s="69">
        <v>46049</v>
      </c>
      <c r="Y786" s="69">
        <v>46068</v>
      </c>
      <c r="Z786" s="69" t="s">
        <v>73</v>
      </c>
      <c r="AA786" s="69">
        <v>46264</v>
      </c>
      <c r="AB786" s="47">
        <f t="shared" si="60"/>
        <v>196</v>
      </c>
      <c r="AC786" s="61">
        <v>0</v>
      </c>
      <c r="AD786" s="79">
        <v>0</v>
      </c>
      <c r="AE786" s="61">
        <v>0</v>
      </c>
      <c r="AF786" s="80" t="s">
        <v>73</v>
      </c>
      <c r="AG786" s="47">
        <f t="shared" si="65"/>
        <v>0</v>
      </c>
      <c r="AH786" s="61">
        <v>0</v>
      </c>
      <c r="AI786" s="79">
        <v>0</v>
      </c>
      <c r="AJ786" s="61" t="s">
        <v>73</v>
      </c>
      <c r="AK786" s="81" t="s">
        <v>73</v>
      </c>
      <c r="AL786" s="61">
        <v>0</v>
      </c>
      <c r="AM786" s="81" t="s">
        <v>73</v>
      </c>
      <c r="AN786" s="81" t="s">
        <v>73</v>
      </c>
      <c r="AO786" s="81" t="s">
        <v>73</v>
      </c>
      <c r="AP786" s="47">
        <f t="shared" si="62"/>
        <v>0</v>
      </c>
      <c r="AQ786" s="47">
        <f>+L786+AD786-AI786</f>
        <v>6647000</v>
      </c>
      <c r="AR786" s="61" t="s">
        <v>65</v>
      </c>
      <c r="AS786" s="79">
        <v>6647000</v>
      </c>
      <c r="AT786" s="61" t="s">
        <v>162</v>
      </c>
      <c r="AU786" s="79">
        <v>0</v>
      </c>
      <c r="AV786" s="61" t="s">
        <v>73</v>
      </c>
      <c r="AW786" s="199">
        <v>0</v>
      </c>
      <c r="AX786" s="62">
        <f t="shared" si="63"/>
        <v>6647000</v>
      </c>
      <c r="AY786" s="63">
        <f t="shared" si="64"/>
        <v>0</v>
      </c>
      <c r="AZ786" s="67">
        <v>0</v>
      </c>
      <c r="BA786" s="61" t="s">
        <v>73</v>
      </c>
      <c r="BB786" s="61" t="s">
        <v>163</v>
      </c>
      <c r="BC786" s="355" t="s">
        <v>9085</v>
      </c>
      <c r="BD786" s="44" t="s">
        <v>65</v>
      </c>
      <c r="BE786" s="44" t="s">
        <v>65</v>
      </c>
    </row>
    <row r="787" spans="2:57" s="250" customFormat="1" x14ac:dyDescent="0.25">
      <c r="B787" s="44">
        <v>2026</v>
      </c>
      <c r="C787" s="44">
        <v>891780111</v>
      </c>
      <c r="D787" s="44" t="s">
        <v>63</v>
      </c>
      <c r="E787" s="75" t="s">
        <v>9084</v>
      </c>
      <c r="F787" s="61" t="s">
        <v>9083</v>
      </c>
      <c r="G787" s="61">
        <v>0</v>
      </c>
      <c r="H787" s="61" t="s">
        <v>71</v>
      </c>
      <c r="I787" s="44" t="s">
        <v>64</v>
      </c>
      <c r="J787" s="76" t="s">
        <v>81</v>
      </c>
      <c r="K787" s="68" t="s">
        <v>9082</v>
      </c>
      <c r="L787" s="79">
        <v>6647000</v>
      </c>
      <c r="M787" s="44" t="s">
        <v>66</v>
      </c>
      <c r="N787" s="68" t="s">
        <v>2347</v>
      </c>
      <c r="O787" s="68">
        <v>1102848790</v>
      </c>
      <c r="P787" s="68">
        <v>207</v>
      </c>
      <c r="Q787" s="69">
        <v>46039</v>
      </c>
      <c r="R787" s="61">
        <v>923633360</v>
      </c>
      <c r="S787" s="69">
        <v>46049</v>
      </c>
      <c r="T787" s="79">
        <v>6647000</v>
      </c>
      <c r="U787" s="61" t="s">
        <v>65</v>
      </c>
      <c r="V787" s="79">
        <v>1072646525</v>
      </c>
      <c r="W787" s="168" t="s">
        <v>8922</v>
      </c>
      <c r="X787" s="69">
        <v>46049</v>
      </c>
      <c r="Y787" s="69">
        <v>46068</v>
      </c>
      <c r="Z787" s="69" t="s">
        <v>73</v>
      </c>
      <c r="AA787" s="69">
        <v>46264</v>
      </c>
      <c r="AB787" s="47">
        <f t="shared" si="60"/>
        <v>196</v>
      </c>
      <c r="AC787" s="61">
        <v>0</v>
      </c>
      <c r="AD787" s="79">
        <v>0</v>
      </c>
      <c r="AE787" s="61">
        <v>0</v>
      </c>
      <c r="AF787" s="80" t="s">
        <v>73</v>
      </c>
      <c r="AG787" s="47">
        <f t="shared" si="65"/>
        <v>0</v>
      </c>
      <c r="AH787" s="61">
        <v>0</v>
      </c>
      <c r="AI787" s="79">
        <v>0</v>
      </c>
      <c r="AJ787" s="61" t="s">
        <v>73</v>
      </c>
      <c r="AK787" s="81" t="s">
        <v>73</v>
      </c>
      <c r="AL787" s="61">
        <v>0</v>
      </c>
      <c r="AM787" s="81" t="s">
        <v>73</v>
      </c>
      <c r="AN787" s="81" t="s">
        <v>73</v>
      </c>
      <c r="AO787" s="81" t="s">
        <v>73</v>
      </c>
      <c r="AP787" s="47">
        <f t="shared" si="62"/>
        <v>0</v>
      </c>
      <c r="AQ787" s="47">
        <f>+L787+AD787-AI787</f>
        <v>6647000</v>
      </c>
      <c r="AR787" s="61" t="s">
        <v>65</v>
      </c>
      <c r="AS787" s="79">
        <v>6647000</v>
      </c>
      <c r="AT787" s="61" t="s">
        <v>162</v>
      </c>
      <c r="AU787" s="79">
        <v>0</v>
      </c>
      <c r="AV787" s="61" t="s">
        <v>73</v>
      </c>
      <c r="AW787" s="199">
        <v>0</v>
      </c>
      <c r="AX787" s="62">
        <f t="shared" si="63"/>
        <v>6647000</v>
      </c>
      <c r="AY787" s="63">
        <f t="shared" si="64"/>
        <v>0</v>
      </c>
      <c r="AZ787" s="67">
        <v>0</v>
      </c>
      <c r="BA787" s="61" t="s">
        <v>73</v>
      </c>
      <c r="BB787" s="61" t="s">
        <v>163</v>
      </c>
      <c r="BC787" s="355" t="s">
        <v>9081</v>
      </c>
      <c r="BD787" s="44" t="s">
        <v>65</v>
      </c>
      <c r="BE787" s="44" t="s">
        <v>65</v>
      </c>
    </row>
    <row r="788" spans="2:57" s="250" customFormat="1" x14ac:dyDescent="0.25">
      <c r="B788" s="44">
        <v>2026</v>
      </c>
      <c r="C788" s="44">
        <v>891780111</v>
      </c>
      <c r="D788" s="44" t="s">
        <v>63</v>
      </c>
      <c r="E788" s="75" t="s">
        <v>9080</v>
      </c>
      <c r="F788" s="61" t="s">
        <v>9079</v>
      </c>
      <c r="G788" s="61">
        <v>0</v>
      </c>
      <c r="H788" s="61" t="s">
        <v>71</v>
      </c>
      <c r="I788" s="44" t="s">
        <v>111</v>
      </c>
      <c r="J788" s="76" t="s">
        <v>81</v>
      </c>
      <c r="K788" s="68" t="s">
        <v>8970</v>
      </c>
      <c r="L788" s="79">
        <v>9373320</v>
      </c>
      <c r="M788" s="44" t="s">
        <v>66</v>
      </c>
      <c r="N788" s="68" t="s">
        <v>9078</v>
      </c>
      <c r="O788" s="68">
        <v>1047427192</v>
      </c>
      <c r="P788" s="68">
        <v>69</v>
      </c>
      <c r="Q788" s="69">
        <v>46036</v>
      </c>
      <c r="R788" s="61">
        <v>6818861280</v>
      </c>
      <c r="S788" s="69">
        <v>46049</v>
      </c>
      <c r="T788" s="79">
        <v>9373320</v>
      </c>
      <c r="U788" s="61" t="s">
        <v>65</v>
      </c>
      <c r="V788" s="79">
        <v>1082939683</v>
      </c>
      <c r="W788" s="168" t="s">
        <v>8545</v>
      </c>
      <c r="X788" s="69">
        <v>46049</v>
      </c>
      <c r="Y788" s="69">
        <v>46069</v>
      </c>
      <c r="Z788" s="69" t="s">
        <v>73</v>
      </c>
      <c r="AA788" s="69">
        <v>46167</v>
      </c>
      <c r="AB788" s="47">
        <f t="shared" si="60"/>
        <v>98</v>
      </c>
      <c r="AC788" s="61">
        <v>0</v>
      </c>
      <c r="AD788" s="79">
        <v>0</v>
      </c>
      <c r="AE788" s="61">
        <v>0</v>
      </c>
      <c r="AF788" s="80" t="s">
        <v>73</v>
      </c>
      <c r="AG788" s="47">
        <f t="shared" si="65"/>
        <v>0</v>
      </c>
      <c r="AH788" s="61">
        <v>0</v>
      </c>
      <c r="AI788" s="79">
        <v>0</v>
      </c>
      <c r="AJ788" s="61" t="s">
        <v>73</v>
      </c>
      <c r="AK788" s="81" t="s">
        <v>73</v>
      </c>
      <c r="AL788" s="61">
        <v>0</v>
      </c>
      <c r="AM788" s="81" t="s">
        <v>73</v>
      </c>
      <c r="AN788" s="81" t="s">
        <v>73</v>
      </c>
      <c r="AO788" s="81" t="s">
        <v>73</v>
      </c>
      <c r="AP788" s="47">
        <f t="shared" si="62"/>
        <v>0</v>
      </c>
      <c r="AQ788" s="47">
        <f>+L788+AD788-AI788</f>
        <v>9373320</v>
      </c>
      <c r="AR788" s="61" t="s">
        <v>4700</v>
      </c>
      <c r="AS788" s="79">
        <v>0</v>
      </c>
      <c r="AT788" s="61" t="s">
        <v>162</v>
      </c>
      <c r="AU788" s="79">
        <v>0</v>
      </c>
      <c r="AV788" s="61" t="s">
        <v>73</v>
      </c>
      <c r="AW788" s="199">
        <v>0</v>
      </c>
      <c r="AX788" s="62">
        <f t="shared" si="63"/>
        <v>9373320</v>
      </c>
      <c r="AY788" s="63">
        <f t="shared" si="64"/>
        <v>0</v>
      </c>
      <c r="AZ788" s="67">
        <v>0</v>
      </c>
      <c r="BA788" s="61" t="s">
        <v>73</v>
      </c>
      <c r="BB788" s="61" t="s">
        <v>163</v>
      </c>
      <c r="BC788" s="355" t="s">
        <v>9077</v>
      </c>
      <c r="BD788" s="44" t="s">
        <v>65</v>
      </c>
      <c r="BE788" s="44" t="s">
        <v>65</v>
      </c>
    </row>
    <row r="789" spans="2:57" s="250" customFormat="1" x14ac:dyDescent="0.25">
      <c r="B789" s="44">
        <v>2026</v>
      </c>
      <c r="C789" s="44">
        <v>891780111</v>
      </c>
      <c r="D789" s="44" t="s">
        <v>63</v>
      </c>
      <c r="E789" s="374" t="s">
        <v>9076</v>
      </c>
      <c r="F789" s="61" t="s">
        <v>9075</v>
      </c>
      <c r="G789" s="61">
        <v>0</v>
      </c>
      <c r="H789" s="61" t="s">
        <v>71</v>
      </c>
      <c r="I789" s="44" t="s">
        <v>111</v>
      </c>
      <c r="J789" s="76" t="s">
        <v>81</v>
      </c>
      <c r="K789" s="68" t="s">
        <v>9074</v>
      </c>
      <c r="L789" s="79">
        <v>9500000</v>
      </c>
      <c r="M789" s="44" t="s">
        <v>66</v>
      </c>
      <c r="N789" s="68" t="s">
        <v>5086</v>
      </c>
      <c r="O789" s="68">
        <v>1082841537</v>
      </c>
      <c r="P789" s="68">
        <v>298</v>
      </c>
      <c r="Q789" s="69">
        <v>46043</v>
      </c>
      <c r="R789" s="68">
        <v>703999709</v>
      </c>
      <c r="S789" s="69">
        <v>46050</v>
      </c>
      <c r="T789" s="79">
        <v>9500000</v>
      </c>
      <c r="U789" s="61" t="s">
        <v>65</v>
      </c>
      <c r="V789" s="79">
        <v>72221403</v>
      </c>
      <c r="W789" s="168" t="s">
        <v>7142</v>
      </c>
      <c r="X789" s="69">
        <v>46049</v>
      </c>
      <c r="Y789" s="69">
        <v>46050</v>
      </c>
      <c r="Z789" s="69" t="s">
        <v>73</v>
      </c>
      <c r="AA789" s="69">
        <v>46112</v>
      </c>
      <c r="AB789" s="47">
        <f t="shared" si="60"/>
        <v>62</v>
      </c>
      <c r="AC789" s="61">
        <v>0</v>
      </c>
      <c r="AD789" s="79">
        <v>0</v>
      </c>
      <c r="AE789" s="61">
        <v>0</v>
      </c>
      <c r="AF789" s="80" t="s">
        <v>73</v>
      </c>
      <c r="AG789" s="47">
        <f t="shared" si="65"/>
        <v>0</v>
      </c>
      <c r="AH789" s="61">
        <v>0</v>
      </c>
      <c r="AI789" s="79">
        <v>0</v>
      </c>
      <c r="AJ789" s="61" t="s">
        <v>73</v>
      </c>
      <c r="AK789" s="81" t="s">
        <v>73</v>
      </c>
      <c r="AL789" s="61">
        <v>0</v>
      </c>
      <c r="AM789" s="81" t="s">
        <v>73</v>
      </c>
      <c r="AN789" s="81" t="s">
        <v>73</v>
      </c>
      <c r="AO789" s="81" t="s">
        <v>73</v>
      </c>
      <c r="AP789" s="47">
        <f t="shared" si="62"/>
        <v>0</v>
      </c>
      <c r="AQ789" s="47">
        <f>+L789+AD789-AI789</f>
        <v>9500000</v>
      </c>
      <c r="AR789" s="61" t="s">
        <v>4700</v>
      </c>
      <c r="AS789" s="79">
        <v>0</v>
      </c>
      <c r="AT789" s="61" t="s">
        <v>162</v>
      </c>
      <c r="AU789" s="79">
        <v>0</v>
      </c>
      <c r="AV789" s="61" t="s">
        <v>73</v>
      </c>
      <c r="AW789" s="199">
        <v>0</v>
      </c>
      <c r="AX789" s="62">
        <f t="shared" si="63"/>
        <v>9500000</v>
      </c>
      <c r="AY789" s="63">
        <f t="shared" si="64"/>
        <v>0</v>
      </c>
      <c r="AZ789" s="67">
        <v>0</v>
      </c>
      <c r="BA789" s="61" t="s">
        <v>73</v>
      </c>
      <c r="BB789" s="61" t="s">
        <v>85</v>
      </c>
      <c r="BC789" s="369" t="s">
        <v>9073</v>
      </c>
      <c r="BD789" s="44" t="s">
        <v>65</v>
      </c>
      <c r="BE789" s="44" t="s">
        <v>65</v>
      </c>
    </row>
    <row r="790" spans="2:57" s="250" customFormat="1" x14ac:dyDescent="0.25">
      <c r="B790" s="44">
        <v>2026</v>
      </c>
      <c r="C790" s="44">
        <v>891780111</v>
      </c>
      <c r="D790" s="44" t="s">
        <v>63</v>
      </c>
      <c r="E790" s="75" t="s">
        <v>9072</v>
      </c>
      <c r="F790" s="61" t="s">
        <v>9071</v>
      </c>
      <c r="G790" s="61">
        <v>0</v>
      </c>
      <c r="H790" s="61" t="s">
        <v>71</v>
      </c>
      <c r="I790" s="44" t="s">
        <v>64</v>
      </c>
      <c r="J790" s="76" t="s">
        <v>81</v>
      </c>
      <c r="K790" s="68" t="s">
        <v>9070</v>
      </c>
      <c r="L790" s="79">
        <v>6647000</v>
      </c>
      <c r="M790" s="44" t="s">
        <v>66</v>
      </c>
      <c r="N790" s="68" t="s">
        <v>9069</v>
      </c>
      <c r="O790" s="68">
        <v>7143554</v>
      </c>
      <c r="P790" s="68">
        <v>207</v>
      </c>
      <c r="Q790" s="69">
        <v>46039</v>
      </c>
      <c r="R790" s="61">
        <v>923633360</v>
      </c>
      <c r="S790" s="69">
        <v>46049</v>
      </c>
      <c r="T790" s="79">
        <v>6647000</v>
      </c>
      <c r="U790" s="61" t="s">
        <v>65</v>
      </c>
      <c r="V790" s="79">
        <v>1072646525</v>
      </c>
      <c r="W790" s="168" t="s">
        <v>8922</v>
      </c>
      <c r="X790" s="69">
        <v>46049</v>
      </c>
      <c r="Y790" s="69">
        <v>46068</v>
      </c>
      <c r="Z790" s="69" t="s">
        <v>73</v>
      </c>
      <c r="AA790" s="69">
        <v>46264</v>
      </c>
      <c r="AB790" s="47">
        <f t="shared" si="60"/>
        <v>196</v>
      </c>
      <c r="AC790" s="61">
        <v>0</v>
      </c>
      <c r="AD790" s="79">
        <v>0</v>
      </c>
      <c r="AE790" s="61">
        <v>0</v>
      </c>
      <c r="AF790" s="80" t="s">
        <v>73</v>
      </c>
      <c r="AG790" s="47">
        <f t="shared" si="65"/>
        <v>0</v>
      </c>
      <c r="AH790" s="61">
        <v>0</v>
      </c>
      <c r="AI790" s="79">
        <v>0</v>
      </c>
      <c r="AJ790" s="61" t="s">
        <v>73</v>
      </c>
      <c r="AK790" s="81" t="s">
        <v>73</v>
      </c>
      <c r="AL790" s="61">
        <v>0</v>
      </c>
      <c r="AM790" s="81" t="s">
        <v>73</v>
      </c>
      <c r="AN790" s="81" t="s">
        <v>73</v>
      </c>
      <c r="AO790" s="81" t="s">
        <v>73</v>
      </c>
      <c r="AP790" s="47">
        <f t="shared" si="62"/>
        <v>0</v>
      </c>
      <c r="AQ790" s="47">
        <f>+L790+AD790-AI790</f>
        <v>6647000</v>
      </c>
      <c r="AR790" s="61" t="s">
        <v>65</v>
      </c>
      <c r="AS790" s="79">
        <v>6647000</v>
      </c>
      <c r="AT790" s="61" t="s">
        <v>162</v>
      </c>
      <c r="AU790" s="79">
        <v>0</v>
      </c>
      <c r="AV790" s="61" t="s">
        <v>73</v>
      </c>
      <c r="AW790" s="199">
        <v>0</v>
      </c>
      <c r="AX790" s="62">
        <f t="shared" si="63"/>
        <v>6647000</v>
      </c>
      <c r="AY790" s="63">
        <f t="shared" si="64"/>
        <v>0</v>
      </c>
      <c r="AZ790" s="67">
        <v>0</v>
      </c>
      <c r="BA790" s="61" t="s">
        <v>73</v>
      </c>
      <c r="BB790" s="61" t="s">
        <v>163</v>
      </c>
      <c r="BC790" s="355" t="s">
        <v>9068</v>
      </c>
      <c r="BD790" s="44" t="s">
        <v>65</v>
      </c>
      <c r="BE790" s="44" t="s">
        <v>65</v>
      </c>
    </row>
    <row r="791" spans="2:57" s="250" customFormat="1" x14ac:dyDescent="0.25">
      <c r="B791" s="44">
        <v>2026</v>
      </c>
      <c r="C791" s="44">
        <v>891780111</v>
      </c>
      <c r="D791" s="44" t="s">
        <v>63</v>
      </c>
      <c r="E791" s="75" t="s">
        <v>9067</v>
      </c>
      <c r="F791" s="61" t="s">
        <v>9066</v>
      </c>
      <c r="G791" s="61">
        <v>0</v>
      </c>
      <c r="H791" s="61" t="s">
        <v>71</v>
      </c>
      <c r="I791" s="44" t="s">
        <v>111</v>
      </c>
      <c r="J791" s="76" t="s">
        <v>81</v>
      </c>
      <c r="K791" s="68" t="s">
        <v>8970</v>
      </c>
      <c r="L791" s="79">
        <v>9373320</v>
      </c>
      <c r="M791" s="44" t="s">
        <v>66</v>
      </c>
      <c r="N791" s="68" t="s">
        <v>9065</v>
      </c>
      <c r="O791" s="68">
        <v>1049454315</v>
      </c>
      <c r="P791" s="68">
        <v>69</v>
      </c>
      <c r="Q791" s="69">
        <v>46036</v>
      </c>
      <c r="R791" s="61">
        <v>6818861280</v>
      </c>
      <c r="S791" s="69">
        <v>46049</v>
      </c>
      <c r="T791" s="79">
        <v>9373320</v>
      </c>
      <c r="U791" s="61" t="s">
        <v>65</v>
      </c>
      <c r="V791" s="79">
        <v>1082939683</v>
      </c>
      <c r="W791" s="168" t="s">
        <v>8545</v>
      </c>
      <c r="X791" s="69">
        <v>46049</v>
      </c>
      <c r="Y791" s="69">
        <v>46069</v>
      </c>
      <c r="Z791" s="69" t="s">
        <v>73</v>
      </c>
      <c r="AA791" s="69">
        <v>46167</v>
      </c>
      <c r="AB791" s="47">
        <f t="shared" si="60"/>
        <v>98</v>
      </c>
      <c r="AC791" s="61">
        <v>0</v>
      </c>
      <c r="AD791" s="79">
        <v>0</v>
      </c>
      <c r="AE791" s="61">
        <v>0</v>
      </c>
      <c r="AF791" s="80" t="s">
        <v>73</v>
      </c>
      <c r="AG791" s="47">
        <f t="shared" si="65"/>
        <v>0</v>
      </c>
      <c r="AH791" s="61">
        <v>0</v>
      </c>
      <c r="AI791" s="79">
        <v>0</v>
      </c>
      <c r="AJ791" s="61" t="s">
        <v>73</v>
      </c>
      <c r="AK791" s="81" t="s">
        <v>73</v>
      </c>
      <c r="AL791" s="61">
        <v>0</v>
      </c>
      <c r="AM791" s="81" t="s">
        <v>73</v>
      </c>
      <c r="AN791" s="81" t="s">
        <v>73</v>
      </c>
      <c r="AO791" s="81" t="s">
        <v>73</v>
      </c>
      <c r="AP791" s="47">
        <f t="shared" si="62"/>
        <v>0</v>
      </c>
      <c r="AQ791" s="47">
        <f>+L791+AD791-AI791</f>
        <v>9373320</v>
      </c>
      <c r="AR791" s="61" t="s">
        <v>4700</v>
      </c>
      <c r="AS791" s="79">
        <v>0</v>
      </c>
      <c r="AT791" s="61" t="s">
        <v>162</v>
      </c>
      <c r="AU791" s="79">
        <v>0</v>
      </c>
      <c r="AV791" s="61" t="s">
        <v>73</v>
      </c>
      <c r="AW791" s="199">
        <v>0</v>
      </c>
      <c r="AX791" s="62">
        <f t="shared" si="63"/>
        <v>9373320</v>
      </c>
      <c r="AY791" s="63">
        <f t="shared" si="64"/>
        <v>0</v>
      </c>
      <c r="AZ791" s="67">
        <v>0</v>
      </c>
      <c r="BA791" s="61" t="s">
        <v>73</v>
      </c>
      <c r="BB791" s="61" t="s">
        <v>163</v>
      </c>
      <c r="BC791" s="355" t="s">
        <v>9064</v>
      </c>
      <c r="BD791" s="44" t="s">
        <v>65</v>
      </c>
      <c r="BE791" s="44" t="s">
        <v>65</v>
      </c>
    </row>
    <row r="792" spans="2:57" s="250" customFormat="1" x14ac:dyDescent="0.25">
      <c r="B792" s="44">
        <v>2026</v>
      </c>
      <c r="C792" s="44">
        <v>891780111</v>
      </c>
      <c r="D792" s="44" t="s">
        <v>63</v>
      </c>
      <c r="E792" s="75" t="s">
        <v>9063</v>
      </c>
      <c r="F792" s="61" t="s">
        <v>9062</v>
      </c>
      <c r="G792" s="61">
        <v>0</v>
      </c>
      <c r="H792" s="61" t="s">
        <v>71</v>
      </c>
      <c r="I792" s="44" t="s">
        <v>64</v>
      </c>
      <c r="J792" s="76" t="s">
        <v>81</v>
      </c>
      <c r="K792" s="68" t="s">
        <v>9061</v>
      </c>
      <c r="L792" s="79">
        <v>6647000</v>
      </c>
      <c r="M792" s="44" t="s">
        <v>66</v>
      </c>
      <c r="N792" s="68" t="s">
        <v>9060</v>
      </c>
      <c r="O792" s="68">
        <v>85154107</v>
      </c>
      <c r="P792" s="68">
        <v>207</v>
      </c>
      <c r="Q792" s="69">
        <v>46039</v>
      </c>
      <c r="R792" s="61">
        <v>923633360</v>
      </c>
      <c r="S792" s="69">
        <v>46049</v>
      </c>
      <c r="T792" s="79">
        <v>6647000</v>
      </c>
      <c r="U792" s="61" t="s">
        <v>65</v>
      </c>
      <c r="V792" s="79">
        <v>1072646525</v>
      </c>
      <c r="W792" s="168" t="s">
        <v>8922</v>
      </c>
      <c r="X792" s="69">
        <v>46049</v>
      </c>
      <c r="Y792" s="69">
        <v>46068</v>
      </c>
      <c r="Z792" s="69" t="s">
        <v>73</v>
      </c>
      <c r="AA792" s="69">
        <v>46264</v>
      </c>
      <c r="AB792" s="47">
        <f t="shared" si="60"/>
        <v>196</v>
      </c>
      <c r="AC792" s="61">
        <v>0</v>
      </c>
      <c r="AD792" s="79">
        <v>0</v>
      </c>
      <c r="AE792" s="61">
        <v>0</v>
      </c>
      <c r="AF792" s="80" t="s">
        <v>73</v>
      </c>
      <c r="AG792" s="47">
        <f t="shared" si="65"/>
        <v>0</v>
      </c>
      <c r="AH792" s="61">
        <v>0</v>
      </c>
      <c r="AI792" s="79">
        <v>0</v>
      </c>
      <c r="AJ792" s="61" t="s">
        <v>73</v>
      </c>
      <c r="AK792" s="81" t="s">
        <v>73</v>
      </c>
      <c r="AL792" s="61">
        <v>0</v>
      </c>
      <c r="AM792" s="81" t="s">
        <v>73</v>
      </c>
      <c r="AN792" s="81" t="s">
        <v>73</v>
      </c>
      <c r="AO792" s="81" t="s">
        <v>73</v>
      </c>
      <c r="AP792" s="47">
        <f t="shared" si="62"/>
        <v>0</v>
      </c>
      <c r="AQ792" s="47">
        <f>+L792+AD792-AI792</f>
        <v>6647000</v>
      </c>
      <c r="AR792" s="61" t="s">
        <v>65</v>
      </c>
      <c r="AS792" s="79">
        <v>6647000</v>
      </c>
      <c r="AT792" s="61" t="s">
        <v>162</v>
      </c>
      <c r="AU792" s="79">
        <v>0</v>
      </c>
      <c r="AV792" s="61" t="s">
        <v>73</v>
      </c>
      <c r="AW792" s="199">
        <v>0</v>
      </c>
      <c r="AX792" s="62">
        <f t="shared" si="63"/>
        <v>6647000</v>
      </c>
      <c r="AY792" s="63">
        <f t="shared" si="64"/>
        <v>0</v>
      </c>
      <c r="AZ792" s="67">
        <v>0</v>
      </c>
      <c r="BA792" s="61" t="s">
        <v>73</v>
      </c>
      <c r="BB792" s="61" t="s">
        <v>163</v>
      </c>
      <c r="BC792" s="355" t="s">
        <v>9059</v>
      </c>
      <c r="BD792" s="44" t="s">
        <v>65</v>
      </c>
      <c r="BE792" s="44" t="s">
        <v>65</v>
      </c>
    </row>
    <row r="793" spans="2:57" s="250" customFormat="1" x14ac:dyDescent="0.25">
      <c r="B793" s="44">
        <v>2026</v>
      </c>
      <c r="C793" s="44">
        <v>891780111</v>
      </c>
      <c r="D793" s="44" t="s">
        <v>63</v>
      </c>
      <c r="E793" s="75" t="s">
        <v>9058</v>
      </c>
      <c r="F793" s="61" t="s">
        <v>9057</v>
      </c>
      <c r="G793" s="61">
        <v>0</v>
      </c>
      <c r="H793" s="61" t="s">
        <v>71</v>
      </c>
      <c r="I793" s="44" t="s">
        <v>64</v>
      </c>
      <c r="J793" s="76" t="s">
        <v>81</v>
      </c>
      <c r="K793" s="68" t="s">
        <v>9056</v>
      </c>
      <c r="L793" s="79">
        <v>6647000</v>
      </c>
      <c r="M793" s="44" t="s">
        <v>66</v>
      </c>
      <c r="N793" s="68" t="s">
        <v>9055</v>
      </c>
      <c r="O793" s="68">
        <v>57462714</v>
      </c>
      <c r="P793" s="68">
        <v>207</v>
      </c>
      <c r="Q793" s="69">
        <v>46039</v>
      </c>
      <c r="R793" s="61">
        <v>923633360</v>
      </c>
      <c r="S793" s="69">
        <v>46049</v>
      </c>
      <c r="T793" s="79">
        <v>6647000</v>
      </c>
      <c r="U793" s="61" t="s">
        <v>65</v>
      </c>
      <c r="V793" s="79">
        <v>1072646525</v>
      </c>
      <c r="W793" s="168" t="s">
        <v>8922</v>
      </c>
      <c r="X793" s="69">
        <v>46049</v>
      </c>
      <c r="Y793" s="69">
        <v>46068</v>
      </c>
      <c r="Z793" s="69" t="s">
        <v>73</v>
      </c>
      <c r="AA793" s="69">
        <v>46264</v>
      </c>
      <c r="AB793" s="47">
        <f t="shared" si="60"/>
        <v>196</v>
      </c>
      <c r="AC793" s="61">
        <v>0</v>
      </c>
      <c r="AD793" s="79">
        <v>0</v>
      </c>
      <c r="AE793" s="61">
        <v>0</v>
      </c>
      <c r="AF793" s="80" t="s">
        <v>73</v>
      </c>
      <c r="AG793" s="47">
        <f t="shared" si="65"/>
        <v>0</v>
      </c>
      <c r="AH793" s="61">
        <v>0</v>
      </c>
      <c r="AI793" s="79">
        <v>0</v>
      </c>
      <c r="AJ793" s="61" t="s">
        <v>73</v>
      </c>
      <c r="AK793" s="81" t="s">
        <v>73</v>
      </c>
      <c r="AL793" s="61">
        <v>0</v>
      </c>
      <c r="AM793" s="81" t="s">
        <v>73</v>
      </c>
      <c r="AN793" s="81" t="s">
        <v>73</v>
      </c>
      <c r="AO793" s="81" t="s">
        <v>73</v>
      </c>
      <c r="AP793" s="47">
        <f t="shared" si="62"/>
        <v>0</v>
      </c>
      <c r="AQ793" s="47">
        <f>+L793+AD793-AI793</f>
        <v>6647000</v>
      </c>
      <c r="AR793" s="61" t="s">
        <v>65</v>
      </c>
      <c r="AS793" s="79">
        <v>6647000</v>
      </c>
      <c r="AT793" s="61" t="s">
        <v>162</v>
      </c>
      <c r="AU793" s="79">
        <v>0</v>
      </c>
      <c r="AV793" s="61" t="s">
        <v>73</v>
      </c>
      <c r="AW793" s="199">
        <v>0</v>
      </c>
      <c r="AX793" s="62">
        <f t="shared" si="63"/>
        <v>6647000</v>
      </c>
      <c r="AY793" s="63">
        <f t="shared" si="64"/>
        <v>0</v>
      </c>
      <c r="AZ793" s="67">
        <v>0</v>
      </c>
      <c r="BA793" s="61" t="s">
        <v>73</v>
      </c>
      <c r="BB793" s="61" t="s">
        <v>163</v>
      </c>
      <c r="BC793" s="355" t="s">
        <v>9054</v>
      </c>
      <c r="BD793" s="44" t="s">
        <v>65</v>
      </c>
      <c r="BE793" s="44" t="s">
        <v>65</v>
      </c>
    </row>
    <row r="794" spans="2:57" s="250" customFormat="1" x14ac:dyDescent="0.25">
      <c r="B794" s="44">
        <v>2026</v>
      </c>
      <c r="C794" s="44">
        <v>891780111</v>
      </c>
      <c r="D794" s="44" t="s">
        <v>63</v>
      </c>
      <c r="E794" s="75" t="s">
        <v>9053</v>
      </c>
      <c r="F794" s="61" t="s">
        <v>9052</v>
      </c>
      <c r="G794" s="61">
        <v>0</v>
      </c>
      <c r="H794" s="61" t="s">
        <v>71</v>
      </c>
      <c r="I794" s="44" t="s">
        <v>111</v>
      </c>
      <c r="J794" s="76" t="s">
        <v>81</v>
      </c>
      <c r="K794" s="68" t="s">
        <v>8970</v>
      </c>
      <c r="L794" s="79">
        <v>9373320</v>
      </c>
      <c r="M794" s="44" t="s">
        <v>66</v>
      </c>
      <c r="N794" s="68" t="s">
        <v>9051</v>
      </c>
      <c r="O794" s="68">
        <v>9290838</v>
      </c>
      <c r="P794" s="68">
        <v>69</v>
      </c>
      <c r="Q794" s="69">
        <v>46036</v>
      </c>
      <c r="R794" s="61">
        <v>6818861280</v>
      </c>
      <c r="S794" s="69">
        <v>46049</v>
      </c>
      <c r="T794" s="79">
        <v>9373320</v>
      </c>
      <c r="U794" s="61" t="s">
        <v>65</v>
      </c>
      <c r="V794" s="79">
        <v>1082939683</v>
      </c>
      <c r="W794" s="168" t="s">
        <v>8545</v>
      </c>
      <c r="X794" s="69">
        <v>46049</v>
      </c>
      <c r="Y794" s="69">
        <v>46069</v>
      </c>
      <c r="Z794" s="69" t="s">
        <v>73</v>
      </c>
      <c r="AA794" s="69">
        <v>46167</v>
      </c>
      <c r="AB794" s="47">
        <f t="shared" si="60"/>
        <v>98</v>
      </c>
      <c r="AC794" s="61">
        <v>0</v>
      </c>
      <c r="AD794" s="79">
        <v>0</v>
      </c>
      <c r="AE794" s="61">
        <v>0</v>
      </c>
      <c r="AF794" s="80" t="s">
        <v>73</v>
      </c>
      <c r="AG794" s="47">
        <f t="shared" si="65"/>
        <v>0</v>
      </c>
      <c r="AH794" s="61">
        <v>0</v>
      </c>
      <c r="AI794" s="79">
        <v>0</v>
      </c>
      <c r="AJ794" s="61" t="s">
        <v>73</v>
      </c>
      <c r="AK794" s="81" t="s">
        <v>73</v>
      </c>
      <c r="AL794" s="61">
        <v>0</v>
      </c>
      <c r="AM794" s="81" t="s">
        <v>73</v>
      </c>
      <c r="AN794" s="81" t="s">
        <v>73</v>
      </c>
      <c r="AO794" s="81" t="s">
        <v>73</v>
      </c>
      <c r="AP794" s="47">
        <f t="shared" si="62"/>
        <v>0</v>
      </c>
      <c r="AQ794" s="47">
        <f>+L794+AD794-AI794</f>
        <v>9373320</v>
      </c>
      <c r="AR794" s="61" t="s">
        <v>4700</v>
      </c>
      <c r="AS794" s="79">
        <v>0</v>
      </c>
      <c r="AT794" s="61" t="s">
        <v>162</v>
      </c>
      <c r="AU794" s="79">
        <v>0</v>
      </c>
      <c r="AV794" s="61" t="s">
        <v>73</v>
      </c>
      <c r="AW794" s="199">
        <v>0</v>
      </c>
      <c r="AX794" s="62">
        <f t="shared" si="63"/>
        <v>9373320</v>
      </c>
      <c r="AY794" s="63">
        <f t="shared" si="64"/>
        <v>0</v>
      </c>
      <c r="AZ794" s="67">
        <v>0</v>
      </c>
      <c r="BA794" s="61" t="s">
        <v>73</v>
      </c>
      <c r="BB794" s="61" t="s">
        <v>163</v>
      </c>
      <c r="BC794" s="355" t="s">
        <v>9050</v>
      </c>
      <c r="BD794" s="44" t="s">
        <v>65</v>
      </c>
      <c r="BE794" s="44" t="s">
        <v>65</v>
      </c>
    </row>
    <row r="795" spans="2:57" s="250" customFormat="1" x14ac:dyDescent="0.25">
      <c r="B795" s="44">
        <v>2026</v>
      </c>
      <c r="C795" s="44">
        <v>891780111</v>
      </c>
      <c r="D795" s="44" t="s">
        <v>63</v>
      </c>
      <c r="E795" s="374" t="s">
        <v>9049</v>
      </c>
      <c r="F795" s="61" t="s">
        <v>9048</v>
      </c>
      <c r="G795" s="61">
        <v>0</v>
      </c>
      <c r="H795" s="61" t="s">
        <v>71</v>
      </c>
      <c r="I795" s="44" t="s">
        <v>111</v>
      </c>
      <c r="J795" s="76" t="s">
        <v>81</v>
      </c>
      <c r="K795" s="68" t="s">
        <v>9047</v>
      </c>
      <c r="L795" s="79">
        <v>16875000</v>
      </c>
      <c r="M795" s="44" t="s">
        <v>66</v>
      </c>
      <c r="N795" s="68" t="s">
        <v>9046</v>
      </c>
      <c r="O795" s="68">
        <v>1123411993</v>
      </c>
      <c r="P795" s="68">
        <v>374</v>
      </c>
      <c r="Q795" s="69">
        <v>46045</v>
      </c>
      <c r="R795" s="68">
        <v>31725000</v>
      </c>
      <c r="S795" s="69">
        <v>46049</v>
      </c>
      <c r="T795" s="79">
        <v>16875000</v>
      </c>
      <c r="U795" s="61" t="s">
        <v>65</v>
      </c>
      <c r="V795" s="79">
        <v>1082939683</v>
      </c>
      <c r="W795" s="168" t="s">
        <v>8545</v>
      </c>
      <c r="X795" s="69">
        <v>46049</v>
      </c>
      <c r="Y795" s="69">
        <v>46049</v>
      </c>
      <c r="Z795" s="69" t="s">
        <v>73</v>
      </c>
      <c r="AA795" s="69">
        <v>46173</v>
      </c>
      <c r="AB795" s="47">
        <f t="shared" si="60"/>
        <v>124</v>
      </c>
      <c r="AC795" s="61">
        <v>0</v>
      </c>
      <c r="AD795" s="79">
        <v>0</v>
      </c>
      <c r="AE795" s="61">
        <v>0</v>
      </c>
      <c r="AF795" s="80" t="s">
        <v>73</v>
      </c>
      <c r="AG795" s="47">
        <f t="shared" si="65"/>
        <v>0</v>
      </c>
      <c r="AH795" s="61">
        <v>0</v>
      </c>
      <c r="AI795" s="79">
        <v>0</v>
      </c>
      <c r="AJ795" s="61" t="s">
        <v>73</v>
      </c>
      <c r="AK795" s="81" t="s">
        <v>73</v>
      </c>
      <c r="AL795" s="61">
        <v>0</v>
      </c>
      <c r="AM795" s="81" t="s">
        <v>73</v>
      </c>
      <c r="AN795" s="81" t="s">
        <v>73</v>
      </c>
      <c r="AO795" s="81" t="s">
        <v>73</v>
      </c>
      <c r="AP795" s="47">
        <f t="shared" si="62"/>
        <v>0</v>
      </c>
      <c r="AQ795" s="47">
        <f>+L795+AD795-AI795</f>
        <v>16875000</v>
      </c>
      <c r="AR795" s="61" t="s">
        <v>65</v>
      </c>
      <c r="AS795" s="79">
        <v>16875000</v>
      </c>
      <c r="AT795" s="61" t="s">
        <v>162</v>
      </c>
      <c r="AU795" s="79">
        <v>0</v>
      </c>
      <c r="AV795" s="61" t="s">
        <v>73</v>
      </c>
      <c r="AW795" s="199">
        <v>0</v>
      </c>
      <c r="AX795" s="62">
        <f t="shared" si="63"/>
        <v>16875000</v>
      </c>
      <c r="AY795" s="63">
        <f t="shared" si="64"/>
        <v>0</v>
      </c>
      <c r="AZ795" s="67">
        <v>0</v>
      </c>
      <c r="BA795" s="61" t="s">
        <v>73</v>
      </c>
      <c r="BB795" s="61" t="s">
        <v>85</v>
      </c>
      <c r="BC795" s="369" t="s">
        <v>9045</v>
      </c>
      <c r="BD795" s="44" t="s">
        <v>65</v>
      </c>
      <c r="BE795" s="44" t="s">
        <v>65</v>
      </c>
    </row>
    <row r="796" spans="2:57" s="250" customFormat="1" x14ac:dyDescent="0.25">
      <c r="B796" s="44">
        <v>2026</v>
      </c>
      <c r="C796" s="44">
        <v>891780111</v>
      </c>
      <c r="D796" s="44" t="s">
        <v>63</v>
      </c>
      <c r="E796" s="75" t="s">
        <v>9044</v>
      </c>
      <c r="F796" s="61" t="s">
        <v>9043</v>
      </c>
      <c r="G796" s="61">
        <v>0</v>
      </c>
      <c r="H796" s="61" t="s">
        <v>71</v>
      </c>
      <c r="I796" s="44" t="s">
        <v>64</v>
      </c>
      <c r="J796" s="76" t="s">
        <v>81</v>
      </c>
      <c r="K796" s="68" t="s">
        <v>9042</v>
      </c>
      <c r="L796" s="79">
        <v>6647000</v>
      </c>
      <c r="M796" s="44" t="s">
        <v>66</v>
      </c>
      <c r="N796" s="68" t="s">
        <v>9041</v>
      </c>
      <c r="O796" s="68">
        <v>32766967</v>
      </c>
      <c r="P796" s="68">
        <v>207</v>
      </c>
      <c r="Q796" s="69">
        <v>46039</v>
      </c>
      <c r="R796" s="61">
        <v>923633360</v>
      </c>
      <c r="S796" s="69">
        <v>46049</v>
      </c>
      <c r="T796" s="79">
        <v>6647000</v>
      </c>
      <c r="U796" s="61" t="s">
        <v>65</v>
      </c>
      <c r="V796" s="79">
        <v>1072646525</v>
      </c>
      <c r="W796" s="168" t="s">
        <v>8922</v>
      </c>
      <c r="X796" s="69">
        <v>46049</v>
      </c>
      <c r="Y796" s="69">
        <v>46068</v>
      </c>
      <c r="Z796" s="69" t="s">
        <v>73</v>
      </c>
      <c r="AA796" s="69">
        <v>46264</v>
      </c>
      <c r="AB796" s="47">
        <f t="shared" si="60"/>
        <v>196</v>
      </c>
      <c r="AC796" s="61">
        <v>0</v>
      </c>
      <c r="AD796" s="79">
        <v>0</v>
      </c>
      <c r="AE796" s="61">
        <v>0</v>
      </c>
      <c r="AF796" s="80" t="s">
        <v>73</v>
      </c>
      <c r="AG796" s="47">
        <f t="shared" si="65"/>
        <v>0</v>
      </c>
      <c r="AH796" s="61">
        <v>0</v>
      </c>
      <c r="AI796" s="79">
        <v>0</v>
      </c>
      <c r="AJ796" s="61" t="s">
        <v>73</v>
      </c>
      <c r="AK796" s="81" t="s">
        <v>73</v>
      </c>
      <c r="AL796" s="61">
        <v>0</v>
      </c>
      <c r="AM796" s="81" t="s">
        <v>73</v>
      </c>
      <c r="AN796" s="81" t="s">
        <v>73</v>
      </c>
      <c r="AO796" s="81" t="s">
        <v>73</v>
      </c>
      <c r="AP796" s="47">
        <f t="shared" si="62"/>
        <v>0</v>
      </c>
      <c r="AQ796" s="47">
        <f>+L796+AD796-AI796</f>
        <v>6647000</v>
      </c>
      <c r="AR796" s="61" t="s">
        <v>65</v>
      </c>
      <c r="AS796" s="79">
        <v>6647000</v>
      </c>
      <c r="AT796" s="61" t="s">
        <v>162</v>
      </c>
      <c r="AU796" s="79">
        <v>0</v>
      </c>
      <c r="AV796" s="61" t="s">
        <v>73</v>
      </c>
      <c r="AW796" s="199">
        <v>0</v>
      </c>
      <c r="AX796" s="62">
        <f t="shared" si="63"/>
        <v>6647000</v>
      </c>
      <c r="AY796" s="63">
        <f t="shared" si="64"/>
        <v>0</v>
      </c>
      <c r="AZ796" s="67">
        <v>0</v>
      </c>
      <c r="BA796" s="61" t="s">
        <v>73</v>
      </c>
      <c r="BB796" s="61" t="s">
        <v>163</v>
      </c>
      <c r="BC796" s="355" t="s">
        <v>9040</v>
      </c>
      <c r="BD796" s="44" t="s">
        <v>65</v>
      </c>
      <c r="BE796" s="44" t="s">
        <v>65</v>
      </c>
    </row>
    <row r="797" spans="2:57" s="250" customFormat="1" x14ac:dyDescent="0.25">
      <c r="B797" s="44">
        <v>2026</v>
      </c>
      <c r="C797" s="44">
        <v>891780111</v>
      </c>
      <c r="D797" s="44" t="s">
        <v>63</v>
      </c>
      <c r="E797" s="374" t="s">
        <v>9039</v>
      </c>
      <c r="F797" s="374" t="s">
        <v>9038</v>
      </c>
      <c r="G797" s="61">
        <v>0</v>
      </c>
      <c r="H797" s="61" t="s">
        <v>71</v>
      </c>
      <c r="I797" s="44" t="s">
        <v>111</v>
      </c>
      <c r="J797" s="76" t="s">
        <v>81</v>
      </c>
      <c r="K797" s="68" t="s">
        <v>9037</v>
      </c>
      <c r="L797" s="79">
        <v>14850000</v>
      </c>
      <c r="M797" s="44" t="s">
        <v>66</v>
      </c>
      <c r="N797" s="68" t="s">
        <v>9036</v>
      </c>
      <c r="O797" s="68">
        <v>1004162067</v>
      </c>
      <c r="P797" s="68">
        <v>374</v>
      </c>
      <c r="Q797" s="69">
        <v>46045</v>
      </c>
      <c r="R797" s="68">
        <v>31725000</v>
      </c>
      <c r="S797" s="69">
        <v>46049</v>
      </c>
      <c r="T797" s="79">
        <v>14850000</v>
      </c>
      <c r="U797" s="61" t="s">
        <v>65</v>
      </c>
      <c r="V797" s="79">
        <v>1082939683</v>
      </c>
      <c r="W797" s="168" t="s">
        <v>8545</v>
      </c>
      <c r="X797" s="69">
        <v>46049</v>
      </c>
      <c r="Y797" s="69">
        <v>46049</v>
      </c>
      <c r="Z797" s="69" t="s">
        <v>73</v>
      </c>
      <c r="AA797" s="69">
        <v>46173</v>
      </c>
      <c r="AB797" s="47">
        <f t="shared" si="60"/>
        <v>124</v>
      </c>
      <c r="AC797" s="61">
        <v>0</v>
      </c>
      <c r="AD797" s="79">
        <v>0</v>
      </c>
      <c r="AE797" s="61">
        <v>0</v>
      </c>
      <c r="AF797" s="80" t="s">
        <v>73</v>
      </c>
      <c r="AG797" s="47">
        <f t="shared" si="65"/>
        <v>0</v>
      </c>
      <c r="AH797" s="61">
        <v>0</v>
      </c>
      <c r="AI797" s="79">
        <v>0</v>
      </c>
      <c r="AJ797" s="61" t="s">
        <v>73</v>
      </c>
      <c r="AK797" s="81" t="s">
        <v>73</v>
      </c>
      <c r="AL797" s="61">
        <v>0</v>
      </c>
      <c r="AM797" s="81" t="s">
        <v>73</v>
      </c>
      <c r="AN797" s="81" t="s">
        <v>73</v>
      </c>
      <c r="AO797" s="81" t="s">
        <v>73</v>
      </c>
      <c r="AP797" s="47">
        <f t="shared" si="62"/>
        <v>0</v>
      </c>
      <c r="AQ797" s="47">
        <f>+L797+AD797-AI797</f>
        <v>14850000</v>
      </c>
      <c r="AR797" s="61" t="s">
        <v>65</v>
      </c>
      <c r="AS797" s="79">
        <v>14850000</v>
      </c>
      <c r="AT797" s="61" t="s">
        <v>162</v>
      </c>
      <c r="AU797" s="79">
        <v>0</v>
      </c>
      <c r="AV797" s="61" t="s">
        <v>73</v>
      </c>
      <c r="AW797" s="199">
        <v>0</v>
      </c>
      <c r="AX797" s="62">
        <f t="shared" si="63"/>
        <v>14850000</v>
      </c>
      <c r="AY797" s="63">
        <f t="shared" si="64"/>
        <v>0</v>
      </c>
      <c r="AZ797" s="67">
        <v>0</v>
      </c>
      <c r="BA797" s="61" t="s">
        <v>73</v>
      </c>
      <c r="BB797" s="61" t="s">
        <v>85</v>
      </c>
      <c r="BC797" s="369" t="s">
        <v>9035</v>
      </c>
      <c r="BD797" s="44" t="s">
        <v>65</v>
      </c>
      <c r="BE797" s="44" t="s">
        <v>65</v>
      </c>
    </row>
    <row r="798" spans="2:57" s="250" customFormat="1" x14ac:dyDescent="0.25">
      <c r="B798" s="44">
        <v>2026</v>
      </c>
      <c r="C798" s="44">
        <v>891780111</v>
      </c>
      <c r="D798" s="44" t="s">
        <v>63</v>
      </c>
      <c r="E798" s="75" t="s">
        <v>9034</v>
      </c>
      <c r="F798" s="61" t="s">
        <v>9033</v>
      </c>
      <c r="G798" s="61">
        <v>0</v>
      </c>
      <c r="H798" s="61" t="s">
        <v>71</v>
      </c>
      <c r="I798" s="44" t="s">
        <v>64</v>
      </c>
      <c r="J798" s="76" t="s">
        <v>81</v>
      </c>
      <c r="K798" s="68" t="s">
        <v>9032</v>
      </c>
      <c r="L798" s="79">
        <v>6647000</v>
      </c>
      <c r="M798" s="44" t="s">
        <v>66</v>
      </c>
      <c r="N798" s="68" t="s">
        <v>9031</v>
      </c>
      <c r="O798" s="68">
        <v>12556078</v>
      </c>
      <c r="P798" s="68">
        <v>207</v>
      </c>
      <c r="Q798" s="69">
        <v>46039</v>
      </c>
      <c r="R798" s="61">
        <v>923633360</v>
      </c>
      <c r="S798" s="69">
        <v>46049</v>
      </c>
      <c r="T798" s="79">
        <v>6647000</v>
      </c>
      <c r="U798" s="61" t="s">
        <v>65</v>
      </c>
      <c r="V798" s="79">
        <v>1072646525</v>
      </c>
      <c r="W798" s="168" t="s">
        <v>8922</v>
      </c>
      <c r="X798" s="69">
        <v>46049</v>
      </c>
      <c r="Y798" s="69">
        <v>46068</v>
      </c>
      <c r="Z798" s="69" t="s">
        <v>73</v>
      </c>
      <c r="AA798" s="69">
        <v>46264</v>
      </c>
      <c r="AB798" s="47">
        <f t="shared" si="60"/>
        <v>196</v>
      </c>
      <c r="AC798" s="61">
        <v>0</v>
      </c>
      <c r="AD798" s="79">
        <v>0</v>
      </c>
      <c r="AE798" s="61">
        <v>0</v>
      </c>
      <c r="AF798" s="80" t="s">
        <v>73</v>
      </c>
      <c r="AG798" s="47">
        <f t="shared" si="65"/>
        <v>0</v>
      </c>
      <c r="AH798" s="61">
        <v>0</v>
      </c>
      <c r="AI798" s="79">
        <v>0</v>
      </c>
      <c r="AJ798" s="61" t="s">
        <v>73</v>
      </c>
      <c r="AK798" s="81" t="s">
        <v>73</v>
      </c>
      <c r="AL798" s="61">
        <v>0</v>
      </c>
      <c r="AM798" s="81" t="s">
        <v>73</v>
      </c>
      <c r="AN798" s="81" t="s">
        <v>73</v>
      </c>
      <c r="AO798" s="81" t="s">
        <v>73</v>
      </c>
      <c r="AP798" s="47">
        <f t="shared" si="62"/>
        <v>0</v>
      </c>
      <c r="AQ798" s="47">
        <f>+L798+AD798-AI798</f>
        <v>6647000</v>
      </c>
      <c r="AR798" s="61" t="s">
        <v>65</v>
      </c>
      <c r="AS798" s="79">
        <v>6647000</v>
      </c>
      <c r="AT798" s="61" t="s">
        <v>162</v>
      </c>
      <c r="AU798" s="79">
        <v>0</v>
      </c>
      <c r="AV798" s="61" t="s">
        <v>73</v>
      </c>
      <c r="AW798" s="199">
        <v>0</v>
      </c>
      <c r="AX798" s="62">
        <f t="shared" si="63"/>
        <v>6647000</v>
      </c>
      <c r="AY798" s="63">
        <f t="shared" si="64"/>
        <v>0</v>
      </c>
      <c r="AZ798" s="67">
        <v>0</v>
      </c>
      <c r="BA798" s="61" t="s">
        <v>73</v>
      </c>
      <c r="BB798" s="61" t="s">
        <v>163</v>
      </c>
      <c r="BC798" s="355" t="s">
        <v>9030</v>
      </c>
      <c r="BD798" s="44" t="s">
        <v>65</v>
      </c>
      <c r="BE798" s="44" t="s">
        <v>65</v>
      </c>
    </row>
    <row r="799" spans="2:57" s="250" customFormat="1" x14ac:dyDescent="0.25">
      <c r="B799" s="44">
        <v>2026</v>
      </c>
      <c r="C799" s="44">
        <v>891780111</v>
      </c>
      <c r="D799" s="44" t="s">
        <v>63</v>
      </c>
      <c r="E799" s="75" t="s">
        <v>9029</v>
      </c>
      <c r="F799" s="61" t="s">
        <v>9028</v>
      </c>
      <c r="G799" s="61">
        <v>0</v>
      </c>
      <c r="H799" s="61" t="s">
        <v>71</v>
      </c>
      <c r="I799" s="44" t="s">
        <v>64</v>
      </c>
      <c r="J799" s="76" t="s">
        <v>81</v>
      </c>
      <c r="K799" s="68" t="s">
        <v>9027</v>
      </c>
      <c r="L799" s="79">
        <v>6647000</v>
      </c>
      <c r="M799" s="44" t="s">
        <v>66</v>
      </c>
      <c r="N799" s="68" t="s">
        <v>9026</v>
      </c>
      <c r="O799" s="68">
        <v>57299253</v>
      </c>
      <c r="P799" s="68">
        <v>207</v>
      </c>
      <c r="Q799" s="69">
        <v>46039</v>
      </c>
      <c r="R799" s="61">
        <v>923633360</v>
      </c>
      <c r="S799" s="69">
        <v>46049</v>
      </c>
      <c r="T799" s="79">
        <v>6647000</v>
      </c>
      <c r="U799" s="61" t="s">
        <v>65</v>
      </c>
      <c r="V799" s="79">
        <v>1072646525</v>
      </c>
      <c r="W799" s="168" t="s">
        <v>8922</v>
      </c>
      <c r="X799" s="69">
        <v>46049</v>
      </c>
      <c r="Y799" s="69">
        <v>46068</v>
      </c>
      <c r="Z799" s="69" t="s">
        <v>73</v>
      </c>
      <c r="AA799" s="69">
        <v>46264</v>
      </c>
      <c r="AB799" s="47">
        <f t="shared" si="60"/>
        <v>196</v>
      </c>
      <c r="AC799" s="61">
        <v>0</v>
      </c>
      <c r="AD799" s="79">
        <v>0</v>
      </c>
      <c r="AE799" s="61">
        <v>0</v>
      </c>
      <c r="AF799" s="80" t="s">
        <v>73</v>
      </c>
      <c r="AG799" s="47">
        <f t="shared" si="65"/>
        <v>0</v>
      </c>
      <c r="AH799" s="61">
        <v>0</v>
      </c>
      <c r="AI799" s="79">
        <v>0</v>
      </c>
      <c r="AJ799" s="61" t="s">
        <v>73</v>
      </c>
      <c r="AK799" s="81" t="s">
        <v>73</v>
      </c>
      <c r="AL799" s="61">
        <v>0</v>
      </c>
      <c r="AM799" s="81" t="s">
        <v>73</v>
      </c>
      <c r="AN799" s="81" t="s">
        <v>73</v>
      </c>
      <c r="AO799" s="81" t="s">
        <v>73</v>
      </c>
      <c r="AP799" s="47">
        <f t="shared" si="62"/>
        <v>0</v>
      </c>
      <c r="AQ799" s="47">
        <f>+L799+AD799-AI799</f>
        <v>6647000</v>
      </c>
      <c r="AR799" s="61" t="s">
        <v>65</v>
      </c>
      <c r="AS799" s="79">
        <v>6647000</v>
      </c>
      <c r="AT799" s="61" t="s">
        <v>162</v>
      </c>
      <c r="AU799" s="79">
        <v>0</v>
      </c>
      <c r="AV799" s="61" t="s">
        <v>73</v>
      </c>
      <c r="AW799" s="199">
        <v>0</v>
      </c>
      <c r="AX799" s="62">
        <f t="shared" si="63"/>
        <v>6647000</v>
      </c>
      <c r="AY799" s="63">
        <f t="shared" si="64"/>
        <v>0</v>
      </c>
      <c r="AZ799" s="67">
        <v>0</v>
      </c>
      <c r="BA799" s="61" t="s">
        <v>73</v>
      </c>
      <c r="BB799" s="61" t="s">
        <v>163</v>
      </c>
      <c r="BC799" s="355" t="s">
        <v>9025</v>
      </c>
      <c r="BD799" s="44" t="s">
        <v>65</v>
      </c>
      <c r="BE799" s="44" t="s">
        <v>65</v>
      </c>
    </row>
    <row r="800" spans="2:57" s="250" customFormat="1" x14ac:dyDescent="0.25">
      <c r="B800" s="44">
        <v>2026</v>
      </c>
      <c r="C800" s="44">
        <v>891780111</v>
      </c>
      <c r="D800" s="44" t="s">
        <v>63</v>
      </c>
      <c r="E800" s="75" t="s">
        <v>9024</v>
      </c>
      <c r="F800" s="61" t="s">
        <v>9023</v>
      </c>
      <c r="G800" s="61">
        <v>0</v>
      </c>
      <c r="H800" s="61" t="s">
        <v>71</v>
      </c>
      <c r="I800" s="44" t="s">
        <v>111</v>
      </c>
      <c r="J800" s="76" t="s">
        <v>81</v>
      </c>
      <c r="K800" s="68" t="s">
        <v>9022</v>
      </c>
      <c r="L800" s="79">
        <v>3000000</v>
      </c>
      <c r="M800" s="44" t="s">
        <v>66</v>
      </c>
      <c r="N800" s="68" t="s">
        <v>9021</v>
      </c>
      <c r="O800" s="68">
        <v>1062402254</v>
      </c>
      <c r="P800" s="68">
        <v>298</v>
      </c>
      <c r="Q800" s="69">
        <v>46043</v>
      </c>
      <c r="R800" s="61">
        <v>703999709</v>
      </c>
      <c r="S800" s="69">
        <v>46050</v>
      </c>
      <c r="T800" s="79">
        <v>3000000</v>
      </c>
      <c r="U800" s="61" t="s">
        <v>65</v>
      </c>
      <c r="V800" s="79">
        <v>72221403</v>
      </c>
      <c r="W800" s="168" t="s">
        <v>7142</v>
      </c>
      <c r="X800" s="69">
        <v>46049</v>
      </c>
      <c r="Y800" s="69">
        <v>46083</v>
      </c>
      <c r="Z800" s="69" t="s">
        <v>73</v>
      </c>
      <c r="AA800" s="69">
        <v>46112</v>
      </c>
      <c r="AB800" s="47">
        <f t="shared" si="60"/>
        <v>29</v>
      </c>
      <c r="AC800" s="61">
        <v>0</v>
      </c>
      <c r="AD800" s="79">
        <v>0</v>
      </c>
      <c r="AE800" s="61">
        <v>0</v>
      </c>
      <c r="AF800" s="80" t="s">
        <v>73</v>
      </c>
      <c r="AG800" s="47">
        <f t="shared" si="65"/>
        <v>0</v>
      </c>
      <c r="AH800" s="61">
        <v>0</v>
      </c>
      <c r="AI800" s="79">
        <v>0</v>
      </c>
      <c r="AJ800" s="61" t="s">
        <v>73</v>
      </c>
      <c r="AK800" s="81" t="s">
        <v>73</v>
      </c>
      <c r="AL800" s="61">
        <v>0</v>
      </c>
      <c r="AM800" s="81" t="s">
        <v>73</v>
      </c>
      <c r="AN800" s="81" t="s">
        <v>73</v>
      </c>
      <c r="AO800" s="81" t="s">
        <v>73</v>
      </c>
      <c r="AP800" s="47">
        <f t="shared" si="62"/>
        <v>0</v>
      </c>
      <c r="AQ800" s="47">
        <f>+L800+AD800-AI800</f>
        <v>3000000</v>
      </c>
      <c r="AR800" s="61" t="s">
        <v>4700</v>
      </c>
      <c r="AS800" s="79">
        <v>0</v>
      </c>
      <c r="AT800" s="61" t="s">
        <v>162</v>
      </c>
      <c r="AU800" s="79">
        <v>0</v>
      </c>
      <c r="AV800" s="61" t="s">
        <v>73</v>
      </c>
      <c r="AW800" s="199">
        <v>0</v>
      </c>
      <c r="AX800" s="62">
        <f t="shared" si="63"/>
        <v>3000000</v>
      </c>
      <c r="AY800" s="63">
        <f t="shared" si="64"/>
        <v>0</v>
      </c>
      <c r="AZ800" s="67">
        <v>0</v>
      </c>
      <c r="BA800" s="61" t="s">
        <v>73</v>
      </c>
      <c r="BB800" s="61" t="s">
        <v>163</v>
      </c>
      <c r="BC800" s="355" t="s">
        <v>9020</v>
      </c>
      <c r="BD800" s="44" t="s">
        <v>65</v>
      </c>
      <c r="BE800" s="44" t="s">
        <v>65</v>
      </c>
    </row>
    <row r="801" spans="2:57" s="250" customFormat="1" x14ac:dyDescent="0.25">
      <c r="B801" s="44">
        <v>2026</v>
      </c>
      <c r="C801" s="44">
        <v>891780111</v>
      </c>
      <c r="D801" s="44" t="s">
        <v>63</v>
      </c>
      <c r="E801" s="75" t="s">
        <v>9019</v>
      </c>
      <c r="F801" s="61" t="s">
        <v>9018</v>
      </c>
      <c r="G801" s="61">
        <v>0</v>
      </c>
      <c r="H801" s="61" t="s">
        <v>71</v>
      </c>
      <c r="I801" s="44" t="s">
        <v>64</v>
      </c>
      <c r="J801" s="76" t="s">
        <v>81</v>
      </c>
      <c r="K801" s="68" t="s">
        <v>9013</v>
      </c>
      <c r="L801" s="79">
        <v>6647000</v>
      </c>
      <c r="M801" s="44" t="s">
        <v>66</v>
      </c>
      <c r="N801" s="68" t="s">
        <v>9017</v>
      </c>
      <c r="O801" s="68">
        <v>84452704</v>
      </c>
      <c r="P801" s="68">
        <v>207</v>
      </c>
      <c r="Q801" s="69">
        <v>46039</v>
      </c>
      <c r="R801" s="61">
        <v>923633360</v>
      </c>
      <c r="S801" s="69">
        <v>46049</v>
      </c>
      <c r="T801" s="79">
        <v>6647000</v>
      </c>
      <c r="U801" s="61" t="s">
        <v>65</v>
      </c>
      <c r="V801" s="79">
        <v>1072646525</v>
      </c>
      <c r="W801" s="168" t="s">
        <v>8922</v>
      </c>
      <c r="X801" s="69">
        <v>46049</v>
      </c>
      <c r="Y801" s="69">
        <v>46068</v>
      </c>
      <c r="Z801" s="69" t="s">
        <v>73</v>
      </c>
      <c r="AA801" s="69">
        <v>46264</v>
      </c>
      <c r="AB801" s="47">
        <f t="shared" si="60"/>
        <v>196</v>
      </c>
      <c r="AC801" s="61">
        <v>0</v>
      </c>
      <c r="AD801" s="79">
        <v>0</v>
      </c>
      <c r="AE801" s="61">
        <v>0</v>
      </c>
      <c r="AF801" s="80" t="s">
        <v>73</v>
      </c>
      <c r="AG801" s="47">
        <f t="shared" si="65"/>
        <v>0</v>
      </c>
      <c r="AH801" s="61">
        <v>0</v>
      </c>
      <c r="AI801" s="79">
        <v>0</v>
      </c>
      <c r="AJ801" s="61" t="s">
        <v>73</v>
      </c>
      <c r="AK801" s="81" t="s">
        <v>73</v>
      </c>
      <c r="AL801" s="61">
        <v>0</v>
      </c>
      <c r="AM801" s="81" t="s">
        <v>73</v>
      </c>
      <c r="AN801" s="81" t="s">
        <v>73</v>
      </c>
      <c r="AO801" s="81" t="s">
        <v>73</v>
      </c>
      <c r="AP801" s="47">
        <f t="shared" si="62"/>
        <v>0</v>
      </c>
      <c r="AQ801" s="47">
        <f>+L801+AD801-AI801</f>
        <v>6647000</v>
      </c>
      <c r="AR801" s="61" t="s">
        <v>65</v>
      </c>
      <c r="AS801" s="79">
        <v>6647000</v>
      </c>
      <c r="AT801" s="61" t="s">
        <v>162</v>
      </c>
      <c r="AU801" s="79">
        <v>0</v>
      </c>
      <c r="AV801" s="61" t="s">
        <v>73</v>
      </c>
      <c r="AW801" s="199">
        <v>0</v>
      </c>
      <c r="AX801" s="62">
        <f t="shared" si="63"/>
        <v>6647000</v>
      </c>
      <c r="AY801" s="63">
        <f t="shared" si="64"/>
        <v>0</v>
      </c>
      <c r="AZ801" s="67">
        <v>0</v>
      </c>
      <c r="BA801" s="61" t="s">
        <v>73</v>
      </c>
      <c r="BB801" s="61" t="s">
        <v>163</v>
      </c>
      <c r="BC801" s="355" t="s">
        <v>9016</v>
      </c>
      <c r="BD801" s="44" t="s">
        <v>65</v>
      </c>
      <c r="BE801" s="44" t="s">
        <v>65</v>
      </c>
    </row>
    <row r="802" spans="2:57" s="250" customFormat="1" x14ac:dyDescent="0.25">
      <c r="B802" s="44">
        <v>2026</v>
      </c>
      <c r="C802" s="44">
        <v>891780111</v>
      </c>
      <c r="D802" s="44" t="s">
        <v>63</v>
      </c>
      <c r="E802" s="75" t="s">
        <v>9015</v>
      </c>
      <c r="F802" s="61" t="s">
        <v>9014</v>
      </c>
      <c r="G802" s="61">
        <v>0</v>
      </c>
      <c r="H802" s="61" t="s">
        <v>71</v>
      </c>
      <c r="I802" s="44" t="s">
        <v>64</v>
      </c>
      <c r="J802" s="76" t="s">
        <v>81</v>
      </c>
      <c r="K802" s="68" t="s">
        <v>9013</v>
      </c>
      <c r="L802" s="79">
        <v>6647000</v>
      </c>
      <c r="M802" s="44" t="s">
        <v>66</v>
      </c>
      <c r="N802" s="68" t="s">
        <v>9012</v>
      </c>
      <c r="O802" s="68">
        <v>85449797</v>
      </c>
      <c r="P802" s="68">
        <v>207</v>
      </c>
      <c r="Q802" s="69">
        <v>46039</v>
      </c>
      <c r="R802" s="61">
        <v>923633360</v>
      </c>
      <c r="S802" s="69">
        <v>46049</v>
      </c>
      <c r="T802" s="79">
        <v>6647000</v>
      </c>
      <c r="U802" s="61" t="s">
        <v>65</v>
      </c>
      <c r="V802" s="79">
        <v>1072646525</v>
      </c>
      <c r="W802" s="168" t="s">
        <v>8922</v>
      </c>
      <c r="X802" s="69">
        <v>46049</v>
      </c>
      <c r="Y802" s="69">
        <v>46068</v>
      </c>
      <c r="Z802" s="69" t="s">
        <v>73</v>
      </c>
      <c r="AA802" s="69">
        <v>46264</v>
      </c>
      <c r="AB802" s="47">
        <f t="shared" si="60"/>
        <v>196</v>
      </c>
      <c r="AC802" s="61">
        <v>0</v>
      </c>
      <c r="AD802" s="79">
        <v>0</v>
      </c>
      <c r="AE802" s="61">
        <v>0</v>
      </c>
      <c r="AF802" s="80" t="s">
        <v>73</v>
      </c>
      <c r="AG802" s="47">
        <f t="shared" si="65"/>
        <v>0</v>
      </c>
      <c r="AH802" s="61">
        <v>0</v>
      </c>
      <c r="AI802" s="79">
        <v>0</v>
      </c>
      <c r="AJ802" s="61" t="s">
        <v>73</v>
      </c>
      <c r="AK802" s="81" t="s">
        <v>73</v>
      </c>
      <c r="AL802" s="61">
        <v>0</v>
      </c>
      <c r="AM802" s="81" t="s">
        <v>73</v>
      </c>
      <c r="AN802" s="81" t="s">
        <v>73</v>
      </c>
      <c r="AO802" s="81" t="s">
        <v>73</v>
      </c>
      <c r="AP802" s="47">
        <f t="shared" si="62"/>
        <v>0</v>
      </c>
      <c r="AQ802" s="47">
        <f>+L802+AD802-AI802</f>
        <v>6647000</v>
      </c>
      <c r="AR802" s="61" t="s">
        <v>65</v>
      </c>
      <c r="AS802" s="79">
        <v>6647000</v>
      </c>
      <c r="AT802" s="61" t="s">
        <v>162</v>
      </c>
      <c r="AU802" s="79">
        <v>0</v>
      </c>
      <c r="AV802" s="61" t="s">
        <v>73</v>
      </c>
      <c r="AW802" s="199">
        <v>0</v>
      </c>
      <c r="AX802" s="62">
        <f t="shared" si="63"/>
        <v>6647000</v>
      </c>
      <c r="AY802" s="63">
        <f t="shared" si="64"/>
        <v>0</v>
      </c>
      <c r="AZ802" s="67">
        <v>0</v>
      </c>
      <c r="BA802" s="61" t="s">
        <v>73</v>
      </c>
      <c r="BB802" s="61" t="s">
        <v>163</v>
      </c>
      <c r="BC802" s="355" t="s">
        <v>9011</v>
      </c>
      <c r="BD802" s="44" t="s">
        <v>65</v>
      </c>
      <c r="BE802" s="44" t="s">
        <v>65</v>
      </c>
    </row>
    <row r="803" spans="2:57" s="250" customFormat="1" x14ac:dyDescent="0.25">
      <c r="B803" s="44">
        <v>2026</v>
      </c>
      <c r="C803" s="44">
        <v>891780111</v>
      </c>
      <c r="D803" s="44" t="s">
        <v>63</v>
      </c>
      <c r="E803" s="374" t="s">
        <v>9010</v>
      </c>
      <c r="F803" s="61" t="s">
        <v>9009</v>
      </c>
      <c r="G803" s="61">
        <v>0</v>
      </c>
      <c r="H803" s="61" t="s">
        <v>71</v>
      </c>
      <c r="I803" s="44" t="s">
        <v>111</v>
      </c>
      <c r="J803" s="76" t="s">
        <v>81</v>
      </c>
      <c r="K803" s="68" t="s">
        <v>9008</v>
      </c>
      <c r="L803" s="79">
        <v>6000000</v>
      </c>
      <c r="M803" s="44" t="s">
        <v>66</v>
      </c>
      <c r="N803" s="68" t="s">
        <v>9007</v>
      </c>
      <c r="O803" s="68">
        <v>1082925061</v>
      </c>
      <c r="P803" s="68">
        <v>297</v>
      </c>
      <c r="Q803" s="69">
        <v>46043</v>
      </c>
      <c r="R803" s="68">
        <v>43328989</v>
      </c>
      <c r="S803" s="69">
        <v>46050</v>
      </c>
      <c r="T803" s="79">
        <v>6000000</v>
      </c>
      <c r="U803" s="61" t="s">
        <v>65</v>
      </c>
      <c r="V803" s="79">
        <v>72221403</v>
      </c>
      <c r="W803" s="168" t="s">
        <v>7142</v>
      </c>
      <c r="X803" s="69">
        <v>46049</v>
      </c>
      <c r="Y803" s="69">
        <v>46050</v>
      </c>
      <c r="Z803" s="69" t="s">
        <v>73</v>
      </c>
      <c r="AA803" s="69">
        <v>46112</v>
      </c>
      <c r="AB803" s="47">
        <f t="shared" si="60"/>
        <v>62</v>
      </c>
      <c r="AC803" s="61">
        <v>0</v>
      </c>
      <c r="AD803" s="79">
        <v>0</v>
      </c>
      <c r="AE803" s="61">
        <v>0</v>
      </c>
      <c r="AF803" s="80" t="s">
        <v>73</v>
      </c>
      <c r="AG803" s="47">
        <f t="shared" si="65"/>
        <v>0</v>
      </c>
      <c r="AH803" s="61">
        <v>0</v>
      </c>
      <c r="AI803" s="79">
        <v>0</v>
      </c>
      <c r="AJ803" s="61" t="s">
        <v>73</v>
      </c>
      <c r="AK803" s="81" t="s">
        <v>73</v>
      </c>
      <c r="AL803" s="61">
        <v>0</v>
      </c>
      <c r="AM803" s="81" t="s">
        <v>73</v>
      </c>
      <c r="AN803" s="81" t="s">
        <v>73</v>
      </c>
      <c r="AO803" s="81" t="s">
        <v>73</v>
      </c>
      <c r="AP803" s="47">
        <f t="shared" si="62"/>
        <v>0</v>
      </c>
      <c r="AQ803" s="47">
        <f>+L803+AD803-AI803</f>
        <v>6000000</v>
      </c>
      <c r="AR803" s="61" t="s">
        <v>4700</v>
      </c>
      <c r="AS803" s="79">
        <v>0</v>
      </c>
      <c r="AT803" s="61" t="s">
        <v>162</v>
      </c>
      <c r="AU803" s="79">
        <v>0</v>
      </c>
      <c r="AV803" s="61" t="s">
        <v>73</v>
      </c>
      <c r="AW803" s="199">
        <v>0</v>
      </c>
      <c r="AX803" s="62">
        <f t="shared" si="63"/>
        <v>6000000</v>
      </c>
      <c r="AY803" s="63">
        <f t="shared" si="64"/>
        <v>0</v>
      </c>
      <c r="AZ803" s="67">
        <v>0</v>
      </c>
      <c r="BA803" s="61" t="s">
        <v>73</v>
      </c>
      <c r="BB803" s="61" t="s">
        <v>85</v>
      </c>
      <c r="BC803" s="369" t="s">
        <v>9006</v>
      </c>
      <c r="BD803" s="44" t="s">
        <v>65</v>
      </c>
      <c r="BE803" s="44" t="s">
        <v>65</v>
      </c>
    </row>
    <row r="804" spans="2:57" s="250" customFormat="1" x14ac:dyDescent="0.25">
      <c r="B804" s="44">
        <v>2026</v>
      </c>
      <c r="C804" s="44">
        <v>891780111</v>
      </c>
      <c r="D804" s="44" t="s">
        <v>63</v>
      </c>
      <c r="E804" s="374" t="s">
        <v>9005</v>
      </c>
      <c r="F804" s="61" t="s">
        <v>9004</v>
      </c>
      <c r="G804" s="61">
        <v>0</v>
      </c>
      <c r="H804" s="61" t="s">
        <v>71</v>
      </c>
      <c r="I804" s="44" t="s">
        <v>111</v>
      </c>
      <c r="J804" s="76" t="s">
        <v>81</v>
      </c>
      <c r="K804" s="68" t="s">
        <v>8918</v>
      </c>
      <c r="L804" s="79">
        <v>19200000</v>
      </c>
      <c r="M804" s="44" t="s">
        <v>66</v>
      </c>
      <c r="N804" s="68" t="s">
        <v>9003</v>
      </c>
      <c r="O804" s="68">
        <v>1082477341</v>
      </c>
      <c r="P804" s="68">
        <v>177</v>
      </c>
      <c r="Q804" s="69">
        <v>46038</v>
      </c>
      <c r="R804" s="68">
        <v>266200000</v>
      </c>
      <c r="S804" s="69">
        <v>46049</v>
      </c>
      <c r="T804" s="79">
        <v>19200000</v>
      </c>
      <c r="U804" s="61" t="s">
        <v>65</v>
      </c>
      <c r="V804" s="79">
        <v>85155333</v>
      </c>
      <c r="W804" s="168" t="s">
        <v>7176</v>
      </c>
      <c r="X804" s="69">
        <v>46049</v>
      </c>
      <c r="Y804" s="69">
        <v>46049</v>
      </c>
      <c r="Z804" s="69" t="s">
        <v>73</v>
      </c>
      <c r="AA804" s="69">
        <v>46189</v>
      </c>
      <c r="AB804" s="47">
        <f t="shared" si="60"/>
        <v>140</v>
      </c>
      <c r="AC804" s="61">
        <v>0</v>
      </c>
      <c r="AD804" s="79">
        <v>0</v>
      </c>
      <c r="AE804" s="61">
        <v>0</v>
      </c>
      <c r="AF804" s="80" t="s">
        <v>73</v>
      </c>
      <c r="AG804" s="47">
        <f t="shared" si="65"/>
        <v>0</v>
      </c>
      <c r="AH804" s="61">
        <v>0</v>
      </c>
      <c r="AI804" s="79">
        <v>0</v>
      </c>
      <c r="AJ804" s="61" t="s">
        <v>73</v>
      </c>
      <c r="AK804" s="81" t="s">
        <v>73</v>
      </c>
      <c r="AL804" s="61">
        <v>0</v>
      </c>
      <c r="AM804" s="81" t="s">
        <v>73</v>
      </c>
      <c r="AN804" s="81" t="s">
        <v>73</v>
      </c>
      <c r="AO804" s="81" t="s">
        <v>73</v>
      </c>
      <c r="AP804" s="47">
        <f t="shared" si="62"/>
        <v>0</v>
      </c>
      <c r="AQ804" s="47">
        <f>+L804+AD804-AI804</f>
        <v>19200000</v>
      </c>
      <c r="AR804" s="61" t="s">
        <v>4700</v>
      </c>
      <c r="AS804" s="79">
        <v>0</v>
      </c>
      <c r="AT804" s="61" t="s">
        <v>162</v>
      </c>
      <c r="AU804" s="79">
        <v>0</v>
      </c>
      <c r="AV804" s="61" t="s">
        <v>73</v>
      </c>
      <c r="AW804" s="199">
        <v>0</v>
      </c>
      <c r="AX804" s="62">
        <f t="shared" si="63"/>
        <v>19200000</v>
      </c>
      <c r="AY804" s="63">
        <f t="shared" si="64"/>
        <v>0</v>
      </c>
      <c r="AZ804" s="67">
        <v>0</v>
      </c>
      <c r="BA804" s="61" t="s">
        <v>73</v>
      </c>
      <c r="BB804" s="61" t="s">
        <v>85</v>
      </c>
      <c r="BC804" s="369" t="s">
        <v>9002</v>
      </c>
      <c r="BD804" s="44" t="s">
        <v>65</v>
      </c>
      <c r="BE804" s="44" t="s">
        <v>65</v>
      </c>
    </row>
    <row r="805" spans="2:57" s="250" customFormat="1" x14ac:dyDescent="0.25">
      <c r="B805" s="44">
        <v>2026</v>
      </c>
      <c r="C805" s="44">
        <v>891780111</v>
      </c>
      <c r="D805" s="44" t="s">
        <v>63</v>
      </c>
      <c r="E805" s="374" t="s">
        <v>9001</v>
      </c>
      <c r="F805" s="61" t="s">
        <v>9000</v>
      </c>
      <c r="G805" s="61">
        <v>0</v>
      </c>
      <c r="H805" s="61" t="s">
        <v>71</v>
      </c>
      <c r="I805" s="44" t="s">
        <v>111</v>
      </c>
      <c r="J805" s="76" t="s">
        <v>81</v>
      </c>
      <c r="K805" s="68" t="s">
        <v>8999</v>
      </c>
      <c r="L805" s="79">
        <v>6400000</v>
      </c>
      <c r="M805" s="44" t="s">
        <v>66</v>
      </c>
      <c r="N805" s="68" t="s">
        <v>8998</v>
      </c>
      <c r="O805" s="68">
        <v>12626997</v>
      </c>
      <c r="P805" s="68">
        <v>298</v>
      </c>
      <c r="Q805" s="69">
        <v>46043</v>
      </c>
      <c r="R805" s="68">
        <v>703999709</v>
      </c>
      <c r="S805" s="69">
        <v>46050</v>
      </c>
      <c r="T805" s="79">
        <v>6400000</v>
      </c>
      <c r="U805" s="61" t="s">
        <v>65</v>
      </c>
      <c r="V805" s="79">
        <v>36559959</v>
      </c>
      <c r="W805" s="168" t="s">
        <v>7278</v>
      </c>
      <c r="X805" s="69">
        <v>46049</v>
      </c>
      <c r="Y805" s="69">
        <v>46050</v>
      </c>
      <c r="Z805" s="69" t="s">
        <v>73</v>
      </c>
      <c r="AA805" s="69">
        <v>46112</v>
      </c>
      <c r="AB805" s="47">
        <f t="shared" si="60"/>
        <v>62</v>
      </c>
      <c r="AC805" s="61">
        <v>0</v>
      </c>
      <c r="AD805" s="79">
        <v>0</v>
      </c>
      <c r="AE805" s="61">
        <v>0</v>
      </c>
      <c r="AF805" s="80" t="s">
        <v>73</v>
      </c>
      <c r="AG805" s="47">
        <f t="shared" si="65"/>
        <v>0</v>
      </c>
      <c r="AH805" s="61">
        <v>0</v>
      </c>
      <c r="AI805" s="79">
        <v>0</v>
      </c>
      <c r="AJ805" s="61" t="s">
        <v>73</v>
      </c>
      <c r="AK805" s="81" t="s">
        <v>73</v>
      </c>
      <c r="AL805" s="61">
        <v>0</v>
      </c>
      <c r="AM805" s="81" t="s">
        <v>73</v>
      </c>
      <c r="AN805" s="81" t="s">
        <v>73</v>
      </c>
      <c r="AO805" s="81" t="s">
        <v>73</v>
      </c>
      <c r="AP805" s="47">
        <f t="shared" si="62"/>
        <v>0</v>
      </c>
      <c r="AQ805" s="47">
        <f>+L805+AD805-AI805</f>
        <v>6400000</v>
      </c>
      <c r="AR805" s="61" t="s">
        <v>4700</v>
      </c>
      <c r="AS805" s="79">
        <v>0</v>
      </c>
      <c r="AT805" s="61" t="s">
        <v>162</v>
      </c>
      <c r="AU805" s="79">
        <v>0</v>
      </c>
      <c r="AV805" s="61" t="s">
        <v>73</v>
      </c>
      <c r="AW805" s="199">
        <v>0</v>
      </c>
      <c r="AX805" s="62">
        <f t="shared" si="63"/>
        <v>6400000</v>
      </c>
      <c r="AY805" s="63">
        <f t="shared" si="64"/>
        <v>0</v>
      </c>
      <c r="AZ805" s="67">
        <v>0</v>
      </c>
      <c r="BA805" s="61" t="s">
        <v>73</v>
      </c>
      <c r="BB805" s="61" t="s">
        <v>85</v>
      </c>
      <c r="BC805" s="369" t="s">
        <v>8997</v>
      </c>
      <c r="BD805" s="44" t="s">
        <v>65</v>
      </c>
      <c r="BE805" s="44" t="s">
        <v>65</v>
      </c>
    </row>
    <row r="806" spans="2:57" s="250" customFormat="1" x14ac:dyDescent="0.25">
      <c r="B806" s="44">
        <v>2026</v>
      </c>
      <c r="C806" s="44">
        <v>891780111</v>
      </c>
      <c r="D806" s="44" t="s">
        <v>63</v>
      </c>
      <c r="E806" s="75" t="s">
        <v>8996</v>
      </c>
      <c r="F806" s="61" t="s">
        <v>8995</v>
      </c>
      <c r="G806" s="61">
        <v>0</v>
      </c>
      <c r="H806" s="61" t="s">
        <v>71</v>
      </c>
      <c r="I806" s="44" t="s">
        <v>64</v>
      </c>
      <c r="J806" s="76" t="s">
        <v>81</v>
      </c>
      <c r="K806" s="68" t="s">
        <v>8990</v>
      </c>
      <c r="L806" s="79">
        <v>6647000</v>
      </c>
      <c r="M806" s="44" t="s">
        <v>66</v>
      </c>
      <c r="N806" s="68" t="s">
        <v>8994</v>
      </c>
      <c r="O806" s="68">
        <v>1082956840</v>
      </c>
      <c r="P806" s="68">
        <v>207</v>
      </c>
      <c r="Q806" s="69">
        <v>46039</v>
      </c>
      <c r="R806" s="61">
        <v>923633360</v>
      </c>
      <c r="S806" s="69">
        <v>46049</v>
      </c>
      <c r="T806" s="79">
        <v>6647000</v>
      </c>
      <c r="U806" s="61" t="s">
        <v>65</v>
      </c>
      <c r="V806" s="79">
        <v>1072646525</v>
      </c>
      <c r="W806" s="168" t="s">
        <v>8922</v>
      </c>
      <c r="X806" s="69">
        <v>46049</v>
      </c>
      <c r="Y806" s="69">
        <v>46068</v>
      </c>
      <c r="Z806" s="69" t="s">
        <v>73</v>
      </c>
      <c r="AA806" s="69">
        <v>46264</v>
      </c>
      <c r="AB806" s="47">
        <f t="shared" si="60"/>
        <v>196</v>
      </c>
      <c r="AC806" s="61">
        <v>0</v>
      </c>
      <c r="AD806" s="79">
        <v>0</v>
      </c>
      <c r="AE806" s="61">
        <v>0</v>
      </c>
      <c r="AF806" s="80" t="s">
        <v>73</v>
      </c>
      <c r="AG806" s="47">
        <f t="shared" si="65"/>
        <v>0</v>
      </c>
      <c r="AH806" s="61">
        <v>0</v>
      </c>
      <c r="AI806" s="79">
        <v>0</v>
      </c>
      <c r="AJ806" s="61" t="s">
        <v>73</v>
      </c>
      <c r="AK806" s="81" t="s">
        <v>73</v>
      </c>
      <c r="AL806" s="61">
        <v>0</v>
      </c>
      <c r="AM806" s="81" t="s">
        <v>73</v>
      </c>
      <c r="AN806" s="81" t="s">
        <v>73</v>
      </c>
      <c r="AO806" s="81" t="s">
        <v>73</v>
      </c>
      <c r="AP806" s="47">
        <f t="shared" si="62"/>
        <v>0</v>
      </c>
      <c r="AQ806" s="47">
        <f>+L806+AD806-AI806</f>
        <v>6647000</v>
      </c>
      <c r="AR806" s="61" t="s">
        <v>65</v>
      </c>
      <c r="AS806" s="79">
        <v>6647000</v>
      </c>
      <c r="AT806" s="61" t="s">
        <v>162</v>
      </c>
      <c r="AU806" s="79">
        <v>0</v>
      </c>
      <c r="AV806" s="61" t="s">
        <v>73</v>
      </c>
      <c r="AW806" s="199">
        <v>0</v>
      </c>
      <c r="AX806" s="62">
        <f t="shared" si="63"/>
        <v>6647000</v>
      </c>
      <c r="AY806" s="63">
        <f t="shared" si="64"/>
        <v>0</v>
      </c>
      <c r="AZ806" s="67">
        <v>0</v>
      </c>
      <c r="BA806" s="61" t="s">
        <v>73</v>
      </c>
      <c r="BB806" s="61" t="s">
        <v>163</v>
      </c>
      <c r="BC806" s="355" t="s">
        <v>8993</v>
      </c>
      <c r="BD806" s="44" t="s">
        <v>65</v>
      </c>
      <c r="BE806" s="44" t="s">
        <v>65</v>
      </c>
    </row>
    <row r="807" spans="2:57" s="250" customFormat="1" x14ac:dyDescent="0.25">
      <c r="B807" s="44">
        <v>2026</v>
      </c>
      <c r="C807" s="44">
        <v>891780111</v>
      </c>
      <c r="D807" s="44" t="s">
        <v>63</v>
      </c>
      <c r="E807" s="75" t="s">
        <v>8992</v>
      </c>
      <c r="F807" s="61" t="s">
        <v>8991</v>
      </c>
      <c r="G807" s="61">
        <v>0</v>
      </c>
      <c r="H807" s="61" t="s">
        <v>71</v>
      </c>
      <c r="I807" s="44" t="s">
        <v>64</v>
      </c>
      <c r="J807" s="76" t="s">
        <v>81</v>
      </c>
      <c r="K807" s="68" t="s">
        <v>8990</v>
      </c>
      <c r="L807" s="79">
        <v>6647000</v>
      </c>
      <c r="M807" s="44" t="s">
        <v>66</v>
      </c>
      <c r="N807" s="68" t="s">
        <v>8989</v>
      </c>
      <c r="O807" s="68">
        <v>1143235626</v>
      </c>
      <c r="P807" s="68">
        <v>207</v>
      </c>
      <c r="Q807" s="69">
        <v>46038</v>
      </c>
      <c r="R807" s="61">
        <v>923633360</v>
      </c>
      <c r="S807" s="69">
        <v>46049</v>
      </c>
      <c r="T807" s="79">
        <v>6647000</v>
      </c>
      <c r="U807" s="61" t="s">
        <v>65</v>
      </c>
      <c r="V807" s="79">
        <v>1072646525</v>
      </c>
      <c r="W807" s="168" t="s">
        <v>8922</v>
      </c>
      <c r="X807" s="69">
        <v>46049</v>
      </c>
      <c r="Y807" s="69">
        <v>46068</v>
      </c>
      <c r="Z807" s="69" t="s">
        <v>73</v>
      </c>
      <c r="AA807" s="69">
        <v>46264</v>
      </c>
      <c r="AB807" s="47">
        <f t="shared" si="60"/>
        <v>196</v>
      </c>
      <c r="AC807" s="61">
        <v>0</v>
      </c>
      <c r="AD807" s="79">
        <v>0</v>
      </c>
      <c r="AE807" s="61">
        <v>0</v>
      </c>
      <c r="AF807" s="80" t="s">
        <v>73</v>
      </c>
      <c r="AG807" s="47">
        <f t="shared" si="65"/>
        <v>0</v>
      </c>
      <c r="AH807" s="61">
        <v>0</v>
      </c>
      <c r="AI807" s="79">
        <v>0</v>
      </c>
      <c r="AJ807" s="61" t="s">
        <v>73</v>
      </c>
      <c r="AK807" s="81" t="s">
        <v>73</v>
      </c>
      <c r="AL807" s="61">
        <v>0</v>
      </c>
      <c r="AM807" s="81" t="s">
        <v>73</v>
      </c>
      <c r="AN807" s="81" t="s">
        <v>73</v>
      </c>
      <c r="AO807" s="81" t="s">
        <v>73</v>
      </c>
      <c r="AP807" s="47">
        <f t="shared" si="62"/>
        <v>0</v>
      </c>
      <c r="AQ807" s="47">
        <f>+L807+AD807-AI807</f>
        <v>6647000</v>
      </c>
      <c r="AR807" s="61" t="s">
        <v>65</v>
      </c>
      <c r="AS807" s="79">
        <v>6647000</v>
      </c>
      <c r="AT807" s="61" t="s">
        <v>162</v>
      </c>
      <c r="AU807" s="79">
        <v>0</v>
      </c>
      <c r="AV807" s="61" t="s">
        <v>73</v>
      </c>
      <c r="AW807" s="199">
        <v>0</v>
      </c>
      <c r="AX807" s="62">
        <f t="shared" si="63"/>
        <v>6647000</v>
      </c>
      <c r="AY807" s="63">
        <f t="shared" si="64"/>
        <v>0</v>
      </c>
      <c r="AZ807" s="67">
        <v>0</v>
      </c>
      <c r="BA807" s="61" t="s">
        <v>73</v>
      </c>
      <c r="BB807" s="61" t="s">
        <v>163</v>
      </c>
      <c r="BC807" s="355" t="s">
        <v>8988</v>
      </c>
      <c r="BD807" s="44" t="s">
        <v>65</v>
      </c>
      <c r="BE807" s="44" t="s">
        <v>65</v>
      </c>
    </row>
    <row r="808" spans="2:57" s="250" customFormat="1" x14ac:dyDescent="0.25">
      <c r="B808" s="44">
        <v>2026</v>
      </c>
      <c r="C808" s="44">
        <v>891780111</v>
      </c>
      <c r="D808" s="44" t="s">
        <v>63</v>
      </c>
      <c r="E808" s="374" t="s">
        <v>8987</v>
      </c>
      <c r="F808" s="61" t="s">
        <v>8986</v>
      </c>
      <c r="G808" s="61">
        <v>0</v>
      </c>
      <c r="H808" s="61" t="s">
        <v>71</v>
      </c>
      <c r="I808" s="44" t="s">
        <v>111</v>
      </c>
      <c r="J808" s="76" t="s">
        <v>81</v>
      </c>
      <c r="K808" s="373" t="s">
        <v>8985</v>
      </c>
      <c r="L808" s="79">
        <v>19200000</v>
      </c>
      <c r="M808" s="44" t="s">
        <v>66</v>
      </c>
      <c r="N808" s="68" t="s">
        <v>8984</v>
      </c>
      <c r="O808" s="68">
        <v>1061691081</v>
      </c>
      <c r="P808" s="68">
        <v>177</v>
      </c>
      <c r="Q808" s="69">
        <v>46038</v>
      </c>
      <c r="R808" s="68">
        <v>266200000</v>
      </c>
      <c r="S808" s="69">
        <v>46049</v>
      </c>
      <c r="T808" s="79">
        <v>19200000</v>
      </c>
      <c r="U808" s="61" t="s">
        <v>65</v>
      </c>
      <c r="V808" s="79">
        <v>85155333</v>
      </c>
      <c r="W808" s="168" t="s">
        <v>7176</v>
      </c>
      <c r="X808" s="69">
        <v>46049</v>
      </c>
      <c r="Y808" s="69">
        <v>46049</v>
      </c>
      <c r="Z808" s="69" t="s">
        <v>73</v>
      </c>
      <c r="AA808" s="69">
        <v>46189</v>
      </c>
      <c r="AB808" s="47">
        <f t="shared" si="60"/>
        <v>140</v>
      </c>
      <c r="AC808" s="61">
        <v>0</v>
      </c>
      <c r="AD808" s="79">
        <v>0</v>
      </c>
      <c r="AE808" s="61">
        <v>0</v>
      </c>
      <c r="AF808" s="80" t="s">
        <v>73</v>
      </c>
      <c r="AG808" s="47">
        <f t="shared" si="65"/>
        <v>0</v>
      </c>
      <c r="AH808" s="61">
        <v>0</v>
      </c>
      <c r="AI808" s="79">
        <v>0</v>
      </c>
      <c r="AJ808" s="61" t="s">
        <v>73</v>
      </c>
      <c r="AK808" s="81" t="s">
        <v>73</v>
      </c>
      <c r="AL808" s="61">
        <v>0</v>
      </c>
      <c r="AM808" s="81" t="s">
        <v>73</v>
      </c>
      <c r="AN808" s="81" t="s">
        <v>73</v>
      </c>
      <c r="AO808" s="81" t="s">
        <v>73</v>
      </c>
      <c r="AP808" s="47">
        <f t="shared" si="62"/>
        <v>0</v>
      </c>
      <c r="AQ808" s="47">
        <f>+L808+AD808-AI808</f>
        <v>19200000</v>
      </c>
      <c r="AR808" s="61" t="s">
        <v>4700</v>
      </c>
      <c r="AS808" s="79">
        <v>0</v>
      </c>
      <c r="AT808" s="61" t="s">
        <v>162</v>
      </c>
      <c r="AU808" s="79">
        <v>0</v>
      </c>
      <c r="AV808" s="61" t="s">
        <v>73</v>
      </c>
      <c r="AW808" s="199">
        <v>0</v>
      </c>
      <c r="AX808" s="62">
        <f t="shared" si="63"/>
        <v>19200000</v>
      </c>
      <c r="AY808" s="63">
        <f t="shared" si="64"/>
        <v>0</v>
      </c>
      <c r="AZ808" s="67">
        <v>0</v>
      </c>
      <c r="BA808" s="61" t="s">
        <v>73</v>
      </c>
      <c r="BB808" s="61" t="s">
        <v>85</v>
      </c>
      <c r="BC808" s="369" t="s">
        <v>8983</v>
      </c>
      <c r="BD808" s="44" t="s">
        <v>65</v>
      </c>
      <c r="BE808" s="44" t="s">
        <v>65</v>
      </c>
    </row>
    <row r="809" spans="2:57" s="250" customFormat="1" x14ac:dyDescent="0.25">
      <c r="B809" s="44">
        <v>2026</v>
      </c>
      <c r="C809" s="44">
        <v>891780111</v>
      </c>
      <c r="D809" s="44" t="s">
        <v>63</v>
      </c>
      <c r="E809" s="374" t="s">
        <v>8982</v>
      </c>
      <c r="F809" s="61" t="s">
        <v>8981</v>
      </c>
      <c r="G809" s="61">
        <v>0</v>
      </c>
      <c r="H809" s="61" t="s">
        <v>71</v>
      </c>
      <c r="I809" s="44" t="s">
        <v>111</v>
      </c>
      <c r="J809" s="76" t="s">
        <v>81</v>
      </c>
      <c r="K809" s="373" t="s">
        <v>8980</v>
      </c>
      <c r="L809" s="79">
        <v>19200000</v>
      </c>
      <c r="M809" s="44" t="s">
        <v>66</v>
      </c>
      <c r="N809" s="68" t="s">
        <v>8979</v>
      </c>
      <c r="O809" s="68">
        <v>1062398237</v>
      </c>
      <c r="P809" s="68">
        <v>177</v>
      </c>
      <c r="Q809" s="69">
        <v>46038</v>
      </c>
      <c r="R809" s="68">
        <v>266200000</v>
      </c>
      <c r="S809" s="69">
        <v>46049</v>
      </c>
      <c r="T809" s="79">
        <v>19200000</v>
      </c>
      <c r="U809" s="61" t="s">
        <v>65</v>
      </c>
      <c r="V809" s="79">
        <v>85155333</v>
      </c>
      <c r="W809" s="168" t="s">
        <v>7176</v>
      </c>
      <c r="X809" s="69">
        <v>46049</v>
      </c>
      <c r="Y809" s="69">
        <v>46049</v>
      </c>
      <c r="Z809" s="69" t="s">
        <v>73</v>
      </c>
      <c r="AA809" s="69">
        <v>46189</v>
      </c>
      <c r="AB809" s="47">
        <f t="shared" si="60"/>
        <v>140</v>
      </c>
      <c r="AC809" s="61">
        <v>0</v>
      </c>
      <c r="AD809" s="79">
        <v>0</v>
      </c>
      <c r="AE809" s="61">
        <v>0</v>
      </c>
      <c r="AF809" s="80" t="s">
        <v>73</v>
      </c>
      <c r="AG809" s="47">
        <f t="shared" si="65"/>
        <v>0</v>
      </c>
      <c r="AH809" s="61">
        <v>0</v>
      </c>
      <c r="AI809" s="79">
        <v>0</v>
      </c>
      <c r="AJ809" s="61" t="s">
        <v>73</v>
      </c>
      <c r="AK809" s="81" t="s">
        <v>73</v>
      </c>
      <c r="AL809" s="61">
        <v>0</v>
      </c>
      <c r="AM809" s="81" t="s">
        <v>73</v>
      </c>
      <c r="AN809" s="81" t="s">
        <v>73</v>
      </c>
      <c r="AO809" s="81" t="s">
        <v>73</v>
      </c>
      <c r="AP809" s="47">
        <f t="shared" si="62"/>
        <v>0</v>
      </c>
      <c r="AQ809" s="47">
        <f>+L809+AD809-AI809</f>
        <v>19200000</v>
      </c>
      <c r="AR809" s="61" t="s">
        <v>4700</v>
      </c>
      <c r="AS809" s="79">
        <v>0</v>
      </c>
      <c r="AT809" s="61" t="s">
        <v>162</v>
      </c>
      <c r="AU809" s="79">
        <v>0</v>
      </c>
      <c r="AV809" s="61" t="s">
        <v>73</v>
      </c>
      <c r="AW809" s="199">
        <v>0</v>
      </c>
      <c r="AX809" s="62">
        <f t="shared" si="63"/>
        <v>19200000</v>
      </c>
      <c r="AY809" s="63">
        <f t="shared" si="64"/>
        <v>0</v>
      </c>
      <c r="AZ809" s="67">
        <v>0</v>
      </c>
      <c r="BA809" s="61" t="s">
        <v>73</v>
      </c>
      <c r="BB809" s="61" t="s">
        <v>85</v>
      </c>
      <c r="BC809" s="369" t="s">
        <v>8978</v>
      </c>
      <c r="BD809" s="44" t="s">
        <v>65</v>
      </c>
      <c r="BE809" s="44" t="s">
        <v>65</v>
      </c>
    </row>
    <row r="810" spans="2:57" s="250" customFormat="1" x14ac:dyDescent="0.25">
      <c r="B810" s="44">
        <v>2026</v>
      </c>
      <c r="C810" s="44">
        <v>891780111</v>
      </c>
      <c r="D810" s="44" t="s">
        <v>63</v>
      </c>
      <c r="E810" s="75" t="s">
        <v>8977</v>
      </c>
      <c r="F810" s="61" t="s">
        <v>8976</v>
      </c>
      <c r="G810" s="61">
        <v>0</v>
      </c>
      <c r="H810" s="61" t="s">
        <v>71</v>
      </c>
      <c r="I810" s="44" t="s">
        <v>111</v>
      </c>
      <c r="J810" s="76" t="s">
        <v>81</v>
      </c>
      <c r="K810" s="68" t="s">
        <v>8975</v>
      </c>
      <c r="L810" s="79">
        <v>9373320</v>
      </c>
      <c r="M810" s="44" t="s">
        <v>66</v>
      </c>
      <c r="N810" s="68" t="s">
        <v>8974</v>
      </c>
      <c r="O810" s="68">
        <v>72233514</v>
      </c>
      <c r="P810" s="68">
        <v>69</v>
      </c>
      <c r="Q810" s="69">
        <v>46036</v>
      </c>
      <c r="R810" s="61">
        <v>6818861280</v>
      </c>
      <c r="S810" s="69">
        <v>46049</v>
      </c>
      <c r="T810" s="79">
        <v>9373320</v>
      </c>
      <c r="U810" s="61" t="s">
        <v>65</v>
      </c>
      <c r="V810" s="79">
        <v>1082939683</v>
      </c>
      <c r="W810" s="168" t="s">
        <v>8545</v>
      </c>
      <c r="X810" s="69">
        <v>46049</v>
      </c>
      <c r="Y810" s="69">
        <v>46069</v>
      </c>
      <c r="Z810" s="69" t="s">
        <v>73</v>
      </c>
      <c r="AA810" s="69">
        <v>46167</v>
      </c>
      <c r="AB810" s="47">
        <f t="shared" si="60"/>
        <v>98</v>
      </c>
      <c r="AC810" s="61">
        <v>0</v>
      </c>
      <c r="AD810" s="79">
        <v>0</v>
      </c>
      <c r="AE810" s="61">
        <v>0</v>
      </c>
      <c r="AF810" s="80" t="s">
        <v>73</v>
      </c>
      <c r="AG810" s="47">
        <f t="shared" si="65"/>
        <v>0</v>
      </c>
      <c r="AH810" s="61">
        <v>0</v>
      </c>
      <c r="AI810" s="79">
        <v>0</v>
      </c>
      <c r="AJ810" s="61" t="s">
        <v>73</v>
      </c>
      <c r="AK810" s="81" t="s">
        <v>73</v>
      </c>
      <c r="AL810" s="61">
        <v>0</v>
      </c>
      <c r="AM810" s="81" t="s">
        <v>73</v>
      </c>
      <c r="AN810" s="81" t="s">
        <v>73</v>
      </c>
      <c r="AO810" s="81" t="s">
        <v>73</v>
      </c>
      <c r="AP810" s="47">
        <f t="shared" si="62"/>
        <v>0</v>
      </c>
      <c r="AQ810" s="47">
        <f>+L810+AD810-AI810</f>
        <v>9373320</v>
      </c>
      <c r="AR810" s="61" t="s">
        <v>4700</v>
      </c>
      <c r="AS810" s="79">
        <v>0</v>
      </c>
      <c r="AT810" s="61" t="s">
        <v>162</v>
      </c>
      <c r="AU810" s="79">
        <v>0</v>
      </c>
      <c r="AV810" s="61" t="s">
        <v>73</v>
      </c>
      <c r="AW810" s="199">
        <v>0</v>
      </c>
      <c r="AX810" s="62">
        <f t="shared" si="63"/>
        <v>9373320</v>
      </c>
      <c r="AY810" s="63">
        <f t="shared" si="64"/>
        <v>0</v>
      </c>
      <c r="AZ810" s="67">
        <v>0</v>
      </c>
      <c r="BA810" s="61" t="s">
        <v>73</v>
      </c>
      <c r="BB810" s="61" t="s">
        <v>163</v>
      </c>
      <c r="BC810" s="355" t="s">
        <v>8973</v>
      </c>
      <c r="BD810" s="44" t="s">
        <v>65</v>
      </c>
      <c r="BE810" s="44" t="s">
        <v>65</v>
      </c>
    </row>
    <row r="811" spans="2:57" s="250" customFormat="1" x14ac:dyDescent="0.25">
      <c r="B811" s="44">
        <v>2026</v>
      </c>
      <c r="C811" s="44">
        <v>891780111</v>
      </c>
      <c r="D811" s="44" t="s">
        <v>63</v>
      </c>
      <c r="E811" s="75" t="s">
        <v>8972</v>
      </c>
      <c r="F811" s="61" t="s">
        <v>8971</v>
      </c>
      <c r="G811" s="61">
        <v>0</v>
      </c>
      <c r="H811" s="61" t="s">
        <v>71</v>
      </c>
      <c r="I811" s="44" t="s">
        <v>111</v>
      </c>
      <c r="J811" s="76" t="s">
        <v>81</v>
      </c>
      <c r="K811" s="68" t="s">
        <v>8970</v>
      </c>
      <c r="L811" s="79">
        <v>9373320</v>
      </c>
      <c r="M811" s="44" t="s">
        <v>66</v>
      </c>
      <c r="N811" s="68" t="s">
        <v>8969</v>
      </c>
      <c r="O811" s="68">
        <v>1047459199</v>
      </c>
      <c r="P811" s="68">
        <v>69</v>
      </c>
      <c r="Q811" s="69">
        <v>46036</v>
      </c>
      <c r="R811" s="61">
        <v>6818861280</v>
      </c>
      <c r="S811" s="69">
        <v>46049</v>
      </c>
      <c r="T811" s="79">
        <v>9373320</v>
      </c>
      <c r="U811" s="61" t="s">
        <v>65</v>
      </c>
      <c r="V811" s="79">
        <v>1082939683</v>
      </c>
      <c r="W811" s="168" t="s">
        <v>8545</v>
      </c>
      <c r="X811" s="69">
        <v>46049</v>
      </c>
      <c r="Y811" s="69">
        <v>46069</v>
      </c>
      <c r="Z811" s="69" t="s">
        <v>73</v>
      </c>
      <c r="AA811" s="69">
        <v>46167</v>
      </c>
      <c r="AB811" s="47">
        <f t="shared" si="60"/>
        <v>98</v>
      </c>
      <c r="AC811" s="61">
        <v>0</v>
      </c>
      <c r="AD811" s="79">
        <v>0</v>
      </c>
      <c r="AE811" s="61">
        <v>0</v>
      </c>
      <c r="AF811" s="80" t="s">
        <v>73</v>
      </c>
      <c r="AG811" s="47">
        <f t="shared" si="65"/>
        <v>0</v>
      </c>
      <c r="AH811" s="61">
        <v>0</v>
      </c>
      <c r="AI811" s="79">
        <v>0</v>
      </c>
      <c r="AJ811" s="61" t="s">
        <v>73</v>
      </c>
      <c r="AK811" s="81" t="s">
        <v>73</v>
      </c>
      <c r="AL811" s="61">
        <v>0</v>
      </c>
      <c r="AM811" s="81" t="s">
        <v>73</v>
      </c>
      <c r="AN811" s="81" t="s">
        <v>73</v>
      </c>
      <c r="AO811" s="81" t="s">
        <v>73</v>
      </c>
      <c r="AP811" s="47">
        <f t="shared" si="62"/>
        <v>0</v>
      </c>
      <c r="AQ811" s="47">
        <f>+L811+AD811-AI811</f>
        <v>9373320</v>
      </c>
      <c r="AR811" s="61" t="s">
        <v>4700</v>
      </c>
      <c r="AS811" s="79">
        <v>0</v>
      </c>
      <c r="AT811" s="61" t="s">
        <v>162</v>
      </c>
      <c r="AU811" s="79">
        <v>0</v>
      </c>
      <c r="AV811" s="61" t="s">
        <v>73</v>
      </c>
      <c r="AW811" s="199">
        <v>0</v>
      </c>
      <c r="AX811" s="62">
        <f t="shared" si="63"/>
        <v>9373320</v>
      </c>
      <c r="AY811" s="63">
        <f t="shared" si="64"/>
        <v>0</v>
      </c>
      <c r="AZ811" s="67">
        <v>0</v>
      </c>
      <c r="BA811" s="61" t="s">
        <v>73</v>
      </c>
      <c r="BB811" s="61" t="s">
        <v>163</v>
      </c>
      <c r="BC811" s="355" t="s">
        <v>8968</v>
      </c>
      <c r="BD811" s="44" t="s">
        <v>65</v>
      </c>
      <c r="BE811" s="44" t="s">
        <v>65</v>
      </c>
    </row>
    <row r="812" spans="2:57" s="250" customFormat="1" x14ac:dyDescent="0.25">
      <c r="B812" s="44">
        <v>2026</v>
      </c>
      <c r="C812" s="44">
        <v>891780111</v>
      </c>
      <c r="D812" s="44" t="s">
        <v>63</v>
      </c>
      <c r="E812" s="75" t="s">
        <v>8967</v>
      </c>
      <c r="F812" s="61" t="s">
        <v>8966</v>
      </c>
      <c r="G812" s="61">
        <v>0</v>
      </c>
      <c r="H812" s="61" t="s">
        <v>71</v>
      </c>
      <c r="I812" s="44" t="s">
        <v>64</v>
      </c>
      <c r="J812" s="76" t="s">
        <v>81</v>
      </c>
      <c r="K812" s="68" t="s">
        <v>8965</v>
      </c>
      <c r="L812" s="79">
        <v>6647000</v>
      </c>
      <c r="M812" s="44" t="s">
        <v>66</v>
      </c>
      <c r="N812" s="68" t="s">
        <v>8964</v>
      </c>
      <c r="O812" s="68">
        <v>1082957148</v>
      </c>
      <c r="P812" s="68">
        <v>207</v>
      </c>
      <c r="Q812" s="69">
        <v>46038</v>
      </c>
      <c r="R812" s="61">
        <v>923633360</v>
      </c>
      <c r="S812" s="69">
        <v>46049</v>
      </c>
      <c r="T812" s="79">
        <v>6647000</v>
      </c>
      <c r="U812" s="61" t="s">
        <v>65</v>
      </c>
      <c r="V812" s="79">
        <v>1072646525</v>
      </c>
      <c r="W812" s="168" t="s">
        <v>8922</v>
      </c>
      <c r="X812" s="69">
        <v>46049</v>
      </c>
      <c r="Y812" s="69">
        <v>46068</v>
      </c>
      <c r="Z812" s="69" t="s">
        <v>73</v>
      </c>
      <c r="AA812" s="69">
        <v>46264</v>
      </c>
      <c r="AB812" s="47">
        <f t="shared" si="60"/>
        <v>196</v>
      </c>
      <c r="AC812" s="61">
        <v>0</v>
      </c>
      <c r="AD812" s="79">
        <v>0</v>
      </c>
      <c r="AE812" s="61">
        <v>0</v>
      </c>
      <c r="AF812" s="80" t="s">
        <v>73</v>
      </c>
      <c r="AG812" s="47">
        <f t="shared" si="65"/>
        <v>0</v>
      </c>
      <c r="AH812" s="61">
        <v>0</v>
      </c>
      <c r="AI812" s="79">
        <v>0</v>
      </c>
      <c r="AJ812" s="61" t="s">
        <v>73</v>
      </c>
      <c r="AK812" s="81" t="s">
        <v>73</v>
      </c>
      <c r="AL812" s="61">
        <v>0</v>
      </c>
      <c r="AM812" s="81" t="s">
        <v>73</v>
      </c>
      <c r="AN812" s="81" t="s">
        <v>73</v>
      </c>
      <c r="AO812" s="81" t="s">
        <v>73</v>
      </c>
      <c r="AP812" s="47">
        <f t="shared" si="62"/>
        <v>0</v>
      </c>
      <c r="AQ812" s="47">
        <f>+L812+AD812-AI812</f>
        <v>6647000</v>
      </c>
      <c r="AR812" s="61" t="s">
        <v>65</v>
      </c>
      <c r="AS812" s="79">
        <v>6647000</v>
      </c>
      <c r="AT812" s="61" t="s">
        <v>162</v>
      </c>
      <c r="AU812" s="79">
        <v>0</v>
      </c>
      <c r="AV812" s="61" t="s">
        <v>73</v>
      </c>
      <c r="AW812" s="199">
        <v>0</v>
      </c>
      <c r="AX812" s="62">
        <f t="shared" si="63"/>
        <v>6647000</v>
      </c>
      <c r="AY812" s="63">
        <f t="shared" si="64"/>
        <v>0</v>
      </c>
      <c r="AZ812" s="67">
        <v>0</v>
      </c>
      <c r="BA812" s="61" t="s">
        <v>73</v>
      </c>
      <c r="BB812" s="61" t="s">
        <v>163</v>
      </c>
      <c r="BC812" s="355" t="s">
        <v>8963</v>
      </c>
      <c r="BD812" s="44" t="s">
        <v>65</v>
      </c>
      <c r="BE812" s="44" t="s">
        <v>65</v>
      </c>
    </row>
    <row r="813" spans="2:57" s="250" customFormat="1" x14ac:dyDescent="0.25">
      <c r="B813" s="44">
        <v>2026</v>
      </c>
      <c r="C813" s="44">
        <v>891780111</v>
      </c>
      <c r="D813" s="44" t="s">
        <v>63</v>
      </c>
      <c r="E813" s="75" t="s">
        <v>8962</v>
      </c>
      <c r="F813" s="61" t="s">
        <v>8961</v>
      </c>
      <c r="G813" s="61">
        <v>0</v>
      </c>
      <c r="H813" s="61" t="s">
        <v>71</v>
      </c>
      <c r="I813" s="44" t="s">
        <v>111</v>
      </c>
      <c r="J813" s="76" t="s">
        <v>81</v>
      </c>
      <c r="K813" s="68" t="s">
        <v>8960</v>
      </c>
      <c r="L813" s="79">
        <v>9373320</v>
      </c>
      <c r="M813" s="44" t="s">
        <v>66</v>
      </c>
      <c r="N813" s="68" t="s">
        <v>8959</v>
      </c>
      <c r="O813" s="68">
        <v>1018475509</v>
      </c>
      <c r="P813" s="68">
        <v>69</v>
      </c>
      <c r="Q813" s="69">
        <v>46036</v>
      </c>
      <c r="R813" s="61">
        <v>6818861280</v>
      </c>
      <c r="S813" s="69">
        <v>46049</v>
      </c>
      <c r="T813" s="79">
        <v>9373320</v>
      </c>
      <c r="U813" s="61" t="s">
        <v>65</v>
      </c>
      <c r="V813" s="79">
        <v>1082939683</v>
      </c>
      <c r="W813" s="168" t="s">
        <v>8545</v>
      </c>
      <c r="X813" s="69">
        <v>46049</v>
      </c>
      <c r="Y813" s="69">
        <v>46069</v>
      </c>
      <c r="Z813" s="69" t="s">
        <v>73</v>
      </c>
      <c r="AA813" s="69">
        <v>46167</v>
      </c>
      <c r="AB813" s="47">
        <f t="shared" si="60"/>
        <v>98</v>
      </c>
      <c r="AC813" s="61">
        <v>0</v>
      </c>
      <c r="AD813" s="79">
        <v>0</v>
      </c>
      <c r="AE813" s="61">
        <v>0</v>
      </c>
      <c r="AF813" s="80" t="s">
        <v>73</v>
      </c>
      <c r="AG813" s="47">
        <f t="shared" si="65"/>
        <v>0</v>
      </c>
      <c r="AH813" s="61">
        <v>0</v>
      </c>
      <c r="AI813" s="79">
        <v>0</v>
      </c>
      <c r="AJ813" s="61" t="s">
        <v>73</v>
      </c>
      <c r="AK813" s="81" t="s">
        <v>73</v>
      </c>
      <c r="AL813" s="61">
        <v>0</v>
      </c>
      <c r="AM813" s="81" t="s">
        <v>73</v>
      </c>
      <c r="AN813" s="81" t="s">
        <v>73</v>
      </c>
      <c r="AO813" s="81" t="s">
        <v>73</v>
      </c>
      <c r="AP813" s="47">
        <f t="shared" si="62"/>
        <v>0</v>
      </c>
      <c r="AQ813" s="47">
        <f>+L813+AD813-AI813</f>
        <v>9373320</v>
      </c>
      <c r="AR813" s="61" t="s">
        <v>4700</v>
      </c>
      <c r="AS813" s="79">
        <v>0</v>
      </c>
      <c r="AT813" s="61" t="s">
        <v>162</v>
      </c>
      <c r="AU813" s="79">
        <v>0</v>
      </c>
      <c r="AV813" s="61" t="s">
        <v>73</v>
      </c>
      <c r="AW813" s="199">
        <v>0</v>
      </c>
      <c r="AX813" s="62">
        <f t="shared" si="63"/>
        <v>9373320</v>
      </c>
      <c r="AY813" s="63">
        <f t="shared" si="64"/>
        <v>0</v>
      </c>
      <c r="AZ813" s="67">
        <v>0</v>
      </c>
      <c r="BA813" s="61" t="s">
        <v>73</v>
      </c>
      <c r="BB813" s="61" t="s">
        <v>163</v>
      </c>
      <c r="BC813" s="355" t="s">
        <v>8958</v>
      </c>
      <c r="BD813" s="44" t="s">
        <v>65</v>
      </c>
      <c r="BE813" s="44" t="s">
        <v>65</v>
      </c>
    </row>
    <row r="814" spans="2:57" s="250" customFormat="1" x14ac:dyDescent="0.25">
      <c r="B814" s="44">
        <v>2026</v>
      </c>
      <c r="C814" s="44">
        <v>891780111</v>
      </c>
      <c r="D814" s="44" t="s">
        <v>63</v>
      </c>
      <c r="E814" s="374" t="s">
        <v>8957</v>
      </c>
      <c r="F814" s="61" t="s">
        <v>8956</v>
      </c>
      <c r="G814" s="61">
        <v>0</v>
      </c>
      <c r="H814" s="61" t="s">
        <v>71</v>
      </c>
      <c r="I814" s="44" t="s">
        <v>111</v>
      </c>
      <c r="J814" s="76" t="s">
        <v>81</v>
      </c>
      <c r="K814" s="68" t="s">
        <v>8955</v>
      </c>
      <c r="L814" s="79">
        <v>27300900</v>
      </c>
      <c r="M814" s="44" t="s">
        <v>66</v>
      </c>
      <c r="N814" s="68" t="s">
        <v>8954</v>
      </c>
      <c r="O814" s="68">
        <v>1099362699</v>
      </c>
      <c r="P814" s="68">
        <v>180</v>
      </c>
      <c r="Q814" s="69">
        <v>46038</v>
      </c>
      <c r="R814" s="68">
        <v>75946139</v>
      </c>
      <c r="S814" s="69">
        <v>46049</v>
      </c>
      <c r="T814" s="79">
        <v>27300900</v>
      </c>
      <c r="U814" s="61" t="s">
        <v>65</v>
      </c>
      <c r="V814" s="79">
        <v>1082939683</v>
      </c>
      <c r="W814" s="168" t="s">
        <v>8545</v>
      </c>
      <c r="X814" s="69">
        <v>46049</v>
      </c>
      <c r="Y814" s="69">
        <v>46049</v>
      </c>
      <c r="Z814" s="69" t="s">
        <v>73</v>
      </c>
      <c r="AA814" s="69">
        <v>46165</v>
      </c>
      <c r="AB814" s="47">
        <f t="shared" si="60"/>
        <v>116</v>
      </c>
      <c r="AC814" s="61">
        <v>0</v>
      </c>
      <c r="AD814" s="79">
        <v>0</v>
      </c>
      <c r="AE814" s="61">
        <v>0</v>
      </c>
      <c r="AF814" s="80" t="s">
        <v>73</v>
      </c>
      <c r="AG814" s="47">
        <f t="shared" si="65"/>
        <v>0</v>
      </c>
      <c r="AH814" s="61">
        <v>0</v>
      </c>
      <c r="AI814" s="79">
        <v>0</v>
      </c>
      <c r="AJ814" s="61" t="s">
        <v>73</v>
      </c>
      <c r="AK814" s="81" t="s">
        <v>73</v>
      </c>
      <c r="AL814" s="61">
        <v>0</v>
      </c>
      <c r="AM814" s="81" t="s">
        <v>73</v>
      </c>
      <c r="AN814" s="81" t="s">
        <v>73</v>
      </c>
      <c r="AO814" s="81" t="s">
        <v>73</v>
      </c>
      <c r="AP814" s="47">
        <f t="shared" si="62"/>
        <v>0</v>
      </c>
      <c r="AQ814" s="47">
        <f>+L814+AD814-AI814</f>
        <v>27300900</v>
      </c>
      <c r="AR814" s="61" t="s">
        <v>4700</v>
      </c>
      <c r="AS814" s="79">
        <v>0</v>
      </c>
      <c r="AT814" s="61" t="s">
        <v>162</v>
      </c>
      <c r="AU814" s="79">
        <v>0</v>
      </c>
      <c r="AV814" s="61" t="s">
        <v>73</v>
      </c>
      <c r="AW814" s="199">
        <v>0</v>
      </c>
      <c r="AX814" s="62">
        <f t="shared" si="63"/>
        <v>27300900</v>
      </c>
      <c r="AY814" s="63">
        <f t="shared" si="64"/>
        <v>0</v>
      </c>
      <c r="AZ814" s="67">
        <v>0</v>
      </c>
      <c r="BA814" s="61" t="s">
        <v>73</v>
      </c>
      <c r="BB814" s="61" t="s">
        <v>85</v>
      </c>
      <c r="BC814" s="369" t="s">
        <v>8953</v>
      </c>
      <c r="BD814" s="44" t="s">
        <v>65</v>
      </c>
      <c r="BE814" s="44" t="s">
        <v>65</v>
      </c>
    </row>
    <row r="815" spans="2:57" s="250" customFormat="1" x14ac:dyDescent="0.25">
      <c r="B815" s="44">
        <v>2026</v>
      </c>
      <c r="C815" s="44">
        <v>891780111</v>
      </c>
      <c r="D815" s="44" t="s">
        <v>63</v>
      </c>
      <c r="E815" s="75" t="s">
        <v>8952</v>
      </c>
      <c r="F815" s="61" t="s">
        <v>8951</v>
      </c>
      <c r="G815" s="61">
        <v>0</v>
      </c>
      <c r="H815" s="61" t="s">
        <v>71</v>
      </c>
      <c r="I815" s="44" t="s">
        <v>111</v>
      </c>
      <c r="J815" s="76" t="s">
        <v>81</v>
      </c>
      <c r="K815" s="68" t="s">
        <v>8677</v>
      </c>
      <c r="L815" s="79">
        <v>9373320</v>
      </c>
      <c r="M815" s="44" t="s">
        <v>66</v>
      </c>
      <c r="N815" s="68" t="s">
        <v>8950</v>
      </c>
      <c r="O815" s="68">
        <v>84101717</v>
      </c>
      <c r="P815" s="68">
        <v>69</v>
      </c>
      <c r="Q815" s="69">
        <v>46036</v>
      </c>
      <c r="R815" s="61">
        <v>6818861280</v>
      </c>
      <c r="S815" s="69">
        <v>46049</v>
      </c>
      <c r="T815" s="79">
        <v>9373320</v>
      </c>
      <c r="U815" s="61" t="s">
        <v>65</v>
      </c>
      <c r="V815" s="79">
        <v>1082939683</v>
      </c>
      <c r="W815" s="168" t="s">
        <v>8545</v>
      </c>
      <c r="X815" s="69">
        <v>46049</v>
      </c>
      <c r="Y815" s="69">
        <v>46069</v>
      </c>
      <c r="Z815" s="69" t="s">
        <v>73</v>
      </c>
      <c r="AA815" s="69">
        <v>46167</v>
      </c>
      <c r="AB815" s="47">
        <f t="shared" si="60"/>
        <v>98</v>
      </c>
      <c r="AC815" s="61">
        <v>0</v>
      </c>
      <c r="AD815" s="79">
        <v>0</v>
      </c>
      <c r="AE815" s="61">
        <v>0</v>
      </c>
      <c r="AF815" s="80" t="s">
        <v>73</v>
      </c>
      <c r="AG815" s="47">
        <f t="shared" si="65"/>
        <v>0</v>
      </c>
      <c r="AH815" s="61">
        <v>0</v>
      </c>
      <c r="AI815" s="79">
        <v>0</v>
      </c>
      <c r="AJ815" s="61" t="s">
        <v>73</v>
      </c>
      <c r="AK815" s="81" t="s">
        <v>73</v>
      </c>
      <c r="AL815" s="61">
        <v>0</v>
      </c>
      <c r="AM815" s="81" t="s">
        <v>73</v>
      </c>
      <c r="AN815" s="81" t="s">
        <v>73</v>
      </c>
      <c r="AO815" s="81" t="s">
        <v>73</v>
      </c>
      <c r="AP815" s="47">
        <f t="shared" si="62"/>
        <v>0</v>
      </c>
      <c r="AQ815" s="47">
        <f>+L815+AD815-AI815</f>
        <v>9373320</v>
      </c>
      <c r="AR815" s="61" t="s">
        <v>4700</v>
      </c>
      <c r="AS815" s="79">
        <v>0</v>
      </c>
      <c r="AT815" s="61" t="s">
        <v>162</v>
      </c>
      <c r="AU815" s="79">
        <v>0</v>
      </c>
      <c r="AV815" s="61" t="s">
        <v>73</v>
      </c>
      <c r="AW815" s="199">
        <v>0</v>
      </c>
      <c r="AX815" s="62">
        <f t="shared" si="63"/>
        <v>9373320</v>
      </c>
      <c r="AY815" s="63">
        <f t="shared" si="64"/>
        <v>0</v>
      </c>
      <c r="AZ815" s="67">
        <v>0</v>
      </c>
      <c r="BA815" s="61" t="s">
        <v>73</v>
      </c>
      <c r="BB815" s="61" t="s">
        <v>163</v>
      </c>
      <c r="BC815" s="355" t="s">
        <v>8949</v>
      </c>
      <c r="BD815" s="44" t="s">
        <v>65</v>
      </c>
      <c r="BE815" s="44" t="s">
        <v>65</v>
      </c>
    </row>
    <row r="816" spans="2:57" s="250" customFormat="1" x14ac:dyDescent="0.25">
      <c r="B816" s="44">
        <v>2026</v>
      </c>
      <c r="C816" s="44">
        <v>891780111</v>
      </c>
      <c r="D816" s="44" t="s">
        <v>63</v>
      </c>
      <c r="E816" s="75" t="s">
        <v>8948</v>
      </c>
      <c r="F816" s="61" t="s">
        <v>8947</v>
      </c>
      <c r="G816" s="61">
        <v>0</v>
      </c>
      <c r="H816" s="61" t="s">
        <v>71</v>
      </c>
      <c r="I816" s="44" t="s">
        <v>111</v>
      </c>
      <c r="J816" s="76" t="s">
        <v>81</v>
      </c>
      <c r="K816" s="68" t="s">
        <v>8677</v>
      </c>
      <c r="L816" s="79">
        <v>9373320</v>
      </c>
      <c r="M816" s="44" t="s">
        <v>66</v>
      </c>
      <c r="N816" s="68" t="s">
        <v>8946</v>
      </c>
      <c r="O816" s="68">
        <v>85270791</v>
      </c>
      <c r="P816" s="68">
        <v>69</v>
      </c>
      <c r="Q816" s="69">
        <v>46036</v>
      </c>
      <c r="R816" s="61">
        <v>6818861280</v>
      </c>
      <c r="S816" s="69">
        <v>46049</v>
      </c>
      <c r="T816" s="79">
        <v>9373320</v>
      </c>
      <c r="U816" s="61" t="s">
        <v>65</v>
      </c>
      <c r="V816" s="79">
        <v>1082939683</v>
      </c>
      <c r="W816" s="168" t="s">
        <v>8545</v>
      </c>
      <c r="X816" s="69">
        <v>46049</v>
      </c>
      <c r="Y816" s="69">
        <v>46069</v>
      </c>
      <c r="Z816" s="69" t="s">
        <v>73</v>
      </c>
      <c r="AA816" s="69">
        <v>46167</v>
      </c>
      <c r="AB816" s="47">
        <f t="shared" si="60"/>
        <v>98</v>
      </c>
      <c r="AC816" s="61">
        <v>0</v>
      </c>
      <c r="AD816" s="79">
        <v>0</v>
      </c>
      <c r="AE816" s="61">
        <v>0</v>
      </c>
      <c r="AF816" s="80" t="s">
        <v>73</v>
      </c>
      <c r="AG816" s="47">
        <f t="shared" si="65"/>
        <v>0</v>
      </c>
      <c r="AH816" s="61">
        <v>0</v>
      </c>
      <c r="AI816" s="79">
        <v>0</v>
      </c>
      <c r="AJ816" s="61" t="s">
        <v>73</v>
      </c>
      <c r="AK816" s="81" t="s">
        <v>73</v>
      </c>
      <c r="AL816" s="61">
        <v>0</v>
      </c>
      <c r="AM816" s="81" t="s">
        <v>73</v>
      </c>
      <c r="AN816" s="81" t="s">
        <v>73</v>
      </c>
      <c r="AO816" s="81" t="s">
        <v>73</v>
      </c>
      <c r="AP816" s="47">
        <f t="shared" si="62"/>
        <v>0</v>
      </c>
      <c r="AQ816" s="47">
        <f>+L816+AD816-AI816</f>
        <v>9373320</v>
      </c>
      <c r="AR816" s="61" t="s">
        <v>4700</v>
      </c>
      <c r="AS816" s="79">
        <v>0</v>
      </c>
      <c r="AT816" s="61" t="s">
        <v>162</v>
      </c>
      <c r="AU816" s="79">
        <v>0</v>
      </c>
      <c r="AV816" s="61" t="s">
        <v>73</v>
      </c>
      <c r="AW816" s="199">
        <v>0</v>
      </c>
      <c r="AX816" s="62">
        <f t="shared" si="63"/>
        <v>9373320</v>
      </c>
      <c r="AY816" s="63">
        <f t="shared" si="64"/>
        <v>0</v>
      </c>
      <c r="AZ816" s="67">
        <v>0</v>
      </c>
      <c r="BA816" s="61" t="s">
        <v>73</v>
      </c>
      <c r="BB816" s="61" t="s">
        <v>163</v>
      </c>
      <c r="BC816" s="355" t="s">
        <v>8945</v>
      </c>
      <c r="BD816" s="44" t="s">
        <v>65</v>
      </c>
      <c r="BE816" s="44" t="s">
        <v>65</v>
      </c>
    </row>
    <row r="817" spans="2:57" s="250" customFormat="1" x14ac:dyDescent="0.25">
      <c r="B817" s="44">
        <v>2026</v>
      </c>
      <c r="C817" s="44">
        <v>891780111</v>
      </c>
      <c r="D817" s="44" t="s">
        <v>63</v>
      </c>
      <c r="E817" s="75" t="s">
        <v>8944</v>
      </c>
      <c r="F817" s="61" t="s">
        <v>8943</v>
      </c>
      <c r="G817" s="61">
        <v>0</v>
      </c>
      <c r="H817" s="61" t="s">
        <v>71</v>
      </c>
      <c r="I817" s="44" t="s">
        <v>111</v>
      </c>
      <c r="J817" s="76" t="s">
        <v>81</v>
      </c>
      <c r="K817" s="68" t="s">
        <v>8942</v>
      </c>
      <c r="L817" s="79">
        <v>9373320</v>
      </c>
      <c r="M817" s="44" t="s">
        <v>66</v>
      </c>
      <c r="N817" s="68" t="s">
        <v>8941</v>
      </c>
      <c r="O817" s="68">
        <v>7143557</v>
      </c>
      <c r="P817" s="68">
        <v>69</v>
      </c>
      <c r="Q817" s="69">
        <v>46036</v>
      </c>
      <c r="R817" s="61">
        <v>6818861280</v>
      </c>
      <c r="S817" s="69">
        <v>46049</v>
      </c>
      <c r="T817" s="79">
        <v>9373320</v>
      </c>
      <c r="U817" s="61" t="s">
        <v>65</v>
      </c>
      <c r="V817" s="79">
        <v>1082939683</v>
      </c>
      <c r="W817" s="168" t="s">
        <v>8545</v>
      </c>
      <c r="X817" s="69">
        <v>46049</v>
      </c>
      <c r="Y817" s="69">
        <v>46069</v>
      </c>
      <c r="Z817" s="69" t="s">
        <v>73</v>
      </c>
      <c r="AA817" s="69">
        <v>46167</v>
      </c>
      <c r="AB817" s="47">
        <f t="shared" si="60"/>
        <v>98</v>
      </c>
      <c r="AC817" s="61">
        <v>0</v>
      </c>
      <c r="AD817" s="79">
        <v>0</v>
      </c>
      <c r="AE817" s="61">
        <v>0</v>
      </c>
      <c r="AF817" s="80" t="s">
        <v>73</v>
      </c>
      <c r="AG817" s="47">
        <f t="shared" si="65"/>
        <v>0</v>
      </c>
      <c r="AH817" s="61">
        <v>0</v>
      </c>
      <c r="AI817" s="79">
        <v>0</v>
      </c>
      <c r="AJ817" s="61" t="s">
        <v>73</v>
      </c>
      <c r="AK817" s="81" t="s">
        <v>73</v>
      </c>
      <c r="AL817" s="61">
        <v>0</v>
      </c>
      <c r="AM817" s="81" t="s">
        <v>73</v>
      </c>
      <c r="AN817" s="81" t="s">
        <v>73</v>
      </c>
      <c r="AO817" s="81" t="s">
        <v>73</v>
      </c>
      <c r="AP817" s="47">
        <f t="shared" si="62"/>
        <v>0</v>
      </c>
      <c r="AQ817" s="47">
        <f>+L817+AD817-AI817</f>
        <v>9373320</v>
      </c>
      <c r="AR817" s="61" t="s">
        <v>4700</v>
      </c>
      <c r="AS817" s="79">
        <v>0</v>
      </c>
      <c r="AT817" s="61" t="s">
        <v>162</v>
      </c>
      <c r="AU817" s="79">
        <v>0</v>
      </c>
      <c r="AV817" s="61" t="s">
        <v>73</v>
      </c>
      <c r="AW817" s="199">
        <v>0</v>
      </c>
      <c r="AX817" s="62">
        <f t="shared" si="63"/>
        <v>9373320</v>
      </c>
      <c r="AY817" s="63">
        <f t="shared" si="64"/>
        <v>0</v>
      </c>
      <c r="AZ817" s="67">
        <v>0</v>
      </c>
      <c r="BA817" s="61" t="s">
        <v>73</v>
      </c>
      <c r="BB817" s="61" t="s">
        <v>163</v>
      </c>
      <c r="BC817" s="355" t="s">
        <v>8940</v>
      </c>
      <c r="BD817" s="44" t="s">
        <v>65</v>
      </c>
      <c r="BE817" s="44" t="s">
        <v>65</v>
      </c>
    </row>
    <row r="818" spans="2:57" s="250" customFormat="1" x14ac:dyDescent="0.25">
      <c r="B818" s="44">
        <v>2026</v>
      </c>
      <c r="C818" s="44">
        <v>891780111</v>
      </c>
      <c r="D818" s="44" t="s">
        <v>63</v>
      </c>
      <c r="E818" s="75" t="s">
        <v>8939</v>
      </c>
      <c r="F818" s="61" t="s">
        <v>8938</v>
      </c>
      <c r="G818" s="61">
        <v>0</v>
      </c>
      <c r="H818" s="61" t="s">
        <v>71</v>
      </c>
      <c r="I818" s="44" t="s">
        <v>111</v>
      </c>
      <c r="J818" s="76" t="s">
        <v>81</v>
      </c>
      <c r="K818" s="68" t="s">
        <v>8677</v>
      </c>
      <c r="L818" s="79">
        <v>9373320</v>
      </c>
      <c r="M818" s="44" t="s">
        <v>66</v>
      </c>
      <c r="N818" s="68" t="s">
        <v>8937</v>
      </c>
      <c r="O818" s="68">
        <v>19895480</v>
      </c>
      <c r="P818" s="68">
        <v>69</v>
      </c>
      <c r="Q818" s="69">
        <v>46036</v>
      </c>
      <c r="R818" s="61">
        <v>6818861280</v>
      </c>
      <c r="S818" s="69">
        <v>46049</v>
      </c>
      <c r="T818" s="79">
        <v>9373320</v>
      </c>
      <c r="U818" s="61" t="s">
        <v>65</v>
      </c>
      <c r="V818" s="79">
        <v>1082939683</v>
      </c>
      <c r="W818" s="168" t="s">
        <v>8545</v>
      </c>
      <c r="X818" s="69">
        <v>46049</v>
      </c>
      <c r="Y818" s="69">
        <v>46069</v>
      </c>
      <c r="Z818" s="69" t="s">
        <v>73</v>
      </c>
      <c r="AA818" s="69">
        <v>46167</v>
      </c>
      <c r="AB818" s="47">
        <f t="shared" si="60"/>
        <v>98</v>
      </c>
      <c r="AC818" s="61">
        <v>0</v>
      </c>
      <c r="AD818" s="79">
        <v>0</v>
      </c>
      <c r="AE818" s="61">
        <v>0</v>
      </c>
      <c r="AF818" s="80" t="s">
        <v>73</v>
      </c>
      <c r="AG818" s="47">
        <f t="shared" si="65"/>
        <v>0</v>
      </c>
      <c r="AH818" s="61">
        <v>0</v>
      </c>
      <c r="AI818" s="79">
        <v>0</v>
      </c>
      <c r="AJ818" s="61" t="s">
        <v>73</v>
      </c>
      <c r="AK818" s="81" t="s">
        <v>73</v>
      </c>
      <c r="AL818" s="61">
        <v>0</v>
      </c>
      <c r="AM818" s="81" t="s">
        <v>73</v>
      </c>
      <c r="AN818" s="81" t="s">
        <v>73</v>
      </c>
      <c r="AO818" s="81" t="s">
        <v>73</v>
      </c>
      <c r="AP818" s="47">
        <f t="shared" si="62"/>
        <v>0</v>
      </c>
      <c r="AQ818" s="47">
        <f>+L818+AD818-AI818</f>
        <v>9373320</v>
      </c>
      <c r="AR818" s="61" t="s">
        <v>4700</v>
      </c>
      <c r="AS818" s="79">
        <v>0</v>
      </c>
      <c r="AT818" s="61" t="s">
        <v>162</v>
      </c>
      <c r="AU818" s="79">
        <v>0</v>
      </c>
      <c r="AV818" s="61" t="s">
        <v>73</v>
      </c>
      <c r="AW818" s="199">
        <v>0</v>
      </c>
      <c r="AX818" s="62">
        <f t="shared" si="63"/>
        <v>9373320</v>
      </c>
      <c r="AY818" s="63">
        <f t="shared" si="64"/>
        <v>0</v>
      </c>
      <c r="AZ818" s="67">
        <v>0</v>
      </c>
      <c r="BA818" s="61" t="s">
        <v>73</v>
      </c>
      <c r="BB818" s="61" t="s">
        <v>163</v>
      </c>
      <c r="BC818" s="355" t="s">
        <v>8936</v>
      </c>
      <c r="BD818" s="44" t="s">
        <v>65</v>
      </c>
      <c r="BE818" s="44" t="s">
        <v>65</v>
      </c>
    </row>
    <row r="819" spans="2:57" s="250" customFormat="1" x14ac:dyDescent="0.25">
      <c r="B819" s="44">
        <v>2026</v>
      </c>
      <c r="C819" s="44">
        <v>891780111</v>
      </c>
      <c r="D819" s="44" t="s">
        <v>63</v>
      </c>
      <c r="E819" s="75" t="s">
        <v>8935</v>
      </c>
      <c r="F819" s="61" t="s">
        <v>8934</v>
      </c>
      <c r="G819" s="61">
        <v>0</v>
      </c>
      <c r="H819" s="61" t="s">
        <v>71</v>
      </c>
      <c r="I819" s="44" t="s">
        <v>111</v>
      </c>
      <c r="J819" s="76" t="s">
        <v>81</v>
      </c>
      <c r="K819" s="68" t="s">
        <v>8677</v>
      </c>
      <c r="L819" s="79">
        <v>9373320</v>
      </c>
      <c r="M819" s="44" t="s">
        <v>66</v>
      </c>
      <c r="N819" s="68" t="s">
        <v>8933</v>
      </c>
      <c r="O819" s="68">
        <v>72200869</v>
      </c>
      <c r="P819" s="68">
        <v>69</v>
      </c>
      <c r="Q819" s="69">
        <v>46036</v>
      </c>
      <c r="R819" s="61">
        <v>6818861280</v>
      </c>
      <c r="S819" s="69">
        <v>46049</v>
      </c>
      <c r="T819" s="79">
        <v>9373320</v>
      </c>
      <c r="U819" s="61" t="s">
        <v>65</v>
      </c>
      <c r="V819" s="79">
        <v>1082939683</v>
      </c>
      <c r="W819" s="168" t="s">
        <v>8545</v>
      </c>
      <c r="X819" s="69">
        <v>46049</v>
      </c>
      <c r="Y819" s="69">
        <v>46069</v>
      </c>
      <c r="Z819" s="69" t="s">
        <v>73</v>
      </c>
      <c r="AA819" s="69">
        <v>46167</v>
      </c>
      <c r="AB819" s="47">
        <f t="shared" si="60"/>
        <v>98</v>
      </c>
      <c r="AC819" s="61">
        <v>0</v>
      </c>
      <c r="AD819" s="79">
        <v>0</v>
      </c>
      <c r="AE819" s="61">
        <v>0</v>
      </c>
      <c r="AF819" s="80" t="s">
        <v>73</v>
      </c>
      <c r="AG819" s="47">
        <f t="shared" si="65"/>
        <v>0</v>
      </c>
      <c r="AH819" s="61">
        <v>0</v>
      </c>
      <c r="AI819" s="79">
        <v>0</v>
      </c>
      <c r="AJ819" s="61" t="s">
        <v>73</v>
      </c>
      <c r="AK819" s="81" t="s">
        <v>73</v>
      </c>
      <c r="AL819" s="61">
        <v>0</v>
      </c>
      <c r="AM819" s="81" t="s">
        <v>73</v>
      </c>
      <c r="AN819" s="81" t="s">
        <v>73</v>
      </c>
      <c r="AO819" s="81" t="s">
        <v>73</v>
      </c>
      <c r="AP819" s="47">
        <f t="shared" si="62"/>
        <v>0</v>
      </c>
      <c r="AQ819" s="47">
        <f>+L819+AD819-AI819</f>
        <v>9373320</v>
      </c>
      <c r="AR819" s="61" t="s">
        <v>4700</v>
      </c>
      <c r="AS819" s="79">
        <v>0</v>
      </c>
      <c r="AT819" s="61" t="s">
        <v>162</v>
      </c>
      <c r="AU819" s="79">
        <v>0</v>
      </c>
      <c r="AV819" s="61" t="s">
        <v>73</v>
      </c>
      <c r="AW819" s="199">
        <v>0</v>
      </c>
      <c r="AX819" s="62">
        <f t="shared" si="63"/>
        <v>9373320</v>
      </c>
      <c r="AY819" s="63">
        <f t="shared" si="64"/>
        <v>0</v>
      </c>
      <c r="AZ819" s="67">
        <v>0</v>
      </c>
      <c r="BA819" s="61" t="s">
        <v>73</v>
      </c>
      <c r="BB819" s="61" t="s">
        <v>163</v>
      </c>
      <c r="BC819" s="355" t="s">
        <v>8932</v>
      </c>
      <c r="BD819" s="44" t="s">
        <v>65</v>
      </c>
      <c r="BE819" s="44" t="s">
        <v>65</v>
      </c>
    </row>
    <row r="820" spans="2:57" s="250" customFormat="1" x14ac:dyDescent="0.25">
      <c r="B820" s="44">
        <v>2026</v>
      </c>
      <c r="C820" s="44">
        <v>891780111</v>
      </c>
      <c r="D820" s="44" t="s">
        <v>63</v>
      </c>
      <c r="E820" s="75" t="s">
        <v>8931</v>
      </c>
      <c r="F820" s="61" t="s">
        <v>8930</v>
      </c>
      <c r="G820" s="61">
        <v>0</v>
      </c>
      <c r="H820" s="61" t="s">
        <v>71</v>
      </c>
      <c r="I820" s="44" t="s">
        <v>111</v>
      </c>
      <c r="J820" s="76" t="s">
        <v>81</v>
      </c>
      <c r="K820" s="68" t="s">
        <v>8929</v>
      </c>
      <c r="L820" s="79">
        <v>9373320</v>
      </c>
      <c r="M820" s="44" t="s">
        <v>66</v>
      </c>
      <c r="N820" s="68" t="s">
        <v>8928</v>
      </c>
      <c r="O820" s="68">
        <v>1049830301</v>
      </c>
      <c r="P820" s="68">
        <v>69</v>
      </c>
      <c r="Q820" s="69">
        <v>46036</v>
      </c>
      <c r="R820" s="61">
        <v>6818861280</v>
      </c>
      <c r="S820" s="69">
        <v>46049</v>
      </c>
      <c r="T820" s="79">
        <v>9373320</v>
      </c>
      <c r="U820" s="61" t="s">
        <v>65</v>
      </c>
      <c r="V820" s="79">
        <v>1082939683</v>
      </c>
      <c r="W820" s="168" t="s">
        <v>8545</v>
      </c>
      <c r="X820" s="69">
        <v>46049</v>
      </c>
      <c r="Y820" s="69">
        <v>46069</v>
      </c>
      <c r="Z820" s="69" t="s">
        <v>73</v>
      </c>
      <c r="AA820" s="69">
        <v>46167</v>
      </c>
      <c r="AB820" s="47">
        <f t="shared" si="60"/>
        <v>98</v>
      </c>
      <c r="AC820" s="61">
        <v>0</v>
      </c>
      <c r="AD820" s="79">
        <v>0</v>
      </c>
      <c r="AE820" s="61">
        <v>0</v>
      </c>
      <c r="AF820" s="80" t="s">
        <v>73</v>
      </c>
      <c r="AG820" s="47">
        <f t="shared" si="65"/>
        <v>0</v>
      </c>
      <c r="AH820" s="61">
        <v>0</v>
      </c>
      <c r="AI820" s="79">
        <v>0</v>
      </c>
      <c r="AJ820" s="61" t="s">
        <v>73</v>
      </c>
      <c r="AK820" s="81" t="s">
        <v>73</v>
      </c>
      <c r="AL820" s="61">
        <v>0</v>
      </c>
      <c r="AM820" s="81" t="s">
        <v>73</v>
      </c>
      <c r="AN820" s="81" t="s">
        <v>73</v>
      </c>
      <c r="AO820" s="81" t="s">
        <v>73</v>
      </c>
      <c r="AP820" s="47">
        <f t="shared" si="62"/>
        <v>0</v>
      </c>
      <c r="AQ820" s="47">
        <f>+L820+AD820-AI820</f>
        <v>9373320</v>
      </c>
      <c r="AR820" s="61" t="s">
        <v>4700</v>
      </c>
      <c r="AS820" s="79">
        <v>0</v>
      </c>
      <c r="AT820" s="61" t="s">
        <v>162</v>
      </c>
      <c r="AU820" s="79">
        <v>0</v>
      </c>
      <c r="AV820" s="61" t="s">
        <v>73</v>
      </c>
      <c r="AW820" s="199">
        <v>0</v>
      </c>
      <c r="AX820" s="62">
        <f t="shared" si="63"/>
        <v>9373320</v>
      </c>
      <c r="AY820" s="63">
        <f t="shared" si="64"/>
        <v>0</v>
      </c>
      <c r="AZ820" s="67">
        <v>0</v>
      </c>
      <c r="BA820" s="61" t="s">
        <v>73</v>
      </c>
      <c r="BB820" s="61" t="s">
        <v>163</v>
      </c>
      <c r="BC820" s="355" t="s">
        <v>8927</v>
      </c>
      <c r="BD820" s="44" t="s">
        <v>65</v>
      </c>
      <c r="BE820" s="44" t="s">
        <v>65</v>
      </c>
    </row>
    <row r="821" spans="2:57" s="250" customFormat="1" x14ac:dyDescent="0.25">
      <c r="B821" s="44">
        <v>2026</v>
      </c>
      <c r="C821" s="44">
        <v>891780111</v>
      </c>
      <c r="D821" s="44" t="s">
        <v>63</v>
      </c>
      <c r="E821" s="374" t="s">
        <v>8926</v>
      </c>
      <c r="F821" s="61" t="s">
        <v>8925</v>
      </c>
      <c r="G821" s="61">
        <v>0</v>
      </c>
      <c r="H821" s="61" t="s">
        <v>71</v>
      </c>
      <c r="I821" s="44" t="s">
        <v>111</v>
      </c>
      <c r="J821" s="76" t="s">
        <v>81</v>
      </c>
      <c r="K821" s="68" t="s">
        <v>8924</v>
      </c>
      <c r="L821" s="79">
        <v>22000000</v>
      </c>
      <c r="M821" s="44" t="s">
        <v>66</v>
      </c>
      <c r="N821" s="68" t="s">
        <v>8923</v>
      </c>
      <c r="O821" s="68">
        <v>85467230</v>
      </c>
      <c r="P821" s="68">
        <v>377</v>
      </c>
      <c r="Q821" s="69">
        <v>46045</v>
      </c>
      <c r="R821" s="68">
        <v>300000000</v>
      </c>
      <c r="S821" s="69">
        <v>46049</v>
      </c>
      <c r="T821" s="79">
        <v>22000000</v>
      </c>
      <c r="U821" s="61" t="s">
        <v>65</v>
      </c>
      <c r="V821" s="79">
        <v>85155333</v>
      </c>
      <c r="W821" s="168" t="s">
        <v>7176</v>
      </c>
      <c r="X821" s="69">
        <v>46049</v>
      </c>
      <c r="Y821" s="69">
        <v>46049</v>
      </c>
      <c r="Z821" s="69" t="s">
        <v>73</v>
      </c>
      <c r="AA821" s="69">
        <v>46172</v>
      </c>
      <c r="AB821" s="47">
        <f t="shared" si="60"/>
        <v>123</v>
      </c>
      <c r="AC821" s="61">
        <v>0</v>
      </c>
      <c r="AD821" s="79">
        <v>0</v>
      </c>
      <c r="AE821" s="61">
        <v>0</v>
      </c>
      <c r="AF821" s="80" t="s">
        <v>73</v>
      </c>
      <c r="AG821" s="47">
        <f t="shared" si="65"/>
        <v>0</v>
      </c>
      <c r="AH821" s="61">
        <v>0</v>
      </c>
      <c r="AI821" s="79">
        <v>0</v>
      </c>
      <c r="AJ821" s="61" t="s">
        <v>73</v>
      </c>
      <c r="AK821" s="81" t="s">
        <v>73</v>
      </c>
      <c r="AL821" s="61">
        <v>0</v>
      </c>
      <c r="AM821" s="81" t="s">
        <v>73</v>
      </c>
      <c r="AN821" s="81" t="s">
        <v>73</v>
      </c>
      <c r="AO821" s="81" t="s">
        <v>73</v>
      </c>
      <c r="AP821" s="47">
        <f t="shared" si="62"/>
        <v>0</v>
      </c>
      <c r="AQ821" s="47">
        <f>+L821+AD821-AI821</f>
        <v>22000000</v>
      </c>
      <c r="AR821" s="61" t="s">
        <v>65</v>
      </c>
      <c r="AS821" s="79">
        <v>22000000</v>
      </c>
      <c r="AT821" s="61" t="s">
        <v>162</v>
      </c>
      <c r="AU821" s="79">
        <v>0</v>
      </c>
      <c r="AV821" s="61" t="s">
        <v>73</v>
      </c>
      <c r="AW821" s="199">
        <v>0</v>
      </c>
      <c r="AX821" s="62">
        <f t="shared" si="63"/>
        <v>22000000</v>
      </c>
      <c r="AY821" s="63">
        <f t="shared" si="64"/>
        <v>0</v>
      </c>
      <c r="AZ821" s="67">
        <v>0</v>
      </c>
      <c r="BA821" s="61" t="s">
        <v>73</v>
      </c>
      <c r="BB821" s="61" t="s">
        <v>85</v>
      </c>
      <c r="BC821" s="369" t="s">
        <v>8921</v>
      </c>
      <c r="BD821" s="44" t="s">
        <v>65</v>
      </c>
      <c r="BE821" s="44" t="s">
        <v>65</v>
      </c>
    </row>
    <row r="822" spans="2:57" s="250" customFormat="1" x14ac:dyDescent="0.25">
      <c r="B822" s="44">
        <v>2026</v>
      </c>
      <c r="C822" s="44">
        <v>891780111</v>
      </c>
      <c r="D822" s="44" t="s">
        <v>63</v>
      </c>
      <c r="E822" s="374" t="s">
        <v>8920</v>
      </c>
      <c r="F822" s="61" t="s">
        <v>8919</v>
      </c>
      <c r="G822" s="61">
        <v>0</v>
      </c>
      <c r="H822" s="61" t="s">
        <v>71</v>
      </c>
      <c r="I822" s="44" t="s">
        <v>111</v>
      </c>
      <c r="J822" s="76" t="s">
        <v>81</v>
      </c>
      <c r="K822" s="68" t="s">
        <v>8918</v>
      </c>
      <c r="L822" s="79">
        <v>19200000</v>
      </c>
      <c r="M822" s="44" t="s">
        <v>66</v>
      </c>
      <c r="N822" s="68" t="s">
        <v>8917</v>
      </c>
      <c r="O822" s="68">
        <v>11808942</v>
      </c>
      <c r="P822" s="68">
        <v>177</v>
      </c>
      <c r="Q822" s="69">
        <v>46038</v>
      </c>
      <c r="R822" s="68">
        <v>266200000</v>
      </c>
      <c r="S822" s="69">
        <v>46049</v>
      </c>
      <c r="T822" s="79">
        <v>19200000</v>
      </c>
      <c r="U822" s="61" t="s">
        <v>65</v>
      </c>
      <c r="V822" s="79">
        <v>85155333</v>
      </c>
      <c r="W822" s="168" t="s">
        <v>7176</v>
      </c>
      <c r="X822" s="69">
        <v>46049</v>
      </c>
      <c r="Y822" s="69">
        <v>46049</v>
      </c>
      <c r="Z822" s="69" t="s">
        <v>73</v>
      </c>
      <c r="AA822" s="69">
        <v>46189</v>
      </c>
      <c r="AB822" s="47">
        <f t="shared" si="60"/>
        <v>140</v>
      </c>
      <c r="AC822" s="61">
        <v>0</v>
      </c>
      <c r="AD822" s="79">
        <v>0</v>
      </c>
      <c r="AE822" s="61">
        <v>0</v>
      </c>
      <c r="AF822" s="80" t="s">
        <v>73</v>
      </c>
      <c r="AG822" s="47">
        <f t="shared" si="65"/>
        <v>0</v>
      </c>
      <c r="AH822" s="61">
        <v>0</v>
      </c>
      <c r="AI822" s="79">
        <v>0</v>
      </c>
      <c r="AJ822" s="61" t="s">
        <v>73</v>
      </c>
      <c r="AK822" s="81" t="s">
        <v>73</v>
      </c>
      <c r="AL822" s="61">
        <v>0</v>
      </c>
      <c r="AM822" s="81" t="s">
        <v>73</v>
      </c>
      <c r="AN822" s="81" t="s">
        <v>73</v>
      </c>
      <c r="AO822" s="81" t="s">
        <v>73</v>
      </c>
      <c r="AP822" s="47">
        <f t="shared" si="62"/>
        <v>0</v>
      </c>
      <c r="AQ822" s="47">
        <f>+L822+AD822-AI822</f>
        <v>19200000</v>
      </c>
      <c r="AR822" s="61" t="s">
        <v>4700</v>
      </c>
      <c r="AS822" s="79">
        <v>0</v>
      </c>
      <c r="AT822" s="61" t="s">
        <v>162</v>
      </c>
      <c r="AU822" s="79">
        <v>0</v>
      </c>
      <c r="AV822" s="61" t="s">
        <v>73</v>
      </c>
      <c r="AW822" s="199">
        <v>0</v>
      </c>
      <c r="AX822" s="62">
        <f t="shared" si="63"/>
        <v>19200000</v>
      </c>
      <c r="AY822" s="63">
        <f t="shared" si="64"/>
        <v>0</v>
      </c>
      <c r="AZ822" s="67">
        <v>0</v>
      </c>
      <c r="BA822" s="61" t="s">
        <v>73</v>
      </c>
      <c r="BB822" s="61" t="s">
        <v>85</v>
      </c>
      <c r="BC822" s="369" t="s">
        <v>8916</v>
      </c>
      <c r="BD822" s="44" t="s">
        <v>65</v>
      </c>
      <c r="BE822" s="44" t="s">
        <v>65</v>
      </c>
    </row>
    <row r="823" spans="2:57" s="250" customFormat="1" x14ac:dyDescent="0.25">
      <c r="B823" s="44">
        <v>2026</v>
      </c>
      <c r="C823" s="44">
        <v>891780111</v>
      </c>
      <c r="D823" s="44" t="s">
        <v>63</v>
      </c>
      <c r="E823" s="61" t="s">
        <v>8915</v>
      </c>
      <c r="F823" s="61" t="s">
        <v>8914</v>
      </c>
      <c r="G823" s="61">
        <v>0</v>
      </c>
      <c r="H823" s="61" t="s">
        <v>71</v>
      </c>
      <c r="I823" s="44" t="s">
        <v>111</v>
      </c>
      <c r="J823" s="76" t="s">
        <v>81</v>
      </c>
      <c r="K823" s="68" t="s">
        <v>8677</v>
      </c>
      <c r="L823" s="79">
        <v>9373320</v>
      </c>
      <c r="M823" s="44" t="s">
        <v>66</v>
      </c>
      <c r="N823" s="68" t="s">
        <v>8913</v>
      </c>
      <c r="O823" s="68">
        <v>15247383</v>
      </c>
      <c r="P823" s="68">
        <v>69</v>
      </c>
      <c r="Q823" s="69">
        <v>46036</v>
      </c>
      <c r="R823" s="61">
        <v>6818861280</v>
      </c>
      <c r="S823" s="69">
        <v>46049</v>
      </c>
      <c r="T823" s="79">
        <v>9373320</v>
      </c>
      <c r="U823" s="61" t="s">
        <v>65</v>
      </c>
      <c r="V823" s="79">
        <v>1082939683</v>
      </c>
      <c r="W823" s="168" t="s">
        <v>8545</v>
      </c>
      <c r="X823" s="69">
        <v>46049</v>
      </c>
      <c r="Y823" s="69">
        <v>46069</v>
      </c>
      <c r="Z823" s="69" t="s">
        <v>73</v>
      </c>
      <c r="AA823" s="69">
        <v>46167</v>
      </c>
      <c r="AB823" s="47">
        <f t="shared" si="60"/>
        <v>98</v>
      </c>
      <c r="AC823" s="61">
        <v>0</v>
      </c>
      <c r="AD823" s="79">
        <v>0</v>
      </c>
      <c r="AE823" s="61">
        <v>0</v>
      </c>
      <c r="AF823" s="80" t="s">
        <v>73</v>
      </c>
      <c r="AG823" s="47">
        <f t="shared" si="65"/>
        <v>0</v>
      </c>
      <c r="AH823" s="61">
        <v>0</v>
      </c>
      <c r="AI823" s="79">
        <v>0</v>
      </c>
      <c r="AJ823" s="61" t="s">
        <v>73</v>
      </c>
      <c r="AK823" s="81" t="s">
        <v>73</v>
      </c>
      <c r="AL823" s="61">
        <v>0</v>
      </c>
      <c r="AM823" s="81" t="s">
        <v>73</v>
      </c>
      <c r="AN823" s="81" t="s">
        <v>73</v>
      </c>
      <c r="AO823" s="81" t="s">
        <v>73</v>
      </c>
      <c r="AP823" s="47">
        <f t="shared" si="62"/>
        <v>0</v>
      </c>
      <c r="AQ823" s="47">
        <f>+L823+AD823-AI823</f>
        <v>9373320</v>
      </c>
      <c r="AR823" s="61" t="s">
        <v>4700</v>
      </c>
      <c r="AS823" s="79">
        <v>0</v>
      </c>
      <c r="AT823" s="61" t="s">
        <v>162</v>
      </c>
      <c r="AU823" s="79">
        <v>0</v>
      </c>
      <c r="AV823" s="61" t="s">
        <v>73</v>
      </c>
      <c r="AW823" s="199">
        <v>0</v>
      </c>
      <c r="AX823" s="62">
        <f t="shared" si="63"/>
        <v>9373320</v>
      </c>
      <c r="AY823" s="63">
        <f t="shared" si="64"/>
        <v>0</v>
      </c>
      <c r="AZ823" s="67">
        <v>0</v>
      </c>
      <c r="BA823" s="61" t="s">
        <v>73</v>
      </c>
      <c r="BB823" s="61" t="s">
        <v>163</v>
      </c>
      <c r="BC823" s="355" t="s">
        <v>8912</v>
      </c>
      <c r="BD823" s="44" t="s">
        <v>65</v>
      </c>
      <c r="BE823" s="44" t="s">
        <v>65</v>
      </c>
    </row>
    <row r="824" spans="2:57" s="359" customFormat="1" ht="15.75" thickBot="1" x14ac:dyDescent="0.3">
      <c r="B824" s="44">
        <v>2026</v>
      </c>
      <c r="C824" s="44">
        <v>891780111</v>
      </c>
      <c r="D824" s="44" t="s">
        <v>63</v>
      </c>
      <c r="E824" s="61" t="s">
        <v>8911</v>
      </c>
      <c r="F824" s="61" t="s">
        <v>8910</v>
      </c>
      <c r="G824" s="61">
        <v>0</v>
      </c>
      <c r="H824" s="61" t="s">
        <v>71</v>
      </c>
      <c r="I824" s="44" t="s">
        <v>111</v>
      </c>
      <c r="J824" s="76" t="s">
        <v>113</v>
      </c>
      <c r="K824" s="68" t="s">
        <v>8909</v>
      </c>
      <c r="L824" s="79">
        <v>310822256</v>
      </c>
      <c r="M824" s="44" t="s">
        <v>66</v>
      </c>
      <c r="N824" s="68" t="s">
        <v>7148</v>
      </c>
      <c r="O824" s="68">
        <v>900587026</v>
      </c>
      <c r="P824" s="68">
        <v>376</v>
      </c>
      <c r="Q824" s="69">
        <v>46045</v>
      </c>
      <c r="R824" s="68">
        <v>310822256</v>
      </c>
      <c r="S824" s="69">
        <v>46049</v>
      </c>
      <c r="T824" s="79">
        <v>310822256</v>
      </c>
      <c r="U824" s="61" t="s">
        <v>65</v>
      </c>
      <c r="V824" s="79">
        <v>1082939683</v>
      </c>
      <c r="W824" s="168" t="s">
        <v>8545</v>
      </c>
      <c r="X824" s="69">
        <v>46049</v>
      </c>
      <c r="Y824" s="69">
        <v>46050</v>
      </c>
      <c r="Z824" s="69">
        <v>46050</v>
      </c>
      <c r="AA824" s="69">
        <v>46203</v>
      </c>
      <c r="AB824" s="47">
        <f t="shared" si="60"/>
        <v>153</v>
      </c>
      <c r="AC824" s="61">
        <v>0</v>
      </c>
      <c r="AD824" s="79">
        <v>0</v>
      </c>
      <c r="AE824" s="61">
        <v>0</v>
      </c>
      <c r="AF824" s="80" t="s">
        <v>73</v>
      </c>
      <c r="AG824" s="47">
        <f t="shared" si="65"/>
        <v>0</v>
      </c>
      <c r="AH824" s="61">
        <v>0</v>
      </c>
      <c r="AI824" s="79">
        <v>0</v>
      </c>
      <c r="AJ824" s="61" t="s">
        <v>73</v>
      </c>
      <c r="AK824" s="81" t="s">
        <v>73</v>
      </c>
      <c r="AL824" s="61">
        <v>0</v>
      </c>
      <c r="AM824" s="81" t="s">
        <v>73</v>
      </c>
      <c r="AN824" s="81" t="s">
        <v>73</v>
      </c>
      <c r="AO824" s="81" t="s">
        <v>73</v>
      </c>
      <c r="AP824" s="47">
        <f t="shared" si="62"/>
        <v>0</v>
      </c>
      <c r="AQ824" s="47">
        <f>+L824+AD824-AI824</f>
        <v>310822256</v>
      </c>
      <c r="AR824" s="61" t="s">
        <v>4700</v>
      </c>
      <c r="AS824" s="79">
        <v>0</v>
      </c>
      <c r="AT824" s="61" t="s">
        <v>162</v>
      </c>
      <c r="AU824" s="79">
        <v>0</v>
      </c>
      <c r="AV824" s="61" t="s">
        <v>73</v>
      </c>
      <c r="AW824" s="199">
        <v>0</v>
      </c>
      <c r="AX824" s="62">
        <f t="shared" si="63"/>
        <v>310822256</v>
      </c>
      <c r="AY824" s="63">
        <f t="shared" si="64"/>
        <v>0</v>
      </c>
      <c r="AZ824" s="67">
        <v>0</v>
      </c>
      <c r="BA824" s="61" t="s">
        <v>73</v>
      </c>
      <c r="BB824" s="61" t="s">
        <v>85</v>
      </c>
      <c r="BC824" s="369" t="s">
        <v>8908</v>
      </c>
      <c r="BD824" s="44" t="s">
        <v>65</v>
      </c>
      <c r="BE824" s="44" t="s">
        <v>65</v>
      </c>
    </row>
    <row r="825" spans="2:57" s="250" customFormat="1" ht="15.75" thickTop="1" x14ac:dyDescent="0.25">
      <c r="B825" s="44">
        <v>2026</v>
      </c>
      <c r="C825" s="44">
        <v>891780111</v>
      </c>
      <c r="D825" s="44" t="s">
        <v>63</v>
      </c>
      <c r="E825" s="61" t="s">
        <v>8907</v>
      </c>
      <c r="F825" s="61" t="s">
        <v>8906</v>
      </c>
      <c r="G825" s="61">
        <v>0</v>
      </c>
      <c r="H825" s="61" t="s">
        <v>71</v>
      </c>
      <c r="I825" s="44" t="s">
        <v>111</v>
      </c>
      <c r="J825" s="76" t="s">
        <v>81</v>
      </c>
      <c r="K825" s="68" t="s">
        <v>8905</v>
      </c>
      <c r="L825" s="79">
        <v>9373320</v>
      </c>
      <c r="M825" s="44" t="s">
        <v>66</v>
      </c>
      <c r="N825" s="68" t="s">
        <v>8904</v>
      </c>
      <c r="O825" s="68">
        <v>1013610794</v>
      </c>
      <c r="P825" s="68">
        <v>69</v>
      </c>
      <c r="Q825" s="69">
        <v>46036</v>
      </c>
      <c r="R825" s="61">
        <v>6818861280</v>
      </c>
      <c r="S825" s="69">
        <v>46050</v>
      </c>
      <c r="T825" s="79">
        <v>9373320</v>
      </c>
      <c r="U825" s="61" t="s">
        <v>65</v>
      </c>
      <c r="V825" s="79">
        <v>1082939683</v>
      </c>
      <c r="W825" s="168" t="s">
        <v>8545</v>
      </c>
      <c r="X825" s="69">
        <v>46050</v>
      </c>
      <c r="Y825" s="69">
        <v>46069</v>
      </c>
      <c r="Z825" s="69" t="s">
        <v>73</v>
      </c>
      <c r="AA825" s="69">
        <v>46167</v>
      </c>
      <c r="AB825" s="47">
        <f t="shared" si="60"/>
        <v>98</v>
      </c>
      <c r="AC825" s="61">
        <v>0</v>
      </c>
      <c r="AD825" s="79">
        <v>0</v>
      </c>
      <c r="AE825" s="61">
        <v>0</v>
      </c>
      <c r="AF825" s="80" t="s">
        <v>73</v>
      </c>
      <c r="AG825" s="47">
        <f t="shared" si="65"/>
        <v>0</v>
      </c>
      <c r="AH825" s="61">
        <v>0</v>
      </c>
      <c r="AI825" s="79">
        <v>0</v>
      </c>
      <c r="AJ825" s="61" t="s">
        <v>73</v>
      </c>
      <c r="AK825" s="81" t="s">
        <v>73</v>
      </c>
      <c r="AL825" s="61">
        <v>0</v>
      </c>
      <c r="AM825" s="81" t="s">
        <v>73</v>
      </c>
      <c r="AN825" s="81" t="s">
        <v>73</v>
      </c>
      <c r="AO825" s="81" t="s">
        <v>73</v>
      </c>
      <c r="AP825" s="47">
        <f t="shared" si="62"/>
        <v>0</v>
      </c>
      <c r="AQ825" s="47">
        <f>+L825+AD825-AI825</f>
        <v>9373320</v>
      </c>
      <c r="AR825" s="61" t="s">
        <v>4700</v>
      </c>
      <c r="AS825" s="79">
        <v>0</v>
      </c>
      <c r="AT825" s="61" t="s">
        <v>162</v>
      </c>
      <c r="AU825" s="79">
        <v>0</v>
      </c>
      <c r="AV825" s="61" t="s">
        <v>73</v>
      </c>
      <c r="AW825" s="199">
        <v>0</v>
      </c>
      <c r="AX825" s="62">
        <f t="shared" si="63"/>
        <v>9373320</v>
      </c>
      <c r="AY825" s="63">
        <f t="shared" si="64"/>
        <v>0</v>
      </c>
      <c r="AZ825" s="67">
        <v>0</v>
      </c>
      <c r="BA825" s="61" t="s">
        <v>73</v>
      </c>
      <c r="BB825" s="61" t="s">
        <v>163</v>
      </c>
      <c r="BC825" s="355" t="s">
        <v>8903</v>
      </c>
      <c r="BD825" s="44" t="s">
        <v>65</v>
      </c>
      <c r="BE825" s="44" t="s">
        <v>65</v>
      </c>
    </row>
    <row r="826" spans="2:57" s="250" customFormat="1" x14ac:dyDescent="0.25">
      <c r="B826" s="44">
        <v>2026</v>
      </c>
      <c r="C826" s="44">
        <v>891780111</v>
      </c>
      <c r="D826" s="44" t="s">
        <v>63</v>
      </c>
      <c r="E826" s="61" t="s">
        <v>8902</v>
      </c>
      <c r="F826" s="61" t="s">
        <v>8901</v>
      </c>
      <c r="G826" s="61">
        <v>0</v>
      </c>
      <c r="H826" s="61" t="s">
        <v>71</v>
      </c>
      <c r="I826" s="44" t="s">
        <v>111</v>
      </c>
      <c r="J826" s="76" t="s">
        <v>81</v>
      </c>
      <c r="K826" s="68" t="s">
        <v>8900</v>
      </c>
      <c r="L826" s="79">
        <v>13000000</v>
      </c>
      <c r="M826" s="44" t="s">
        <v>66</v>
      </c>
      <c r="N826" s="68" t="s">
        <v>8899</v>
      </c>
      <c r="O826" s="68">
        <v>1128058279</v>
      </c>
      <c r="P826" s="68">
        <v>263</v>
      </c>
      <c r="Q826" s="69">
        <v>46042</v>
      </c>
      <c r="R826" s="68">
        <v>13000000</v>
      </c>
      <c r="S826" s="69">
        <v>46050</v>
      </c>
      <c r="T826" s="79">
        <v>13000000</v>
      </c>
      <c r="U826" s="61" t="s">
        <v>65</v>
      </c>
      <c r="V826" s="79">
        <v>1082888504</v>
      </c>
      <c r="W826" s="168" t="s">
        <v>7267</v>
      </c>
      <c r="X826" s="69">
        <v>46050</v>
      </c>
      <c r="Y826" s="69">
        <v>46050</v>
      </c>
      <c r="Z826" s="69" t="s">
        <v>73</v>
      </c>
      <c r="AA826" s="69">
        <v>46111</v>
      </c>
      <c r="AB826" s="47">
        <f t="shared" si="60"/>
        <v>61</v>
      </c>
      <c r="AC826" s="61">
        <v>0</v>
      </c>
      <c r="AD826" s="79">
        <v>0</v>
      </c>
      <c r="AE826" s="61">
        <v>0</v>
      </c>
      <c r="AF826" s="80" t="s">
        <v>73</v>
      </c>
      <c r="AG826" s="47">
        <f t="shared" si="65"/>
        <v>0</v>
      </c>
      <c r="AH826" s="61">
        <v>0</v>
      </c>
      <c r="AI826" s="79">
        <v>0</v>
      </c>
      <c r="AJ826" s="61" t="s">
        <v>73</v>
      </c>
      <c r="AK826" s="81" t="s">
        <v>73</v>
      </c>
      <c r="AL826" s="61">
        <v>0</v>
      </c>
      <c r="AM826" s="81" t="s">
        <v>73</v>
      </c>
      <c r="AN826" s="81" t="s">
        <v>73</v>
      </c>
      <c r="AO826" s="81" t="s">
        <v>73</v>
      </c>
      <c r="AP826" s="47">
        <f t="shared" si="62"/>
        <v>0</v>
      </c>
      <c r="AQ826" s="47">
        <f>+L826+AD826-AI826</f>
        <v>13000000</v>
      </c>
      <c r="AR826" s="61" t="s">
        <v>4700</v>
      </c>
      <c r="AS826" s="79">
        <v>0</v>
      </c>
      <c r="AT826" s="61" t="s">
        <v>162</v>
      </c>
      <c r="AU826" s="79">
        <v>0</v>
      </c>
      <c r="AV826" s="61" t="s">
        <v>73</v>
      </c>
      <c r="AW826" s="199">
        <v>0</v>
      </c>
      <c r="AX826" s="62">
        <f t="shared" si="63"/>
        <v>13000000</v>
      </c>
      <c r="AY826" s="63">
        <f t="shared" si="64"/>
        <v>0</v>
      </c>
      <c r="AZ826" s="67">
        <v>0</v>
      </c>
      <c r="BA826" s="61" t="s">
        <v>73</v>
      </c>
      <c r="BB826" s="61" t="s">
        <v>85</v>
      </c>
      <c r="BC826" s="369" t="s">
        <v>8898</v>
      </c>
      <c r="BD826" s="44" t="s">
        <v>65</v>
      </c>
      <c r="BE826" s="44" t="s">
        <v>65</v>
      </c>
    </row>
    <row r="827" spans="2:57" s="250" customFormat="1" x14ac:dyDescent="0.25">
      <c r="B827" s="44">
        <v>2026</v>
      </c>
      <c r="C827" s="44">
        <v>891780111</v>
      </c>
      <c r="D827" s="44" t="s">
        <v>63</v>
      </c>
      <c r="E827" s="61" t="s">
        <v>8897</v>
      </c>
      <c r="F827" s="61" t="s">
        <v>8896</v>
      </c>
      <c r="G827" s="61">
        <v>0</v>
      </c>
      <c r="H827" s="61" t="s">
        <v>71</v>
      </c>
      <c r="I827" s="44" t="s">
        <v>111</v>
      </c>
      <c r="J827" s="76" t="s">
        <v>81</v>
      </c>
      <c r="K827" s="68" t="s">
        <v>8895</v>
      </c>
      <c r="L827" s="79">
        <v>20317493</v>
      </c>
      <c r="M827" s="44" t="s">
        <v>66</v>
      </c>
      <c r="N827" s="68" t="s">
        <v>8894</v>
      </c>
      <c r="O827" s="68">
        <v>1082404645</v>
      </c>
      <c r="P827" s="68" t="s">
        <v>8893</v>
      </c>
      <c r="Q827" s="69">
        <v>46038</v>
      </c>
      <c r="R827" s="68">
        <v>20317493</v>
      </c>
      <c r="S827" s="69">
        <v>46050</v>
      </c>
      <c r="T827" s="79">
        <v>20317493</v>
      </c>
      <c r="U827" s="61" t="s">
        <v>65</v>
      </c>
      <c r="V827" s="79">
        <v>1082939683</v>
      </c>
      <c r="W827" s="168" t="s">
        <v>8545</v>
      </c>
      <c r="X827" s="69">
        <v>46050</v>
      </c>
      <c r="Y827" s="69">
        <v>46051</v>
      </c>
      <c r="Z827" s="69">
        <v>46051</v>
      </c>
      <c r="AA827" s="69">
        <v>46110</v>
      </c>
      <c r="AB827" s="47">
        <f t="shared" si="60"/>
        <v>59</v>
      </c>
      <c r="AC827" s="61">
        <v>0</v>
      </c>
      <c r="AD827" s="79">
        <v>0</v>
      </c>
      <c r="AE827" s="61">
        <v>0</v>
      </c>
      <c r="AF827" s="80" t="s">
        <v>73</v>
      </c>
      <c r="AG827" s="47">
        <f t="shared" si="65"/>
        <v>0</v>
      </c>
      <c r="AH827" s="61">
        <v>0</v>
      </c>
      <c r="AI827" s="79">
        <v>0</v>
      </c>
      <c r="AJ827" s="61" t="s">
        <v>73</v>
      </c>
      <c r="AK827" s="81" t="s">
        <v>73</v>
      </c>
      <c r="AL827" s="61">
        <v>0</v>
      </c>
      <c r="AM827" s="81" t="s">
        <v>73</v>
      </c>
      <c r="AN827" s="81" t="s">
        <v>73</v>
      </c>
      <c r="AO827" s="81" t="s">
        <v>73</v>
      </c>
      <c r="AP827" s="47">
        <f t="shared" si="62"/>
        <v>0</v>
      </c>
      <c r="AQ827" s="47">
        <f>+L827+AD827-AI827</f>
        <v>20317493</v>
      </c>
      <c r="AR827" s="61" t="s">
        <v>4700</v>
      </c>
      <c r="AS827" s="79">
        <v>0</v>
      </c>
      <c r="AT827" s="61" t="s">
        <v>162</v>
      </c>
      <c r="AU827" s="79">
        <v>0</v>
      </c>
      <c r="AV827" s="61" t="s">
        <v>73</v>
      </c>
      <c r="AW827" s="199">
        <v>0</v>
      </c>
      <c r="AX827" s="62">
        <f t="shared" si="63"/>
        <v>20317493</v>
      </c>
      <c r="AY827" s="63">
        <f t="shared" si="64"/>
        <v>0</v>
      </c>
      <c r="AZ827" s="67">
        <v>0</v>
      </c>
      <c r="BA827" s="61" t="s">
        <v>73</v>
      </c>
      <c r="BB827" s="61" t="s">
        <v>85</v>
      </c>
      <c r="BC827" s="369" t="s">
        <v>8892</v>
      </c>
      <c r="BD827" s="44" t="s">
        <v>65</v>
      </c>
      <c r="BE827" s="44" t="s">
        <v>65</v>
      </c>
    </row>
    <row r="828" spans="2:57" s="250" customFormat="1" x14ac:dyDescent="0.25">
      <c r="B828" s="44">
        <v>2026</v>
      </c>
      <c r="C828" s="44">
        <v>891780111</v>
      </c>
      <c r="D828" s="44" t="s">
        <v>63</v>
      </c>
      <c r="E828" s="75" t="s">
        <v>8891</v>
      </c>
      <c r="F828" s="61" t="s">
        <v>8890</v>
      </c>
      <c r="G828" s="61">
        <v>0</v>
      </c>
      <c r="H828" s="61" t="s">
        <v>71</v>
      </c>
      <c r="I828" s="44" t="s">
        <v>111</v>
      </c>
      <c r="J828" s="76" t="s">
        <v>81</v>
      </c>
      <c r="K828" s="68" t="s">
        <v>8867</v>
      </c>
      <c r="L828" s="79">
        <v>9373320</v>
      </c>
      <c r="M828" s="44" t="s">
        <v>66</v>
      </c>
      <c r="N828" s="68" t="s">
        <v>8889</v>
      </c>
      <c r="O828" s="68">
        <v>1143394112</v>
      </c>
      <c r="P828" s="68">
        <v>69</v>
      </c>
      <c r="Q828" s="69">
        <v>46036</v>
      </c>
      <c r="R828" s="61">
        <v>6818861280</v>
      </c>
      <c r="S828" s="69">
        <v>46050</v>
      </c>
      <c r="T828" s="79">
        <v>9373320</v>
      </c>
      <c r="U828" s="61" t="s">
        <v>65</v>
      </c>
      <c r="V828" s="79">
        <v>1082939683</v>
      </c>
      <c r="W828" s="168" t="s">
        <v>8545</v>
      </c>
      <c r="X828" s="69">
        <v>46050</v>
      </c>
      <c r="Y828" s="69">
        <v>46069</v>
      </c>
      <c r="Z828" s="69" t="s">
        <v>73</v>
      </c>
      <c r="AA828" s="69">
        <v>46167</v>
      </c>
      <c r="AB828" s="47">
        <f t="shared" si="60"/>
        <v>98</v>
      </c>
      <c r="AC828" s="61">
        <v>0</v>
      </c>
      <c r="AD828" s="79">
        <v>0</v>
      </c>
      <c r="AE828" s="61">
        <v>0</v>
      </c>
      <c r="AF828" s="80" t="s">
        <v>73</v>
      </c>
      <c r="AG828" s="47">
        <f t="shared" si="65"/>
        <v>0</v>
      </c>
      <c r="AH828" s="61">
        <v>0</v>
      </c>
      <c r="AI828" s="79">
        <v>0</v>
      </c>
      <c r="AJ828" s="61" t="s">
        <v>73</v>
      </c>
      <c r="AK828" s="81" t="s">
        <v>73</v>
      </c>
      <c r="AL828" s="61">
        <v>0</v>
      </c>
      <c r="AM828" s="81" t="s">
        <v>73</v>
      </c>
      <c r="AN828" s="81" t="s">
        <v>73</v>
      </c>
      <c r="AO828" s="81" t="s">
        <v>73</v>
      </c>
      <c r="AP828" s="47">
        <f t="shared" si="62"/>
        <v>0</v>
      </c>
      <c r="AQ828" s="47">
        <f>+L828+AD828-AI828</f>
        <v>9373320</v>
      </c>
      <c r="AR828" s="61" t="s">
        <v>4700</v>
      </c>
      <c r="AS828" s="79">
        <v>0</v>
      </c>
      <c r="AT828" s="61" t="s">
        <v>162</v>
      </c>
      <c r="AU828" s="79">
        <v>0</v>
      </c>
      <c r="AV828" s="61" t="s">
        <v>73</v>
      </c>
      <c r="AW828" s="199">
        <v>0</v>
      </c>
      <c r="AX828" s="62">
        <f t="shared" si="63"/>
        <v>9373320</v>
      </c>
      <c r="AY828" s="63">
        <f t="shared" si="64"/>
        <v>0</v>
      </c>
      <c r="AZ828" s="67">
        <v>0</v>
      </c>
      <c r="BA828" s="61" t="s">
        <v>73</v>
      </c>
      <c r="BB828" s="61" t="s">
        <v>163</v>
      </c>
      <c r="BC828" s="355" t="s">
        <v>8888</v>
      </c>
      <c r="BD828" s="44" t="s">
        <v>65</v>
      </c>
      <c r="BE828" s="44" t="s">
        <v>65</v>
      </c>
    </row>
    <row r="829" spans="2:57" s="250" customFormat="1" x14ac:dyDescent="0.25">
      <c r="B829" s="44">
        <v>2026</v>
      </c>
      <c r="C829" s="44">
        <v>891780111</v>
      </c>
      <c r="D829" s="44" t="s">
        <v>63</v>
      </c>
      <c r="E829" s="374" t="s">
        <v>8887</v>
      </c>
      <c r="F829" s="61" t="s">
        <v>8886</v>
      </c>
      <c r="G829" s="61">
        <v>0</v>
      </c>
      <c r="H829" s="61" t="s">
        <v>71</v>
      </c>
      <c r="I829" s="44" t="s">
        <v>111</v>
      </c>
      <c r="J829" s="76" t="s">
        <v>81</v>
      </c>
      <c r="K829" s="68" t="s">
        <v>8885</v>
      </c>
      <c r="L829" s="79">
        <v>32500000</v>
      </c>
      <c r="M829" s="44" t="s">
        <v>66</v>
      </c>
      <c r="N829" s="68" t="s">
        <v>8884</v>
      </c>
      <c r="O829" s="68">
        <v>1085173280</v>
      </c>
      <c r="P829" s="68">
        <v>68</v>
      </c>
      <c r="Q829" s="69">
        <v>46036</v>
      </c>
      <c r="R829" s="68">
        <v>396667544</v>
      </c>
      <c r="S829" s="69">
        <v>46050</v>
      </c>
      <c r="T829" s="79">
        <v>32500000</v>
      </c>
      <c r="U829" s="61" t="s">
        <v>65</v>
      </c>
      <c r="V829" s="79">
        <v>85155333</v>
      </c>
      <c r="W829" s="168" t="s">
        <v>7176</v>
      </c>
      <c r="X829" s="69">
        <v>46050</v>
      </c>
      <c r="Y829" s="69">
        <v>46050</v>
      </c>
      <c r="Z829" s="69" t="s">
        <v>73</v>
      </c>
      <c r="AA829" s="69">
        <v>46195</v>
      </c>
      <c r="AB829" s="47">
        <f t="shared" si="60"/>
        <v>145</v>
      </c>
      <c r="AC829" s="61">
        <v>0</v>
      </c>
      <c r="AD829" s="79">
        <v>0</v>
      </c>
      <c r="AE829" s="61">
        <v>0</v>
      </c>
      <c r="AF829" s="80" t="s">
        <v>73</v>
      </c>
      <c r="AG829" s="47">
        <f t="shared" si="65"/>
        <v>0</v>
      </c>
      <c r="AH829" s="61">
        <v>0</v>
      </c>
      <c r="AI829" s="79">
        <v>0</v>
      </c>
      <c r="AJ829" s="61" t="s">
        <v>73</v>
      </c>
      <c r="AK829" s="81" t="s">
        <v>73</v>
      </c>
      <c r="AL829" s="61">
        <v>0</v>
      </c>
      <c r="AM829" s="81" t="s">
        <v>73</v>
      </c>
      <c r="AN829" s="81" t="s">
        <v>73</v>
      </c>
      <c r="AO829" s="81" t="s">
        <v>73</v>
      </c>
      <c r="AP829" s="47">
        <f t="shared" si="62"/>
        <v>0</v>
      </c>
      <c r="AQ829" s="47">
        <f>+L829+AD829-AI829</f>
        <v>32500000</v>
      </c>
      <c r="AR829" s="61" t="s">
        <v>4700</v>
      </c>
      <c r="AS829" s="79">
        <v>0</v>
      </c>
      <c r="AT829" s="61" t="s">
        <v>162</v>
      </c>
      <c r="AU829" s="79">
        <v>0</v>
      </c>
      <c r="AV829" s="61" t="s">
        <v>73</v>
      </c>
      <c r="AW829" s="199">
        <v>0</v>
      </c>
      <c r="AX829" s="62">
        <f t="shared" si="63"/>
        <v>32500000</v>
      </c>
      <c r="AY829" s="63">
        <f t="shared" si="64"/>
        <v>0</v>
      </c>
      <c r="AZ829" s="67">
        <v>0</v>
      </c>
      <c r="BA829" s="61" t="s">
        <v>73</v>
      </c>
      <c r="BB829" s="61" t="s">
        <v>85</v>
      </c>
      <c r="BC829" s="369" t="s">
        <v>8883</v>
      </c>
      <c r="BD829" s="44" t="s">
        <v>65</v>
      </c>
      <c r="BE829" s="44" t="s">
        <v>65</v>
      </c>
    </row>
    <row r="830" spans="2:57" s="250" customFormat="1" x14ac:dyDescent="0.25">
      <c r="B830" s="44">
        <v>2026</v>
      </c>
      <c r="C830" s="44">
        <v>891780111</v>
      </c>
      <c r="D830" s="44" t="s">
        <v>63</v>
      </c>
      <c r="E830" s="75" t="s">
        <v>8882</v>
      </c>
      <c r="F830" s="61" t="s">
        <v>8881</v>
      </c>
      <c r="G830" s="61">
        <v>0</v>
      </c>
      <c r="H830" s="61" t="s">
        <v>71</v>
      </c>
      <c r="I830" s="44" t="s">
        <v>111</v>
      </c>
      <c r="J830" s="76" t="s">
        <v>81</v>
      </c>
      <c r="K830" s="68" t="s">
        <v>8867</v>
      </c>
      <c r="L830" s="79">
        <v>9373320</v>
      </c>
      <c r="M830" s="44" t="s">
        <v>66</v>
      </c>
      <c r="N830" s="68" t="s">
        <v>8880</v>
      </c>
      <c r="O830" s="68">
        <v>10981288</v>
      </c>
      <c r="P830" s="68">
        <v>69</v>
      </c>
      <c r="Q830" s="69">
        <v>46036</v>
      </c>
      <c r="R830" s="61">
        <v>6818861280</v>
      </c>
      <c r="S830" s="69">
        <v>46050</v>
      </c>
      <c r="T830" s="79">
        <v>9373320</v>
      </c>
      <c r="U830" s="61" t="s">
        <v>65</v>
      </c>
      <c r="V830" s="79">
        <v>1082939683</v>
      </c>
      <c r="W830" s="168" t="s">
        <v>8545</v>
      </c>
      <c r="X830" s="69">
        <v>46050</v>
      </c>
      <c r="Y830" s="69">
        <v>46069</v>
      </c>
      <c r="Z830" s="69" t="s">
        <v>73</v>
      </c>
      <c r="AA830" s="69">
        <v>46167</v>
      </c>
      <c r="AB830" s="47">
        <f t="shared" si="60"/>
        <v>98</v>
      </c>
      <c r="AC830" s="61">
        <v>0</v>
      </c>
      <c r="AD830" s="79">
        <v>0</v>
      </c>
      <c r="AE830" s="61">
        <v>0</v>
      </c>
      <c r="AF830" s="80" t="s">
        <v>73</v>
      </c>
      <c r="AG830" s="47">
        <f t="shared" si="65"/>
        <v>0</v>
      </c>
      <c r="AH830" s="61">
        <v>0</v>
      </c>
      <c r="AI830" s="79">
        <v>0</v>
      </c>
      <c r="AJ830" s="61" t="s">
        <v>73</v>
      </c>
      <c r="AK830" s="81" t="s">
        <v>73</v>
      </c>
      <c r="AL830" s="61">
        <v>0</v>
      </c>
      <c r="AM830" s="81" t="s">
        <v>73</v>
      </c>
      <c r="AN830" s="81" t="s">
        <v>73</v>
      </c>
      <c r="AO830" s="81" t="s">
        <v>73</v>
      </c>
      <c r="AP830" s="47">
        <f t="shared" si="62"/>
        <v>0</v>
      </c>
      <c r="AQ830" s="47">
        <f>+L830+AD830-AI830</f>
        <v>9373320</v>
      </c>
      <c r="AR830" s="61" t="s">
        <v>4700</v>
      </c>
      <c r="AS830" s="79">
        <v>0</v>
      </c>
      <c r="AT830" s="61" t="s">
        <v>162</v>
      </c>
      <c r="AU830" s="79">
        <v>0</v>
      </c>
      <c r="AV830" s="61" t="s">
        <v>73</v>
      </c>
      <c r="AW830" s="199">
        <v>0</v>
      </c>
      <c r="AX830" s="62">
        <f t="shared" si="63"/>
        <v>9373320</v>
      </c>
      <c r="AY830" s="63">
        <f t="shared" si="64"/>
        <v>0</v>
      </c>
      <c r="AZ830" s="67">
        <v>0</v>
      </c>
      <c r="BA830" s="61" t="s">
        <v>73</v>
      </c>
      <c r="BB830" s="61" t="s">
        <v>163</v>
      </c>
      <c r="BC830" s="355" t="s">
        <v>8879</v>
      </c>
      <c r="BD830" s="44" t="s">
        <v>65</v>
      </c>
      <c r="BE830" s="44" t="s">
        <v>65</v>
      </c>
    </row>
    <row r="831" spans="2:57" s="250" customFormat="1" x14ac:dyDescent="0.25">
      <c r="B831" s="44">
        <v>2026</v>
      </c>
      <c r="C831" s="44">
        <v>891780111</v>
      </c>
      <c r="D831" s="44" t="s">
        <v>63</v>
      </c>
      <c r="E831" s="61" t="s">
        <v>8878</v>
      </c>
      <c r="F831" s="61" t="s">
        <v>8877</v>
      </c>
      <c r="G831" s="61">
        <v>0</v>
      </c>
      <c r="H831" s="61" t="s">
        <v>71</v>
      </c>
      <c r="I831" s="44" t="s">
        <v>111</v>
      </c>
      <c r="J831" s="76" t="s">
        <v>81</v>
      </c>
      <c r="K831" s="68" t="s">
        <v>8862</v>
      </c>
      <c r="L831" s="79">
        <v>8400000</v>
      </c>
      <c r="M831" s="44" t="s">
        <v>66</v>
      </c>
      <c r="N831" s="68" t="s">
        <v>8876</v>
      </c>
      <c r="O831" s="68">
        <v>26910494</v>
      </c>
      <c r="P831" s="68">
        <v>298</v>
      </c>
      <c r="Q831" s="69">
        <v>46043</v>
      </c>
      <c r="R831" s="68">
        <v>703999709</v>
      </c>
      <c r="S831" s="69">
        <v>46052</v>
      </c>
      <c r="T831" s="79">
        <v>8400000</v>
      </c>
      <c r="U831" s="61" t="s">
        <v>65</v>
      </c>
      <c r="V831" s="79">
        <v>36559959</v>
      </c>
      <c r="W831" s="168" t="s">
        <v>7278</v>
      </c>
      <c r="X831" s="69">
        <v>46050</v>
      </c>
      <c r="Y831" s="69">
        <v>46052</v>
      </c>
      <c r="Z831" s="69" t="s">
        <v>73</v>
      </c>
      <c r="AA831" s="69">
        <v>46112</v>
      </c>
      <c r="AB831" s="47">
        <f t="shared" si="60"/>
        <v>60</v>
      </c>
      <c r="AC831" s="61">
        <v>0</v>
      </c>
      <c r="AD831" s="79">
        <v>0</v>
      </c>
      <c r="AE831" s="61">
        <v>0</v>
      </c>
      <c r="AF831" s="80" t="s">
        <v>73</v>
      </c>
      <c r="AG831" s="47">
        <f t="shared" si="65"/>
        <v>0</v>
      </c>
      <c r="AH831" s="61">
        <v>0</v>
      </c>
      <c r="AI831" s="79">
        <v>0</v>
      </c>
      <c r="AJ831" s="61" t="s">
        <v>73</v>
      </c>
      <c r="AK831" s="81" t="s">
        <v>73</v>
      </c>
      <c r="AL831" s="61">
        <v>0</v>
      </c>
      <c r="AM831" s="81" t="s">
        <v>73</v>
      </c>
      <c r="AN831" s="81" t="s">
        <v>73</v>
      </c>
      <c r="AO831" s="81" t="s">
        <v>73</v>
      </c>
      <c r="AP831" s="47">
        <f t="shared" si="62"/>
        <v>0</v>
      </c>
      <c r="AQ831" s="47">
        <f>+L831+AD831-AI831</f>
        <v>8400000</v>
      </c>
      <c r="AR831" s="61" t="s">
        <v>4700</v>
      </c>
      <c r="AS831" s="79">
        <v>0</v>
      </c>
      <c r="AT831" s="61" t="s">
        <v>162</v>
      </c>
      <c r="AU831" s="79">
        <v>0</v>
      </c>
      <c r="AV831" s="61" t="s">
        <v>73</v>
      </c>
      <c r="AW831" s="199">
        <v>0</v>
      </c>
      <c r="AX831" s="62">
        <f t="shared" si="63"/>
        <v>8400000</v>
      </c>
      <c r="AY831" s="63">
        <f t="shared" si="64"/>
        <v>0</v>
      </c>
      <c r="AZ831" s="67">
        <v>0</v>
      </c>
      <c r="BA831" s="61" t="s">
        <v>73</v>
      </c>
      <c r="BB831" s="61" t="s">
        <v>85</v>
      </c>
      <c r="BC831" s="369" t="s">
        <v>8875</v>
      </c>
      <c r="BD831" s="44" t="s">
        <v>65</v>
      </c>
      <c r="BE831" s="44" t="s">
        <v>65</v>
      </c>
    </row>
    <row r="832" spans="2:57" s="250" customFormat="1" x14ac:dyDescent="0.25">
      <c r="B832" s="44">
        <v>2026</v>
      </c>
      <c r="C832" s="44">
        <v>891780111</v>
      </c>
      <c r="D832" s="44" t="s">
        <v>63</v>
      </c>
      <c r="E832" s="61" t="s">
        <v>8874</v>
      </c>
      <c r="F832" s="61" t="s">
        <v>8873</v>
      </c>
      <c r="G832" s="61">
        <v>0</v>
      </c>
      <c r="H832" s="61" t="s">
        <v>71</v>
      </c>
      <c r="I832" s="44" t="s">
        <v>111</v>
      </c>
      <c r="J832" s="76" t="s">
        <v>81</v>
      </c>
      <c r="K832" s="68" t="s">
        <v>8872</v>
      </c>
      <c r="L832" s="79">
        <v>21200000</v>
      </c>
      <c r="M832" s="44" t="s">
        <v>66</v>
      </c>
      <c r="N832" s="68" t="s">
        <v>8871</v>
      </c>
      <c r="O832" s="68">
        <v>1100546238</v>
      </c>
      <c r="P832" s="68">
        <v>174</v>
      </c>
      <c r="Q832" s="69">
        <v>46038</v>
      </c>
      <c r="R832" s="68">
        <v>675262388</v>
      </c>
      <c r="S832" s="69">
        <v>46050</v>
      </c>
      <c r="T832" s="79">
        <v>21200000</v>
      </c>
      <c r="U832" s="61" t="s">
        <v>65</v>
      </c>
      <c r="V832" s="372">
        <v>85472020</v>
      </c>
      <c r="W832" s="168" t="s">
        <v>7147</v>
      </c>
      <c r="X832" s="69">
        <v>46050</v>
      </c>
      <c r="Y832" s="69">
        <v>46050</v>
      </c>
      <c r="Z832" s="69" t="s">
        <v>73</v>
      </c>
      <c r="AA832" s="69">
        <v>46203</v>
      </c>
      <c r="AB832" s="47">
        <f t="shared" si="60"/>
        <v>153</v>
      </c>
      <c r="AC832" s="61">
        <v>0</v>
      </c>
      <c r="AD832" s="79">
        <v>0</v>
      </c>
      <c r="AE832" s="61">
        <v>0</v>
      </c>
      <c r="AF832" s="80" t="s">
        <v>73</v>
      </c>
      <c r="AG832" s="47">
        <f t="shared" si="65"/>
        <v>0</v>
      </c>
      <c r="AH832" s="61">
        <v>0</v>
      </c>
      <c r="AI832" s="79">
        <v>0</v>
      </c>
      <c r="AJ832" s="61" t="s">
        <v>73</v>
      </c>
      <c r="AK832" s="81" t="s">
        <v>73</v>
      </c>
      <c r="AL832" s="61">
        <v>0</v>
      </c>
      <c r="AM832" s="81" t="s">
        <v>73</v>
      </c>
      <c r="AN832" s="81" t="s">
        <v>73</v>
      </c>
      <c r="AO832" s="81" t="s">
        <v>73</v>
      </c>
      <c r="AP832" s="47">
        <f t="shared" si="62"/>
        <v>0</v>
      </c>
      <c r="AQ832" s="47">
        <f>+L832+AD832-AI832</f>
        <v>21200000</v>
      </c>
      <c r="AR832" s="61" t="s">
        <v>4700</v>
      </c>
      <c r="AS832" s="79">
        <v>0</v>
      </c>
      <c r="AT832" s="61" t="s">
        <v>162</v>
      </c>
      <c r="AU832" s="79">
        <v>0</v>
      </c>
      <c r="AV832" s="61" t="s">
        <v>73</v>
      </c>
      <c r="AW832" s="199">
        <v>0</v>
      </c>
      <c r="AX832" s="62">
        <f t="shared" si="63"/>
        <v>21200000</v>
      </c>
      <c r="AY832" s="63">
        <f t="shared" si="64"/>
        <v>0</v>
      </c>
      <c r="AZ832" s="67">
        <v>0</v>
      </c>
      <c r="BA832" s="61" t="s">
        <v>73</v>
      </c>
      <c r="BB832" s="61" t="s">
        <v>85</v>
      </c>
      <c r="BC832" s="369" t="s">
        <v>8870</v>
      </c>
      <c r="BD832" s="44" t="s">
        <v>65</v>
      </c>
      <c r="BE832" s="44" t="s">
        <v>65</v>
      </c>
    </row>
    <row r="833" spans="2:57" s="250" customFormat="1" x14ac:dyDescent="0.25">
      <c r="B833" s="44">
        <v>2026</v>
      </c>
      <c r="C833" s="44">
        <v>891780111</v>
      </c>
      <c r="D833" s="44" t="s">
        <v>63</v>
      </c>
      <c r="E833" s="75" t="s">
        <v>8869</v>
      </c>
      <c r="F833" s="61" t="s">
        <v>8868</v>
      </c>
      <c r="G833" s="61">
        <v>0</v>
      </c>
      <c r="H833" s="61" t="s">
        <v>71</v>
      </c>
      <c r="I833" s="44" t="s">
        <v>111</v>
      </c>
      <c r="J833" s="76" t="s">
        <v>81</v>
      </c>
      <c r="K833" s="68" t="s">
        <v>8867</v>
      </c>
      <c r="L833" s="79">
        <v>9373320</v>
      </c>
      <c r="M833" s="44" t="s">
        <v>66</v>
      </c>
      <c r="N833" s="68" t="s">
        <v>8866</v>
      </c>
      <c r="O833" s="68">
        <v>1081922343</v>
      </c>
      <c r="P833" s="68">
        <v>69</v>
      </c>
      <c r="Q833" s="69">
        <v>46036</v>
      </c>
      <c r="R833" s="61">
        <v>6818861280</v>
      </c>
      <c r="S833" s="69">
        <v>46050</v>
      </c>
      <c r="T833" s="79">
        <v>9373320</v>
      </c>
      <c r="U833" s="61" t="s">
        <v>65</v>
      </c>
      <c r="V833" s="79">
        <v>1082939683</v>
      </c>
      <c r="W833" s="168" t="s">
        <v>8545</v>
      </c>
      <c r="X833" s="69">
        <v>46050</v>
      </c>
      <c r="Y833" s="69">
        <v>46069</v>
      </c>
      <c r="Z833" s="69" t="s">
        <v>73</v>
      </c>
      <c r="AA833" s="69">
        <v>46167</v>
      </c>
      <c r="AB833" s="47">
        <f t="shared" si="60"/>
        <v>98</v>
      </c>
      <c r="AC833" s="61">
        <v>0</v>
      </c>
      <c r="AD833" s="79">
        <v>0</v>
      </c>
      <c r="AE833" s="61">
        <v>0</v>
      </c>
      <c r="AF833" s="80" t="s">
        <v>73</v>
      </c>
      <c r="AG833" s="47">
        <f t="shared" si="65"/>
        <v>0</v>
      </c>
      <c r="AH833" s="61">
        <v>0</v>
      </c>
      <c r="AI833" s="79">
        <v>0</v>
      </c>
      <c r="AJ833" s="61" t="s">
        <v>73</v>
      </c>
      <c r="AK833" s="81" t="s">
        <v>73</v>
      </c>
      <c r="AL833" s="61">
        <v>0</v>
      </c>
      <c r="AM833" s="81" t="s">
        <v>73</v>
      </c>
      <c r="AN833" s="81" t="s">
        <v>73</v>
      </c>
      <c r="AO833" s="81" t="s">
        <v>73</v>
      </c>
      <c r="AP833" s="47">
        <f t="shared" si="62"/>
        <v>0</v>
      </c>
      <c r="AQ833" s="47">
        <f>+L833+AD833-AI833</f>
        <v>9373320</v>
      </c>
      <c r="AR833" s="61" t="s">
        <v>4700</v>
      </c>
      <c r="AS833" s="79">
        <v>0</v>
      </c>
      <c r="AT833" s="61" t="s">
        <v>162</v>
      </c>
      <c r="AU833" s="79">
        <v>0</v>
      </c>
      <c r="AV833" s="61" t="s">
        <v>73</v>
      </c>
      <c r="AW833" s="199">
        <v>0</v>
      </c>
      <c r="AX833" s="62">
        <f t="shared" si="63"/>
        <v>9373320</v>
      </c>
      <c r="AY833" s="63">
        <f t="shared" si="64"/>
        <v>0</v>
      </c>
      <c r="AZ833" s="67">
        <v>0</v>
      </c>
      <c r="BA833" s="61" t="s">
        <v>73</v>
      </c>
      <c r="BB833" s="61" t="s">
        <v>163</v>
      </c>
      <c r="BC833" s="355" t="s">
        <v>8865</v>
      </c>
      <c r="BD833" s="44" t="s">
        <v>65</v>
      </c>
      <c r="BE833" s="44" t="s">
        <v>65</v>
      </c>
    </row>
    <row r="834" spans="2:57" s="250" customFormat="1" x14ac:dyDescent="0.25">
      <c r="B834" s="44">
        <v>2026</v>
      </c>
      <c r="C834" s="44">
        <v>891780111</v>
      </c>
      <c r="D834" s="44" t="s">
        <v>63</v>
      </c>
      <c r="E834" s="61" t="s">
        <v>8864</v>
      </c>
      <c r="F834" s="61" t="s">
        <v>8863</v>
      </c>
      <c r="G834" s="61">
        <v>0</v>
      </c>
      <c r="H834" s="61" t="s">
        <v>71</v>
      </c>
      <c r="I834" s="44" t="s">
        <v>111</v>
      </c>
      <c r="J834" s="76" t="s">
        <v>81</v>
      </c>
      <c r="K834" s="68" t="s">
        <v>8862</v>
      </c>
      <c r="L834" s="79">
        <v>8400000</v>
      </c>
      <c r="M834" s="44" t="s">
        <v>66</v>
      </c>
      <c r="N834" s="68" t="s">
        <v>8861</v>
      </c>
      <c r="O834" s="68">
        <v>1140822187</v>
      </c>
      <c r="P834" s="68">
        <v>298</v>
      </c>
      <c r="Q834" s="69">
        <v>46043</v>
      </c>
      <c r="R834" s="68">
        <v>703999709</v>
      </c>
      <c r="S834" s="69">
        <v>46050</v>
      </c>
      <c r="T834" s="79">
        <v>8400000</v>
      </c>
      <c r="U834" s="61" t="s">
        <v>65</v>
      </c>
      <c r="V834" s="79">
        <v>36559959</v>
      </c>
      <c r="W834" s="168" t="s">
        <v>7278</v>
      </c>
      <c r="X834" s="69">
        <v>46050</v>
      </c>
      <c r="Y834" s="69">
        <v>46050</v>
      </c>
      <c r="Z834" s="69" t="s">
        <v>73</v>
      </c>
      <c r="AA834" s="69">
        <v>46112</v>
      </c>
      <c r="AB834" s="47">
        <f t="shared" si="60"/>
        <v>62</v>
      </c>
      <c r="AC834" s="61">
        <v>0</v>
      </c>
      <c r="AD834" s="79">
        <v>0</v>
      </c>
      <c r="AE834" s="61">
        <v>0</v>
      </c>
      <c r="AF834" s="80" t="s">
        <v>73</v>
      </c>
      <c r="AG834" s="47">
        <f t="shared" si="65"/>
        <v>0</v>
      </c>
      <c r="AH834" s="61">
        <v>0</v>
      </c>
      <c r="AI834" s="79">
        <v>0</v>
      </c>
      <c r="AJ834" s="61" t="s">
        <v>73</v>
      </c>
      <c r="AK834" s="81" t="s">
        <v>73</v>
      </c>
      <c r="AL834" s="61">
        <v>0</v>
      </c>
      <c r="AM834" s="81" t="s">
        <v>73</v>
      </c>
      <c r="AN834" s="81" t="s">
        <v>73</v>
      </c>
      <c r="AO834" s="81" t="s">
        <v>73</v>
      </c>
      <c r="AP834" s="47">
        <f t="shared" si="62"/>
        <v>0</v>
      </c>
      <c r="AQ834" s="47">
        <f>+L834+AD834-AI834</f>
        <v>8400000</v>
      </c>
      <c r="AR834" s="61" t="s">
        <v>4700</v>
      </c>
      <c r="AS834" s="79">
        <v>0</v>
      </c>
      <c r="AT834" s="61" t="s">
        <v>162</v>
      </c>
      <c r="AU834" s="79">
        <v>0</v>
      </c>
      <c r="AV834" s="61" t="s">
        <v>73</v>
      </c>
      <c r="AW834" s="199">
        <v>0</v>
      </c>
      <c r="AX834" s="62">
        <f t="shared" si="63"/>
        <v>8400000</v>
      </c>
      <c r="AY834" s="63">
        <f t="shared" si="64"/>
        <v>0</v>
      </c>
      <c r="AZ834" s="67">
        <v>0</v>
      </c>
      <c r="BA834" s="61" t="s">
        <v>73</v>
      </c>
      <c r="BB834" s="61" t="s">
        <v>85</v>
      </c>
      <c r="BC834" s="369" t="s">
        <v>8860</v>
      </c>
      <c r="BD834" s="44" t="s">
        <v>65</v>
      </c>
      <c r="BE834" s="44" t="s">
        <v>65</v>
      </c>
    </row>
    <row r="835" spans="2:57" s="250" customFormat="1" x14ac:dyDescent="0.25">
      <c r="B835" s="44">
        <v>2026</v>
      </c>
      <c r="C835" s="44">
        <v>891780111</v>
      </c>
      <c r="D835" s="44" t="s">
        <v>63</v>
      </c>
      <c r="E835" s="61" t="s">
        <v>8859</v>
      </c>
      <c r="F835" s="61" t="s">
        <v>8858</v>
      </c>
      <c r="G835" s="61">
        <v>0</v>
      </c>
      <c r="H835" s="61" t="s">
        <v>71</v>
      </c>
      <c r="I835" s="44" t="s">
        <v>111</v>
      </c>
      <c r="J835" s="76" t="s">
        <v>81</v>
      </c>
      <c r="K835" s="373" t="s">
        <v>8857</v>
      </c>
      <c r="L835" s="79">
        <v>10500000</v>
      </c>
      <c r="M835" s="44" t="s">
        <v>66</v>
      </c>
      <c r="N835" s="68" t="s">
        <v>8856</v>
      </c>
      <c r="O835" s="68">
        <v>32741057</v>
      </c>
      <c r="P835" s="68">
        <v>298</v>
      </c>
      <c r="Q835" s="69">
        <v>46043</v>
      </c>
      <c r="R835" s="68">
        <v>703999709</v>
      </c>
      <c r="S835" s="69">
        <v>46051</v>
      </c>
      <c r="T835" s="79">
        <v>10500000</v>
      </c>
      <c r="U835" s="61" t="s">
        <v>65</v>
      </c>
      <c r="V835" s="79">
        <v>72221403</v>
      </c>
      <c r="W835" s="168" t="s">
        <v>7142</v>
      </c>
      <c r="X835" s="69">
        <v>46050</v>
      </c>
      <c r="Y835" s="69">
        <v>46051</v>
      </c>
      <c r="Z835" s="69" t="s">
        <v>73</v>
      </c>
      <c r="AA835" s="69">
        <v>46142</v>
      </c>
      <c r="AB835" s="47">
        <f t="shared" si="60"/>
        <v>91</v>
      </c>
      <c r="AC835" s="61">
        <v>0</v>
      </c>
      <c r="AD835" s="79">
        <v>0</v>
      </c>
      <c r="AE835" s="61">
        <v>0</v>
      </c>
      <c r="AF835" s="80" t="s">
        <v>73</v>
      </c>
      <c r="AG835" s="47">
        <f t="shared" si="65"/>
        <v>0</v>
      </c>
      <c r="AH835" s="61">
        <v>0</v>
      </c>
      <c r="AI835" s="79">
        <v>0</v>
      </c>
      <c r="AJ835" s="61" t="s">
        <v>73</v>
      </c>
      <c r="AK835" s="81" t="s">
        <v>73</v>
      </c>
      <c r="AL835" s="61">
        <v>0</v>
      </c>
      <c r="AM835" s="81" t="s">
        <v>73</v>
      </c>
      <c r="AN835" s="81" t="s">
        <v>73</v>
      </c>
      <c r="AO835" s="81" t="s">
        <v>73</v>
      </c>
      <c r="AP835" s="47">
        <f t="shared" si="62"/>
        <v>0</v>
      </c>
      <c r="AQ835" s="47">
        <f>+L835+AD835-AI835</f>
        <v>10500000</v>
      </c>
      <c r="AR835" s="61" t="s">
        <v>4700</v>
      </c>
      <c r="AS835" s="79">
        <v>0</v>
      </c>
      <c r="AT835" s="61" t="s">
        <v>162</v>
      </c>
      <c r="AU835" s="79">
        <v>0</v>
      </c>
      <c r="AV835" s="61" t="s">
        <v>73</v>
      </c>
      <c r="AW835" s="199">
        <v>0</v>
      </c>
      <c r="AX835" s="62">
        <f t="shared" si="63"/>
        <v>10500000</v>
      </c>
      <c r="AY835" s="63">
        <f t="shared" si="64"/>
        <v>0</v>
      </c>
      <c r="AZ835" s="67">
        <v>0</v>
      </c>
      <c r="BA835" s="61" t="s">
        <v>73</v>
      </c>
      <c r="BB835" s="61" t="s">
        <v>85</v>
      </c>
      <c r="BC835" s="369" t="s">
        <v>8855</v>
      </c>
      <c r="BD835" s="44" t="s">
        <v>65</v>
      </c>
      <c r="BE835" s="44" t="s">
        <v>65</v>
      </c>
    </row>
    <row r="836" spans="2:57" s="250" customFormat="1" x14ac:dyDescent="0.25">
      <c r="B836" s="44">
        <v>2026</v>
      </c>
      <c r="C836" s="44">
        <v>891780111</v>
      </c>
      <c r="D836" s="44" t="s">
        <v>63</v>
      </c>
      <c r="E836" s="61" t="s">
        <v>8854</v>
      </c>
      <c r="F836" s="61" t="s">
        <v>8853</v>
      </c>
      <c r="G836" s="61">
        <v>0</v>
      </c>
      <c r="H836" s="61" t="s">
        <v>71</v>
      </c>
      <c r="I836" s="44" t="s">
        <v>111</v>
      </c>
      <c r="J836" s="76" t="s">
        <v>81</v>
      </c>
      <c r="K836" s="68" t="s">
        <v>8852</v>
      </c>
      <c r="L836" s="79">
        <v>10000000</v>
      </c>
      <c r="M836" s="44" t="s">
        <v>66</v>
      </c>
      <c r="N836" s="68" t="s">
        <v>8851</v>
      </c>
      <c r="O836" s="68">
        <v>1001911525</v>
      </c>
      <c r="P836" s="68">
        <v>432</v>
      </c>
      <c r="Q836" s="69">
        <v>46049</v>
      </c>
      <c r="R836" s="68">
        <v>26000000</v>
      </c>
      <c r="S836" s="69">
        <v>46050</v>
      </c>
      <c r="T836" s="79">
        <v>10000000</v>
      </c>
      <c r="U836" s="61" t="s">
        <v>65</v>
      </c>
      <c r="V836" s="79">
        <v>1082939683</v>
      </c>
      <c r="W836" s="168" t="s">
        <v>8545</v>
      </c>
      <c r="X836" s="69">
        <v>46050</v>
      </c>
      <c r="Y836" s="69">
        <v>46050</v>
      </c>
      <c r="Z836" s="69" t="s">
        <v>73</v>
      </c>
      <c r="AA836" s="69">
        <v>46108</v>
      </c>
      <c r="AB836" s="47">
        <f t="shared" si="60"/>
        <v>58</v>
      </c>
      <c r="AC836" s="61">
        <v>0</v>
      </c>
      <c r="AD836" s="79">
        <v>0</v>
      </c>
      <c r="AE836" s="61">
        <v>0</v>
      </c>
      <c r="AF836" s="80" t="s">
        <v>73</v>
      </c>
      <c r="AG836" s="47">
        <f t="shared" si="65"/>
        <v>0</v>
      </c>
      <c r="AH836" s="61">
        <v>0</v>
      </c>
      <c r="AI836" s="79">
        <v>0</v>
      </c>
      <c r="AJ836" s="61" t="s">
        <v>73</v>
      </c>
      <c r="AK836" s="81" t="s">
        <v>73</v>
      </c>
      <c r="AL836" s="61">
        <v>0</v>
      </c>
      <c r="AM836" s="81" t="s">
        <v>73</v>
      </c>
      <c r="AN836" s="81" t="s">
        <v>73</v>
      </c>
      <c r="AO836" s="81" t="s">
        <v>73</v>
      </c>
      <c r="AP836" s="47">
        <f t="shared" si="62"/>
        <v>0</v>
      </c>
      <c r="AQ836" s="47">
        <f>+L836+AD836-AI836</f>
        <v>10000000</v>
      </c>
      <c r="AR836" s="61" t="s">
        <v>4700</v>
      </c>
      <c r="AS836" s="79">
        <v>0</v>
      </c>
      <c r="AT836" s="61" t="s">
        <v>162</v>
      </c>
      <c r="AU836" s="79">
        <v>0</v>
      </c>
      <c r="AV836" s="61" t="s">
        <v>73</v>
      </c>
      <c r="AW836" s="199">
        <v>0</v>
      </c>
      <c r="AX836" s="62">
        <f t="shared" si="63"/>
        <v>10000000</v>
      </c>
      <c r="AY836" s="63">
        <f t="shared" si="64"/>
        <v>0</v>
      </c>
      <c r="AZ836" s="67">
        <v>0</v>
      </c>
      <c r="BA836" s="61" t="s">
        <v>73</v>
      </c>
      <c r="BB836" s="61" t="s">
        <v>85</v>
      </c>
      <c r="BC836" s="369" t="s">
        <v>8850</v>
      </c>
      <c r="BD836" s="44" t="s">
        <v>65</v>
      </c>
      <c r="BE836" s="44" t="s">
        <v>65</v>
      </c>
    </row>
    <row r="837" spans="2:57" s="250" customFormat="1" x14ac:dyDescent="0.25">
      <c r="B837" s="44">
        <v>2026</v>
      </c>
      <c r="C837" s="44">
        <v>891780111</v>
      </c>
      <c r="D837" s="44" t="s">
        <v>63</v>
      </c>
      <c r="E837" s="61" t="s">
        <v>8849</v>
      </c>
      <c r="F837" s="61" t="s">
        <v>8848</v>
      </c>
      <c r="G837" s="61">
        <v>0</v>
      </c>
      <c r="H837" s="61" t="s">
        <v>71</v>
      </c>
      <c r="I837" s="44" t="s">
        <v>111</v>
      </c>
      <c r="J837" s="76" t="s">
        <v>81</v>
      </c>
      <c r="K837" s="68" t="s">
        <v>8847</v>
      </c>
      <c r="L837" s="79">
        <v>8000000</v>
      </c>
      <c r="M837" s="44" t="s">
        <v>66</v>
      </c>
      <c r="N837" s="68" t="s">
        <v>8846</v>
      </c>
      <c r="O837" s="68">
        <v>1043001828</v>
      </c>
      <c r="P837" s="68">
        <v>298</v>
      </c>
      <c r="Q837" s="69">
        <v>46043</v>
      </c>
      <c r="R837" s="68">
        <v>703999709</v>
      </c>
      <c r="S837" s="69">
        <v>46051</v>
      </c>
      <c r="T837" s="79">
        <v>8000000</v>
      </c>
      <c r="U837" s="61" t="s">
        <v>65</v>
      </c>
      <c r="V837" s="79">
        <v>72221403</v>
      </c>
      <c r="W837" s="168" t="s">
        <v>7142</v>
      </c>
      <c r="X837" s="69">
        <v>46050</v>
      </c>
      <c r="Y837" s="69">
        <v>46051</v>
      </c>
      <c r="Z837" s="69" t="s">
        <v>73</v>
      </c>
      <c r="AA837" s="69">
        <v>46112</v>
      </c>
      <c r="AB837" s="47">
        <f t="shared" si="60"/>
        <v>61</v>
      </c>
      <c r="AC837" s="61">
        <v>0</v>
      </c>
      <c r="AD837" s="79">
        <v>0</v>
      </c>
      <c r="AE837" s="61">
        <v>0</v>
      </c>
      <c r="AF837" s="80" t="s">
        <v>73</v>
      </c>
      <c r="AG837" s="47">
        <f t="shared" si="65"/>
        <v>0</v>
      </c>
      <c r="AH837" s="61">
        <v>0</v>
      </c>
      <c r="AI837" s="79">
        <v>0</v>
      </c>
      <c r="AJ837" s="61" t="s">
        <v>73</v>
      </c>
      <c r="AK837" s="81" t="s">
        <v>73</v>
      </c>
      <c r="AL837" s="61">
        <v>0</v>
      </c>
      <c r="AM837" s="81" t="s">
        <v>73</v>
      </c>
      <c r="AN837" s="81" t="s">
        <v>73</v>
      </c>
      <c r="AO837" s="81" t="s">
        <v>73</v>
      </c>
      <c r="AP837" s="47">
        <f t="shared" si="62"/>
        <v>0</v>
      </c>
      <c r="AQ837" s="47">
        <f>+L837+AD837-AI837</f>
        <v>8000000</v>
      </c>
      <c r="AR837" s="61" t="s">
        <v>4700</v>
      </c>
      <c r="AS837" s="79">
        <v>0</v>
      </c>
      <c r="AT837" s="61" t="s">
        <v>162</v>
      </c>
      <c r="AU837" s="79">
        <v>0</v>
      </c>
      <c r="AV837" s="61" t="s">
        <v>73</v>
      </c>
      <c r="AW837" s="199">
        <v>0</v>
      </c>
      <c r="AX837" s="62">
        <f t="shared" si="63"/>
        <v>8000000</v>
      </c>
      <c r="AY837" s="63">
        <f t="shared" si="64"/>
        <v>0</v>
      </c>
      <c r="AZ837" s="67">
        <v>0</v>
      </c>
      <c r="BA837" s="61" t="s">
        <v>73</v>
      </c>
      <c r="BB837" s="61" t="s">
        <v>85</v>
      </c>
      <c r="BC837" s="369" t="s">
        <v>8845</v>
      </c>
      <c r="BD837" s="44" t="s">
        <v>65</v>
      </c>
      <c r="BE837" s="44" t="s">
        <v>65</v>
      </c>
    </row>
    <row r="838" spans="2:57" s="250" customFormat="1" x14ac:dyDescent="0.25">
      <c r="B838" s="44">
        <v>2026</v>
      </c>
      <c r="C838" s="44">
        <v>891780111</v>
      </c>
      <c r="D838" s="44" t="s">
        <v>63</v>
      </c>
      <c r="E838" s="61" t="s">
        <v>8844</v>
      </c>
      <c r="F838" s="61" t="s">
        <v>8843</v>
      </c>
      <c r="G838" s="61">
        <v>0</v>
      </c>
      <c r="H838" s="61" t="s">
        <v>71</v>
      </c>
      <c r="I838" s="44" t="s">
        <v>111</v>
      </c>
      <c r="J838" s="76" t="s">
        <v>81</v>
      </c>
      <c r="K838" s="68" t="s">
        <v>8842</v>
      </c>
      <c r="L838" s="79">
        <v>3500000</v>
      </c>
      <c r="M838" s="44" t="s">
        <v>66</v>
      </c>
      <c r="N838" s="68" t="s">
        <v>4064</v>
      </c>
      <c r="O838" s="68">
        <v>1082903282</v>
      </c>
      <c r="P838" s="68">
        <v>298</v>
      </c>
      <c r="Q838" s="69">
        <v>46043</v>
      </c>
      <c r="R838" s="68">
        <v>703999709</v>
      </c>
      <c r="S838" s="69">
        <v>46051</v>
      </c>
      <c r="T838" s="79">
        <v>3500000</v>
      </c>
      <c r="U838" s="61" t="s">
        <v>65</v>
      </c>
      <c r="V838" s="79">
        <v>72221403</v>
      </c>
      <c r="W838" s="168" t="s">
        <v>7142</v>
      </c>
      <c r="X838" s="69">
        <v>46050</v>
      </c>
      <c r="Y838" s="69">
        <v>46051</v>
      </c>
      <c r="Z838" s="69" t="s">
        <v>73</v>
      </c>
      <c r="AA838" s="69">
        <v>46081</v>
      </c>
      <c r="AB838" s="47">
        <f t="shared" si="60"/>
        <v>30</v>
      </c>
      <c r="AC838" s="61">
        <v>0</v>
      </c>
      <c r="AD838" s="79">
        <v>0</v>
      </c>
      <c r="AE838" s="61">
        <v>0</v>
      </c>
      <c r="AF838" s="80" t="s">
        <v>73</v>
      </c>
      <c r="AG838" s="47">
        <f t="shared" si="65"/>
        <v>0</v>
      </c>
      <c r="AH838" s="61">
        <v>0</v>
      </c>
      <c r="AI838" s="79">
        <v>0</v>
      </c>
      <c r="AJ838" s="61" t="s">
        <v>73</v>
      </c>
      <c r="AK838" s="81" t="s">
        <v>73</v>
      </c>
      <c r="AL838" s="61">
        <v>0</v>
      </c>
      <c r="AM838" s="81" t="s">
        <v>73</v>
      </c>
      <c r="AN838" s="81" t="s">
        <v>73</v>
      </c>
      <c r="AO838" s="81" t="s">
        <v>73</v>
      </c>
      <c r="AP838" s="47">
        <f t="shared" si="62"/>
        <v>0</v>
      </c>
      <c r="AQ838" s="47">
        <f>+L838+AD838-AI838</f>
        <v>3500000</v>
      </c>
      <c r="AR838" s="61" t="s">
        <v>4700</v>
      </c>
      <c r="AS838" s="79">
        <v>0</v>
      </c>
      <c r="AT838" s="61" t="s">
        <v>162</v>
      </c>
      <c r="AU838" s="79">
        <v>0</v>
      </c>
      <c r="AV838" s="61" t="s">
        <v>73</v>
      </c>
      <c r="AW838" s="199">
        <v>0</v>
      </c>
      <c r="AX838" s="62">
        <f t="shared" si="63"/>
        <v>3500000</v>
      </c>
      <c r="AY838" s="63">
        <f t="shared" si="64"/>
        <v>0</v>
      </c>
      <c r="AZ838" s="67">
        <v>0</v>
      </c>
      <c r="BA838" s="61" t="s">
        <v>73</v>
      </c>
      <c r="BB838" s="61" t="s">
        <v>85</v>
      </c>
      <c r="BC838" s="369" t="s">
        <v>8841</v>
      </c>
      <c r="BD838" s="44" t="s">
        <v>65</v>
      </c>
      <c r="BE838" s="44" t="s">
        <v>65</v>
      </c>
    </row>
    <row r="839" spans="2:57" s="250" customFormat="1" x14ac:dyDescent="0.25">
      <c r="B839" s="44">
        <v>2026</v>
      </c>
      <c r="C839" s="44">
        <v>891780111</v>
      </c>
      <c r="D839" s="44" t="s">
        <v>63</v>
      </c>
      <c r="E839" s="61" t="s">
        <v>8840</v>
      </c>
      <c r="F839" s="61" t="s">
        <v>8839</v>
      </c>
      <c r="G839" s="61">
        <v>0</v>
      </c>
      <c r="H839" s="61" t="s">
        <v>71</v>
      </c>
      <c r="I839" s="44" t="s">
        <v>111</v>
      </c>
      <c r="J839" s="76" t="s">
        <v>81</v>
      </c>
      <c r="K839" s="68" t="s">
        <v>8838</v>
      </c>
      <c r="L839" s="79">
        <v>10164000</v>
      </c>
      <c r="M839" s="44" t="s">
        <v>66</v>
      </c>
      <c r="N839" s="68" t="s">
        <v>8837</v>
      </c>
      <c r="O839" s="68">
        <v>1004462211</v>
      </c>
      <c r="P839" s="68">
        <v>375</v>
      </c>
      <c r="Q839" s="69">
        <v>46045</v>
      </c>
      <c r="R839" s="61">
        <v>10164000</v>
      </c>
      <c r="S839" s="69">
        <v>46050</v>
      </c>
      <c r="T839" s="79">
        <v>10164000</v>
      </c>
      <c r="U839" s="61" t="s">
        <v>65</v>
      </c>
      <c r="V839" s="79">
        <v>85155333</v>
      </c>
      <c r="W839" s="168" t="s">
        <v>7176</v>
      </c>
      <c r="X839" s="69">
        <v>46050</v>
      </c>
      <c r="Y839" s="69">
        <v>46054</v>
      </c>
      <c r="Z839" s="69" t="s">
        <v>73</v>
      </c>
      <c r="AA839" s="69">
        <v>46172</v>
      </c>
      <c r="AB839" s="47">
        <f t="shared" si="60"/>
        <v>118</v>
      </c>
      <c r="AC839" s="61">
        <v>0</v>
      </c>
      <c r="AD839" s="79">
        <v>0</v>
      </c>
      <c r="AE839" s="61">
        <v>0</v>
      </c>
      <c r="AF839" s="80" t="s">
        <v>73</v>
      </c>
      <c r="AG839" s="47">
        <f t="shared" si="65"/>
        <v>0</v>
      </c>
      <c r="AH839" s="61">
        <v>0</v>
      </c>
      <c r="AI839" s="79">
        <v>0</v>
      </c>
      <c r="AJ839" s="61" t="s">
        <v>73</v>
      </c>
      <c r="AK839" s="81" t="s">
        <v>73</v>
      </c>
      <c r="AL839" s="61">
        <v>0</v>
      </c>
      <c r="AM839" s="81" t="s">
        <v>73</v>
      </c>
      <c r="AN839" s="81" t="s">
        <v>73</v>
      </c>
      <c r="AO839" s="81" t="s">
        <v>73</v>
      </c>
      <c r="AP839" s="47">
        <f t="shared" si="62"/>
        <v>0</v>
      </c>
      <c r="AQ839" s="47">
        <f>+L839+AD839-AI839</f>
        <v>10164000</v>
      </c>
      <c r="AR839" s="61" t="s">
        <v>4700</v>
      </c>
      <c r="AS839" s="79">
        <v>0</v>
      </c>
      <c r="AT839" s="61" t="s">
        <v>162</v>
      </c>
      <c r="AU839" s="79">
        <v>0</v>
      </c>
      <c r="AV839" s="61" t="s">
        <v>73</v>
      </c>
      <c r="AW839" s="199">
        <v>0</v>
      </c>
      <c r="AX839" s="62">
        <f t="shared" si="63"/>
        <v>10164000</v>
      </c>
      <c r="AY839" s="63">
        <f t="shared" si="64"/>
        <v>0</v>
      </c>
      <c r="AZ839" s="67">
        <v>0</v>
      </c>
      <c r="BA839" s="61" t="s">
        <v>73</v>
      </c>
      <c r="BB839" s="61" t="s">
        <v>163</v>
      </c>
      <c r="BC839" s="355" t="s">
        <v>8836</v>
      </c>
      <c r="BD839" s="44" t="s">
        <v>65</v>
      </c>
      <c r="BE839" s="44" t="s">
        <v>65</v>
      </c>
    </row>
    <row r="840" spans="2:57" s="250" customFormat="1" x14ac:dyDescent="0.25">
      <c r="B840" s="44">
        <v>2026</v>
      </c>
      <c r="C840" s="44">
        <v>891780111</v>
      </c>
      <c r="D840" s="44" t="s">
        <v>63</v>
      </c>
      <c r="E840" s="61" t="s">
        <v>8835</v>
      </c>
      <c r="F840" s="61" t="s">
        <v>8834</v>
      </c>
      <c r="G840" s="61">
        <v>0</v>
      </c>
      <c r="H840" s="61" t="s">
        <v>71</v>
      </c>
      <c r="I840" s="44" t="s">
        <v>111</v>
      </c>
      <c r="J840" s="76" t="s">
        <v>81</v>
      </c>
      <c r="K840" s="68" t="s">
        <v>8833</v>
      </c>
      <c r="L840" s="79">
        <v>9373320</v>
      </c>
      <c r="M840" s="44" t="s">
        <v>66</v>
      </c>
      <c r="N840" s="68" t="s">
        <v>8832</v>
      </c>
      <c r="O840" s="68">
        <v>36720680</v>
      </c>
      <c r="P840" s="68">
        <v>69</v>
      </c>
      <c r="Q840" s="69">
        <v>46036</v>
      </c>
      <c r="R840" s="61">
        <v>6818861280</v>
      </c>
      <c r="S840" s="69">
        <v>46050</v>
      </c>
      <c r="T840" s="79">
        <v>9373320</v>
      </c>
      <c r="U840" s="61" t="s">
        <v>65</v>
      </c>
      <c r="V840" s="79">
        <v>1082939683</v>
      </c>
      <c r="W840" s="168" t="s">
        <v>8545</v>
      </c>
      <c r="X840" s="69">
        <v>46050</v>
      </c>
      <c r="Y840" s="69">
        <v>46069</v>
      </c>
      <c r="Z840" s="69" t="s">
        <v>73</v>
      </c>
      <c r="AA840" s="69">
        <v>46167</v>
      </c>
      <c r="AB840" s="47">
        <f t="shared" ref="AB840:AB903" si="66">+IF(Z840="1800-01-01",AA840-Y840,AA840-Z840)</f>
        <v>98</v>
      </c>
      <c r="AC840" s="61">
        <v>0</v>
      </c>
      <c r="AD840" s="79">
        <v>0</v>
      </c>
      <c r="AE840" s="61">
        <v>0</v>
      </c>
      <c r="AF840" s="80" t="s">
        <v>73</v>
      </c>
      <c r="AG840" s="47">
        <f t="shared" si="65"/>
        <v>0</v>
      </c>
      <c r="AH840" s="61">
        <v>0</v>
      </c>
      <c r="AI840" s="79">
        <v>0</v>
      </c>
      <c r="AJ840" s="61" t="s">
        <v>73</v>
      </c>
      <c r="AK840" s="81" t="s">
        <v>73</v>
      </c>
      <c r="AL840" s="61">
        <v>0</v>
      </c>
      <c r="AM840" s="81" t="s">
        <v>73</v>
      </c>
      <c r="AN840" s="81" t="s">
        <v>73</v>
      </c>
      <c r="AO840" s="81" t="s">
        <v>73</v>
      </c>
      <c r="AP840" s="47">
        <f t="shared" ref="AP840:AP903" si="67">+IF(AM840="1800-01-01",0,AN840-AM840)</f>
        <v>0</v>
      </c>
      <c r="AQ840" s="47">
        <f>+L840+AD840-AI840</f>
        <v>9373320</v>
      </c>
      <c r="AR840" s="61" t="s">
        <v>4700</v>
      </c>
      <c r="AS840" s="79">
        <v>0</v>
      </c>
      <c r="AT840" s="61" t="s">
        <v>162</v>
      </c>
      <c r="AU840" s="79">
        <v>0</v>
      </c>
      <c r="AV840" s="61" t="s">
        <v>73</v>
      </c>
      <c r="AW840" s="199">
        <v>0</v>
      </c>
      <c r="AX840" s="62">
        <f t="shared" ref="AX840:AX903" si="68">AQ840-AW840</f>
        <v>9373320</v>
      </c>
      <c r="AY840" s="63">
        <f t="shared" ref="AY840:AY903" si="69">+IFERROR(AW840/AQ840,"_")</f>
        <v>0</v>
      </c>
      <c r="AZ840" s="67">
        <v>0</v>
      </c>
      <c r="BA840" s="61" t="s">
        <v>73</v>
      </c>
      <c r="BB840" s="61" t="s">
        <v>163</v>
      </c>
      <c r="BC840" s="355" t="s">
        <v>8831</v>
      </c>
      <c r="BD840" s="44" t="s">
        <v>65</v>
      </c>
      <c r="BE840" s="44" t="s">
        <v>65</v>
      </c>
    </row>
    <row r="841" spans="2:57" s="250" customFormat="1" x14ac:dyDescent="0.25">
      <c r="B841" s="44">
        <v>2026</v>
      </c>
      <c r="C841" s="44">
        <v>891780111</v>
      </c>
      <c r="D841" s="44" t="s">
        <v>63</v>
      </c>
      <c r="E841" s="61" t="s">
        <v>8830</v>
      </c>
      <c r="F841" s="61" t="s">
        <v>8829</v>
      </c>
      <c r="G841" s="61">
        <v>0</v>
      </c>
      <c r="H841" s="61" t="s">
        <v>71</v>
      </c>
      <c r="I841" s="44" t="s">
        <v>111</v>
      </c>
      <c r="J841" s="76" t="s">
        <v>81</v>
      </c>
      <c r="K841" s="68" t="s">
        <v>8828</v>
      </c>
      <c r="L841" s="79">
        <v>32500000</v>
      </c>
      <c r="M841" s="44" t="s">
        <v>66</v>
      </c>
      <c r="N841" s="68" t="s">
        <v>8827</v>
      </c>
      <c r="O841" s="68">
        <v>1002008268</v>
      </c>
      <c r="P841" s="68">
        <v>68</v>
      </c>
      <c r="Q841" s="69">
        <v>46036</v>
      </c>
      <c r="R841" s="68">
        <v>396667544</v>
      </c>
      <c r="S841" s="69">
        <v>46050</v>
      </c>
      <c r="T841" s="79">
        <v>32500000</v>
      </c>
      <c r="U841" s="61" t="s">
        <v>65</v>
      </c>
      <c r="V841" s="79">
        <v>85155333</v>
      </c>
      <c r="W841" s="168" t="s">
        <v>7176</v>
      </c>
      <c r="X841" s="69">
        <v>46050</v>
      </c>
      <c r="Y841" s="69">
        <v>46050</v>
      </c>
      <c r="Z841" s="69" t="s">
        <v>73</v>
      </c>
      <c r="AA841" s="69">
        <v>46195</v>
      </c>
      <c r="AB841" s="47">
        <f t="shared" si="66"/>
        <v>145</v>
      </c>
      <c r="AC841" s="61">
        <v>0</v>
      </c>
      <c r="AD841" s="79">
        <v>0</v>
      </c>
      <c r="AE841" s="61">
        <v>0</v>
      </c>
      <c r="AF841" s="80" t="s">
        <v>73</v>
      </c>
      <c r="AG841" s="47">
        <f t="shared" si="65"/>
        <v>0</v>
      </c>
      <c r="AH841" s="61">
        <v>0</v>
      </c>
      <c r="AI841" s="79">
        <v>0</v>
      </c>
      <c r="AJ841" s="61" t="s">
        <v>73</v>
      </c>
      <c r="AK841" s="81" t="s">
        <v>73</v>
      </c>
      <c r="AL841" s="61">
        <v>0</v>
      </c>
      <c r="AM841" s="81" t="s">
        <v>73</v>
      </c>
      <c r="AN841" s="81" t="s">
        <v>73</v>
      </c>
      <c r="AO841" s="81" t="s">
        <v>73</v>
      </c>
      <c r="AP841" s="47">
        <f t="shared" si="67"/>
        <v>0</v>
      </c>
      <c r="AQ841" s="47">
        <f>+L841+AD841-AI841</f>
        <v>32500000</v>
      </c>
      <c r="AR841" s="61" t="s">
        <v>4700</v>
      </c>
      <c r="AS841" s="79">
        <v>0</v>
      </c>
      <c r="AT841" s="61" t="s">
        <v>162</v>
      </c>
      <c r="AU841" s="79">
        <v>0</v>
      </c>
      <c r="AV841" s="61" t="s">
        <v>73</v>
      </c>
      <c r="AW841" s="199">
        <v>0</v>
      </c>
      <c r="AX841" s="62">
        <f t="shared" si="68"/>
        <v>32500000</v>
      </c>
      <c r="AY841" s="63">
        <f t="shared" si="69"/>
        <v>0</v>
      </c>
      <c r="AZ841" s="67">
        <v>0</v>
      </c>
      <c r="BA841" s="61" t="s">
        <v>73</v>
      </c>
      <c r="BB841" s="61" t="s">
        <v>85</v>
      </c>
      <c r="BC841" s="369" t="s">
        <v>8826</v>
      </c>
      <c r="BD841" s="44" t="s">
        <v>65</v>
      </c>
      <c r="BE841" s="44" t="s">
        <v>65</v>
      </c>
    </row>
    <row r="842" spans="2:57" s="250" customFormat="1" x14ac:dyDescent="0.25">
      <c r="B842" s="44">
        <v>2026</v>
      </c>
      <c r="C842" s="44">
        <v>891780111</v>
      </c>
      <c r="D842" s="44" t="s">
        <v>63</v>
      </c>
      <c r="E842" s="61" t="s">
        <v>8825</v>
      </c>
      <c r="F842" s="61" t="s">
        <v>8824</v>
      </c>
      <c r="G842" s="61">
        <v>0</v>
      </c>
      <c r="H842" s="61" t="s">
        <v>71</v>
      </c>
      <c r="I842" s="44" t="s">
        <v>111</v>
      </c>
      <c r="J842" s="76" t="s">
        <v>81</v>
      </c>
      <c r="K842" s="68" t="s">
        <v>8823</v>
      </c>
      <c r="L842" s="79">
        <v>171500000</v>
      </c>
      <c r="M842" s="44" t="s">
        <v>66</v>
      </c>
      <c r="N842" s="68" t="s">
        <v>8776</v>
      </c>
      <c r="O842" s="68">
        <v>901395162</v>
      </c>
      <c r="P842" s="79" t="s">
        <v>8822</v>
      </c>
      <c r="Q842" s="358" t="s">
        <v>8821</v>
      </c>
      <c r="R842" s="68">
        <v>171500000</v>
      </c>
      <c r="S842" s="69">
        <v>46050</v>
      </c>
      <c r="T842" s="79">
        <v>171500000</v>
      </c>
      <c r="U842" s="61" t="s">
        <v>65</v>
      </c>
      <c r="V842" s="79">
        <v>85155333</v>
      </c>
      <c r="W842" s="168" t="s">
        <v>7176</v>
      </c>
      <c r="X842" s="69">
        <v>46050</v>
      </c>
      <c r="Y842" s="69">
        <v>46051</v>
      </c>
      <c r="Z842" s="69">
        <v>46051</v>
      </c>
      <c r="AA842" s="69">
        <v>46203</v>
      </c>
      <c r="AB842" s="47">
        <f t="shared" si="66"/>
        <v>152</v>
      </c>
      <c r="AC842" s="61">
        <v>0</v>
      </c>
      <c r="AD842" s="79">
        <v>0</v>
      </c>
      <c r="AE842" s="61">
        <v>0</v>
      </c>
      <c r="AF842" s="80" t="s">
        <v>73</v>
      </c>
      <c r="AG842" s="47">
        <f t="shared" si="65"/>
        <v>0</v>
      </c>
      <c r="AH842" s="61">
        <v>0</v>
      </c>
      <c r="AI842" s="79">
        <v>0</v>
      </c>
      <c r="AJ842" s="61" t="s">
        <v>73</v>
      </c>
      <c r="AK842" s="81" t="s">
        <v>73</v>
      </c>
      <c r="AL842" s="61">
        <v>0</v>
      </c>
      <c r="AM842" s="81" t="s">
        <v>73</v>
      </c>
      <c r="AN842" s="81" t="s">
        <v>73</v>
      </c>
      <c r="AO842" s="81" t="s">
        <v>73</v>
      </c>
      <c r="AP842" s="47">
        <f t="shared" si="67"/>
        <v>0</v>
      </c>
      <c r="AQ842" s="47">
        <f>+L842+AD842-AI842</f>
        <v>171500000</v>
      </c>
      <c r="AR842" s="61" t="s">
        <v>65</v>
      </c>
      <c r="AS842" s="79">
        <v>171500000</v>
      </c>
      <c r="AT842" s="61" t="s">
        <v>162</v>
      </c>
      <c r="AU842" s="79">
        <v>0</v>
      </c>
      <c r="AV842" s="61" t="s">
        <v>73</v>
      </c>
      <c r="AW842" s="199">
        <v>0</v>
      </c>
      <c r="AX842" s="62">
        <f t="shared" si="68"/>
        <v>171500000</v>
      </c>
      <c r="AY842" s="63">
        <f t="shared" si="69"/>
        <v>0</v>
      </c>
      <c r="AZ842" s="67">
        <v>0</v>
      </c>
      <c r="BA842" s="61" t="s">
        <v>73</v>
      </c>
      <c r="BB842" s="61" t="s">
        <v>85</v>
      </c>
      <c r="BC842" s="369" t="s">
        <v>8820</v>
      </c>
      <c r="BD842" s="44" t="s">
        <v>65</v>
      </c>
      <c r="BE842" s="44" t="s">
        <v>65</v>
      </c>
    </row>
    <row r="843" spans="2:57" s="250" customFormat="1" x14ac:dyDescent="0.25">
      <c r="B843" s="44">
        <v>2026</v>
      </c>
      <c r="C843" s="44">
        <v>891780111</v>
      </c>
      <c r="D843" s="44" t="s">
        <v>63</v>
      </c>
      <c r="E843" s="61" t="s">
        <v>8819</v>
      </c>
      <c r="F843" s="61" t="s">
        <v>8818</v>
      </c>
      <c r="G843" s="61">
        <v>0</v>
      </c>
      <c r="H843" s="61" t="s">
        <v>71</v>
      </c>
      <c r="I843" s="44" t="s">
        <v>111</v>
      </c>
      <c r="J843" s="76" t="s">
        <v>81</v>
      </c>
      <c r="K843" s="68" t="s">
        <v>8817</v>
      </c>
      <c r="L843" s="79">
        <v>32500500</v>
      </c>
      <c r="M843" s="44" t="s">
        <v>66</v>
      </c>
      <c r="N843" s="68" t="s">
        <v>8816</v>
      </c>
      <c r="O843" s="68">
        <v>36718569</v>
      </c>
      <c r="P843" s="68">
        <v>68</v>
      </c>
      <c r="Q843" s="69">
        <v>46036</v>
      </c>
      <c r="R843" s="68">
        <v>396667544</v>
      </c>
      <c r="S843" s="69">
        <v>46050</v>
      </c>
      <c r="T843" s="79">
        <v>32500500</v>
      </c>
      <c r="U843" s="61" t="s">
        <v>65</v>
      </c>
      <c r="V843" s="79">
        <v>85155333</v>
      </c>
      <c r="W843" s="168" t="s">
        <v>7176</v>
      </c>
      <c r="X843" s="69">
        <v>46050</v>
      </c>
      <c r="Y843" s="69">
        <v>46050</v>
      </c>
      <c r="Z843" s="69" t="s">
        <v>73</v>
      </c>
      <c r="AA843" s="69">
        <v>46195</v>
      </c>
      <c r="AB843" s="47">
        <f t="shared" si="66"/>
        <v>145</v>
      </c>
      <c r="AC843" s="61">
        <v>0</v>
      </c>
      <c r="AD843" s="79">
        <v>0</v>
      </c>
      <c r="AE843" s="61">
        <v>0</v>
      </c>
      <c r="AF843" s="80" t="s">
        <v>73</v>
      </c>
      <c r="AG843" s="47">
        <f t="shared" ref="AG843:AG906" si="70">+IF(AF843="1800-01-01",0,AF843-AA843)</f>
        <v>0</v>
      </c>
      <c r="AH843" s="61">
        <v>0</v>
      </c>
      <c r="AI843" s="79">
        <v>0</v>
      </c>
      <c r="AJ843" s="61" t="s">
        <v>73</v>
      </c>
      <c r="AK843" s="81" t="s">
        <v>73</v>
      </c>
      <c r="AL843" s="61">
        <v>0</v>
      </c>
      <c r="AM843" s="81" t="s">
        <v>73</v>
      </c>
      <c r="AN843" s="81" t="s">
        <v>73</v>
      </c>
      <c r="AO843" s="81" t="s">
        <v>73</v>
      </c>
      <c r="AP843" s="47">
        <f t="shared" si="67"/>
        <v>0</v>
      </c>
      <c r="AQ843" s="47">
        <f>+L843+AD843-AI843</f>
        <v>32500500</v>
      </c>
      <c r="AR843" s="61" t="s">
        <v>4700</v>
      </c>
      <c r="AS843" s="79">
        <v>0</v>
      </c>
      <c r="AT843" s="61" t="s">
        <v>162</v>
      </c>
      <c r="AU843" s="79">
        <v>0</v>
      </c>
      <c r="AV843" s="61" t="s">
        <v>73</v>
      </c>
      <c r="AW843" s="199">
        <v>0</v>
      </c>
      <c r="AX843" s="62">
        <f t="shared" si="68"/>
        <v>32500500</v>
      </c>
      <c r="AY843" s="63">
        <f t="shared" si="69"/>
        <v>0</v>
      </c>
      <c r="AZ843" s="67">
        <v>0</v>
      </c>
      <c r="BA843" s="61" t="s">
        <v>73</v>
      </c>
      <c r="BB843" s="61" t="s">
        <v>85</v>
      </c>
      <c r="BC843" s="369" t="s">
        <v>8815</v>
      </c>
      <c r="BD843" s="44" t="s">
        <v>65</v>
      </c>
      <c r="BE843" s="44" t="s">
        <v>65</v>
      </c>
    </row>
    <row r="844" spans="2:57" s="250" customFormat="1" x14ac:dyDescent="0.25">
      <c r="B844" s="44">
        <v>2026</v>
      </c>
      <c r="C844" s="44">
        <v>891780111</v>
      </c>
      <c r="D844" s="44" t="s">
        <v>63</v>
      </c>
      <c r="E844" s="61" t="s">
        <v>8814</v>
      </c>
      <c r="F844" s="61" t="s">
        <v>8813</v>
      </c>
      <c r="G844" s="61">
        <v>0</v>
      </c>
      <c r="H844" s="61" t="s">
        <v>71</v>
      </c>
      <c r="I844" s="44" t="s">
        <v>111</v>
      </c>
      <c r="J844" s="76" t="s">
        <v>81</v>
      </c>
      <c r="K844" s="68" t="s">
        <v>8812</v>
      </c>
      <c r="L844" s="79">
        <v>9373320</v>
      </c>
      <c r="M844" s="44" t="s">
        <v>66</v>
      </c>
      <c r="N844" s="68" t="s">
        <v>8811</v>
      </c>
      <c r="O844" s="68">
        <v>1104378077</v>
      </c>
      <c r="P844" s="68">
        <v>69</v>
      </c>
      <c r="Q844" s="69">
        <v>46036</v>
      </c>
      <c r="R844" s="61">
        <v>6818861280</v>
      </c>
      <c r="S844" s="69">
        <v>46050</v>
      </c>
      <c r="T844" s="79">
        <v>9373320</v>
      </c>
      <c r="U844" s="61" t="s">
        <v>65</v>
      </c>
      <c r="V844" s="79">
        <v>1082939683</v>
      </c>
      <c r="W844" s="168" t="s">
        <v>8545</v>
      </c>
      <c r="X844" s="69">
        <v>46050</v>
      </c>
      <c r="Y844" s="69">
        <v>46069</v>
      </c>
      <c r="Z844" s="69" t="s">
        <v>73</v>
      </c>
      <c r="AA844" s="69">
        <v>46167</v>
      </c>
      <c r="AB844" s="47">
        <f t="shared" si="66"/>
        <v>98</v>
      </c>
      <c r="AC844" s="61">
        <v>0</v>
      </c>
      <c r="AD844" s="79">
        <v>0</v>
      </c>
      <c r="AE844" s="61">
        <v>0</v>
      </c>
      <c r="AF844" s="80" t="s">
        <v>73</v>
      </c>
      <c r="AG844" s="47">
        <f t="shared" si="70"/>
        <v>0</v>
      </c>
      <c r="AH844" s="61">
        <v>0</v>
      </c>
      <c r="AI844" s="79">
        <v>0</v>
      </c>
      <c r="AJ844" s="61" t="s">
        <v>73</v>
      </c>
      <c r="AK844" s="81" t="s">
        <v>73</v>
      </c>
      <c r="AL844" s="61">
        <v>0</v>
      </c>
      <c r="AM844" s="81" t="s">
        <v>73</v>
      </c>
      <c r="AN844" s="81" t="s">
        <v>73</v>
      </c>
      <c r="AO844" s="81" t="s">
        <v>73</v>
      </c>
      <c r="AP844" s="47">
        <f t="shared" si="67"/>
        <v>0</v>
      </c>
      <c r="AQ844" s="47">
        <f>+L844+AD844-AI844</f>
        <v>9373320</v>
      </c>
      <c r="AR844" s="61" t="s">
        <v>4700</v>
      </c>
      <c r="AS844" s="79">
        <v>0</v>
      </c>
      <c r="AT844" s="61" t="s">
        <v>162</v>
      </c>
      <c r="AU844" s="79">
        <v>0</v>
      </c>
      <c r="AV844" s="61" t="s">
        <v>73</v>
      </c>
      <c r="AW844" s="199">
        <v>0</v>
      </c>
      <c r="AX844" s="62">
        <f t="shared" si="68"/>
        <v>9373320</v>
      </c>
      <c r="AY844" s="63">
        <f t="shared" si="69"/>
        <v>0</v>
      </c>
      <c r="AZ844" s="67">
        <v>0</v>
      </c>
      <c r="BA844" s="61" t="s">
        <v>73</v>
      </c>
      <c r="BB844" s="61" t="s">
        <v>163</v>
      </c>
      <c r="BC844" s="355" t="s">
        <v>8810</v>
      </c>
      <c r="BD844" s="44" t="s">
        <v>65</v>
      </c>
      <c r="BE844" s="44" t="s">
        <v>65</v>
      </c>
    </row>
    <row r="845" spans="2:57" s="250" customFormat="1" x14ac:dyDescent="0.25">
      <c r="B845" s="44">
        <v>2026</v>
      </c>
      <c r="C845" s="44">
        <v>891780111</v>
      </c>
      <c r="D845" s="44" t="s">
        <v>63</v>
      </c>
      <c r="E845" s="61" t="s">
        <v>8809</v>
      </c>
      <c r="F845" s="61" t="s">
        <v>8808</v>
      </c>
      <c r="G845" s="61">
        <v>0</v>
      </c>
      <c r="H845" s="61" t="s">
        <v>71</v>
      </c>
      <c r="I845" s="44" t="s">
        <v>111</v>
      </c>
      <c r="J845" s="76" t="s">
        <v>81</v>
      </c>
      <c r="K845" s="68" t="s">
        <v>8807</v>
      </c>
      <c r="L845" s="79">
        <v>17160000</v>
      </c>
      <c r="M845" s="44" t="s">
        <v>66</v>
      </c>
      <c r="N845" s="68" t="s">
        <v>8806</v>
      </c>
      <c r="O845" s="68">
        <v>1082914232</v>
      </c>
      <c r="P845" s="68">
        <v>69</v>
      </c>
      <c r="Q845" s="69">
        <v>46036</v>
      </c>
      <c r="R845" s="61">
        <v>6818861280</v>
      </c>
      <c r="S845" s="69">
        <v>46052</v>
      </c>
      <c r="T845" s="79">
        <v>17160000</v>
      </c>
      <c r="U845" s="61" t="s">
        <v>65</v>
      </c>
      <c r="V845" s="79">
        <v>1082939683</v>
      </c>
      <c r="W845" s="168" t="s">
        <v>8545</v>
      </c>
      <c r="X845" s="69">
        <v>46050</v>
      </c>
      <c r="Y845" s="69">
        <v>46069</v>
      </c>
      <c r="Z845" s="69" t="s">
        <v>73</v>
      </c>
      <c r="AA845" s="69">
        <v>46167</v>
      </c>
      <c r="AB845" s="47">
        <f t="shared" si="66"/>
        <v>98</v>
      </c>
      <c r="AC845" s="61">
        <v>0</v>
      </c>
      <c r="AD845" s="79">
        <v>0</v>
      </c>
      <c r="AE845" s="61">
        <v>0</v>
      </c>
      <c r="AF845" s="80" t="s">
        <v>73</v>
      </c>
      <c r="AG845" s="47">
        <f t="shared" si="70"/>
        <v>0</v>
      </c>
      <c r="AH845" s="61">
        <v>0</v>
      </c>
      <c r="AI845" s="79">
        <v>0</v>
      </c>
      <c r="AJ845" s="61" t="s">
        <v>73</v>
      </c>
      <c r="AK845" s="81" t="s">
        <v>73</v>
      </c>
      <c r="AL845" s="61">
        <v>0</v>
      </c>
      <c r="AM845" s="81" t="s">
        <v>73</v>
      </c>
      <c r="AN845" s="81" t="s">
        <v>73</v>
      </c>
      <c r="AO845" s="81" t="s">
        <v>73</v>
      </c>
      <c r="AP845" s="47">
        <f t="shared" si="67"/>
        <v>0</v>
      </c>
      <c r="AQ845" s="47">
        <f>+L845+AD845-AI845</f>
        <v>17160000</v>
      </c>
      <c r="AR845" s="61" t="s">
        <v>4700</v>
      </c>
      <c r="AS845" s="79">
        <v>0</v>
      </c>
      <c r="AT845" s="61" t="s">
        <v>162</v>
      </c>
      <c r="AU845" s="79">
        <v>0</v>
      </c>
      <c r="AV845" s="61" t="s">
        <v>73</v>
      </c>
      <c r="AW845" s="199">
        <v>0</v>
      </c>
      <c r="AX845" s="62">
        <f t="shared" si="68"/>
        <v>17160000</v>
      </c>
      <c r="AY845" s="63">
        <f t="shared" si="69"/>
        <v>0</v>
      </c>
      <c r="AZ845" s="67">
        <v>0</v>
      </c>
      <c r="BA845" s="61" t="s">
        <v>73</v>
      </c>
      <c r="BB845" s="61" t="s">
        <v>163</v>
      </c>
      <c r="BC845" s="355" t="s">
        <v>8805</v>
      </c>
      <c r="BD845" s="44" t="s">
        <v>65</v>
      </c>
      <c r="BE845" s="44" t="s">
        <v>65</v>
      </c>
    </row>
    <row r="846" spans="2:57" s="250" customFormat="1" x14ac:dyDescent="0.25">
      <c r="B846" s="44">
        <v>2026</v>
      </c>
      <c r="C846" s="44">
        <v>891780111</v>
      </c>
      <c r="D846" s="44" t="s">
        <v>63</v>
      </c>
      <c r="E846" s="61" t="s">
        <v>8804</v>
      </c>
      <c r="F846" s="61" t="s">
        <v>8803</v>
      </c>
      <c r="G846" s="61">
        <v>0</v>
      </c>
      <c r="H846" s="61" t="s">
        <v>71</v>
      </c>
      <c r="I846" s="44" t="s">
        <v>111</v>
      </c>
      <c r="J846" s="76" t="s">
        <v>81</v>
      </c>
      <c r="K846" s="68" t="s">
        <v>8802</v>
      </c>
      <c r="L846" s="79">
        <v>2800000</v>
      </c>
      <c r="M846" s="44" t="s">
        <v>66</v>
      </c>
      <c r="N846" s="68" t="s">
        <v>8801</v>
      </c>
      <c r="O846" s="68">
        <v>1044433766</v>
      </c>
      <c r="P846" s="68">
        <v>298</v>
      </c>
      <c r="Q846" s="69">
        <v>46043</v>
      </c>
      <c r="R846" s="68">
        <v>703999709</v>
      </c>
      <c r="S846" s="69">
        <v>46052</v>
      </c>
      <c r="T846" s="79">
        <v>2800000</v>
      </c>
      <c r="U846" s="61" t="s">
        <v>65</v>
      </c>
      <c r="V846" s="79">
        <v>72221403</v>
      </c>
      <c r="W846" s="168" t="s">
        <v>7142</v>
      </c>
      <c r="X846" s="69">
        <v>46050</v>
      </c>
      <c r="Y846" s="69">
        <v>46052</v>
      </c>
      <c r="Z846" s="69" t="s">
        <v>73</v>
      </c>
      <c r="AA846" s="69">
        <v>46081</v>
      </c>
      <c r="AB846" s="47">
        <f t="shared" si="66"/>
        <v>29</v>
      </c>
      <c r="AC846" s="61">
        <v>0</v>
      </c>
      <c r="AD846" s="79">
        <v>0</v>
      </c>
      <c r="AE846" s="61">
        <v>0</v>
      </c>
      <c r="AF846" s="80" t="s">
        <v>73</v>
      </c>
      <c r="AG846" s="47">
        <f t="shared" si="70"/>
        <v>0</v>
      </c>
      <c r="AH846" s="61">
        <v>0</v>
      </c>
      <c r="AI846" s="79">
        <v>0</v>
      </c>
      <c r="AJ846" s="61" t="s">
        <v>73</v>
      </c>
      <c r="AK846" s="81" t="s">
        <v>73</v>
      </c>
      <c r="AL846" s="61">
        <v>0</v>
      </c>
      <c r="AM846" s="81" t="s">
        <v>73</v>
      </c>
      <c r="AN846" s="81" t="s">
        <v>73</v>
      </c>
      <c r="AO846" s="81" t="s">
        <v>73</v>
      </c>
      <c r="AP846" s="47">
        <f t="shared" si="67"/>
        <v>0</v>
      </c>
      <c r="AQ846" s="47">
        <f>+L846+AD846-AI846</f>
        <v>2800000</v>
      </c>
      <c r="AR846" s="61" t="s">
        <v>4700</v>
      </c>
      <c r="AS846" s="79">
        <v>0</v>
      </c>
      <c r="AT846" s="61" t="s">
        <v>162</v>
      </c>
      <c r="AU846" s="79">
        <v>0</v>
      </c>
      <c r="AV846" s="61" t="s">
        <v>73</v>
      </c>
      <c r="AW846" s="199">
        <v>0</v>
      </c>
      <c r="AX846" s="62">
        <f t="shared" si="68"/>
        <v>2800000</v>
      </c>
      <c r="AY846" s="63">
        <f t="shared" si="69"/>
        <v>0</v>
      </c>
      <c r="AZ846" s="67">
        <v>0</v>
      </c>
      <c r="BA846" s="61" t="s">
        <v>73</v>
      </c>
      <c r="BB846" s="61" t="s">
        <v>85</v>
      </c>
      <c r="BC846" s="369" t="s">
        <v>8800</v>
      </c>
      <c r="BD846" s="44" t="s">
        <v>65</v>
      </c>
      <c r="BE846" s="44" t="s">
        <v>65</v>
      </c>
    </row>
    <row r="847" spans="2:57" s="250" customFormat="1" x14ac:dyDescent="0.25">
      <c r="B847" s="44">
        <v>2026</v>
      </c>
      <c r="C847" s="44">
        <v>891780111</v>
      </c>
      <c r="D847" s="44" t="s">
        <v>63</v>
      </c>
      <c r="E847" s="61" t="s">
        <v>8799</v>
      </c>
      <c r="F847" s="61" t="s">
        <v>8798</v>
      </c>
      <c r="G847" s="61">
        <v>0</v>
      </c>
      <c r="H847" s="61" t="s">
        <v>71</v>
      </c>
      <c r="I847" s="44" t="s">
        <v>111</v>
      </c>
      <c r="J847" s="76" t="s">
        <v>81</v>
      </c>
      <c r="K847" s="68" t="s">
        <v>8797</v>
      </c>
      <c r="L847" s="79">
        <v>3000000</v>
      </c>
      <c r="M847" s="44" t="s">
        <v>66</v>
      </c>
      <c r="N847" s="68" t="s">
        <v>8796</v>
      </c>
      <c r="O847" s="68">
        <v>1083041028</v>
      </c>
      <c r="P847" s="68">
        <v>298</v>
      </c>
      <c r="Q847" s="69">
        <v>46043</v>
      </c>
      <c r="R847" s="61">
        <v>703999709</v>
      </c>
      <c r="S847" s="69">
        <v>46052</v>
      </c>
      <c r="T847" s="79">
        <v>3000000</v>
      </c>
      <c r="U847" s="61" t="s">
        <v>65</v>
      </c>
      <c r="V847" s="79">
        <v>72221403</v>
      </c>
      <c r="W847" s="168" t="s">
        <v>7142</v>
      </c>
      <c r="X847" s="69">
        <v>46050</v>
      </c>
      <c r="Y847" s="69">
        <v>46083</v>
      </c>
      <c r="Z847" s="69" t="s">
        <v>73</v>
      </c>
      <c r="AA847" s="69">
        <v>46113</v>
      </c>
      <c r="AB847" s="47">
        <f t="shared" si="66"/>
        <v>30</v>
      </c>
      <c r="AC847" s="61">
        <v>0</v>
      </c>
      <c r="AD847" s="79">
        <v>0</v>
      </c>
      <c r="AE847" s="61">
        <v>0</v>
      </c>
      <c r="AF847" s="80" t="s">
        <v>73</v>
      </c>
      <c r="AG847" s="47">
        <f t="shared" si="70"/>
        <v>0</v>
      </c>
      <c r="AH847" s="61">
        <v>0</v>
      </c>
      <c r="AI847" s="79">
        <v>0</v>
      </c>
      <c r="AJ847" s="61" t="s">
        <v>73</v>
      </c>
      <c r="AK847" s="81" t="s">
        <v>73</v>
      </c>
      <c r="AL847" s="61">
        <v>0</v>
      </c>
      <c r="AM847" s="81" t="s">
        <v>73</v>
      </c>
      <c r="AN847" s="81" t="s">
        <v>73</v>
      </c>
      <c r="AO847" s="81" t="s">
        <v>73</v>
      </c>
      <c r="AP847" s="47">
        <f t="shared" si="67"/>
        <v>0</v>
      </c>
      <c r="AQ847" s="47">
        <f>+L847+AD847-AI847</f>
        <v>3000000</v>
      </c>
      <c r="AR847" s="61" t="s">
        <v>4700</v>
      </c>
      <c r="AS847" s="79">
        <v>0</v>
      </c>
      <c r="AT847" s="61" t="s">
        <v>162</v>
      </c>
      <c r="AU847" s="79">
        <v>0</v>
      </c>
      <c r="AV847" s="61" t="s">
        <v>73</v>
      </c>
      <c r="AW847" s="199">
        <v>0</v>
      </c>
      <c r="AX847" s="62">
        <f t="shared" si="68"/>
        <v>3000000</v>
      </c>
      <c r="AY847" s="63">
        <f t="shared" si="69"/>
        <v>0</v>
      </c>
      <c r="AZ847" s="67">
        <v>0</v>
      </c>
      <c r="BA847" s="61" t="s">
        <v>73</v>
      </c>
      <c r="BB847" s="61" t="s">
        <v>163</v>
      </c>
      <c r="BC847" s="355" t="s">
        <v>8795</v>
      </c>
      <c r="BD847" s="44" t="s">
        <v>65</v>
      </c>
      <c r="BE847" s="44" t="s">
        <v>65</v>
      </c>
    </row>
    <row r="848" spans="2:57" s="250" customFormat="1" x14ac:dyDescent="0.25">
      <c r="B848" s="44">
        <v>2026</v>
      </c>
      <c r="C848" s="44">
        <v>891780111</v>
      </c>
      <c r="D848" s="44" t="s">
        <v>63</v>
      </c>
      <c r="E848" s="61" t="s">
        <v>8794</v>
      </c>
      <c r="F848" s="61" t="s">
        <v>8793</v>
      </c>
      <c r="G848" s="61">
        <v>0</v>
      </c>
      <c r="H848" s="61" t="s">
        <v>71</v>
      </c>
      <c r="I848" s="44" t="s">
        <v>111</v>
      </c>
      <c r="J848" s="76" t="s">
        <v>81</v>
      </c>
      <c r="K848" s="68" t="s">
        <v>8792</v>
      </c>
      <c r="L848" s="373">
        <v>8400000</v>
      </c>
      <c r="M848" s="44" t="s">
        <v>66</v>
      </c>
      <c r="N848" s="68" t="s">
        <v>8791</v>
      </c>
      <c r="O848" s="68">
        <v>1085176856</v>
      </c>
      <c r="P848" s="68">
        <v>298</v>
      </c>
      <c r="Q848" s="69">
        <v>46043</v>
      </c>
      <c r="R848" s="68">
        <v>703999709</v>
      </c>
      <c r="S848" s="69">
        <v>46051</v>
      </c>
      <c r="T848" s="79">
        <v>8400000</v>
      </c>
      <c r="U848" s="61" t="s">
        <v>65</v>
      </c>
      <c r="V848" s="79">
        <v>36559959</v>
      </c>
      <c r="W848" s="168" t="s">
        <v>7278</v>
      </c>
      <c r="X848" s="69">
        <v>46050</v>
      </c>
      <c r="Y848" s="69">
        <v>46051</v>
      </c>
      <c r="Z848" s="69" t="s">
        <v>73</v>
      </c>
      <c r="AA848" s="69">
        <v>46112</v>
      </c>
      <c r="AB848" s="47">
        <f t="shared" si="66"/>
        <v>61</v>
      </c>
      <c r="AC848" s="61">
        <v>0</v>
      </c>
      <c r="AD848" s="79">
        <v>0</v>
      </c>
      <c r="AE848" s="61">
        <v>0</v>
      </c>
      <c r="AF848" s="80" t="s">
        <v>73</v>
      </c>
      <c r="AG848" s="47">
        <f t="shared" si="70"/>
        <v>0</v>
      </c>
      <c r="AH848" s="61">
        <v>0</v>
      </c>
      <c r="AI848" s="79">
        <v>0</v>
      </c>
      <c r="AJ848" s="61" t="s">
        <v>73</v>
      </c>
      <c r="AK848" s="81" t="s">
        <v>73</v>
      </c>
      <c r="AL848" s="61">
        <v>0</v>
      </c>
      <c r="AM848" s="81" t="s">
        <v>73</v>
      </c>
      <c r="AN848" s="81" t="s">
        <v>73</v>
      </c>
      <c r="AO848" s="81" t="s">
        <v>73</v>
      </c>
      <c r="AP848" s="47">
        <f t="shared" si="67"/>
        <v>0</v>
      </c>
      <c r="AQ848" s="47">
        <f>+L848+AD848-AI848</f>
        <v>8400000</v>
      </c>
      <c r="AR848" s="61" t="s">
        <v>4700</v>
      </c>
      <c r="AS848" s="79">
        <v>0</v>
      </c>
      <c r="AT848" s="61" t="s">
        <v>162</v>
      </c>
      <c r="AU848" s="79">
        <v>0</v>
      </c>
      <c r="AV848" s="61" t="s">
        <v>73</v>
      </c>
      <c r="AW848" s="199">
        <v>0</v>
      </c>
      <c r="AX848" s="62">
        <f t="shared" si="68"/>
        <v>8400000</v>
      </c>
      <c r="AY848" s="63">
        <f t="shared" si="69"/>
        <v>0</v>
      </c>
      <c r="AZ848" s="67">
        <v>0</v>
      </c>
      <c r="BA848" s="61" t="s">
        <v>73</v>
      </c>
      <c r="BB848" s="61" t="s">
        <v>85</v>
      </c>
      <c r="BC848" s="369" t="s">
        <v>8790</v>
      </c>
      <c r="BD848" s="44" t="s">
        <v>65</v>
      </c>
      <c r="BE848" s="44" t="s">
        <v>65</v>
      </c>
    </row>
    <row r="849" spans="2:57" s="250" customFormat="1" x14ac:dyDescent="0.25">
      <c r="B849" s="44">
        <v>2026</v>
      </c>
      <c r="C849" s="44">
        <v>891780111</v>
      </c>
      <c r="D849" s="44" t="s">
        <v>63</v>
      </c>
      <c r="E849" s="75" t="s">
        <v>8789</v>
      </c>
      <c r="F849" s="61" t="s">
        <v>8788</v>
      </c>
      <c r="G849" s="61">
        <v>0</v>
      </c>
      <c r="H849" s="61" t="s">
        <v>71</v>
      </c>
      <c r="I849" s="44" t="s">
        <v>111</v>
      </c>
      <c r="J849" s="76" t="s">
        <v>81</v>
      </c>
      <c r="K849" s="68" t="s">
        <v>8787</v>
      </c>
      <c r="L849" s="79">
        <v>9373320</v>
      </c>
      <c r="M849" s="44" t="s">
        <v>66</v>
      </c>
      <c r="N849" s="68" t="s">
        <v>8786</v>
      </c>
      <c r="O849" s="68">
        <v>1082887162</v>
      </c>
      <c r="P849" s="68">
        <v>69</v>
      </c>
      <c r="Q849" s="69">
        <v>46036</v>
      </c>
      <c r="R849" s="61">
        <v>6818861280</v>
      </c>
      <c r="S849" s="69">
        <v>46050</v>
      </c>
      <c r="T849" s="79">
        <v>9373320</v>
      </c>
      <c r="U849" s="61" t="s">
        <v>65</v>
      </c>
      <c r="V849" s="79">
        <v>1082939683</v>
      </c>
      <c r="W849" s="168" t="s">
        <v>8545</v>
      </c>
      <c r="X849" s="69">
        <v>46050</v>
      </c>
      <c r="Y849" s="69">
        <v>46069</v>
      </c>
      <c r="Z849" s="69" t="s">
        <v>73</v>
      </c>
      <c r="AA849" s="69">
        <v>46167</v>
      </c>
      <c r="AB849" s="47">
        <f t="shared" si="66"/>
        <v>98</v>
      </c>
      <c r="AC849" s="61">
        <v>0</v>
      </c>
      <c r="AD849" s="79">
        <v>0</v>
      </c>
      <c r="AE849" s="61">
        <v>0</v>
      </c>
      <c r="AF849" s="80" t="s">
        <v>73</v>
      </c>
      <c r="AG849" s="47">
        <f t="shared" si="70"/>
        <v>0</v>
      </c>
      <c r="AH849" s="61">
        <v>0</v>
      </c>
      <c r="AI849" s="79">
        <v>0</v>
      </c>
      <c r="AJ849" s="61" t="s">
        <v>73</v>
      </c>
      <c r="AK849" s="81" t="s">
        <v>73</v>
      </c>
      <c r="AL849" s="61">
        <v>0</v>
      </c>
      <c r="AM849" s="81" t="s">
        <v>73</v>
      </c>
      <c r="AN849" s="81" t="s">
        <v>73</v>
      </c>
      <c r="AO849" s="81" t="s">
        <v>73</v>
      </c>
      <c r="AP849" s="47">
        <f t="shared" si="67"/>
        <v>0</v>
      </c>
      <c r="AQ849" s="47">
        <f>+L849+AD849-AI849</f>
        <v>9373320</v>
      </c>
      <c r="AR849" s="61" t="s">
        <v>4700</v>
      </c>
      <c r="AS849" s="79">
        <v>0</v>
      </c>
      <c r="AT849" s="61" t="s">
        <v>162</v>
      </c>
      <c r="AU849" s="79">
        <v>0</v>
      </c>
      <c r="AV849" s="61" t="s">
        <v>73</v>
      </c>
      <c r="AW849" s="199">
        <v>0</v>
      </c>
      <c r="AX849" s="62">
        <f t="shared" si="68"/>
        <v>9373320</v>
      </c>
      <c r="AY849" s="63">
        <f t="shared" si="69"/>
        <v>0</v>
      </c>
      <c r="AZ849" s="67">
        <v>0</v>
      </c>
      <c r="BA849" s="61" t="s">
        <v>73</v>
      </c>
      <c r="BB849" s="61" t="s">
        <v>163</v>
      </c>
      <c r="BC849" s="355" t="s">
        <v>8785</v>
      </c>
      <c r="BD849" s="44" t="s">
        <v>65</v>
      </c>
      <c r="BE849" s="44" t="s">
        <v>65</v>
      </c>
    </row>
    <row r="850" spans="2:57" s="250" customFormat="1" x14ac:dyDescent="0.25">
      <c r="B850" s="44">
        <v>2026</v>
      </c>
      <c r="C850" s="44">
        <v>891780111</v>
      </c>
      <c r="D850" s="44" t="s">
        <v>63</v>
      </c>
      <c r="E850" s="61" t="s">
        <v>8784</v>
      </c>
      <c r="F850" s="61" t="s">
        <v>8783</v>
      </c>
      <c r="G850" s="61">
        <v>0</v>
      </c>
      <c r="H850" s="61" t="s">
        <v>71</v>
      </c>
      <c r="I850" s="44" t="s">
        <v>111</v>
      </c>
      <c r="J850" s="76" t="s">
        <v>81</v>
      </c>
      <c r="K850" s="68" t="s">
        <v>8782</v>
      </c>
      <c r="L850" s="79">
        <v>9373320</v>
      </c>
      <c r="M850" s="44" t="s">
        <v>66</v>
      </c>
      <c r="N850" s="68" t="s">
        <v>8781</v>
      </c>
      <c r="O850" s="68">
        <v>1047474956</v>
      </c>
      <c r="P850" s="68">
        <v>69</v>
      </c>
      <c r="Q850" s="69">
        <v>46036</v>
      </c>
      <c r="R850" s="61">
        <v>6818861280</v>
      </c>
      <c r="S850" s="69">
        <v>46050</v>
      </c>
      <c r="T850" s="79">
        <v>9373320</v>
      </c>
      <c r="U850" s="61" t="s">
        <v>65</v>
      </c>
      <c r="V850" s="79">
        <v>1082939683</v>
      </c>
      <c r="W850" s="168" t="s">
        <v>8545</v>
      </c>
      <c r="X850" s="69">
        <v>46050</v>
      </c>
      <c r="Y850" s="69">
        <v>46069</v>
      </c>
      <c r="Z850" s="69" t="s">
        <v>73</v>
      </c>
      <c r="AA850" s="69">
        <v>46167</v>
      </c>
      <c r="AB850" s="47">
        <f t="shared" si="66"/>
        <v>98</v>
      </c>
      <c r="AC850" s="61">
        <v>0</v>
      </c>
      <c r="AD850" s="79">
        <v>0</v>
      </c>
      <c r="AE850" s="61">
        <v>0</v>
      </c>
      <c r="AF850" s="80" t="s">
        <v>73</v>
      </c>
      <c r="AG850" s="47">
        <f t="shared" si="70"/>
        <v>0</v>
      </c>
      <c r="AH850" s="61">
        <v>0</v>
      </c>
      <c r="AI850" s="79">
        <v>0</v>
      </c>
      <c r="AJ850" s="61" t="s">
        <v>73</v>
      </c>
      <c r="AK850" s="81" t="s">
        <v>73</v>
      </c>
      <c r="AL850" s="61">
        <v>0</v>
      </c>
      <c r="AM850" s="81" t="s">
        <v>73</v>
      </c>
      <c r="AN850" s="81" t="s">
        <v>73</v>
      </c>
      <c r="AO850" s="81" t="s">
        <v>73</v>
      </c>
      <c r="AP850" s="47">
        <f t="shared" si="67"/>
        <v>0</v>
      </c>
      <c r="AQ850" s="47">
        <f>+L850+AD850-AI850</f>
        <v>9373320</v>
      </c>
      <c r="AR850" s="61" t="s">
        <v>4700</v>
      </c>
      <c r="AS850" s="79">
        <v>0</v>
      </c>
      <c r="AT850" s="61" t="s">
        <v>162</v>
      </c>
      <c r="AU850" s="79">
        <v>0</v>
      </c>
      <c r="AV850" s="61" t="s">
        <v>73</v>
      </c>
      <c r="AW850" s="199">
        <v>0</v>
      </c>
      <c r="AX850" s="62">
        <f t="shared" si="68"/>
        <v>9373320</v>
      </c>
      <c r="AY850" s="63">
        <f t="shared" si="69"/>
        <v>0</v>
      </c>
      <c r="AZ850" s="67">
        <v>0</v>
      </c>
      <c r="BA850" s="61" t="s">
        <v>73</v>
      </c>
      <c r="BB850" s="61" t="s">
        <v>163</v>
      </c>
      <c r="BC850" s="355" t="s">
        <v>8780</v>
      </c>
      <c r="BD850" s="44" t="s">
        <v>65</v>
      </c>
      <c r="BE850" s="44" t="s">
        <v>65</v>
      </c>
    </row>
    <row r="851" spans="2:57" s="250" customFormat="1" x14ac:dyDescent="0.25">
      <c r="B851" s="44">
        <v>2026</v>
      </c>
      <c r="C851" s="44">
        <v>891780111</v>
      </c>
      <c r="D851" s="44" t="s">
        <v>63</v>
      </c>
      <c r="E851" s="61" t="s">
        <v>8779</v>
      </c>
      <c r="F851" s="61" t="s">
        <v>8778</v>
      </c>
      <c r="G851" s="61">
        <v>0</v>
      </c>
      <c r="H851" s="61" t="s">
        <v>71</v>
      </c>
      <c r="I851" s="44" t="s">
        <v>111</v>
      </c>
      <c r="J851" s="76" t="s">
        <v>81</v>
      </c>
      <c r="K851" s="68" t="s">
        <v>8777</v>
      </c>
      <c r="L851" s="79">
        <v>497115290</v>
      </c>
      <c r="M851" s="44" t="s">
        <v>66</v>
      </c>
      <c r="N851" s="68" t="s">
        <v>8776</v>
      </c>
      <c r="O851" s="68">
        <v>901395162</v>
      </c>
      <c r="P851" s="68">
        <v>451</v>
      </c>
      <c r="Q851" s="69">
        <v>46049</v>
      </c>
      <c r="R851" s="68">
        <v>497115290</v>
      </c>
      <c r="S851" s="69">
        <v>46050</v>
      </c>
      <c r="T851" s="79">
        <v>497115290</v>
      </c>
      <c r="U851" s="61" t="s">
        <v>65</v>
      </c>
      <c r="V851" s="372">
        <v>16078654</v>
      </c>
      <c r="W851" s="372" t="s">
        <v>4736</v>
      </c>
      <c r="X851" s="69">
        <v>46050</v>
      </c>
      <c r="Y851" s="69">
        <v>46051</v>
      </c>
      <c r="Z851" s="69">
        <v>46051</v>
      </c>
      <c r="AA851" s="69">
        <v>46142</v>
      </c>
      <c r="AB851" s="47">
        <f t="shared" si="66"/>
        <v>91</v>
      </c>
      <c r="AC851" s="61">
        <v>0</v>
      </c>
      <c r="AD851" s="79">
        <v>0</v>
      </c>
      <c r="AE851" s="61">
        <v>0</v>
      </c>
      <c r="AF851" s="80" t="s">
        <v>73</v>
      </c>
      <c r="AG851" s="47">
        <f t="shared" si="70"/>
        <v>0</v>
      </c>
      <c r="AH851" s="61">
        <v>0</v>
      </c>
      <c r="AI851" s="79">
        <v>0</v>
      </c>
      <c r="AJ851" s="61" t="s">
        <v>73</v>
      </c>
      <c r="AK851" s="81" t="s">
        <v>73</v>
      </c>
      <c r="AL851" s="61">
        <v>0</v>
      </c>
      <c r="AM851" s="81" t="s">
        <v>73</v>
      </c>
      <c r="AN851" s="81" t="s">
        <v>73</v>
      </c>
      <c r="AO851" s="81" t="s">
        <v>73</v>
      </c>
      <c r="AP851" s="47">
        <f t="shared" si="67"/>
        <v>0</v>
      </c>
      <c r="AQ851" s="47">
        <f>+L851+AD851-AI851</f>
        <v>497115290</v>
      </c>
      <c r="AR851" s="61" t="s">
        <v>4700</v>
      </c>
      <c r="AS851" s="79">
        <v>0</v>
      </c>
      <c r="AT851" s="61" t="s">
        <v>65</v>
      </c>
      <c r="AU851" s="79">
        <v>248557645</v>
      </c>
      <c r="AV851" s="61" t="s">
        <v>73</v>
      </c>
      <c r="AW851" s="79">
        <v>248557645</v>
      </c>
      <c r="AX851" s="62">
        <f t="shared" si="68"/>
        <v>248557645</v>
      </c>
      <c r="AY851" s="63">
        <f t="shared" si="69"/>
        <v>0.5</v>
      </c>
      <c r="AZ851" s="67">
        <v>0</v>
      </c>
      <c r="BA851" s="61" t="s">
        <v>73</v>
      </c>
      <c r="BB851" s="61" t="s">
        <v>85</v>
      </c>
      <c r="BC851" s="369" t="s">
        <v>8775</v>
      </c>
      <c r="BD851" s="44" t="s">
        <v>65</v>
      </c>
      <c r="BE851" s="44" t="s">
        <v>65</v>
      </c>
    </row>
    <row r="852" spans="2:57" s="250" customFormat="1" x14ac:dyDescent="0.25">
      <c r="B852" s="44">
        <v>2026</v>
      </c>
      <c r="C852" s="44">
        <v>891780111</v>
      </c>
      <c r="D852" s="44" t="s">
        <v>63</v>
      </c>
      <c r="E852" s="61" t="s">
        <v>8774</v>
      </c>
      <c r="F852" s="61" t="s">
        <v>8773</v>
      </c>
      <c r="G852" s="61">
        <v>0</v>
      </c>
      <c r="H852" s="61" t="s">
        <v>71</v>
      </c>
      <c r="I852" s="44" t="s">
        <v>111</v>
      </c>
      <c r="J852" s="76" t="s">
        <v>81</v>
      </c>
      <c r="K852" s="68" t="s">
        <v>8772</v>
      </c>
      <c r="L852" s="79">
        <v>3000000</v>
      </c>
      <c r="M852" s="44" t="s">
        <v>66</v>
      </c>
      <c r="N852" s="68" t="s">
        <v>8771</v>
      </c>
      <c r="O852" s="68">
        <v>85461120</v>
      </c>
      <c r="P852" s="68">
        <v>298</v>
      </c>
      <c r="Q852" s="69">
        <v>46043</v>
      </c>
      <c r="R852" s="61">
        <v>703999709</v>
      </c>
      <c r="S852" s="69">
        <v>46052</v>
      </c>
      <c r="T852" s="79">
        <v>3000000</v>
      </c>
      <c r="U852" s="61" t="s">
        <v>65</v>
      </c>
      <c r="V852" s="79">
        <v>36559959</v>
      </c>
      <c r="W852" s="168" t="s">
        <v>7278</v>
      </c>
      <c r="X852" s="69">
        <v>46051</v>
      </c>
      <c r="Y852" s="69">
        <v>46083</v>
      </c>
      <c r="Z852" s="69" t="s">
        <v>73</v>
      </c>
      <c r="AA852" s="69">
        <v>46112</v>
      </c>
      <c r="AB852" s="47">
        <f t="shared" si="66"/>
        <v>29</v>
      </c>
      <c r="AC852" s="61">
        <v>0</v>
      </c>
      <c r="AD852" s="79">
        <v>0</v>
      </c>
      <c r="AE852" s="61">
        <v>0</v>
      </c>
      <c r="AF852" s="80" t="s">
        <v>73</v>
      </c>
      <c r="AG852" s="47">
        <f t="shared" si="70"/>
        <v>0</v>
      </c>
      <c r="AH852" s="61">
        <v>0</v>
      </c>
      <c r="AI852" s="79">
        <v>0</v>
      </c>
      <c r="AJ852" s="61" t="s">
        <v>73</v>
      </c>
      <c r="AK852" s="81" t="s">
        <v>73</v>
      </c>
      <c r="AL852" s="61">
        <v>0</v>
      </c>
      <c r="AM852" s="81" t="s">
        <v>73</v>
      </c>
      <c r="AN852" s="81" t="s">
        <v>73</v>
      </c>
      <c r="AO852" s="81" t="s">
        <v>73</v>
      </c>
      <c r="AP852" s="47">
        <f t="shared" si="67"/>
        <v>0</v>
      </c>
      <c r="AQ852" s="47">
        <f>+L852+AD852-AI852</f>
        <v>3000000</v>
      </c>
      <c r="AR852" s="61" t="s">
        <v>4700</v>
      </c>
      <c r="AS852" s="79">
        <v>0</v>
      </c>
      <c r="AT852" s="61" t="s">
        <v>162</v>
      </c>
      <c r="AU852" s="79">
        <v>0</v>
      </c>
      <c r="AV852" s="61" t="s">
        <v>73</v>
      </c>
      <c r="AW852" s="199">
        <v>0</v>
      </c>
      <c r="AX852" s="62">
        <f t="shared" si="68"/>
        <v>3000000</v>
      </c>
      <c r="AY852" s="63">
        <f t="shared" si="69"/>
        <v>0</v>
      </c>
      <c r="AZ852" s="67">
        <v>0</v>
      </c>
      <c r="BA852" s="61" t="s">
        <v>73</v>
      </c>
      <c r="BB852" s="61" t="s">
        <v>163</v>
      </c>
      <c r="BC852" s="355" t="s">
        <v>8770</v>
      </c>
      <c r="BD852" s="44" t="s">
        <v>65</v>
      </c>
      <c r="BE852" s="44" t="s">
        <v>65</v>
      </c>
    </row>
    <row r="853" spans="2:57" s="250" customFormat="1" x14ac:dyDescent="0.25">
      <c r="B853" s="44">
        <v>2026</v>
      </c>
      <c r="C853" s="44">
        <v>891780111</v>
      </c>
      <c r="D853" s="44" t="s">
        <v>63</v>
      </c>
      <c r="E853" s="61" t="s">
        <v>8769</v>
      </c>
      <c r="F853" s="61" t="s">
        <v>8768</v>
      </c>
      <c r="G853" s="61">
        <v>0</v>
      </c>
      <c r="H853" s="61" t="s">
        <v>71</v>
      </c>
      <c r="I853" s="44" t="s">
        <v>111</v>
      </c>
      <c r="J853" s="76" t="s">
        <v>81</v>
      </c>
      <c r="K853" s="68" t="s">
        <v>8767</v>
      </c>
      <c r="L853" s="79">
        <v>4500000</v>
      </c>
      <c r="M853" s="44" t="s">
        <v>66</v>
      </c>
      <c r="N853" s="68" t="s">
        <v>8766</v>
      </c>
      <c r="O853" s="68">
        <v>4979686</v>
      </c>
      <c r="P853" s="68">
        <v>298</v>
      </c>
      <c r="Q853" s="69">
        <v>46043</v>
      </c>
      <c r="R853" s="61">
        <v>703999709</v>
      </c>
      <c r="S853" s="69">
        <v>46052</v>
      </c>
      <c r="T853" s="79">
        <v>4500000</v>
      </c>
      <c r="U853" s="61" t="s">
        <v>65</v>
      </c>
      <c r="V853" s="79">
        <v>36559959</v>
      </c>
      <c r="W853" s="168" t="s">
        <v>7278</v>
      </c>
      <c r="X853" s="69">
        <v>46051</v>
      </c>
      <c r="Y853" s="69">
        <v>46083</v>
      </c>
      <c r="Z853" s="69" t="s">
        <v>73</v>
      </c>
      <c r="AA853" s="69">
        <v>46112</v>
      </c>
      <c r="AB853" s="47">
        <f t="shared" si="66"/>
        <v>29</v>
      </c>
      <c r="AC853" s="61">
        <v>0</v>
      </c>
      <c r="AD853" s="79">
        <v>0</v>
      </c>
      <c r="AE853" s="61">
        <v>0</v>
      </c>
      <c r="AF853" s="80" t="s">
        <v>73</v>
      </c>
      <c r="AG853" s="47">
        <f t="shared" si="70"/>
        <v>0</v>
      </c>
      <c r="AH853" s="61">
        <v>0</v>
      </c>
      <c r="AI853" s="79">
        <v>0</v>
      </c>
      <c r="AJ853" s="61" t="s">
        <v>73</v>
      </c>
      <c r="AK853" s="81" t="s">
        <v>73</v>
      </c>
      <c r="AL853" s="61">
        <v>0</v>
      </c>
      <c r="AM853" s="81" t="s">
        <v>73</v>
      </c>
      <c r="AN853" s="81" t="s">
        <v>73</v>
      </c>
      <c r="AO853" s="81" t="s">
        <v>73</v>
      </c>
      <c r="AP853" s="47">
        <f t="shared" si="67"/>
        <v>0</v>
      </c>
      <c r="AQ853" s="47">
        <f>+L853+AD853-AI853</f>
        <v>4500000</v>
      </c>
      <c r="AR853" s="61" t="s">
        <v>4700</v>
      </c>
      <c r="AS853" s="79">
        <v>0</v>
      </c>
      <c r="AT853" s="61" t="s">
        <v>162</v>
      </c>
      <c r="AU853" s="79">
        <v>0</v>
      </c>
      <c r="AV853" s="61" t="s">
        <v>73</v>
      </c>
      <c r="AW853" s="199">
        <v>0</v>
      </c>
      <c r="AX853" s="62">
        <f t="shared" si="68"/>
        <v>4500000</v>
      </c>
      <c r="AY853" s="63">
        <f t="shared" si="69"/>
        <v>0</v>
      </c>
      <c r="AZ853" s="67">
        <v>0</v>
      </c>
      <c r="BA853" s="61" t="s">
        <v>73</v>
      </c>
      <c r="BB853" s="61" t="s">
        <v>163</v>
      </c>
      <c r="BC853" s="355" t="s">
        <v>8765</v>
      </c>
      <c r="BD853" s="44" t="s">
        <v>65</v>
      </c>
      <c r="BE853" s="44" t="s">
        <v>65</v>
      </c>
    </row>
    <row r="854" spans="2:57" s="250" customFormat="1" x14ac:dyDescent="0.25">
      <c r="B854" s="44">
        <v>2026</v>
      </c>
      <c r="C854" s="44">
        <v>891780111</v>
      </c>
      <c r="D854" s="44" t="s">
        <v>63</v>
      </c>
      <c r="E854" s="376" t="s">
        <v>8764</v>
      </c>
      <c r="F854" s="61" t="s">
        <v>8763</v>
      </c>
      <c r="G854" s="61">
        <v>0</v>
      </c>
      <c r="H854" s="61" t="s">
        <v>71</v>
      </c>
      <c r="I854" s="44" t="s">
        <v>111</v>
      </c>
      <c r="J854" s="76" t="s">
        <v>81</v>
      </c>
      <c r="K854" s="68" t="s">
        <v>8762</v>
      </c>
      <c r="L854" s="79">
        <v>6400000</v>
      </c>
      <c r="M854" s="44" t="s">
        <v>66</v>
      </c>
      <c r="N854" s="68" t="s">
        <v>8761</v>
      </c>
      <c r="O854" s="68">
        <v>1082067200</v>
      </c>
      <c r="P854" s="68">
        <v>297</v>
      </c>
      <c r="Q854" s="69">
        <v>46043</v>
      </c>
      <c r="R854" s="68">
        <v>43328989</v>
      </c>
      <c r="S854" s="69">
        <v>46052</v>
      </c>
      <c r="T854" s="79">
        <v>6400000</v>
      </c>
      <c r="U854" s="61" t="s">
        <v>65</v>
      </c>
      <c r="V854" s="79">
        <v>36559959</v>
      </c>
      <c r="W854" s="168" t="s">
        <v>7278</v>
      </c>
      <c r="X854" s="69">
        <v>46051</v>
      </c>
      <c r="Y854" s="69">
        <v>46051</v>
      </c>
      <c r="Z854" s="69" t="s">
        <v>73</v>
      </c>
      <c r="AA854" s="69">
        <v>46112</v>
      </c>
      <c r="AB854" s="47">
        <f t="shared" si="66"/>
        <v>61</v>
      </c>
      <c r="AC854" s="61">
        <v>0</v>
      </c>
      <c r="AD854" s="79">
        <v>0</v>
      </c>
      <c r="AE854" s="61">
        <v>0</v>
      </c>
      <c r="AF854" s="80" t="s">
        <v>73</v>
      </c>
      <c r="AG854" s="47">
        <f t="shared" si="70"/>
        <v>0</v>
      </c>
      <c r="AH854" s="61">
        <v>0</v>
      </c>
      <c r="AI854" s="79">
        <v>0</v>
      </c>
      <c r="AJ854" s="61" t="s">
        <v>73</v>
      </c>
      <c r="AK854" s="81" t="s">
        <v>73</v>
      </c>
      <c r="AL854" s="61">
        <v>0</v>
      </c>
      <c r="AM854" s="81" t="s">
        <v>73</v>
      </c>
      <c r="AN854" s="81" t="s">
        <v>73</v>
      </c>
      <c r="AO854" s="81" t="s">
        <v>73</v>
      </c>
      <c r="AP854" s="47">
        <f t="shared" si="67"/>
        <v>0</v>
      </c>
      <c r="AQ854" s="47">
        <f>+L854+AD854-AI854</f>
        <v>6400000</v>
      </c>
      <c r="AR854" s="61" t="s">
        <v>4700</v>
      </c>
      <c r="AS854" s="79">
        <v>0</v>
      </c>
      <c r="AT854" s="61" t="s">
        <v>162</v>
      </c>
      <c r="AU854" s="79">
        <v>0</v>
      </c>
      <c r="AV854" s="61" t="s">
        <v>73</v>
      </c>
      <c r="AW854" s="199">
        <v>0</v>
      </c>
      <c r="AX854" s="62">
        <f t="shared" si="68"/>
        <v>6400000</v>
      </c>
      <c r="AY854" s="63">
        <f t="shared" si="69"/>
        <v>0</v>
      </c>
      <c r="AZ854" s="67">
        <v>0</v>
      </c>
      <c r="BA854" s="61" t="s">
        <v>73</v>
      </c>
      <c r="BB854" s="61" t="s">
        <v>85</v>
      </c>
      <c r="BC854" s="369" t="s">
        <v>8760</v>
      </c>
      <c r="BD854" s="44" t="s">
        <v>65</v>
      </c>
      <c r="BE854" s="44" t="s">
        <v>65</v>
      </c>
    </row>
    <row r="855" spans="2:57" s="250" customFormat="1" x14ac:dyDescent="0.25">
      <c r="B855" s="44">
        <v>2026</v>
      </c>
      <c r="C855" s="44">
        <v>891780111</v>
      </c>
      <c r="D855" s="44" t="s">
        <v>63</v>
      </c>
      <c r="E855" s="61" t="s">
        <v>8759</v>
      </c>
      <c r="F855" s="61" t="s">
        <v>8758</v>
      </c>
      <c r="G855" s="61">
        <v>0</v>
      </c>
      <c r="H855" s="61" t="s">
        <v>71</v>
      </c>
      <c r="I855" s="44" t="s">
        <v>111</v>
      </c>
      <c r="J855" s="76" t="s">
        <v>81</v>
      </c>
      <c r="K855" s="68" t="s">
        <v>8757</v>
      </c>
      <c r="L855" s="79">
        <v>11000000</v>
      </c>
      <c r="M855" s="44" t="s">
        <v>66</v>
      </c>
      <c r="N855" s="68" t="s">
        <v>8756</v>
      </c>
      <c r="O855" s="68">
        <v>1082963876</v>
      </c>
      <c r="P855" s="68">
        <v>292</v>
      </c>
      <c r="Q855" s="69">
        <v>46043</v>
      </c>
      <c r="R855" s="68">
        <v>11000000</v>
      </c>
      <c r="S855" s="69">
        <v>46052</v>
      </c>
      <c r="T855" s="79">
        <v>11000000</v>
      </c>
      <c r="U855" s="61" t="s">
        <v>65</v>
      </c>
      <c r="V855" s="79">
        <v>36559959</v>
      </c>
      <c r="W855" s="168" t="s">
        <v>7278</v>
      </c>
      <c r="X855" s="69">
        <v>46051</v>
      </c>
      <c r="Y855" s="69">
        <v>46052</v>
      </c>
      <c r="Z855" s="69" t="s">
        <v>73</v>
      </c>
      <c r="AA855" s="69">
        <v>46112</v>
      </c>
      <c r="AB855" s="47">
        <f t="shared" si="66"/>
        <v>60</v>
      </c>
      <c r="AC855" s="61">
        <v>0</v>
      </c>
      <c r="AD855" s="79">
        <v>0</v>
      </c>
      <c r="AE855" s="61">
        <v>0</v>
      </c>
      <c r="AF855" s="80" t="s">
        <v>73</v>
      </c>
      <c r="AG855" s="47">
        <f t="shared" si="70"/>
        <v>0</v>
      </c>
      <c r="AH855" s="61">
        <v>0</v>
      </c>
      <c r="AI855" s="79">
        <v>0</v>
      </c>
      <c r="AJ855" s="61" t="s">
        <v>73</v>
      </c>
      <c r="AK855" s="81" t="s">
        <v>73</v>
      </c>
      <c r="AL855" s="61">
        <v>0</v>
      </c>
      <c r="AM855" s="81" t="s">
        <v>73</v>
      </c>
      <c r="AN855" s="81" t="s">
        <v>73</v>
      </c>
      <c r="AO855" s="81" t="s">
        <v>73</v>
      </c>
      <c r="AP855" s="47">
        <f t="shared" si="67"/>
        <v>0</v>
      </c>
      <c r="AQ855" s="47">
        <f>+L855+AD855-AI855</f>
        <v>11000000</v>
      </c>
      <c r="AR855" s="61" t="s">
        <v>4700</v>
      </c>
      <c r="AS855" s="79">
        <v>0</v>
      </c>
      <c r="AT855" s="61" t="s">
        <v>162</v>
      </c>
      <c r="AU855" s="79">
        <v>0</v>
      </c>
      <c r="AV855" s="61" t="s">
        <v>73</v>
      </c>
      <c r="AW855" s="199">
        <v>0</v>
      </c>
      <c r="AX855" s="62">
        <f t="shared" si="68"/>
        <v>11000000</v>
      </c>
      <c r="AY855" s="63">
        <f t="shared" si="69"/>
        <v>0</v>
      </c>
      <c r="AZ855" s="67">
        <v>0</v>
      </c>
      <c r="BA855" s="61" t="s">
        <v>73</v>
      </c>
      <c r="BB855" s="61" t="s">
        <v>85</v>
      </c>
      <c r="BC855" s="369" t="s">
        <v>8755</v>
      </c>
      <c r="BD855" s="44" t="s">
        <v>65</v>
      </c>
      <c r="BE855" s="44" t="s">
        <v>65</v>
      </c>
    </row>
    <row r="856" spans="2:57" s="250" customFormat="1" x14ac:dyDescent="0.25">
      <c r="B856" s="44">
        <v>2026</v>
      </c>
      <c r="C856" s="44">
        <v>891780111</v>
      </c>
      <c r="D856" s="44" t="s">
        <v>63</v>
      </c>
      <c r="E856" s="61" t="s">
        <v>8754</v>
      </c>
      <c r="F856" s="61" t="s">
        <v>8753</v>
      </c>
      <c r="G856" s="61">
        <v>0</v>
      </c>
      <c r="H856" s="61" t="s">
        <v>71</v>
      </c>
      <c r="I856" s="44" t="s">
        <v>111</v>
      </c>
      <c r="J856" s="76" t="s">
        <v>81</v>
      </c>
      <c r="K856" s="68" t="s">
        <v>8752</v>
      </c>
      <c r="L856" s="79">
        <v>8000000</v>
      </c>
      <c r="M856" s="44" t="s">
        <v>66</v>
      </c>
      <c r="N856" s="68" t="s">
        <v>8751</v>
      </c>
      <c r="O856" s="68">
        <v>1234088151</v>
      </c>
      <c r="P856" s="68">
        <v>297</v>
      </c>
      <c r="Q856" s="69">
        <v>46043</v>
      </c>
      <c r="R856" s="68">
        <v>43328989</v>
      </c>
      <c r="S856" s="69">
        <v>46052</v>
      </c>
      <c r="T856" s="79">
        <v>8000000</v>
      </c>
      <c r="U856" s="61" t="s">
        <v>65</v>
      </c>
      <c r="V856" s="79">
        <v>72221403</v>
      </c>
      <c r="W856" s="168" t="s">
        <v>7142</v>
      </c>
      <c r="X856" s="69">
        <v>46051</v>
      </c>
      <c r="Y856" s="69">
        <v>46052</v>
      </c>
      <c r="Z856" s="69" t="s">
        <v>73</v>
      </c>
      <c r="AA856" s="69">
        <v>46112</v>
      </c>
      <c r="AB856" s="47">
        <f t="shared" si="66"/>
        <v>60</v>
      </c>
      <c r="AC856" s="61">
        <v>0</v>
      </c>
      <c r="AD856" s="79">
        <v>0</v>
      </c>
      <c r="AE856" s="61">
        <v>0</v>
      </c>
      <c r="AF856" s="80" t="s">
        <v>73</v>
      </c>
      <c r="AG856" s="47">
        <f t="shared" si="70"/>
        <v>0</v>
      </c>
      <c r="AH856" s="61">
        <v>0</v>
      </c>
      <c r="AI856" s="79">
        <v>0</v>
      </c>
      <c r="AJ856" s="61" t="s">
        <v>73</v>
      </c>
      <c r="AK856" s="81" t="s">
        <v>73</v>
      </c>
      <c r="AL856" s="61">
        <v>0</v>
      </c>
      <c r="AM856" s="81" t="s">
        <v>73</v>
      </c>
      <c r="AN856" s="81" t="s">
        <v>73</v>
      </c>
      <c r="AO856" s="81" t="s">
        <v>73</v>
      </c>
      <c r="AP856" s="47">
        <f t="shared" si="67"/>
        <v>0</v>
      </c>
      <c r="AQ856" s="47">
        <f>+L856+AD856-AI856</f>
        <v>8000000</v>
      </c>
      <c r="AR856" s="61" t="s">
        <v>4700</v>
      </c>
      <c r="AS856" s="79">
        <v>0</v>
      </c>
      <c r="AT856" s="61" t="s">
        <v>162</v>
      </c>
      <c r="AU856" s="79">
        <v>0</v>
      </c>
      <c r="AV856" s="61" t="s">
        <v>73</v>
      </c>
      <c r="AW856" s="199">
        <v>0</v>
      </c>
      <c r="AX856" s="62">
        <f t="shared" si="68"/>
        <v>8000000</v>
      </c>
      <c r="AY856" s="63">
        <f t="shared" si="69"/>
        <v>0</v>
      </c>
      <c r="AZ856" s="67">
        <v>0</v>
      </c>
      <c r="BA856" s="61" t="s">
        <v>73</v>
      </c>
      <c r="BB856" s="61" t="s">
        <v>85</v>
      </c>
      <c r="BC856" s="369" t="s">
        <v>8750</v>
      </c>
      <c r="BD856" s="44" t="s">
        <v>65</v>
      </c>
      <c r="BE856" s="44" t="s">
        <v>65</v>
      </c>
    </row>
    <row r="857" spans="2:57" s="250" customFormat="1" x14ac:dyDescent="0.25">
      <c r="B857" s="44">
        <v>2026</v>
      </c>
      <c r="C857" s="44">
        <v>891780111</v>
      </c>
      <c r="D857" s="44" t="s">
        <v>63</v>
      </c>
      <c r="E857" s="61" t="s">
        <v>8749</v>
      </c>
      <c r="F857" s="61" t="s">
        <v>8748</v>
      </c>
      <c r="G857" s="61">
        <v>0</v>
      </c>
      <c r="H857" s="61" t="s">
        <v>71</v>
      </c>
      <c r="I857" s="44" t="s">
        <v>111</v>
      </c>
      <c r="J857" s="76" t="s">
        <v>81</v>
      </c>
      <c r="K857" s="68" t="s">
        <v>8747</v>
      </c>
      <c r="L857" s="79">
        <v>32500000</v>
      </c>
      <c r="M857" s="44" t="s">
        <v>66</v>
      </c>
      <c r="N857" s="68" t="s">
        <v>8746</v>
      </c>
      <c r="O857" s="68">
        <v>1221980487</v>
      </c>
      <c r="P857" s="68">
        <v>68</v>
      </c>
      <c r="Q857" s="69">
        <v>46036</v>
      </c>
      <c r="R857" s="68">
        <v>396667544</v>
      </c>
      <c r="S857" s="81">
        <v>46051</v>
      </c>
      <c r="T857" s="79">
        <v>32500000</v>
      </c>
      <c r="U857" s="61" t="s">
        <v>65</v>
      </c>
      <c r="V857" s="79">
        <v>85155333</v>
      </c>
      <c r="W857" s="168" t="s">
        <v>7176</v>
      </c>
      <c r="X857" s="69">
        <v>46051</v>
      </c>
      <c r="Y857" s="69">
        <v>46051</v>
      </c>
      <c r="Z857" s="69" t="s">
        <v>73</v>
      </c>
      <c r="AA857" s="69">
        <v>46195</v>
      </c>
      <c r="AB857" s="47">
        <f t="shared" si="66"/>
        <v>144</v>
      </c>
      <c r="AC857" s="61">
        <v>0</v>
      </c>
      <c r="AD857" s="79">
        <v>0</v>
      </c>
      <c r="AE857" s="61">
        <v>0</v>
      </c>
      <c r="AF857" s="80" t="s">
        <v>73</v>
      </c>
      <c r="AG857" s="47">
        <f t="shared" si="70"/>
        <v>0</v>
      </c>
      <c r="AH857" s="61">
        <v>0</v>
      </c>
      <c r="AI857" s="79">
        <v>0</v>
      </c>
      <c r="AJ857" s="61" t="s">
        <v>73</v>
      </c>
      <c r="AK857" s="81" t="s">
        <v>73</v>
      </c>
      <c r="AL857" s="61">
        <v>0</v>
      </c>
      <c r="AM857" s="81" t="s">
        <v>73</v>
      </c>
      <c r="AN857" s="81" t="s">
        <v>73</v>
      </c>
      <c r="AO857" s="81" t="s">
        <v>73</v>
      </c>
      <c r="AP857" s="47">
        <f t="shared" si="67"/>
        <v>0</v>
      </c>
      <c r="AQ857" s="47">
        <f>+L857+AD857-AI857</f>
        <v>32500000</v>
      </c>
      <c r="AR857" s="61" t="s">
        <v>4700</v>
      </c>
      <c r="AS857" s="79">
        <v>0</v>
      </c>
      <c r="AT857" s="61" t="s">
        <v>162</v>
      </c>
      <c r="AU857" s="79">
        <v>0</v>
      </c>
      <c r="AV857" s="61" t="s">
        <v>73</v>
      </c>
      <c r="AW857" s="199">
        <v>0</v>
      </c>
      <c r="AX857" s="62">
        <f t="shared" si="68"/>
        <v>32500000</v>
      </c>
      <c r="AY857" s="63">
        <f t="shared" si="69"/>
        <v>0</v>
      </c>
      <c r="AZ857" s="67">
        <v>0</v>
      </c>
      <c r="BA857" s="61" t="s">
        <v>73</v>
      </c>
      <c r="BB857" s="61" t="s">
        <v>85</v>
      </c>
      <c r="BC857" s="369" t="s">
        <v>8745</v>
      </c>
      <c r="BD857" s="44" t="s">
        <v>65</v>
      </c>
      <c r="BE857" s="44" t="s">
        <v>65</v>
      </c>
    </row>
    <row r="858" spans="2:57" s="250" customFormat="1" x14ac:dyDescent="0.25">
      <c r="B858" s="44">
        <v>2026</v>
      </c>
      <c r="C858" s="44">
        <v>891780111</v>
      </c>
      <c r="D858" s="44" t="s">
        <v>63</v>
      </c>
      <c r="E858" s="61" t="s">
        <v>8744</v>
      </c>
      <c r="F858" s="61" t="s">
        <v>8743</v>
      </c>
      <c r="G858" s="61">
        <v>0</v>
      </c>
      <c r="H858" s="61" t="s">
        <v>71</v>
      </c>
      <c r="I858" s="44" t="s">
        <v>111</v>
      </c>
      <c r="J858" s="76" t="s">
        <v>81</v>
      </c>
      <c r="K858" s="68" t="s">
        <v>8677</v>
      </c>
      <c r="L858" s="79">
        <v>9373320</v>
      </c>
      <c r="M858" s="44" t="s">
        <v>66</v>
      </c>
      <c r="N858" s="68" t="s">
        <v>8742</v>
      </c>
      <c r="O858" s="68">
        <v>1002029293</v>
      </c>
      <c r="P858" s="68">
        <v>69</v>
      </c>
      <c r="Q858" s="69">
        <v>46036</v>
      </c>
      <c r="R858" s="61">
        <v>6818861280</v>
      </c>
      <c r="S858" s="81">
        <v>46052</v>
      </c>
      <c r="T858" s="79">
        <v>9373320</v>
      </c>
      <c r="U858" s="61" t="s">
        <v>65</v>
      </c>
      <c r="V858" s="79">
        <v>1082939683</v>
      </c>
      <c r="W858" s="168" t="s">
        <v>8545</v>
      </c>
      <c r="X858" s="69">
        <v>46051</v>
      </c>
      <c r="Y858" s="69">
        <v>46069</v>
      </c>
      <c r="Z858" s="69" t="s">
        <v>73</v>
      </c>
      <c r="AA858" s="69">
        <v>46167</v>
      </c>
      <c r="AB858" s="47">
        <f t="shared" si="66"/>
        <v>98</v>
      </c>
      <c r="AC858" s="61">
        <v>0</v>
      </c>
      <c r="AD858" s="79">
        <v>0</v>
      </c>
      <c r="AE858" s="61">
        <v>0</v>
      </c>
      <c r="AF858" s="80" t="s">
        <v>73</v>
      </c>
      <c r="AG858" s="47">
        <f t="shared" si="70"/>
        <v>0</v>
      </c>
      <c r="AH858" s="61">
        <v>0</v>
      </c>
      <c r="AI858" s="79">
        <v>0</v>
      </c>
      <c r="AJ858" s="61" t="s">
        <v>73</v>
      </c>
      <c r="AK858" s="81" t="s">
        <v>73</v>
      </c>
      <c r="AL858" s="61">
        <v>0</v>
      </c>
      <c r="AM858" s="81" t="s">
        <v>73</v>
      </c>
      <c r="AN858" s="81" t="s">
        <v>73</v>
      </c>
      <c r="AO858" s="81" t="s">
        <v>73</v>
      </c>
      <c r="AP858" s="47">
        <f t="shared" si="67"/>
        <v>0</v>
      </c>
      <c r="AQ858" s="47">
        <f>+L858+AD858-AI858</f>
        <v>9373320</v>
      </c>
      <c r="AR858" s="61" t="s">
        <v>4700</v>
      </c>
      <c r="AS858" s="79">
        <v>0</v>
      </c>
      <c r="AT858" s="61" t="s">
        <v>162</v>
      </c>
      <c r="AU858" s="79">
        <v>0</v>
      </c>
      <c r="AV858" s="61" t="s">
        <v>73</v>
      </c>
      <c r="AW858" s="199">
        <v>0</v>
      </c>
      <c r="AX858" s="62">
        <f t="shared" si="68"/>
        <v>9373320</v>
      </c>
      <c r="AY858" s="63">
        <f t="shared" si="69"/>
        <v>0</v>
      </c>
      <c r="AZ858" s="67">
        <v>0</v>
      </c>
      <c r="BA858" s="61" t="s">
        <v>73</v>
      </c>
      <c r="BB858" s="61" t="s">
        <v>163</v>
      </c>
      <c r="BC858" s="355" t="s">
        <v>8741</v>
      </c>
      <c r="BD858" s="44" t="s">
        <v>65</v>
      </c>
      <c r="BE858" s="44" t="s">
        <v>65</v>
      </c>
    </row>
    <row r="859" spans="2:57" s="250" customFormat="1" x14ac:dyDescent="0.25">
      <c r="B859" s="44">
        <v>2026</v>
      </c>
      <c r="C859" s="44">
        <v>891780111</v>
      </c>
      <c r="D859" s="44" t="s">
        <v>63</v>
      </c>
      <c r="E859" s="61" t="s">
        <v>8740</v>
      </c>
      <c r="F859" s="61" t="s">
        <v>8739</v>
      </c>
      <c r="G859" s="61">
        <v>0</v>
      </c>
      <c r="H859" s="61" t="s">
        <v>71</v>
      </c>
      <c r="I859" s="44" t="s">
        <v>111</v>
      </c>
      <c r="J859" s="76" t="s">
        <v>81</v>
      </c>
      <c r="K859" s="68" t="s">
        <v>8738</v>
      </c>
      <c r="L859" s="79">
        <v>32500000</v>
      </c>
      <c r="M859" s="44" t="s">
        <v>66</v>
      </c>
      <c r="N859" s="68" t="s">
        <v>8737</v>
      </c>
      <c r="O859" s="68">
        <v>1083034428</v>
      </c>
      <c r="P859" s="68">
        <v>68</v>
      </c>
      <c r="Q859" s="69">
        <v>46036</v>
      </c>
      <c r="R859" s="68">
        <v>396667544</v>
      </c>
      <c r="S859" s="81">
        <v>46051</v>
      </c>
      <c r="T859" s="79">
        <v>32500000</v>
      </c>
      <c r="U859" s="61" t="s">
        <v>65</v>
      </c>
      <c r="V859" s="79">
        <v>85155333</v>
      </c>
      <c r="W859" s="168" t="s">
        <v>7176</v>
      </c>
      <c r="X859" s="69">
        <v>46051</v>
      </c>
      <c r="Y859" s="69">
        <v>46051</v>
      </c>
      <c r="Z859" s="69" t="s">
        <v>73</v>
      </c>
      <c r="AA859" s="69">
        <v>46195</v>
      </c>
      <c r="AB859" s="47">
        <f t="shared" si="66"/>
        <v>144</v>
      </c>
      <c r="AC859" s="61">
        <v>0</v>
      </c>
      <c r="AD859" s="79">
        <v>0</v>
      </c>
      <c r="AE859" s="61">
        <v>0</v>
      </c>
      <c r="AF859" s="80" t="s">
        <v>73</v>
      </c>
      <c r="AG859" s="47">
        <f t="shared" si="70"/>
        <v>0</v>
      </c>
      <c r="AH859" s="61">
        <v>0</v>
      </c>
      <c r="AI859" s="79">
        <v>0</v>
      </c>
      <c r="AJ859" s="61" t="s">
        <v>73</v>
      </c>
      <c r="AK859" s="81" t="s">
        <v>73</v>
      </c>
      <c r="AL859" s="61">
        <v>0</v>
      </c>
      <c r="AM859" s="81" t="s">
        <v>73</v>
      </c>
      <c r="AN859" s="81" t="s">
        <v>73</v>
      </c>
      <c r="AO859" s="81" t="s">
        <v>73</v>
      </c>
      <c r="AP859" s="47">
        <f t="shared" si="67"/>
        <v>0</v>
      </c>
      <c r="AQ859" s="47">
        <f>+L859+AD859-AI859</f>
        <v>32500000</v>
      </c>
      <c r="AR859" s="61" t="s">
        <v>4700</v>
      </c>
      <c r="AS859" s="79">
        <v>0</v>
      </c>
      <c r="AT859" s="61" t="s">
        <v>162</v>
      </c>
      <c r="AU859" s="79">
        <v>0</v>
      </c>
      <c r="AV859" s="61" t="s">
        <v>73</v>
      </c>
      <c r="AW859" s="199">
        <v>0</v>
      </c>
      <c r="AX859" s="62">
        <f t="shared" si="68"/>
        <v>32500000</v>
      </c>
      <c r="AY859" s="63">
        <f t="shared" si="69"/>
        <v>0</v>
      </c>
      <c r="AZ859" s="67">
        <v>0</v>
      </c>
      <c r="BA859" s="61" t="s">
        <v>73</v>
      </c>
      <c r="BB859" s="61" t="s">
        <v>85</v>
      </c>
      <c r="BC859" s="369" t="s">
        <v>8736</v>
      </c>
      <c r="BD859" s="44" t="s">
        <v>65</v>
      </c>
      <c r="BE859" s="44" t="s">
        <v>65</v>
      </c>
    </row>
    <row r="860" spans="2:57" s="250" customFormat="1" x14ac:dyDescent="0.25">
      <c r="B860" s="44">
        <v>2026</v>
      </c>
      <c r="C860" s="44">
        <v>891780111</v>
      </c>
      <c r="D860" s="44" t="s">
        <v>63</v>
      </c>
      <c r="E860" s="61" t="s">
        <v>8735</v>
      </c>
      <c r="F860" s="61" t="s">
        <v>8734</v>
      </c>
      <c r="G860" s="61">
        <v>0</v>
      </c>
      <c r="H860" s="61" t="s">
        <v>71</v>
      </c>
      <c r="I860" s="44" t="s">
        <v>111</v>
      </c>
      <c r="J860" s="76" t="s">
        <v>81</v>
      </c>
      <c r="K860" s="68" t="s">
        <v>8677</v>
      </c>
      <c r="L860" s="79">
        <v>9373320</v>
      </c>
      <c r="M860" s="44" t="s">
        <v>66</v>
      </c>
      <c r="N860" s="68" t="s">
        <v>8733</v>
      </c>
      <c r="O860" s="68">
        <v>84105057</v>
      </c>
      <c r="P860" s="68">
        <v>69</v>
      </c>
      <c r="Q860" s="69">
        <v>46036</v>
      </c>
      <c r="R860" s="61">
        <v>6818861280</v>
      </c>
      <c r="S860" s="69">
        <v>46052</v>
      </c>
      <c r="T860" s="79">
        <v>9373320</v>
      </c>
      <c r="U860" s="61" t="s">
        <v>65</v>
      </c>
      <c r="V860" s="79">
        <v>1082939683</v>
      </c>
      <c r="W860" s="168" t="s">
        <v>8545</v>
      </c>
      <c r="X860" s="69">
        <v>46051</v>
      </c>
      <c r="Y860" s="69">
        <v>46069</v>
      </c>
      <c r="Z860" s="69" t="s">
        <v>73</v>
      </c>
      <c r="AA860" s="69">
        <v>46167</v>
      </c>
      <c r="AB860" s="47">
        <f t="shared" si="66"/>
        <v>98</v>
      </c>
      <c r="AC860" s="61">
        <v>0</v>
      </c>
      <c r="AD860" s="79">
        <v>0</v>
      </c>
      <c r="AE860" s="61">
        <v>0</v>
      </c>
      <c r="AF860" s="80" t="s">
        <v>73</v>
      </c>
      <c r="AG860" s="47">
        <f t="shared" si="70"/>
        <v>0</v>
      </c>
      <c r="AH860" s="61">
        <v>0</v>
      </c>
      <c r="AI860" s="79">
        <v>0</v>
      </c>
      <c r="AJ860" s="61" t="s">
        <v>73</v>
      </c>
      <c r="AK860" s="81" t="s">
        <v>73</v>
      </c>
      <c r="AL860" s="61">
        <v>0</v>
      </c>
      <c r="AM860" s="81" t="s">
        <v>73</v>
      </c>
      <c r="AN860" s="81" t="s">
        <v>73</v>
      </c>
      <c r="AO860" s="81" t="s">
        <v>73</v>
      </c>
      <c r="AP860" s="47">
        <f t="shared" si="67"/>
        <v>0</v>
      </c>
      <c r="AQ860" s="47">
        <f>+L860+AD860-AI860</f>
        <v>9373320</v>
      </c>
      <c r="AR860" s="61" t="s">
        <v>4700</v>
      </c>
      <c r="AS860" s="79">
        <v>0</v>
      </c>
      <c r="AT860" s="61" t="s">
        <v>162</v>
      </c>
      <c r="AU860" s="79">
        <v>0</v>
      </c>
      <c r="AV860" s="61" t="s">
        <v>73</v>
      </c>
      <c r="AW860" s="199">
        <v>0</v>
      </c>
      <c r="AX860" s="62">
        <f t="shared" si="68"/>
        <v>9373320</v>
      </c>
      <c r="AY860" s="63">
        <f t="shared" si="69"/>
        <v>0</v>
      </c>
      <c r="AZ860" s="67">
        <v>0</v>
      </c>
      <c r="BA860" s="61" t="s">
        <v>73</v>
      </c>
      <c r="BB860" s="61" t="s">
        <v>163</v>
      </c>
      <c r="BC860" s="355" t="s">
        <v>8732</v>
      </c>
      <c r="BD860" s="44" t="s">
        <v>65</v>
      </c>
      <c r="BE860" s="44" t="s">
        <v>65</v>
      </c>
    </row>
    <row r="861" spans="2:57" s="250" customFormat="1" x14ac:dyDescent="0.25">
      <c r="B861" s="44">
        <v>2026</v>
      </c>
      <c r="C861" s="44">
        <v>891780111</v>
      </c>
      <c r="D861" s="44" t="s">
        <v>63</v>
      </c>
      <c r="E861" s="61" t="s">
        <v>8731</v>
      </c>
      <c r="F861" s="61" t="s">
        <v>8730</v>
      </c>
      <c r="G861" s="61">
        <v>0</v>
      </c>
      <c r="H861" s="61" t="s">
        <v>71</v>
      </c>
      <c r="I861" s="44" t="s">
        <v>111</v>
      </c>
      <c r="J861" s="76" t="s">
        <v>81</v>
      </c>
      <c r="K861" s="68" t="s">
        <v>8729</v>
      </c>
      <c r="L861" s="79">
        <v>32500000</v>
      </c>
      <c r="M861" s="44" t="s">
        <v>66</v>
      </c>
      <c r="N861" s="68" t="s">
        <v>8728</v>
      </c>
      <c r="O861" s="68">
        <v>1125277070</v>
      </c>
      <c r="P861" s="68">
        <v>68</v>
      </c>
      <c r="Q861" s="69">
        <v>46036</v>
      </c>
      <c r="R861" s="68">
        <v>396667544</v>
      </c>
      <c r="S861" s="81">
        <v>46051</v>
      </c>
      <c r="T861" s="79">
        <v>32500000</v>
      </c>
      <c r="U861" s="61" t="s">
        <v>65</v>
      </c>
      <c r="V861" s="79">
        <v>85155333</v>
      </c>
      <c r="W861" s="168" t="s">
        <v>7176</v>
      </c>
      <c r="X861" s="69">
        <v>46051</v>
      </c>
      <c r="Y861" s="69">
        <v>46051</v>
      </c>
      <c r="Z861" s="69" t="s">
        <v>73</v>
      </c>
      <c r="AA861" s="69">
        <v>46195</v>
      </c>
      <c r="AB861" s="47">
        <f t="shared" si="66"/>
        <v>144</v>
      </c>
      <c r="AC861" s="61">
        <v>0</v>
      </c>
      <c r="AD861" s="79">
        <v>0</v>
      </c>
      <c r="AE861" s="61">
        <v>0</v>
      </c>
      <c r="AF861" s="80" t="s">
        <v>73</v>
      </c>
      <c r="AG861" s="47">
        <f t="shared" si="70"/>
        <v>0</v>
      </c>
      <c r="AH861" s="61">
        <v>0</v>
      </c>
      <c r="AI861" s="79">
        <v>0</v>
      </c>
      <c r="AJ861" s="61" t="s">
        <v>73</v>
      </c>
      <c r="AK861" s="81" t="s">
        <v>73</v>
      </c>
      <c r="AL861" s="61">
        <v>0</v>
      </c>
      <c r="AM861" s="81" t="s">
        <v>73</v>
      </c>
      <c r="AN861" s="81" t="s">
        <v>73</v>
      </c>
      <c r="AO861" s="81" t="s">
        <v>73</v>
      </c>
      <c r="AP861" s="47">
        <f t="shared" si="67"/>
        <v>0</v>
      </c>
      <c r="AQ861" s="47">
        <f>+L861+AD861-AI861</f>
        <v>32500000</v>
      </c>
      <c r="AR861" s="61" t="s">
        <v>4700</v>
      </c>
      <c r="AS861" s="79">
        <v>0</v>
      </c>
      <c r="AT861" s="61" t="s">
        <v>162</v>
      </c>
      <c r="AU861" s="79">
        <v>0</v>
      </c>
      <c r="AV861" s="61" t="s">
        <v>73</v>
      </c>
      <c r="AW861" s="199">
        <v>0</v>
      </c>
      <c r="AX861" s="62">
        <f t="shared" si="68"/>
        <v>32500000</v>
      </c>
      <c r="AY861" s="63">
        <f t="shared" si="69"/>
        <v>0</v>
      </c>
      <c r="AZ861" s="67">
        <v>0</v>
      </c>
      <c r="BA861" s="61" t="s">
        <v>73</v>
      </c>
      <c r="BB861" s="61" t="s">
        <v>85</v>
      </c>
      <c r="BC861" s="369" t="s">
        <v>8727</v>
      </c>
      <c r="BD861" s="44" t="s">
        <v>65</v>
      </c>
      <c r="BE861" s="44" t="s">
        <v>65</v>
      </c>
    </row>
    <row r="862" spans="2:57" s="250" customFormat="1" x14ac:dyDescent="0.25">
      <c r="B862" s="44">
        <v>2026</v>
      </c>
      <c r="C862" s="44">
        <v>891780111</v>
      </c>
      <c r="D862" s="44" t="s">
        <v>63</v>
      </c>
      <c r="E862" s="61" t="s">
        <v>8726</v>
      </c>
      <c r="F862" s="61" t="s">
        <v>8725</v>
      </c>
      <c r="G862" s="61">
        <v>0</v>
      </c>
      <c r="H862" s="61" t="s">
        <v>71</v>
      </c>
      <c r="I862" s="44" t="s">
        <v>111</v>
      </c>
      <c r="J862" s="76" t="s">
        <v>81</v>
      </c>
      <c r="K862" s="68" t="s">
        <v>8724</v>
      </c>
      <c r="L862" s="79">
        <v>29451779</v>
      </c>
      <c r="M862" s="44" t="s">
        <v>66</v>
      </c>
      <c r="N862" s="68" t="s">
        <v>8723</v>
      </c>
      <c r="O862" s="68">
        <v>1082933687</v>
      </c>
      <c r="P862" s="68">
        <v>180</v>
      </c>
      <c r="Q862" s="69">
        <v>46038</v>
      </c>
      <c r="R862" s="68">
        <v>75946139</v>
      </c>
      <c r="S862" s="81">
        <v>46051</v>
      </c>
      <c r="T862" s="79">
        <v>29451779</v>
      </c>
      <c r="U862" s="61" t="s">
        <v>65</v>
      </c>
      <c r="V862" s="79">
        <v>1082939683</v>
      </c>
      <c r="W862" s="168" t="s">
        <v>8545</v>
      </c>
      <c r="X862" s="69">
        <v>46051</v>
      </c>
      <c r="Y862" s="69">
        <v>46051</v>
      </c>
      <c r="Z862" s="69" t="s">
        <v>73</v>
      </c>
      <c r="AA862" s="69">
        <v>46196</v>
      </c>
      <c r="AB862" s="47">
        <f t="shared" si="66"/>
        <v>145</v>
      </c>
      <c r="AC862" s="61">
        <v>0</v>
      </c>
      <c r="AD862" s="79">
        <v>0</v>
      </c>
      <c r="AE862" s="61">
        <v>0</v>
      </c>
      <c r="AF862" s="80" t="s">
        <v>73</v>
      </c>
      <c r="AG862" s="47">
        <f t="shared" si="70"/>
        <v>0</v>
      </c>
      <c r="AH862" s="61">
        <v>0</v>
      </c>
      <c r="AI862" s="79">
        <v>0</v>
      </c>
      <c r="AJ862" s="61" t="s">
        <v>73</v>
      </c>
      <c r="AK862" s="81" t="s">
        <v>73</v>
      </c>
      <c r="AL862" s="61">
        <v>0</v>
      </c>
      <c r="AM862" s="81" t="s">
        <v>73</v>
      </c>
      <c r="AN862" s="81" t="s">
        <v>73</v>
      </c>
      <c r="AO862" s="81" t="s">
        <v>73</v>
      </c>
      <c r="AP862" s="47">
        <f t="shared" si="67"/>
        <v>0</v>
      </c>
      <c r="AQ862" s="47">
        <f>+L862+AD862-AI862</f>
        <v>29451779</v>
      </c>
      <c r="AR862" s="61" t="s">
        <v>4700</v>
      </c>
      <c r="AS862" s="79">
        <v>0</v>
      </c>
      <c r="AT862" s="61" t="s">
        <v>162</v>
      </c>
      <c r="AU862" s="79">
        <v>0</v>
      </c>
      <c r="AV862" s="61" t="s">
        <v>73</v>
      </c>
      <c r="AW862" s="199">
        <v>0</v>
      </c>
      <c r="AX862" s="62">
        <f t="shared" si="68"/>
        <v>29451779</v>
      </c>
      <c r="AY862" s="63">
        <f t="shared" si="69"/>
        <v>0</v>
      </c>
      <c r="AZ862" s="67">
        <v>0</v>
      </c>
      <c r="BA862" s="61" t="s">
        <v>73</v>
      </c>
      <c r="BB862" s="61" t="s">
        <v>85</v>
      </c>
      <c r="BC862" s="369" t="s">
        <v>8722</v>
      </c>
      <c r="BD862" s="44" t="s">
        <v>65</v>
      </c>
      <c r="BE862" s="44" t="s">
        <v>65</v>
      </c>
    </row>
    <row r="863" spans="2:57" s="250" customFormat="1" x14ac:dyDescent="0.25">
      <c r="B863" s="44">
        <v>2026</v>
      </c>
      <c r="C863" s="44">
        <v>891780111</v>
      </c>
      <c r="D863" s="44" t="s">
        <v>63</v>
      </c>
      <c r="E863" s="61" t="s">
        <v>8721</v>
      </c>
      <c r="F863" s="61" t="s">
        <v>8720</v>
      </c>
      <c r="G863" s="61">
        <v>0</v>
      </c>
      <c r="H863" s="61" t="s">
        <v>71</v>
      </c>
      <c r="I863" s="44" t="s">
        <v>111</v>
      </c>
      <c r="J863" s="76" t="s">
        <v>81</v>
      </c>
      <c r="K863" s="68" t="s">
        <v>8677</v>
      </c>
      <c r="L863" s="79">
        <v>9373320</v>
      </c>
      <c r="M863" s="44" t="s">
        <v>66</v>
      </c>
      <c r="N863" s="68" t="s">
        <v>8719</v>
      </c>
      <c r="O863" s="68">
        <v>1118884172</v>
      </c>
      <c r="P863" s="68">
        <v>69</v>
      </c>
      <c r="Q863" s="69">
        <v>46036</v>
      </c>
      <c r="R863" s="61">
        <v>6818861280</v>
      </c>
      <c r="S863" s="69">
        <v>46052</v>
      </c>
      <c r="T863" s="79">
        <v>9373320</v>
      </c>
      <c r="U863" s="61" t="s">
        <v>65</v>
      </c>
      <c r="V863" s="79">
        <v>1082939683</v>
      </c>
      <c r="W863" s="168" t="s">
        <v>8545</v>
      </c>
      <c r="X863" s="69">
        <v>46051</v>
      </c>
      <c r="Y863" s="69">
        <v>46069</v>
      </c>
      <c r="Z863" s="69" t="s">
        <v>73</v>
      </c>
      <c r="AA863" s="69">
        <v>46167</v>
      </c>
      <c r="AB863" s="47">
        <f t="shared" si="66"/>
        <v>98</v>
      </c>
      <c r="AC863" s="61">
        <v>0</v>
      </c>
      <c r="AD863" s="79">
        <v>0</v>
      </c>
      <c r="AE863" s="61">
        <v>0</v>
      </c>
      <c r="AF863" s="80" t="s">
        <v>73</v>
      </c>
      <c r="AG863" s="47">
        <f t="shared" si="70"/>
        <v>0</v>
      </c>
      <c r="AH863" s="61">
        <v>0</v>
      </c>
      <c r="AI863" s="79">
        <v>0</v>
      </c>
      <c r="AJ863" s="61" t="s">
        <v>73</v>
      </c>
      <c r="AK863" s="81" t="s">
        <v>73</v>
      </c>
      <c r="AL863" s="61">
        <v>0</v>
      </c>
      <c r="AM863" s="81" t="s">
        <v>73</v>
      </c>
      <c r="AN863" s="81" t="s">
        <v>73</v>
      </c>
      <c r="AO863" s="81" t="s">
        <v>73</v>
      </c>
      <c r="AP863" s="47">
        <f t="shared" si="67"/>
        <v>0</v>
      </c>
      <c r="AQ863" s="47">
        <f>+L863+AD863-AI863</f>
        <v>9373320</v>
      </c>
      <c r="AR863" s="61" t="s">
        <v>4700</v>
      </c>
      <c r="AS863" s="79">
        <v>0</v>
      </c>
      <c r="AT863" s="61" t="s">
        <v>162</v>
      </c>
      <c r="AU863" s="79">
        <v>0</v>
      </c>
      <c r="AV863" s="61" t="s">
        <v>73</v>
      </c>
      <c r="AW863" s="199">
        <v>0</v>
      </c>
      <c r="AX863" s="62">
        <f t="shared" si="68"/>
        <v>9373320</v>
      </c>
      <c r="AY863" s="63">
        <f t="shared" si="69"/>
        <v>0</v>
      </c>
      <c r="AZ863" s="67">
        <v>0</v>
      </c>
      <c r="BA863" s="61" t="s">
        <v>73</v>
      </c>
      <c r="BB863" s="61" t="s">
        <v>163</v>
      </c>
      <c r="BC863" s="355" t="s">
        <v>8718</v>
      </c>
      <c r="BD863" s="44" t="s">
        <v>65</v>
      </c>
      <c r="BE863" s="44" t="s">
        <v>65</v>
      </c>
    </row>
    <row r="864" spans="2:57" s="250" customFormat="1" x14ac:dyDescent="0.25">
      <c r="B864" s="44">
        <v>2026</v>
      </c>
      <c r="C864" s="44">
        <v>891780111</v>
      </c>
      <c r="D864" s="44" t="s">
        <v>63</v>
      </c>
      <c r="E864" s="61" t="s">
        <v>8717</v>
      </c>
      <c r="F864" s="61" t="s">
        <v>8716</v>
      </c>
      <c r="G864" s="61">
        <v>0</v>
      </c>
      <c r="H864" s="61" t="s">
        <v>71</v>
      </c>
      <c r="I864" s="44" t="s">
        <v>111</v>
      </c>
      <c r="J864" s="76" t="s">
        <v>81</v>
      </c>
      <c r="K864" s="68" t="s">
        <v>8715</v>
      </c>
      <c r="L864" s="79">
        <v>19200000</v>
      </c>
      <c r="M864" s="44" t="s">
        <v>66</v>
      </c>
      <c r="N864" s="68" t="s">
        <v>8714</v>
      </c>
      <c r="O864" s="68">
        <v>80795053</v>
      </c>
      <c r="P864" s="68">
        <v>177</v>
      </c>
      <c r="Q864" s="69">
        <v>46038</v>
      </c>
      <c r="R864" s="68">
        <v>266200000</v>
      </c>
      <c r="S864" s="81">
        <v>46051</v>
      </c>
      <c r="T864" s="79">
        <v>19200000</v>
      </c>
      <c r="U864" s="61" t="s">
        <v>65</v>
      </c>
      <c r="V864" s="79">
        <v>85155333</v>
      </c>
      <c r="W864" s="168" t="s">
        <v>7176</v>
      </c>
      <c r="X864" s="69">
        <v>46051</v>
      </c>
      <c r="Y864" s="69">
        <v>46051</v>
      </c>
      <c r="Z864" s="69" t="s">
        <v>73</v>
      </c>
      <c r="AA864" s="69">
        <v>46189</v>
      </c>
      <c r="AB864" s="47">
        <f t="shared" si="66"/>
        <v>138</v>
      </c>
      <c r="AC864" s="61">
        <v>0</v>
      </c>
      <c r="AD864" s="79">
        <v>0</v>
      </c>
      <c r="AE864" s="61">
        <v>0</v>
      </c>
      <c r="AF864" s="80" t="s">
        <v>73</v>
      </c>
      <c r="AG864" s="47">
        <f t="shared" si="70"/>
        <v>0</v>
      </c>
      <c r="AH864" s="61">
        <v>0</v>
      </c>
      <c r="AI864" s="79">
        <v>0</v>
      </c>
      <c r="AJ864" s="61" t="s">
        <v>73</v>
      </c>
      <c r="AK864" s="81" t="s">
        <v>73</v>
      </c>
      <c r="AL864" s="61">
        <v>0</v>
      </c>
      <c r="AM864" s="81" t="s">
        <v>73</v>
      </c>
      <c r="AN864" s="81" t="s">
        <v>73</v>
      </c>
      <c r="AO864" s="81" t="s">
        <v>73</v>
      </c>
      <c r="AP864" s="47">
        <f t="shared" si="67"/>
        <v>0</v>
      </c>
      <c r="AQ864" s="47">
        <f>+L864+AD864-AI864</f>
        <v>19200000</v>
      </c>
      <c r="AR864" s="61" t="s">
        <v>4700</v>
      </c>
      <c r="AS864" s="79">
        <v>0</v>
      </c>
      <c r="AT864" s="61" t="s">
        <v>162</v>
      </c>
      <c r="AU864" s="79">
        <v>0</v>
      </c>
      <c r="AV864" s="61" t="s">
        <v>73</v>
      </c>
      <c r="AW864" s="199">
        <v>0</v>
      </c>
      <c r="AX864" s="62">
        <f t="shared" si="68"/>
        <v>19200000</v>
      </c>
      <c r="AY864" s="63">
        <f t="shared" si="69"/>
        <v>0</v>
      </c>
      <c r="AZ864" s="67">
        <v>0</v>
      </c>
      <c r="BA864" s="61" t="s">
        <v>73</v>
      </c>
      <c r="BB864" s="61" t="s">
        <v>85</v>
      </c>
      <c r="BC864" s="369" t="s">
        <v>8713</v>
      </c>
      <c r="BD864" s="44" t="s">
        <v>65</v>
      </c>
      <c r="BE864" s="44" t="s">
        <v>65</v>
      </c>
    </row>
    <row r="865" spans="1:57" s="250" customFormat="1" x14ac:dyDescent="0.25">
      <c r="B865" s="44">
        <v>2026</v>
      </c>
      <c r="C865" s="44">
        <v>891780111</v>
      </c>
      <c r="D865" s="44" t="s">
        <v>63</v>
      </c>
      <c r="E865" s="61" t="s">
        <v>8712</v>
      </c>
      <c r="F865" s="61" t="s">
        <v>8711</v>
      </c>
      <c r="G865" s="61">
        <v>0</v>
      </c>
      <c r="H865" s="61" t="s">
        <v>71</v>
      </c>
      <c r="I865" s="44" t="s">
        <v>111</v>
      </c>
      <c r="J865" s="76" t="s">
        <v>81</v>
      </c>
      <c r="K865" s="68" t="s">
        <v>8710</v>
      </c>
      <c r="L865" s="79">
        <v>16000000</v>
      </c>
      <c r="M865" s="44" t="s">
        <v>66</v>
      </c>
      <c r="N865" s="68" t="s">
        <v>8709</v>
      </c>
      <c r="O865" s="68">
        <v>1082927236</v>
      </c>
      <c r="P865" s="68">
        <v>373</v>
      </c>
      <c r="Q865" s="69">
        <v>46045</v>
      </c>
      <c r="R865" s="68">
        <v>32600000</v>
      </c>
      <c r="S865" s="69">
        <v>46051</v>
      </c>
      <c r="T865" s="79">
        <v>16000000</v>
      </c>
      <c r="U865" s="61" t="s">
        <v>65</v>
      </c>
      <c r="V865" s="79">
        <v>22545553</v>
      </c>
      <c r="W865" s="168" t="s">
        <v>5154</v>
      </c>
      <c r="X865" s="69">
        <v>46051</v>
      </c>
      <c r="Y865" s="69">
        <v>46051</v>
      </c>
      <c r="Z865" s="69" t="s">
        <v>73</v>
      </c>
      <c r="AA865" s="69">
        <v>46108</v>
      </c>
      <c r="AB865" s="47">
        <f t="shared" si="66"/>
        <v>57</v>
      </c>
      <c r="AC865" s="61">
        <v>0</v>
      </c>
      <c r="AD865" s="79">
        <v>0</v>
      </c>
      <c r="AE865" s="61">
        <v>0</v>
      </c>
      <c r="AF865" s="80" t="s">
        <v>73</v>
      </c>
      <c r="AG865" s="47">
        <f t="shared" si="70"/>
        <v>0</v>
      </c>
      <c r="AH865" s="61">
        <v>0</v>
      </c>
      <c r="AI865" s="79">
        <v>0</v>
      </c>
      <c r="AJ865" s="61" t="s">
        <v>73</v>
      </c>
      <c r="AK865" s="81" t="s">
        <v>73</v>
      </c>
      <c r="AL865" s="61">
        <v>0</v>
      </c>
      <c r="AM865" s="81" t="s">
        <v>73</v>
      </c>
      <c r="AN865" s="81" t="s">
        <v>73</v>
      </c>
      <c r="AO865" s="81" t="s">
        <v>73</v>
      </c>
      <c r="AP865" s="47">
        <f t="shared" si="67"/>
        <v>0</v>
      </c>
      <c r="AQ865" s="47">
        <f>+L865+AD865-AI865</f>
        <v>16000000</v>
      </c>
      <c r="AR865" s="61" t="s">
        <v>4700</v>
      </c>
      <c r="AS865" s="79">
        <v>0</v>
      </c>
      <c r="AT865" s="61" t="s">
        <v>162</v>
      </c>
      <c r="AU865" s="79">
        <v>0</v>
      </c>
      <c r="AV865" s="61" t="s">
        <v>73</v>
      </c>
      <c r="AW865" s="199">
        <v>0</v>
      </c>
      <c r="AX865" s="62">
        <f t="shared" si="68"/>
        <v>16000000</v>
      </c>
      <c r="AY865" s="63">
        <f t="shared" si="69"/>
        <v>0</v>
      </c>
      <c r="AZ865" s="67">
        <v>0</v>
      </c>
      <c r="BA865" s="61" t="s">
        <v>73</v>
      </c>
      <c r="BB865" s="61" t="s">
        <v>85</v>
      </c>
      <c r="BC865" s="369" t="s">
        <v>8708</v>
      </c>
      <c r="BD865" s="44" t="s">
        <v>65</v>
      </c>
      <c r="BE865" s="44" t="s">
        <v>65</v>
      </c>
    </row>
    <row r="866" spans="1:57" s="250" customFormat="1" x14ac:dyDescent="0.25">
      <c r="B866" s="44">
        <v>2026</v>
      </c>
      <c r="C866" s="44">
        <v>891780111</v>
      </c>
      <c r="D866" s="44" t="s">
        <v>63</v>
      </c>
      <c r="E866" s="61" t="s">
        <v>8707</v>
      </c>
      <c r="F866" s="61" t="s">
        <v>8706</v>
      </c>
      <c r="G866" s="61">
        <v>0</v>
      </c>
      <c r="H866" s="61" t="s">
        <v>71</v>
      </c>
      <c r="I866" s="44" t="s">
        <v>111</v>
      </c>
      <c r="J866" s="76" t="s">
        <v>81</v>
      </c>
      <c r="K866" s="68" t="s">
        <v>8705</v>
      </c>
      <c r="L866" s="79">
        <v>8000000</v>
      </c>
      <c r="M866" s="44" t="s">
        <v>66</v>
      </c>
      <c r="N866" s="68" t="s">
        <v>2772</v>
      </c>
      <c r="O866" s="68">
        <v>1193050847</v>
      </c>
      <c r="P866" s="68">
        <v>432</v>
      </c>
      <c r="Q866" s="69">
        <v>46049</v>
      </c>
      <c r="R866" s="68">
        <v>26000000</v>
      </c>
      <c r="S866" s="69">
        <v>46051</v>
      </c>
      <c r="T866" s="79">
        <v>8000000</v>
      </c>
      <c r="U866" s="61" t="s">
        <v>65</v>
      </c>
      <c r="V866" s="79">
        <v>1082939683</v>
      </c>
      <c r="W866" s="168" t="s">
        <v>8545</v>
      </c>
      <c r="X866" s="69">
        <v>46051</v>
      </c>
      <c r="Y866" s="69">
        <v>46051</v>
      </c>
      <c r="Z866" s="69" t="s">
        <v>73</v>
      </c>
      <c r="AA866" s="69">
        <v>46108</v>
      </c>
      <c r="AB866" s="47">
        <f t="shared" si="66"/>
        <v>57</v>
      </c>
      <c r="AC866" s="61">
        <v>0</v>
      </c>
      <c r="AD866" s="79">
        <v>0</v>
      </c>
      <c r="AE866" s="61">
        <v>0</v>
      </c>
      <c r="AF866" s="80" t="s">
        <v>73</v>
      </c>
      <c r="AG866" s="47">
        <f t="shared" si="70"/>
        <v>0</v>
      </c>
      <c r="AH866" s="61">
        <v>0</v>
      </c>
      <c r="AI866" s="79">
        <v>0</v>
      </c>
      <c r="AJ866" s="61" t="s">
        <v>73</v>
      </c>
      <c r="AK866" s="81" t="s">
        <v>73</v>
      </c>
      <c r="AL866" s="61">
        <v>0</v>
      </c>
      <c r="AM866" s="81" t="s">
        <v>73</v>
      </c>
      <c r="AN866" s="81" t="s">
        <v>73</v>
      </c>
      <c r="AO866" s="81" t="s">
        <v>73</v>
      </c>
      <c r="AP866" s="47">
        <f t="shared" si="67"/>
        <v>0</v>
      </c>
      <c r="AQ866" s="47">
        <f>+L866+AD866-AI866</f>
        <v>8000000</v>
      </c>
      <c r="AR866" s="61" t="s">
        <v>4700</v>
      </c>
      <c r="AS866" s="79">
        <v>0</v>
      </c>
      <c r="AT866" s="61" t="s">
        <v>162</v>
      </c>
      <c r="AU866" s="79">
        <v>0</v>
      </c>
      <c r="AV866" s="61" t="s">
        <v>73</v>
      </c>
      <c r="AW866" s="199">
        <v>0</v>
      </c>
      <c r="AX866" s="62">
        <f t="shared" si="68"/>
        <v>8000000</v>
      </c>
      <c r="AY866" s="63">
        <f t="shared" si="69"/>
        <v>0</v>
      </c>
      <c r="AZ866" s="67">
        <v>0</v>
      </c>
      <c r="BA866" s="61" t="s">
        <v>73</v>
      </c>
      <c r="BB866" s="61" t="s">
        <v>85</v>
      </c>
      <c r="BC866" s="369" t="s">
        <v>8704</v>
      </c>
      <c r="BD866" s="44" t="s">
        <v>65</v>
      </c>
      <c r="BE866" s="44" t="s">
        <v>65</v>
      </c>
    </row>
    <row r="867" spans="1:57" s="250" customFormat="1" x14ac:dyDescent="0.25">
      <c r="B867" s="44">
        <v>2026</v>
      </c>
      <c r="C867" s="44">
        <v>891780111</v>
      </c>
      <c r="D867" s="44" t="s">
        <v>63</v>
      </c>
      <c r="E867" s="61" t="s">
        <v>8703</v>
      </c>
      <c r="F867" s="61" t="s">
        <v>8702</v>
      </c>
      <c r="G867" s="61">
        <v>0</v>
      </c>
      <c r="H867" s="61" t="s">
        <v>71</v>
      </c>
      <c r="I867" s="44" t="s">
        <v>111</v>
      </c>
      <c r="J867" s="76" t="s">
        <v>81</v>
      </c>
      <c r="K867" s="68" t="s">
        <v>8701</v>
      </c>
      <c r="L867" s="79">
        <v>9373320</v>
      </c>
      <c r="M867" s="44" t="s">
        <v>66</v>
      </c>
      <c r="N867" s="68" t="s">
        <v>8700</v>
      </c>
      <c r="O867" s="68">
        <v>73376860</v>
      </c>
      <c r="P867" s="68">
        <v>69</v>
      </c>
      <c r="Q867" s="69">
        <v>46036</v>
      </c>
      <c r="R867" s="61">
        <v>6818861280</v>
      </c>
      <c r="S867" s="69">
        <v>46052</v>
      </c>
      <c r="T867" s="79">
        <v>9373320</v>
      </c>
      <c r="U867" s="61" t="s">
        <v>65</v>
      </c>
      <c r="V867" s="79">
        <v>1082939683</v>
      </c>
      <c r="W867" s="168" t="s">
        <v>8545</v>
      </c>
      <c r="X867" s="69">
        <v>46051</v>
      </c>
      <c r="Y867" s="69">
        <v>46069</v>
      </c>
      <c r="Z867" s="69" t="s">
        <v>73</v>
      </c>
      <c r="AA867" s="69">
        <v>46167</v>
      </c>
      <c r="AB867" s="47">
        <f t="shared" si="66"/>
        <v>98</v>
      </c>
      <c r="AC867" s="61">
        <v>0</v>
      </c>
      <c r="AD867" s="79">
        <v>0</v>
      </c>
      <c r="AE867" s="61">
        <v>0</v>
      </c>
      <c r="AF867" s="80" t="s">
        <v>73</v>
      </c>
      <c r="AG867" s="47">
        <f t="shared" si="70"/>
        <v>0</v>
      </c>
      <c r="AH867" s="61">
        <v>0</v>
      </c>
      <c r="AI867" s="79">
        <v>0</v>
      </c>
      <c r="AJ867" s="61" t="s">
        <v>73</v>
      </c>
      <c r="AK867" s="81" t="s">
        <v>73</v>
      </c>
      <c r="AL867" s="61">
        <v>0</v>
      </c>
      <c r="AM867" s="81" t="s">
        <v>73</v>
      </c>
      <c r="AN867" s="81" t="s">
        <v>73</v>
      </c>
      <c r="AO867" s="81" t="s">
        <v>73</v>
      </c>
      <c r="AP867" s="47">
        <f t="shared" si="67"/>
        <v>0</v>
      </c>
      <c r="AQ867" s="47">
        <f>+L867+AD867-AI867</f>
        <v>9373320</v>
      </c>
      <c r="AR867" s="61" t="s">
        <v>4700</v>
      </c>
      <c r="AS867" s="79">
        <v>0</v>
      </c>
      <c r="AT867" s="61" t="s">
        <v>162</v>
      </c>
      <c r="AU867" s="79">
        <v>0</v>
      </c>
      <c r="AV867" s="61" t="s">
        <v>73</v>
      </c>
      <c r="AW867" s="199">
        <v>0</v>
      </c>
      <c r="AX867" s="62">
        <f t="shared" si="68"/>
        <v>9373320</v>
      </c>
      <c r="AY867" s="63">
        <f t="shared" si="69"/>
        <v>0</v>
      </c>
      <c r="AZ867" s="67">
        <v>0</v>
      </c>
      <c r="BA867" s="61" t="s">
        <v>73</v>
      </c>
      <c r="BB867" s="61" t="s">
        <v>163</v>
      </c>
      <c r="BC867" s="355" t="s">
        <v>8699</v>
      </c>
      <c r="BD867" s="44" t="s">
        <v>65</v>
      </c>
      <c r="BE867" s="44" t="s">
        <v>65</v>
      </c>
    </row>
    <row r="868" spans="1:57" s="250" customFormat="1" x14ac:dyDescent="0.25">
      <c r="B868" s="44">
        <v>2026</v>
      </c>
      <c r="C868" s="44">
        <v>891780111</v>
      </c>
      <c r="D868" s="44" t="s">
        <v>63</v>
      </c>
      <c r="E868" s="61" t="s">
        <v>8698</v>
      </c>
      <c r="F868" s="61" t="s">
        <v>8697</v>
      </c>
      <c r="G868" s="61">
        <v>0</v>
      </c>
      <c r="H868" s="61" t="s">
        <v>71</v>
      </c>
      <c r="I868" s="44" t="s">
        <v>111</v>
      </c>
      <c r="J868" s="76" t="s">
        <v>81</v>
      </c>
      <c r="K868" s="68" t="s">
        <v>8696</v>
      </c>
      <c r="L868" s="79">
        <v>9373320</v>
      </c>
      <c r="M868" s="44" t="s">
        <v>66</v>
      </c>
      <c r="N868" s="68" t="s">
        <v>8695</v>
      </c>
      <c r="O868" s="68">
        <v>1100752479</v>
      </c>
      <c r="P868" s="68">
        <v>69</v>
      </c>
      <c r="Q868" s="69">
        <v>46036</v>
      </c>
      <c r="R868" s="61">
        <v>6818861280</v>
      </c>
      <c r="S868" s="81">
        <v>46052</v>
      </c>
      <c r="T868" s="79">
        <v>9373320</v>
      </c>
      <c r="U868" s="61" t="s">
        <v>65</v>
      </c>
      <c r="V868" s="79">
        <v>1082939683</v>
      </c>
      <c r="W868" s="168" t="s">
        <v>8545</v>
      </c>
      <c r="X868" s="69">
        <v>46051</v>
      </c>
      <c r="Y868" s="69">
        <v>46069</v>
      </c>
      <c r="Z868" s="69" t="s">
        <v>73</v>
      </c>
      <c r="AA868" s="69">
        <v>46167</v>
      </c>
      <c r="AB868" s="47">
        <f t="shared" si="66"/>
        <v>98</v>
      </c>
      <c r="AC868" s="61">
        <v>0</v>
      </c>
      <c r="AD868" s="79">
        <v>0</v>
      </c>
      <c r="AE868" s="61">
        <v>0</v>
      </c>
      <c r="AF868" s="80" t="s">
        <v>73</v>
      </c>
      <c r="AG868" s="47">
        <f t="shared" si="70"/>
        <v>0</v>
      </c>
      <c r="AH868" s="61">
        <v>0</v>
      </c>
      <c r="AI868" s="79">
        <v>0</v>
      </c>
      <c r="AJ868" s="61" t="s">
        <v>73</v>
      </c>
      <c r="AK868" s="81" t="s">
        <v>73</v>
      </c>
      <c r="AL868" s="61">
        <v>0</v>
      </c>
      <c r="AM868" s="81" t="s">
        <v>73</v>
      </c>
      <c r="AN868" s="81" t="s">
        <v>73</v>
      </c>
      <c r="AO868" s="81" t="s">
        <v>73</v>
      </c>
      <c r="AP868" s="47">
        <f t="shared" si="67"/>
        <v>0</v>
      </c>
      <c r="AQ868" s="47">
        <f>+L868+AD868-AI868</f>
        <v>9373320</v>
      </c>
      <c r="AR868" s="61" t="s">
        <v>4700</v>
      </c>
      <c r="AS868" s="79">
        <v>0</v>
      </c>
      <c r="AT868" s="61" t="s">
        <v>162</v>
      </c>
      <c r="AU868" s="79">
        <v>0</v>
      </c>
      <c r="AV868" s="61" t="s">
        <v>73</v>
      </c>
      <c r="AW868" s="199">
        <v>0</v>
      </c>
      <c r="AX868" s="62">
        <f t="shared" si="68"/>
        <v>9373320</v>
      </c>
      <c r="AY868" s="63">
        <f t="shared" si="69"/>
        <v>0</v>
      </c>
      <c r="AZ868" s="67">
        <v>0</v>
      </c>
      <c r="BA868" s="61" t="s">
        <v>73</v>
      </c>
      <c r="BB868" s="61" t="s">
        <v>163</v>
      </c>
      <c r="BC868" s="355" t="s">
        <v>8694</v>
      </c>
      <c r="BD868" s="44" t="s">
        <v>65</v>
      </c>
      <c r="BE868" s="44" t="s">
        <v>65</v>
      </c>
    </row>
    <row r="869" spans="1:57" s="250" customFormat="1" x14ac:dyDescent="0.25">
      <c r="B869" s="44">
        <v>2026</v>
      </c>
      <c r="C869" s="44">
        <v>891780111</v>
      </c>
      <c r="D869" s="44" t="s">
        <v>63</v>
      </c>
      <c r="E869" s="61" t="s">
        <v>8693</v>
      </c>
      <c r="F869" s="61" t="s">
        <v>8692</v>
      </c>
      <c r="G869" s="61">
        <v>0</v>
      </c>
      <c r="H869" s="61" t="s">
        <v>71</v>
      </c>
      <c r="I869" s="44" t="s">
        <v>111</v>
      </c>
      <c r="J869" s="76" t="s">
        <v>81</v>
      </c>
      <c r="K869" s="68" t="s">
        <v>8691</v>
      </c>
      <c r="L869" s="79">
        <v>142800000</v>
      </c>
      <c r="M869" s="44" t="s">
        <v>66</v>
      </c>
      <c r="N869" s="68" t="s">
        <v>8690</v>
      </c>
      <c r="O869" s="68">
        <v>860066487</v>
      </c>
      <c r="P869" s="68">
        <v>298</v>
      </c>
      <c r="Q869" s="69">
        <v>46043</v>
      </c>
      <c r="R869" s="61">
        <v>703999709</v>
      </c>
      <c r="S869" s="69">
        <v>46051</v>
      </c>
      <c r="T869" s="79">
        <v>142800000</v>
      </c>
      <c r="U869" s="61" t="s">
        <v>65</v>
      </c>
      <c r="V869" s="79">
        <v>36559959</v>
      </c>
      <c r="W869" s="168" t="s">
        <v>7278</v>
      </c>
      <c r="X869" s="69">
        <v>46051</v>
      </c>
      <c r="Y869" s="69">
        <v>46054</v>
      </c>
      <c r="Z869" s="69" t="s">
        <v>73</v>
      </c>
      <c r="AA869" s="69">
        <v>46142</v>
      </c>
      <c r="AB869" s="47">
        <f t="shared" si="66"/>
        <v>88</v>
      </c>
      <c r="AC869" s="61">
        <v>0</v>
      </c>
      <c r="AD869" s="79">
        <v>0</v>
      </c>
      <c r="AE869" s="61">
        <v>0</v>
      </c>
      <c r="AF869" s="80" t="s">
        <v>73</v>
      </c>
      <c r="AG869" s="47">
        <f t="shared" si="70"/>
        <v>0</v>
      </c>
      <c r="AH869" s="61">
        <v>0</v>
      </c>
      <c r="AI869" s="79">
        <v>0</v>
      </c>
      <c r="AJ869" s="61" t="s">
        <v>73</v>
      </c>
      <c r="AK869" s="81" t="s">
        <v>73</v>
      </c>
      <c r="AL869" s="61">
        <v>0</v>
      </c>
      <c r="AM869" s="81" t="s">
        <v>73</v>
      </c>
      <c r="AN869" s="81" t="s">
        <v>73</v>
      </c>
      <c r="AO869" s="81" t="s">
        <v>73</v>
      </c>
      <c r="AP869" s="47">
        <f t="shared" si="67"/>
        <v>0</v>
      </c>
      <c r="AQ869" s="47">
        <f>+L869+AD869-AI869</f>
        <v>142800000</v>
      </c>
      <c r="AR869" s="61" t="s">
        <v>4700</v>
      </c>
      <c r="AS869" s="79">
        <v>0</v>
      </c>
      <c r="AT869" s="61" t="s">
        <v>162</v>
      </c>
      <c r="AU869" s="79">
        <v>0</v>
      </c>
      <c r="AV869" s="61" t="s">
        <v>73</v>
      </c>
      <c r="AW869" s="199">
        <v>0</v>
      </c>
      <c r="AX869" s="62">
        <f t="shared" si="68"/>
        <v>142800000</v>
      </c>
      <c r="AY869" s="63">
        <f t="shared" si="69"/>
        <v>0</v>
      </c>
      <c r="AZ869" s="67">
        <v>0</v>
      </c>
      <c r="BA869" s="61" t="s">
        <v>73</v>
      </c>
      <c r="BB869" s="61" t="s">
        <v>163</v>
      </c>
      <c r="BC869" s="355" t="s">
        <v>8689</v>
      </c>
      <c r="BD869" s="44" t="s">
        <v>65</v>
      </c>
      <c r="BE869" s="44" t="s">
        <v>65</v>
      </c>
    </row>
    <row r="870" spans="1:57" s="250" customFormat="1" x14ac:dyDescent="0.25">
      <c r="B870" s="44">
        <v>2026</v>
      </c>
      <c r="C870" s="44">
        <v>891780111</v>
      </c>
      <c r="D870" s="44" t="s">
        <v>63</v>
      </c>
      <c r="E870" s="61" t="s">
        <v>8688</v>
      </c>
      <c r="F870" s="61" t="s">
        <v>8687</v>
      </c>
      <c r="G870" s="61">
        <v>0</v>
      </c>
      <c r="H870" s="61" t="s">
        <v>71</v>
      </c>
      <c r="I870" s="44" t="s">
        <v>111</v>
      </c>
      <c r="J870" s="76" t="s">
        <v>81</v>
      </c>
      <c r="K870" s="68" t="s">
        <v>8677</v>
      </c>
      <c r="L870" s="79">
        <v>9373320</v>
      </c>
      <c r="M870" s="44" t="s">
        <v>66</v>
      </c>
      <c r="N870" s="68" t="s">
        <v>8686</v>
      </c>
      <c r="O870" s="68">
        <v>1046693334</v>
      </c>
      <c r="P870" s="68">
        <v>69</v>
      </c>
      <c r="Q870" s="69">
        <v>46036</v>
      </c>
      <c r="R870" s="61">
        <v>6818861280</v>
      </c>
      <c r="S870" s="69">
        <v>46051</v>
      </c>
      <c r="T870" s="79">
        <v>9373320</v>
      </c>
      <c r="U870" s="61" t="s">
        <v>65</v>
      </c>
      <c r="V870" s="79">
        <v>1082939683</v>
      </c>
      <c r="W870" s="168" t="s">
        <v>8545</v>
      </c>
      <c r="X870" s="69">
        <v>46051</v>
      </c>
      <c r="Y870" s="69">
        <v>46069</v>
      </c>
      <c r="Z870" s="69" t="s">
        <v>73</v>
      </c>
      <c r="AA870" s="69">
        <v>46167</v>
      </c>
      <c r="AB870" s="47">
        <f t="shared" si="66"/>
        <v>98</v>
      </c>
      <c r="AC870" s="61">
        <v>0</v>
      </c>
      <c r="AD870" s="79">
        <v>0</v>
      </c>
      <c r="AE870" s="61">
        <v>0</v>
      </c>
      <c r="AF870" s="80" t="s">
        <v>73</v>
      </c>
      <c r="AG870" s="47">
        <f t="shared" si="70"/>
        <v>0</v>
      </c>
      <c r="AH870" s="61">
        <v>0</v>
      </c>
      <c r="AI870" s="79">
        <v>0</v>
      </c>
      <c r="AJ870" s="61" t="s">
        <v>73</v>
      </c>
      <c r="AK870" s="81" t="s">
        <v>73</v>
      </c>
      <c r="AL870" s="61">
        <v>0</v>
      </c>
      <c r="AM870" s="81" t="s">
        <v>73</v>
      </c>
      <c r="AN870" s="81" t="s">
        <v>73</v>
      </c>
      <c r="AO870" s="81" t="s">
        <v>73</v>
      </c>
      <c r="AP870" s="47">
        <f t="shared" si="67"/>
        <v>0</v>
      </c>
      <c r="AQ870" s="47">
        <f>+L870+AD870-AI870</f>
        <v>9373320</v>
      </c>
      <c r="AR870" s="61" t="s">
        <v>4700</v>
      </c>
      <c r="AS870" s="79">
        <v>0</v>
      </c>
      <c r="AT870" s="61" t="s">
        <v>162</v>
      </c>
      <c r="AU870" s="79">
        <v>0</v>
      </c>
      <c r="AV870" s="61" t="s">
        <v>73</v>
      </c>
      <c r="AW870" s="199">
        <v>0</v>
      </c>
      <c r="AX870" s="62">
        <f t="shared" si="68"/>
        <v>9373320</v>
      </c>
      <c r="AY870" s="63">
        <f t="shared" si="69"/>
        <v>0</v>
      </c>
      <c r="AZ870" s="67">
        <v>0</v>
      </c>
      <c r="BA870" s="61" t="s">
        <v>73</v>
      </c>
      <c r="BB870" s="61" t="s">
        <v>163</v>
      </c>
      <c r="BC870" s="355" t="s">
        <v>8685</v>
      </c>
      <c r="BD870" s="44" t="s">
        <v>65</v>
      </c>
      <c r="BE870" s="44" t="s">
        <v>65</v>
      </c>
    </row>
    <row r="871" spans="1:57" s="250" customFormat="1" x14ac:dyDescent="0.25">
      <c r="B871" s="44">
        <v>2026</v>
      </c>
      <c r="C871" s="44">
        <v>891780111</v>
      </c>
      <c r="D871" s="44" t="s">
        <v>63</v>
      </c>
      <c r="E871" s="61" t="s">
        <v>8684</v>
      </c>
      <c r="F871" s="61" t="s">
        <v>8683</v>
      </c>
      <c r="G871" s="61">
        <v>0</v>
      </c>
      <c r="H871" s="61" t="s">
        <v>71</v>
      </c>
      <c r="I871" s="44" t="s">
        <v>111</v>
      </c>
      <c r="J871" s="76" t="s">
        <v>81</v>
      </c>
      <c r="K871" s="373" t="s">
        <v>8682</v>
      </c>
      <c r="L871" s="373">
        <v>7000000</v>
      </c>
      <c r="M871" s="44" t="s">
        <v>66</v>
      </c>
      <c r="N871" s="373" t="s">
        <v>8681</v>
      </c>
      <c r="O871" s="373">
        <v>1083026104</v>
      </c>
      <c r="P871" s="68">
        <v>298</v>
      </c>
      <c r="Q871" s="69">
        <v>46043</v>
      </c>
      <c r="R871" s="68">
        <v>703999709</v>
      </c>
      <c r="S871" s="69">
        <v>46051</v>
      </c>
      <c r="T871" s="373">
        <v>7000000</v>
      </c>
      <c r="U871" s="61" t="s">
        <v>65</v>
      </c>
      <c r="V871" s="79">
        <v>85155333</v>
      </c>
      <c r="W871" s="168" t="s">
        <v>7176</v>
      </c>
      <c r="X871" s="69">
        <v>46051</v>
      </c>
      <c r="Y871" s="69">
        <v>46051</v>
      </c>
      <c r="Z871" s="69" t="s">
        <v>73</v>
      </c>
      <c r="AA871" s="69">
        <v>46112</v>
      </c>
      <c r="AB871" s="47">
        <f t="shared" si="66"/>
        <v>61</v>
      </c>
      <c r="AC871" s="61">
        <v>0</v>
      </c>
      <c r="AD871" s="79">
        <v>0</v>
      </c>
      <c r="AE871" s="61">
        <v>0</v>
      </c>
      <c r="AF871" s="80" t="s">
        <v>73</v>
      </c>
      <c r="AG871" s="47">
        <f t="shared" si="70"/>
        <v>0</v>
      </c>
      <c r="AH871" s="61">
        <v>0</v>
      </c>
      <c r="AI871" s="79">
        <v>0</v>
      </c>
      <c r="AJ871" s="61" t="s">
        <v>73</v>
      </c>
      <c r="AK871" s="81" t="s">
        <v>73</v>
      </c>
      <c r="AL871" s="61">
        <v>0</v>
      </c>
      <c r="AM871" s="81" t="s">
        <v>73</v>
      </c>
      <c r="AN871" s="81" t="s">
        <v>73</v>
      </c>
      <c r="AO871" s="81" t="s">
        <v>73</v>
      </c>
      <c r="AP871" s="47">
        <f t="shared" si="67"/>
        <v>0</v>
      </c>
      <c r="AQ871" s="47">
        <f>+L871+AD871-AI871</f>
        <v>7000000</v>
      </c>
      <c r="AR871" s="61" t="s">
        <v>4700</v>
      </c>
      <c r="AS871" s="79">
        <v>0</v>
      </c>
      <c r="AT871" s="61" t="s">
        <v>162</v>
      </c>
      <c r="AU871" s="79">
        <v>0</v>
      </c>
      <c r="AV871" s="61" t="s">
        <v>73</v>
      </c>
      <c r="AW871" s="199">
        <v>0</v>
      </c>
      <c r="AX871" s="62">
        <f t="shared" si="68"/>
        <v>7000000</v>
      </c>
      <c r="AY871" s="63">
        <f t="shared" si="69"/>
        <v>0</v>
      </c>
      <c r="AZ871" s="67">
        <v>0</v>
      </c>
      <c r="BA871" s="61" t="s">
        <v>73</v>
      </c>
      <c r="BB871" s="61" t="s">
        <v>85</v>
      </c>
      <c r="BC871" s="369" t="s">
        <v>8680</v>
      </c>
      <c r="BD871" s="44" t="s">
        <v>65</v>
      </c>
      <c r="BE871" s="44" t="s">
        <v>65</v>
      </c>
    </row>
    <row r="872" spans="1:57" s="250" customFormat="1" x14ac:dyDescent="0.25">
      <c r="B872" s="44">
        <v>2026</v>
      </c>
      <c r="C872" s="44">
        <v>891780111</v>
      </c>
      <c r="D872" s="44" t="s">
        <v>63</v>
      </c>
      <c r="E872" s="61" t="s">
        <v>8679</v>
      </c>
      <c r="F872" s="61" t="s">
        <v>8678</v>
      </c>
      <c r="G872" s="61">
        <v>0</v>
      </c>
      <c r="H872" s="61" t="s">
        <v>71</v>
      </c>
      <c r="I872" s="44" t="s">
        <v>111</v>
      </c>
      <c r="J872" s="76" t="s">
        <v>81</v>
      </c>
      <c r="K872" s="68" t="s">
        <v>8677</v>
      </c>
      <c r="L872" s="79">
        <v>9373320</v>
      </c>
      <c r="M872" s="44" t="s">
        <v>66</v>
      </c>
      <c r="N872" s="68" t="s">
        <v>8676</v>
      </c>
      <c r="O872" s="68">
        <v>1043028740</v>
      </c>
      <c r="P872" s="68">
        <v>69</v>
      </c>
      <c r="Q872" s="69">
        <v>46036</v>
      </c>
      <c r="R872" s="61">
        <v>6818861280</v>
      </c>
      <c r="S872" s="69">
        <v>46051</v>
      </c>
      <c r="T872" s="79">
        <v>9373320</v>
      </c>
      <c r="U872" s="61" t="s">
        <v>65</v>
      </c>
      <c r="V872" s="79">
        <v>1082939683</v>
      </c>
      <c r="W872" s="168" t="s">
        <v>8545</v>
      </c>
      <c r="X872" s="69">
        <v>46051</v>
      </c>
      <c r="Y872" s="69">
        <v>46069</v>
      </c>
      <c r="Z872" s="69" t="s">
        <v>73</v>
      </c>
      <c r="AA872" s="69">
        <v>46167</v>
      </c>
      <c r="AB872" s="47">
        <f t="shared" si="66"/>
        <v>98</v>
      </c>
      <c r="AC872" s="61">
        <v>0</v>
      </c>
      <c r="AD872" s="79">
        <v>0</v>
      </c>
      <c r="AE872" s="61">
        <v>0</v>
      </c>
      <c r="AF872" s="80" t="s">
        <v>73</v>
      </c>
      <c r="AG872" s="47">
        <f t="shared" si="70"/>
        <v>0</v>
      </c>
      <c r="AH872" s="61">
        <v>0</v>
      </c>
      <c r="AI872" s="79">
        <v>0</v>
      </c>
      <c r="AJ872" s="61" t="s">
        <v>73</v>
      </c>
      <c r="AK872" s="81" t="s">
        <v>73</v>
      </c>
      <c r="AL872" s="61">
        <v>0</v>
      </c>
      <c r="AM872" s="81" t="s">
        <v>73</v>
      </c>
      <c r="AN872" s="81" t="s">
        <v>73</v>
      </c>
      <c r="AO872" s="81" t="s">
        <v>73</v>
      </c>
      <c r="AP872" s="47">
        <f t="shared" si="67"/>
        <v>0</v>
      </c>
      <c r="AQ872" s="47">
        <f>+L872+AD872-AI872</f>
        <v>9373320</v>
      </c>
      <c r="AR872" s="61" t="s">
        <v>4700</v>
      </c>
      <c r="AS872" s="79">
        <v>0</v>
      </c>
      <c r="AT872" s="61" t="s">
        <v>162</v>
      </c>
      <c r="AU872" s="79">
        <v>0</v>
      </c>
      <c r="AV872" s="61" t="s">
        <v>73</v>
      </c>
      <c r="AW872" s="199">
        <v>0</v>
      </c>
      <c r="AX872" s="62">
        <f t="shared" si="68"/>
        <v>9373320</v>
      </c>
      <c r="AY872" s="63">
        <f t="shared" si="69"/>
        <v>0</v>
      </c>
      <c r="AZ872" s="67">
        <v>0</v>
      </c>
      <c r="BA872" s="61" t="s">
        <v>73</v>
      </c>
      <c r="BB872" s="61" t="s">
        <v>163</v>
      </c>
      <c r="BC872" s="355" t="s">
        <v>8675</v>
      </c>
      <c r="BD872" s="44" t="s">
        <v>65</v>
      </c>
      <c r="BE872" s="44" t="s">
        <v>65</v>
      </c>
    </row>
    <row r="873" spans="1:57" s="250" customFormat="1" x14ac:dyDescent="0.25">
      <c r="B873" s="44">
        <v>2026</v>
      </c>
      <c r="C873" s="44">
        <v>891780111</v>
      </c>
      <c r="D873" s="44" t="s">
        <v>63</v>
      </c>
      <c r="E873" s="61" t="s">
        <v>8674</v>
      </c>
      <c r="F873" s="61" t="s">
        <v>8673</v>
      </c>
      <c r="G873" s="61">
        <v>0</v>
      </c>
      <c r="H873" s="61" t="s">
        <v>71</v>
      </c>
      <c r="I873" s="44" t="s">
        <v>64</v>
      </c>
      <c r="J873" s="76" t="s">
        <v>81</v>
      </c>
      <c r="K873" s="68" t="s">
        <v>8672</v>
      </c>
      <c r="L873" s="79">
        <v>18990000</v>
      </c>
      <c r="M873" s="44" t="s">
        <v>66</v>
      </c>
      <c r="N873" s="68" t="s">
        <v>8671</v>
      </c>
      <c r="O873" s="68">
        <v>1065563056</v>
      </c>
      <c r="P873" s="68">
        <v>377</v>
      </c>
      <c r="Q873" s="69">
        <v>46045</v>
      </c>
      <c r="R873" s="68">
        <v>300000000</v>
      </c>
      <c r="S873" s="69">
        <v>46051</v>
      </c>
      <c r="T873" s="79">
        <v>18990000</v>
      </c>
      <c r="U873" s="61" t="s">
        <v>65</v>
      </c>
      <c r="V873" s="79">
        <v>85155333</v>
      </c>
      <c r="W873" s="168" t="s">
        <v>7176</v>
      </c>
      <c r="X873" s="69">
        <v>46051</v>
      </c>
      <c r="Y873" s="69">
        <v>46051</v>
      </c>
      <c r="Z873" s="69" t="s">
        <v>73</v>
      </c>
      <c r="AA873" s="69">
        <v>46172</v>
      </c>
      <c r="AB873" s="47">
        <f t="shared" si="66"/>
        <v>121</v>
      </c>
      <c r="AC873" s="61">
        <v>0</v>
      </c>
      <c r="AD873" s="79">
        <v>0</v>
      </c>
      <c r="AE873" s="61">
        <v>0</v>
      </c>
      <c r="AF873" s="80" t="s">
        <v>73</v>
      </c>
      <c r="AG873" s="47">
        <f t="shared" si="70"/>
        <v>0</v>
      </c>
      <c r="AH873" s="61">
        <v>0</v>
      </c>
      <c r="AI873" s="79">
        <v>0</v>
      </c>
      <c r="AJ873" s="61" t="s">
        <v>73</v>
      </c>
      <c r="AK873" s="81" t="s">
        <v>73</v>
      </c>
      <c r="AL873" s="61">
        <v>0</v>
      </c>
      <c r="AM873" s="81" t="s">
        <v>73</v>
      </c>
      <c r="AN873" s="81" t="s">
        <v>73</v>
      </c>
      <c r="AO873" s="81" t="s">
        <v>73</v>
      </c>
      <c r="AP873" s="47">
        <f t="shared" si="67"/>
        <v>0</v>
      </c>
      <c r="AQ873" s="47">
        <f>+L873+AD873-AI873</f>
        <v>18990000</v>
      </c>
      <c r="AR873" s="61" t="s">
        <v>65</v>
      </c>
      <c r="AS873" s="79">
        <v>18990000</v>
      </c>
      <c r="AT873" s="61" t="s">
        <v>162</v>
      </c>
      <c r="AU873" s="79">
        <v>0</v>
      </c>
      <c r="AV873" s="61" t="s">
        <v>73</v>
      </c>
      <c r="AW873" s="199">
        <v>0</v>
      </c>
      <c r="AX873" s="62">
        <f t="shared" si="68"/>
        <v>18990000</v>
      </c>
      <c r="AY873" s="63">
        <f t="shared" si="69"/>
        <v>0</v>
      </c>
      <c r="AZ873" s="67">
        <v>0</v>
      </c>
      <c r="BA873" s="61" t="s">
        <v>73</v>
      </c>
      <c r="BB873" s="61" t="s">
        <v>85</v>
      </c>
      <c r="BC873" s="369" t="s">
        <v>8670</v>
      </c>
      <c r="BD873" s="44" t="s">
        <v>65</v>
      </c>
      <c r="BE873" s="44" t="s">
        <v>65</v>
      </c>
    </row>
    <row r="874" spans="1:57" s="250" customFormat="1" x14ac:dyDescent="0.25">
      <c r="B874" s="44">
        <v>2026</v>
      </c>
      <c r="C874" s="44">
        <v>891780111</v>
      </c>
      <c r="D874" s="44" t="s">
        <v>63</v>
      </c>
      <c r="E874" s="61" t="s">
        <v>8669</v>
      </c>
      <c r="F874" s="61" t="s">
        <v>8668</v>
      </c>
      <c r="G874" s="61">
        <v>0</v>
      </c>
      <c r="H874" s="61" t="s">
        <v>71</v>
      </c>
      <c r="I874" s="44" t="s">
        <v>64</v>
      </c>
      <c r="J874" s="76" t="s">
        <v>81</v>
      </c>
      <c r="K874" s="68" t="s">
        <v>8667</v>
      </c>
      <c r="L874" s="79">
        <v>16000000</v>
      </c>
      <c r="M874" s="44" t="s">
        <v>66</v>
      </c>
      <c r="N874" s="68" t="s">
        <v>8666</v>
      </c>
      <c r="O874" s="68">
        <v>1082986513</v>
      </c>
      <c r="P874" s="68">
        <v>377</v>
      </c>
      <c r="Q874" s="69">
        <v>46045</v>
      </c>
      <c r="R874" s="68">
        <v>300000000</v>
      </c>
      <c r="S874" s="69">
        <v>46051</v>
      </c>
      <c r="T874" s="79">
        <v>16000000</v>
      </c>
      <c r="U874" s="61" t="s">
        <v>65</v>
      </c>
      <c r="V874" s="79">
        <v>85155333</v>
      </c>
      <c r="W874" s="168" t="s">
        <v>7176</v>
      </c>
      <c r="X874" s="69">
        <v>46051</v>
      </c>
      <c r="Y874" s="69">
        <v>46051</v>
      </c>
      <c r="Z874" s="69" t="s">
        <v>73</v>
      </c>
      <c r="AA874" s="69">
        <v>46172</v>
      </c>
      <c r="AB874" s="47">
        <f t="shared" si="66"/>
        <v>121</v>
      </c>
      <c r="AC874" s="61">
        <v>0</v>
      </c>
      <c r="AD874" s="79">
        <v>0</v>
      </c>
      <c r="AE874" s="61">
        <v>0</v>
      </c>
      <c r="AF874" s="80" t="s">
        <v>73</v>
      </c>
      <c r="AG874" s="47">
        <f t="shared" si="70"/>
        <v>0</v>
      </c>
      <c r="AH874" s="61">
        <v>0</v>
      </c>
      <c r="AI874" s="79">
        <v>0</v>
      </c>
      <c r="AJ874" s="61" t="s">
        <v>73</v>
      </c>
      <c r="AK874" s="81" t="s">
        <v>73</v>
      </c>
      <c r="AL874" s="61">
        <v>0</v>
      </c>
      <c r="AM874" s="81" t="s">
        <v>73</v>
      </c>
      <c r="AN874" s="81" t="s">
        <v>73</v>
      </c>
      <c r="AO874" s="81" t="s">
        <v>73</v>
      </c>
      <c r="AP874" s="47">
        <f t="shared" si="67"/>
        <v>0</v>
      </c>
      <c r="AQ874" s="47">
        <f>+L874+AD874-AI874</f>
        <v>16000000</v>
      </c>
      <c r="AR874" s="61" t="s">
        <v>65</v>
      </c>
      <c r="AS874" s="79">
        <v>16000000</v>
      </c>
      <c r="AT874" s="61" t="s">
        <v>162</v>
      </c>
      <c r="AU874" s="79">
        <v>0</v>
      </c>
      <c r="AV874" s="61" t="s">
        <v>73</v>
      </c>
      <c r="AW874" s="199">
        <v>0</v>
      </c>
      <c r="AX874" s="62">
        <f t="shared" si="68"/>
        <v>16000000</v>
      </c>
      <c r="AY874" s="63">
        <f t="shared" si="69"/>
        <v>0</v>
      </c>
      <c r="AZ874" s="67">
        <v>0</v>
      </c>
      <c r="BA874" s="61" t="s">
        <v>73</v>
      </c>
      <c r="BB874" s="61" t="s">
        <v>85</v>
      </c>
      <c r="BC874" s="369" t="s">
        <v>8665</v>
      </c>
      <c r="BD874" s="44" t="s">
        <v>65</v>
      </c>
      <c r="BE874" s="44" t="s">
        <v>65</v>
      </c>
    </row>
    <row r="875" spans="1:57" s="250" customFormat="1" x14ac:dyDescent="0.25">
      <c r="B875" s="44">
        <v>2026</v>
      </c>
      <c r="C875" s="44">
        <v>891780111</v>
      </c>
      <c r="D875" s="44" t="s">
        <v>63</v>
      </c>
      <c r="E875" s="61" t="s">
        <v>8664</v>
      </c>
      <c r="F875" s="61" t="s">
        <v>8663</v>
      </c>
      <c r="G875" s="61">
        <v>0</v>
      </c>
      <c r="H875" s="61" t="s">
        <v>71</v>
      </c>
      <c r="I875" s="44" t="s">
        <v>111</v>
      </c>
      <c r="J875" s="76" t="s">
        <v>81</v>
      </c>
      <c r="K875" s="68" t="s">
        <v>8662</v>
      </c>
      <c r="L875" s="79">
        <v>8176000</v>
      </c>
      <c r="M875" s="44" t="s">
        <v>66</v>
      </c>
      <c r="N875" s="68" t="s">
        <v>8661</v>
      </c>
      <c r="O875" s="68">
        <v>1083007524</v>
      </c>
      <c r="P875" s="68">
        <v>394</v>
      </c>
      <c r="Q875" s="69">
        <v>46045</v>
      </c>
      <c r="R875" s="377">
        <v>24012000</v>
      </c>
      <c r="S875" s="69">
        <v>46051</v>
      </c>
      <c r="T875" s="79">
        <v>8176000</v>
      </c>
      <c r="U875" s="61" t="s">
        <v>65</v>
      </c>
      <c r="V875" s="79">
        <v>85155333</v>
      </c>
      <c r="W875" s="168" t="s">
        <v>7176</v>
      </c>
      <c r="X875" s="69">
        <v>46051</v>
      </c>
      <c r="Y875" s="69">
        <v>46051</v>
      </c>
      <c r="Z875" s="69" t="s">
        <v>73</v>
      </c>
      <c r="AA875" s="69">
        <v>46203</v>
      </c>
      <c r="AB875" s="47">
        <f t="shared" si="66"/>
        <v>152</v>
      </c>
      <c r="AC875" s="61">
        <v>0</v>
      </c>
      <c r="AD875" s="79">
        <v>0</v>
      </c>
      <c r="AE875" s="61">
        <v>0</v>
      </c>
      <c r="AF875" s="80" t="s">
        <v>73</v>
      </c>
      <c r="AG875" s="47">
        <f t="shared" si="70"/>
        <v>0</v>
      </c>
      <c r="AH875" s="61">
        <v>0</v>
      </c>
      <c r="AI875" s="79">
        <v>0</v>
      </c>
      <c r="AJ875" s="61" t="s">
        <v>73</v>
      </c>
      <c r="AK875" s="81" t="s">
        <v>73</v>
      </c>
      <c r="AL875" s="61">
        <v>0</v>
      </c>
      <c r="AM875" s="81" t="s">
        <v>73</v>
      </c>
      <c r="AN875" s="81" t="s">
        <v>73</v>
      </c>
      <c r="AO875" s="81" t="s">
        <v>73</v>
      </c>
      <c r="AP875" s="47">
        <f t="shared" si="67"/>
        <v>0</v>
      </c>
      <c r="AQ875" s="47">
        <f>+L875+AD875-AI875</f>
        <v>8176000</v>
      </c>
      <c r="AR875" s="61" t="s">
        <v>4700</v>
      </c>
      <c r="AS875" s="79">
        <v>0</v>
      </c>
      <c r="AT875" s="61" t="s">
        <v>162</v>
      </c>
      <c r="AU875" s="79">
        <v>0</v>
      </c>
      <c r="AV875" s="61" t="s">
        <v>73</v>
      </c>
      <c r="AW875" s="199">
        <v>0</v>
      </c>
      <c r="AX875" s="62">
        <f t="shared" si="68"/>
        <v>8176000</v>
      </c>
      <c r="AY875" s="63">
        <f t="shared" si="69"/>
        <v>0</v>
      </c>
      <c r="AZ875" s="67">
        <v>0</v>
      </c>
      <c r="BA875" s="61" t="s">
        <v>73</v>
      </c>
      <c r="BB875" s="61" t="s">
        <v>85</v>
      </c>
      <c r="BC875" s="369" t="s">
        <v>8660</v>
      </c>
      <c r="BD875" s="44" t="s">
        <v>65</v>
      </c>
      <c r="BE875" s="44" t="s">
        <v>65</v>
      </c>
    </row>
    <row r="876" spans="1:57" s="250" customFormat="1" x14ac:dyDescent="0.25">
      <c r="B876" s="44">
        <v>2026</v>
      </c>
      <c r="C876" s="44">
        <v>891780111</v>
      </c>
      <c r="D876" s="44" t="s">
        <v>63</v>
      </c>
      <c r="E876" s="61" t="s">
        <v>8659</v>
      </c>
      <c r="F876" s="61" t="s">
        <v>8658</v>
      </c>
      <c r="G876" s="61">
        <v>0</v>
      </c>
      <c r="H876" s="61" t="s">
        <v>71</v>
      </c>
      <c r="I876" s="44" t="s">
        <v>111</v>
      </c>
      <c r="J876" s="76" t="s">
        <v>81</v>
      </c>
      <c r="K876" s="68" t="s">
        <v>8657</v>
      </c>
      <c r="L876" s="79">
        <v>32500000</v>
      </c>
      <c r="M876" s="44" t="s">
        <v>66</v>
      </c>
      <c r="N876" s="68" t="s">
        <v>8656</v>
      </c>
      <c r="O876" s="68">
        <v>39048557</v>
      </c>
      <c r="P876" s="68">
        <v>68</v>
      </c>
      <c r="Q876" s="69">
        <v>46036</v>
      </c>
      <c r="R876" s="68">
        <v>396667544</v>
      </c>
      <c r="S876" s="69">
        <v>46051</v>
      </c>
      <c r="T876" s="79">
        <v>32500000</v>
      </c>
      <c r="U876" s="61" t="s">
        <v>65</v>
      </c>
      <c r="V876" s="79">
        <v>85155333</v>
      </c>
      <c r="W876" s="168" t="s">
        <v>7176</v>
      </c>
      <c r="X876" s="69">
        <v>46051</v>
      </c>
      <c r="Y876" s="69">
        <v>46051</v>
      </c>
      <c r="Z876" s="69" t="s">
        <v>73</v>
      </c>
      <c r="AA876" s="69">
        <v>46195</v>
      </c>
      <c r="AB876" s="47">
        <f t="shared" si="66"/>
        <v>144</v>
      </c>
      <c r="AC876" s="61">
        <v>0</v>
      </c>
      <c r="AD876" s="79">
        <v>0</v>
      </c>
      <c r="AE876" s="61">
        <v>0</v>
      </c>
      <c r="AF876" s="80" t="s">
        <v>73</v>
      </c>
      <c r="AG876" s="47">
        <f t="shared" si="70"/>
        <v>0</v>
      </c>
      <c r="AH876" s="61">
        <v>0</v>
      </c>
      <c r="AI876" s="79">
        <v>0</v>
      </c>
      <c r="AJ876" s="61" t="s">
        <v>73</v>
      </c>
      <c r="AK876" s="81" t="s">
        <v>73</v>
      </c>
      <c r="AL876" s="61">
        <v>0</v>
      </c>
      <c r="AM876" s="81" t="s">
        <v>73</v>
      </c>
      <c r="AN876" s="81" t="s">
        <v>73</v>
      </c>
      <c r="AO876" s="81" t="s">
        <v>73</v>
      </c>
      <c r="AP876" s="47">
        <f t="shared" si="67"/>
        <v>0</v>
      </c>
      <c r="AQ876" s="47">
        <f>+L876+AD876-AI876</f>
        <v>32500000</v>
      </c>
      <c r="AR876" s="61" t="s">
        <v>4700</v>
      </c>
      <c r="AS876" s="79">
        <v>0</v>
      </c>
      <c r="AT876" s="61" t="s">
        <v>162</v>
      </c>
      <c r="AU876" s="79">
        <v>0</v>
      </c>
      <c r="AV876" s="61" t="s">
        <v>73</v>
      </c>
      <c r="AW876" s="199">
        <v>0</v>
      </c>
      <c r="AX876" s="62">
        <f t="shared" si="68"/>
        <v>32500000</v>
      </c>
      <c r="AY876" s="63">
        <f t="shared" si="69"/>
        <v>0</v>
      </c>
      <c r="AZ876" s="67">
        <v>0</v>
      </c>
      <c r="BA876" s="61" t="s">
        <v>73</v>
      </c>
      <c r="BB876" s="61" t="s">
        <v>85</v>
      </c>
      <c r="BC876" s="369" t="s">
        <v>8655</v>
      </c>
      <c r="BD876" s="44" t="s">
        <v>65</v>
      </c>
      <c r="BE876" s="44" t="s">
        <v>65</v>
      </c>
    </row>
    <row r="877" spans="1:57" s="250" customFormat="1" x14ac:dyDescent="0.25">
      <c r="A877" s="250" t="s">
        <v>8654</v>
      </c>
      <c r="B877" s="44">
        <v>2026</v>
      </c>
      <c r="C877" s="44">
        <v>891780111</v>
      </c>
      <c r="D877" s="44" t="s">
        <v>63</v>
      </c>
      <c r="E877" s="61" t="s">
        <v>8653</v>
      </c>
      <c r="F877" s="61" t="s">
        <v>8652</v>
      </c>
      <c r="G877" s="61">
        <v>0</v>
      </c>
      <c r="H877" s="61" t="s">
        <v>71</v>
      </c>
      <c r="I877" s="44" t="s">
        <v>111</v>
      </c>
      <c r="J877" s="76" t="s">
        <v>81</v>
      </c>
      <c r="K877" s="68" t="s">
        <v>8651</v>
      </c>
      <c r="L877" s="79">
        <v>32500000</v>
      </c>
      <c r="M877" s="44" t="s">
        <v>66</v>
      </c>
      <c r="N877" s="68" t="s">
        <v>8650</v>
      </c>
      <c r="O877" s="68">
        <v>1118821403</v>
      </c>
      <c r="P877" s="68">
        <v>68</v>
      </c>
      <c r="Q877" s="69">
        <v>46036</v>
      </c>
      <c r="R877" s="68">
        <v>396667544</v>
      </c>
      <c r="S877" s="69">
        <v>46051</v>
      </c>
      <c r="T877" s="79">
        <v>32500000</v>
      </c>
      <c r="U877" s="61" t="s">
        <v>65</v>
      </c>
      <c r="V877" s="79">
        <v>85155333</v>
      </c>
      <c r="W877" s="168" t="s">
        <v>7176</v>
      </c>
      <c r="X877" s="69">
        <v>46051</v>
      </c>
      <c r="Y877" s="69">
        <v>46051</v>
      </c>
      <c r="Z877" s="69" t="s">
        <v>73</v>
      </c>
      <c r="AA877" s="69">
        <v>46195</v>
      </c>
      <c r="AB877" s="47">
        <f t="shared" si="66"/>
        <v>144</v>
      </c>
      <c r="AC877" s="61">
        <v>0</v>
      </c>
      <c r="AD877" s="79">
        <v>0</v>
      </c>
      <c r="AE877" s="61">
        <v>0</v>
      </c>
      <c r="AF877" s="80" t="s">
        <v>73</v>
      </c>
      <c r="AG877" s="47">
        <f t="shared" si="70"/>
        <v>0</v>
      </c>
      <c r="AH877" s="61">
        <v>0</v>
      </c>
      <c r="AI877" s="79">
        <v>0</v>
      </c>
      <c r="AJ877" s="61" t="s">
        <v>73</v>
      </c>
      <c r="AK877" s="81" t="s">
        <v>73</v>
      </c>
      <c r="AL877" s="61">
        <v>0</v>
      </c>
      <c r="AM877" s="81" t="s">
        <v>73</v>
      </c>
      <c r="AN877" s="81" t="s">
        <v>73</v>
      </c>
      <c r="AO877" s="81" t="s">
        <v>73</v>
      </c>
      <c r="AP877" s="47">
        <f t="shared" si="67"/>
        <v>0</v>
      </c>
      <c r="AQ877" s="47">
        <f>+L877+AD877-AI877</f>
        <v>32500000</v>
      </c>
      <c r="AR877" s="61" t="s">
        <v>4700</v>
      </c>
      <c r="AS877" s="79">
        <v>0</v>
      </c>
      <c r="AT877" s="61" t="s">
        <v>162</v>
      </c>
      <c r="AU877" s="79">
        <v>0</v>
      </c>
      <c r="AV877" s="61" t="s">
        <v>73</v>
      </c>
      <c r="AW877" s="199">
        <v>0</v>
      </c>
      <c r="AX877" s="62">
        <f t="shared" si="68"/>
        <v>32500000</v>
      </c>
      <c r="AY877" s="63">
        <f t="shared" si="69"/>
        <v>0</v>
      </c>
      <c r="AZ877" s="67">
        <v>0</v>
      </c>
      <c r="BA877" s="61" t="s">
        <v>73</v>
      </c>
      <c r="BB877" s="61" t="s">
        <v>85</v>
      </c>
      <c r="BC877" s="369" t="s">
        <v>8649</v>
      </c>
      <c r="BD877" s="44" t="s">
        <v>65</v>
      </c>
      <c r="BE877" s="44" t="s">
        <v>65</v>
      </c>
    </row>
    <row r="878" spans="1:57" s="250" customFormat="1" x14ac:dyDescent="0.25">
      <c r="B878" s="44">
        <v>2026</v>
      </c>
      <c r="C878" s="44">
        <v>891780111</v>
      </c>
      <c r="D878" s="44" t="s">
        <v>63</v>
      </c>
      <c r="E878" s="61" t="s">
        <v>8648</v>
      </c>
      <c r="F878" s="61" t="s">
        <v>8647</v>
      </c>
      <c r="G878" s="61">
        <v>0</v>
      </c>
      <c r="H878" s="61" t="s">
        <v>71</v>
      </c>
      <c r="I878" s="44" t="s">
        <v>111</v>
      </c>
      <c r="J878" s="76" t="s">
        <v>81</v>
      </c>
      <c r="K878" s="68" t="s">
        <v>8646</v>
      </c>
      <c r="L878" s="79">
        <v>32500000</v>
      </c>
      <c r="M878" s="44" t="s">
        <v>66</v>
      </c>
      <c r="N878" s="68" t="s">
        <v>8645</v>
      </c>
      <c r="O878" s="68">
        <v>57380320</v>
      </c>
      <c r="P878" s="68">
        <v>68</v>
      </c>
      <c r="Q878" s="69">
        <v>46036</v>
      </c>
      <c r="R878" s="68">
        <v>396667544</v>
      </c>
      <c r="S878" s="69">
        <v>46051</v>
      </c>
      <c r="T878" s="79">
        <v>32500000</v>
      </c>
      <c r="U878" s="61" t="s">
        <v>65</v>
      </c>
      <c r="V878" s="79">
        <v>85155333</v>
      </c>
      <c r="W878" s="168" t="s">
        <v>7176</v>
      </c>
      <c r="X878" s="69">
        <v>46051</v>
      </c>
      <c r="Y878" s="69">
        <v>46051</v>
      </c>
      <c r="Z878" s="69" t="s">
        <v>73</v>
      </c>
      <c r="AA878" s="69">
        <v>46195</v>
      </c>
      <c r="AB878" s="47">
        <f t="shared" si="66"/>
        <v>144</v>
      </c>
      <c r="AC878" s="61">
        <v>0</v>
      </c>
      <c r="AD878" s="79">
        <v>0</v>
      </c>
      <c r="AE878" s="61">
        <v>0</v>
      </c>
      <c r="AF878" s="80" t="s">
        <v>73</v>
      </c>
      <c r="AG878" s="47">
        <f t="shared" si="70"/>
        <v>0</v>
      </c>
      <c r="AH878" s="61">
        <v>0</v>
      </c>
      <c r="AI878" s="79">
        <v>0</v>
      </c>
      <c r="AJ878" s="61" t="s">
        <v>73</v>
      </c>
      <c r="AK878" s="81" t="s">
        <v>73</v>
      </c>
      <c r="AL878" s="61">
        <v>0</v>
      </c>
      <c r="AM878" s="81" t="s">
        <v>73</v>
      </c>
      <c r="AN878" s="81" t="s">
        <v>73</v>
      </c>
      <c r="AO878" s="81" t="s">
        <v>73</v>
      </c>
      <c r="AP878" s="47">
        <f t="shared" si="67"/>
        <v>0</v>
      </c>
      <c r="AQ878" s="47">
        <f>+L878+AD878-AI878</f>
        <v>32500000</v>
      </c>
      <c r="AR878" s="61" t="s">
        <v>4700</v>
      </c>
      <c r="AS878" s="79">
        <v>0</v>
      </c>
      <c r="AT878" s="61" t="s">
        <v>162</v>
      </c>
      <c r="AU878" s="79">
        <v>0</v>
      </c>
      <c r="AV878" s="61" t="s">
        <v>73</v>
      </c>
      <c r="AW878" s="199">
        <v>0</v>
      </c>
      <c r="AX878" s="62">
        <f t="shared" si="68"/>
        <v>32500000</v>
      </c>
      <c r="AY878" s="63">
        <f t="shared" si="69"/>
        <v>0</v>
      </c>
      <c r="AZ878" s="67">
        <v>0</v>
      </c>
      <c r="BA878" s="61" t="s">
        <v>73</v>
      </c>
      <c r="BB878" s="61" t="s">
        <v>85</v>
      </c>
      <c r="BC878" s="369" t="s">
        <v>8644</v>
      </c>
      <c r="BD878" s="44" t="s">
        <v>65</v>
      </c>
      <c r="BE878" s="44" t="s">
        <v>65</v>
      </c>
    </row>
    <row r="879" spans="1:57" s="250" customFormat="1" x14ac:dyDescent="0.25">
      <c r="B879" s="44">
        <v>2026</v>
      </c>
      <c r="C879" s="44">
        <v>891780111</v>
      </c>
      <c r="D879" s="44" t="s">
        <v>63</v>
      </c>
      <c r="E879" s="61" t="s">
        <v>8643</v>
      </c>
      <c r="F879" s="61" t="s">
        <v>8642</v>
      </c>
      <c r="G879" s="61">
        <v>0</v>
      </c>
      <c r="H879" s="61" t="s">
        <v>71</v>
      </c>
      <c r="I879" s="44" t="s">
        <v>111</v>
      </c>
      <c r="J879" s="76" t="s">
        <v>81</v>
      </c>
      <c r="K879" s="68" t="s">
        <v>8641</v>
      </c>
      <c r="L879" s="79">
        <v>14000000</v>
      </c>
      <c r="M879" s="44" t="s">
        <v>66</v>
      </c>
      <c r="N879" s="68" t="s">
        <v>8640</v>
      </c>
      <c r="O879" s="68">
        <v>36727037</v>
      </c>
      <c r="P879" s="68">
        <v>468</v>
      </c>
      <c r="Q879" s="69">
        <v>46050</v>
      </c>
      <c r="R879" s="68">
        <v>177000000</v>
      </c>
      <c r="S879" s="69">
        <v>46051</v>
      </c>
      <c r="T879" s="79">
        <v>14000000</v>
      </c>
      <c r="U879" s="61" t="s">
        <v>65</v>
      </c>
      <c r="V879" s="79">
        <v>85155333</v>
      </c>
      <c r="W879" s="168" t="s">
        <v>7176</v>
      </c>
      <c r="X879" s="69">
        <v>46051</v>
      </c>
      <c r="Y879" s="69">
        <v>46051</v>
      </c>
      <c r="Z879" s="69" t="s">
        <v>73</v>
      </c>
      <c r="AA879" s="69">
        <v>46111</v>
      </c>
      <c r="AB879" s="47">
        <f t="shared" si="66"/>
        <v>60</v>
      </c>
      <c r="AC879" s="61">
        <v>0</v>
      </c>
      <c r="AD879" s="79">
        <v>0</v>
      </c>
      <c r="AE879" s="61">
        <v>0</v>
      </c>
      <c r="AF879" s="80" t="s">
        <v>73</v>
      </c>
      <c r="AG879" s="47">
        <f t="shared" si="70"/>
        <v>0</v>
      </c>
      <c r="AH879" s="61">
        <v>0</v>
      </c>
      <c r="AI879" s="79">
        <v>0</v>
      </c>
      <c r="AJ879" s="61" t="s">
        <v>73</v>
      </c>
      <c r="AK879" s="81" t="s">
        <v>73</v>
      </c>
      <c r="AL879" s="61">
        <v>0</v>
      </c>
      <c r="AM879" s="81" t="s">
        <v>73</v>
      </c>
      <c r="AN879" s="81" t="s">
        <v>73</v>
      </c>
      <c r="AO879" s="81" t="s">
        <v>73</v>
      </c>
      <c r="AP879" s="47">
        <f t="shared" si="67"/>
        <v>0</v>
      </c>
      <c r="AQ879" s="47">
        <f>+L879+AD879-AI879</f>
        <v>14000000</v>
      </c>
      <c r="AR879" s="61" t="s">
        <v>4700</v>
      </c>
      <c r="AS879" s="79">
        <v>0</v>
      </c>
      <c r="AT879" s="61" t="s">
        <v>162</v>
      </c>
      <c r="AU879" s="79">
        <v>0</v>
      </c>
      <c r="AV879" s="61" t="s">
        <v>73</v>
      </c>
      <c r="AW879" s="199">
        <v>0</v>
      </c>
      <c r="AX879" s="62">
        <f t="shared" si="68"/>
        <v>14000000</v>
      </c>
      <c r="AY879" s="63">
        <f t="shared" si="69"/>
        <v>0</v>
      </c>
      <c r="AZ879" s="67">
        <v>0</v>
      </c>
      <c r="BA879" s="61" t="s">
        <v>73</v>
      </c>
      <c r="BB879" s="61" t="s">
        <v>85</v>
      </c>
      <c r="BC879" s="369" t="s">
        <v>8639</v>
      </c>
      <c r="BD879" s="44" t="s">
        <v>65</v>
      </c>
      <c r="BE879" s="44" t="s">
        <v>65</v>
      </c>
    </row>
    <row r="880" spans="1:57" s="250" customFormat="1" x14ac:dyDescent="0.25">
      <c r="B880" s="44">
        <v>2026</v>
      </c>
      <c r="C880" s="44">
        <v>891780111</v>
      </c>
      <c r="D880" s="44" t="s">
        <v>63</v>
      </c>
      <c r="E880" s="61" t="s">
        <v>8638</v>
      </c>
      <c r="F880" s="61" t="s">
        <v>8637</v>
      </c>
      <c r="G880" s="61">
        <v>0</v>
      </c>
      <c r="H880" s="61" t="s">
        <v>71</v>
      </c>
      <c r="I880" s="44" t="s">
        <v>111</v>
      </c>
      <c r="J880" s="76" t="s">
        <v>81</v>
      </c>
      <c r="K880" s="68" t="s">
        <v>8636</v>
      </c>
      <c r="L880" s="79">
        <v>14000000</v>
      </c>
      <c r="M880" s="44" t="s">
        <v>66</v>
      </c>
      <c r="N880" s="68" t="s">
        <v>8635</v>
      </c>
      <c r="O880" s="68">
        <v>1083001201</v>
      </c>
      <c r="P880" s="68">
        <v>468</v>
      </c>
      <c r="Q880" s="69">
        <v>46050</v>
      </c>
      <c r="R880" s="68">
        <v>177000000</v>
      </c>
      <c r="S880" s="69">
        <v>46051</v>
      </c>
      <c r="T880" s="79">
        <v>14000000</v>
      </c>
      <c r="U880" s="61" t="s">
        <v>65</v>
      </c>
      <c r="V880" s="79">
        <v>85155333</v>
      </c>
      <c r="W880" s="168" t="s">
        <v>7176</v>
      </c>
      <c r="X880" s="69">
        <v>46051</v>
      </c>
      <c r="Y880" s="69">
        <v>46051</v>
      </c>
      <c r="Z880" s="69" t="s">
        <v>73</v>
      </c>
      <c r="AA880" s="69">
        <v>46111</v>
      </c>
      <c r="AB880" s="47">
        <f t="shared" si="66"/>
        <v>60</v>
      </c>
      <c r="AC880" s="61">
        <v>0</v>
      </c>
      <c r="AD880" s="79">
        <v>0</v>
      </c>
      <c r="AE880" s="61">
        <v>0</v>
      </c>
      <c r="AF880" s="80" t="s">
        <v>73</v>
      </c>
      <c r="AG880" s="47">
        <f t="shared" si="70"/>
        <v>0</v>
      </c>
      <c r="AH880" s="61">
        <v>0</v>
      </c>
      <c r="AI880" s="79">
        <v>0</v>
      </c>
      <c r="AJ880" s="61" t="s">
        <v>73</v>
      </c>
      <c r="AK880" s="81" t="s">
        <v>73</v>
      </c>
      <c r="AL880" s="61">
        <v>0</v>
      </c>
      <c r="AM880" s="81" t="s">
        <v>73</v>
      </c>
      <c r="AN880" s="81" t="s">
        <v>73</v>
      </c>
      <c r="AO880" s="81" t="s">
        <v>73</v>
      </c>
      <c r="AP880" s="47">
        <f t="shared" si="67"/>
        <v>0</v>
      </c>
      <c r="AQ880" s="47">
        <f>+L880+AD880-AI880</f>
        <v>14000000</v>
      </c>
      <c r="AR880" s="61" t="s">
        <v>4700</v>
      </c>
      <c r="AS880" s="79">
        <v>0</v>
      </c>
      <c r="AT880" s="61" t="s">
        <v>162</v>
      </c>
      <c r="AU880" s="79">
        <v>0</v>
      </c>
      <c r="AV880" s="61" t="s">
        <v>73</v>
      </c>
      <c r="AW880" s="199">
        <v>0</v>
      </c>
      <c r="AX880" s="62">
        <f t="shared" si="68"/>
        <v>14000000</v>
      </c>
      <c r="AY880" s="63">
        <f t="shared" si="69"/>
        <v>0</v>
      </c>
      <c r="AZ880" s="67">
        <v>0</v>
      </c>
      <c r="BA880" s="61" t="s">
        <v>73</v>
      </c>
      <c r="BB880" s="61" t="s">
        <v>85</v>
      </c>
      <c r="BC880" s="369" t="s">
        <v>8634</v>
      </c>
      <c r="BD880" s="44" t="s">
        <v>65</v>
      </c>
      <c r="BE880" s="44" t="s">
        <v>65</v>
      </c>
    </row>
    <row r="881" spans="2:57" s="250" customFormat="1" x14ac:dyDescent="0.25">
      <c r="B881" s="44">
        <v>2026</v>
      </c>
      <c r="C881" s="44">
        <v>891780111</v>
      </c>
      <c r="D881" s="44" t="s">
        <v>63</v>
      </c>
      <c r="E881" s="61" t="s">
        <v>8633</v>
      </c>
      <c r="F881" s="61" t="s">
        <v>8632</v>
      </c>
      <c r="G881" s="61">
        <v>0</v>
      </c>
      <c r="H881" s="61" t="s">
        <v>71</v>
      </c>
      <c r="I881" s="44" t="s">
        <v>111</v>
      </c>
      <c r="J881" s="76" t="s">
        <v>81</v>
      </c>
      <c r="K881" s="68" t="s">
        <v>8631</v>
      </c>
      <c r="L881" s="79">
        <v>14000000</v>
      </c>
      <c r="M881" s="44" t="s">
        <v>66</v>
      </c>
      <c r="N881" s="68" t="s">
        <v>8630</v>
      </c>
      <c r="O881" s="68">
        <v>1082907411</v>
      </c>
      <c r="P881" s="68">
        <v>468</v>
      </c>
      <c r="Q881" s="69">
        <v>46050</v>
      </c>
      <c r="R881" s="68">
        <v>177000000</v>
      </c>
      <c r="S881" s="69">
        <v>46051</v>
      </c>
      <c r="T881" s="79">
        <v>14000000</v>
      </c>
      <c r="U881" s="61" t="s">
        <v>65</v>
      </c>
      <c r="V881" s="79">
        <v>85155333</v>
      </c>
      <c r="W881" s="168" t="s">
        <v>7176</v>
      </c>
      <c r="X881" s="69">
        <v>46051</v>
      </c>
      <c r="Y881" s="69">
        <v>46051</v>
      </c>
      <c r="Z881" s="69" t="s">
        <v>73</v>
      </c>
      <c r="AA881" s="69">
        <v>46111</v>
      </c>
      <c r="AB881" s="47">
        <f t="shared" si="66"/>
        <v>60</v>
      </c>
      <c r="AC881" s="61">
        <v>0</v>
      </c>
      <c r="AD881" s="79">
        <v>0</v>
      </c>
      <c r="AE881" s="61">
        <v>0</v>
      </c>
      <c r="AF881" s="80" t="s">
        <v>73</v>
      </c>
      <c r="AG881" s="47">
        <f t="shared" si="70"/>
        <v>0</v>
      </c>
      <c r="AH881" s="61">
        <v>0</v>
      </c>
      <c r="AI881" s="79">
        <v>0</v>
      </c>
      <c r="AJ881" s="61" t="s">
        <v>73</v>
      </c>
      <c r="AK881" s="81" t="s">
        <v>73</v>
      </c>
      <c r="AL881" s="61">
        <v>0</v>
      </c>
      <c r="AM881" s="81" t="s">
        <v>73</v>
      </c>
      <c r="AN881" s="81" t="s">
        <v>73</v>
      </c>
      <c r="AO881" s="81" t="s">
        <v>73</v>
      </c>
      <c r="AP881" s="47">
        <f t="shared" si="67"/>
        <v>0</v>
      </c>
      <c r="AQ881" s="47">
        <f>+L881+AD881-AI881</f>
        <v>14000000</v>
      </c>
      <c r="AR881" s="61" t="s">
        <v>4700</v>
      </c>
      <c r="AS881" s="79">
        <v>0</v>
      </c>
      <c r="AT881" s="61" t="s">
        <v>162</v>
      </c>
      <c r="AU881" s="79">
        <v>0</v>
      </c>
      <c r="AV881" s="61" t="s">
        <v>73</v>
      </c>
      <c r="AW881" s="199">
        <v>0</v>
      </c>
      <c r="AX881" s="62">
        <f t="shared" si="68"/>
        <v>14000000</v>
      </c>
      <c r="AY881" s="63">
        <f t="shared" si="69"/>
        <v>0</v>
      </c>
      <c r="AZ881" s="67">
        <v>0</v>
      </c>
      <c r="BA881" s="61" t="s">
        <v>73</v>
      </c>
      <c r="BB881" s="61" t="s">
        <v>85</v>
      </c>
      <c r="BC881" s="369" t="s">
        <v>8629</v>
      </c>
      <c r="BD881" s="44" t="s">
        <v>65</v>
      </c>
      <c r="BE881" s="44" t="s">
        <v>65</v>
      </c>
    </row>
    <row r="882" spans="2:57" s="250" customFormat="1" x14ac:dyDescent="0.25">
      <c r="B882" s="44">
        <v>2026</v>
      </c>
      <c r="C882" s="44">
        <v>891780111</v>
      </c>
      <c r="D882" s="44" t="s">
        <v>63</v>
      </c>
      <c r="E882" s="61" t="s">
        <v>8628</v>
      </c>
      <c r="F882" s="61" t="s">
        <v>8627</v>
      </c>
      <c r="G882" s="61">
        <v>0</v>
      </c>
      <c r="H882" s="61" t="s">
        <v>71</v>
      </c>
      <c r="I882" s="44" t="s">
        <v>111</v>
      </c>
      <c r="J882" s="76" t="s">
        <v>81</v>
      </c>
      <c r="K882" s="68" t="s">
        <v>8626</v>
      </c>
      <c r="L882" s="79">
        <v>16500000</v>
      </c>
      <c r="M882" s="44" t="s">
        <v>66</v>
      </c>
      <c r="N882" s="68" t="s">
        <v>8625</v>
      </c>
      <c r="O882" s="68">
        <v>84088532</v>
      </c>
      <c r="P882" s="68">
        <v>488</v>
      </c>
      <c r="Q882" s="69">
        <v>46051</v>
      </c>
      <c r="R882" s="61">
        <v>16500000</v>
      </c>
      <c r="S882" s="69">
        <v>46051</v>
      </c>
      <c r="T882" s="68">
        <v>16500000</v>
      </c>
      <c r="U882" s="61" t="s">
        <v>65</v>
      </c>
      <c r="V882" s="79">
        <v>85155333</v>
      </c>
      <c r="W882" s="168" t="s">
        <v>7176</v>
      </c>
      <c r="X882" s="69">
        <v>46051</v>
      </c>
      <c r="Y882" s="69">
        <v>46113</v>
      </c>
      <c r="Z882" s="69" t="s">
        <v>73</v>
      </c>
      <c r="AA882" s="69">
        <v>46203</v>
      </c>
      <c r="AB882" s="47">
        <f t="shared" si="66"/>
        <v>90</v>
      </c>
      <c r="AC882" s="61">
        <v>0</v>
      </c>
      <c r="AD882" s="79">
        <v>0</v>
      </c>
      <c r="AE882" s="61">
        <v>0</v>
      </c>
      <c r="AF882" s="80" t="s">
        <v>73</v>
      </c>
      <c r="AG882" s="47">
        <f t="shared" si="70"/>
        <v>0</v>
      </c>
      <c r="AH882" s="61">
        <v>0</v>
      </c>
      <c r="AI882" s="79">
        <v>0</v>
      </c>
      <c r="AJ882" s="61" t="s">
        <v>73</v>
      </c>
      <c r="AK882" s="81" t="s">
        <v>73</v>
      </c>
      <c r="AL882" s="61">
        <v>0</v>
      </c>
      <c r="AM882" s="81" t="s">
        <v>73</v>
      </c>
      <c r="AN882" s="81" t="s">
        <v>73</v>
      </c>
      <c r="AO882" s="81" t="s">
        <v>73</v>
      </c>
      <c r="AP882" s="47">
        <f t="shared" si="67"/>
        <v>0</v>
      </c>
      <c r="AQ882" s="47">
        <f>+L882+AD882-AI882</f>
        <v>16500000</v>
      </c>
      <c r="AR882" s="61" t="s">
        <v>4700</v>
      </c>
      <c r="AS882" s="79">
        <v>0</v>
      </c>
      <c r="AT882" s="61" t="s">
        <v>162</v>
      </c>
      <c r="AU882" s="79">
        <v>0</v>
      </c>
      <c r="AV882" s="61" t="s">
        <v>73</v>
      </c>
      <c r="AW882" s="199">
        <v>0</v>
      </c>
      <c r="AX882" s="62">
        <f t="shared" si="68"/>
        <v>16500000</v>
      </c>
      <c r="AY882" s="63">
        <f t="shared" si="69"/>
        <v>0</v>
      </c>
      <c r="AZ882" s="67">
        <v>0</v>
      </c>
      <c r="BA882" s="61" t="s">
        <v>73</v>
      </c>
      <c r="BB882" s="61" t="s">
        <v>163</v>
      </c>
      <c r="BC882" s="355" t="s">
        <v>8624</v>
      </c>
      <c r="BD882" s="44" t="s">
        <v>65</v>
      </c>
      <c r="BE882" s="44" t="s">
        <v>65</v>
      </c>
    </row>
    <row r="883" spans="2:57" s="250" customFormat="1" x14ac:dyDescent="0.25">
      <c r="B883" s="44">
        <v>2026</v>
      </c>
      <c r="C883" s="44">
        <v>891780111</v>
      </c>
      <c r="D883" s="44" t="s">
        <v>63</v>
      </c>
      <c r="E883" s="61" t="s">
        <v>8623</v>
      </c>
      <c r="F883" s="61" t="s">
        <v>8622</v>
      </c>
      <c r="G883" s="61">
        <v>0</v>
      </c>
      <c r="H883" s="61" t="s">
        <v>71</v>
      </c>
      <c r="I883" s="44" t="s">
        <v>111</v>
      </c>
      <c r="J883" s="76" t="s">
        <v>81</v>
      </c>
      <c r="K883" s="68" t="s">
        <v>8621</v>
      </c>
      <c r="L883" s="79">
        <v>14000000</v>
      </c>
      <c r="M883" s="44" t="s">
        <v>66</v>
      </c>
      <c r="N883" s="68" t="s">
        <v>8620</v>
      </c>
      <c r="O883" s="68">
        <v>1082940876</v>
      </c>
      <c r="P883" s="68">
        <v>468</v>
      </c>
      <c r="Q883" s="69">
        <v>46050</v>
      </c>
      <c r="R883" s="68">
        <v>177000000</v>
      </c>
      <c r="S883" s="69">
        <v>46051</v>
      </c>
      <c r="T883" s="79">
        <v>14000000</v>
      </c>
      <c r="U883" s="61" t="s">
        <v>65</v>
      </c>
      <c r="V883" s="79">
        <v>85155333</v>
      </c>
      <c r="W883" s="168" t="s">
        <v>7176</v>
      </c>
      <c r="X883" s="69">
        <v>46051</v>
      </c>
      <c r="Y883" s="69">
        <v>46051</v>
      </c>
      <c r="Z883" s="69" t="s">
        <v>73</v>
      </c>
      <c r="AA883" s="69">
        <v>46111</v>
      </c>
      <c r="AB883" s="47">
        <f t="shared" si="66"/>
        <v>60</v>
      </c>
      <c r="AC883" s="61">
        <v>0</v>
      </c>
      <c r="AD883" s="79">
        <v>0</v>
      </c>
      <c r="AE883" s="61">
        <v>0</v>
      </c>
      <c r="AF883" s="80" t="s">
        <v>73</v>
      </c>
      <c r="AG883" s="47">
        <f t="shared" si="70"/>
        <v>0</v>
      </c>
      <c r="AH883" s="61">
        <v>0</v>
      </c>
      <c r="AI883" s="79">
        <v>0</v>
      </c>
      <c r="AJ883" s="61" t="s">
        <v>73</v>
      </c>
      <c r="AK883" s="81" t="s">
        <v>73</v>
      </c>
      <c r="AL883" s="61">
        <v>0</v>
      </c>
      <c r="AM883" s="81" t="s">
        <v>73</v>
      </c>
      <c r="AN883" s="81" t="s">
        <v>73</v>
      </c>
      <c r="AO883" s="81" t="s">
        <v>73</v>
      </c>
      <c r="AP883" s="47">
        <f t="shared" si="67"/>
        <v>0</v>
      </c>
      <c r="AQ883" s="47">
        <f>+L883+AD883-AI883</f>
        <v>14000000</v>
      </c>
      <c r="AR883" s="61" t="s">
        <v>4700</v>
      </c>
      <c r="AS883" s="79">
        <v>0</v>
      </c>
      <c r="AT883" s="61" t="s">
        <v>162</v>
      </c>
      <c r="AU883" s="79">
        <v>0</v>
      </c>
      <c r="AV883" s="61" t="s">
        <v>73</v>
      </c>
      <c r="AW883" s="199">
        <v>0</v>
      </c>
      <c r="AX883" s="62">
        <f t="shared" si="68"/>
        <v>14000000</v>
      </c>
      <c r="AY883" s="63">
        <f t="shared" si="69"/>
        <v>0</v>
      </c>
      <c r="AZ883" s="67">
        <v>0</v>
      </c>
      <c r="BA883" s="61" t="s">
        <v>73</v>
      </c>
      <c r="BB883" s="61" t="s">
        <v>85</v>
      </c>
      <c r="BC883" s="369" t="s">
        <v>8619</v>
      </c>
      <c r="BD883" s="44" t="s">
        <v>65</v>
      </c>
      <c r="BE883" s="44" t="s">
        <v>65</v>
      </c>
    </row>
    <row r="884" spans="2:57" s="250" customFormat="1" x14ac:dyDescent="0.25">
      <c r="B884" s="44">
        <v>2026</v>
      </c>
      <c r="C884" s="44">
        <v>891780111</v>
      </c>
      <c r="D884" s="44" t="s">
        <v>63</v>
      </c>
      <c r="E884" s="61" t="s">
        <v>8618</v>
      </c>
      <c r="F884" s="61" t="s">
        <v>8617</v>
      </c>
      <c r="G884" s="61">
        <v>0</v>
      </c>
      <c r="H884" s="61" t="s">
        <v>71</v>
      </c>
      <c r="I884" s="44" t="s">
        <v>111</v>
      </c>
      <c r="J884" s="76" t="s">
        <v>81</v>
      </c>
      <c r="K884" s="68" t="s">
        <v>8616</v>
      </c>
      <c r="L884" s="79">
        <v>14000000</v>
      </c>
      <c r="M884" s="44" t="s">
        <v>66</v>
      </c>
      <c r="N884" s="68" t="s">
        <v>8615</v>
      </c>
      <c r="O884" s="68">
        <v>84452041</v>
      </c>
      <c r="P884" s="68">
        <v>468</v>
      </c>
      <c r="Q884" s="69">
        <v>46050</v>
      </c>
      <c r="R884" s="68">
        <v>177000000</v>
      </c>
      <c r="S884" s="69">
        <v>46052</v>
      </c>
      <c r="T884" s="79">
        <v>14000000</v>
      </c>
      <c r="U884" s="61" t="s">
        <v>65</v>
      </c>
      <c r="V884" s="79">
        <v>85155333</v>
      </c>
      <c r="W884" s="168" t="s">
        <v>7176</v>
      </c>
      <c r="X884" s="69">
        <v>46051</v>
      </c>
      <c r="Y884" s="69">
        <v>46052</v>
      </c>
      <c r="Z884" s="69" t="s">
        <v>73</v>
      </c>
      <c r="AA884" s="69">
        <v>46111</v>
      </c>
      <c r="AB884" s="47">
        <f t="shared" si="66"/>
        <v>59</v>
      </c>
      <c r="AC884" s="61">
        <v>0</v>
      </c>
      <c r="AD884" s="79">
        <v>0</v>
      </c>
      <c r="AE884" s="61">
        <v>0</v>
      </c>
      <c r="AF884" s="80" t="s">
        <v>73</v>
      </c>
      <c r="AG884" s="47">
        <f t="shared" si="70"/>
        <v>0</v>
      </c>
      <c r="AH884" s="61">
        <v>0</v>
      </c>
      <c r="AI884" s="79">
        <v>0</v>
      </c>
      <c r="AJ884" s="61" t="s">
        <v>73</v>
      </c>
      <c r="AK884" s="81" t="s">
        <v>73</v>
      </c>
      <c r="AL884" s="61">
        <v>0</v>
      </c>
      <c r="AM884" s="81" t="s">
        <v>73</v>
      </c>
      <c r="AN884" s="81" t="s">
        <v>73</v>
      </c>
      <c r="AO884" s="81" t="s">
        <v>73</v>
      </c>
      <c r="AP884" s="47">
        <f t="shared" si="67"/>
        <v>0</v>
      </c>
      <c r="AQ884" s="47">
        <f>+L884+AD884-AI884</f>
        <v>14000000</v>
      </c>
      <c r="AR884" s="61" t="s">
        <v>4700</v>
      </c>
      <c r="AS884" s="79">
        <v>0</v>
      </c>
      <c r="AT884" s="61" t="s">
        <v>162</v>
      </c>
      <c r="AU884" s="79">
        <v>0</v>
      </c>
      <c r="AV884" s="61" t="s">
        <v>73</v>
      </c>
      <c r="AW884" s="199">
        <v>0</v>
      </c>
      <c r="AX884" s="62">
        <f t="shared" si="68"/>
        <v>14000000</v>
      </c>
      <c r="AY884" s="63">
        <f t="shared" si="69"/>
        <v>0</v>
      </c>
      <c r="AZ884" s="67">
        <v>0</v>
      </c>
      <c r="BA884" s="61" t="s">
        <v>73</v>
      </c>
      <c r="BB884" s="61" t="s">
        <v>85</v>
      </c>
      <c r="BC884" s="369" t="s">
        <v>8614</v>
      </c>
      <c r="BD884" s="44" t="s">
        <v>65</v>
      </c>
      <c r="BE884" s="44" t="s">
        <v>65</v>
      </c>
    </row>
    <row r="885" spans="2:57" s="250" customFormat="1" x14ac:dyDescent="0.25">
      <c r="B885" s="44">
        <v>2026</v>
      </c>
      <c r="C885" s="44">
        <v>891780111</v>
      </c>
      <c r="D885" s="44" t="s">
        <v>63</v>
      </c>
      <c r="E885" s="61" t="s">
        <v>8613</v>
      </c>
      <c r="F885" s="61" t="s">
        <v>8612</v>
      </c>
      <c r="G885" s="61">
        <v>0</v>
      </c>
      <c r="H885" s="61" t="s">
        <v>71</v>
      </c>
      <c r="I885" s="44" t="s">
        <v>111</v>
      </c>
      <c r="J885" s="76" t="s">
        <v>81</v>
      </c>
      <c r="K885" s="68" t="s">
        <v>8611</v>
      </c>
      <c r="L885" s="79">
        <v>14000000</v>
      </c>
      <c r="M885" s="44" t="s">
        <v>66</v>
      </c>
      <c r="N885" s="68" t="s">
        <v>8610</v>
      </c>
      <c r="O885" s="68">
        <v>7632869</v>
      </c>
      <c r="P885" s="68">
        <v>468</v>
      </c>
      <c r="Q885" s="69">
        <v>46050</v>
      </c>
      <c r="R885" s="68">
        <v>177000000</v>
      </c>
      <c r="S885" s="69">
        <v>46051</v>
      </c>
      <c r="T885" s="79">
        <v>14000000</v>
      </c>
      <c r="U885" s="61" t="s">
        <v>65</v>
      </c>
      <c r="V885" s="79">
        <v>85155333</v>
      </c>
      <c r="W885" s="168" t="s">
        <v>7176</v>
      </c>
      <c r="X885" s="69">
        <v>46051</v>
      </c>
      <c r="Y885" s="69">
        <v>46051</v>
      </c>
      <c r="Z885" s="69" t="s">
        <v>73</v>
      </c>
      <c r="AA885" s="69">
        <v>46111</v>
      </c>
      <c r="AB885" s="47">
        <f t="shared" si="66"/>
        <v>60</v>
      </c>
      <c r="AC885" s="61">
        <v>0</v>
      </c>
      <c r="AD885" s="79">
        <v>0</v>
      </c>
      <c r="AE885" s="61">
        <v>0</v>
      </c>
      <c r="AF885" s="80" t="s">
        <v>73</v>
      </c>
      <c r="AG885" s="47">
        <f t="shared" si="70"/>
        <v>0</v>
      </c>
      <c r="AH885" s="61">
        <v>0</v>
      </c>
      <c r="AI885" s="79">
        <v>0</v>
      </c>
      <c r="AJ885" s="61" t="s">
        <v>73</v>
      </c>
      <c r="AK885" s="81" t="s">
        <v>73</v>
      </c>
      <c r="AL885" s="61">
        <v>0</v>
      </c>
      <c r="AM885" s="81" t="s">
        <v>73</v>
      </c>
      <c r="AN885" s="81" t="s">
        <v>73</v>
      </c>
      <c r="AO885" s="81" t="s">
        <v>73</v>
      </c>
      <c r="AP885" s="47">
        <f t="shared" si="67"/>
        <v>0</v>
      </c>
      <c r="AQ885" s="47">
        <f>+L885+AD885-AI885</f>
        <v>14000000</v>
      </c>
      <c r="AR885" s="61" t="s">
        <v>4700</v>
      </c>
      <c r="AS885" s="79">
        <v>0</v>
      </c>
      <c r="AT885" s="61" t="s">
        <v>162</v>
      </c>
      <c r="AU885" s="79">
        <v>0</v>
      </c>
      <c r="AV885" s="61" t="s">
        <v>73</v>
      </c>
      <c r="AW885" s="199">
        <v>0</v>
      </c>
      <c r="AX885" s="62">
        <f t="shared" si="68"/>
        <v>14000000</v>
      </c>
      <c r="AY885" s="63">
        <f t="shared" si="69"/>
        <v>0</v>
      </c>
      <c r="AZ885" s="67">
        <v>0</v>
      </c>
      <c r="BA885" s="61" t="s">
        <v>73</v>
      </c>
      <c r="BB885" s="61" t="s">
        <v>85</v>
      </c>
      <c r="BC885" s="369" t="s">
        <v>8609</v>
      </c>
      <c r="BD885" s="44" t="s">
        <v>65</v>
      </c>
      <c r="BE885" s="44" t="s">
        <v>65</v>
      </c>
    </row>
    <row r="886" spans="2:57" s="250" customFormat="1" x14ac:dyDescent="0.25">
      <c r="B886" s="44">
        <v>2026</v>
      </c>
      <c r="C886" s="44">
        <v>891780111</v>
      </c>
      <c r="D886" s="44" t="s">
        <v>63</v>
      </c>
      <c r="E886" s="61" t="s">
        <v>8608</v>
      </c>
      <c r="F886" s="61" t="s">
        <v>8607</v>
      </c>
      <c r="G886" s="61">
        <v>0</v>
      </c>
      <c r="H886" s="61" t="s">
        <v>71</v>
      </c>
      <c r="I886" s="44" t="s">
        <v>111</v>
      </c>
      <c r="J886" s="76" t="s">
        <v>81</v>
      </c>
      <c r="K886" s="68" t="s">
        <v>8606</v>
      </c>
      <c r="L886" s="79">
        <v>14000000</v>
      </c>
      <c r="M886" s="44" t="s">
        <v>66</v>
      </c>
      <c r="N886" s="68" t="s">
        <v>8605</v>
      </c>
      <c r="O886" s="68">
        <v>1001890541</v>
      </c>
      <c r="P886" s="68">
        <v>468</v>
      </c>
      <c r="Q886" s="69">
        <v>46050</v>
      </c>
      <c r="R886" s="68">
        <v>177000000</v>
      </c>
      <c r="S886" s="69">
        <v>46051</v>
      </c>
      <c r="T886" s="79">
        <v>14000000</v>
      </c>
      <c r="U886" s="61" t="s">
        <v>65</v>
      </c>
      <c r="V886" s="79">
        <v>85155333</v>
      </c>
      <c r="W886" s="168" t="s">
        <v>7176</v>
      </c>
      <c r="X886" s="69">
        <v>46051</v>
      </c>
      <c r="Y886" s="69">
        <v>46051</v>
      </c>
      <c r="Z886" s="69" t="s">
        <v>73</v>
      </c>
      <c r="AA886" s="69">
        <v>46111</v>
      </c>
      <c r="AB886" s="47">
        <f t="shared" si="66"/>
        <v>60</v>
      </c>
      <c r="AC886" s="61">
        <v>0</v>
      </c>
      <c r="AD886" s="79">
        <v>0</v>
      </c>
      <c r="AE886" s="61">
        <v>0</v>
      </c>
      <c r="AF886" s="80" t="s">
        <v>73</v>
      </c>
      <c r="AG886" s="47">
        <f t="shared" si="70"/>
        <v>0</v>
      </c>
      <c r="AH886" s="61">
        <v>0</v>
      </c>
      <c r="AI886" s="79">
        <v>0</v>
      </c>
      <c r="AJ886" s="61" t="s">
        <v>73</v>
      </c>
      <c r="AK886" s="81" t="s">
        <v>73</v>
      </c>
      <c r="AL886" s="61">
        <v>0</v>
      </c>
      <c r="AM886" s="81" t="s">
        <v>73</v>
      </c>
      <c r="AN886" s="81" t="s">
        <v>73</v>
      </c>
      <c r="AO886" s="81" t="s">
        <v>73</v>
      </c>
      <c r="AP886" s="47">
        <f t="shared" si="67"/>
        <v>0</v>
      </c>
      <c r="AQ886" s="47">
        <f>+L886+AD886-AI886</f>
        <v>14000000</v>
      </c>
      <c r="AR886" s="61" t="s">
        <v>4700</v>
      </c>
      <c r="AS886" s="79">
        <v>0</v>
      </c>
      <c r="AT886" s="61" t="s">
        <v>162</v>
      </c>
      <c r="AU886" s="79">
        <v>0</v>
      </c>
      <c r="AV886" s="61" t="s">
        <v>73</v>
      </c>
      <c r="AW886" s="199">
        <v>0</v>
      </c>
      <c r="AX886" s="62">
        <f t="shared" si="68"/>
        <v>14000000</v>
      </c>
      <c r="AY886" s="63">
        <f t="shared" si="69"/>
        <v>0</v>
      </c>
      <c r="AZ886" s="67">
        <v>0</v>
      </c>
      <c r="BA886" s="61" t="s">
        <v>73</v>
      </c>
      <c r="BB886" s="61" t="s">
        <v>85</v>
      </c>
      <c r="BC886" s="369" t="s">
        <v>8604</v>
      </c>
      <c r="BD886" s="44" t="s">
        <v>65</v>
      </c>
      <c r="BE886" s="44" t="s">
        <v>65</v>
      </c>
    </row>
    <row r="887" spans="2:57" s="250" customFormat="1" x14ac:dyDescent="0.25">
      <c r="B887" s="44">
        <v>2026</v>
      </c>
      <c r="C887" s="44">
        <v>891780111</v>
      </c>
      <c r="D887" s="44" t="s">
        <v>63</v>
      </c>
      <c r="E887" s="61" t="s">
        <v>8603</v>
      </c>
      <c r="F887" s="61" t="s">
        <v>8602</v>
      </c>
      <c r="G887" s="61">
        <v>0</v>
      </c>
      <c r="H887" s="61" t="s">
        <v>71</v>
      </c>
      <c r="I887" s="44" t="s">
        <v>111</v>
      </c>
      <c r="J887" s="76" t="s">
        <v>81</v>
      </c>
      <c r="K887" s="68" t="s">
        <v>8601</v>
      </c>
      <c r="L887" s="79">
        <v>9000000</v>
      </c>
      <c r="M887" s="44" t="s">
        <v>66</v>
      </c>
      <c r="N887" s="68" t="s">
        <v>8600</v>
      </c>
      <c r="O887" s="68">
        <v>1082873216</v>
      </c>
      <c r="P887" s="68">
        <v>468</v>
      </c>
      <c r="Q887" s="69">
        <v>46050</v>
      </c>
      <c r="R887" s="68">
        <v>177000000</v>
      </c>
      <c r="S887" s="69">
        <v>46051</v>
      </c>
      <c r="T887" s="79">
        <v>9000000</v>
      </c>
      <c r="U887" s="61" t="s">
        <v>65</v>
      </c>
      <c r="V887" s="79">
        <v>85155333</v>
      </c>
      <c r="W887" s="168" t="s">
        <v>7176</v>
      </c>
      <c r="X887" s="69">
        <v>46051</v>
      </c>
      <c r="Y887" s="69">
        <v>46051</v>
      </c>
      <c r="Z887" s="69" t="s">
        <v>73</v>
      </c>
      <c r="AA887" s="69">
        <v>46111</v>
      </c>
      <c r="AB887" s="47">
        <f t="shared" si="66"/>
        <v>60</v>
      </c>
      <c r="AC887" s="61">
        <v>0</v>
      </c>
      <c r="AD887" s="79">
        <v>0</v>
      </c>
      <c r="AE887" s="61">
        <v>0</v>
      </c>
      <c r="AF887" s="80" t="s">
        <v>73</v>
      </c>
      <c r="AG887" s="47">
        <f t="shared" si="70"/>
        <v>0</v>
      </c>
      <c r="AH887" s="61">
        <v>0</v>
      </c>
      <c r="AI887" s="79">
        <v>0</v>
      </c>
      <c r="AJ887" s="61" t="s">
        <v>73</v>
      </c>
      <c r="AK887" s="81" t="s">
        <v>73</v>
      </c>
      <c r="AL887" s="61">
        <v>0</v>
      </c>
      <c r="AM887" s="81" t="s">
        <v>73</v>
      </c>
      <c r="AN887" s="81" t="s">
        <v>73</v>
      </c>
      <c r="AO887" s="81" t="s">
        <v>73</v>
      </c>
      <c r="AP887" s="47">
        <f t="shared" si="67"/>
        <v>0</v>
      </c>
      <c r="AQ887" s="47">
        <f>+L887+AD887-AI887</f>
        <v>9000000</v>
      </c>
      <c r="AR887" s="61" t="s">
        <v>4700</v>
      </c>
      <c r="AS887" s="79">
        <v>0</v>
      </c>
      <c r="AT887" s="61" t="s">
        <v>162</v>
      </c>
      <c r="AU887" s="79">
        <v>0</v>
      </c>
      <c r="AV887" s="61" t="s">
        <v>73</v>
      </c>
      <c r="AW887" s="199">
        <v>0</v>
      </c>
      <c r="AX887" s="62">
        <f t="shared" si="68"/>
        <v>9000000</v>
      </c>
      <c r="AY887" s="63">
        <f t="shared" si="69"/>
        <v>0</v>
      </c>
      <c r="AZ887" s="67">
        <v>0</v>
      </c>
      <c r="BA887" s="61" t="s">
        <v>73</v>
      </c>
      <c r="BB887" s="61" t="s">
        <v>85</v>
      </c>
      <c r="BC887" s="369" t="s">
        <v>8599</v>
      </c>
      <c r="BD887" s="44" t="s">
        <v>65</v>
      </c>
      <c r="BE887" s="44" t="s">
        <v>65</v>
      </c>
    </row>
    <row r="888" spans="2:57" s="250" customFormat="1" x14ac:dyDescent="0.25">
      <c r="B888" s="44">
        <v>2026</v>
      </c>
      <c r="C888" s="44">
        <v>891780111</v>
      </c>
      <c r="D888" s="44" t="s">
        <v>63</v>
      </c>
      <c r="E888" s="61" t="s">
        <v>8598</v>
      </c>
      <c r="F888" s="378" t="s">
        <v>8597</v>
      </c>
      <c r="G888" s="61">
        <v>0</v>
      </c>
      <c r="H888" s="61" t="s">
        <v>71</v>
      </c>
      <c r="I888" s="44" t="s">
        <v>111</v>
      </c>
      <c r="J888" s="76" t="s">
        <v>81</v>
      </c>
      <c r="K888" s="68" t="s">
        <v>8596</v>
      </c>
      <c r="L888" s="79">
        <v>8000000</v>
      </c>
      <c r="M888" s="44" t="s">
        <v>66</v>
      </c>
      <c r="N888" s="68" t="s">
        <v>1090</v>
      </c>
      <c r="O888" s="68">
        <v>1067590562</v>
      </c>
      <c r="P888" s="68">
        <v>432</v>
      </c>
      <c r="Q888" s="69">
        <v>46049</v>
      </c>
      <c r="R888" s="68">
        <v>26000000</v>
      </c>
      <c r="S888" s="69">
        <v>46052</v>
      </c>
      <c r="T888" s="79">
        <v>8000000</v>
      </c>
      <c r="U888" s="61" t="s">
        <v>65</v>
      </c>
      <c r="V888" s="79">
        <v>1082939683</v>
      </c>
      <c r="W888" s="168" t="s">
        <v>8545</v>
      </c>
      <c r="X888" s="69">
        <v>46052</v>
      </c>
      <c r="Y888" s="69">
        <v>46052</v>
      </c>
      <c r="Z888" s="69" t="s">
        <v>73</v>
      </c>
      <c r="AA888" s="69">
        <v>46108</v>
      </c>
      <c r="AB888" s="47">
        <f t="shared" si="66"/>
        <v>56</v>
      </c>
      <c r="AC888" s="61">
        <v>0</v>
      </c>
      <c r="AD888" s="79">
        <v>0</v>
      </c>
      <c r="AE888" s="61">
        <v>0</v>
      </c>
      <c r="AF888" s="80" t="s">
        <v>73</v>
      </c>
      <c r="AG888" s="47">
        <f t="shared" si="70"/>
        <v>0</v>
      </c>
      <c r="AH888" s="61">
        <v>0</v>
      </c>
      <c r="AI888" s="79">
        <v>0</v>
      </c>
      <c r="AJ888" s="61" t="s">
        <v>73</v>
      </c>
      <c r="AK888" s="81" t="s">
        <v>73</v>
      </c>
      <c r="AL888" s="61">
        <v>0</v>
      </c>
      <c r="AM888" s="81" t="s">
        <v>73</v>
      </c>
      <c r="AN888" s="81" t="s">
        <v>73</v>
      </c>
      <c r="AO888" s="81" t="s">
        <v>73</v>
      </c>
      <c r="AP888" s="47">
        <f t="shared" si="67"/>
        <v>0</v>
      </c>
      <c r="AQ888" s="47">
        <f>+L888+AD888-AI888</f>
        <v>8000000</v>
      </c>
      <c r="AR888" s="61" t="s">
        <v>4700</v>
      </c>
      <c r="AS888" s="79">
        <v>0</v>
      </c>
      <c r="AT888" s="61" t="s">
        <v>162</v>
      </c>
      <c r="AU888" s="79">
        <v>0</v>
      </c>
      <c r="AV888" s="61" t="s">
        <v>73</v>
      </c>
      <c r="AW888" s="199">
        <v>0</v>
      </c>
      <c r="AX888" s="62">
        <f t="shared" si="68"/>
        <v>8000000</v>
      </c>
      <c r="AY888" s="63">
        <f t="shared" si="69"/>
        <v>0</v>
      </c>
      <c r="AZ888" s="67">
        <v>0</v>
      </c>
      <c r="BA888" s="61" t="s">
        <v>73</v>
      </c>
      <c r="BB888" s="61" t="s">
        <v>85</v>
      </c>
      <c r="BC888" s="369" t="s">
        <v>8595</v>
      </c>
      <c r="BD888" s="44" t="s">
        <v>65</v>
      </c>
      <c r="BE888" s="44" t="s">
        <v>65</v>
      </c>
    </row>
    <row r="889" spans="2:57" s="250" customFormat="1" x14ac:dyDescent="0.25">
      <c r="B889" s="44">
        <v>2026</v>
      </c>
      <c r="C889" s="44">
        <v>891780111</v>
      </c>
      <c r="D889" s="44" t="s">
        <v>63</v>
      </c>
      <c r="E889" s="61" t="s">
        <v>8594</v>
      </c>
      <c r="F889" s="61" t="s">
        <v>8593</v>
      </c>
      <c r="G889" s="61">
        <v>0</v>
      </c>
      <c r="H889" s="61" t="s">
        <v>71</v>
      </c>
      <c r="I889" s="44" t="s">
        <v>111</v>
      </c>
      <c r="J889" s="76" t="s">
        <v>81</v>
      </c>
      <c r="K889" s="68" t="s">
        <v>8592</v>
      </c>
      <c r="L889" s="79">
        <v>11600000</v>
      </c>
      <c r="M889" s="44" t="s">
        <v>66</v>
      </c>
      <c r="N889" s="68" t="s">
        <v>8591</v>
      </c>
      <c r="O889" s="68">
        <v>1004344740</v>
      </c>
      <c r="P889" s="68">
        <v>373</v>
      </c>
      <c r="Q889" s="69">
        <v>46045</v>
      </c>
      <c r="R889" s="68">
        <v>32600000</v>
      </c>
      <c r="S889" s="69">
        <v>46052</v>
      </c>
      <c r="T889" s="79">
        <v>11600000</v>
      </c>
      <c r="U889" s="61" t="s">
        <v>65</v>
      </c>
      <c r="V889" s="79">
        <v>22545553</v>
      </c>
      <c r="W889" s="168" t="s">
        <v>5154</v>
      </c>
      <c r="X889" s="69">
        <v>46052</v>
      </c>
      <c r="Y889" s="69">
        <v>46052</v>
      </c>
      <c r="Z889" s="69" t="s">
        <v>73</v>
      </c>
      <c r="AA889" s="69">
        <v>46108</v>
      </c>
      <c r="AB889" s="47">
        <f t="shared" si="66"/>
        <v>56</v>
      </c>
      <c r="AC889" s="61">
        <v>0</v>
      </c>
      <c r="AD889" s="79">
        <v>0</v>
      </c>
      <c r="AE889" s="61">
        <v>0</v>
      </c>
      <c r="AF889" s="80" t="s">
        <v>73</v>
      </c>
      <c r="AG889" s="47">
        <f t="shared" si="70"/>
        <v>0</v>
      </c>
      <c r="AH889" s="61">
        <v>0</v>
      </c>
      <c r="AI889" s="79">
        <v>0</v>
      </c>
      <c r="AJ889" s="61" t="s">
        <v>73</v>
      </c>
      <c r="AK889" s="81" t="s">
        <v>73</v>
      </c>
      <c r="AL889" s="61">
        <v>0</v>
      </c>
      <c r="AM889" s="81" t="s">
        <v>73</v>
      </c>
      <c r="AN889" s="81" t="s">
        <v>73</v>
      </c>
      <c r="AO889" s="81" t="s">
        <v>73</v>
      </c>
      <c r="AP889" s="47">
        <f t="shared" si="67"/>
        <v>0</v>
      </c>
      <c r="AQ889" s="47">
        <f>+L889+AD889-AI889</f>
        <v>11600000</v>
      </c>
      <c r="AR889" s="61" t="s">
        <v>4700</v>
      </c>
      <c r="AS889" s="79">
        <v>0</v>
      </c>
      <c r="AT889" s="61" t="s">
        <v>162</v>
      </c>
      <c r="AU889" s="79">
        <v>0</v>
      </c>
      <c r="AV889" s="61" t="s">
        <v>73</v>
      </c>
      <c r="AW889" s="199">
        <v>0</v>
      </c>
      <c r="AX889" s="62">
        <f t="shared" si="68"/>
        <v>11600000</v>
      </c>
      <c r="AY889" s="63">
        <f t="shared" si="69"/>
        <v>0</v>
      </c>
      <c r="AZ889" s="67">
        <v>0</v>
      </c>
      <c r="BA889" s="61" t="s">
        <v>73</v>
      </c>
      <c r="BB889" s="61" t="s">
        <v>85</v>
      </c>
      <c r="BC889" s="369" t="s">
        <v>8590</v>
      </c>
      <c r="BD889" s="44" t="s">
        <v>65</v>
      </c>
      <c r="BE889" s="44" t="s">
        <v>65</v>
      </c>
    </row>
    <row r="890" spans="2:57" s="250" customFormat="1" x14ac:dyDescent="0.25">
      <c r="B890" s="44">
        <v>2026</v>
      </c>
      <c r="C890" s="44">
        <v>891780111</v>
      </c>
      <c r="D890" s="44" t="s">
        <v>63</v>
      </c>
      <c r="E890" s="61" t="s">
        <v>8589</v>
      </c>
      <c r="F890" s="61" t="s">
        <v>8588</v>
      </c>
      <c r="G890" s="61">
        <v>0</v>
      </c>
      <c r="H890" s="61" t="s">
        <v>71</v>
      </c>
      <c r="I890" s="44" t="s">
        <v>111</v>
      </c>
      <c r="J890" s="76" t="s">
        <v>81</v>
      </c>
      <c r="K890" s="68" t="s">
        <v>8587</v>
      </c>
      <c r="L890" s="79">
        <v>14000000</v>
      </c>
      <c r="M890" s="44" t="s">
        <v>66</v>
      </c>
      <c r="N890" s="68" t="s">
        <v>8586</v>
      </c>
      <c r="O890" s="68">
        <v>39047786</v>
      </c>
      <c r="P890" s="68">
        <v>468</v>
      </c>
      <c r="Q890" s="69">
        <v>46050</v>
      </c>
      <c r="R890" s="68">
        <v>177000000</v>
      </c>
      <c r="S890" s="69">
        <v>46052</v>
      </c>
      <c r="T890" s="79">
        <v>14000000</v>
      </c>
      <c r="U890" s="61" t="s">
        <v>65</v>
      </c>
      <c r="V890" s="79">
        <v>85155333</v>
      </c>
      <c r="W890" s="168" t="s">
        <v>7176</v>
      </c>
      <c r="X890" s="69">
        <v>46052</v>
      </c>
      <c r="Y890" s="69">
        <v>46052</v>
      </c>
      <c r="Z890" s="69" t="s">
        <v>73</v>
      </c>
      <c r="AA890" s="69">
        <v>46111</v>
      </c>
      <c r="AB890" s="47">
        <f t="shared" si="66"/>
        <v>59</v>
      </c>
      <c r="AC890" s="61">
        <v>0</v>
      </c>
      <c r="AD890" s="79">
        <v>0</v>
      </c>
      <c r="AE890" s="61">
        <v>0</v>
      </c>
      <c r="AF890" s="80" t="s">
        <v>73</v>
      </c>
      <c r="AG890" s="47">
        <f t="shared" si="70"/>
        <v>0</v>
      </c>
      <c r="AH890" s="61">
        <v>0</v>
      </c>
      <c r="AI890" s="79">
        <v>0</v>
      </c>
      <c r="AJ890" s="61" t="s">
        <v>73</v>
      </c>
      <c r="AK890" s="81" t="s">
        <v>73</v>
      </c>
      <c r="AL890" s="61">
        <v>0</v>
      </c>
      <c r="AM890" s="81" t="s">
        <v>73</v>
      </c>
      <c r="AN890" s="81" t="s">
        <v>73</v>
      </c>
      <c r="AO890" s="81" t="s">
        <v>73</v>
      </c>
      <c r="AP890" s="47">
        <f t="shared" si="67"/>
        <v>0</v>
      </c>
      <c r="AQ890" s="47">
        <f>+L890+AD890-AI890</f>
        <v>14000000</v>
      </c>
      <c r="AR890" s="61" t="s">
        <v>4700</v>
      </c>
      <c r="AS890" s="79">
        <v>0</v>
      </c>
      <c r="AT890" s="61" t="s">
        <v>162</v>
      </c>
      <c r="AU890" s="79">
        <v>0</v>
      </c>
      <c r="AV890" s="61" t="s">
        <v>73</v>
      </c>
      <c r="AW890" s="199">
        <v>0</v>
      </c>
      <c r="AX890" s="62">
        <f t="shared" si="68"/>
        <v>14000000</v>
      </c>
      <c r="AY890" s="63">
        <f t="shared" si="69"/>
        <v>0</v>
      </c>
      <c r="AZ890" s="67">
        <v>0</v>
      </c>
      <c r="BA890" s="61" t="s">
        <v>73</v>
      </c>
      <c r="BB890" s="61" t="s">
        <v>85</v>
      </c>
      <c r="BC890" s="369" t="s">
        <v>8585</v>
      </c>
      <c r="BD890" s="44" t="s">
        <v>65</v>
      </c>
      <c r="BE890" s="44" t="s">
        <v>65</v>
      </c>
    </row>
    <row r="891" spans="2:57" s="250" customFormat="1" x14ac:dyDescent="0.25">
      <c r="B891" s="44">
        <v>2026</v>
      </c>
      <c r="C891" s="44">
        <v>891780111</v>
      </c>
      <c r="D891" s="44" t="s">
        <v>63</v>
      </c>
      <c r="E891" s="61" t="s">
        <v>8584</v>
      </c>
      <c r="F891" s="61" t="s">
        <v>8583</v>
      </c>
      <c r="G891" s="61">
        <v>0</v>
      </c>
      <c r="H891" s="61" t="s">
        <v>71</v>
      </c>
      <c r="I891" s="44" t="s">
        <v>111</v>
      </c>
      <c r="J891" s="76" t="s">
        <v>81</v>
      </c>
      <c r="K891" s="68" t="s">
        <v>8582</v>
      </c>
      <c r="L891" s="79">
        <v>14000000</v>
      </c>
      <c r="M891" s="44" t="s">
        <v>66</v>
      </c>
      <c r="N891" s="68" t="s">
        <v>8581</v>
      </c>
      <c r="O891" s="68">
        <v>22659223</v>
      </c>
      <c r="P891" s="68">
        <v>468</v>
      </c>
      <c r="Q891" s="69">
        <v>46050</v>
      </c>
      <c r="R891" s="68">
        <v>177000000</v>
      </c>
      <c r="S891" s="69">
        <v>46052</v>
      </c>
      <c r="T891" s="79">
        <v>14000000</v>
      </c>
      <c r="U891" s="61" t="s">
        <v>65</v>
      </c>
      <c r="V891" s="79">
        <v>85155333</v>
      </c>
      <c r="W891" s="168" t="s">
        <v>7176</v>
      </c>
      <c r="X891" s="69">
        <v>46052</v>
      </c>
      <c r="Y891" s="69">
        <v>46052</v>
      </c>
      <c r="Z891" s="69" t="s">
        <v>73</v>
      </c>
      <c r="AA891" s="69">
        <v>46111</v>
      </c>
      <c r="AB891" s="47">
        <f t="shared" si="66"/>
        <v>59</v>
      </c>
      <c r="AC891" s="61">
        <v>0</v>
      </c>
      <c r="AD891" s="79">
        <v>0</v>
      </c>
      <c r="AE891" s="61">
        <v>0</v>
      </c>
      <c r="AF891" s="80" t="s">
        <v>73</v>
      </c>
      <c r="AG891" s="47">
        <f t="shared" si="70"/>
        <v>0</v>
      </c>
      <c r="AH891" s="61">
        <v>0</v>
      </c>
      <c r="AI891" s="79">
        <v>0</v>
      </c>
      <c r="AJ891" s="61" t="s">
        <v>73</v>
      </c>
      <c r="AK891" s="81" t="s">
        <v>73</v>
      </c>
      <c r="AL891" s="61">
        <v>0</v>
      </c>
      <c r="AM891" s="81" t="s">
        <v>73</v>
      </c>
      <c r="AN891" s="81" t="s">
        <v>73</v>
      </c>
      <c r="AO891" s="81" t="s">
        <v>73</v>
      </c>
      <c r="AP891" s="47">
        <f t="shared" si="67"/>
        <v>0</v>
      </c>
      <c r="AQ891" s="47">
        <f>+L891+AD891-AI891</f>
        <v>14000000</v>
      </c>
      <c r="AR891" s="61" t="s">
        <v>4700</v>
      </c>
      <c r="AS891" s="79">
        <v>0</v>
      </c>
      <c r="AT891" s="61" t="s">
        <v>162</v>
      </c>
      <c r="AU891" s="79">
        <v>0</v>
      </c>
      <c r="AV891" s="61" t="s">
        <v>73</v>
      </c>
      <c r="AW891" s="199">
        <v>0</v>
      </c>
      <c r="AX891" s="62">
        <f t="shared" si="68"/>
        <v>14000000</v>
      </c>
      <c r="AY891" s="63">
        <f t="shared" si="69"/>
        <v>0</v>
      </c>
      <c r="AZ891" s="67">
        <v>0</v>
      </c>
      <c r="BA891" s="61" t="s">
        <v>73</v>
      </c>
      <c r="BB891" s="61" t="s">
        <v>85</v>
      </c>
      <c r="BC891" s="369" t="s">
        <v>8580</v>
      </c>
      <c r="BD891" s="44" t="s">
        <v>65</v>
      </c>
      <c r="BE891" s="44" t="s">
        <v>65</v>
      </c>
    </row>
    <row r="892" spans="2:57" s="250" customFormat="1" x14ac:dyDescent="0.25">
      <c r="B892" s="44">
        <v>2026</v>
      </c>
      <c r="C892" s="44">
        <v>891780111</v>
      </c>
      <c r="D892" s="44" t="s">
        <v>63</v>
      </c>
      <c r="E892" s="61" t="s">
        <v>8579</v>
      </c>
      <c r="F892" s="61" t="s">
        <v>8578</v>
      </c>
      <c r="G892" s="61">
        <v>0</v>
      </c>
      <c r="H892" s="61" t="s">
        <v>71</v>
      </c>
      <c r="I892" s="44" t="s">
        <v>111</v>
      </c>
      <c r="J892" s="76" t="s">
        <v>81</v>
      </c>
      <c r="K892" s="68" t="s">
        <v>8577</v>
      </c>
      <c r="L892" s="79">
        <v>321424000</v>
      </c>
      <c r="M892" s="44" t="s">
        <v>66</v>
      </c>
      <c r="N892" s="68" t="s">
        <v>8576</v>
      </c>
      <c r="O892" s="68">
        <v>900932155</v>
      </c>
      <c r="P892" s="68">
        <v>294</v>
      </c>
      <c r="Q892" s="69">
        <v>46043</v>
      </c>
      <c r="R892" s="61">
        <v>321424000</v>
      </c>
      <c r="S892" s="69">
        <v>46052</v>
      </c>
      <c r="T892" s="79">
        <v>321424000</v>
      </c>
      <c r="U892" s="61" t="s">
        <v>65</v>
      </c>
      <c r="V892" s="79">
        <v>1082888504</v>
      </c>
      <c r="W892" s="168" t="s">
        <v>7267</v>
      </c>
      <c r="X892" s="69">
        <v>46052</v>
      </c>
      <c r="Y892" s="69">
        <v>46057</v>
      </c>
      <c r="Z892" s="69">
        <v>46057</v>
      </c>
      <c r="AA892" s="69">
        <v>46101</v>
      </c>
      <c r="AB892" s="47">
        <f t="shared" si="66"/>
        <v>44</v>
      </c>
      <c r="AC892" s="61">
        <v>0</v>
      </c>
      <c r="AD892" s="79">
        <v>0</v>
      </c>
      <c r="AE892" s="61">
        <v>0</v>
      </c>
      <c r="AF892" s="80" t="s">
        <v>73</v>
      </c>
      <c r="AG892" s="47">
        <f t="shared" si="70"/>
        <v>0</v>
      </c>
      <c r="AH892" s="61">
        <v>0</v>
      </c>
      <c r="AI892" s="79">
        <v>0</v>
      </c>
      <c r="AJ892" s="61" t="s">
        <v>73</v>
      </c>
      <c r="AK892" s="81" t="s">
        <v>73</v>
      </c>
      <c r="AL892" s="61">
        <v>0</v>
      </c>
      <c r="AM892" s="81" t="s">
        <v>73</v>
      </c>
      <c r="AN892" s="81" t="s">
        <v>73</v>
      </c>
      <c r="AO892" s="81" t="s">
        <v>73</v>
      </c>
      <c r="AP892" s="47">
        <f t="shared" si="67"/>
        <v>0</v>
      </c>
      <c r="AQ892" s="47">
        <f>+L892+AD892-AI892</f>
        <v>321424000</v>
      </c>
      <c r="AR892" s="61" t="s">
        <v>4700</v>
      </c>
      <c r="AS892" s="79">
        <v>0</v>
      </c>
      <c r="AT892" s="61" t="s">
        <v>162</v>
      </c>
      <c r="AU892" s="79">
        <v>0</v>
      </c>
      <c r="AV892" s="61" t="s">
        <v>73</v>
      </c>
      <c r="AW892" s="199">
        <v>0</v>
      </c>
      <c r="AX892" s="62">
        <f t="shared" si="68"/>
        <v>321424000</v>
      </c>
      <c r="AY892" s="63">
        <f t="shared" si="69"/>
        <v>0</v>
      </c>
      <c r="AZ892" s="67">
        <v>0</v>
      </c>
      <c r="BA892" s="61" t="s">
        <v>73</v>
      </c>
      <c r="BB892" s="61" t="s">
        <v>163</v>
      </c>
      <c r="BC892" s="355" t="s">
        <v>8575</v>
      </c>
      <c r="BD892" s="44" t="s">
        <v>65</v>
      </c>
      <c r="BE892" s="44" t="s">
        <v>65</v>
      </c>
    </row>
    <row r="893" spans="2:57" s="250" customFormat="1" x14ac:dyDescent="0.25">
      <c r="B893" s="44">
        <v>2026</v>
      </c>
      <c r="C893" s="44">
        <v>891780111</v>
      </c>
      <c r="D893" s="44" t="s">
        <v>63</v>
      </c>
      <c r="E893" s="61" t="s">
        <v>8574</v>
      </c>
      <c r="F893" s="61" t="s">
        <v>8573</v>
      </c>
      <c r="G893" s="61">
        <v>0</v>
      </c>
      <c r="H893" s="61" t="s">
        <v>71</v>
      </c>
      <c r="I893" s="44" t="s">
        <v>111</v>
      </c>
      <c r="J893" s="76" t="s">
        <v>81</v>
      </c>
      <c r="K893" s="68" t="s">
        <v>8572</v>
      </c>
      <c r="L893" s="79">
        <v>14000000</v>
      </c>
      <c r="M893" s="44" t="s">
        <v>66</v>
      </c>
      <c r="N893" s="68" t="s">
        <v>8571</v>
      </c>
      <c r="O893" s="68">
        <v>1083035306</v>
      </c>
      <c r="P893" s="68">
        <v>468</v>
      </c>
      <c r="Q893" s="69">
        <v>46050</v>
      </c>
      <c r="R893" s="68">
        <v>177000000</v>
      </c>
      <c r="S893" s="69">
        <v>46052</v>
      </c>
      <c r="T893" s="79">
        <v>14000000</v>
      </c>
      <c r="U893" s="61" t="s">
        <v>65</v>
      </c>
      <c r="V893" s="79">
        <v>85155333</v>
      </c>
      <c r="W893" s="168" t="s">
        <v>7176</v>
      </c>
      <c r="X893" s="69">
        <v>46052</v>
      </c>
      <c r="Y893" s="69">
        <v>46052</v>
      </c>
      <c r="Z893" s="69" t="s">
        <v>73</v>
      </c>
      <c r="AA893" s="69">
        <v>46111</v>
      </c>
      <c r="AB893" s="47">
        <f t="shared" si="66"/>
        <v>59</v>
      </c>
      <c r="AC893" s="61">
        <v>0</v>
      </c>
      <c r="AD893" s="79">
        <v>0</v>
      </c>
      <c r="AE893" s="61">
        <v>0</v>
      </c>
      <c r="AF893" s="80" t="s">
        <v>73</v>
      </c>
      <c r="AG893" s="47">
        <f t="shared" si="70"/>
        <v>0</v>
      </c>
      <c r="AH893" s="61">
        <v>0</v>
      </c>
      <c r="AI893" s="79">
        <v>0</v>
      </c>
      <c r="AJ893" s="61" t="s">
        <v>73</v>
      </c>
      <c r="AK893" s="81" t="s">
        <v>73</v>
      </c>
      <c r="AL893" s="61">
        <v>0</v>
      </c>
      <c r="AM893" s="81" t="s">
        <v>73</v>
      </c>
      <c r="AN893" s="81" t="s">
        <v>73</v>
      </c>
      <c r="AO893" s="81" t="s">
        <v>73</v>
      </c>
      <c r="AP893" s="47">
        <f t="shared" si="67"/>
        <v>0</v>
      </c>
      <c r="AQ893" s="47">
        <f>+L893+AD893-AI893</f>
        <v>14000000</v>
      </c>
      <c r="AR893" s="61" t="s">
        <v>4700</v>
      </c>
      <c r="AS893" s="79">
        <v>0</v>
      </c>
      <c r="AT893" s="61" t="s">
        <v>162</v>
      </c>
      <c r="AU893" s="79">
        <v>0</v>
      </c>
      <c r="AV893" s="61" t="s">
        <v>73</v>
      </c>
      <c r="AW893" s="199">
        <v>0</v>
      </c>
      <c r="AX893" s="62">
        <f t="shared" si="68"/>
        <v>14000000</v>
      </c>
      <c r="AY893" s="63">
        <f t="shared" si="69"/>
        <v>0</v>
      </c>
      <c r="AZ893" s="67">
        <v>0</v>
      </c>
      <c r="BA893" s="61" t="s">
        <v>73</v>
      </c>
      <c r="BB893" s="61" t="s">
        <v>85</v>
      </c>
      <c r="BC893" s="369" t="s">
        <v>8570</v>
      </c>
      <c r="BD893" s="44" t="s">
        <v>65</v>
      </c>
      <c r="BE893" s="44" t="s">
        <v>65</v>
      </c>
    </row>
    <row r="894" spans="2:57" s="250" customFormat="1" x14ac:dyDescent="0.25">
      <c r="B894" s="44">
        <v>2026</v>
      </c>
      <c r="C894" s="44">
        <v>891780111</v>
      </c>
      <c r="D894" s="44" t="s">
        <v>63</v>
      </c>
      <c r="E894" s="61" t="s">
        <v>8569</v>
      </c>
      <c r="F894" s="61" t="s">
        <v>8568</v>
      </c>
      <c r="G894" s="61">
        <v>0</v>
      </c>
      <c r="H894" s="61" t="s">
        <v>71</v>
      </c>
      <c r="I894" s="44" t="s">
        <v>111</v>
      </c>
      <c r="J894" s="76" t="s">
        <v>81</v>
      </c>
      <c r="K894" s="68" t="s">
        <v>8567</v>
      </c>
      <c r="L894" s="79">
        <v>15569237</v>
      </c>
      <c r="M894" s="44" t="s">
        <v>66</v>
      </c>
      <c r="N894" s="68" t="s">
        <v>8566</v>
      </c>
      <c r="O894" s="68">
        <v>1082965825</v>
      </c>
      <c r="P894" s="68">
        <v>490</v>
      </c>
      <c r="Q894" s="69">
        <v>46051</v>
      </c>
      <c r="R894" s="61">
        <v>4224609418</v>
      </c>
      <c r="S894" s="69">
        <v>46052</v>
      </c>
      <c r="T894" s="79">
        <v>15569237</v>
      </c>
      <c r="U894" s="61" t="s">
        <v>65</v>
      </c>
      <c r="V894" s="79">
        <v>1082939683</v>
      </c>
      <c r="W894" s="168" t="s">
        <v>7153</v>
      </c>
      <c r="X894" s="69">
        <v>46052</v>
      </c>
      <c r="Y894" s="69">
        <v>46062</v>
      </c>
      <c r="Z894" s="69" t="s">
        <v>73</v>
      </c>
      <c r="AA894" s="69">
        <v>46234</v>
      </c>
      <c r="AB894" s="47">
        <f t="shared" si="66"/>
        <v>172</v>
      </c>
      <c r="AC894" s="61">
        <v>0</v>
      </c>
      <c r="AD894" s="79">
        <v>0</v>
      </c>
      <c r="AE894" s="61">
        <v>0</v>
      </c>
      <c r="AF894" s="80" t="s">
        <v>73</v>
      </c>
      <c r="AG894" s="47">
        <f t="shared" si="70"/>
        <v>0</v>
      </c>
      <c r="AH894" s="61">
        <v>0</v>
      </c>
      <c r="AI894" s="79">
        <v>0</v>
      </c>
      <c r="AJ894" s="61" t="s">
        <v>73</v>
      </c>
      <c r="AK894" s="81" t="s">
        <v>73</v>
      </c>
      <c r="AL894" s="61">
        <v>0</v>
      </c>
      <c r="AM894" s="81" t="s">
        <v>73</v>
      </c>
      <c r="AN894" s="81" t="s">
        <v>73</v>
      </c>
      <c r="AO894" s="81" t="s">
        <v>73</v>
      </c>
      <c r="AP894" s="47">
        <f t="shared" si="67"/>
        <v>0</v>
      </c>
      <c r="AQ894" s="47">
        <f>+L894+AD894-AI894</f>
        <v>15569237</v>
      </c>
      <c r="AR894" s="61" t="s">
        <v>4700</v>
      </c>
      <c r="AS894" s="79">
        <v>0</v>
      </c>
      <c r="AT894" s="61" t="s">
        <v>162</v>
      </c>
      <c r="AU894" s="79">
        <v>0</v>
      </c>
      <c r="AV894" s="61" t="s">
        <v>73</v>
      </c>
      <c r="AW894" s="199">
        <v>0</v>
      </c>
      <c r="AX894" s="62">
        <f t="shared" si="68"/>
        <v>15569237</v>
      </c>
      <c r="AY894" s="63">
        <f t="shared" si="69"/>
        <v>0</v>
      </c>
      <c r="AZ894" s="67">
        <v>0</v>
      </c>
      <c r="BA894" s="61" t="s">
        <v>73</v>
      </c>
      <c r="BB894" s="61" t="s">
        <v>163</v>
      </c>
      <c r="BC894" s="355" t="s">
        <v>8565</v>
      </c>
      <c r="BD894" s="44" t="s">
        <v>65</v>
      </c>
      <c r="BE894" s="44" t="s">
        <v>65</v>
      </c>
    </row>
    <row r="895" spans="2:57" s="250" customFormat="1" x14ac:dyDescent="0.25">
      <c r="B895" s="44">
        <v>2026</v>
      </c>
      <c r="C895" s="44">
        <v>891780111</v>
      </c>
      <c r="D895" s="44" t="s">
        <v>63</v>
      </c>
      <c r="E895" s="61" t="s">
        <v>8564</v>
      </c>
      <c r="F895" s="61" t="s">
        <v>8563</v>
      </c>
      <c r="G895" s="61">
        <v>0</v>
      </c>
      <c r="H895" s="61" t="s">
        <v>71</v>
      </c>
      <c r="I895" s="44" t="s">
        <v>111</v>
      </c>
      <c r="J895" s="76" t="s">
        <v>81</v>
      </c>
      <c r="K895" s="68" t="s">
        <v>8562</v>
      </c>
      <c r="L895" s="79">
        <v>395500000</v>
      </c>
      <c r="M895" s="44" t="s">
        <v>66</v>
      </c>
      <c r="N895" s="68" t="s">
        <v>8561</v>
      </c>
      <c r="O895" s="68">
        <v>901926664</v>
      </c>
      <c r="P895" s="68">
        <v>487</v>
      </c>
      <c r="Q895" s="69">
        <v>46051</v>
      </c>
      <c r="R895" s="61">
        <v>395500000</v>
      </c>
      <c r="S895" s="69">
        <v>46052</v>
      </c>
      <c r="T895" s="79">
        <v>395500000</v>
      </c>
      <c r="U895" s="61" t="s">
        <v>65</v>
      </c>
      <c r="V895" s="79">
        <v>1082888504</v>
      </c>
      <c r="W895" s="168" t="s">
        <v>7267</v>
      </c>
      <c r="X895" s="69">
        <v>46052</v>
      </c>
      <c r="Y895" s="69">
        <v>46057</v>
      </c>
      <c r="Z895" s="69">
        <v>46057</v>
      </c>
      <c r="AA895" s="69">
        <v>46111</v>
      </c>
      <c r="AB895" s="47">
        <f t="shared" si="66"/>
        <v>54</v>
      </c>
      <c r="AC895" s="61">
        <v>0</v>
      </c>
      <c r="AD895" s="79">
        <v>0</v>
      </c>
      <c r="AE895" s="61">
        <v>0</v>
      </c>
      <c r="AF895" s="80" t="s">
        <v>73</v>
      </c>
      <c r="AG895" s="47">
        <f t="shared" si="70"/>
        <v>0</v>
      </c>
      <c r="AH895" s="61">
        <v>0</v>
      </c>
      <c r="AI895" s="79">
        <v>0</v>
      </c>
      <c r="AJ895" s="61" t="s">
        <v>73</v>
      </c>
      <c r="AK895" s="81" t="s">
        <v>73</v>
      </c>
      <c r="AL895" s="61">
        <v>0</v>
      </c>
      <c r="AM895" s="81" t="s">
        <v>73</v>
      </c>
      <c r="AN895" s="81" t="s">
        <v>73</v>
      </c>
      <c r="AO895" s="81" t="s">
        <v>73</v>
      </c>
      <c r="AP895" s="47">
        <f t="shared" si="67"/>
        <v>0</v>
      </c>
      <c r="AQ895" s="47">
        <f>+L895+AD895-AI895</f>
        <v>395500000</v>
      </c>
      <c r="AR895" s="61" t="s">
        <v>4700</v>
      </c>
      <c r="AS895" s="79">
        <v>0</v>
      </c>
      <c r="AT895" s="61" t="s">
        <v>162</v>
      </c>
      <c r="AU895" s="79">
        <v>0</v>
      </c>
      <c r="AV895" s="61" t="s">
        <v>73</v>
      </c>
      <c r="AW895" s="199">
        <v>0</v>
      </c>
      <c r="AX895" s="62">
        <f t="shared" si="68"/>
        <v>395500000</v>
      </c>
      <c r="AY895" s="63">
        <f t="shared" si="69"/>
        <v>0</v>
      </c>
      <c r="AZ895" s="67">
        <v>0</v>
      </c>
      <c r="BA895" s="61" t="s">
        <v>73</v>
      </c>
      <c r="BB895" s="61" t="s">
        <v>163</v>
      </c>
      <c r="BC895" s="355" t="s">
        <v>8560</v>
      </c>
      <c r="BD895" s="44" t="s">
        <v>65</v>
      </c>
      <c r="BE895" s="44" t="s">
        <v>65</v>
      </c>
    </row>
    <row r="896" spans="2:57" s="250" customFormat="1" x14ac:dyDescent="0.25">
      <c r="B896" s="44">
        <v>2026</v>
      </c>
      <c r="C896" s="44">
        <v>891780111</v>
      </c>
      <c r="D896" s="44" t="s">
        <v>63</v>
      </c>
      <c r="E896" s="61" t="s">
        <v>8559</v>
      </c>
      <c r="F896" s="61" t="s">
        <v>8558</v>
      </c>
      <c r="G896" s="61">
        <v>0</v>
      </c>
      <c r="H896" s="61" t="s">
        <v>71</v>
      </c>
      <c r="I896" s="44" t="s">
        <v>111</v>
      </c>
      <c r="J896" s="76" t="s">
        <v>81</v>
      </c>
      <c r="K896" s="68" t="s">
        <v>8557</v>
      </c>
      <c r="L896" s="79">
        <v>14795937</v>
      </c>
      <c r="M896" s="44" t="s">
        <v>66</v>
      </c>
      <c r="N896" s="68" t="s">
        <v>8556</v>
      </c>
      <c r="O896" s="68">
        <v>1085112570</v>
      </c>
      <c r="P896" s="68">
        <v>490</v>
      </c>
      <c r="Q896" s="69">
        <v>46051</v>
      </c>
      <c r="R896" s="61">
        <v>4224609418</v>
      </c>
      <c r="S896" s="69">
        <v>46052</v>
      </c>
      <c r="T896" s="79">
        <v>14795937</v>
      </c>
      <c r="U896" s="61" t="s">
        <v>65</v>
      </c>
      <c r="V896" s="79">
        <v>1082939683</v>
      </c>
      <c r="W896" s="168" t="s">
        <v>7153</v>
      </c>
      <c r="X896" s="69">
        <v>46052</v>
      </c>
      <c r="Y896" s="69">
        <v>46062</v>
      </c>
      <c r="Z896" s="69" t="s">
        <v>73</v>
      </c>
      <c r="AA896" s="69">
        <v>46234</v>
      </c>
      <c r="AB896" s="47">
        <f t="shared" si="66"/>
        <v>172</v>
      </c>
      <c r="AC896" s="61">
        <v>0</v>
      </c>
      <c r="AD896" s="79">
        <v>0</v>
      </c>
      <c r="AE896" s="61">
        <v>0</v>
      </c>
      <c r="AF896" s="80" t="s">
        <v>73</v>
      </c>
      <c r="AG896" s="47">
        <f t="shared" si="70"/>
        <v>0</v>
      </c>
      <c r="AH896" s="61">
        <v>0</v>
      </c>
      <c r="AI896" s="79">
        <v>0</v>
      </c>
      <c r="AJ896" s="61" t="s">
        <v>73</v>
      </c>
      <c r="AK896" s="81" t="s">
        <v>73</v>
      </c>
      <c r="AL896" s="61">
        <v>0</v>
      </c>
      <c r="AM896" s="81" t="s">
        <v>73</v>
      </c>
      <c r="AN896" s="81" t="s">
        <v>73</v>
      </c>
      <c r="AO896" s="81" t="s">
        <v>73</v>
      </c>
      <c r="AP896" s="47">
        <f t="shared" si="67"/>
        <v>0</v>
      </c>
      <c r="AQ896" s="47">
        <f>+L896+AD896-AI896</f>
        <v>14795937</v>
      </c>
      <c r="AR896" s="61" t="s">
        <v>4700</v>
      </c>
      <c r="AS896" s="79">
        <v>0</v>
      </c>
      <c r="AT896" s="61" t="s">
        <v>162</v>
      </c>
      <c r="AU896" s="79">
        <v>0</v>
      </c>
      <c r="AV896" s="61" t="s">
        <v>73</v>
      </c>
      <c r="AW896" s="79">
        <v>0</v>
      </c>
      <c r="AX896" s="62">
        <f t="shared" si="68"/>
        <v>14795937</v>
      </c>
      <c r="AY896" s="63">
        <f t="shared" si="69"/>
        <v>0</v>
      </c>
      <c r="AZ896" s="67">
        <v>0</v>
      </c>
      <c r="BA896" s="61" t="s">
        <v>73</v>
      </c>
      <c r="BB896" s="61" t="s">
        <v>163</v>
      </c>
      <c r="BC896" s="355" t="s">
        <v>8555</v>
      </c>
      <c r="BD896" s="44" t="s">
        <v>65</v>
      </c>
      <c r="BE896" s="44" t="s">
        <v>65</v>
      </c>
    </row>
    <row r="897" spans="2:57" s="250" customFormat="1" x14ac:dyDescent="0.25">
      <c r="B897" s="44">
        <v>2026</v>
      </c>
      <c r="C897" s="44">
        <v>891780111</v>
      </c>
      <c r="D897" s="44" t="s">
        <v>63</v>
      </c>
      <c r="E897" s="61" t="s">
        <v>8554</v>
      </c>
      <c r="F897" s="61" t="s">
        <v>8553</v>
      </c>
      <c r="G897" s="61">
        <v>0</v>
      </c>
      <c r="H897" s="61" t="s">
        <v>71</v>
      </c>
      <c r="I897" s="44" t="s">
        <v>111</v>
      </c>
      <c r="J897" s="76" t="s">
        <v>81</v>
      </c>
      <c r="K897" s="47" t="s">
        <v>8552</v>
      </c>
      <c r="L897" s="79">
        <v>14795937</v>
      </c>
      <c r="M897" s="44" t="s">
        <v>66</v>
      </c>
      <c r="N897" s="68" t="s">
        <v>8551</v>
      </c>
      <c r="O897" s="68">
        <v>36559880</v>
      </c>
      <c r="P897" s="68">
        <v>490</v>
      </c>
      <c r="Q897" s="69">
        <v>46051</v>
      </c>
      <c r="R897" s="61">
        <v>4224609418</v>
      </c>
      <c r="S897" s="69">
        <v>46052</v>
      </c>
      <c r="T897" s="79">
        <v>14795937</v>
      </c>
      <c r="U897" s="61" t="s">
        <v>65</v>
      </c>
      <c r="V897" s="79">
        <v>1082939683</v>
      </c>
      <c r="W897" s="168" t="s">
        <v>7153</v>
      </c>
      <c r="X897" s="69">
        <v>46052</v>
      </c>
      <c r="Y897" s="69">
        <v>46062</v>
      </c>
      <c r="Z897" s="69" t="s">
        <v>73</v>
      </c>
      <c r="AA897" s="69">
        <v>46234</v>
      </c>
      <c r="AB897" s="47">
        <f t="shared" si="66"/>
        <v>172</v>
      </c>
      <c r="AC897" s="61">
        <v>0</v>
      </c>
      <c r="AD897" s="79">
        <v>0</v>
      </c>
      <c r="AE897" s="61">
        <v>0</v>
      </c>
      <c r="AF897" s="80" t="s">
        <v>73</v>
      </c>
      <c r="AG897" s="47">
        <f t="shared" si="70"/>
        <v>0</v>
      </c>
      <c r="AH897" s="61">
        <v>0</v>
      </c>
      <c r="AI897" s="79">
        <v>0</v>
      </c>
      <c r="AJ897" s="61" t="s">
        <v>73</v>
      </c>
      <c r="AK897" s="81" t="s">
        <v>73</v>
      </c>
      <c r="AL897" s="61">
        <v>0</v>
      </c>
      <c r="AM897" s="81" t="s">
        <v>73</v>
      </c>
      <c r="AN897" s="81" t="s">
        <v>73</v>
      </c>
      <c r="AO897" s="81" t="s">
        <v>73</v>
      </c>
      <c r="AP897" s="47">
        <f t="shared" si="67"/>
        <v>0</v>
      </c>
      <c r="AQ897" s="47">
        <f>+L897+AD897-AI897</f>
        <v>14795937</v>
      </c>
      <c r="AR897" s="61" t="s">
        <v>4700</v>
      </c>
      <c r="AS897" s="79">
        <v>0</v>
      </c>
      <c r="AT897" s="61" t="s">
        <v>162</v>
      </c>
      <c r="AU897" s="79">
        <v>0</v>
      </c>
      <c r="AV897" s="61" t="s">
        <v>73</v>
      </c>
      <c r="AW897" s="199">
        <v>0</v>
      </c>
      <c r="AX897" s="62">
        <f t="shared" si="68"/>
        <v>14795937</v>
      </c>
      <c r="AY897" s="63">
        <f t="shared" si="69"/>
        <v>0</v>
      </c>
      <c r="AZ897" s="67">
        <v>0</v>
      </c>
      <c r="BA897" s="61" t="s">
        <v>73</v>
      </c>
      <c r="BB897" s="61" t="s">
        <v>163</v>
      </c>
      <c r="BC897" s="355" t="s">
        <v>8550</v>
      </c>
      <c r="BD897" s="44" t="s">
        <v>65</v>
      </c>
      <c r="BE897" s="44" t="s">
        <v>65</v>
      </c>
    </row>
    <row r="898" spans="2:57" s="250" customFormat="1" x14ac:dyDescent="0.25">
      <c r="B898" s="44">
        <v>2026</v>
      </c>
      <c r="C898" s="44">
        <v>891780111</v>
      </c>
      <c r="D898" s="44" t="s">
        <v>63</v>
      </c>
      <c r="E898" s="61" t="s">
        <v>8549</v>
      </c>
      <c r="F898" s="61" t="s">
        <v>8548</v>
      </c>
      <c r="G898" s="61">
        <v>0</v>
      </c>
      <c r="H898" s="61" t="s">
        <v>71</v>
      </c>
      <c r="I898" s="44" t="s">
        <v>111</v>
      </c>
      <c r="J898" s="76" t="s">
        <v>81</v>
      </c>
      <c r="K898" s="68" t="s">
        <v>8547</v>
      </c>
      <c r="L898" s="79">
        <v>14795936</v>
      </c>
      <c r="M898" s="44" t="s">
        <v>66</v>
      </c>
      <c r="N898" s="68" t="s">
        <v>8546</v>
      </c>
      <c r="O898" s="68">
        <v>1082986157</v>
      </c>
      <c r="P898" s="68">
        <v>490</v>
      </c>
      <c r="Q898" s="69">
        <v>46051</v>
      </c>
      <c r="R898" s="61">
        <v>4224609418</v>
      </c>
      <c r="S898" s="69">
        <v>46052</v>
      </c>
      <c r="T898" s="79">
        <v>14795936</v>
      </c>
      <c r="U898" s="61" t="s">
        <v>65</v>
      </c>
      <c r="V898" s="79">
        <v>1082939683</v>
      </c>
      <c r="W898" s="168" t="s">
        <v>8545</v>
      </c>
      <c r="X898" s="69">
        <v>46052</v>
      </c>
      <c r="Y898" s="69">
        <v>46062</v>
      </c>
      <c r="Z898" s="69" t="s">
        <v>73</v>
      </c>
      <c r="AA898" s="69">
        <v>46234</v>
      </c>
      <c r="AB898" s="47">
        <f t="shared" si="66"/>
        <v>172</v>
      </c>
      <c r="AC898" s="61">
        <v>0</v>
      </c>
      <c r="AD898" s="79">
        <v>0</v>
      </c>
      <c r="AE898" s="61">
        <v>0</v>
      </c>
      <c r="AF898" s="80" t="s">
        <v>73</v>
      </c>
      <c r="AG898" s="47">
        <f t="shared" si="70"/>
        <v>0</v>
      </c>
      <c r="AH898" s="61">
        <v>0</v>
      </c>
      <c r="AI898" s="79">
        <v>0</v>
      </c>
      <c r="AJ898" s="61" t="s">
        <v>73</v>
      </c>
      <c r="AK898" s="81" t="s">
        <v>73</v>
      </c>
      <c r="AL898" s="61">
        <v>0</v>
      </c>
      <c r="AM898" s="81" t="s">
        <v>73</v>
      </c>
      <c r="AN898" s="81" t="s">
        <v>73</v>
      </c>
      <c r="AO898" s="81" t="s">
        <v>73</v>
      </c>
      <c r="AP898" s="47">
        <f t="shared" si="67"/>
        <v>0</v>
      </c>
      <c r="AQ898" s="47">
        <f>+L898+AD898-AI898</f>
        <v>14795936</v>
      </c>
      <c r="AR898" s="61" t="s">
        <v>4700</v>
      </c>
      <c r="AS898" s="79">
        <v>0</v>
      </c>
      <c r="AT898" s="61" t="s">
        <v>162</v>
      </c>
      <c r="AU898" s="79">
        <v>0</v>
      </c>
      <c r="AV898" s="61" t="s">
        <v>73</v>
      </c>
      <c r="AW898" s="199">
        <v>0</v>
      </c>
      <c r="AX898" s="62">
        <f t="shared" si="68"/>
        <v>14795936</v>
      </c>
      <c r="AY898" s="63">
        <f t="shared" si="69"/>
        <v>0</v>
      </c>
      <c r="AZ898" s="67">
        <v>0</v>
      </c>
      <c r="BA898" s="61" t="s">
        <v>73</v>
      </c>
      <c r="BB898" s="61" t="s">
        <v>163</v>
      </c>
      <c r="BC898" s="355" t="s">
        <v>8544</v>
      </c>
      <c r="BD898" s="44" t="s">
        <v>65</v>
      </c>
      <c r="BE898" s="44" t="s">
        <v>65</v>
      </c>
    </row>
    <row r="899" spans="2:57" s="250" customFormat="1" x14ac:dyDescent="0.25">
      <c r="B899" s="44">
        <v>2026</v>
      </c>
      <c r="C899" s="44">
        <v>891780111</v>
      </c>
      <c r="D899" s="44" t="s">
        <v>63</v>
      </c>
      <c r="E899" s="61" t="s">
        <v>8543</v>
      </c>
      <c r="F899" s="61" t="s">
        <v>8542</v>
      </c>
      <c r="G899" s="61">
        <v>0</v>
      </c>
      <c r="H899" s="61" t="s">
        <v>71</v>
      </c>
      <c r="I899" s="44" t="s">
        <v>111</v>
      </c>
      <c r="J899" s="76" t="s">
        <v>81</v>
      </c>
      <c r="K899" s="68" t="s">
        <v>8541</v>
      </c>
      <c r="L899" s="79">
        <v>14795936</v>
      </c>
      <c r="M899" s="44" t="s">
        <v>66</v>
      </c>
      <c r="N899" s="68" t="s">
        <v>8540</v>
      </c>
      <c r="O899" s="68">
        <v>1004364707</v>
      </c>
      <c r="P899" s="68">
        <v>490</v>
      </c>
      <c r="Q899" s="69">
        <v>46051</v>
      </c>
      <c r="R899" s="61">
        <v>4224609418</v>
      </c>
      <c r="S899" s="69">
        <v>46052</v>
      </c>
      <c r="T899" s="79">
        <v>14795936</v>
      </c>
      <c r="U899" s="61" t="s">
        <v>65</v>
      </c>
      <c r="V899" s="79">
        <v>1082939683</v>
      </c>
      <c r="W899" s="168" t="s">
        <v>7153</v>
      </c>
      <c r="X899" s="69">
        <v>46052</v>
      </c>
      <c r="Y899" s="69">
        <v>46062</v>
      </c>
      <c r="Z899" s="69" t="s">
        <v>73</v>
      </c>
      <c r="AA899" s="69">
        <v>46234</v>
      </c>
      <c r="AB899" s="47">
        <f t="shared" si="66"/>
        <v>172</v>
      </c>
      <c r="AC899" s="61">
        <v>0</v>
      </c>
      <c r="AD899" s="79">
        <v>0</v>
      </c>
      <c r="AE899" s="61">
        <v>0</v>
      </c>
      <c r="AF899" s="80" t="s">
        <v>73</v>
      </c>
      <c r="AG899" s="47">
        <f t="shared" si="70"/>
        <v>0</v>
      </c>
      <c r="AH899" s="61">
        <v>0</v>
      </c>
      <c r="AI899" s="79">
        <v>0</v>
      </c>
      <c r="AJ899" s="61" t="s">
        <v>73</v>
      </c>
      <c r="AK899" s="81" t="s">
        <v>73</v>
      </c>
      <c r="AL899" s="61">
        <v>0</v>
      </c>
      <c r="AM899" s="81" t="s">
        <v>73</v>
      </c>
      <c r="AN899" s="81" t="s">
        <v>73</v>
      </c>
      <c r="AO899" s="81" t="s">
        <v>73</v>
      </c>
      <c r="AP899" s="47">
        <f t="shared" si="67"/>
        <v>0</v>
      </c>
      <c r="AQ899" s="47">
        <f>+L899+AD899-AI899</f>
        <v>14795936</v>
      </c>
      <c r="AR899" s="61" t="s">
        <v>4700</v>
      </c>
      <c r="AS899" s="79">
        <v>0</v>
      </c>
      <c r="AT899" s="61" t="s">
        <v>162</v>
      </c>
      <c r="AU899" s="79">
        <v>0</v>
      </c>
      <c r="AV899" s="61" t="s">
        <v>73</v>
      </c>
      <c r="AW899" s="199">
        <v>0</v>
      </c>
      <c r="AX899" s="62">
        <f t="shared" si="68"/>
        <v>14795936</v>
      </c>
      <c r="AY899" s="63">
        <f t="shared" si="69"/>
        <v>0</v>
      </c>
      <c r="AZ899" s="67">
        <v>0</v>
      </c>
      <c r="BA899" s="61" t="s">
        <v>73</v>
      </c>
      <c r="BB899" s="61" t="s">
        <v>163</v>
      </c>
      <c r="BC899" s="355" t="s">
        <v>8539</v>
      </c>
      <c r="BD899" s="44" t="s">
        <v>65</v>
      </c>
      <c r="BE899" s="44" t="s">
        <v>65</v>
      </c>
    </row>
    <row r="900" spans="2:57" s="250" customFormat="1" x14ac:dyDescent="0.25">
      <c r="B900" s="44">
        <v>2026</v>
      </c>
      <c r="C900" s="44">
        <v>891780111</v>
      </c>
      <c r="D900" s="44" t="s">
        <v>63</v>
      </c>
      <c r="E900" s="61" t="s">
        <v>8538</v>
      </c>
      <c r="F900" s="61" t="s">
        <v>8537</v>
      </c>
      <c r="G900" s="61">
        <v>0</v>
      </c>
      <c r="H900" s="61" t="s">
        <v>71</v>
      </c>
      <c r="I900" s="44" t="s">
        <v>111</v>
      </c>
      <c r="J900" s="76" t="s">
        <v>81</v>
      </c>
      <c r="K900" s="68" t="s">
        <v>8536</v>
      </c>
      <c r="L900" s="79">
        <v>15569237</v>
      </c>
      <c r="M900" s="44" t="s">
        <v>66</v>
      </c>
      <c r="N900" s="68" t="s">
        <v>8535</v>
      </c>
      <c r="O900" s="68">
        <v>1221981434</v>
      </c>
      <c r="P900" s="68">
        <v>490</v>
      </c>
      <c r="Q900" s="69">
        <v>46051</v>
      </c>
      <c r="R900" s="61">
        <v>4224609418</v>
      </c>
      <c r="S900" s="69">
        <v>46052</v>
      </c>
      <c r="T900" s="79">
        <v>15569237</v>
      </c>
      <c r="U900" s="61" t="s">
        <v>65</v>
      </c>
      <c r="V900" s="79">
        <v>1082939683</v>
      </c>
      <c r="W900" s="168" t="s">
        <v>7153</v>
      </c>
      <c r="X900" s="69">
        <v>46052</v>
      </c>
      <c r="Y900" s="69">
        <v>46062</v>
      </c>
      <c r="Z900" s="69" t="s">
        <v>73</v>
      </c>
      <c r="AA900" s="69">
        <v>46234</v>
      </c>
      <c r="AB900" s="47">
        <f t="shared" si="66"/>
        <v>172</v>
      </c>
      <c r="AC900" s="61">
        <v>0</v>
      </c>
      <c r="AD900" s="79">
        <v>0</v>
      </c>
      <c r="AE900" s="61">
        <v>0</v>
      </c>
      <c r="AF900" s="80" t="s">
        <v>73</v>
      </c>
      <c r="AG900" s="47">
        <f t="shared" si="70"/>
        <v>0</v>
      </c>
      <c r="AH900" s="61">
        <v>0</v>
      </c>
      <c r="AI900" s="79">
        <v>0</v>
      </c>
      <c r="AJ900" s="61" t="s">
        <v>73</v>
      </c>
      <c r="AK900" s="81" t="s">
        <v>73</v>
      </c>
      <c r="AL900" s="61">
        <v>0</v>
      </c>
      <c r="AM900" s="81" t="s">
        <v>73</v>
      </c>
      <c r="AN900" s="81" t="s">
        <v>73</v>
      </c>
      <c r="AO900" s="81" t="s">
        <v>73</v>
      </c>
      <c r="AP900" s="47">
        <f t="shared" si="67"/>
        <v>0</v>
      </c>
      <c r="AQ900" s="47">
        <f>+L900+AD900-AI900</f>
        <v>15569237</v>
      </c>
      <c r="AR900" s="61" t="s">
        <v>4700</v>
      </c>
      <c r="AS900" s="79">
        <v>0</v>
      </c>
      <c r="AT900" s="61" t="s">
        <v>162</v>
      </c>
      <c r="AU900" s="79">
        <v>0</v>
      </c>
      <c r="AV900" s="61" t="s">
        <v>73</v>
      </c>
      <c r="AW900" s="199">
        <v>0</v>
      </c>
      <c r="AX900" s="62">
        <f t="shared" si="68"/>
        <v>15569237</v>
      </c>
      <c r="AY900" s="63">
        <f t="shared" si="69"/>
        <v>0</v>
      </c>
      <c r="AZ900" s="67">
        <v>0</v>
      </c>
      <c r="BA900" s="61" t="s">
        <v>73</v>
      </c>
      <c r="BB900" s="61" t="s">
        <v>163</v>
      </c>
      <c r="BC900" s="355" t="s">
        <v>8534</v>
      </c>
      <c r="BD900" s="44" t="s">
        <v>65</v>
      </c>
      <c r="BE900" s="44" t="s">
        <v>65</v>
      </c>
    </row>
    <row r="901" spans="2:57" s="250" customFormat="1" x14ac:dyDescent="0.25">
      <c r="B901" s="44">
        <v>2026</v>
      </c>
      <c r="C901" s="44">
        <v>891780111</v>
      </c>
      <c r="D901" s="44" t="s">
        <v>63</v>
      </c>
      <c r="E901" s="61" t="s">
        <v>8533</v>
      </c>
      <c r="F901" s="61" t="s">
        <v>8532</v>
      </c>
      <c r="G901" s="61">
        <v>0</v>
      </c>
      <c r="H901" s="61" t="s">
        <v>71</v>
      </c>
      <c r="I901" s="44" t="s">
        <v>111</v>
      </c>
      <c r="J901" s="76" t="s">
        <v>81</v>
      </c>
      <c r="K901" s="68" t="s">
        <v>8531</v>
      </c>
      <c r="L901" s="79">
        <v>15569237</v>
      </c>
      <c r="M901" s="44" t="s">
        <v>66</v>
      </c>
      <c r="N901" s="68" t="s">
        <v>8530</v>
      </c>
      <c r="O901" s="68">
        <v>39142221</v>
      </c>
      <c r="P901" s="68">
        <v>490</v>
      </c>
      <c r="Q901" s="69">
        <v>46051</v>
      </c>
      <c r="R901" s="61">
        <v>4224609418</v>
      </c>
      <c r="S901" s="69">
        <v>46052</v>
      </c>
      <c r="T901" s="79">
        <v>15569237</v>
      </c>
      <c r="U901" s="61" t="s">
        <v>65</v>
      </c>
      <c r="V901" s="79">
        <v>1082939683</v>
      </c>
      <c r="W901" s="168" t="s">
        <v>7153</v>
      </c>
      <c r="X901" s="69">
        <v>46052</v>
      </c>
      <c r="Y901" s="69">
        <v>46062</v>
      </c>
      <c r="Z901" s="69" t="s">
        <v>73</v>
      </c>
      <c r="AA901" s="69">
        <v>46234</v>
      </c>
      <c r="AB901" s="47">
        <f t="shared" si="66"/>
        <v>172</v>
      </c>
      <c r="AC901" s="61">
        <v>0</v>
      </c>
      <c r="AD901" s="79">
        <v>0</v>
      </c>
      <c r="AE901" s="61">
        <v>0</v>
      </c>
      <c r="AF901" s="80" t="s">
        <v>73</v>
      </c>
      <c r="AG901" s="47">
        <f t="shared" si="70"/>
        <v>0</v>
      </c>
      <c r="AH901" s="61">
        <v>0</v>
      </c>
      <c r="AI901" s="79">
        <v>0</v>
      </c>
      <c r="AJ901" s="61" t="s">
        <v>73</v>
      </c>
      <c r="AK901" s="81" t="s">
        <v>73</v>
      </c>
      <c r="AL901" s="61">
        <v>0</v>
      </c>
      <c r="AM901" s="81" t="s">
        <v>73</v>
      </c>
      <c r="AN901" s="81" t="s">
        <v>73</v>
      </c>
      <c r="AO901" s="81" t="s">
        <v>73</v>
      </c>
      <c r="AP901" s="47">
        <f t="shared" si="67"/>
        <v>0</v>
      </c>
      <c r="AQ901" s="47">
        <f>+L901+AD901-AI901</f>
        <v>15569237</v>
      </c>
      <c r="AR901" s="61" t="s">
        <v>4700</v>
      </c>
      <c r="AS901" s="79">
        <v>0</v>
      </c>
      <c r="AT901" s="61" t="s">
        <v>162</v>
      </c>
      <c r="AU901" s="79">
        <v>0</v>
      </c>
      <c r="AV901" s="61" t="s">
        <v>73</v>
      </c>
      <c r="AW901" s="199">
        <v>0</v>
      </c>
      <c r="AX901" s="62">
        <f t="shared" si="68"/>
        <v>15569237</v>
      </c>
      <c r="AY901" s="63">
        <f t="shared" si="69"/>
        <v>0</v>
      </c>
      <c r="AZ901" s="67">
        <v>0</v>
      </c>
      <c r="BA901" s="61" t="s">
        <v>73</v>
      </c>
      <c r="BB901" s="61" t="s">
        <v>163</v>
      </c>
      <c r="BC901" s="355" t="s">
        <v>8529</v>
      </c>
      <c r="BD901" s="44" t="s">
        <v>65</v>
      </c>
      <c r="BE901" s="44" t="s">
        <v>65</v>
      </c>
    </row>
    <row r="902" spans="2:57" s="250" customFormat="1" x14ac:dyDescent="0.25">
      <c r="B902" s="44">
        <v>2026</v>
      </c>
      <c r="C902" s="44">
        <v>891780111</v>
      </c>
      <c r="D902" s="44" t="s">
        <v>63</v>
      </c>
      <c r="E902" s="61" t="s">
        <v>8528</v>
      </c>
      <c r="F902" s="61" t="s">
        <v>8527</v>
      </c>
      <c r="G902" s="61">
        <v>0</v>
      </c>
      <c r="H902" s="61" t="s">
        <v>71</v>
      </c>
      <c r="I902" s="44" t="s">
        <v>111</v>
      </c>
      <c r="J902" s="76" t="s">
        <v>81</v>
      </c>
      <c r="K902" s="68" t="s">
        <v>8526</v>
      </c>
      <c r="L902" s="79">
        <v>14795937</v>
      </c>
      <c r="M902" s="44" t="s">
        <v>66</v>
      </c>
      <c r="N902" s="68" t="s">
        <v>8525</v>
      </c>
      <c r="O902" s="68">
        <v>1082857436</v>
      </c>
      <c r="P902" s="68">
        <v>490</v>
      </c>
      <c r="Q902" s="69">
        <v>46051</v>
      </c>
      <c r="R902" s="61">
        <v>4224609418</v>
      </c>
      <c r="S902" s="69">
        <v>46052</v>
      </c>
      <c r="T902" s="79">
        <v>14795937</v>
      </c>
      <c r="U902" s="61" t="s">
        <v>65</v>
      </c>
      <c r="V902" s="79">
        <v>1082939683</v>
      </c>
      <c r="W902" s="168" t="s">
        <v>7153</v>
      </c>
      <c r="X902" s="69">
        <v>46052</v>
      </c>
      <c r="Y902" s="69">
        <v>46062</v>
      </c>
      <c r="Z902" s="69" t="s">
        <v>73</v>
      </c>
      <c r="AA902" s="69">
        <v>46234</v>
      </c>
      <c r="AB902" s="47">
        <f t="shared" si="66"/>
        <v>172</v>
      </c>
      <c r="AC902" s="61">
        <v>0</v>
      </c>
      <c r="AD902" s="79">
        <v>0</v>
      </c>
      <c r="AE902" s="61">
        <v>0</v>
      </c>
      <c r="AF902" s="80" t="s">
        <v>73</v>
      </c>
      <c r="AG902" s="47">
        <f t="shared" si="70"/>
        <v>0</v>
      </c>
      <c r="AH902" s="61">
        <v>0</v>
      </c>
      <c r="AI902" s="79">
        <v>0</v>
      </c>
      <c r="AJ902" s="61" t="s">
        <v>73</v>
      </c>
      <c r="AK902" s="81" t="s">
        <v>73</v>
      </c>
      <c r="AL902" s="61">
        <v>0</v>
      </c>
      <c r="AM902" s="81" t="s">
        <v>73</v>
      </c>
      <c r="AN902" s="81" t="s">
        <v>73</v>
      </c>
      <c r="AO902" s="81" t="s">
        <v>73</v>
      </c>
      <c r="AP902" s="47">
        <f t="shared" si="67"/>
        <v>0</v>
      </c>
      <c r="AQ902" s="47">
        <f>+L902+AD902-AI902</f>
        <v>14795937</v>
      </c>
      <c r="AR902" s="61" t="s">
        <v>4700</v>
      </c>
      <c r="AS902" s="79">
        <v>0</v>
      </c>
      <c r="AT902" s="61" t="s">
        <v>162</v>
      </c>
      <c r="AU902" s="79">
        <v>0</v>
      </c>
      <c r="AV902" s="61" t="s">
        <v>73</v>
      </c>
      <c r="AW902" s="199">
        <v>0</v>
      </c>
      <c r="AX902" s="62">
        <f t="shared" si="68"/>
        <v>14795937</v>
      </c>
      <c r="AY902" s="63">
        <f t="shared" si="69"/>
        <v>0</v>
      </c>
      <c r="AZ902" s="67">
        <v>0</v>
      </c>
      <c r="BA902" s="61" t="s">
        <v>73</v>
      </c>
      <c r="BB902" s="61" t="s">
        <v>163</v>
      </c>
      <c r="BC902" s="355" t="s">
        <v>8524</v>
      </c>
      <c r="BD902" s="44" t="s">
        <v>65</v>
      </c>
      <c r="BE902" s="44" t="s">
        <v>65</v>
      </c>
    </row>
    <row r="903" spans="2:57" s="250" customFormat="1" x14ac:dyDescent="0.25">
      <c r="B903" s="44">
        <v>2026</v>
      </c>
      <c r="C903" s="44">
        <v>891780111</v>
      </c>
      <c r="D903" s="44" t="s">
        <v>63</v>
      </c>
      <c r="E903" s="61" t="s">
        <v>8523</v>
      </c>
      <c r="F903" s="61" t="s">
        <v>8522</v>
      </c>
      <c r="G903" s="61">
        <v>0</v>
      </c>
      <c r="H903" s="61" t="s">
        <v>71</v>
      </c>
      <c r="I903" s="44" t="s">
        <v>111</v>
      </c>
      <c r="J903" s="76" t="s">
        <v>81</v>
      </c>
      <c r="K903" s="68" t="s">
        <v>8521</v>
      </c>
      <c r="L903" s="79">
        <v>14795936</v>
      </c>
      <c r="M903" s="44" t="s">
        <v>66</v>
      </c>
      <c r="N903" s="68" t="s">
        <v>8520</v>
      </c>
      <c r="O903" s="68">
        <v>1083027820</v>
      </c>
      <c r="P903" s="68">
        <v>490</v>
      </c>
      <c r="Q903" s="69">
        <v>46051</v>
      </c>
      <c r="R903" s="61">
        <v>4224609418</v>
      </c>
      <c r="S903" s="69">
        <v>46052</v>
      </c>
      <c r="T903" s="79">
        <v>14795936</v>
      </c>
      <c r="U903" s="61" t="s">
        <v>65</v>
      </c>
      <c r="V903" s="79">
        <v>1082939683</v>
      </c>
      <c r="W903" s="168" t="s">
        <v>7153</v>
      </c>
      <c r="X903" s="69">
        <v>46052</v>
      </c>
      <c r="Y903" s="69">
        <v>46062</v>
      </c>
      <c r="Z903" s="69" t="s">
        <v>73</v>
      </c>
      <c r="AA903" s="69">
        <v>46234</v>
      </c>
      <c r="AB903" s="47">
        <f t="shared" si="66"/>
        <v>172</v>
      </c>
      <c r="AC903" s="61">
        <v>0</v>
      </c>
      <c r="AD903" s="79">
        <v>0</v>
      </c>
      <c r="AE903" s="61">
        <v>0</v>
      </c>
      <c r="AF903" s="80" t="s">
        <v>73</v>
      </c>
      <c r="AG903" s="47">
        <f t="shared" si="70"/>
        <v>0</v>
      </c>
      <c r="AH903" s="61">
        <v>0</v>
      </c>
      <c r="AI903" s="79">
        <v>0</v>
      </c>
      <c r="AJ903" s="61" t="s">
        <v>73</v>
      </c>
      <c r="AK903" s="81" t="s">
        <v>73</v>
      </c>
      <c r="AL903" s="61">
        <v>0</v>
      </c>
      <c r="AM903" s="81" t="s">
        <v>73</v>
      </c>
      <c r="AN903" s="81" t="s">
        <v>73</v>
      </c>
      <c r="AO903" s="81" t="s">
        <v>73</v>
      </c>
      <c r="AP903" s="47">
        <f t="shared" si="67"/>
        <v>0</v>
      </c>
      <c r="AQ903" s="47">
        <f>+L903+AD903-AI903</f>
        <v>14795936</v>
      </c>
      <c r="AR903" s="61" t="s">
        <v>4700</v>
      </c>
      <c r="AS903" s="79">
        <v>0</v>
      </c>
      <c r="AT903" s="61" t="s">
        <v>162</v>
      </c>
      <c r="AU903" s="79">
        <v>0</v>
      </c>
      <c r="AV903" s="61" t="s">
        <v>73</v>
      </c>
      <c r="AW903" s="199">
        <v>0</v>
      </c>
      <c r="AX903" s="62">
        <f t="shared" si="68"/>
        <v>14795936</v>
      </c>
      <c r="AY903" s="63">
        <f t="shared" si="69"/>
        <v>0</v>
      </c>
      <c r="AZ903" s="67">
        <v>0</v>
      </c>
      <c r="BA903" s="61" t="s">
        <v>73</v>
      </c>
      <c r="BB903" s="61" t="s">
        <v>163</v>
      </c>
      <c r="BC903" s="355" t="s">
        <v>8519</v>
      </c>
      <c r="BD903" s="44" t="s">
        <v>65</v>
      </c>
      <c r="BE903" s="44" t="s">
        <v>65</v>
      </c>
    </row>
    <row r="904" spans="2:57" s="250" customFormat="1" x14ac:dyDescent="0.25">
      <c r="B904" s="44">
        <v>2026</v>
      </c>
      <c r="C904" s="44">
        <v>891780111</v>
      </c>
      <c r="D904" s="44" t="s">
        <v>63</v>
      </c>
      <c r="E904" s="61" t="s">
        <v>8518</v>
      </c>
      <c r="F904" s="61" t="s">
        <v>8517</v>
      </c>
      <c r="G904" s="61">
        <v>0</v>
      </c>
      <c r="H904" s="61" t="s">
        <v>71</v>
      </c>
      <c r="I904" s="44" t="s">
        <v>111</v>
      </c>
      <c r="J904" s="76" t="s">
        <v>81</v>
      </c>
      <c r="K904" s="68" t="s">
        <v>7600</v>
      </c>
      <c r="L904" s="79">
        <v>14795937</v>
      </c>
      <c r="M904" s="44" t="s">
        <v>66</v>
      </c>
      <c r="N904" s="68" t="s">
        <v>8516</v>
      </c>
      <c r="O904" s="68">
        <v>1002070442</v>
      </c>
      <c r="P904" s="68">
        <v>490</v>
      </c>
      <c r="Q904" s="69">
        <v>46051</v>
      </c>
      <c r="R904" s="61">
        <v>4224609418</v>
      </c>
      <c r="S904" s="69">
        <v>46052</v>
      </c>
      <c r="T904" s="79">
        <v>14795937</v>
      </c>
      <c r="U904" s="61" t="s">
        <v>65</v>
      </c>
      <c r="V904" s="79">
        <v>1082939683</v>
      </c>
      <c r="W904" s="168" t="s">
        <v>7153</v>
      </c>
      <c r="X904" s="69">
        <v>46052</v>
      </c>
      <c r="Y904" s="69">
        <v>46062</v>
      </c>
      <c r="Z904" s="69" t="s">
        <v>73</v>
      </c>
      <c r="AA904" s="69">
        <v>46234</v>
      </c>
      <c r="AB904" s="47">
        <f t="shared" ref="AB904:AB967" si="71">+IF(Z904="1800-01-01",AA904-Y904,AA904-Z904)</f>
        <v>172</v>
      </c>
      <c r="AC904" s="61">
        <v>0</v>
      </c>
      <c r="AD904" s="79">
        <v>0</v>
      </c>
      <c r="AE904" s="61">
        <v>0</v>
      </c>
      <c r="AF904" s="80" t="s">
        <v>73</v>
      </c>
      <c r="AG904" s="47">
        <f t="shared" si="70"/>
        <v>0</v>
      </c>
      <c r="AH904" s="61">
        <v>0</v>
      </c>
      <c r="AI904" s="79">
        <v>0</v>
      </c>
      <c r="AJ904" s="61" t="s">
        <v>73</v>
      </c>
      <c r="AK904" s="81" t="s">
        <v>73</v>
      </c>
      <c r="AL904" s="61">
        <v>0</v>
      </c>
      <c r="AM904" s="81" t="s">
        <v>73</v>
      </c>
      <c r="AN904" s="81" t="s">
        <v>73</v>
      </c>
      <c r="AO904" s="81" t="s">
        <v>73</v>
      </c>
      <c r="AP904" s="47">
        <f t="shared" ref="AP904:AP967" si="72">+IF(AM904="1800-01-01",0,AN904-AM904)</f>
        <v>0</v>
      </c>
      <c r="AQ904" s="47">
        <f>+L904+AD904-AI904</f>
        <v>14795937</v>
      </c>
      <c r="AR904" s="61" t="s">
        <v>4700</v>
      </c>
      <c r="AS904" s="79">
        <v>0</v>
      </c>
      <c r="AT904" s="61" t="s">
        <v>162</v>
      </c>
      <c r="AU904" s="79">
        <v>0</v>
      </c>
      <c r="AV904" s="61" t="s">
        <v>73</v>
      </c>
      <c r="AW904" s="199">
        <v>0</v>
      </c>
      <c r="AX904" s="62">
        <f t="shared" ref="AX904:AX967" si="73">AQ904-AW904</f>
        <v>14795937</v>
      </c>
      <c r="AY904" s="63">
        <f t="shared" ref="AY904:AY967" si="74">+IFERROR(AW904/AQ904,"_")</f>
        <v>0</v>
      </c>
      <c r="AZ904" s="67">
        <v>0</v>
      </c>
      <c r="BA904" s="61" t="s">
        <v>73</v>
      </c>
      <c r="BB904" s="61" t="s">
        <v>163</v>
      </c>
      <c r="BC904" s="355" t="s">
        <v>8515</v>
      </c>
      <c r="BD904" s="44" t="s">
        <v>65</v>
      </c>
      <c r="BE904" s="44" t="s">
        <v>65</v>
      </c>
    </row>
    <row r="905" spans="2:57" s="250" customFormat="1" x14ac:dyDescent="0.25">
      <c r="B905" s="44">
        <v>2026</v>
      </c>
      <c r="C905" s="44">
        <v>891780111</v>
      </c>
      <c r="D905" s="44" t="s">
        <v>63</v>
      </c>
      <c r="E905" s="61" t="s">
        <v>8514</v>
      </c>
      <c r="F905" s="61" t="s">
        <v>8513</v>
      </c>
      <c r="G905" s="61">
        <v>0</v>
      </c>
      <c r="H905" s="61" t="s">
        <v>71</v>
      </c>
      <c r="I905" s="44" t="s">
        <v>111</v>
      </c>
      <c r="J905" s="76" t="s">
        <v>81</v>
      </c>
      <c r="K905" s="68" t="s">
        <v>8512</v>
      </c>
      <c r="L905" s="79">
        <v>14795936</v>
      </c>
      <c r="M905" s="44" t="s">
        <v>66</v>
      </c>
      <c r="N905" s="68" t="s">
        <v>8511</v>
      </c>
      <c r="O905" s="68">
        <v>1034297251</v>
      </c>
      <c r="P905" s="68">
        <v>490</v>
      </c>
      <c r="Q905" s="69">
        <v>46051</v>
      </c>
      <c r="R905" s="61">
        <v>4224609418</v>
      </c>
      <c r="S905" s="69">
        <v>46052</v>
      </c>
      <c r="T905" s="79">
        <v>14795936</v>
      </c>
      <c r="U905" s="61" t="s">
        <v>65</v>
      </c>
      <c r="V905" s="79">
        <v>1082939683</v>
      </c>
      <c r="W905" s="168" t="s">
        <v>7153</v>
      </c>
      <c r="X905" s="69">
        <v>46052</v>
      </c>
      <c r="Y905" s="69">
        <v>46062</v>
      </c>
      <c r="Z905" s="69" t="s">
        <v>73</v>
      </c>
      <c r="AA905" s="69">
        <v>46234</v>
      </c>
      <c r="AB905" s="47">
        <f t="shared" si="71"/>
        <v>172</v>
      </c>
      <c r="AC905" s="61">
        <v>0</v>
      </c>
      <c r="AD905" s="79">
        <v>0</v>
      </c>
      <c r="AE905" s="61">
        <v>0</v>
      </c>
      <c r="AF905" s="80" t="s">
        <v>73</v>
      </c>
      <c r="AG905" s="47">
        <f t="shared" si="70"/>
        <v>0</v>
      </c>
      <c r="AH905" s="61">
        <v>0</v>
      </c>
      <c r="AI905" s="79">
        <v>0</v>
      </c>
      <c r="AJ905" s="61" t="s">
        <v>73</v>
      </c>
      <c r="AK905" s="81" t="s">
        <v>73</v>
      </c>
      <c r="AL905" s="61">
        <v>0</v>
      </c>
      <c r="AM905" s="81" t="s">
        <v>73</v>
      </c>
      <c r="AN905" s="81" t="s">
        <v>73</v>
      </c>
      <c r="AO905" s="81" t="s">
        <v>73</v>
      </c>
      <c r="AP905" s="47">
        <f t="shared" si="72"/>
        <v>0</v>
      </c>
      <c r="AQ905" s="47">
        <f>+L905+AD905-AI905</f>
        <v>14795936</v>
      </c>
      <c r="AR905" s="61" t="s">
        <v>4700</v>
      </c>
      <c r="AS905" s="79">
        <v>0</v>
      </c>
      <c r="AT905" s="61" t="s">
        <v>162</v>
      </c>
      <c r="AU905" s="79">
        <v>0</v>
      </c>
      <c r="AV905" s="61" t="s">
        <v>73</v>
      </c>
      <c r="AW905" s="199">
        <v>0</v>
      </c>
      <c r="AX905" s="62">
        <f t="shared" si="73"/>
        <v>14795936</v>
      </c>
      <c r="AY905" s="63">
        <f t="shared" si="74"/>
        <v>0</v>
      </c>
      <c r="AZ905" s="67">
        <v>0</v>
      </c>
      <c r="BA905" s="61" t="s">
        <v>73</v>
      </c>
      <c r="BB905" s="61" t="s">
        <v>163</v>
      </c>
      <c r="BC905" s="355" t="s">
        <v>8510</v>
      </c>
      <c r="BD905" s="44" t="s">
        <v>65</v>
      </c>
      <c r="BE905" s="44" t="s">
        <v>65</v>
      </c>
    </row>
    <row r="906" spans="2:57" s="250" customFormat="1" x14ac:dyDescent="0.25">
      <c r="B906" s="44">
        <v>2026</v>
      </c>
      <c r="C906" s="44">
        <v>891780111</v>
      </c>
      <c r="D906" s="44" t="s">
        <v>63</v>
      </c>
      <c r="E906" s="61" t="s">
        <v>8509</v>
      </c>
      <c r="F906" s="61" t="s">
        <v>8508</v>
      </c>
      <c r="G906" s="61">
        <v>0</v>
      </c>
      <c r="H906" s="61" t="s">
        <v>71</v>
      </c>
      <c r="I906" s="44" t="s">
        <v>111</v>
      </c>
      <c r="J906" s="76" t="s">
        <v>81</v>
      </c>
      <c r="K906" s="68" t="s">
        <v>8507</v>
      </c>
      <c r="L906" s="79">
        <v>14000000</v>
      </c>
      <c r="M906" s="44" t="s">
        <v>66</v>
      </c>
      <c r="N906" s="68" t="s">
        <v>8506</v>
      </c>
      <c r="O906" s="68">
        <v>1082938521</v>
      </c>
      <c r="P906" s="68">
        <v>468</v>
      </c>
      <c r="Q906" s="69">
        <v>46050</v>
      </c>
      <c r="R906" s="68">
        <v>177000000</v>
      </c>
      <c r="S906" s="69">
        <v>46052</v>
      </c>
      <c r="T906" s="79">
        <v>14000000</v>
      </c>
      <c r="U906" s="61" t="s">
        <v>65</v>
      </c>
      <c r="V906" s="79">
        <v>85155333</v>
      </c>
      <c r="W906" s="168" t="s">
        <v>7176</v>
      </c>
      <c r="X906" s="69">
        <v>46052</v>
      </c>
      <c r="Y906" s="69">
        <v>46052</v>
      </c>
      <c r="Z906" s="69" t="s">
        <v>73</v>
      </c>
      <c r="AA906" s="69">
        <v>46111</v>
      </c>
      <c r="AB906" s="47">
        <f t="shared" si="71"/>
        <v>59</v>
      </c>
      <c r="AC906" s="61">
        <v>0</v>
      </c>
      <c r="AD906" s="79">
        <v>0</v>
      </c>
      <c r="AE906" s="61">
        <v>0</v>
      </c>
      <c r="AF906" s="80" t="s">
        <v>73</v>
      </c>
      <c r="AG906" s="47">
        <f t="shared" si="70"/>
        <v>0</v>
      </c>
      <c r="AH906" s="61">
        <v>0</v>
      </c>
      <c r="AI906" s="79">
        <v>0</v>
      </c>
      <c r="AJ906" s="61" t="s">
        <v>73</v>
      </c>
      <c r="AK906" s="81" t="s">
        <v>73</v>
      </c>
      <c r="AL906" s="61">
        <v>0</v>
      </c>
      <c r="AM906" s="81" t="s">
        <v>73</v>
      </c>
      <c r="AN906" s="81" t="s">
        <v>73</v>
      </c>
      <c r="AO906" s="81" t="s">
        <v>73</v>
      </c>
      <c r="AP906" s="47">
        <f t="shared" si="72"/>
        <v>0</v>
      </c>
      <c r="AQ906" s="47">
        <f>+L906+AD906-AI906</f>
        <v>14000000</v>
      </c>
      <c r="AR906" s="61" t="s">
        <v>4700</v>
      </c>
      <c r="AS906" s="79">
        <v>0</v>
      </c>
      <c r="AT906" s="61" t="s">
        <v>162</v>
      </c>
      <c r="AU906" s="79">
        <v>0</v>
      </c>
      <c r="AV906" s="61" t="s">
        <v>73</v>
      </c>
      <c r="AW906" s="199">
        <v>0</v>
      </c>
      <c r="AX906" s="62">
        <f t="shared" si="73"/>
        <v>14000000</v>
      </c>
      <c r="AY906" s="63">
        <f t="shared" si="74"/>
        <v>0</v>
      </c>
      <c r="AZ906" s="67">
        <v>0</v>
      </c>
      <c r="BA906" s="61" t="s">
        <v>73</v>
      </c>
      <c r="BB906" s="61" t="s">
        <v>85</v>
      </c>
      <c r="BC906" s="369" t="s">
        <v>8505</v>
      </c>
      <c r="BD906" s="44" t="s">
        <v>65</v>
      </c>
      <c r="BE906" s="44" t="s">
        <v>65</v>
      </c>
    </row>
    <row r="907" spans="2:57" s="250" customFormat="1" x14ac:dyDescent="0.25">
      <c r="B907" s="44">
        <v>2026</v>
      </c>
      <c r="C907" s="44">
        <v>891780111</v>
      </c>
      <c r="D907" s="44" t="s">
        <v>63</v>
      </c>
      <c r="E907" s="61" t="s">
        <v>8504</v>
      </c>
      <c r="F907" s="61" t="s">
        <v>8503</v>
      </c>
      <c r="G907" s="61">
        <v>0</v>
      </c>
      <c r="H907" s="61" t="s">
        <v>71</v>
      </c>
      <c r="I907" s="44" t="s">
        <v>111</v>
      </c>
      <c r="J907" s="76" t="s">
        <v>81</v>
      </c>
      <c r="K907" s="68" t="s">
        <v>8502</v>
      </c>
      <c r="L907" s="79">
        <v>11836745</v>
      </c>
      <c r="M907" s="44" t="s">
        <v>66</v>
      </c>
      <c r="N907" s="68" t="s">
        <v>8501</v>
      </c>
      <c r="O907" s="68">
        <v>1081811020</v>
      </c>
      <c r="P907" s="68">
        <v>490</v>
      </c>
      <c r="Q907" s="69">
        <v>46051</v>
      </c>
      <c r="R907" s="61">
        <v>4224609418</v>
      </c>
      <c r="S907" s="69">
        <v>46052</v>
      </c>
      <c r="T907" s="79">
        <v>11836745</v>
      </c>
      <c r="U907" s="61" t="s">
        <v>65</v>
      </c>
      <c r="V907" s="79">
        <v>1082939683</v>
      </c>
      <c r="W907" s="168" t="s">
        <v>7153</v>
      </c>
      <c r="X907" s="69">
        <v>46052</v>
      </c>
      <c r="Y907" s="69">
        <v>46062</v>
      </c>
      <c r="Z907" s="69" t="s">
        <v>73</v>
      </c>
      <c r="AA907" s="69">
        <v>46234</v>
      </c>
      <c r="AB907" s="47">
        <f t="shared" si="71"/>
        <v>172</v>
      </c>
      <c r="AC907" s="61">
        <v>0</v>
      </c>
      <c r="AD907" s="79">
        <v>0</v>
      </c>
      <c r="AE907" s="61">
        <v>0</v>
      </c>
      <c r="AF907" s="80" t="s">
        <v>73</v>
      </c>
      <c r="AG907" s="47">
        <f t="shared" ref="AG907:AG970" si="75">+IF(AF907="1800-01-01",0,AF907-AA907)</f>
        <v>0</v>
      </c>
      <c r="AH907" s="61">
        <v>0</v>
      </c>
      <c r="AI907" s="79">
        <v>0</v>
      </c>
      <c r="AJ907" s="61" t="s">
        <v>73</v>
      </c>
      <c r="AK907" s="81" t="s">
        <v>73</v>
      </c>
      <c r="AL907" s="61">
        <v>0</v>
      </c>
      <c r="AM907" s="81" t="s">
        <v>73</v>
      </c>
      <c r="AN907" s="81" t="s">
        <v>73</v>
      </c>
      <c r="AO907" s="81" t="s">
        <v>73</v>
      </c>
      <c r="AP907" s="47">
        <f t="shared" si="72"/>
        <v>0</v>
      </c>
      <c r="AQ907" s="47">
        <f>+L907+AD907-AI907</f>
        <v>11836745</v>
      </c>
      <c r="AR907" s="61" t="s">
        <v>4700</v>
      </c>
      <c r="AS907" s="79">
        <v>0</v>
      </c>
      <c r="AT907" s="61" t="s">
        <v>162</v>
      </c>
      <c r="AU907" s="79">
        <v>0</v>
      </c>
      <c r="AV907" s="61" t="s">
        <v>73</v>
      </c>
      <c r="AW907" s="199">
        <v>0</v>
      </c>
      <c r="AX907" s="62">
        <f t="shared" si="73"/>
        <v>11836745</v>
      </c>
      <c r="AY907" s="63">
        <f t="shared" si="74"/>
        <v>0</v>
      </c>
      <c r="AZ907" s="67">
        <v>0</v>
      </c>
      <c r="BA907" s="61" t="s">
        <v>73</v>
      </c>
      <c r="BB907" s="61" t="s">
        <v>163</v>
      </c>
      <c r="BC907" s="355" t="s">
        <v>8500</v>
      </c>
      <c r="BD907" s="44" t="s">
        <v>65</v>
      </c>
      <c r="BE907" s="44" t="s">
        <v>65</v>
      </c>
    </row>
    <row r="908" spans="2:57" s="250" customFormat="1" x14ac:dyDescent="0.25">
      <c r="B908" s="44">
        <v>2026</v>
      </c>
      <c r="C908" s="44">
        <v>891780111</v>
      </c>
      <c r="D908" s="44" t="s">
        <v>63</v>
      </c>
      <c r="E908" s="61" t="s">
        <v>8499</v>
      </c>
      <c r="F908" s="61" t="s">
        <v>8498</v>
      </c>
      <c r="G908" s="61">
        <v>0</v>
      </c>
      <c r="H908" s="61" t="s">
        <v>71</v>
      </c>
      <c r="I908" s="44" t="s">
        <v>111</v>
      </c>
      <c r="J908" s="76" t="s">
        <v>81</v>
      </c>
      <c r="K908" s="68" t="s">
        <v>7739</v>
      </c>
      <c r="L908" s="79">
        <v>14795936</v>
      </c>
      <c r="M908" s="44" t="s">
        <v>66</v>
      </c>
      <c r="N908" s="68" t="s">
        <v>8497</v>
      </c>
      <c r="O908" s="68">
        <v>1221974854</v>
      </c>
      <c r="P908" s="68">
        <v>490</v>
      </c>
      <c r="Q908" s="69">
        <v>46051</v>
      </c>
      <c r="R908" s="61">
        <v>4224609418</v>
      </c>
      <c r="S908" s="69">
        <v>46052</v>
      </c>
      <c r="T908" s="79">
        <v>14795936</v>
      </c>
      <c r="U908" s="61" t="s">
        <v>65</v>
      </c>
      <c r="V908" s="79">
        <v>1082939683</v>
      </c>
      <c r="W908" s="168" t="s">
        <v>7153</v>
      </c>
      <c r="X908" s="69">
        <v>46052</v>
      </c>
      <c r="Y908" s="69">
        <v>46062</v>
      </c>
      <c r="Z908" s="69" t="s">
        <v>73</v>
      </c>
      <c r="AA908" s="69">
        <v>46234</v>
      </c>
      <c r="AB908" s="47">
        <f t="shared" si="71"/>
        <v>172</v>
      </c>
      <c r="AC908" s="61">
        <v>0</v>
      </c>
      <c r="AD908" s="79">
        <v>0</v>
      </c>
      <c r="AE908" s="61">
        <v>0</v>
      </c>
      <c r="AF908" s="80" t="s">
        <v>73</v>
      </c>
      <c r="AG908" s="47">
        <f t="shared" si="75"/>
        <v>0</v>
      </c>
      <c r="AH908" s="61">
        <v>0</v>
      </c>
      <c r="AI908" s="79">
        <v>0</v>
      </c>
      <c r="AJ908" s="61" t="s">
        <v>73</v>
      </c>
      <c r="AK908" s="81" t="s">
        <v>73</v>
      </c>
      <c r="AL908" s="61">
        <v>0</v>
      </c>
      <c r="AM908" s="81" t="s">
        <v>73</v>
      </c>
      <c r="AN908" s="81" t="s">
        <v>73</v>
      </c>
      <c r="AO908" s="81" t="s">
        <v>73</v>
      </c>
      <c r="AP908" s="47">
        <f t="shared" si="72"/>
        <v>0</v>
      </c>
      <c r="AQ908" s="47">
        <f>+L908+AD908-AI908</f>
        <v>14795936</v>
      </c>
      <c r="AR908" s="61" t="s">
        <v>4700</v>
      </c>
      <c r="AS908" s="79">
        <v>0</v>
      </c>
      <c r="AT908" s="61" t="s">
        <v>162</v>
      </c>
      <c r="AU908" s="79">
        <v>0</v>
      </c>
      <c r="AV908" s="61" t="s">
        <v>73</v>
      </c>
      <c r="AW908" s="199">
        <v>0</v>
      </c>
      <c r="AX908" s="62">
        <f t="shared" si="73"/>
        <v>14795936</v>
      </c>
      <c r="AY908" s="63">
        <f t="shared" si="74"/>
        <v>0</v>
      </c>
      <c r="AZ908" s="67">
        <v>0</v>
      </c>
      <c r="BA908" s="61" t="s">
        <v>73</v>
      </c>
      <c r="BB908" s="61" t="s">
        <v>163</v>
      </c>
      <c r="BC908" s="355" t="s">
        <v>8496</v>
      </c>
      <c r="BD908" s="44" t="s">
        <v>65</v>
      </c>
      <c r="BE908" s="44" t="s">
        <v>65</v>
      </c>
    </row>
    <row r="909" spans="2:57" s="250" customFormat="1" x14ac:dyDescent="0.25">
      <c r="B909" s="44">
        <v>2026</v>
      </c>
      <c r="C909" s="44">
        <v>891780111</v>
      </c>
      <c r="D909" s="44" t="s">
        <v>63</v>
      </c>
      <c r="E909" s="61" t="s">
        <v>8495</v>
      </c>
      <c r="F909" s="61" t="s">
        <v>8494</v>
      </c>
      <c r="G909" s="61">
        <v>0</v>
      </c>
      <c r="H909" s="61" t="s">
        <v>71</v>
      </c>
      <c r="I909" s="44" t="s">
        <v>111</v>
      </c>
      <c r="J909" s="76" t="s">
        <v>81</v>
      </c>
      <c r="K909" s="68" t="s">
        <v>8493</v>
      </c>
      <c r="L909" s="79">
        <v>14795936</v>
      </c>
      <c r="M909" s="44" t="s">
        <v>66</v>
      </c>
      <c r="N909" s="68" t="s">
        <v>8492</v>
      </c>
      <c r="O909" s="68">
        <v>39048607</v>
      </c>
      <c r="P909" s="68">
        <v>490</v>
      </c>
      <c r="Q909" s="69">
        <v>46051</v>
      </c>
      <c r="R909" s="61">
        <v>4224609418</v>
      </c>
      <c r="S909" s="69">
        <v>46052</v>
      </c>
      <c r="T909" s="79">
        <v>14795936</v>
      </c>
      <c r="U909" s="61" t="s">
        <v>65</v>
      </c>
      <c r="V909" s="79">
        <v>1082939683</v>
      </c>
      <c r="W909" s="168" t="s">
        <v>7153</v>
      </c>
      <c r="X909" s="69">
        <v>46052</v>
      </c>
      <c r="Y909" s="69">
        <v>46062</v>
      </c>
      <c r="Z909" s="69" t="s">
        <v>73</v>
      </c>
      <c r="AA909" s="69">
        <v>46234</v>
      </c>
      <c r="AB909" s="47">
        <f t="shared" si="71"/>
        <v>172</v>
      </c>
      <c r="AC909" s="61">
        <v>0</v>
      </c>
      <c r="AD909" s="79">
        <v>0</v>
      </c>
      <c r="AE909" s="61">
        <v>0</v>
      </c>
      <c r="AF909" s="80" t="s">
        <v>73</v>
      </c>
      <c r="AG909" s="47">
        <f t="shared" si="75"/>
        <v>0</v>
      </c>
      <c r="AH909" s="61">
        <v>0</v>
      </c>
      <c r="AI909" s="79">
        <v>0</v>
      </c>
      <c r="AJ909" s="61" t="s">
        <v>73</v>
      </c>
      <c r="AK909" s="81" t="s">
        <v>73</v>
      </c>
      <c r="AL909" s="61">
        <v>0</v>
      </c>
      <c r="AM909" s="81" t="s">
        <v>73</v>
      </c>
      <c r="AN909" s="81" t="s">
        <v>73</v>
      </c>
      <c r="AO909" s="81" t="s">
        <v>73</v>
      </c>
      <c r="AP909" s="47">
        <f t="shared" si="72"/>
        <v>0</v>
      </c>
      <c r="AQ909" s="47">
        <f>+L909+AD909-AI909</f>
        <v>14795936</v>
      </c>
      <c r="AR909" s="61" t="s">
        <v>4700</v>
      </c>
      <c r="AS909" s="79">
        <v>0</v>
      </c>
      <c r="AT909" s="61" t="s">
        <v>162</v>
      </c>
      <c r="AU909" s="79">
        <v>0</v>
      </c>
      <c r="AV909" s="61" t="s">
        <v>73</v>
      </c>
      <c r="AW909" s="199">
        <v>0</v>
      </c>
      <c r="AX909" s="62">
        <f t="shared" si="73"/>
        <v>14795936</v>
      </c>
      <c r="AY909" s="63">
        <f t="shared" si="74"/>
        <v>0</v>
      </c>
      <c r="AZ909" s="67">
        <v>0</v>
      </c>
      <c r="BA909" s="61" t="s">
        <v>73</v>
      </c>
      <c r="BB909" s="61" t="s">
        <v>163</v>
      </c>
      <c r="BC909" s="355" t="s">
        <v>8491</v>
      </c>
      <c r="BD909" s="44" t="s">
        <v>65</v>
      </c>
      <c r="BE909" s="44" t="s">
        <v>65</v>
      </c>
    </row>
    <row r="910" spans="2:57" s="250" customFormat="1" x14ac:dyDescent="0.25">
      <c r="B910" s="44">
        <v>2026</v>
      </c>
      <c r="C910" s="44">
        <v>891780111</v>
      </c>
      <c r="D910" s="44" t="s">
        <v>63</v>
      </c>
      <c r="E910" s="61" t="s">
        <v>8490</v>
      </c>
      <c r="F910" s="61" t="s">
        <v>8489</v>
      </c>
      <c r="G910" s="61">
        <v>0</v>
      </c>
      <c r="H910" s="61" t="s">
        <v>71</v>
      </c>
      <c r="I910" s="44" t="s">
        <v>111</v>
      </c>
      <c r="J910" s="76" t="s">
        <v>81</v>
      </c>
      <c r="K910" s="68" t="s">
        <v>8488</v>
      </c>
      <c r="L910" s="79">
        <v>14795937</v>
      </c>
      <c r="M910" s="44" t="s">
        <v>66</v>
      </c>
      <c r="N910" s="68" t="s">
        <v>8487</v>
      </c>
      <c r="O910" s="68">
        <v>1084726021</v>
      </c>
      <c r="P910" s="68">
        <v>490</v>
      </c>
      <c r="Q910" s="69">
        <v>46051</v>
      </c>
      <c r="R910" s="61">
        <v>4224609418</v>
      </c>
      <c r="S910" s="69">
        <v>46052</v>
      </c>
      <c r="T910" s="79">
        <v>14795937</v>
      </c>
      <c r="U910" s="61" t="s">
        <v>65</v>
      </c>
      <c r="V910" s="79">
        <v>1082939683</v>
      </c>
      <c r="W910" s="168" t="s">
        <v>7153</v>
      </c>
      <c r="X910" s="69">
        <v>46052</v>
      </c>
      <c r="Y910" s="69">
        <v>46062</v>
      </c>
      <c r="Z910" s="69" t="s">
        <v>73</v>
      </c>
      <c r="AA910" s="69">
        <v>46234</v>
      </c>
      <c r="AB910" s="47">
        <f t="shared" si="71"/>
        <v>172</v>
      </c>
      <c r="AC910" s="61">
        <v>0</v>
      </c>
      <c r="AD910" s="79">
        <v>0</v>
      </c>
      <c r="AE910" s="61">
        <v>0</v>
      </c>
      <c r="AF910" s="80" t="s">
        <v>73</v>
      </c>
      <c r="AG910" s="47">
        <f t="shared" si="75"/>
        <v>0</v>
      </c>
      <c r="AH910" s="61">
        <v>0</v>
      </c>
      <c r="AI910" s="79">
        <v>0</v>
      </c>
      <c r="AJ910" s="61" t="s">
        <v>73</v>
      </c>
      <c r="AK910" s="81" t="s">
        <v>73</v>
      </c>
      <c r="AL910" s="61">
        <v>0</v>
      </c>
      <c r="AM910" s="81" t="s">
        <v>73</v>
      </c>
      <c r="AN910" s="81" t="s">
        <v>73</v>
      </c>
      <c r="AO910" s="81" t="s">
        <v>73</v>
      </c>
      <c r="AP910" s="47">
        <f t="shared" si="72"/>
        <v>0</v>
      </c>
      <c r="AQ910" s="47">
        <f>+L910+AD910-AI910</f>
        <v>14795937</v>
      </c>
      <c r="AR910" s="61" t="s">
        <v>4700</v>
      </c>
      <c r="AS910" s="79">
        <v>0</v>
      </c>
      <c r="AT910" s="61" t="s">
        <v>162</v>
      </c>
      <c r="AU910" s="79">
        <v>0</v>
      </c>
      <c r="AV910" s="61" t="s">
        <v>73</v>
      </c>
      <c r="AW910" s="199">
        <v>0</v>
      </c>
      <c r="AX910" s="62">
        <f t="shared" si="73"/>
        <v>14795937</v>
      </c>
      <c r="AY910" s="63">
        <f t="shared" si="74"/>
        <v>0</v>
      </c>
      <c r="AZ910" s="67">
        <v>0</v>
      </c>
      <c r="BA910" s="61" t="s">
        <v>73</v>
      </c>
      <c r="BB910" s="61" t="s">
        <v>163</v>
      </c>
      <c r="BC910" s="355" t="s">
        <v>8486</v>
      </c>
      <c r="BD910" s="44" t="s">
        <v>65</v>
      </c>
      <c r="BE910" s="44" t="s">
        <v>65</v>
      </c>
    </row>
    <row r="911" spans="2:57" s="250" customFormat="1" x14ac:dyDescent="0.25">
      <c r="B911" s="44">
        <v>2026</v>
      </c>
      <c r="C911" s="44">
        <v>891780111</v>
      </c>
      <c r="D911" s="44" t="s">
        <v>63</v>
      </c>
      <c r="E911" s="61" t="s">
        <v>8485</v>
      </c>
      <c r="F911" s="61" t="s">
        <v>8484</v>
      </c>
      <c r="G911" s="61">
        <v>0</v>
      </c>
      <c r="H911" s="61" t="s">
        <v>71</v>
      </c>
      <c r="I911" s="44" t="s">
        <v>111</v>
      </c>
      <c r="J911" s="76" t="s">
        <v>81</v>
      </c>
      <c r="K911" s="68" t="s">
        <v>8483</v>
      </c>
      <c r="L911" s="79">
        <v>14795931</v>
      </c>
      <c r="M911" s="44" t="s">
        <v>66</v>
      </c>
      <c r="N911" s="68" t="s">
        <v>8482</v>
      </c>
      <c r="O911" s="68">
        <v>1082899060</v>
      </c>
      <c r="P911" s="68">
        <v>490</v>
      </c>
      <c r="Q911" s="69">
        <v>46051</v>
      </c>
      <c r="R911" s="61">
        <v>4224609418</v>
      </c>
      <c r="S911" s="69">
        <v>46052</v>
      </c>
      <c r="T911" s="79">
        <v>14795931</v>
      </c>
      <c r="U911" s="61" t="s">
        <v>65</v>
      </c>
      <c r="V911" s="79">
        <v>1082939683</v>
      </c>
      <c r="W911" s="168" t="s">
        <v>7153</v>
      </c>
      <c r="X911" s="69">
        <v>46052</v>
      </c>
      <c r="Y911" s="69">
        <v>46062</v>
      </c>
      <c r="Z911" s="69" t="s">
        <v>73</v>
      </c>
      <c r="AA911" s="69">
        <v>46234</v>
      </c>
      <c r="AB911" s="47">
        <f t="shared" si="71"/>
        <v>172</v>
      </c>
      <c r="AC911" s="61">
        <v>0</v>
      </c>
      <c r="AD911" s="79">
        <v>0</v>
      </c>
      <c r="AE911" s="61">
        <v>0</v>
      </c>
      <c r="AF911" s="80" t="s">
        <v>73</v>
      </c>
      <c r="AG911" s="47">
        <f t="shared" si="75"/>
        <v>0</v>
      </c>
      <c r="AH911" s="61">
        <v>0</v>
      </c>
      <c r="AI911" s="79">
        <v>0</v>
      </c>
      <c r="AJ911" s="61" t="s">
        <v>73</v>
      </c>
      <c r="AK911" s="81" t="s">
        <v>73</v>
      </c>
      <c r="AL911" s="61">
        <v>0</v>
      </c>
      <c r="AM911" s="81" t="s">
        <v>73</v>
      </c>
      <c r="AN911" s="81" t="s">
        <v>73</v>
      </c>
      <c r="AO911" s="81" t="s">
        <v>73</v>
      </c>
      <c r="AP911" s="47">
        <f t="shared" si="72"/>
        <v>0</v>
      </c>
      <c r="AQ911" s="47">
        <f>+L911+AD911-AI911</f>
        <v>14795931</v>
      </c>
      <c r="AR911" s="61" t="s">
        <v>4700</v>
      </c>
      <c r="AS911" s="79">
        <v>0</v>
      </c>
      <c r="AT911" s="61" t="s">
        <v>162</v>
      </c>
      <c r="AU911" s="79">
        <v>0</v>
      </c>
      <c r="AV911" s="61" t="s">
        <v>73</v>
      </c>
      <c r="AW911" s="199">
        <v>0</v>
      </c>
      <c r="AX911" s="62">
        <f t="shared" si="73"/>
        <v>14795931</v>
      </c>
      <c r="AY911" s="63">
        <f t="shared" si="74"/>
        <v>0</v>
      </c>
      <c r="AZ911" s="67">
        <v>0</v>
      </c>
      <c r="BA911" s="61" t="s">
        <v>73</v>
      </c>
      <c r="BB911" s="61" t="s">
        <v>163</v>
      </c>
      <c r="BC911" s="355" t="s">
        <v>8481</v>
      </c>
      <c r="BD911" s="44" t="s">
        <v>65</v>
      </c>
      <c r="BE911" s="44" t="s">
        <v>65</v>
      </c>
    </row>
    <row r="912" spans="2:57" s="250" customFormat="1" x14ac:dyDescent="0.25">
      <c r="B912" s="44">
        <v>2026</v>
      </c>
      <c r="C912" s="44">
        <v>891780111</v>
      </c>
      <c r="D912" s="44" t="s">
        <v>63</v>
      </c>
      <c r="E912" s="61" t="s">
        <v>8480</v>
      </c>
      <c r="F912" s="61" t="s">
        <v>8479</v>
      </c>
      <c r="G912" s="61">
        <v>0</v>
      </c>
      <c r="H912" s="61" t="s">
        <v>71</v>
      </c>
      <c r="I912" s="44" t="s">
        <v>111</v>
      </c>
      <c r="J912" s="76" t="s">
        <v>81</v>
      </c>
      <c r="K912" s="68" t="s">
        <v>8478</v>
      </c>
      <c r="L912" s="79">
        <v>14000000</v>
      </c>
      <c r="M912" s="44" t="s">
        <v>66</v>
      </c>
      <c r="N912" s="68" t="s">
        <v>8477</v>
      </c>
      <c r="O912" s="68">
        <v>84456733</v>
      </c>
      <c r="P912" s="68">
        <v>468</v>
      </c>
      <c r="Q912" s="69">
        <v>46050</v>
      </c>
      <c r="R912" s="68">
        <v>177000000</v>
      </c>
      <c r="S912" s="69">
        <v>46052</v>
      </c>
      <c r="T912" s="79">
        <v>14000000</v>
      </c>
      <c r="U912" s="61" t="s">
        <v>65</v>
      </c>
      <c r="V912" s="79">
        <v>85155333</v>
      </c>
      <c r="W912" s="168" t="s">
        <v>7176</v>
      </c>
      <c r="X912" s="69">
        <v>46052</v>
      </c>
      <c r="Y912" s="69">
        <v>46052</v>
      </c>
      <c r="Z912" s="69" t="s">
        <v>73</v>
      </c>
      <c r="AA912" s="69">
        <v>46111</v>
      </c>
      <c r="AB912" s="47">
        <f t="shared" si="71"/>
        <v>59</v>
      </c>
      <c r="AC912" s="61">
        <v>0</v>
      </c>
      <c r="AD912" s="79">
        <v>0</v>
      </c>
      <c r="AE912" s="61">
        <v>0</v>
      </c>
      <c r="AF912" s="80" t="s">
        <v>73</v>
      </c>
      <c r="AG912" s="47">
        <f t="shared" si="75"/>
        <v>0</v>
      </c>
      <c r="AH912" s="61">
        <v>0</v>
      </c>
      <c r="AI912" s="79">
        <v>0</v>
      </c>
      <c r="AJ912" s="61" t="s">
        <v>73</v>
      </c>
      <c r="AK912" s="81" t="s">
        <v>73</v>
      </c>
      <c r="AL912" s="61">
        <v>0</v>
      </c>
      <c r="AM912" s="81" t="s">
        <v>73</v>
      </c>
      <c r="AN912" s="81" t="s">
        <v>73</v>
      </c>
      <c r="AO912" s="81" t="s">
        <v>73</v>
      </c>
      <c r="AP912" s="47">
        <f t="shared" si="72"/>
        <v>0</v>
      </c>
      <c r="AQ912" s="47">
        <f>+L912+AD912-AI912</f>
        <v>14000000</v>
      </c>
      <c r="AR912" s="61" t="s">
        <v>4700</v>
      </c>
      <c r="AS912" s="79">
        <v>0</v>
      </c>
      <c r="AT912" s="61" t="s">
        <v>162</v>
      </c>
      <c r="AU912" s="79">
        <v>0</v>
      </c>
      <c r="AV912" s="61" t="s">
        <v>73</v>
      </c>
      <c r="AW912" s="199">
        <v>0</v>
      </c>
      <c r="AX912" s="62">
        <f t="shared" si="73"/>
        <v>14000000</v>
      </c>
      <c r="AY912" s="63">
        <f t="shared" si="74"/>
        <v>0</v>
      </c>
      <c r="AZ912" s="67">
        <v>0</v>
      </c>
      <c r="BA912" s="61" t="s">
        <v>73</v>
      </c>
      <c r="BB912" s="61" t="s">
        <v>85</v>
      </c>
      <c r="BC912" s="369" t="s">
        <v>8476</v>
      </c>
      <c r="BD912" s="44" t="s">
        <v>65</v>
      </c>
      <c r="BE912" s="44" t="s">
        <v>65</v>
      </c>
    </row>
    <row r="913" spans="2:57" s="250" customFormat="1" x14ac:dyDescent="0.25">
      <c r="B913" s="44">
        <v>2026</v>
      </c>
      <c r="C913" s="44">
        <v>891780111</v>
      </c>
      <c r="D913" s="44" t="s">
        <v>63</v>
      </c>
      <c r="E913" s="61" t="s">
        <v>8475</v>
      </c>
      <c r="F913" s="61" t="s">
        <v>8474</v>
      </c>
      <c r="G913" s="61">
        <v>0</v>
      </c>
      <c r="H913" s="61" t="s">
        <v>71</v>
      </c>
      <c r="I913" s="44" t="s">
        <v>111</v>
      </c>
      <c r="J913" s="76" t="s">
        <v>81</v>
      </c>
      <c r="K913" s="68" t="s">
        <v>7739</v>
      </c>
      <c r="L913" s="79">
        <v>14795936</v>
      </c>
      <c r="M913" s="44" t="s">
        <v>66</v>
      </c>
      <c r="N913" s="68" t="s">
        <v>8473</v>
      </c>
      <c r="O913" s="68">
        <v>39141874</v>
      </c>
      <c r="P913" s="68">
        <v>490</v>
      </c>
      <c r="Q913" s="69">
        <v>46051</v>
      </c>
      <c r="R913" s="61">
        <v>4224609418</v>
      </c>
      <c r="S913" s="69">
        <v>46052</v>
      </c>
      <c r="T913" s="79">
        <v>14795936</v>
      </c>
      <c r="U913" s="61" t="s">
        <v>65</v>
      </c>
      <c r="V913" s="79">
        <v>1082939683</v>
      </c>
      <c r="W913" s="168" t="s">
        <v>7153</v>
      </c>
      <c r="X913" s="69">
        <v>46052</v>
      </c>
      <c r="Y913" s="69">
        <v>46062</v>
      </c>
      <c r="Z913" s="69" t="s">
        <v>73</v>
      </c>
      <c r="AA913" s="69">
        <v>46234</v>
      </c>
      <c r="AB913" s="47">
        <f t="shared" si="71"/>
        <v>172</v>
      </c>
      <c r="AC913" s="61">
        <v>0</v>
      </c>
      <c r="AD913" s="79">
        <v>0</v>
      </c>
      <c r="AE913" s="61">
        <v>0</v>
      </c>
      <c r="AF913" s="80" t="s">
        <v>73</v>
      </c>
      <c r="AG913" s="47">
        <f t="shared" si="75"/>
        <v>0</v>
      </c>
      <c r="AH913" s="61">
        <v>0</v>
      </c>
      <c r="AI913" s="79">
        <v>0</v>
      </c>
      <c r="AJ913" s="61" t="s">
        <v>73</v>
      </c>
      <c r="AK913" s="81" t="s">
        <v>73</v>
      </c>
      <c r="AL913" s="61">
        <v>0</v>
      </c>
      <c r="AM913" s="81" t="s">
        <v>73</v>
      </c>
      <c r="AN913" s="81" t="s">
        <v>73</v>
      </c>
      <c r="AO913" s="81" t="s">
        <v>73</v>
      </c>
      <c r="AP913" s="47">
        <f t="shared" si="72"/>
        <v>0</v>
      </c>
      <c r="AQ913" s="47">
        <f>+L913+AD913-AI913</f>
        <v>14795936</v>
      </c>
      <c r="AR913" s="61" t="s">
        <v>4700</v>
      </c>
      <c r="AS913" s="79">
        <v>0</v>
      </c>
      <c r="AT913" s="61" t="s">
        <v>162</v>
      </c>
      <c r="AU913" s="79">
        <v>0</v>
      </c>
      <c r="AV913" s="61" t="s">
        <v>73</v>
      </c>
      <c r="AW913" s="199">
        <v>0</v>
      </c>
      <c r="AX913" s="62">
        <f t="shared" si="73"/>
        <v>14795936</v>
      </c>
      <c r="AY913" s="63">
        <f t="shared" si="74"/>
        <v>0</v>
      </c>
      <c r="AZ913" s="67">
        <v>0</v>
      </c>
      <c r="BA913" s="61" t="s">
        <v>73</v>
      </c>
      <c r="BB913" s="61" t="s">
        <v>163</v>
      </c>
      <c r="BC913" s="355" t="s">
        <v>8472</v>
      </c>
      <c r="BD913" s="44" t="s">
        <v>65</v>
      </c>
      <c r="BE913" s="44" t="s">
        <v>65</v>
      </c>
    </row>
    <row r="914" spans="2:57" s="250" customFormat="1" x14ac:dyDescent="0.25">
      <c r="B914" s="44">
        <v>2026</v>
      </c>
      <c r="C914" s="44">
        <v>891780111</v>
      </c>
      <c r="D914" s="44" t="s">
        <v>63</v>
      </c>
      <c r="E914" s="61" t="s">
        <v>8471</v>
      </c>
      <c r="F914" s="61" t="s">
        <v>8470</v>
      </c>
      <c r="G914" s="61">
        <v>0</v>
      </c>
      <c r="H914" s="61" t="s">
        <v>71</v>
      </c>
      <c r="I914" s="44" t="s">
        <v>111</v>
      </c>
      <c r="J914" s="76" t="s">
        <v>81</v>
      </c>
      <c r="K914" s="68" t="s">
        <v>7712</v>
      </c>
      <c r="L914" s="79">
        <v>15569237</v>
      </c>
      <c r="M914" s="44" t="s">
        <v>66</v>
      </c>
      <c r="N914" s="68" t="s">
        <v>8469</v>
      </c>
      <c r="O914" s="68">
        <v>1082921213</v>
      </c>
      <c r="P914" s="68">
        <v>490</v>
      </c>
      <c r="Q914" s="69">
        <v>46051</v>
      </c>
      <c r="R914" s="61">
        <v>4224609418</v>
      </c>
      <c r="S914" s="69">
        <v>46052</v>
      </c>
      <c r="T914" s="79">
        <v>15569237</v>
      </c>
      <c r="U914" s="61" t="s">
        <v>65</v>
      </c>
      <c r="V914" s="79">
        <v>1082939683</v>
      </c>
      <c r="W914" s="168" t="s">
        <v>7153</v>
      </c>
      <c r="X914" s="69">
        <v>46052</v>
      </c>
      <c r="Y914" s="69">
        <v>46062</v>
      </c>
      <c r="Z914" s="69" t="s">
        <v>73</v>
      </c>
      <c r="AA914" s="69">
        <v>46234</v>
      </c>
      <c r="AB914" s="47">
        <f t="shared" si="71"/>
        <v>172</v>
      </c>
      <c r="AC914" s="61">
        <v>0</v>
      </c>
      <c r="AD914" s="79">
        <v>0</v>
      </c>
      <c r="AE914" s="61">
        <v>0</v>
      </c>
      <c r="AF914" s="80" t="s">
        <v>73</v>
      </c>
      <c r="AG914" s="47">
        <f t="shared" si="75"/>
        <v>0</v>
      </c>
      <c r="AH914" s="61">
        <v>0</v>
      </c>
      <c r="AI914" s="79">
        <v>0</v>
      </c>
      <c r="AJ914" s="61" t="s">
        <v>73</v>
      </c>
      <c r="AK914" s="81" t="s">
        <v>73</v>
      </c>
      <c r="AL914" s="61">
        <v>0</v>
      </c>
      <c r="AM914" s="81" t="s">
        <v>73</v>
      </c>
      <c r="AN914" s="81" t="s">
        <v>73</v>
      </c>
      <c r="AO914" s="81" t="s">
        <v>73</v>
      </c>
      <c r="AP914" s="47">
        <f t="shared" si="72"/>
        <v>0</v>
      </c>
      <c r="AQ914" s="47">
        <f>+L914+AD914-AI914</f>
        <v>15569237</v>
      </c>
      <c r="AR914" s="61" t="s">
        <v>4700</v>
      </c>
      <c r="AS914" s="79">
        <v>0</v>
      </c>
      <c r="AT914" s="61" t="s">
        <v>162</v>
      </c>
      <c r="AU914" s="79">
        <v>0</v>
      </c>
      <c r="AV914" s="61" t="s">
        <v>73</v>
      </c>
      <c r="AW914" s="199">
        <v>0</v>
      </c>
      <c r="AX914" s="62">
        <f t="shared" si="73"/>
        <v>15569237</v>
      </c>
      <c r="AY914" s="63">
        <f t="shared" si="74"/>
        <v>0</v>
      </c>
      <c r="AZ914" s="67">
        <v>0</v>
      </c>
      <c r="BA914" s="61" t="s">
        <v>73</v>
      </c>
      <c r="BB914" s="61" t="s">
        <v>163</v>
      </c>
      <c r="BC914" s="355" t="s">
        <v>8468</v>
      </c>
      <c r="BD914" s="44" t="s">
        <v>65</v>
      </c>
      <c r="BE914" s="44" t="s">
        <v>65</v>
      </c>
    </row>
    <row r="915" spans="2:57" s="250" customFormat="1" x14ac:dyDescent="0.25">
      <c r="B915" s="44">
        <v>2026</v>
      </c>
      <c r="C915" s="44">
        <v>891780111</v>
      </c>
      <c r="D915" s="44" t="s">
        <v>63</v>
      </c>
      <c r="E915" s="61" t="s">
        <v>8467</v>
      </c>
      <c r="F915" s="61" t="s">
        <v>8466</v>
      </c>
      <c r="G915" s="61">
        <v>0</v>
      </c>
      <c r="H915" s="61" t="s">
        <v>71</v>
      </c>
      <c r="I915" s="44" t="s">
        <v>111</v>
      </c>
      <c r="J915" s="76" t="s">
        <v>81</v>
      </c>
      <c r="K915" s="373" t="s">
        <v>8465</v>
      </c>
      <c r="L915" s="79">
        <v>32499500</v>
      </c>
      <c r="M915" s="44" t="s">
        <v>66</v>
      </c>
      <c r="N915" s="68" t="s">
        <v>8464</v>
      </c>
      <c r="O915" s="68">
        <v>19603150</v>
      </c>
      <c r="P915" s="68">
        <v>68</v>
      </c>
      <c r="Q915" s="69">
        <v>46036</v>
      </c>
      <c r="R915" s="68">
        <v>396667544</v>
      </c>
      <c r="S915" s="69">
        <v>46052</v>
      </c>
      <c r="T915" s="79">
        <v>32499500</v>
      </c>
      <c r="U915" s="61" t="s">
        <v>65</v>
      </c>
      <c r="V915" s="79">
        <v>85155333</v>
      </c>
      <c r="W915" s="168" t="s">
        <v>7176</v>
      </c>
      <c r="X915" s="69">
        <v>46052</v>
      </c>
      <c r="Y915" s="69">
        <v>46052</v>
      </c>
      <c r="Z915" s="69" t="s">
        <v>73</v>
      </c>
      <c r="AA915" s="69">
        <v>46195</v>
      </c>
      <c r="AB915" s="47">
        <f t="shared" si="71"/>
        <v>143</v>
      </c>
      <c r="AC915" s="61">
        <v>0</v>
      </c>
      <c r="AD915" s="79">
        <v>0</v>
      </c>
      <c r="AE915" s="61">
        <v>0</v>
      </c>
      <c r="AF915" s="80" t="s">
        <v>73</v>
      </c>
      <c r="AG915" s="47">
        <f t="shared" si="75"/>
        <v>0</v>
      </c>
      <c r="AH915" s="61">
        <v>0</v>
      </c>
      <c r="AI915" s="79">
        <v>0</v>
      </c>
      <c r="AJ915" s="61" t="s">
        <v>73</v>
      </c>
      <c r="AK915" s="81" t="s">
        <v>73</v>
      </c>
      <c r="AL915" s="61">
        <v>0</v>
      </c>
      <c r="AM915" s="81" t="s">
        <v>73</v>
      </c>
      <c r="AN915" s="81" t="s">
        <v>73</v>
      </c>
      <c r="AO915" s="81" t="s">
        <v>73</v>
      </c>
      <c r="AP915" s="47">
        <f t="shared" si="72"/>
        <v>0</v>
      </c>
      <c r="AQ915" s="47">
        <f>+L915+AD915-AI915</f>
        <v>32499500</v>
      </c>
      <c r="AR915" s="61" t="s">
        <v>4700</v>
      </c>
      <c r="AS915" s="79">
        <v>0</v>
      </c>
      <c r="AT915" s="61" t="s">
        <v>162</v>
      </c>
      <c r="AU915" s="79">
        <v>0</v>
      </c>
      <c r="AV915" s="61" t="s">
        <v>73</v>
      </c>
      <c r="AW915" s="199">
        <v>0</v>
      </c>
      <c r="AX915" s="62">
        <f t="shared" si="73"/>
        <v>32499500</v>
      </c>
      <c r="AY915" s="63">
        <f t="shared" si="74"/>
        <v>0</v>
      </c>
      <c r="AZ915" s="67">
        <v>0</v>
      </c>
      <c r="BA915" s="61" t="s">
        <v>73</v>
      </c>
      <c r="BB915" s="61" t="s">
        <v>85</v>
      </c>
      <c r="BC915" s="369" t="s">
        <v>8463</v>
      </c>
      <c r="BD915" s="44" t="s">
        <v>65</v>
      </c>
      <c r="BE915" s="44" t="s">
        <v>65</v>
      </c>
    </row>
    <row r="916" spans="2:57" s="250" customFormat="1" x14ac:dyDescent="0.25">
      <c r="B916" s="44">
        <v>2026</v>
      </c>
      <c r="C916" s="44">
        <v>891780111</v>
      </c>
      <c r="D916" s="44" t="s">
        <v>63</v>
      </c>
      <c r="E916" s="61" t="s">
        <v>8462</v>
      </c>
      <c r="F916" s="61" t="s">
        <v>8461</v>
      </c>
      <c r="G916" s="61">
        <v>0</v>
      </c>
      <c r="H916" s="61" t="s">
        <v>71</v>
      </c>
      <c r="I916" s="44" t="s">
        <v>111</v>
      </c>
      <c r="J916" s="76" t="s">
        <v>81</v>
      </c>
      <c r="K916" s="68" t="s">
        <v>8460</v>
      </c>
      <c r="L916" s="79">
        <v>14795937</v>
      </c>
      <c r="M916" s="44" t="s">
        <v>66</v>
      </c>
      <c r="N916" s="68" t="s">
        <v>8459</v>
      </c>
      <c r="O916" s="68">
        <v>1083012415</v>
      </c>
      <c r="P916" s="68">
        <v>490</v>
      </c>
      <c r="Q916" s="69">
        <v>46051</v>
      </c>
      <c r="R916" s="61">
        <v>4224609418</v>
      </c>
      <c r="S916" s="69">
        <v>46052</v>
      </c>
      <c r="T916" s="79">
        <v>14795937</v>
      </c>
      <c r="U916" s="61" t="s">
        <v>65</v>
      </c>
      <c r="V916" s="79">
        <v>1082939683</v>
      </c>
      <c r="W916" s="168" t="s">
        <v>7153</v>
      </c>
      <c r="X916" s="69">
        <v>46052</v>
      </c>
      <c r="Y916" s="69">
        <v>46062</v>
      </c>
      <c r="Z916" s="69" t="s">
        <v>73</v>
      </c>
      <c r="AA916" s="69">
        <v>46234</v>
      </c>
      <c r="AB916" s="47">
        <f t="shared" si="71"/>
        <v>172</v>
      </c>
      <c r="AC916" s="61">
        <v>0</v>
      </c>
      <c r="AD916" s="79">
        <v>0</v>
      </c>
      <c r="AE916" s="61">
        <v>0</v>
      </c>
      <c r="AF916" s="80" t="s">
        <v>73</v>
      </c>
      <c r="AG916" s="47">
        <f t="shared" si="75"/>
        <v>0</v>
      </c>
      <c r="AH916" s="61">
        <v>0</v>
      </c>
      <c r="AI916" s="79">
        <v>0</v>
      </c>
      <c r="AJ916" s="61" t="s">
        <v>73</v>
      </c>
      <c r="AK916" s="81" t="s">
        <v>73</v>
      </c>
      <c r="AL916" s="61">
        <v>0</v>
      </c>
      <c r="AM916" s="81" t="s">
        <v>73</v>
      </c>
      <c r="AN916" s="81" t="s">
        <v>73</v>
      </c>
      <c r="AO916" s="81" t="s">
        <v>73</v>
      </c>
      <c r="AP916" s="47">
        <f t="shared" si="72"/>
        <v>0</v>
      </c>
      <c r="AQ916" s="47">
        <f>+L916+AD916-AI916</f>
        <v>14795937</v>
      </c>
      <c r="AR916" s="61" t="s">
        <v>4700</v>
      </c>
      <c r="AS916" s="79">
        <v>0</v>
      </c>
      <c r="AT916" s="61" t="s">
        <v>162</v>
      </c>
      <c r="AU916" s="79">
        <v>0</v>
      </c>
      <c r="AV916" s="61" t="s">
        <v>73</v>
      </c>
      <c r="AW916" s="199">
        <v>0</v>
      </c>
      <c r="AX916" s="62">
        <f t="shared" si="73"/>
        <v>14795937</v>
      </c>
      <c r="AY916" s="63">
        <f t="shared" si="74"/>
        <v>0</v>
      </c>
      <c r="AZ916" s="67">
        <v>0</v>
      </c>
      <c r="BA916" s="61" t="s">
        <v>73</v>
      </c>
      <c r="BB916" s="61" t="s">
        <v>163</v>
      </c>
      <c r="BC916" s="355" t="s">
        <v>8458</v>
      </c>
      <c r="BD916" s="44" t="s">
        <v>65</v>
      </c>
      <c r="BE916" s="44" t="s">
        <v>65</v>
      </c>
    </row>
    <row r="917" spans="2:57" s="250" customFormat="1" x14ac:dyDescent="0.25">
      <c r="B917" s="44">
        <v>2026</v>
      </c>
      <c r="C917" s="44">
        <v>891780111</v>
      </c>
      <c r="D917" s="44" t="s">
        <v>63</v>
      </c>
      <c r="E917" s="61" t="s">
        <v>8457</v>
      </c>
      <c r="F917" s="61" t="s">
        <v>8456</v>
      </c>
      <c r="G917" s="61">
        <v>0</v>
      </c>
      <c r="H917" s="61" t="s">
        <v>71</v>
      </c>
      <c r="I917" s="44" t="s">
        <v>111</v>
      </c>
      <c r="J917" s="76" t="s">
        <v>81</v>
      </c>
      <c r="K917" s="68" t="s">
        <v>8455</v>
      </c>
      <c r="L917" s="79">
        <v>15569237</v>
      </c>
      <c r="M917" s="44" t="s">
        <v>66</v>
      </c>
      <c r="N917" s="68" t="s">
        <v>8454</v>
      </c>
      <c r="O917" s="68">
        <v>1193095001</v>
      </c>
      <c r="P917" s="68">
        <v>490</v>
      </c>
      <c r="Q917" s="69">
        <v>46051</v>
      </c>
      <c r="R917" s="61">
        <v>4224609418</v>
      </c>
      <c r="S917" s="69">
        <v>46052</v>
      </c>
      <c r="T917" s="79">
        <v>15569237</v>
      </c>
      <c r="U917" s="61" t="s">
        <v>65</v>
      </c>
      <c r="V917" s="79">
        <v>1082939683</v>
      </c>
      <c r="W917" s="168" t="s">
        <v>7153</v>
      </c>
      <c r="X917" s="69">
        <v>46052</v>
      </c>
      <c r="Y917" s="69">
        <v>46062</v>
      </c>
      <c r="Z917" s="69" t="s">
        <v>73</v>
      </c>
      <c r="AA917" s="69">
        <v>46234</v>
      </c>
      <c r="AB917" s="47">
        <f t="shared" si="71"/>
        <v>172</v>
      </c>
      <c r="AC917" s="61">
        <v>0</v>
      </c>
      <c r="AD917" s="79">
        <v>0</v>
      </c>
      <c r="AE917" s="61">
        <v>0</v>
      </c>
      <c r="AF917" s="80" t="s">
        <v>73</v>
      </c>
      <c r="AG917" s="47">
        <f t="shared" si="75"/>
        <v>0</v>
      </c>
      <c r="AH917" s="61">
        <v>0</v>
      </c>
      <c r="AI917" s="79">
        <v>0</v>
      </c>
      <c r="AJ917" s="61" t="s">
        <v>73</v>
      </c>
      <c r="AK917" s="81" t="s">
        <v>73</v>
      </c>
      <c r="AL917" s="61">
        <v>0</v>
      </c>
      <c r="AM917" s="81" t="s">
        <v>73</v>
      </c>
      <c r="AN917" s="81" t="s">
        <v>73</v>
      </c>
      <c r="AO917" s="81" t="s">
        <v>73</v>
      </c>
      <c r="AP917" s="47">
        <f t="shared" si="72"/>
        <v>0</v>
      </c>
      <c r="AQ917" s="47">
        <f>+L917+AD917-AI917</f>
        <v>15569237</v>
      </c>
      <c r="AR917" s="61" t="s">
        <v>4700</v>
      </c>
      <c r="AS917" s="79">
        <v>0</v>
      </c>
      <c r="AT917" s="61" t="s">
        <v>162</v>
      </c>
      <c r="AU917" s="79">
        <v>0</v>
      </c>
      <c r="AV917" s="61" t="s">
        <v>73</v>
      </c>
      <c r="AW917" s="199">
        <v>0</v>
      </c>
      <c r="AX917" s="62">
        <f t="shared" si="73"/>
        <v>15569237</v>
      </c>
      <c r="AY917" s="63">
        <f t="shared" si="74"/>
        <v>0</v>
      </c>
      <c r="AZ917" s="67">
        <v>0</v>
      </c>
      <c r="BA917" s="61" t="s">
        <v>73</v>
      </c>
      <c r="BB917" s="61" t="s">
        <v>163</v>
      </c>
      <c r="BC917" s="355" t="s">
        <v>8453</v>
      </c>
      <c r="BD917" s="44" t="s">
        <v>65</v>
      </c>
      <c r="BE917" s="44" t="s">
        <v>65</v>
      </c>
    </row>
    <row r="918" spans="2:57" s="250" customFormat="1" x14ac:dyDescent="0.25">
      <c r="B918" s="44">
        <v>2026</v>
      </c>
      <c r="C918" s="44">
        <v>891780111</v>
      </c>
      <c r="D918" s="44" t="s">
        <v>63</v>
      </c>
      <c r="E918" s="61" t="s">
        <v>8452</v>
      </c>
      <c r="F918" s="61" t="s">
        <v>8451</v>
      </c>
      <c r="G918" s="61">
        <v>0</v>
      </c>
      <c r="H918" s="61" t="s">
        <v>71</v>
      </c>
      <c r="I918" s="44" t="s">
        <v>111</v>
      </c>
      <c r="J918" s="76" t="s">
        <v>81</v>
      </c>
      <c r="K918" s="68" t="s">
        <v>8450</v>
      </c>
      <c r="L918" s="79">
        <v>14795000</v>
      </c>
      <c r="M918" s="44" t="s">
        <v>66</v>
      </c>
      <c r="N918" s="68" t="s">
        <v>8449</v>
      </c>
      <c r="O918" s="68">
        <v>1007862670</v>
      </c>
      <c r="P918" s="68">
        <v>490</v>
      </c>
      <c r="Q918" s="69">
        <v>46051</v>
      </c>
      <c r="R918" s="61">
        <v>4224609418</v>
      </c>
      <c r="S918" s="69">
        <v>46052</v>
      </c>
      <c r="T918" s="79">
        <v>14795000</v>
      </c>
      <c r="U918" s="61" t="s">
        <v>65</v>
      </c>
      <c r="V918" s="79">
        <v>1082939683</v>
      </c>
      <c r="W918" s="168" t="s">
        <v>7153</v>
      </c>
      <c r="X918" s="69">
        <v>46052</v>
      </c>
      <c r="Y918" s="69">
        <v>46062</v>
      </c>
      <c r="Z918" s="69" t="s">
        <v>73</v>
      </c>
      <c r="AA918" s="69">
        <v>46234</v>
      </c>
      <c r="AB918" s="47">
        <f t="shared" si="71"/>
        <v>172</v>
      </c>
      <c r="AC918" s="61">
        <v>0</v>
      </c>
      <c r="AD918" s="79">
        <v>0</v>
      </c>
      <c r="AE918" s="61">
        <v>0</v>
      </c>
      <c r="AF918" s="80" t="s">
        <v>73</v>
      </c>
      <c r="AG918" s="47">
        <f t="shared" si="75"/>
        <v>0</v>
      </c>
      <c r="AH918" s="61">
        <v>0</v>
      </c>
      <c r="AI918" s="79">
        <v>0</v>
      </c>
      <c r="AJ918" s="61" t="s">
        <v>73</v>
      </c>
      <c r="AK918" s="81" t="s">
        <v>73</v>
      </c>
      <c r="AL918" s="61">
        <v>0</v>
      </c>
      <c r="AM918" s="81" t="s">
        <v>73</v>
      </c>
      <c r="AN918" s="81" t="s">
        <v>73</v>
      </c>
      <c r="AO918" s="81" t="s">
        <v>73</v>
      </c>
      <c r="AP918" s="47">
        <f t="shared" si="72"/>
        <v>0</v>
      </c>
      <c r="AQ918" s="47">
        <f>+L918+AD918-AI918</f>
        <v>14795000</v>
      </c>
      <c r="AR918" s="61" t="s">
        <v>4700</v>
      </c>
      <c r="AS918" s="79">
        <v>0</v>
      </c>
      <c r="AT918" s="61" t="s">
        <v>162</v>
      </c>
      <c r="AU918" s="79">
        <v>0</v>
      </c>
      <c r="AV918" s="61" t="s">
        <v>73</v>
      </c>
      <c r="AW918" s="199">
        <v>0</v>
      </c>
      <c r="AX918" s="62">
        <f t="shared" si="73"/>
        <v>14795000</v>
      </c>
      <c r="AY918" s="63">
        <f t="shared" si="74"/>
        <v>0</v>
      </c>
      <c r="AZ918" s="67">
        <v>0</v>
      </c>
      <c r="BA918" s="61" t="s">
        <v>73</v>
      </c>
      <c r="BB918" s="61" t="s">
        <v>163</v>
      </c>
      <c r="BC918" s="355" t="s">
        <v>8448</v>
      </c>
      <c r="BD918" s="44" t="s">
        <v>65</v>
      </c>
      <c r="BE918" s="44" t="s">
        <v>65</v>
      </c>
    </row>
    <row r="919" spans="2:57" s="250" customFormat="1" x14ac:dyDescent="0.25">
      <c r="B919" s="44">
        <v>2026</v>
      </c>
      <c r="C919" s="44">
        <v>891780111</v>
      </c>
      <c r="D919" s="44" t="s">
        <v>63</v>
      </c>
      <c r="E919" s="61" t="s">
        <v>8447</v>
      </c>
      <c r="F919" s="61" t="s">
        <v>8446</v>
      </c>
      <c r="G919" s="61">
        <v>0</v>
      </c>
      <c r="H919" s="61" t="s">
        <v>71</v>
      </c>
      <c r="I919" s="44" t="s">
        <v>111</v>
      </c>
      <c r="J919" s="76" t="s">
        <v>81</v>
      </c>
      <c r="K919" s="68" t="s">
        <v>8445</v>
      </c>
      <c r="L919" s="79">
        <v>11836745</v>
      </c>
      <c r="M919" s="44" t="s">
        <v>66</v>
      </c>
      <c r="N919" s="68" t="s">
        <v>8444</v>
      </c>
      <c r="O919" s="68">
        <v>1081822648</v>
      </c>
      <c r="P919" s="68">
        <v>490</v>
      </c>
      <c r="Q919" s="69">
        <v>46051</v>
      </c>
      <c r="R919" s="61">
        <v>4224609418</v>
      </c>
      <c r="S919" s="69">
        <v>46052</v>
      </c>
      <c r="T919" s="79">
        <v>11836745</v>
      </c>
      <c r="U919" s="61" t="s">
        <v>65</v>
      </c>
      <c r="V919" s="79">
        <v>1082939683</v>
      </c>
      <c r="W919" s="168" t="s">
        <v>7153</v>
      </c>
      <c r="X919" s="69">
        <v>46052</v>
      </c>
      <c r="Y919" s="69">
        <v>46062</v>
      </c>
      <c r="Z919" s="69" t="s">
        <v>73</v>
      </c>
      <c r="AA919" s="69">
        <v>46234</v>
      </c>
      <c r="AB919" s="47">
        <f t="shared" si="71"/>
        <v>172</v>
      </c>
      <c r="AC919" s="61">
        <v>0</v>
      </c>
      <c r="AD919" s="79">
        <v>0</v>
      </c>
      <c r="AE919" s="61">
        <v>0</v>
      </c>
      <c r="AF919" s="80" t="s">
        <v>73</v>
      </c>
      <c r="AG919" s="47">
        <f t="shared" si="75"/>
        <v>0</v>
      </c>
      <c r="AH919" s="61">
        <v>0</v>
      </c>
      <c r="AI919" s="79">
        <v>0</v>
      </c>
      <c r="AJ919" s="61" t="s">
        <v>73</v>
      </c>
      <c r="AK919" s="81" t="s">
        <v>73</v>
      </c>
      <c r="AL919" s="61">
        <v>0</v>
      </c>
      <c r="AM919" s="81" t="s">
        <v>73</v>
      </c>
      <c r="AN919" s="81" t="s">
        <v>73</v>
      </c>
      <c r="AO919" s="81" t="s">
        <v>73</v>
      </c>
      <c r="AP919" s="47">
        <f t="shared" si="72"/>
        <v>0</v>
      </c>
      <c r="AQ919" s="47">
        <f>+L919+AD919-AI919</f>
        <v>11836745</v>
      </c>
      <c r="AR919" s="61" t="s">
        <v>4700</v>
      </c>
      <c r="AS919" s="79">
        <v>0</v>
      </c>
      <c r="AT919" s="61" t="s">
        <v>162</v>
      </c>
      <c r="AU919" s="79">
        <v>0</v>
      </c>
      <c r="AV919" s="61" t="s">
        <v>73</v>
      </c>
      <c r="AW919" s="199">
        <v>0</v>
      </c>
      <c r="AX919" s="62">
        <f t="shared" si="73"/>
        <v>11836745</v>
      </c>
      <c r="AY919" s="63">
        <f t="shared" si="74"/>
        <v>0</v>
      </c>
      <c r="AZ919" s="67">
        <v>0</v>
      </c>
      <c r="BA919" s="61" t="s">
        <v>73</v>
      </c>
      <c r="BB919" s="61" t="s">
        <v>163</v>
      </c>
      <c r="BC919" s="355" t="s">
        <v>8443</v>
      </c>
      <c r="BD919" s="44" t="s">
        <v>65</v>
      </c>
      <c r="BE919" s="44" t="s">
        <v>65</v>
      </c>
    </row>
    <row r="920" spans="2:57" s="250" customFormat="1" x14ac:dyDescent="0.25">
      <c r="B920" s="44">
        <v>2026</v>
      </c>
      <c r="C920" s="44">
        <v>891780111</v>
      </c>
      <c r="D920" s="44" t="s">
        <v>63</v>
      </c>
      <c r="E920" s="61" t="s">
        <v>8442</v>
      </c>
      <c r="F920" s="61" t="s">
        <v>8441</v>
      </c>
      <c r="G920" s="61">
        <v>0</v>
      </c>
      <c r="H920" s="61" t="s">
        <v>71</v>
      </c>
      <c r="I920" s="44" t="s">
        <v>111</v>
      </c>
      <c r="J920" s="76" t="s">
        <v>81</v>
      </c>
      <c r="K920" s="68" t="s">
        <v>8440</v>
      </c>
      <c r="L920" s="79">
        <v>14795931</v>
      </c>
      <c r="M920" s="44" t="s">
        <v>66</v>
      </c>
      <c r="N920" s="68" t="s">
        <v>8439</v>
      </c>
      <c r="O920" s="68">
        <v>1065204612</v>
      </c>
      <c r="P920" s="68">
        <v>490</v>
      </c>
      <c r="Q920" s="69">
        <v>46051</v>
      </c>
      <c r="R920" s="61">
        <v>4224609418</v>
      </c>
      <c r="S920" s="69">
        <v>46052</v>
      </c>
      <c r="T920" s="79">
        <v>14795931</v>
      </c>
      <c r="U920" s="61" t="s">
        <v>65</v>
      </c>
      <c r="V920" s="79">
        <v>1082939683</v>
      </c>
      <c r="W920" s="168" t="s">
        <v>7153</v>
      </c>
      <c r="X920" s="69">
        <v>46052</v>
      </c>
      <c r="Y920" s="69">
        <v>46062</v>
      </c>
      <c r="Z920" s="69" t="s">
        <v>73</v>
      </c>
      <c r="AA920" s="69">
        <v>46234</v>
      </c>
      <c r="AB920" s="47">
        <f t="shared" si="71"/>
        <v>172</v>
      </c>
      <c r="AC920" s="61">
        <v>0</v>
      </c>
      <c r="AD920" s="79">
        <v>0</v>
      </c>
      <c r="AE920" s="61">
        <v>0</v>
      </c>
      <c r="AF920" s="80" t="s">
        <v>73</v>
      </c>
      <c r="AG920" s="47">
        <f t="shared" si="75"/>
        <v>0</v>
      </c>
      <c r="AH920" s="61">
        <v>0</v>
      </c>
      <c r="AI920" s="79">
        <v>0</v>
      </c>
      <c r="AJ920" s="61" t="s">
        <v>73</v>
      </c>
      <c r="AK920" s="81" t="s">
        <v>73</v>
      </c>
      <c r="AL920" s="61">
        <v>0</v>
      </c>
      <c r="AM920" s="81" t="s">
        <v>73</v>
      </c>
      <c r="AN920" s="81" t="s">
        <v>73</v>
      </c>
      <c r="AO920" s="81" t="s">
        <v>73</v>
      </c>
      <c r="AP920" s="47">
        <f t="shared" si="72"/>
        <v>0</v>
      </c>
      <c r="AQ920" s="47">
        <f>+L920+AD920-AI920</f>
        <v>14795931</v>
      </c>
      <c r="AR920" s="61" t="s">
        <v>4700</v>
      </c>
      <c r="AS920" s="79">
        <v>0</v>
      </c>
      <c r="AT920" s="61" t="s">
        <v>162</v>
      </c>
      <c r="AU920" s="79">
        <v>0</v>
      </c>
      <c r="AV920" s="61" t="s">
        <v>73</v>
      </c>
      <c r="AW920" s="199">
        <v>0</v>
      </c>
      <c r="AX920" s="62">
        <f t="shared" si="73"/>
        <v>14795931</v>
      </c>
      <c r="AY920" s="63">
        <f t="shared" si="74"/>
        <v>0</v>
      </c>
      <c r="AZ920" s="67">
        <v>0</v>
      </c>
      <c r="BA920" s="61" t="s">
        <v>73</v>
      </c>
      <c r="BB920" s="61" t="s">
        <v>163</v>
      </c>
      <c r="BC920" s="355" t="s">
        <v>8438</v>
      </c>
      <c r="BD920" s="44" t="s">
        <v>65</v>
      </c>
      <c r="BE920" s="44" t="s">
        <v>65</v>
      </c>
    </row>
    <row r="921" spans="2:57" s="250" customFormat="1" x14ac:dyDescent="0.25">
      <c r="B921" s="44">
        <v>2026</v>
      </c>
      <c r="C921" s="44">
        <v>891780111</v>
      </c>
      <c r="D921" s="44" t="s">
        <v>63</v>
      </c>
      <c r="E921" s="61" t="s">
        <v>8437</v>
      </c>
      <c r="F921" s="61" t="s">
        <v>8436</v>
      </c>
      <c r="G921" s="61">
        <v>0</v>
      </c>
      <c r="H921" s="61" t="s">
        <v>71</v>
      </c>
      <c r="I921" s="44" t="s">
        <v>111</v>
      </c>
      <c r="J921" s="76" t="s">
        <v>81</v>
      </c>
      <c r="K921" s="68" t="s">
        <v>8435</v>
      </c>
      <c r="L921" s="79">
        <v>14795936</v>
      </c>
      <c r="M921" s="44" t="s">
        <v>66</v>
      </c>
      <c r="N921" s="68" t="s">
        <v>8434</v>
      </c>
      <c r="O921" s="68">
        <v>1068388143</v>
      </c>
      <c r="P921" s="68">
        <v>490</v>
      </c>
      <c r="Q921" s="69">
        <v>46051</v>
      </c>
      <c r="R921" s="61">
        <v>4224609418</v>
      </c>
      <c r="S921" s="69">
        <v>46052</v>
      </c>
      <c r="T921" s="79">
        <v>14795936</v>
      </c>
      <c r="U921" s="61" t="s">
        <v>65</v>
      </c>
      <c r="V921" s="79">
        <v>1082939683</v>
      </c>
      <c r="W921" s="168" t="s">
        <v>7153</v>
      </c>
      <c r="X921" s="69">
        <v>46052</v>
      </c>
      <c r="Y921" s="69">
        <v>46062</v>
      </c>
      <c r="Z921" s="69" t="s">
        <v>73</v>
      </c>
      <c r="AA921" s="69">
        <v>46234</v>
      </c>
      <c r="AB921" s="47">
        <f t="shared" si="71"/>
        <v>172</v>
      </c>
      <c r="AC921" s="61">
        <v>0</v>
      </c>
      <c r="AD921" s="79">
        <v>0</v>
      </c>
      <c r="AE921" s="61">
        <v>0</v>
      </c>
      <c r="AF921" s="80" t="s">
        <v>73</v>
      </c>
      <c r="AG921" s="47">
        <f t="shared" si="75"/>
        <v>0</v>
      </c>
      <c r="AH921" s="61">
        <v>0</v>
      </c>
      <c r="AI921" s="79">
        <v>0</v>
      </c>
      <c r="AJ921" s="61" t="s">
        <v>73</v>
      </c>
      <c r="AK921" s="81" t="s">
        <v>73</v>
      </c>
      <c r="AL921" s="61">
        <v>0</v>
      </c>
      <c r="AM921" s="81" t="s">
        <v>73</v>
      </c>
      <c r="AN921" s="81" t="s">
        <v>73</v>
      </c>
      <c r="AO921" s="81" t="s">
        <v>73</v>
      </c>
      <c r="AP921" s="47">
        <f t="shared" si="72"/>
        <v>0</v>
      </c>
      <c r="AQ921" s="47">
        <f>+L921+AD921-AI921</f>
        <v>14795936</v>
      </c>
      <c r="AR921" s="61" t="s">
        <v>4700</v>
      </c>
      <c r="AS921" s="79">
        <v>0</v>
      </c>
      <c r="AT921" s="61" t="s">
        <v>162</v>
      </c>
      <c r="AU921" s="79">
        <v>0</v>
      </c>
      <c r="AV921" s="61" t="s">
        <v>73</v>
      </c>
      <c r="AW921" s="199">
        <v>0</v>
      </c>
      <c r="AX921" s="62">
        <f t="shared" si="73"/>
        <v>14795936</v>
      </c>
      <c r="AY921" s="63">
        <f t="shared" si="74"/>
        <v>0</v>
      </c>
      <c r="AZ921" s="67">
        <v>0</v>
      </c>
      <c r="BA921" s="61" t="s">
        <v>73</v>
      </c>
      <c r="BB921" s="61" t="s">
        <v>163</v>
      </c>
      <c r="BC921" s="355" t="s">
        <v>8433</v>
      </c>
      <c r="BD921" s="44" t="s">
        <v>65</v>
      </c>
      <c r="BE921" s="44" t="s">
        <v>65</v>
      </c>
    </row>
    <row r="922" spans="2:57" s="250" customFormat="1" x14ac:dyDescent="0.25">
      <c r="B922" s="44">
        <v>2026</v>
      </c>
      <c r="C922" s="44">
        <v>891780111</v>
      </c>
      <c r="D922" s="44" t="s">
        <v>63</v>
      </c>
      <c r="E922" s="61" t="s">
        <v>8432</v>
      </c>
      <c r="F922" s="61" t="s">
        <v>8431</v>
      </c>
      <c r="G922" s="61">
        <v>0</v>
      </c>
      <c r="H922" s="61" t="s">
        <v>71</v>
      </c>
      <c r="I922" s="44" t="s">
        <v>111</v>
      </c>
      <c r="J922" s="76" t="s">
        <v>81</v>
      </c>
      <c r="K922" s="68" t="s">
        <v>8430</v>
      </c>
      <c r="L922" s="79">
        <v>14795936</v>
      </c>
      <c r="M922" s="44" t="s">
        <v>66</v>
      </c>
      <c r="N922" s="68" t="s">
        <v>8429</v>
      </c>
      <c r="O922" s="68">
        <v>39021740</v>
      </c>
      <c r="P922" s="68">
        <v>490</v>
      </c>
      <c r="Q922" s="69">
        <v>46051</v>
      </c>
      <c r="R922" s="61">
        <v>4224609418</v>
      </c>
      <c r="S922" s="69">
        <v>46052</v>
      </c>
      <c r="T922" s="79">
        <v>14795936</v>
      </c>
      <c r="U922" s="61" t="s">
        <v>65</v>
      </c>
      <c r="V922" s="79">
        <v>1082939683</v>
      </c>
      <c r="W922" s="168" t="s">
        <v>7153</v>
      </c>
      <c r="X922" s="69">
        <v>46052</v>
      </c>
      <c r="Y922" s="69">
        <v>46062</v>
      </c>
      <c r="Z922" s="69" t="s">
        <v>73</v>
      </c>
      <c r="AA922" s="69">
        <v>46234</v>
      </c>
      <c r="AB922" s="47">
        <f t="shared" si="71"/>
        <v>172</v>
      </c>
      <c r="AC922" s="61">
        <v>0</v>
      </c>
      <c r="AD922" s="79">
        <v>0</v>
      </c>
      <c r="AE922" s="61">
        <v>0</v>
      </c>
      <c r="AF922" s="80" t="s">
        <v>73</v>
      </c>
      <c r="AG922" s="47">
        <f t="shared" si="75"/>
        <v>0</v>
      </c>
      <c r="AH922" s="61">
        <v>0</v>
      </c>
      <c r="AI922" s="79">
        <v>0</v>
      </c>
      <c r="AJ922" s="61" t="s">
        <v>73</v>
      </c>
      <c r="AK922" s="81" t="s">
        <v>73</v>
      </c>
      <c r="AL922" s="61">
        <v>0</v>
      </c>
      <c r="AM922" s="81" t="s">
        <v>73</v>
      </c>
      <c r="AN922" s="81" t="s">
        <v>73</v>
      </c>
      <c r="AO922" s="81" t="s">
        <v>73</v>
      </c>
      <c r="AP922" s="47">
        <f t="shared" si="72"/>
        <v>0</v>
      </c>
      <c r="AQ922" s="47">
        <f>+L922+AD922-AI922</f>
        <v>14795936</v>
      </c>
      <c r="AR922" s="61" t="s">
        <v>4700</v>
      </c>
      <c r="AS922" s="79">
        <v>0</v>
      </c>
      <c r="AT922" s="61" t="s">
        <v>162</v>
      </c>
      <c r="AU922" s="79">
        <v>0</v>
      </c>
      <c r="AV922" s="61" t="s">
        <v>73</v>
      </c>
      <c r="AW922" s="199">
        <v>0</v>
      </c>
      <c r="AX922" s="62">
        <f t="shared" si="73"/>
        <v>14795936</v>
      </c>
      <c r="AY922" s="63">
        <f t="shared" si="74"/>
        <v>0</v>
      </c>
      <c r="AZ922" s="67">
        <v>0</v>
      </c>
      <c r="BA922" s="61" t="s">
        <v>73</v>
      </c>
      <c r="BB922" s="61" t="s">
        <v>163</v>
      </c>
      <c r="BC922" s="355" t="s">
        <v>8428</v>
      </c>
      <c r="BD922" s="44" t="s">
        <v>65</v>
      </c>
      <c r="BE922" s="44" t="s">
        <v>65</v>
      </c>
    </row>
    <row r="923" spans="2:57" s="250" customFormat="1" x14ac:dyDescent="0.25">
      <c r="B923" s="44">
        <v>2026</v>
      </c>
      <c r="C923" s="44">
        <v>891780111</v>
      </c>
      <c r="D923" s="44" t="s">
        <v>63</v>
      </c>
      <c r="E923" s="61" t="s">
        <v>8427</v>
      </c>
      <c r="F923" s="61" t="s">
        <v>8426</v>
      </c>
      <c r="G923" s="61">
        <v>0</v>
      </c>
      <c r="H923" s="61" t="s">
        <v>71</v>
      </c>
      <c r="I923" s="44" t="s">
        <v>111</v>
      </c>
      <c r="J923" s="76" t="s">
        <v>81</v>
      </c>
      <c r="K923" s="68" t="s">
        <v>8425</v>
      </c>
      <c r="L923" s="79">
        <v>166000000</v>
      </c>
      <c r="M923" s="44" t="s">
        <v>66</v>
      </c>
      <c r="N923" s="68" t="s">
        <v>8424</v>
      </c>
      <c r="O923" s="68">
        <v>800176618</v>
      </c>
      <c r="P923" s="68">
        <v>508</v>
      </c>
      <c r="Q923" s="69">
        <v>46051</v>
      </c>
      <c r="R923" s="61">
        <v>166000000</v>
      </c>
      <c r="S923" s="69">
        <v>46052</v>
      </c>
      <c r="T923" s="79">
        <v>166000000</v>
      </c>
      <c r="U923" s="61" t="s">
        <v>65</v>
      </c>
      <c r="V923" s="47">
        <v>16078654</v>
      </c>
      <c r="W923" s="47" t="s">
        <v>4736</v>
      </c>
      <c r="X923" s="69">
        <v>46052</v>
      </c>
      <c r="Y923" s="69">
        <v>46057</v>
      </c>
      <c r="Z923" s="69">
        <v>46057</v>
      </c>
      <c r="AA923" s="69">
        <v>46142</v>
      </c>
      <c r="AB923" s="47">
        <f t="shared" si="71"/>
        <v>85</v>
      </c>
      <c r="AC923" s="61">
        <v>0</v>
      </c>
      <c r="AD923" s="79">
        <v>0</v>
      </c>
      <c r="AE923" s="61">
        <v>0</v>
      </c>
      <c r="AF923" s="80" t="s">
        <v>73</v>
      </c>
      <c r="AG923" s="47">
        <f t="shared" si="75"/>
        <v>0</v>
      </c>
      <c r="AH923" s="61">
        <v>0</v>
      </c>
      <c r="AI923" s="79">
        <v>0</v>
      </c>
      <c r="AJ923" s="61" t="s">
        <v>73</v>
      </c>
      <c r="AK923" s="81" t="s">
        <v>73</v>
      </c>
      <c r="AL923" s="61">
        <v>0</v>
      </c>
      <c r="AM923" s="81" t="s">
        <v>73</v>
      </c>
      <c r="AN923" s="81" t="s">
        <v>73</v>
      </c>
      <c r="AO923" s="81" t="s">
        <v>73</v>
      </c>
      <c r="AP923" s="47">
        <f t="shared" si="72"/>
        <v>0</v>
      </c>
      <c r="AQ923" s="47">
        <f>+L923+AD923-AI923</f>
        <v>166000000</v>
      </c>
      <c r="AR923" s="61" t="s">
        <v>4700</v>
      </c>
      <c r="AS923" s="79">
        <v>0</v>
      </c>
      <c r="AT923" s="61" t="s">
        <v>162</v>
      </c>
      <c r="AU923" s="79">
        <v>0</v>
      </c>
      <c r="AV923" s="61" t="s">
        <v>73</v>
      </c>
      <c r="AW923" s="199">
        <v>0</v>
      </c>
      <c r="AX923" s="62">
        <f t="shared" si="73"/>
        <v>166000000</v>
      </c>
      <c r="AY923" s="63">
        <f t="shared" si="74"/>
        <v>0</v>
      </c>
      <c r="AZ923" s="67">
        <v>0</v>
      </c>
      <c r="BA923" s="61" t="s">
        <v>73</v>
      </c>
      <c r="BB923" s="61" t="s">
        <v>163</v>
      </c>
      <c r="BC923" s="355" t="s">
        <v>8423</v>
      </c>
      <c r="BD923" s="44" t="s">
        <v>65</v>
      </c>
      <c r="BE923" s="44" t="s">
        <v>65</v>
      </c>
    </row>
    <row r="924" spans="2:57" s="250" customFormat="1" x14ac:dyDescent="0.25">
      <c r="B924" s="44">
        <v>2026</v>
      </c>
      <c r="C924" s="44">
        <v>891780111</v>
      </c>
      <c r="D924" s="44" t="s">
        <v>63</v>
      </c>
      <c r="E924" s="61" t="s">
        <v>8422</v>
      </c>
      <c r="F924" s="61" t="s">
        <v>8421</v>
      </c>
      <c r="G924" s="61">
        <v>0</v>
      </c>
      <c r="H924" s="61" t="s">
        <v>71</v>
      </c>
      <c r="I924" s="44" t="s">
        <v>111</v>
      </c>
      <c r="J924" s="76" t="s">
        <v>81</v>
      </c>
      <c r="K924" s="68" t="s">
        <v>8420</v>
      </c>
      <c r="L924" s="79">
        <v>21100000</v>
      </c>
      <c r="M924" s="44" t="s">
        <v>66</v>
      </c>
      <c r="N924" s="68" t="s">
        <v>8419</v>
      </c>
      <c r="O924" s="68">
        <v>1082904923</v>
      </c>
      <c r="P924" s="68">
        <v>377</v>
      </c>
      <c r="Q924" s="69">
        <v>46045</v>
      </c>
      <c r="R924" s="68">
        <v>300000000</v>
      </c>
      <c r="S924" s="69">
        <v>46052</v>
      </c>
      <c r="T924" s="79">
        <v>21100000</v>
      </c>
      <c r="U924" s="61" t="s">
        <v>65</v>
      </c>
      <c r="V924" s="79">
        <v>85155333</v>
      </c>
      <c r="W924" s="168" t="s">
        <v>7176</v>
      </c>
      <c r="X924" s="69">
        <v>46052</v>
      </c>
      <c r="Y924" s="69">
        <v>46052</v>
      </c>
      <c r="Z924" s="69" t="s">
        <v>73</v>
      </c>
      <c r="AA924" s="69">
        <v>46172</v>
      </c>
      <c r="AB924" s="47">
        <f t="shared" si="71"/>
        <v>120</v>
      </c>
      <c r="AC924" s="61">
        <v>0</v>
      </c>
      <c r="AD924" s="79">
        <v>0</v>
      </c>
      <c r="AE924" s="61">
        <v>0</v>
      </c>
      <c r="AF924" s="80" t="s">
        <v>73</v>
      </c>
      <c r="AG924" s="47">
        <f t="shared" si="75"/>
        <v>0</v>
      </c>
      <c r="AH924" s="61">
        <v>0</v>
      </c>
      <c r="AI924" s="79">
        <v>0</v>
      </c>
      <c r="AJ924" s="61" t="s">
        <v>73</v>
      </c>
      <c r="AK924" s="81" t="s">
        <v>73</v>
      </c>
      <c r="AL924" s="61">
        <v>0</v>
      </c>
      <c r="AM924" s="81" t="s">
        <v>73</v>
      </c>
      <c r="AN924" s="81" t="s">
        <v>73</v>
      </c>
      <c r="AO924" s="81" t="s">
        <v>73</v>
      </c>
      <c r="AP924" s="47">
        <f t="shared" si="72"/>
        <v>0</v>
      </c>
      <c r="AQ924" s="47">
        <f>+L924+AD924-AI924</f>
        <v>21100000</v>
      </c>
      <c r="AR924" s="61" t="s">
        <v>65</v>
      </c>
      <c r="AS924" s="79">
        <v>21100000</v>
      </c>
      <c r="AT924" s="61" t="s">
        <v>162</v>
      </c>
      <c r="AU924" s="79">
        <v>0</v>
      </c>
      <c r="AV924" s="61" t="s">
        <v>73</v>
      </c>
      <c r="AW924" s="199">
        <v>0</v>
      </c>
      <c r="AX924" s="62">
        <f t="shared" si="73"/>
        <v>21100000</v>
      </c>
      <c r="AY924" s="63">
        <f t="shared" si="74"/>
        <v>0</v>
      </c>
      <c r="AZ924" s="67">
        <v>0</v>
      </c>
      <c r="BA924" s="61" t="s">
        <v>73</v>
      </c>
      <c r="BB924" s="61" t="s">
        <v>85</v>
      </c>
      <c r="BC924" s="369" t="s">
        <v>8418</v>
      </c>
      <c r="BD924" s="44" t="s">
        <v>65</v>
      </c>
      <c r="BE924" s="44" t="s">
        <v>65</v>
      </c>
    </row>
    <row r="925" spans="2:57" s="250" customFormat="1" x14ac:dyDescent="0.25">
      <c r="B925" s="44">
        <v>2026</v>
      </c>
      <c r="C925" s="44">
        <v>891780111</v>
      </c>
      <c r="D925" s="44" t="s">
        <v>63</v>
      </c>
      <c r="E925" s="61" t="s">
        <v>8417</v>
      </c>
      <c r="F925" s="61" t="s">
        <v>8416</v>
      </c>
      <c r="G925" s="61">
        <v>0</v>
      </c>
      <c r="H925" s="61" t="s">
        <v>71</v>
      </c>
      <c r="I925" s="44" t="s">
        <v>111</v>
      </c>
      <c r="J925" s="76" t="s">
        <v>81</v>
      </c>
      <c r="K925" s="68" t="s">
        <v>8415</v>
      </c>
      <c r="L925" s="79">
        <v>14795937</v>
      </c>
      <c r="M925" s="44" t="s">
        <v>66</v>
      </c>
      <c r="N925" s="68" t="s">
        <v>8414</v>
      </c>
      <c r="O925" s="68">
        <v>1082969220</v>
      </c>
      <c r="P925" s="68">
        <v>490</v>
      </c>
      <c r="Q925" s="69">
        <v>46051</v>
      </c>
      <c r="R925" s="61">
        <v>4224609418</v>
      </c>
      <c r="S925" s="69">
        <v>46052</v>
      </c>
      <c r="T925" s="79">
        <v>14795937</v>
      </c>
      <c r="U925" s="61" t="s">
        <v>65</v>
      </c>
      <c r="V925" s="79">
        <v>1082939683</v>
      </c>
      <c r="W925" s="168" t="s">
        <v>7153</v>
      </c>
      <c r="X925" s="69">
        <v>46052</v>
      </c>
      <c r="Y925" s="69">
        <v>46062</v>
      </c>
      <c r="Z925" s="69" t="s">
        <v>73</v>
      </c>
      <c r="AA925" s="69">
        <v>46234</v>
      </c>
      <c r="AB925" s="47">
        <f t="shared" si="71"/>
        <v>172</v>
      </c>
      <c r="AC925" s="61">
        <v>0</v>
      </c>
      <c r="AD925" s="79">
        <v>0</v>
      </c>
      <c r="AE925" s="61">
        <v>0</v>
      </c>
      <c r="AF925" s="80" t="s">
        <v>73</v>
      </c>
      <c r="AG925" s="47">
        <f t="shared" si="75"/>
        <v>0</v>
      </c>
      <c r="AH925" s="61">
        <v>0</v>
      </c>
      <c r="AI925" s="79">
        <v>0</v>
      </c>
      <c r="AJ925" s="61" t="s">
        <v>73</v>
      </c>
      <c r="AK925" s="81" t="s">
        <v>73</v>
      </c>
      <c r="AL925" s="61">
        <v>0</v>
      </c>
      <c r="AM925" s="81" t="s">
        <v>73</v>
      </c>
      <c r="AN925" s="81" t="s">
        <v>73</v>
      </c>
      <c r="AO925" s="81" t="s">
        <v>73</v>
      </c>
      <c r="AP925" s="47">
        <f t="shared" si="72"/>
        <v>0</v>
      </c>
      <c r="AQ925" s="47">
        <f>+L925+AD925-AI925</f>
        <v>14795937</v>
      </c>
      <c r="AR925" s="61" t="s">
        <v>4700</v>
      </c>
      <c r="AS925" s="79">
        <v>0</v>
      </c>
      <c r="AT925" s="61" t="s">
        <v>162</v>
      </c>
      <c r="AU925" s="79">
        <v>0</v>
      </c>
      <c r="AV925" s="61" t="s">
        <v>73</v>
      </c>
      <c r="AW925" s="199">
        <v>0</v>
      </c>
      <c r="AX925" s="62">
        <f t="shared" si="73"/>
        <v>14795937</v>
      </c>
      <c r="AY925" s="63">
        <f t="shared" si="74"/>
        <v>0</v>
      </c>
      <c r="AZ925" s="67">
        <v>0</v>
      </c>
      <c r="BA925" s="61" t="s">
        <v>73</v>
      </c>
      <c r="BB925" s="61" t="s">
        <v>163</v>
      </c>
      <c r="BC925" s="355" t="s">
        <v>8413</v>
      </c>
      <c r="BD925" s="44" t="s">
        <v>65</v>
      </c>
      <c r="BE925" s="44" t="s">
        <v>65</v>
      </c>
    </row>
    <row r="926" spans="2:57" s="250" customFormat="1" x14ac:dyDescent="0.25">
      <c r="B926" s="44">
        <v>2026</v>
      </c>
      <c r="C926" s="44">
        <v>891780111</v>
      </c>
      <c r="D926" s="44" t="s">
        <v>63</v>
      </c>
      <c r="E926" s="61" t="s">
        <v>8412</v>
      </c>
      <c r="F926" s="61" t="s">
        <v>8411</v>
      </c>
      <c r="G926" s="61">
        <v>0</v>
      </c>
      <c r="H926" s="61" t="s">
        <v>71</v>
      </c>
      <c r="I926" s="44" t="s">
        <v>111</v>
      </c>
      <c r="J926" s="76" t="s">
        <v>81</v>
      </c>
      <c r="K926" s="68" t="s">
        <v>8410</v>
      </c>
      <c r="L926" s="79">
        <v>10000000</v>
      </c>
      <c r="M926" s="44" t="s">
        <v>66</v>
      </c>
      <c r="N926" s="68" t="s">
        <v>8409</v>
      </c>
      <c r="O926" s="68">
        <v>1083035392</v>
      </c>
      <c r="P926" s="68">
        <v>377</v>
      </c>
      <c r="Q926" s="69">
        <v>46045</v>
      </c>
      <c r="R926" s="68">
        <v>300000000</v>
      </c>
      <c r="S926" s="69">
        <v>46052</v>
      </c>
      <c r="T926" s="79">
        <v>10000000</v>
      </c>
      <c r="U926" s="61" t="s">
        <v>65</v>
      </c>
      <c r="V926" s="79">
        <v>85155333</v>
      </c>
      <c r="W926" s="168" t="s">
        <v>7176</v>
      </c>
      <c r="X926" s="69">
        <v>46052</v>
      </c>
      <c r="Y926" s="69">
        <v>46052</v>
      </c>
      <c r="Z926" s="69" t="s">
        <v>73</v>
      </c>
      <c r="AA926" s="69">
        <v>46172</v>
      </c>
      <c r="AB926" s="47">
        <f t="shared" si="71"/>
        <v>120</v>
      </c>
      <c r="AC926" s="61">
        <v>0</v>
      </c>
      <c r="AD926" s="79">
        <v>0</v>
      </c>
      <c r="AE926" s="61">
        <v>0</v>
      </c>
      <c r="AF926" s="80" t="s">
        <v>73</v>
      </c>
      <c r="AG926" s="47">
        <f t="shared" si="75"/>
        <v>0</v>
      </c>
      <c r="AH926" s="61">
        <v>0</v>
      </c>
      <c r="AI926" s="79">
        <v>0</v>
      </c>
      <c r="AJ926" s="61" t="s">
        <v>73</v>
      </c>
      <c r="AK926" s="81" t="s">
        <v>73</v>
      </c>
      <c r="AL926" s="61">
        <v>0</v>
      </c>
      <c r="AM926" s="81" t="s">
        <v>73</v>
      </c>
      <c r="AN926" s="81" t="s">
        <v>73</v>
      </c>
      <c r="AO926" s="81" t="s">
        <v>73</v>
      </c>
      <c r="AP926" s="47">
        <f t="shared" si="72"/>
        <v>0</v>
      </c>
      <c r="AQ926" s="47">
        <f>+L926+AD926-AI926</f>
        <v>10000000</v>
      </c>
      <c r="AR926" s="61" t="s">
        <v>65</v>
      </c>
      <c r="AS926" s="79">
        <v>10000000</v>
      </c>
      <c r="AT926" s="61" t="s">
        <v>162</v>
      </c>
      <c r="AU926" s="79">
        <v>0</v>
      </c>
      <c r="AV926" s="61" t="s">
        <v>73</v>
      </c>
      <c r="AW926" s="199">
        <v>0</v>
      </c>
      <c r="AX926" s="62">
        <f t="shared" si="73"/>
        <v>10000000</v>
      </c>
      <c r="AY926" s="63">
        <f t="shared" si="74"/>
        <v>0</v>
      </c>
      <c r="AZ926" s="67">
        <v>0</v>
      </c>
      <c r="BA926" s="61" t="s">
        <v>73</v>
      </c>
      <c r="BB926" s="61" t="s">
        <v>85</v>
      </c>
      <c r="BC926" s="369" t="s">
        <v>8408</v>
      </c>
      <c r="BD926" s="44" t="s">
        <v>65</v>
      </c>
      <c r="BE926" s="44" t="s">
        <v>65</v>
      </c>
    </row>
    <row r="927" spans="2:57" s="250" customFormat="1" x14ac:dyDescent="0.25">
      <c r="B927" s="44">
        <v>2026</v>
      </c>
      <c r="C927" s="44">
        <v>891780111</v>
      </c>
      <c r="D927" s="44" t="s">
        <v>63</v>
      </c>
      <c r="E927" s="61" t="s">
        <v>8407</v>
      </c>
      <c r="F927" s="61" t="s">
        <v>8406</v>
      </c>
      <c r="G927" s="61">
        <v>0</v>
      </c>
      <c r="H927" s="61" t="s">
        <v>71</v>
      </c>
      <c r="I927" s="44" t="s">
        <v>111</v>
      </c>
      <c r="J927" s="76" t="s">
        <v>81</v>
      </c>
      <c r="K927" s="68" t="s">
        <v>8405</v>
      </c>
      <c r="L927" s="79">
        <v>14000000</v>
      </c>
      <c r="M927" s="44" t="s">
        <v>66</v>
      </c>
      <c r="N927" s="68" t="s">
        <v>8404</v>
      </c>
      <c r="O927" s="68">
        <v>1083034969</v>
      </c>
      <c r="P927" s="68">
        <v>454</v>
      </c>
      <c r="Q927" s="69">
        <v>46049</v>
      </c>
      <c r="R927" s="68">
        <v>114800000</v>
      </c>
      <c r="S927" s="69">
        <v>46052</v>
      </c>
      <c r="T927" s="79">
        <v>14000000</v>
      </c>
      <c r="U927" s="61" t="s">
        <v>65</v>
      </c>
      <c r="V927" s="79">
        <v>85155333</v>
      </c>
      <c r="W927" s="168" t="s">
        <v>7176</v>
      </c>
      <c r="X927" s="69">
        <v>46052</v>
      </c>
      <c r="Y927" s="69">
        <v>46052</v>
      </c>
      <c r="Z927" s="69" t="s">
        <v>73</v>
      </c>
      <c r="AA927" s="69">
        <v>46111</v>
      </c>
      <c r="AB927" s="47">
        <f t="shared" si="71"/>
        <v>59</v>
      </c>
      <c r="AC927" s="61">
        <v>0</v>
      </c>
      <c r="AD927" s="79">
        <v>0</v>
      </c>
      <c r="AE927" s="61">
        <v>0</v>
      </c>
      <c r="AF927" s="80" t="s">
        <v>73</v>
      </c>
      <c r="AG927" s="47">
        <f t="shared" si="75"/>
        <v>0</v>
      </c>
      <c r="AH927" s="61">
        <v>0</v>
      </c>
      <c r="AI927" s="79">
        <v>0</v>
      </c>
      <c r="AJ927" s="61" t="s">
        <v>73</v>
      </c>
      <c r="AK927" s="81" t="s">
        <v>73</v>
      </c>
      <c r="AL927" s="61">
        <v>0</v>
      </c>
      <c r="AM927" s="81" t="s">
        <v>73</v>
      </c>
      <c r="AN927" s="81" t="s">
        <v>73</v>
      </c>
      <c r="AO927" s="81" t="s">
        <v>73</v>
      </c>
      <c r="AP927" s="47">
        <f t="shared" si="72"/>
        <v>0</v>
      </c>
      <c r="AQ927" s="47">
        <f>+L927+AD927-AI927</f>
        <v>14000000</v>
      </c>
      <c r="AR927" s="61" t="s">
        <v>4700</v>
      </c>
      <c r="AS927" s="79">
        <v>0</v>
      </c>
      <c r="AT927" s="61" t="s">
        <v>162</v>
      </c>
      <c r="AU927" s="79">
        <v>0</v>
      </c>
      <c r="AV927" s="61" t="s">
        <v>73</v>
      </c>
      <c r="AW927" s="199">
        <v>0</v>
      </c>
      <c r="AX927" s="62">
        <f t="shared" si="73"/>
        <v>14000000</v>
      </c>
      <c r="AY927" s="63">
        <f t="shared" si="74"/>
        <v>0</v>
      </c>
      <c r="AZ927" s="67">
        <v>0</v>
      </c>
      <c r="BA927" s="61" t="s">
        <v>73</v>
      </c>
      <c r="BB927" s="61" t="s">
        <v>85</v>
      </c>
      <c r="BC927" s="369" t="s">
        <v>8403</v>
      </c>
      <c r="BD927" s="44" t="s">
        <v>65</v>
      </c>
      <c r="BE927" s="44" t="s">
        <v>65</v>
      </c>
    </row>
    <row r="928" spans="2:57" s="250" customFormat="1" x14ac:dyDescent="0.25">
      <c r="B928" s="44">
        <v>2026</v>
      </c>
      <c r="C928" s="44">
        <v>891780111</v>
      </c>
      <c r="D928" s="44" t="s">
        <v>63</v>
      </c>
      <c r="E928" s="61" t="s">
        <v>8402</v>
      </c>
      <c r="F928" s="61" t="s">
        <v>8401</v>
      </c>
      <c r="G928" s="61">
        <v>0</v>
      </c>
      <c r="H928" s="61" t="s">
        <v>71</v>
      </c>
      <c r="I928" s="44" t="s">
        <v>111</v>
      </c>
      <c r="J928" s="76" t="s">
        <v>81</v>
      </c>
      <c r="K928" s="68" t="s">
        <v>8400</v>
      </c>
      <c r="L928" s="79">
        <v>14795936</v>
      </c>
      <c r="M928" s="44" t="s">
        <v>66</v>
      </c>
      <c r="N928" s="68" t="s">
        <v>8399</v>
      </c>
      <c r="O928" s="68">
        <v>1082957311</v>
      </c>
      <c r="P928" s="68">
        <v>490</v>
      </c>
      <c r="Q928" s="69">
        <v>46051</v>
      </c>
      <c r="R928" s="61">
        <v>4224609418</v>
      </c>
      <c r="S928" s="69">
        <v>46052</v>
      </c>
      <c r="T928" s="79">
        <v>14795936</v>
      </c>
      <c r="U928" s="61" t="s">
        <v>65</v>
      </c>
      <c r="V928" s="79">
        <v>1082939683</v>
      </c>
      <c r="W928" s="168" t="s">
        <v>7153</v>
      </c>
      <c r="X928" s="69">
        <v>46052</v>
      </c>
      <c r="Y928" s="69">
        <v>46062</v>
      </c>
      <c r="Z928" s="69" t="s">
        <v>73</v>
      </c>
      <c r="AA928" s="69">
        <v>46234</v>
      </c>
      <c r="AB928" s="47">
        <f t="shared" si="71"/>
        <v>172</v>
      </c>
      <c r="AC928" s="61">
        <v>0</v>
      </c>
      <c r="AD928" s="79">
        <v>0</v>
      </c>
      <c r="AE928" s="61">
        <v>0</v>
      </c>
      <c r="AF928" s="80" t="s">
        <v>73</v>
      </c>
      <c r="AG928" s="47">
        <f t="shared" si="75"/>
        <v>0</v>
      </c>
      <c r="AH928" s="61">
        <v>0</v>
      </c>
      <c r="AI928" s="79">
        <v>0</v>
      </c>
      <c r="AJ928" s="61" t="s">
        <v>73</v>
      </c>
      <c r="AK928" s="81" t="s">
        <v>73</v>
      </c>
      <c r="AL928" s="61">
        <v>0</v>
      </c>
      <c r="AM928" s="81" t="s">
        <v>73</v>
      </c>
      <c r="AN928" s="81" t="s">
        <v>73</v>
      </c>
      <c r="AO928" s="81" t="s">
        <v>73</v>
      </c>
      <c r="AP928" s="47">
        <f t="shared" si="72"/>
        <v>0</v>
      </c>
      <c r="AQ928" s="47">
        <f>+L928+AD928-AI928</f>
        <v>14795936</v>
      </c>
      <c r="AR928" s="61" t="s">
        <v>4700</v>
      </c>
      <c r="AS928" s="79">
        <v>0</v>
      </c>
      <c r="AT928" s="61" t="s">
        <v>162</v>
      </c>
      <c r="AU928" s="79">
        <v>0</v>
      </c>
      <c r="AV928" s="61" t="s">
        <v>73</v>
      </c>
      <c r="AW928" s="199">
        <v>0</v>
      </c>
      <c r="AX928" s="62">
        <f t="shared" si="73"/>
        <v>14795936</v>
      </c>
      <c r="AY928" s="63">
        <f t="shared" si="74"/>
        <v>0</v>
      </c>
      <c r="AZ928" s="67">
        <v>0</v>
      </c>
      <c r="BA928" s="61" t="s">
        <v>73</v>
      </c>
      <c r="BB928" s="61" t="s">
        <v>163</v>
      </c>
      <c r="BC928" s="355" t="s">
        <v>8398</v>
      </c>
      <c r="BD928" s="44" t="s">
        <v>65</v>
      </c>
      <c r="BE928" s="44" t="s">
        <v>65</v>
      </c>
    </row>
    <row r="929" spans="2:57" s="250" customFormat="1" x14ac:dyDescent="0.25">
      <c r="B929" s="44">
        <v>2026</v>
      </c>
      <c r="C929" s="44">
        <v>891780111</v>
      </c>
      <c r="D929" s="44" t="s">
        <v>63</v>
      </c>
      <c r="E929" s="61" t="s">
        <v>8397</v>
      </c>
      <c r="F929" s="61" t="s">
        <v>8396</v>
      </c>
      <c r="G929" s="61">
        <v>0</v>
      </c>
      <c r="H929" s="61" t="s">
        <v>71</v>
      </c>
      <c r="I929" s="44" t="s">
        <v>111</v>
      </c>
      <c r="J929" s="76" t="s">
        <v>81</v>
      </c>
      <c r="K929" s="68" t="s">
        <v>8395</v>
      </c>
      <c r="L929" s="79">
        <v>13074015</v>
      </c>
      <c r="M929" s="44" t="s">
        <v>66</v>
      </c>
      <c r="N929" s="68" t="s">
        <v>8394</v>
      </c>
      <c r="O929" s="68">
        <v>57272947</v>
      </c>
      <c r="P929" s="68">
        <v>490</v>
      </c>
      <c r="Q929" s="69">
        <v>46051</v>
      </c>
      <c r="R929" s="61">
        <v>4224609418</v>
      </c>
      <c r="S929" s="69">
        <v>46052</v>
      </c>
      <c r="T929" s="79">
        <v>13074015</v>
      </c>
      <c r="U929" s="61" t="s">
        <v>65</v>
      </c>
      <c r="V929" s="79">
        <v>1082939683</v>
      </c>
      <c r="W929" s="168" t="s">
        <v>7153</v>
      </c>
      <c r="X929" s="69">
        <v>46052</v>
      </c>
      <c r="Y929" s="69">
        <v>46062</v>
      </c>
      <c r="Z929" s="69" t="s">
        <v>73</v>
      </c>
      <c r="AA929" s="69">
        <v>46234</v>
      </c>
      <c r="AB929" s="47">
        <f t="shared" si="71"/>
        <v>172</v>
      </c>
      <c r="AC929" s="61">
        <v>0</v>
      </c>
      <c r="AD929" s="79">
        <v>0</v>
      </c>
      <c r="AE929" s="61">
        <v>0</v>
      </c>
      <c r="AF929" s="80" t="s">
        <v>73</v>
      </c>
      <c r="AG929" s="47">
        <f t="shared" si="75"/>
        <v>0</v>
      </c>
      <c r="AH929" s="61">
        <v>0</v>
      </c>
      <c r="AI929" s="79">
        <v>0</v>
      </c>
      <c r="AJ929" s="61" t="s">
        <v>73</v>
      </c>
      <c r="AK929" s="81" t="s">
        <v>73</v>
      </c>
      <c r="AL929" s="61">
        <v>0</v>
      </c>
      <c r="AM929" s="81" t="s">
        <v>73</v>
      </c>
      <c r="AN929" s="81" t="s">
        <v>73</v>
      </c>
      <c r="AO929" s="81" t="s">
        <v>73</v>
      </c>
      <c r="AP929" s="47">
        <f t="shared" si="72"/>
        <v>0</v>
      </c>
      <c r="AQ929" s="47">
        <f>+L929+AD929-AI929</f>
        <v>13074015</v>
      </c>
      <c r="AR929" s="61" t="s">
        <v>4700</v>
      </c>
      <c r="AS929" s="79">
        <v>0</v>
      </c>
      <c r="AT929" s="61" t="s">
        <v>162</v>
      </c>
      <c r="AU929" s="79">
        <v>0</v>
      </c>
      <c r="AV929" s="61" t="s">
        <v>73</v>
      </c>
      <c r="AW929" s="199">
        <v>0</v>
      </c>
      <c r="AX929" s="62">
        <f t="shared" si="73"/>
        <v>13074015</v>
      </c>
      <c r="AY929" s="63">
        <f t="shared" si="74"/>
        <v>0</v>
      </c>
      <c r="AZ929" s="67">
        <v>0</v>
      </c>
      <c r="BA929" s="61" t="s">
        <v>73</v>
      </c>
      <c r="BB929" s="61" t="s">
        <v>163</v>
      </c>
      <c r="BC929" s="355" t="s">
        <v>8393</v>
      </c>
      <c r="BD929" s="44" t="s">
        <v>65</v>
      </c>
      <c r="BE929" s="44" t="s">
        <v>65</v>
      </c>
    </row>
    <row r="930" spans="2:57" s="250" customFormat="1" x14ac:dyDescent="0.25">
      <c r="B930" s="44">
        <v>2026</v>
      </c>
      <c r="C930" s="44">
        <v>891780111</v>
      </c>
      <c r="D930" s="44" t="s">
        <v>63</v>
      </c>
      <c r="E930" s="61" t="s">
        <v>8392</v>
      </c>
      <c r="F930" s="61" t="s">
        <v>8391</v>
      </c>
      <c r="G930" s="61">
        <v>0</v>
      </c>
      <c r="H930" s="61" t="s">
        <v>71</v>
      </c>
      <c r="I930" s="44" t="s">
        <v>111</v>
      </c>
      <c r="J930" s="76" t="s">
        <v>81</v>
      </c>
      <c r="K930" s="68" t="s">
        <v>8390</v>
      </c>
      <c r="L930" s="79">
        <v>15014176</v>
      </c>
      <c r="M930" s="44" t="s">
        <v>66</v>
      </c>
      <c r="N930" s="68" t="s">
        <v>8389</v>
      </c>
      <c r="O930" s="68">
        <v>36727513</v>
      </c>
      <c r="P930" s="68">
        <v>490</v>
      </c>
      <c r="Q930" s="69">
        <v>46051</v>
      </c>
      <c r="R930" s="61">
        <v>4224609418</v>
      </c>
      <c r="S930" s="69">
        <v>46052</v>
      </c>
      <c r="T930" s="79">
        <v>15014176</v>
      </c>
      <c r="U930" s="61" t="s">
        <v>65</v>
      </c>
      <c r="V930" s="79">
        <v>1082939683</v>
      </c>
      <c r="W930" s="168" t="s">
        <v>7153</v>
      </c>
      <c r="X930" s="69">
        <v>46052</v>
      </c>
      <c r="Y930" s="69">
        <v>46062</v>
      </c>
      <c r="Z930" s="69" t="s">
        <v>73</v>
      </c>
      <c r="AA930" s="69">
        <v>46234</v>
      </c>
      <c r="AB930" s="47">
        <f t="shared" si="71"/>
        <v>172</v>
      </c>
      <c r="AC930" s="61">
        <v>0</v>
      </c>
      <c r="AD930" s="79">
        <v>0</v>
      </c>
      <c r="AE930" s="61">
        <v>0</v>
      </c>
      <c r="AF930" s="80" t="s">
        <v>73</v>
      </c>
      <c r="AG930" s="47">
        <f t="shared" si="75"/>
        <v>0</v>
      </c>
      <c r="AH930" s="61">
        <v>0</v>
      </c>
      <c r="AI930" s="79">
        <v>0</v>
      </c>
      <c r="AJ930" s="61" t="s">
        <v>73</v>
      </c>
      <c r="AK930" s="81" t="s">
        <v>73</v>
      </c>
      <c r="AL930" s="61">
        <v>0</v>
      </c>
      <c r="AM930" s="81" t="s">
        <v>73</v>
      </c>
      <c r="AN930" s="81" t="s">
        <v>73</v>
      </c>
      <c r="AO930" s="81" t="s">
        <v>73</v>
      </c>
      <c r="AP930" s="47">
        <f t="shared" si="72"/>
        <v>0</v>
      </c>
      <c r="AQ930" s="47">
        <f>+L930+AD930-AI930</f>
        <v>15014176</v>
      </c>
      <c r="AR930" s="61" t="s">
        <v>4700</v>
      </c>
      <c r="AS930" s="79">
        <v>0</v>
      </c>
      <c r="AT930" s="61" t="s">
        <v>162</v>
      </c>
      <c r="AU930" s="79">
        <v>0</v>
      </c>
      <c r="AV930" s="61" t="s">
        <v>73</v>
      </c>
      <c r="AW930" s="199">
        <v>0</v>
      </c>
      <c r="AX930" s="62">
        <f t="shared" si="73"/>
        <v>15014176</v>
      </c>
      <c r="AY930" s="63">
        <f t="shared" si="74"/>
        <v>0</v>
      </c>
      <c r="AZ930" s="67">
        <v>0</v>
      </c>
      <c r="BA930" s="61" t="s">
        <v>73</v>
      </c>
      <c r="BB930" s="61" t="s">
        <v>163</v>
      </c>
      <c r="BC930" s="355" t="s">
        <v>8388</v>
      </c>
      <c r="BD930" s="44" t="s">
        <v>65</v>
      </c>
      <c r="BE930" s="44" t="s">
        <v>65</v>
      </c>
    </row>
    <row r="931" spans="2:57" s="250" customFormat="1" x14ac:dyDescent="0.25">
      <c r="B931" s="44">
        <v>2026</v>
      </c>
      <c r="C931" s="44">
        <v>891780111</v>
      </c>
      <c r="D931" s="44" t="s">
        <v>63</v>
      </c>
      <c r="E931" s="61" t="s">
        <v>8387</v>
      </c>
      <c r="F931" s="61" t="s">
        <v>8386</v>
      </c>
      <c r="G931" s="61">
        <v>0</v>
      </c>
      <c r="H931" s="61" t="s">
        <v>71</v>
      </c>
      <c r="I931" s="44" t="s">
        <v>111</v>
      </c>
      <c r="J931" s="76" t="s">
        <v>81</v>
      </c>
      <c r="K931" s="68" t="s">
        <v>8385</v>
      </c>
      <c r="L931" s="79">
        <v>14795936</v>
      </c>
      <c r="M931" s="44" t="s">
        <v>66</v>
      </c>
      <c r="N931" s="68" t="s">
        <v>8384</v>
      </c>
      <c r="O931" s="68">
        <v>1082857870</v>
      </c>
      <c r="P931" s="68">
        <v>490</v>
      </c>
      <c r="Q931" s="69">
        <v>46051</v>
      </c>
      <c r="R931" s="61">
        <v>4224609418</v>
      </c>
      <c r="S931" s="69">
        <v>46052</v>
      </c>
      <c r="T931" s="79">
        <v>14795936</v>
      </c>
      <c r="U931" s="61" t="s">
        <v>65</v>
      </c>
      <c r="V931" s="79">
        <v>1082939683</v>
      </c>
      <c r="W931" s="168" t="s">
        <v>7153</v>
      </c>
      <c r="X931" s="69">
        <v>46052</v>
      </c>
      <c r="Y931" s="69">
        <v>46062</v>
      </c>
      <c r="Z931" s="69" t="s">
        <v>73</v>
      </c>
      <c r="AA931" s="69">
        <v>46234</v>
      </c>
      <c r="AB931" s="47">
        <f t="shared" si="71"/>
        <v>172</v>
      </c>
      <c r="AC931" s="61">
        <v>0</v>
      </c>
      <c r="AD931" s="79">
        <v>0</v>
      </c>
      <c r="AE931" s="61">
        <v>0</v>
      </c>
      <c r="AF931" s="80" t="s">
        <v>73</v>
      </c>
      <c r="AG931" s="47">
        <f t="shared" si="75"/>
        <v>0</v>
      </c>
      <c r="AH931" s="61">
        <v>0</v>
      </c>
      <c r="AI931" s="79">
        <v>0</v>
      </c>
      <c r="AJ931" s="61" t="s">
        <v>73</v>
      </c>
      <c r="AK931" s="81" t="s">
        <v>73</v>
      </c>
      <c r="AL931" s="61">
        <v>0</v>
      </c>
      <c r="AM931" s="81" t="s">
        <v>73</v>
      </c>
      <c r="AN931" s="81" t="s">
        <v>73</v>
      </c>
      <c r="AO931" s="81" t="s">
        <v>73</v>
      </c>
      <c r="AP931" s="47">
        <f t="shared" si="72"/>
        <v>0</v>
      </c>
      <c r="AQ931" s="47">
        <f>+L931+AD931-AI931</f>
        <v>14795936</v>
      </c>
      <c r="AR931" s="61" t="s">
        <v>4700</v>
      </c>
      <c r="AS931" s="79">
        <v>0</v>
      </c>
      <c r="AT931" s="61" t="s">
        <v>162</v>
      </c>
      <c r="AU931" s="79">
        <v>0</v>
      </c>
      <c r="AV931" s="61" t="s">
        <v>73</v>
      </c>
      <c r="AW931" s="199">
        <v>0</v>
      </c>
      <c r="AX931" s="62">
        <f t="shared" si="73"/>
        <v>14795936</v>
      </c>
      <c r="AY931" s="63">
        <f t="shared" si="74"/>
        <v>0</v>
      </c>
      <c r="AZ931" s="67">
        <v>0</v>
      </c>
      <c r="BA931" s="61" t="s">
        <v>73</v>
      </c>
      <c r="BB931" s="61" t="s">
        <v>163</v>
      </c>
      <c r="BC931" s="355" t="s">
        <v>8383</v>
      </c>
      <c r="BD931" s="44" t="s">
        <v>65</v>
      </c>
      <c r="BE931" s="44" t="s">
        <v>65</v>
      </c>
    </row>
    <row r="932" spans="2:57" s="250" customFormat="1" x14ac:dyDescent="0.25">
      <c r="B932" s="44">
        <v>2026</v>
      </c>
      <c r="C932" s="44">
        <v>891780111</v>
      </c>
      <c r="D932" s="44" t="s">
        <v>63</v>
      </c>
      <c r="E932" s="61" t="s">
        <v>8382</v>
      </c>
      <c r="F932" s="61" t="s">
        <v>8381</v>
      </c>
      <c r="G932" s="61">
        <v>0</v>
      </c>
      <c r="H932" s="61" t="s">
        <v>71</v>
      </c>
      <c r="I932" s="44" t="s">
        <v>111</v>
      </c>
      <c r="J932" s="76" t="s">
        <v>81</v>
      </c>
      <c r="K932" s="68" t="s">
        <v>8380</v>
      </c>
      <c r="L932" s="79">
        <v>17771882</v>
      </c>
      <c r="M932" s="44" t="s">
        <v>66</v>
      </c>
      <c r="N932" s="68" t="s">
        <v>8379</v>
      </c>
      <c r="O932" s="68">
        <v>1083465532</v>
      </c>
      <c r="P932" s="68">
        <v>490</v>
      </c>
      <c r="Q932" s="69">
        <v>46051</v>
      </c>
      <c r="R932" s="61">
        <v>4224609418</v>
      </c>
      <c r="S932" s="69">
        <v>46052</v>
      </c>
      <c r="T932" s="79">
        <v>17771882</v>
      </c>
      <c r="U932" s="61" t="s">
        <v>65</v>
      </c>
      <c r="V932" s="79">
        <v>1082939683</v>
      </c>
      <c r="W932" s="168" t="s">
        <v>7153</v>
      </c>
      <c r="X932" s="69">
        <v>46052</v>
      </c>
      <c r="Y932" s="69">
        <v>46062</v>
      </c>
      <c r="Z932" s="69" t="s">
        <v>73</v>
      </c>
      <c r="AA932" s="69">
        <v>46234</v>
      </c>
      <c r="AB932" s="47">
        <f t="shared" si="71"/>
        <v>172</v>
      </c>
      <c r="AC932" s="61">
        <v>0</v>
      </c>
      <c r="AD932" s="79">
        <v>0</v>
      </c>
      <c r="AE932" s="61">
        <v>0</v>
      </c>
      <c r="AF932" s="80" t="s">
        <v>73</v>
      </c>
      <c r="AG932" s="47">
        <f t="shared" si="75"/>
        <v>0</v>
      </c>
      <c r="AH932" s="61">
        <v>0</v>
      </c>
      <c r="AI932" s="79">
        <v>0</v>
      </c>
      <c r="AJ932" s="61" t="s">
        <v>73</v>
      </c>
      <c r="AK932" s="81" t="s">
        <v>73</v>
      </c>
      <c r="AL932" s="61">
        <v>0</v>
      </c>
      <c r="AM932" s="81" t="s">
        <v>73</v>
      </c>
      <c r="AN932" s="81" t="s">
        <v>73</v>
      </c>
      <c r="AO932" s="81" t="s">
        <v>73</v>
      </c>
      <c r="AP932" s="47">
        <f t="shared" si="72"/>
        <v>0</v>
      </c>
      <c r="AQ932" s="47">
        <f>+L932+AD932-AI932</f>
        <v>17771882</v>
      </c>
      <c r="AR932" s="61" t="s">
        <v>4700</v>
      </c>
      <c r="AS932" s="79">
        <v>0</v>
      </c>
      <c r="AT932" s="61" t="s">
        <v>162</v>
      </c>
      <c r="AU932" s="79">
        <v>0</v>
      </c>
      <c r="AV932" s="61" t="s">
        <v>73</v>
      </c>
      <c r="AW932" s="199">
        <v>0</v>
      </c>
      <c r="AX932" s="62">
        <f t="shared" si="73"/>
        <v>17771882</v>
      </c>
      <c r="AY932" s="63">
        <f t="shared" si="74"/>
        <v>0</v>
      </c>
      <c r="AZ932" s="67">
        <v>0</v>
      </c>
      <c r="BA932" s="61" t="s">
        <v>73</v>
      </c>
      <c r="BB932" s="61" t="s">
        <v>163</v>
      </c>
      <c r="BC932" s="355" t="s">
        <v>8378</v>
      </c>
      <c r="BD932" s="44" t="s">
        <v>65</v>
      </c>
      <c r="BE932" s="44" t="s">
        <v>65</v>
      </c>
    </row>
    <row r="933" spans="2:57" s="250" customFormat="1" x14ac:dyDescent="0.25">
      <c r="B933" s="44">
        <v>2026</v>
      </c>
      <c r="C933" s="44">
        <v>891780111</v>
      </c>
      <c r="D933" s="44" t="s">
        <v>63</v>
      </c>
      <c r="E933" s="61" t="s">
        <v>8377</v>
      </c>
      <c r="F933" s="61" t="s">
        <v>8376</v>
      </c>
      <c r="G933" s="61">
        <v>0</v>
      </c>
      <c r="H933" s="61" t="s">
        <v>71</v>
      </c>
      <c r="I933" s="44" t="s">
        <v>111</v>
      </c>
      <c r="J933" s="76" t="s">
        <v>81</v>
      </c>
      <c r="K933" s="68" t="s">
        <v>8375</v>
      </c>
      <c r="L933" s="79">
        <v>14795936</v>
      </c>
      <c r="M933" s="44" t="s">
        <v>66</v>
      </c>
      <c r="N933" s="68" t="s">
        <v>8374</v>
      </c>
      <c r="O933" s="68">
        <v>1221981455</v>
      </c>
      <c r="P933" s="68">
        <v>490</v>
      </c>
      <c r="Q933" s="69">
        <v>46051</v>
      </c>
      <c r="R933" s="61">
        <v>4224609418</v>
      </c>
      <c r="S933" s="69">
        <v>46052</v>
      </c>
      <c r="T933" s="79">
        <v>14795936</v>
      </c>
      <c r="U933" s="61" t="s">
        <v>65</v>
      </c>
      <c r="V933" s="79">
        <v>1082939683</v>
      </c>
      <c r="W933" s="168" t="s">
        <v>7153</v>
      </c>
      <c r="X933" s="69">
        <v>46052</v>
      </c>
      <c r="Y933" s="69">
        <v>46062</v>
      </c>
      <c r="Z933" s="69" t="s">
        <v>73</v>
      </c>
      <c r="AA933" s="69">
        <v>46234</v>
      </c>
      <c r="AB933" s="47">
        <f t="shared" si="71"/>
        <v>172</v>
      </c>
      <c r="AC933" s="61">
        <v>0</v>
      </c>
      <c r="AD933" s="79">
        <v>0</v>
      </c>
      <c r="AE933" s="61">
        <v>0</v>
      </c>
      <c r="AF933" s="80" t="s">
        <v>73</v>
      </c>
      <c r="AG933" s="47">
        <f t="shared" si="75"/>
        <v>0</v>
      </c>
      <c r="AH933" s="61">
        <v>0</v>
      </c>
      <c r="AI933" s="79">
        <v>0</v>
      </c>
      <c r="AJ933" s="61" t="s">
        <v>73</v>
      </c>
      <c r="AK933" s="81" t="s">
        <v>73</v>
      </c>
      <c r="AL933" s="61">
        <v>0</v>
      </c>
      <c r="AM933" s="81" t="s">
        <v>73</v>
      </c>
      <c r="AN933" s="81" t="s">
        <v>73</v>
      </c>
      <c r="AO933" s="81" t="s">
        <v>73</v>
      </c>
      <c r="AP933" s="47">
        <f t="shared" si="72"/>
        <v>0</v>
      </c>
      <c r="AQ933" s="47">
        <f>+L933+AD933-AI933</f>
        <v>14795936</v>
      </c>
      <c r="AR933" s="61" t="s">
        <v>4700</v>
      </c>
      <c r="AS933" s="79">
        <v>0</v>
      </c>
      <c r="AT933" s="61" t="s">
        <v>162</v>
      </c>
      <c r="AU933" s="79">
        <v>0</v>
      </c>
      <c r="AV933" s="61" t="s">
        <v>73</v>
      </c>
      <c r="AW933" s="199">
        <v>0</v>
      </c>
      <c r="AX933" s="62">
        <f t="shared" si="73"/>
        <v>14795936</v>
      </c>
      <c r="AY933" s="63">
        <f t="shared" si="74"/>
        <v>0</v>
      </c>
      <c r="AZ933" s="67">
        <v>0</v>
      </c>
      <c r="BA933" s="61" t="s">
        <v>73</v>
      </c>
      <c r="BB933" s="61" t="s">
        <v>163</v>
      </c>
      <c r="BC933" s="355" t="s">
        <v>8373</v>
      </c>
      <c r="BD933" s="44" t="s">
        <v>65</v>
      </c>
      <c r="BE933" s="44" t="s">
        <v>65</v>
      </c>
    </row>
    <row r="934" spans="2:57" s="250" customFormat="1" x14ac:dyDescent="0.25">
      <c r="B934" s="44">
        <v>2026</v>
      </c>
      <c r="C934" s="44">
        <v>891780111</v>
      </c>
      <c r="D934" s="44" t="s">
        <v>63</v>
      </c>
      <c r="E934" s="61" t="s">
        <v>8372</v>
      </c>
      <c r="F934" s="61" t="s">
        <v>8371</v>
      </c>
      <c r="G934" s="61">
        <v>0</v>
      </c>
      <c r="H934" s="61" t="s">
        <v>71</v>
      </c>
      <c r="I934" s="44" t="s">
        <v>111</v>
      </c>
      <c r="J934" s="76" t="s">
        <v>81</v>
      </c>
      <c r="K934" s="68" t="s">
        <v>8370</v>
      </c>
      <c r="L934" s="79">
        <v>14000000</v>
      </c>
      <c r="M934" s="44" t="s">
        <v>66</v>
      </c>
      <c r="N934" s="68" t="s">
        <v>8369</v>
      </c>
      <c r="O934" s="68">
        <v>1004367281</v>
      </c>
      <c r="P934" s="68">
        <v>454</v>
      </c>
      <c r="Q934" s="69">
        <v>46049</v>
      </c>
      <c r="R934" s="68">
        <v>114800000</v>
      </c>
      <c r="S934" s="69">
        <v>46052</v>
      </c>
      <c r="T934" s="79">
        <v>14000000</v>
      </c>
      <c r="U934" s="61" t="s">
        <v>65</v>
      </c>
      <c r="V934" s="79">
        <v>85155333</v>
      </c>
      <c r="W934" s="168" t="s">
        <v>7176</v>
      </c>
      <c r="X934" s="69">
        <v>46052</v>
      </c>
      <c r="Y934" s="69">
        <v>46052</v>
      </c>
      <c r="Z934" s="69" t="s">
        <v>73</v>
      </c>
      <c r="AA934" s="69">
        <v>46111</v>
      </c>
      <c r="AB934" s="47">
        <f t="shared" si="71"/>
        <v>59</v>
      </c>
      <c r="AC934" s="61">
        <v>0</v>
      </c>
      <c r="AD934" s="79">
        <v>0</v>
      </c>
      <c r="AE934" s="61">
        <v>0</v>
      </c>
      <c r="AF934" s="80" t="s">
        <v>73</v>
      </c>
      <c r="AG934" s="47">
        <f t="shared" si="75"/>
        <v>0</v>
      </c>
      <c r="AH934" s="61">
        <v>0</v>
      </c>
      <c r="AI934" s="79">
        <v>0</v>
      </c>
      <c r="AJ934" s="61" t="s">
        <v>73</v>
      </c>
      <c r="AK934" s="81" t="s">
        <v>73</v>
      </c>
      <c r="AL934" s="61">
        <v>0</v>
      </c>
      <c r="AM934" s="81" t="s">
        <v>73</v>
      </c>
      <c r="AN934" s="81" t="s">
        <v>73</v>
      </c>
      <c r="AO934" s="81" t="s">
        <v>73</v>
      </c>
      <c r="AP934" s="47">
        <f t="shared" si="72"/>
        <v>0</v>
      </c>
      <c r="AQ934" s="47">
        <f>+L934+AD934-AI934</f>
        <v>14000000</v>
      </c>
      <c r="AR934" s="61" t="s">
        <v>4700</v>
      </c>
      <c r="AS934" s="79">
        <v>0</v>
      </c>
      <c r="AT934" s="61" t="s">
        <v>162</v>
      </c>
      <c r="AU934" s="79">
        <v>0</v>
      </c>
      <c r="AV934" s="61" t="s">
        <v>73</v>
      </c>
      <c r="AW934" s="199">
        <v>0</v>
      </c>
      <c r="AX934" s="62">
        <f t="shared" si="73"/>
        <v>14000000</v>
      </c>
      <c r="AY934" s="63">
        <f t="shared" si="74"/>
        <v>0</v>
      </c>
      <c r="AZ934" s="67">
        <v>0</v>
      </c>
      <c r="BA934" s="61" t="s">
        <v>73</v>
      </c>
      <c r="BB934" s="61" t="s">
        <v>85</v>
      </c>
      <c r="BC934" s="369" t="s">
        <v>8368</v>
      </c>
      <c r="BD934" s="44" t="s">
        <v>65</v>
      </c>
      <c r="BE934" s="44" t="s">
        <v>65</v>
      </c>
    </row>
    <row r="935" spans="2:57" s="250" customFormat="1" x14ac:dyDescent="0.25">
      <c r="B935" s="44">
        <v>2026</v>
      </c>
      <c r="C935" s="44">
        <v>891780111</v>
      </c>
      <c r="D935" s="44" t="s">
        <v>63</v>
      </c>
      <c r="E935" s="61" t="s">
        <v>8367</v>
      </c>
      <c r="F935" s="61" t="s">
        <v>8366</v>
      </c>
      <c r="G935" s="61">
        <v>0</v>
      </c>
      <c r="H935" s="61" t="s">
        <v>71</v>
      </c>
      <c r="I935" s="44" t="s">
        <v>111</v>
      </c>
      <c r="J935" s="76" t="s">
        <v>81</v>
      </c>
      <c r="K935" s="68" t="s">
        <v>8365</v>
      </c>
      <c r="L935" s="79">
        <v>14795937</v>
      </c>
      <c r="M935" s="44" t="s">
        <v>66</v>
      </c>
      <c r="N935" s="68" t="s">
        <v>8364</v>
      </c>
      <c r="O935" s="68">
        <v>1081809654</v>
      </c>
      <c r="P935" s="68">
        <v>490</v>
      </c>
      <c r="Q935" s="69">
        <v>46051</v>
      </c>
      <c r="R935" s="61">
        <v>4224609418</v>
      </c>
      <c r="S935" s="69">
        <v>46052</v>
      </c>
      <c r="T935" s="79">
        <v>14795937</v>
      </c>
      <c r="U935" s="61" t="s">
        <v>65</v>
      </c>
      <c r="V935" s="79">
        <v>1082939683</v>
      </c>
      <c r="W935" s="168" t="s">
        <v>7153</v>
      </c>
      <c r="X935" s="69">
        <v>46052</v>
      </c>
      <c r="Y935" s="69">
        <v>46062</v>
      </c>
      <c r="Z935" s="69" t="s">
        <v>73</v>
      </c>
      <c r="AA935" s="69">
        <v>46234</v>
      </c>
      <c r="AB935" s="47">
        <f t="shared" si="71"/>
        <v>172</v>
      </c>
      <c r="AC935" s="61">
        <v>0</v>
      </c>
      <c r="AD935" s="79">
        <v>0</v>
      </c>
      <c r="AE935" s="61">
        <v>0</v>
      </c>
      <c r="AF935" s="80" t="s">
        <v>73</v>
      </c>
      <c r="AG935" s="47">
        <f t="shared" si="75"/>
        <v>0</v>
      </c>
      <c r="AH935" s="61">
        <v>0</v>
      </c>
      <c r="AI935" s="79">
        <v>0</v>
      </c>
      <c r="AJ935" s="61" t="s">
        <v>73</v>
      </c>
      <c r="AK935" s="81" t="s">
        <v>73</v>
      </c>
      <c r="AL935" s="61">
        <v>0</v>
      </c>
      <c r="AM935" s="81" t="s">
        <v>73</v>
      </c>
      <c r="AN935" s="81" t="s">
        <v>73</v>
      </c>
      <c r="AO935" s="81" t="s">
        <v>73</v>
      </c>
      <c r="AP935" s="47">
        <f t="shared" si="72"/>
        <v>0</v>
      </c>
      <c r="AQ935" s="47">
        <f>+L935+AD935-AI935</f>
        <v>14795937</v>
      </c>
      <c r="AR935" s="61" t="s">
        <v>4700</v>
      </c>
      <c r="AS935" s="79">
        <v>0</v>
      </c>
      <c r="AT935" s="61" t="s">
        <v>162</v>
      </c>
      <c r="AU935" s="79">
        <v>0</v>
      </c>
      <c r="AV935" s="61" t="s">
        <v>73</v>
      </c>
      <c r="AW935" s="199">
        <v>0</v>
      </c>
      <c r="AX935" s="62">
        <f t="shared" si="73"/>
        <v>14795937</v>
      </c>
      <c r="AY935" s="63">
        <f t="shared" si="74"/>
        <v>0</v>
      </c>
      <c r="AZ935" s="67">
        <v>0</v>
      </c>
      <c r="BA935" s="61" t="s">
        <v>73</v>
      </c>
      <c r="BB935" s="61" t="s">
        <v>163</v>
      </c>
      <c r="BC935" s="355" t="s">
        <v>8363</v>
      </c>
      <c r="BD935" s="44" t="s">
        <v>65</v>
      </c>
      <c r="BE935" s="44" t="s">
        <v>65</v>
      </c>
    </row>
    <row r="936" spans="2:57" s="250" customFormat="1" x14ac:dyDescent="0.25">
      <c r="B936" s="44">
        <v>2026</v>
      </c>
      <c r="C936" s="44">
        <v>891780111</v>
      </c>
      <c r="D936" s="44" t="s">
        <v>63</v>
      </c>
      <c r="E936" s="61" t="s">
        <v>8362</v>
      </c>
      <c r="F936" s="61" t="s">
        <v>8361</v>
      </c>
      <c r="G936" s="61">
        <v>0</v>
      </c>
      <c r="H936" s="61" t="s">
        <v>71</v>
      </c>
      <c r="I936" s="44" t="s">
        <v>111</v>
      </c>
      <c r="J936" s="76" t="s">
        <v>81</v>
      </c>
      <c r="K936" s="68" t="s">
        <v>8360</v>
      </c>
      <c r="L936" s="79">
        <v>10276000</v>
      </c>
      <c r="M936" s="44" t="s">
        <v>66</v>
      </c>
      <c r="N936" s="68" t="s">
        <v>8359</v>
      </c>
      <c r="O936" s="68">
        <v>1124034719</v>
      </c>
      <c r="P936" s="68">
        <v>503</v>
      </c>
      <c r="Q936" s="69">
        <v>46051</v>
      </c>
      <c r="R936" s="357">
        <v>10276000</v>
      </c>
      <c r="S936" s="69">
        <v>46052</v>
      </c>
      <c r="T936" s="333">
        <v>10276000</v>
      </c>
      <c r="U936" s="61" t="s">
        <v>65</v>
      </c>
      <c r="V936" s="47">
        <v>16078654</v>
      </c>
      <c r="W936" s="47" t="s">
        <v>4736</v>
      </c>
      <c r="X936" s="69">
        <v>46052</v>
      </c>
      <c r="Y936" s="69">
        <v>46113</v>
      </c>
      <c r="Z936" s="69" t="s">
        <v>73</v>
      </c>
      <c r="AA936" s="69">
        <v>46203</v>
      </c>
      <c r="AB936" s="47">
        <f t="shared" si="71"/>
        <v>90</v>
      </c>
      <c r="AC936" s="61">
        <v>0</v>
      </c>
      <c r="AD936" s="79">
        <v>0</v>
      </c>
      <c r="AE936" s="61">
        <v>0</v>
      </c>
      <c r="AF936" s="80" t="s">
        <v>73</v>
      </c>
      <c r="AG936" s="47">
        <f t="shared" si="75"/>
        <v>0</v>
      </c>
      <c r="AH936" s="61">
        <v>0</v>
      </c>
      <c r="AI936" s="79">
        <v>0</v>
      </c>
      <c r="AJ936" s="61" t="s">
        <v>73</v>
      </c>
      <c r="AK936" s="81" t="s">
        <v>73</v>
      </c>
      <c r="AL936" s="61">
        <v>0</v>
      </c>
      <c r="AM936" s="81" t="s">
        <v>73</v>
      </c>
      <c r="AN936" s="81" t="s">
        <v>73</v>
      </c>
      <c r="AO936" s="81" t="s">
        <v>73</v>
      </c>
      <c r="AP936" s="47">
        <f t="shared" si="72"/>
        <v>0</v>
      </c>
      <c r="AQ936" s="47">
        <f>+L936+AD936-AI936</f>
        <v>10276000</v>
      </c>
      <c r="AR936" s="61" t="s">
        <v>4700</v>
      </c>
      <c r="AS936" s="79">
        <v>0</v>
      </c>
      <c r="AT936" s="61" t="s">
        <v>162</v>
      </c>
      <c r="AU936" s="79">
        <v>0</v>
      </c>
      <c r="AV936" s="61" t="s">
        <v>73</v>
      </c>
      <c r="AW936" s="199">
        <v>0</v>
      </c>
      <c r="AX936" s="62">
        <f t="shared" si="73"/>
        <v>10276000</v>
      </c>
      <c r="AY936" s="63">
        <f t="shared" si="74"/>
        <v>0</v>
      </c>
      <c r="AZ936" s="67">
        <v>0</v>
      </c>
      <c r="BA936" s="61" t="s">
        <v>73</v>
      </c>
      <c r="BB936" s="61" t="s">
        <v>163</v>
      </c>
      <c r="BC936" s="355" t="s">
        <v>8358</v>
      </c>
      <c r="BD936" s="44" t="s">
        <v>65</v>
      </c>
      <c r="BE936" s="44" t="s">
        <v>65</v>
      </c>
    </row>
    <row r="937" spans="2:57" s="250" customFormat="1" x14ac:dyDescent="0.25">
      <c r="B937" s="44">
        <v>2026</v>
      </c>
      <c r="C937" s="44">
        <v>891780111</v>
      </c>
      <c r="D937" s="44" t="s">
        <v>63</v>
      </c>
      <c r="E937" s="61" t="s">
        <v>8357</v>
      </c>
      <c r="F937" s="61" t="s">
        <v>8356</v>
      </c>
      <c r="G937" s="61">
        <v>0</v>
      </c>
      <c r="H937" s="61" t="s">
        <v>71</v>
      </c>
      <c r="I937" s="44" t="s">
        <v>111</v>
      </c>
      <c r="J937" s="76" t="s">
        <v>81</v>
      </c>
      <c r="K937" s="68" t="s">
        <v>8355</v>
      </c>
      <c r="L937" s="79">
        <v>14795936</v>
      </c>
      <c r="M937" s="44" t="s">
        <v>66</v>
      </c>
      <c r="N937" s="68" t="s">
        <v>8354</v>
      </c>
      <c r="O937" s="68">
        <v>1130606596</v>
      </c>
      <c r="P937" s="68">
        <v>490</v>
      </c>
      <c r="Q937" s="69">
        <v>46051</v>
      </c>
      <c r="R937" s="61">
        <v>4224609418</v>
      </c>
      <c r="S937" s="69">
        <v>46052</v>
      </c>
      <c r="T937" s="79">
        <v>14795936</v>
      </c>
      <c r="U937" s="61" t="s">
        <v>65</v>
      </c>
      <c r="V937" s="79">
        <v>1082939683</v>
      </c>
      <c r="W937" s="168" t="s">
        <v>7153</v>
      </c>
      <c r="X937" s="69">
        <v>46052</v>
      </c>
      <c r="Y937" s="69">
        <v>46062</v>
      </c>
      <c r="Z937" s="69" t="s">
        <v>73</v>
      </c>
      <c r="AA937" s="69">
        <v>46234</v>
      </c>
      <c r="AB937" s="47">
        <f t="shared" si="71"/>
        <v>172</v>
      </c>
      <c r="AC937" s="61">
        <v>0</v>
      </c>
      <c r="AD937" s="79">
        <v>0</v>
      </c>
      <c r="AE937" s="61">
        <v>0</v>
      </c>
      <c r="AF937" s="80" t="s">
        <v>73</v>
      </c>
      <c r="AG937" s="47">
        <f t="shared" si="75"/>
        <v>0</v>
      </c>
      <c r="AH937" s="61">
        <v>0</v>
      </c>
      <c r="AI937" s="79">
        <v>0</v>
      </c>
      <c r="AJ937" s="61" t="s">
        <v>73</v>
      </c>
      <c r="AK937" s="81" t="s">
        <v>73</v>
      </c>
      <c r="AL937" s="61">
        <v>0</v>
      </c>
      <c r="AM937" s="81" t="s">
        <v>73</v>
      </c>
      <c r="AN937" s="81" t="s">
        <v>73</v>
      </c>
      <c r="AO937" s="81" t="s">
        <v>73</v>
      </c>
      <c r="AP937" s="47">
        <f t="shared" si="72"/>
        <v>0</v>
      </c>
      <c r="AQ937" s="47">
        <f>+L937+AD937-AI937</f>
        <v>14795936</v>
      </c>
      <c r="AR937" s="61" t="s">
        <v>4700</v>
      </c>
      <c r="AS937" s="79">
        <v>0</v>
      </c>
      <c r="AT937" s="61" t="s">
        <v>162</v>
      </c>
      <c r="AU937" s="79">
        <v>0</v>
      </c>
      <c r="AV937" s="61" t="s">
        <v>73</v>
      </c>
      <c r="AW937" s="199">
        <v>0</v>
      </c>
      <c r="AX937" s="62">
        <f t="shared" si="73"/>
        <v>14795936</v>
      </c>
      <c r="AY937" s="63">
        <f t="shared" si="74"/>
        <v>0</v>
      </c>
      <c r="AZ937" s="67">
        <v>0</v>
      </c>
      <c r="BA937" s="61" t="s">
        <v>73</v>
      </c>
      <c r="BB937" s="61" t="s">
        <v>163</v>
      </c>
      <c r="BC937" s="355" t="s">
        <v>8353</v>
      </c>
      <c r="BD937" s="44" t="s">
        <v>65</v>
      </c>
      <c r="BE937" s="44" t="s">
        <v>65</v>
      </c>
    </row>
    <row r="938" spans="2:57" s="250" customFormat="1" x14ac:dyDescent="0.25">
      <c r="B938" s="44">
        <v>2026</v>
      </c>
      <c r="C938" s="44">
        <v>891780111</v>
      </c>
      <c r="D938" s="44" t="s">
        <v>63</v>
      </c>
      <c r="E938" s="61" t="s">
        <v>8352</v>
      </c>
      <c r="F938" s="61" t="s">
        <v>8351</v>
      </c>
      <c r="G938" s="61">
        <v>0</v>
      </c>
      <c r="H938" s="61" t="s">
        <v>71</v>
      </c>
      <c r="I938" s="44" t="s">
        <v>111</v>
      </c>
      <c r="J938" s="76" t="s">
        <v>81</v>
      </c>
      <c r="K938" s="68" t="s">
        <v>8350</v>
      </c>
      <c r="L938" s="79">
        <v>14000000</v>
      </c>
      <c r="M938" s="44" t="s">
        <v>66</v>
      </c>
      <c r="N938" s="68" t="s">
        <v>8349</v>
      </c>
      <c r="O938" s="68">
        <v>1004365271</v>
      </c>
      <c r="P938" s="68">
        <v>454</v>
      </c>
      <c r="Q938" s="69">
        <v>46049</v>
      </c>
      <c r="R938" s="334">
        <v>114800000</v>
      </c>
      <c r="S938" s="69">
        <v>46052</v>
      </c>
      <c r="T938" s="333">
        <v>14000000</v>
      </c>
      <c r="U938" s="61" t="s">
        <v>65</v>
      </c>
      <c r="V938" s="79">
        <v>85155333</v>
      </c>
      <c r="W938" s="168" t="s">
        <v>7176</v>
      </c>
      <c r="X938" s="69">
        <v>46052</v>
      </c>
      <c r="Y938" s="69">
        <v>46052</v>
      </c>
      <c r="Z938" s="69" t="s">
        <v>73</v>
      </c>
      <c r="AA938" s="69">
        <v>46111</v>
      </c>
      <c r="AB938" s="47">
        <f t="shared" si="71"/>
        <v>59</v>
      </c>
      <c r="AC938" s="61">
        <v>0</v>
      </c>
      <c r="AD938" s="79">
        <v>0</v>
      </c>
      <c r="AE938" s="61">
        <v>0</v>
      </c>
      <c r="AF938" s="80" t="s">
        <v>73</v>
      </c>
      <c r="AG938" s="47">
        <f t="shared" si="75"/>
        <v>0</v>
      </c>
      <c r="AH938" s="61">
        <v>0</v>
      </c>
      <c r="AI938" s="79">
        <v>0</v>
      </c>
      <c r="AJ938" s="61" t="s">
        <v>73</v>
      </c>
      <c r="AK938" s="81" t="s">
        <v>73</v>
      </c>
      <c r="AL938" s="61">
        <v>0</v>
      </c>
      <c r="AM938" s="81" t="s">
        <v>73</v>
      </c>
      <c r="AN938" s="81" t="s">
        <v>73</v>
      </c>
      <c r="AO938" s="81" t="s">
        <v>73</v>
      </c>
      <c r="AP938" s="47">
        <f t="shared" si="72"/>
        <v>0</v>
      </c>
      <c r="AQ938" s="47">
        <f>+L938+AD938-AI938</f>
        <v>14000000</v>
      </c>
      <c r="AR938" s="61" t="s">
        <v>4700</v>
      </c>
      <c r="AS938" s="79">
        <v>0</v>
      </c>
      <c r="AT938" s="61" t="s">
        <v>162</v>
      </c>
      <c r="AU938" s="79">
        <v>0</v>
      </c>
      <c r="AV938" s="61" t="s">
        <v>73</v>
      </c>
      <c r="AW938" s="199">
        <v>0</v>
      </c>
      <c r="AX938" s="62">
        <f t="shared" si="73"/>
        <v>14000000</v>
      </c>
      <c r="AY938" s="63">
        <f t="shared" si="74"/>
        <v>0</v>
      </c>
      <c r="AZ938" s="67">
        <v>0</v>
      </c>
      <c r="BA938" s="61" t="s">
        <v>73</v>
      </c>
      <c r="BB938" s="61" t="s">
        <v>85</v>
      </c>
      <c r="BC938" s="369" t="s">
        <v>8348</v>
      </c>
      <c r="BD938" s="44" t="s">
        <v>65</v>
      </c>
      <c r="BE938" s="44" t="s">
        <v>65</v>
      </c>
    </row>
    <row r="939" spans="2:57" s="250" customFormat="1" x14ac:dyDescent="0.25">
      <c r="B939" s="44">
        <v>2026</v>
      </c>
      <c r="C939" s="44">
        <v>891780111</v>
      </c>
      <c r="D939" s="44" t="s">
        <v>63</v>
      </c>
      <c r="E939" s="61" t="s">
        <v>8347</v>
      </c>
      <c r="F939" s="61" t="s">
        <v>8346</v>
      </c>
      <c r="G939" s="61">
        <v>0</v>
      </c>
      <c r="H939" s="61" t="s">
        <v>71</v>
      </c>
      <c r="I939" s="44" t="s">
        <v>111</v>
      </c>
      <c r="J939" s="76" t="s">
        <v>81</v>
      </c>
      <c r="K939" s="68" t="s">
        <v>8345</v>
      </c>
      <c r="L939" s="79">
        <v>16342539</v>
      </c>
      <c r="M939" s="44" t="s">
        <v>66</v>
      </c>
      <c r="N939" s="68" t="s">
        <v>8344</v>
      </c>
      <c r="O939" s="68">
        <v>1082953358</v>
      </c>
      <c r="P939" s="68">
        <v>490</v>
      </c>
      <c r="Q939" s="69">
        <v>46051</v>
      </c>
      <c r="R939" s="61">
        <v>4224609418</v>
      </c>
      <c r="S939" s="69">
        <v>46052</v>
      </c>
      <c r="T939" s="79">
        <v>16342539</v>
      </c>
      <c r="U939" s="61" t="s">
        <v>65</v>
      </c>
      <c r="V939" s="79">
        <v>1082939683</v>
      </c>
      <c r="W939" s="168" t="s">
        <v>7153</v>
      </c>
      <c r="X939" s="69">
        <v>46052</v>
      </c>
      <c r="Y939" s="69">
        <v>46062</v>
      </c>
      <c r="Z939" s="69" t="s">
        <v>73</v>
      </c>
      <c r="AA939" s="69">
        <v>46234</v>
      </c>
      <c r="AB939" s="47">
        <f t="shared" si="71"/>
        <v>172</v>
      </c>
      <c r="AC939" s="61">
        <v>0</v>
      </c>
      <c r="AD939" s="79">
        <v>0</v>
      </c>
      <c r="AE939" s="61">
        <v>0</v>
      </c>
      <c r="AF939" s="80" t="s">
        <v>73</v>
      </c>
      <c r="AG939" s="47">
        <f t="shared" si="75"/>
        <v>0</v>
      </c>
      <c r="AH939" s="61">
        <v>0</v>
      </c>
      <c r="AI939" s="79">
        <v>0</v>
      </c>
      <c r="AJ939" s="61" t="s">
        <v>73</v>
      </c>
      <c r="AK939" s="81" t="s">
        <v>73</v>
      </c>
      <c r="AL939" s="61">
        <v>0</v>
      </c>
      <c r="AM939" s="81" t="s">
        <v>73</v>
      </c>
      <c r="AN939" s="81" t="s">
        <v>73</v>
      </c>
      <c r="AO939" s="81" t="s">
        <v>73</v>
      </c>
      <c r="AP939" s="47">
        <f t="shared" si="72"/>
        <v>0</v>
      </c>
      <c r="AQ939" s="47">
        <f>+L939+AD939-AI939</f>
        <v>16342539</v>
      </c>
      <c r="AR939" s="61" t="s">
        <v>4700</v>
      </c>
      <c r="AS939" s="79">
        <v>0</v>
      </c>
      <c r="AT939" s="61" t="s">
        <v>162</v>
      </c>
      <c r="AU939" s="79">
        <v>0</v>
      </c>
      <c r="AV939" s="61" t="s">
        <v>73</v>
      </c>
      <c r="AW939" s="199">
        <v>0</v>
      </c>
      <c r="AX939" s="62">
        <f t="shared" si="73"/>
        <v>16342539</v>
      </c>
      <c r="AY939" s="63">
        <f t="shared" si="74"/>
        <v>0</v>
      </c>
      <c r="AZ939" s="67">
        <v>0</v>
      </c>
      <c r="BA939" s="61" t="s">
        <v>73</v>
      </c>
      <c r="BB939" s="61" t="s">
        <v>163</v>
      </c>
      <c r="BC939" s="355" t="s">
        <v>8343</v>
      </c>
      <c r="BD939" s="44" t="s">
        <v>65</v>
      </c>
      <c r="BE939" s="44" t="s">
        <v>65</v>
      </c>
    </row>
    <row r="940" spans="2:57" s="250" customFormat="1" x14ac:dyDescent="0.25">
      <c r="B940" s="44">
        <v>2026</v>
      </c>
      <c r="C940" s="44">
        <v>891780111</v>
      </c>
      <c r="D940" s="44" t="s">
        <v>63</v>
      </c>
      <c r="E940" s="61" t="s">
        <v>8342</v>
      </c>
      <c r="F940" s="61" t="s">
        <v>8341</v>
      </c>
      <c r="G940" s="61">
        <v>0</v>
      </c>
      <c r="H940" s="61" t="s">
        <v>71</v>
      </c>
      <c r="I940" s="44" t="s">
        <v>111</v>
      </c>
      <c r="J940" s="76" t="s">
        <v>81</v>
      </c>
      <c r="K940" s="68" t="s">
        <v>8340</v>
      </c>
      <c r="L940" s="79">
        <v>14795936</v>
      </c>
      <c r="M940" s="44" t="s">
        <v>66</v>
      </c>
      <c r="N940" s="68" t="s">
        <v>8339</v>
      </c>
      <c r="O940" s="68">
        <v>1216964460</v>
      </c>
      <c r="P940" s="68">
        <v>490</v>
      </c>
      <c r="Q940" s="69">
        <v>46051</v>
      </c>
      <c r="R940" s="61">
        <v>4224609418</v>
      </c>
      <c r="S940" s="69">
        <v>46052</v>
      </c>
      <c r="T940" s="79">
        <v>14795936</v>
      </c>
      <c r="U940" s="61" t="s">
        <v>65</v>
      </c>
      <c r="V940" s="79">
        <v>1082939683</v>
      </c>
      <c r="W940" s="168" t="s">
        <v>7153</v>
      </c>
      <c r="X940" s="69">
        <v>46052</v>
      </c>
      <c r="Y940" s="69">
        <v>46062</v>
      </c>
      <c r="Z940" s="69" t="s">
        <v>73</v>
      </c>
      <c r="AA940" s="69">
        <v>46234</v>
      </c>
      <c r="AB940" s="47">
        <f t="shared" si="71"/>
        <v>172</v>
      </c>
      <c r="AC940" s="61">
        <v>0</v>
      </c>
      <c r="AD940" s="79">
        <v>0</v>
      </c>
      <c r="AE940" s="61">
        <v>0</v>
      </c>
      <c r="AF940" s="80" t="s">
        <v>73</v>
      </c>
      <c r="AG940" s="47">
        <f t="shared" si="75"/>
        <v>0</v>
      </c>
      <c r="AH940" s="61">
        <v>0</v>
      </c>
      <c r="AI940" s="79">
        <v>0</v>
      </c>
      <c r="AJ940" s="61" t="s">
        <v>73</v>
      </c>
      <c r="AK940" s="81" t="s">
        <v>73</v>
      </c>
      <c r="AL940" s="61">
        <v>0</v>
      </c>
      <c r="AM940" s="81" t="s">
        <v>73</v>
      </c>
      <c r="AN940" s="81" t="s">
        <v>73</v>
      </c>
      <c r="AO940" s="81" t="s">
        <v>73</v>
      </c>
      <c r="AP940" s="47">
        <f t="shared" si="72"/>
        <v>0</v>
      </c>
      <c r="AQ940" s="47">
        <f>+L940+AD940-AI940</f>
        <v>14795936</v>
      </c>
      <c r="AR940" s="61" t="s">
        <v>4700</v>
      </c>
      <c r="AS940" s="79">
        <v>0</v>
      </c>
      <c r="AT940" s="61" t="s">
        <v>162</v>
      </c>
      <c r="AU940" s="79">
        <v>0</v>
      </c>
      <c r="AV940" s="61" t="s">
        <v>73</v>
      </c>
      <c r="AW940" s="199">
        <v>0</v>
      </c>
      <c r="AX940" s="62">
        <f t="shared" si="73"/>
        <v>14795936</v>
      </c>
      <c r="AY940" s="63">
        <f t="shared" si="74"/>
        <v>0</v>
      </c>
      <c r="AZ940" s="67">
        <v>0</v>
      </c>
      <c r="BA940" s="61" t="s">
        <v>73</v>
      </c>
      <c r="BB940" s="61" t="s">
        <v>163</v>
      </c>
      <c r="BC940" s="355" t="s">
        <v>8338</v>
      </c>
      <c r="BD940" s="44" t="s">
        <v>65</v>
      </c>
      <c r="BE940" s="44" t="s">
        <v>65</v>
      </c>
    </row>
    <row r="941" spans="2:57" s="250" customFormat="1" x14ac:dyDescent="0.25">
      <c r="B941" s="44">
        <v>2026</v>
      </c>
      <c r="C941" s="44">
        <v>891780111</v>
      </c>
      <c r="D941" s="44" t="s">
        <v>63</v>
      </c>
      <c r="E941" s="61" t="s">
        <v>8337</v>
      </c>
      <c r="F941" s="61" t="s">
        <v>8336</v>
      </c>
      <c r="G941" s="61">
        <v>0</v>
      </c>
      <c r="H941" s="61" t="s">
        <v>71</v>
      </c>
      <c r="I941" s="44" t="s">
        <v>111</v>
      </c>
      <c r="J941" s="76" t="s">
        <v>81</v>
      </c>
      <c r="K941" s="68" t="s">
        <v>8335</v>
      </c>
      <c r="L941" s="79">
        <v>13074015</v>
      </c>
      <c r="M941" s="44" t="s">
        <v>66</v>
      </c>
      <c r="N941" s="68" t="s">
        <v>8334</v>
      </c>
      <c r="O941" s="68">
        <v>57449802</v>
      </c>
      <c r="P941" s="68">
        <v>490</v>
      </c>
      <c r="Q941" s="69">
        <v>46051</v>
      </c>
      <c r="R941" s="61">
        <v>4224609418</v>
      </c>
      <c r="S941" s="69">
        <v>46052</v>
      </c>
      <c r="T941" s="79">
        <v>13074015</v>
      </c>
      <c r="U941" s="61" t="s">
        <v>65</v>
      </c>
      <c r="V941" s="79">
        <v>1082939683</v>
      </c>
      <c r="W941" s="168" t="s">
        <v>7153</v>
      </c>
      <c r="X941" s="69">
        <v>46052</v>
      </c>
      <c r="Y941" s="69">
        <v>46062</v>
      </c>
      <c r="Z941" s="69" t="s">
        <v>73</v>
      </c>
      <c r="AA941" s="69">
        <v>46234</v>
      </c>
      <c r="AB941" s="47">
        <f t="shared" si="71"/>
        <v>172</v>
      </c>
      <c r="AC941" s="61">
        <v>0</v>
      </c>
      <c r="AD941" s="79">
        <v>0</v>
      </c>
      <c r="AE941" s="61">
        <v>0</v>
      </c>
      <c r="AF941" s="80" t="s">
        <v>73</v>
      </c>
      <c r="AG941" s="47">
        <f t="shared" si="75"/>
        <v>0</v>
      </c>
      <c r="AH941" s="61">
        <v>0</v>
      </c>
      <c r="AI941" s="79">
        <v>0</v>
      </c>
      <c r="AJ941" s="61" t="s">
        <v>73</v>
      </c>
      <c r="AK941" s="81" t="s">
        <v>73</v>
      </c>
      <c r="AL941" s="61">
        <v>0</v>
      </c>
      <c r="AM941" s="81" t="s">
        <v>73</v>
      </c>
      <c r="AN941" s="81" t="s">
        <v>73</v>
      </c>
      <c r="AO941" s="81" t="s">
        <v>73</v>
      </c>
      <c r="AP941" s="47">
        <f t="shared" si="72"/>
        <v>0</v>
      </c>
      <c r="AQ941" s="47">
        <f>+L941+AD941-AI941</f>
        <v>13074015</v>
      </c>
      <c r="AR941" s="61" t="s">
        <v>4700</v>
      </c>
      <c r="AS941" s="79">
        <v>0</v>
      </c>
      <c r="AT941" s="61" t="s">
        <v>162</v>
      </c>
      <c r="AU941" s="79">
        <v>0</v>
      </c>
      <c r="AV941" s="61" t="s">
        <v>73</v>
      </c>
      <c r="AW941" s="199">
        <v>0</v>
      </c>
      <c r="AX941" s="62">
        <f t="shared" si="73"/>
        <v>13074015</v>
      </c>
      <c r="AY941" s="63">
        <f t="shared" si="74"/>
        <v>0</v>
      </c>
      <c r="AZ941" s="67">
        <v>0</v>
      </c>
      <c r="BA941" s="61" t="s">
        <v>73</v>
      </c>
      <c r="BB941" s="61" t="s">
        <v>163</v>
      </c>
      <c r="BC941" s="355" t="s">
        <v>8333</v>
      </c>
      <c r="BD941" s="44" t="s">
        <v>65</v>
      </c>
      <c r="BE941" s="44" t="s">
        <v>65</v>
      </c>
    </row>
    <row r="942" spans="2:57" s="250" customFormat="1" x14ac:dyDescent="0.25">
      <c r="B942" s="44">
        <v>2026</v>
      </c>
      <c r="C942" s="44">
        <v>891780111</v>
      </c>
      <c r="D942" s="44" t="s">
        <v>63</v>
      </c>
      <c r="E942" s="61" t="s">
        <v>8332</v>
      </c>
      <c r="F942" s="61" t="s">
        <v>8331</v>
      </c>
      <c r="G942" s="61">
        <v>0</v>
      </c>
      <c r="H942" s="61" t="s">
        <v>71</v>
      </c>
      <c r="I942" s="44" t="s">
        <v>111</v>
      </c>
      <c r="J942" s="76" t="s">
        <v>81</v>
      </c>
      <c r="K942" s="68" t="s">
        <v>8330</v>
      </c>
      <c r="L942" s="79">
        <v>16342539</v>
      </c>
      <c r="M942" s="44" t="s">
        <v>66</v>
      </c>
      <c r="N942" s="68" t="s">
        <v>8329</v>
      </c>
      <c r="O942" s="68">
        <v>1052953140</v>
      </c>
      <c r="P942" s="68">
        <v>490</v>
      </c>
      <c r="Q942" s="69">
        <v>46051</v>
      </c>
      <c r="R942" s="61">
        <v>4224609418</v>
      </c>
      <c r="S942" s="69">
        <v>46052</v>
      </c>
      <c r="T942" s="79">
        <v>16342539</v>
      </c>
      <c r="U942" s="61" t="s">
        <v>65</v>
      </c>
      <c r="V942" s="79">
        <v>1082939683</v>
      </c>
      <c r="W942" s="168" t="s">
        <v>7153</v>
      </c>
      <c r="X942" s="69">
        <v>46052</v>
      </c>
      <c r="Y942" s="69">
        <v>46062</v>
      </c>
      <c r="Z942" s="69" t="s">
        <v>73</v>
      </c>
      <c r="AA942" s="69">
        <v>46234</v>
      </c>
      <c r="AB942" s="47">
        <f t="shared" si="71"/>
        <v>172</v>
      </c>
      <c r="AC942" s="61">
        <v>0</v>
      </c>
      <c r="AD942" s="79">
        <v>0</v>
      </c>
      <c r="AE942" s="61">
        <v>0</v>
      </c>
      <c r="AF942" s="80" t="s">
        <v>73</v>
      </c>
      <c r="AG942" s="47">
        <f t="shared" si="75"/>
        <v>0</v>
      </c>
      <c r="AH942" s="61">
        <v>0</v>
      </c>
      <c r="AI942" s="79">
        <v>0</v>
      </c>
      <c r="AJ942" s="61" t="s">
        <v>73</v>
      </c>
      <c r="AK942" s="81" t="s">
        <v>73</v>
      </c>
      <c r="AL942" s="61">
        <v>0</v>
      </c>
      <c r="AM942" s="81" t="s">
        <v>73</v>
      </c>
      <c r="AN942" s="81" t="s">
        <v>73</v>
      </c>
      <c r="AO942" s="81" t="s">
        <v>73</v>
      </c>
      <c r="AP942" s="47">
        <f t="shared" si="72"/>
        <v>0</v>
      </c>
      <c r="AQ942" s="47">
        <f>+L942+AD942-AI942</f>
        <v>16342539</v>
      </c>
      <c r="AR942" s="61" t="s">
        <v>4700</v>
      </c>
      <c r="AS942" s="79">
        <v>0</v>
      </c>
      <c r="AT942" s="61" t="s">
        <v>162</v>
      </c>
      <c r="AU942" s="79">
        <v>0</v>
      </c>
      <c r="AV942" s="61" t="s">
        <v>73</v>
      </c>
      <c r="AW942" s="199">
        <v>0</v>
      </c>
      <c r="AX942" s="62">
        <f t="shared" si="73"/>
        <v>16342539</v>
      </c>
      <c r="AY942" s="63">
        <f t="shared" si="74"/>
        <v>0</v>
      </c>
      <c r="AZ942" s="67">
        <v>0</v>
      </c>
      <c r="BA942" s="61" t="s">
        <v>73</v>
      </c>
      <c r="BB942" s="61" t="s">
        <v>163</v>
      </c>
      <c r="BC942" s="355" t="s">
        <v>8328</v>
      </c>
      <c r="BD942" s="44" t="s">
        <v>65</v>
      </c>
      <c r="BE942" s="44" t="s">
        <v>65</v>
      </c>
    </row>
    <row r="943" spans="2:57" s="250" customFormat="1" x14ac:dyDescent="0.25">
      <c r="B943" s="44">
        <v>2026</v>
      </c>
      <c r="C943" s="44">
        <v>891780111</v>
      </c>
      <c r="D943" s="44" t="s">
        <v>63</v>
      </c>
      <c r="E943" s="61" t="s">
        <v>8327</v>
      </c>
      <c r="F943" s="61" t="s">
        <v>8326</v>
      </c>
      <c r="G943" s="61">
        <v>0</v>
      </c>
      <c r="H943" s="61" t="s">
        <v>71</v>
      </c>
      <c r="I943" s="44" t="s">
        <v>111</v>
      </c>
      <c r="J943" s="76" t="s">
        <v>81</v>
      </c>
      <c r="K943" s="68" t="s">
        <v>8325</v>
      </c>
      <c r="L943" s="79">
        <v>14795936</v>
      </c>
      <c r="M943" s="44" t="s">
        <v>66</v>
      </c>
      <c r="N943" s="68" t="s">
        <v>8324</v>
      </c>
      <c r="O943" s="68">
        <v>57430201</v>
      </c>
      <c r="P943" s="68">
        <v>490</v>
      </c>
      <c r="Q943" s="69">
        <v>46051</v>
      </c>
      <c r="R943" s="61">
        <v>4224609418</v>
      </c>
      <c r="S943" s="69">
        <v>46052</v>
      </c>
      <c r="T943" s="79">
        <v>14795936</v>
      </c>
      <c r="U943" s="61" t="s">
        <v>65</v>
      </c>
      <c r="V943" s="79">
        <v>1082939683</v>
      </c>
      <c r="W943" s="168" t="s">
        <v>7153</v>
      </c>
      <c r="X943" s="69">
        <v>46052</v>
      </c>
      <c r="Y943" s="69">
        <v>46062</v>
      </c>
      <c r="Z943" s="69" t="s">
        <v>73</v>
      </c>
      <c r="AA943" s="69">
        <v>46234</v>
      </c>
      <c r="AB943" s="47">
        <f t="shared" si="71"/>
        <v>172</v>
      </c>
      <c r="AC943" s="61">
        <v>0</v>
      </c>
      <c r="AD943" s="79">
        <v>0</v>
      </c>
      <c r="AE943" s="61">
        <v>0</v>
      </c>
      <c r="AF943" s="80" t="s">
        <v>73</v>
      </c>
      <c r="AG943" s="47">
        <f t="shared" si="75"/>
        <v>0</v>
      </c>
      <c r="AH943" s="61">
        <v>0</v>
      </c>
      <c r="AI943" s="79">
        <v>0</v>
      </c>
      <c r="AJ943" s="61" t="s">
        <v>73</v>
      </c>
      <c r="AK943" s="81" t="s">
        <v>73</v>
      </c>
      <c r="AL943" s="61">
        <v>0</v>
      </c>
      <c r="AM943" s="81" t="s">
        <v>73</v>
      </c>
      <c r="AN943" s="81" t="s">
        <v>73</v>
      </c>
      <c r="AO943" s="81" t="s">
        <v>73</v>
      </c>
      <c r="AP943" s="47">
        <f t="shared" si="72"/>
        <v>0</v>
      </c>
      <c r="AQ943" s="47">
        <f>+L943+AD943-AI943</f>
        <v>14795936</v>
      </c>
      <c r="AR943" s="61" t="s">
        <v>4700</v>
      </c>
      <c r="AS943" s="79">
        <v>0</v>
      </c>
      <c r="AT943" s="61" t="s">
        <v>162</v>
      </c>
      <c r="AU943" s="79">
        <v>0</v>
      </c>
      <c r="AV943" s="61" t="s">
        <v>73</v>
      </c>
      <c r="AW943" s="199">
        <v>0</v>
      </c>
      <c r="AX943" s="62">
        <f t="shared" si="73"/>
        <v>14795936</v>
      </c>
      <c r="AY943" s="63">
        <f t="shared" si="74"/>
        <v>0</v>
      </c>
      <c r="AZ943" s="67">
        <v>0</v>
      </c>
      <c r="BA943" s="61" t="s">
        <v>73</v>
      </c>
      <c r="BB943" s="61" t="s">
        <v>163</v>
      </c>
      <c r="BC943" s="355" t="s">
        <v>8323</v>
      </c>
      <c r="BD943" s="44" t="s">
        <v>65</v>
      </c>
      <c r="BE943" s="44" t="s">
        <v>65</v>
      </c>
    </row>
    <row r="944" spans="2:57" s="250" customFormat="1" x14ac:dyDescent="0.25">
      <c r="B944" s="44">
        <v>2026</v>
      </c>
      <c r="C944" s="44">
        <v>891780111</v>
      </c>
      <c r="D944" s="44" t="s">
        <v>63</v>
      </c>
      <c r="E944" s="61" t="s">
        <v>8322</v>
      </c>
      <c r="F944" s="61" t="s">
        <v>8321</v>
      </c>
      <c r="G944" s="61">
        <v>0</v>
      </c>
      <c r="H944" s="61" t="s">
        <v>71</v>
      </c>
      <c r="I944" s="44" t="s">
        <v>111</v>
      </c>
      <c r="J944" s="76" t="s">
        <v>81</v>
      </c>
      <c r="K944" s="68" t="s">
        <v>8320</v>
      </c>
      <c r="L944" s="79">
        <v>13074015</v>
      </c>
      <c r="M944" s="44" t="s">
        <v>66</v>
      </c>
      <c r="N944" s="68" t="s">
        <v>8319</v>
      </c>
      <c r="O944" s="68">
        <v>57413876</v>
      </c>
      <c r="P944" s="68">
        <v>490</v>
      </c>
      <c r="Q944" s="69">
        <v>46051</v>
      </c>
      <c r="R944" s="61">
        <v>4224609418</v>
      </c>
      <c r="S944" s="69">
        <v>46052</v>
      </c>
      <c r="T944" s="79">
        <v>13074015</v>
      </c>
      <c r="U944" s="61" t="s">
        <v>65</v>
      </c>
      <c r="V944" s="79">
        <v>1082939683</v>
      </c>
      <c r="W944" s="168" t="s">
        <v>7153</v>
      </c>
      <c r="X944" s="69">
        <v>46052</v>
      </c>
      <c r="Y944" s="69">
        <v>46062</v>
      </c>
      <c r="Z944" s="69" t="s">
        <v>73</v>
      </c>
      <c r="AA944" s="69">
        <v>46234</v>
      </c>
      <c r="AB944" s="47">
        <f t="shared" si="71"/>
        <v>172</v>
      </c>
      <c r="AC944" s="61">
        <v>0</v>
      </c>
      <c r="AD944" s="79">
        <v>0</v>
      </c>
      <c r="AE944" s="61">
        <v>0</v>
      </c>
      <c r="AF944" s="80" t="s">
        <v>73</v>
      </c>
      <c r="AG944" s="47">
        <f t="shared" si="75"/>
        <v>0</v>
      </c>
      <c r="AH944" s="61">
        <v>0</v>
      </c>
      <c r="AI944" s="79">
        <v>0</v>
      </c>
      <c r="AJ944" s="61" t="s">
        <v>73</v>
      </c>
      <c r="AK944" s="81" t="s">
        <v>73</v>
      </c>
      <c r="AL944" s="61">
        <v>0</v>
      </c>
      <c r="AM944" s="81" t="s">
        <v>73</v>
      </c>
      <c r="AN944" s="81" t="s">
        <v>73</v>
      </c>
      <c r="AO944" s="81" t="s">
        <v>73</v>
      </c>
      <c r="AP944" s="47">
        <f t="shared" si="72"/>
        <v>0</v>
      </c>
      <c r="AQ944" s="47">
        <f>+L944+AD944-AI944</f>
        <v>13074015</v>
      </c>
      <c r="AR944" s="61" t="s">
        <v>4700</v>
      </c>
      <c r="AS944" s="79">
        <v>0</v>
      </c>
      <c r="AT944" s="61" t="s">
        <v>162</v>
      </c>
      <c r="AU944" s="79">
        <v>0</v>
      </c>
      <c r="AV944" s="61" t="s">
        <v>73</v>
      </c>
      <c r="AW944" s="199">
        <v>0</v>
      </c>
      <c r="AX944" s="62">
        <f t="shared" si="73"/>
        <v>13074015</v>
      </c>
      <c r="AY944" s="63">
        <f t="shared" si="74"/>
        <v>0</v>
      </c>
      <c r="AZ944" s="67">
        <v>0</v>
      </c>
      <c r="BA944" s="61" t="s">
        <v>73</v>
      </c>
      <c r="BB944" s="61" t="s">
        <v>163</v>
      </c>
      <c r="BC944" s="355" t="s">
        <v>8318</v>
      </c>
      <c r="BD944" s="44" t="s">
        <v>65</v>
      </c>
      <c r="BE944" s="44" t="s">
        <v>65</v>
      </c>
    </row>
    <row r="945" spans="2:57" s="250" customFormat="1" x14ac:dyDescent="0.25">
      <c r="B945" s="44">
        <v>2026</v>
      </c>
      <c r="C945" s="44">
        <v>891780111</v>
      </c>
      <c r="D945" s="44" t="s">
        <v>63</v>
      </c>
      <c r="E945" s="61" t="s">
        <v>8317</v>
      </c>
      <c r="F945" s="61" t="s">
        <v>8316</v>
      </c>
      <c r="G945" s="61">
        <v>0</v>
      </c>
      <c r="H945" s="61" t="s">
        <v>71</v>
      </c>
      <c r="I945" s="44" t="s">
        <v>111</v>
      </c>
      <c r="J945" s="76" t="s">
        <v>81</v>
      </c>
      <c r="K945" s="68" t="s">
        <v>8194</v>
      </c>
      <c r="L945" s="79">
        <v>14795936</v>
      </c>
      <c r="M945" s="44" t="s">
        <v>66</v>
      </c>
      <c r="N945" s="68" t="s">
        <v>8315</v>
      </c>
      <c r="O945" s="68">
        <v>39017878</v>
      </c>
      <c r="P945" s="68">
        <v>490</v>
      </c>
      <c r="Q945" s="69">
        <v>46051</v>
      </c>
      <c r="R945" s="61">
        <v>4224609418</v>
      </c>
      <c r="S945" s="69">
        <v>46052</v>
      </c>
      <c r="T945" s="79">
        <v>14795936</v>
      </c>
      <c r="U945" s="61" t="s">
        <v>65</v>
      </c>
      <c r="V945" s="79">
        <v>1082939683</v>
      </c>
      <c r="W945" s="168" t="s">
        <v>7153</v>
      </c>
      <c r="X945" s="69">
        <v>46052</v>
      </c>
      <c r="Y945" s="69">
        <v>46062</v>
      </c>
      <c r="Z945" s="69" t="s">
        <v>73</v>
      </c>
      <c r="AA945" s="69">
        <v>46234</v>
      </c>
      <c r="AB945" s="47">
        <f t="shared" si="71"/>
        <v>172</v>
      </c>
      <c r="AC945" s="61">
        <v>0</v>
      </c>
      <c r="AD945" s="79">
        <v>0</v>
      </c>
      <c r="AE945" s="61">
        <v>0</v>
      </c>
      <c r="AF945" s="80" t="s">
        <v>73</v>
      </c>
      <c r="AG945" s="47">
        <f t="shared" si="75"/>
        <v>0</v>
      </c>
      <c r="AH945" s="61">
        <v>0</v>
      </c>
      <c r="AI945" s="79">
        <v>0</v>
      </c>
      <c r="AJ945" s="61" t="s">
        <v>73</v>
      </c>
      <c r="AK945" s="81" t="s">
        <v>73</v>
      </c>
      <c r="AL945" s="61">
        <v>0</v>
      </c>
      <c r="AM945" s="81" t="s">
        <v>73</v>
      </c>
      <c r="AN945" s="81" t="s">
        <v>73</v>
      </c>
      <c r="AO945" s="81" t="s">
        <v>73</v>
      </c>
      <c r="AP945" s="47">
        <f t="shared" si="72"/>
        <v>0</v>
      </c>
      <c r="AQ945" s="47">
        <f>+L945+AD945-AI945</f>
        <v>14795936</v>
      </c>
      <c r="AR945" s="61" t="s">
        <v>4700</v>
      </c>
      <c r="AS945" s="79">
        <v>0</v>
      </c>
      <c r="AT945" s="61" t="s">
        <v>162</v>
      </c>
      <c r="AU945" s="79">
        <v>0</v>
      </c>
      <c r="AV945" s="61" t="s">
        <v>73</v>
      </c>
      <c r="AW945" s="199">
        <v>0</v>
      </c>
      <c r="AX945" s="62">
        <f t="shared" si="73"/>
        <v>14795936</v>
      </c>
      <c r="AY945" s="63">
        <f t="shared" si="74"/>
        <v>0</v>
      </c>
      <c r="AZ945" s="67">
        <v>0</v>
      </c>
      <c r="BA945" s="61" t="s">
        <v>73</v>
      </c>
      <c r="BB945" s="61" t="s">
        <v>163</v>
      </c>
      <c r="BC945" s="355" t="s">
        <v>8314</v>
      </c>
      <c r="BD945" s="44" t="s">
        <v>65</v>
      </c>
      <c r="BE945" s="44" t="s">
        <v>65</v>
      </c>
    </row>
    <row r="946" spans="2:57" s="250" customFormat="1" x14ac:dyDescent="0.25">
      <c r="B946" s="44">
        <v>2026</v>
      </c>
      <c r="C946" s="44">
        <v>891780111</v>
      </c>
      <c r="D946" s="44" t="s">
        <v>63</v>
      </c>
      <c r="E946" s="61" t="s">
        <v>8313</v>
      </c>
      <c r="F946" s="61" t="s">
        <v>8312</v>
      </c>
      <c r="G946" s="61">
        <v>0</v>
      </c>
      <c r="H946" s="61" t="s">
        <v>71</v>
      </c>
      <c r="I946" s="44" t="s">
        <v>111</v>
      </c>
      <c r="J946" s="76" t="s">
        <v>81</v>
      </c>
      <c r="K946" s="68" t="s">
        <v>8311</v>
      </c>
      <c r="L946" s="79">
        <v>13074015</v>
      </c>
      <c r="M946" s="44" t="s">
        <v>66</v>
      </c>
      <c r="N946" s="68" t="s">
        <v>8310</v>
      </c>
      <c r="O946" s="68">
        <v>1081819100</v>
      </c>
      <c r="P946" s="68">
        <v>490</v>
      </c>
      <c r="Q946" s="69">
        <v>46051</v>
      </c>
      <c r="R946" s="61">
        <v>4224609418</v>
      </c>
      <c r="S946" s="69">
        <v>46052</v>
      </c>
      <c r="T946" s="79">
        <v>13074015</v>
      </c>
      <c r="U946" s="61" t="s">
        <v>65</v>
      </c>
      <c r="V946" s="79">
        <v>1082939683</v>
      </c>
      <c r="W946" s="168" t="s">
        <v>7153</v>
      </c>
      <c r="X946" s="69">
        <v>46052</v>
      </c>
      <c r="Y946" s="69">
        <v>46062</v>
      </c>
      <c r="Z946" s="69" t="s">
        <v>73</v>
      </c>
      <c r="AA946" s="69">
        <v>46234</v>
      </c>
      <c r="AB946" s="47">
        <f t="shared" si="71"/>
        <v>172</v>
      </c>
      <c r="AC946" s="61">
        <v>0</v>
      </c>
      <c r="AD946" s="79">
        <v>0</v>
      </c>
      <c r="AE946" s="61">
        <v>0</v>
      </c>
      <c r="AF946" s="80" t="s">
        <v>73</v>
      </c>
      <c r="AG946" s="47">
        <f t="shared" si="75"/>
        <v>0</v>
      </c>
      <c r="AH946" s="61">
        <v>0</v>
      </c>
      <c r="AI946" s="79">
        <v>0</v>
      </c>
      <c r="AJ946" s="61" t="s">
        <v>73</v>
      </c>
      <c r="AK946" s="81" t="s">
        <v>73</v>
      </c>
      <c r="AL946" s="61">
        <v>0</v>
      </c>
      <c r="AM946" s="81" t="s">
        <v>73</v>
      </c>
      <c r="AN946" s="81" t="s">
        <v>73</v>
      </c>
      <c r="AO946" s="81" t="s">
        <v>73</v>
      </c>
      <c r="AP946" s="47">
        <f t="shared" si="72"/>
        <v>0</v>
      </c>
      <c r="AQ946" s="47">
        <f>+L946+AD946-AI946</f>
        <v>13074015</v>
      </c>
      <c r="AR946" s="61" t="s">
        <v>4700</v>
      </c>
      <c r="AS946" s="79">
        <v>0</v>
      </c>
      <c r="AT946" s="61" t="s">
        <v>162</v>
      </c>
      <c r="AU946" s="79">
        <v>0</v>
      </c>
      <c r="AV946" s="61" t="s">
        <v>73</v>
      </c>
      <c r="AW946" s="199">
        <v>0</v>
      </c>
      <c r="AX946" s="62">
        <f t="shared" si="73"/>
        <v>13074015</v>
      </c>
      <c r="AY946" s="63">
        <f t="shared" si="74"/>
        <v>0</v>
      </c>
      <c r="AZ946" s="67">
        <v>0</v>
      </c>
      <c r="BA946" s="61" t="s">
        <v>73</v>
      </c>
      <c r="BB946" s="61" t="s">
        <v>163</v>
      </c>
      <c r="BC946" s="355" t="s">
        <v>8309</v>
      </c>
      <c r="BD946" s="44" t="s">
        <v>65</v>
      </c>
      <c r="BE946" s="44" t="s">
        <v>65</v>
      </c>
    </row>
    <row r="947" spans="2:57" s="250" customFormat="1" x14ac:dyDescent="0.25">
      <c r="B947" s="44">
        <v>2026</v>
      </c>
      <c r="C947" s="44">
        <v>891780111</v>
      </c>
      <c r="D947" s="44" t="s">
        <v>63</v>
      </c>
      <c r="E947" s="61" t="s">
        <v>8308</v>
      </c>
      <c r="F947" s="61" t="s">
        <v>8307</v>
      </c>
      <c r="G947" s="61">
        <v>0</v>
      </c>
      <c r="H947" s="61" t="s">
        <v>71</v>
      </c>
      <c r="I947" s="44" t="s">
        <v>111</v>
      </c>
      <c r="J947" s="76" t="s">
        <v>81</v>
      </c>
      <c r="K947" s="68" t="s">
        <v>8306</v>
      </c>
      <c r="L947" s="79">
        <v>11836745</v>
      </c>
      <c r="M947" s="44" t="s">
        <v>66</v>
      </c>
      <c r="N947" s="68" t="s">
        <v>8305</v>
      </c>
      <c r="O947" s="68">
        <v>1083569822</v>
      </c>
      <c r="P947" s="68">
        <v>490</v>
      </c>
      <c r="Q947" s="69">
        <v>46051</v>
      </c>
      <c r="R947" s="61">
        <v>4224609418</v>
      </c>
      <c r="S947" s="69">
        <v>46052</v>
      </c>
      <c r="T947" s="79">
        <v>11836745</v>
      </c>
      <c r="U947" s="61" t="s">
        <v>65</v>
      </c>
      <c r="V947" s="79">
        <v>1082939683</v>
      </c>
      <c r="W947" s="168" t="s">
        <v>7153</v>
      </c>
      <c r="X947" s="69">
        <v>46052</v>
      </c>
      <c r="Y947" s="69">
        <v>46062</v>
      </c>
      <c r="Z947" s="69" t="s">
        <v>73</v>
      </c>
      <c r="AA947" s="69">
        <v>46234</v>
      </c>
      <c r="AB947" s="47">
        <f t="shared" si="71"/>
        <v>172</v>
      </c>
      <c r="AC947" s="61">
        <v>0</v>
      </c>
      <c r="AD947" s="79">
        <v>0</v>
      </c>
      <c r="AE947" s="61">
        <v>0</v>
      </c>
      <c r="AF947" s="80" t="s">
        <v>73</v>
      </c>
      <c r="AG947" s="47">
        <f t="shared" si="75"/>
        <v>0</v>
      </c>
      <c r="AH947" s="61">
        <v>0</v>
      </c>
      <c r="AI947" s="79">
        <v>0</v>
      </c>
      <c r="AJ947" s="61" t="s">
        <v>73</v>
      </c>
      <c r="AK947" s="81" t="s">
        <v>73</v>
      </c>
      <c r="AL947" s="61">
        <v>0</v>
      </c>
      <c r="AM947" s="81" t="s">
        <v>73</v>
      </c>
      <c r="AN947" s="81" t="s">
        <v>73</v>
      </c>
      <c r="AO947" s="81" t="s">
        <v>73</v>
      </c>
      <c r="AP947" s="47">
        <f t="shared" si="72"/>
        <v>0</v>
      </c>
      <c r="AQ947" s="47">
        <f>+L947+AD947-AI947</f>
        <v>11836745</v>
      </c>
      <c r="AR947" s="61" t="s">
        <v>4700</v>
      </c>
      <c r="AS947" s="79">
        <v>0</v>
      </c>
      <c r="AT947" s="61" t="s">
        <v>162</v>
      </c>
      <c r="AU947" s="79">
        <v>0</v>
      </c>
      <c r="AV947" s="61" t="s">
        <v>73</v>
      </c>
      <c r="AW947" s="199">
        <v>0</v>
      </c>
      <c r="AX947" s="62">
        <f t="shared" si="73"/>
        <v>11836745</v>
      </c>
      <c r="AY947" s="63">
        <f t="shared" si="74"/>
        <v>0</v>
      </c>
      <c r="AZ947" s="67">
        <v>0</v>
      </c>
      <c r="BA947" s="61" t="s">
        <v>73</v>
      </c>
      <c r="BB947" s="61" t="s">
        <v>163</v>
      </c>
      <c r="BC947" s="355" t="s">
        <v>8304</v>
      </c>
      <c r="BD947" s="44" t="s">
        <v>65</v>
      </c>
      <c r="BE947" s="44" t="s">
        <v>65</v>
      </c>
    </row>
    <row r="948" spans="2:57" s="250" customFormat="1" x14ac:dyDescent="0.25">
      <c r="B948" s="44">
        <v>2026</v>
      </c>
      <c r="C948" s="44">
        <v>891780111</v>
      </c>
      <c r="D948" s="44" t="s">
        <v>63</v>
      </c>
      <c r="E948" s="61" t="s">
        <v>8303</v>
      </c>
      <c r="F948" s="61" t="s">
        <v>8302</v>
      </c>
      <c r="G948" s="61">
        <v>0</v>
      </c>
      <c r="H948" s="61" t="s">
        <v>71</v>
      </c>
      <c r="I948" s="44" t="s">
        <v>111</v>
      </c>
      <c r="J948" s="76" t="s">
        <v>81</v>
      </c>
      <c r="K948" s="68" t="s">
        <v>8282</v>
      </c>
      <c r="L948" s="79">
        <v>14795936</v>
      </c>
      <c r="M948" s="44" t="s">
        <v>66</v>
      </c>
      <c r="N948" s="68" t="s">
        <v>8301</v>
      </c>
      <c r="O948" s="68">
        <v>36668178</v>
      </c>
      <c r="P948" s="68">
        <v>490</v>
      </c>
      <c r="Q948" s="69">
        <v>46051</v>
      </c>
      <c r="R948" s="61">
        <v>4224609418</v>
      </c>
      <c r="S948" s="69">
        <v>46052</v>
      </c>
      <c r="T948" s="79">
        <v>14795936</v>
      </c>
      <c r="U948" s="61" t="s">
        <v>65</v>
      </c>
      <c r="V948" s="79">
        <v>1082939683</v>
      </c>
      <c r="W948" s="168" t="s">
        <v>7153</v>
      </c>
      <c r="X948" s="69">
        <v>46052</v>
      </c>
      <c r="Y948" s="69">
        <v>46062</v>
      </c>
      <c r="Z948" s="69" t="s">
        <v>73</v>
      </c>
      <c r="AA948" s="69">
        <v>46234</v>
      </c>
      <c r="AB948" s="47">
        <f t="shared" si="71"/>
        <v>172</v>
      </c>
      <c r="AC948" s="61">
        <v>0</v>
      </c>
      <c r="AD948" s="79">
        <v>0</v>
      </c>
      <c r="AE948" s="61">
        <v>0</v>
      </c>
      <c r="AF948" s="80" t="s">
        <v>73</v>
      </c>
      <c r="AG948" s="47">
        <f t="shared" si="75"/>
        <v>0</v>
      </c>
      <c r="AH948" s="61">
        <v>0</v>
      </c>
      <c r="AI948" s="79">
        <v>0</v>
      </c>
      <c r="AJ948" s="61" t="s">
        <v>73</v>
      </c>
      <c r="AK948" s="81" t="s">
        <v>73</v>
      </c>
      <c r="AL948" s="61">
        <v>0</v>
      </c>
      <c r="AM948" s="81" t="s">
        <v>73</v>
      </c>
      <c r="AN948" s="81" t="s">
        <v>73</v>
      </c>
      <c r="AO948" s="81" t="s">
        <v>73</v>
      </c>
      <c r="AP948" s="47">
        <f t="shared" si="72"/>
        <v>0</v>
      </c>
      <c r="AQ948" s="47">
        <f>+L948+AD948-AI948</f>
        <v>14795936</v>
      </c>
      <c r="AR948" s="61" t="s">
        <v>4700</v>
      </c>
      <c r="AS948" s="79">
        <v>0</v>
      </c>
      <c r="AT948" s="61" t="s">
        <v>162</v>
      </c>
      <c r="AU948" s="79">
        <v>0</v>
      </c>
      <c r="AV948" s="61" t="s">
        <v>73</v>
      </c>
      <c r="AW948" s="199">
        <v>0</v>
      </c>
      <c r="AX948" s="62">
        <f t="shared" si="73"/>
        <v>14795936</v>
      </c>
      <c r="AY948" s="63">
        <f t="shared" si="74"/>
        <v>0</v>
      </c>
      <c r="AZ948" s="67">
        <v>0</v>
      </c>
      <c r="BA948" s="61" t="s">
        <v>73</v>
      </c>
      <c r="BB948" s="61" t="s">
        <v>163</v>
      </c>
      <c r="BC948" s="355" t="s">
        <v>8300</v>
      </c>
      <c r="BD948" s="44" t="s">
        <v>65</v>
      </c>
      <c r="BE948" s="44" t="s">
        <v>65</v>
      </c>
    </row>
    <row r="949" spans="2:57" s="250" customFormat="1" x14ac:dyDescent="0.25">
      <c r="B949" s="44">
        <v>2026</v>
      </c>
      <c r="C949" s="44">
        <v>891780111</v>
      </c>
      <c r="D949" s="44" t="s">
        <v>63</v>
      </c>
      <c r="E949" s="61" t="s">
        <v>8299</v>
      </c>
      <c r="F949" s="61" t="s">
        <v>8298</v>
      </c>
      <c r="G949" s="61">
        <v>0</v>
      </c>
      <c r="H949" s="61" t="s">
        <v>71</v>
      </c>
      <c r="I949" s="44" t="s">
        <v>111</v>
      </c>
      <c r="J949" s="76" t="s">
        <v>81</v>
      </c>
      <c r="K949" s="68" t="s">
        <v>8297</v>
      </c>
      <c r="L949" s="79">
        <v>14795936</v>
      </c>
      <c r="M949" s="44" t="s">
        <v>66</v>
      </c>
      <c r="N949" s="68" t="s">
        <v>8296</v>
      </c>
      <c r="O949" s="68">
        <v>1082913721</v>
      </c>
      <c r="P949" s="68">
        <v>490</v>
      </c>
      <c r="Q949" s="69">
        <v>46051</v>
      </c>
      <c r="R949" s="61">
        <v>4224609418</v>
      </c>
      <c r="S949" s="69">
        <v>46052</v>
      </c>
      <c r="T949" s="79">
        <v>14795936</v>
      </c>
      <c r="U949" s="61" t="s">
        <v>65</v>
      </c>
      <c r="V949" s="79">
        <v>1082939683</v>
      </c>
      <c r="W949" s="168" t="s">
        <v>7153</v>
      </c>
      <c r="X949" s="69">
        <v>46052</v>
      </c>
      <c r="Y949" s="69">
        <v>46062</v>
      </c>
      <c r="Z949" s="69" t="s">
        <v>73</v>
      </c>
      <c r="AA949" s="69">
        <v>46234</v>
      </c>
      <c r="AB949" s="47">
        <f t="shared" si="71"/>
        <v>172</v>
      </c>
      <c r="AC949" s="61">
        <v>0</v>
      </c>
      <c r="AD949" s="79">
        <v>0</v>
      </c>
      <c r="AE949" s="61">
        <v>0</v>
      </c>
      <c r="AF949" s="80" t="s">
        <v>73</v>
      </c>
      <c r="AG949" s="47">
        <f t="shared" si="75"/>
        <v>0</v>
      </c>
      <c r="AH949" s="61">
        <v>0</v>
      </c>
      <c r="AI949" s="79">
        <v>0</v>
      </c>
      <c r="AJ949" s="61" t="s">
        <v>73</v>
      </c>
      <c r="AK949" s="81" t="s">
        <v>73</v>
      </c>
      <c r="AL949" s="61">
        <v>0</v>
      </c>
      <c r="AM949" s="81" t="s">
        <v>73</v>
      </c>
      <c r="AN949" s="81" t="s">
        <v>73</v>
      </c>
      <c r="AO949" s="81" t="s">
        <v>73</v>
      </c>
      <c r="AP949" s="47">
        <f t="shared" si="72"/>
        <v>0</v>
      </c>
      <c r="AQ949" s="47">
        <f>+L949+AD949-AI949</f>
        <v>14795936</v>
      </c>
      <c r="AR949" s="61" t="s">
        <v>4700</v>
      </c>
      <c r="AS949" s="79">
        <v>0</v>
      </c>
      <c r="AT949" s="61" t="s">
        <v>162</v>
      </c>
      <c r="AU949" s="79">
        <v>0</v>
      </c>
      <c r="AV949" s="61" t="s">
        <v>73</v>
      </c>
      <c r="AW949" s="199">
        <v>0</v>
      </c>
      <c r="AX949" s="62">
        <f t="shared" si="73"/>
        <v>14795936</v>
      </c>
      <c r="AY949" s="63">
        <f t="shared" si="74"/>
        <v>0</v>
      </c>
      <c r="AZ949" s="67">
        <v>0</v>
      </c>
      <c r="BA949" s="61" t="s">
        <v>73</v>
      </c>
      <c r="BB949" s="61" t="s">
        <v>163</v>
      </c>
      <c r="BC949" s="355" t="s">
        <v>8295</v>
      </c>
      <c r="BD949" s="44" t="s">
        <v>65</v>
      </c>
      <c r="BE949" s="44" t="s">
        <v>65</v>
      </c>
    </row>
    <row r="950" spans="2:57" s="250" customFormat="1" x14ac:dyDescent="0.25">
      <c r="B950" s="44">
        <v>2026</v>
      </c>
      <c r="C950" s="44">
        <v>891780111</v>
      </c>
      <c r="D950" s="44" t="s">
        <v>63</v>
      </c>
      <c r="E950" s="61" t="s">
        <v>8294</v>
      </c>
      <c r="F950" s="61" t="s">
        <v>8293</v>
      </c>
      <c r="G950" s="61">
        <v>0</v>
      </c>
      <c r="H950" s="61" t="s">
        <v>71</v>
      </c>
      <c r="I950" s="44" t="s">
        <v>111</v>
      </c>
      <c r="J950" s="76" t="s">
        <v>81</v>
      </c>
      <c r="K950" s="68" t="s">
        <v>8292</v>
      </c>
      <c r="L950" s="79">
        <v>9373320</v>
      </c>
      <c r="M950" s="44" t="s">
        <v>66</v>
      </c>
      <c r="N950" s="68" t="s">
        <v>8291</v>
      </c>
      <c r="O950" s="68">
        <v>1083567773</v>
      </c>
      <c r="P950" s="68">
        <v>69</v>
      </c>
      <c r="Q950" s="69">
        <v>46036</v>
      </c>
      <c r="R950" s="61">
        <v>6818861280</v>
      </c>
      <c r="S950" s="69">
        <v>46052</v>
      </c>
      <c r="T950" s="79">
        <v>9373320</v>
      </c>
      <c r="U950" s="61" t="s">
        <v>65</v>
      </c>
      <c r="V950" s="79">
        <v>1082939683</v>
      </c>
      <c r="W950" s="168" t="s">
        <v>7153</v>
      </c>
      <c r="X950" s="69">
        <v>46052</v>
      </c>
      <c r="Y950" s="69">
        <v>46069</v>
      </c>
      <c r="Z950" s="69" t="s">
        <v>73</v>
      </c>
      <c r="AA950" s="69">
        <v>46167</v>
      </c>
      <c r="AB950" s="47">
        <f t="shared" si="71"/>
        <v>98</v>
      </c>
      <c r="AC950" s="61">
        <v>0</v>
      </c>
      <c r="AD950" s="79">
        <v>0</v>
      </c>
      <c r="AE950" s="61">
        <v>0</v>
      </c>
      <c r="AF950" s="80" t="s">
        <v>73</v>
      </c>
      <c r="AG950" s="47">
        <f t="shared" si="75"/>
        <v>0</v>
      </c>
      <c r="AH950" s="61">
        <v>0</v>
      </c>
      <c r="AI950" s="79">
        <v>0</v>
      </c>
      <c r="AJ950" s="61" t="s">
        <v>73</v>
      </c>
      <c r="AK950" s="81" t="s">
        <v>73</v>
      </c>
      <c r="AL950" s="61">
        <v>0</v>
      </c>
      <c r="AM950" s="81" t="s">
        <v>73</v>
      </c>
      <c r="AN950" s="81" t="s">
        <v>73</v>
      </c>
      <c r="AO950" s="81" t="s">
        <v>73</v>
      </c>
      <c r="AP950" s="47">
        <f t="shared" si="72"/>
        <v>0</v>
      </c>
      <c r="AQ950" s="47">
        <f>+L950+AD950-AI950</f>
        <v>9373320</v>
      </c>
      <c r="AR950" s="61" t="s">
        <v>4700</v>
      </c>
      <c r="AS950" s="79">
        <v>0</v>
      </c>
      <c r="AT950" s="61" t="s">
        <v>162</v>
      </c>
      <c r="AU950" s="79">
        <v>0</v>
      </c>
      <c r="AV950" s="61" t="s">
        <v>73</v>
      </c>
      <c r="AW950" s="199">
        <v>0</v>
      </c>
      <c r="AX950" s="62">
        <f t="shared" si="73"/>
        <v>9373320</v>
      </c>
      <c r="AY950" s="63">
        <f t="shared" si="74"/>
        <v>0</v>
      </c>
      <c r="AZ950" s="67">
        <v>0</v>
      </c>
      <c r="BA950" s="61" t="s">
        <v>73</v>
      </c>
      <c r="BB950" s="61" t="s">
        <v>163</v>
      </c>
      <c r="BC950" s="355" t="s">
        <v>8290</v>
      </c>
      <c r="BD950" s="44" t="s">
        <v>65</v>
      </c>
      <c r="BE950" s="44" t="s">
        <v>65</v>
      </c>
    </row>
    <row r="951" spans="2:57" s="250" customFormat="1" x14ac:dyDescent="0.25">
      <c r="B951" s="44">
        <v>2026</v>
      </c>
      <c r="C951" s="44">
        <v>891780111</v>
      </c>
      <c r="D951" s="44" t="s">
        <v>63</v>
      </c>
      <c r="E951" s="61" t="s">
        <v>8289</v>
      </c>
      <c r="F951" s="61" t="s">
        <v>8288</v>
      </c>
      <c r="G951" s="61">
        <v>0</v>
      </c>
      <c r="H951" s="61" t="s">
        <v>71</v>
      </c>
      <c r="I951" s="44" t="s">
        <v>111</v>
      </c>
      <c r="J951" s="76" t="s">
        <v>81</v>
      </c>
      <c r="K951" s="68" t="s">
        <v>8287</v>
      </c>
      <c r="L951" s="79">
        <v>13000000</v>
      </c>
      <c r="M951" s="44" t="s">
        <v>66</v>
      </c>
      <c r="N951" s="68" t="s">
        <v>8286</v>
      </c>
      <c r="O951" s="68">
        <v>1053001646</v>
      </c>
      <c r="P951" s="68">
        <v>504</v>
      </c>
      <c r="Q951" s="69">
        <v>46051</v>
      </c>
      <c r="R951" s="68">
        <v>13000000</v>
      </c>
      <c r="S951" s="69">
        <v>46052</v>
      </c>
      <c r="T951" s="79">
        <v>13000000</v>
      </c>
      <c r="U951" s="61" t="s">
        <v>65</v>
      </c>
      <c r="V951" s="79">
        <v>85155333</v>
      </c>
      <c r="W951" s="168" t="s">
        <v>7176</v>
      </c>
      <c r="X951" s="69">
        <v>46052</v>
      </c>
      <c r="Y951" s="69">
        <v>46052</v>
      </c>
      <c r="Z951" s="69" t="s">
        <v>73</v>
      </c>
      <c r="AA951" s="69">
        <v>46141</v>
      </c>
      <c r="AB951" s="47">
        <f t="shared" si="71"/>
        <v>89</v>
      </c>
      <c r="AC951" s="61">
        <v>0</v>
      </c>
      <c r="AD951" s="79">
        <v>0</v>
      </c>
      <c r="AE951" s="61">
        <v>0</v>
      </c>
      <c r="AF951" s="80" t="s">
        <v>73</v>
      </c>
      <c r="AG951" s="47">
        <f t="shared" si="75"/>
        <v>0</v>
      </c>
      <c r="AH951" s="61">
        <v>0</v>
      </c>
      <c r="AI951" s="79">
        <v>0</v>
      </c>
      <c r="AJ951" s="61" t="s">
        <v>73</v>
      </c>
      <c r="AK951" s="81" t="s">
        <v>73</v>
      </c>
      <c r="AL951" s="61">
        <v>0</v>
      </c>
      <c r="AM951" s="81" t="s">
        <v>73</v>
      </c>
      <c r="AN951" s="81" t="s">
        <v>73</v>
      </c>
      <c r="AO951" s="81" t="s">
        <v>73</v>
      </c>
      <c r="AP951" s="47">
        <f t="shared" si="72"/>
        <v>0</v>
      </c>
      <c r="AQ951" s="47">
        <f>+L951+AD951-AI951</f>
        <v>13000000</v>
      </c>
      <c r="AR951" s="61" t="s">
        <v>65</v>
      </c>
      <c r="AS951" s="79">
        <v>13000000</v>
      </c>
      <c r="AT951" s="61" t="s">
        <v>162</v>
      </c>
      <c r="AU951" s="79">
        <v>0</v>
      </c>
      <c r="AV951" s="61" t="s">
        <v>73</v>
      </c>
      <c r="AW951" s="199">
        <v>0</v>
      </c>
      <c r="AX951" s="62">
        <f t="shared" si="73"/>
        <v>13000000</v>
      </c>
      <c r="AY951" s="63">
        <f t="shared" si="74"/>
        <v>0</v>
      </c>
      <c r="AZ951" s="67">
        <v>0</v>
      </c>
      <c r="BA951" s="61" t="s">
        <v>73</v>
      </c>
      <c r="BB951" s="61" t="s">
        <v>85</v>
      </c>
      <c r="BC951" s="369" t="s">
        <v>8285</v>
      </c>
      <c r="BD951" s="44" t="s">
        <v>65</v>
      </c>
      <c r="BE951" s="44" t="s">
        <v>65</v>
      </c>
    </row>
    <row r="952" spans="2:57" s="250" customFormat="1" x14ac:dyDescent="0.25">
      <c r="B952" s="44">
        <v>2026</v>
      </c>
      <c r="C952" s="44">
        <v>891780111</v>
      </c>
      <c r="D952" s="44" t="s">
        <v>63</v>
      </c>
      <c r="E952" s="61" t="s">
        <v>8284</v>
      </c>
      <c r="F952" s="61" t="s">
        <v>8283</v>
      </c>
      <c r="G952" s="61">
        <v>0</v>
      </c>
      <c r="H952" s="61" t="s">
        <v>71</v>
      </c>
      <c r="I952" s="44" t="s">
        <v>111</v>
      </c>
      <c r="J952" s="76" t="s">
        <v>81</v>
      </c>
      <c r="K952" s="68" t="s">
        <v>8282</v>
      </c>
      <c r="L952" s="79">
        <v>14795936</v>
      </c>
      <c r="M952" s="44" t="s">
        <v>66</v>
      </c>
      <c r="N952" s="68" t="s">
        <v>8281</v>
      </c>
      <c r="O952" s="68">
        <v>57270190</v>
      </c>
      <c r="P952" s="68">
        <v>490</v>
      </c>
      <c r="Q952" s="69">
        <v>46051</v>
      </c>
      <c r="R952" s="61">
        <v>4224609418</v>
      </c>
      <c r="S952" s="69">
        <v>46052</v>
      </c>
      <c r="T952" s="79">
        <v>14795936</v>
      </c>
      <c r="U952" s="61" t="s">
        <v>65</v>
      </c>
      <c r="V952" s="79">
        <v>1082939683</v>
      </c>
      <c r="W952" s="168" t="s">
        <v>7153</v>
      </c>
      <c r="X952" s="69">
        <v>46052</v>
      </c>
      <c r="Y952" s="69">
        <v>46062</v>
      </c>
      <c r="Z952" s="69" t="s">
        <v>73</v>
      </c>
      <c r="AA952" s="69">
        <v>46234</v>
      </c>
      <c r="AB952" s="47">
        <f t="shared" si="71"/>
        <v>172</v>
      </c>
      <c r="AC952" s="61">
        <v>0</v>
      </c>
      <c r="AD952" s="79">
        <v>0</v>
      </c>
      <c r="AE952" s="61">
        <v>0</v>
      </c>
      <c r="AF952" s="80" t="s">
        <v>73</v>
      </c>
      <c r="AG952" s="47">
        <f t="shared" si="75"/>
        <v>0</v>
      </c>
      <c r="AH952" s="61">
        <v>0</v>
      </c>
      <c r="AI952" s="79">
        <v>0</v>
      </c>
      <c r="AJ952" s="61" t="s">
        <v>73</v>
      </c>
      <c r="AK952" s="81" t="s">
        <v>73</v>
      </c>
      <c r="AL952" s="61">
        <v>0</v>
      </c>
      <c r="AM952" s="81" t="s">
        <v>73</v>
      </c>
      <c r="AN952" s="81" t="s">
        <v>73</v>
      </c>
      <c r="AO952" s="81" t="s">
        <v>73</v>
      </c>
      <c r="AP952" s="47">
        <f t="shared" si="72"/>
        <v>0</v>
      </c>
      <c r="AQ952" s="47">
        <f>+L952+AD952-AI952</f>
        <v>14795936</v>
      </c>
      <c r="AR952" s="61" t="s">
        <v>4700</v>
      </c>
      <c r="AS952" s="79">
        <v>0</v>
      </c>
      <c r="AT952" s="61" t="s">
        <v>162</v>
      </c>
      <c r="AU952" s="79">
        <v>0</v>
      </c>
      <c r="AV952" s="61" t="s">
        <v>73</v>
      </c>
      <c r="AW952" s="199">
        <v>0</v>
      </c>
      <c r="AX952" s="62">
        <f t="shared" si="73"/>
        <v>14795936</v>
      </c>
      <c r="AY952" s="63">
        <f t="shared" si="74"/>
        <v>0</v>
      </c>
      <c r="AZ952" s="67">
        <v>0</v>
      </c>
      <c r="BA952" s="61" t="s">
        <v>73</v>
      </c>
      <c r="BB952" s="61" t="s">
        <v>163</v>
      </c>
      <c r="BC952" s="355" t="s">
        <v>8280</v>
      </c>
      <c r="BD952" s="44" t="s">
        <v>65</v>
      </c>
      <c r="BE952" s="44" t="s">
        <v>65</v>
      </c>
    </row>
    <row r="953" spans="2:57" s="250" customFormat="1" x14ac:dyDescent="0.25">
      <c r="B953" s="44">
        <v>2026</v>
      </c>
      <c r="C953" s="44">
        <v>891780111</v>
      </c>
      <c r="D953" s="44" t="s">
        <v>63</v>
      </c>
      <c r="E953" s="61" t="s">
        <v>8279</v>
      </c>
      <c r="F953" s="61" t="s">
        <v>8278</v>
      </c>
      <c r="G953" s="61">
        <v>0</v>
      </c>
      <c r="H953" s="61" t="s">
        <v>71</v>
      </c>
      <c r="I953" s="44" t="s">
        <v>111</v>
      </c>
      <c r="J953" s="76" t="s">
        <v>81</v>
      </c>
      <c r="K953" s="68" t="s">
        <v>8277</v>
      </c>
      <c r="L953" s="79">
        <v>9373320</v>
      </c>
      <c r="M953" s="44" t="s">
        <v>66</v>
      </c>
      <c r="N953" s="68" t="s">
        <v>8276</v>
      </c>
      <c r="O953" s="68">
        <v>73192683</v>
      </c>
      <c r="P953" s="68">
        <v>69</v>
      </c>
      <c r="Q953" s="69">
        <v>46036</v>
      </c>
      <c r="R953" s="61">
        <v>6818861280</v>
      </c>
      <c r="S953" s="69">
        <v>46052</v>
      </c>
      <c r="T953" s="79">
        <v>9373320</v>
      </c>
      <c r="U953" s="61" t="s">
        <v>65</v>
      </c>
      <c r="V953" s="79">
        <v>1082939683</v>
      </c>
      <c r="W953" s="168" t="s">
        <v>7153</v>
      </c>
      <c r="X953" s="69">
        <v>46052</v>
      </c>
      <c r="Y953" s="69">
        <v>46069</v>
      </c>
      <c r="Z953" s="69" t="s">
        <v>73</v>
      </c>
      <c r="AA953" s="69">
        <v>46167</v>
      </c>
      <c r="AB953" s="47">
        <f t="shared" si="71"/>
        <v>98</v>
      </c>
      <c r="AC953" s="61">
        <v>0</v>
      </c>
      <c r="AD953" s="79">
        <v>0</v>
      </c>
      <c r="AE953" s="61">
        <v>0</v>
      </c>
      <c r="AF953" s="80" t="s">
        <v>73</v>
      </c>
      <c r="AG953" s="47">
        <f t="shared" si="75"/>
        <v>0</v>
      </c>
      <c r="AH953" s="61">
        <v>0</v>
      </c>
      <c r="AI953" s="79">
        <v>0</v>
      </c>
      <c r="AJ953" s="61" t="s">
        <v>73</v>
      </c>
      <c r="AK953" s="81" t="s">
        <v>73</v>
      </c>
      <c r="AL953" s="61">
        <v>0</v>
      </c>
      <c r="AM953" s="81" t="s">
        <v>73</v>
      </c>
      <c r="AN953" s="81" t="s">
        <v>73</v>
      </c>
      <c r="AO953" s="81" t="s">
        <v>73</v>
      </c>
      <c r="AP953" s="47">
        <f t="shared" si="72"/>
        <v>0</v>
      </c>
      <c r="AQ953" s="47">
        <f>+L953+AD953-AI953</f>
        <v>9373320</v>
      </c>
      <c r="AR953" s="61" t="s">
        <v>4700</v>
      </c>
      <c r="AS953" s="79">
        <v>0</v>
      </c>
      <c r="AT953" s="61" t="s">
        <v>162</v>
      </c>
      <c r="AU953" s="79">
        <v>0</v>
      </c>
      <c r="AV953" s="61" t="s">
        <v>73</v>
      </c>
      <c r="AW953" s="199">
        <v>0</v>
      </c>
      <c r="AX953" s="62">
        <f t="shared" si="73"/>
        <v>9373320</v>
      </c>
      <c r="AY953" s="63">
        <f t="shared" si="74"/>
        <v>0</v>
      </c>
      <c r="AZ953" s="67">
        <v>0</v>
      </c>
      <c r="BA953" s="61" t="s">
        <v>73</v>
      </c>
      <c r="BB953" s="61" t="s">
        <v>163</v>
      </c>
      <c r="BC953" s="355" t="s">
        <v>8275</v>
      </c>
      <c r="BD953" s="44" t="s">
        <v>65</v>
      </c>
      <c r="BE953" s="44" t="s">
        <v>65</v>
      </c>
    </row>
    <row r="954" spans="2:57" s="250" customFormat="1" x14ac:dyDescent="0.25">
      <c r="B954" s="44">
        <v>2026</v>
      </c>
      <c r="C954" s="44">
        <v>891780111</v>
      </c>
      <c r="D954" s="44" t="s">
        <v>63</v>
      </c>
      <c r="E954" s="61" t="s">
        <v>8274</v>
      </c>
      <c r="F954" s="61" t="s">
        <v>8273</v>
      </c>
      <c r="G954" s="61">
        <v>0</v>
      </c>
      <c r="H954" s="61" t="s">
        <v>71</v>
      </c>
      <c r="I954" s="44" t="s">
        <v>111</v>
      </c>
      <c r="J954" s="76" t="s">
        <v>81</v>
      </c>
      <c r="K954" s="68" t="s">
        <v>8272</v>
      </c>
      <c r="L954" s="79">
        <v>14795936</v>
      </c>
      <c r="M954" s="44" t="s">
        <v>66</v>
      </c>
      <c r="N954" s="68" t="s">
        <v>8271</v>
      </c>
      <c r="O954" s="68">
        <v>1085046057</v>
      </c>
      <c r="P954" s="68">
        <v>490</v>
      </c>
      <c r="Q954" s="69">
        <v>46051</v>
      </c>
      <c r="R954" s="61">
        <v>4224609418</v>
      </c>
      <c r="S954" s="69">
        <v>46052</v>
      </c>
      <c r="T954" s="79">
        <v>14795936</v>
      </c>
      <c r="U954" s="61" t="s">
        <v>65</v>
      </c>
      <c r="V954" s="79">
        <v>1082939683</v>
      </c>
      <c r="W954" s="168" t="s">
        <v>7153</v>
      </c>
      <c r="X954" s="69">
        <v>46052</v>
      </c>
      <c r="Y954" s="69">
        <v>46062</v>
      </c>
      <c r="Z954" s="69" t="s">
        <v>73</v>
      </c>
      <c r="AA954" s="69">
        <v>46234</v>
      </c>
      <c r="AB954" s="47">
        <f t="shared" si="71"/>
        <v>172</v>
      </c>
      <c r="AC954" s="61">
        <v>0</v>
      </c>
      <c r="AD954" s="79">
        <v>0</v>
      </c>
      <c r="AE954" s="61">
        <v>0</v>
      </c>
      <c r="AF954" s="80" t="s">
        <v>73</v>
      </c>
      <c r="AG954" s="47">
        <f t="shared" si="75"/>
        <v>0</v>
      </c>
      <c r="AH954" s="61">
        <v>0</v>
      </c>
      <c r="AI954" s="79">
        <v>0</v>
      </c>
      <c r="AJ954" s="61" t="s">
        <v>73</v>
      </c>
      <c r="AK954" s="81" t="s">
        <v>73</v>
      </c>
      <c r="AL954" s="61">
        <v>0</v>
      </c>
      <c r="AM954" s="81" t="s">
        <v>73</v>
      </c>
      <c r="AN954" s="81" t="s">
        <v>73</v>
      </c>
      <c r="AO954" s="81" t="s">
        <v>73</v>
      </c>
      <c r="AP954" s="47">
        <f t="shared" si="72"/>
        <v>0</v>
      </c>
      <c r="AQ954" s="47">
        <f>+L954+AD954-AI954</f>
        <v>14795936</v>
      </c>
      <c r="AR954" s="61" t="s">
        <v>4700</v>
      </c>
      <c r="AS954" s="79">
        <v>0</v>
      </c>
      <c r="AT954" s="61" t="s">
        <v>162</v>
      </c>
      <c r="AU954" s="79">
        <v>0</v>
      </c>
      <c r="AV954" s="61" t="s">
        <v>73</v>
      </c>
      <c r="AW954" s="199">
        <v>0</v>
      </c>
      <c r="AX954" s="62">
        <f t="shared" si="73"/>
        <v>14795936</v>
      </c>
      <c r="AY954" s="63">
        <f t="shared" si="74"/>
        <v>0</v>
      </c>
      <c r="AZ954" s="67">
        <v>0</v>
      </c>
      <c r="BA954" s="61" t="s">
        <v>73</v>
      </c>
      <c r="BB954" s="61" t="s">
        <v>163</v>
      </c>
      <c r="BC954" s="355" t="s">
        <v>8270</v>
      </c>
      <c r="BD954" s="44" t="s">
        <v>65</v>
      </c>
      <c r="BE954" s="44" t="s">
        <v>65</v>
      </c>
    </row>
    <row r="955" spans="2:57" s="250" customFormat="1" x14ac:dyDescent="0.25">
      <c r="B955" s="44">
        <v>2026</v>
      </c>
      <c r="C955" s="44">
        <v>891780111</v>
      </c>
      <c r="D955" s="44" t="s">
        <v>63</v>
      </c>
      <c r="E955" s="61" t="s">
        <v>8269</v>
      </c>
      <c r="F955" s="61" t="s">
        <v>8268</v>
      </c>
      <c r="G955" s="61">
        <v>0</v>
      </c>
      <c r="H955" s="61" t="s">
        <v>71</v>
      </c>
      <c r="I955" s="44" t="s">
        <v>111</v>
      </c>
      <c r="J955" s="76" t="s">
        <v>81</v>
      </c>
      <c r="K955" s="68" t="s">
        <v>8267</v>
      </c>
      <c r="L955" s="79">
        <v>14795810</v>
      </c>
      <c r="M955" s="44" t="s">
        <v>66</v>
      </c>
      <c r="N955" s="68" t="s">
        <v>8266</v>
      </c>
      <c r="O955" s="68">
        <v>1128187665</v>
      </c>
      <c r="P955" s="68">
        <v>490</v>
      </c>
      <c r="Q955" s="69">
        <v>46051</v>
      </c>
      <c r="R955" s="61">
        <v>4224609418</v>
      </c>
      <c r="S955" s="69">
        <v>46052</v>
      </c>
      <c r="T955" s="79">
        <v>14795810</v>
      </c>
      <c r="U955" s="61" t="s">
        <v>65</v>
      </c>
      <c r="V955" s="79">
        <v>1082939683</v>
      </c>
      <c r="W955" s="168" t="s">
        <v>7153</v>
      </c>
      <c r="X955" s="69">
        <v>46052</v>
      </c>
      <c r="Y955" s="69">
        <v>46062</v>
      </c>
      <c r="Z955" s="69" t="s">
        <v>73</v>
      </c>
      <c r="AA955" s="69">
        <v>46234</v>
      </c>
      <c r="AB955" s="47">
        <f t="shared" si="71"/>
        <v>172</v>
      </c>
      <c r="AC955" s="61">
        <v>0</v>
      </c>
      <c r="AD955" s="79">
        <v>0</v>
      </c>
      <c r="AE955" s="61">
        <v>0</v>
      </c>
      <c r="AF955" s="80" t="s">
        <v>73</v>
      </c>
      <c r="AG955" s="47">
        <f t="shared" si="75"/>
        <v>0</v>
      </c>
      <c r="AH955" s="61">
        <v>0</v>
      </c>
      <c r="AI955" s="79">
        <v>0</v>
      </c>
      <c r="AJ955" s="61" t="s">
        <v>73</v>
      </c>
      <c r="AK955" s="81" t="s">
        <v>73</v>
      </c>
      <c r="AL955" s="61">
        <v>0</v>
      </c>
      <c r="AM955" s="81" t="s">
        <v>73</v>
      </c>
      <c r="AN955" s="81" t="s">
        <v>73</v>
      </c>
      <c r="AO955" s="81" t="s">
        <v>73</v>
      </c>
      <c r="AP955" s="47">
        <f t="shared" si="72"/>
        <v>0</v>
      </c>
      <c r="AQ955" s="47">
        <f>+L955+AD955-AI955</f>
        <v>14795810</v>
      </c>
      <c r="AR955" s="61" t="s">
        <v>4700</v>
      </c>
      <c r="AS955" s="79">
        <v>0</v>
      </c>
      <c r="AT955" s="61" t="s">
        <v>162</v>
      </c>
      <c r="AU955" s="79">
        <v>0</v>
      </c>
      <c r="AV955" s="61" t="s">
        <v>73</v>
      </c>
      <c r="AW955" s="199">
        <v>0</v>
      </c>
      <c r="AX955" s="62">
        <f t="shared" si="73"/>
        <v>14795810</v>
      </c>
      <c r="AY955" s="63">
        <f t="shared" si="74"/>
        <v>0</v>
      </c>
      <c r="AZ955" s="67">
        <v>0</v>
      </c>
      <c r="BA955" s="61" t="s">
        <v>73</v>
      </c>
      <c r="BB955" s="61" t="s">
        <v>163</v>
      </c>
      <c r="BC955" s="355" t="s">
        <v>8265</v>
      </c>
      <c r="BD955" s="44" t="s">
        <v>65</v>
      </c>
      <c r="BE955" s="44" t="s">
        <v>65</v>
      </c>
    </row>
    <row r="956" spans="2:57" s="250" customFormat="1" x14ac:dyDescent="0.25">
      <c r="B956" s="44">
        <v>2026</v>
      </c>
      <c r="C956" s="44">
        <v>891780111</v>
      </c>
      <c r="D956" s="44" t="s">
        <v>63</v>
      </c>
      <c r="E956" s="61" t="s">
        <v>8264</v>
      </c>
      <c r="F956" s="61" t="s">
        <v>8263</v>
      </c>
      <c r="G956" s="61">
        <v>0</v>
      </c>
      <c r="H956" s="61" t="s">
        <v>71</v>
      </c>
      <c r="I956" s="44" t="s">
        <v>111</v>
      </c>
      <c r="J956" s="76" t="s">
        <v>81</v>
      </c>
      <c r="K956" s="68" t="s">
        <v>8262</v>
      </c>
      <c r="L956" s="79">
        <v>13074015</v>
      </c>
      <c r="M956" s="44" t="s">
        <v>66</v>
      </c>
      <c r="N956" s="68" t="s">
        <v>8261</v>
      </c>
      <c r="O956" s="68">
        <v>36556457</v>
      </c>
      <c r="P956" s="68">
        <v>490</v>
      </c>
      <c r="Q956" s="69">
        <v>46051</v>
      </c>
      <c r="R956" s="61">
        <v>4224609418</v>
      </c>
      <c r="S956" s="69">
        <v>46052</v>
      </c>
      <c r="T956" s="79">
        <v>13074015</v>
      </c>
      <c r="U956" s="61" t="s">
        <v>65</v>
      </c>
      <c r="V956" s="79">
        <v>1082939683</v>
      </c>
      <c r="W956" s="168" t="s">
        <v>7153</v>
      </c>
      <c r="X956" s="69">
        <v>46052</v>
      </c>
      <c r="Y956" s="69">
        <v>46062</v>
      </c>
      <c r="Z956" s="69" t="s">
        <v>73</v>
      </c>
      <c r="AA956" s="69">
        <v>46234</v>
      </c>
      <c r="AB956" s="47">
        <f t="shared" si="71"/>
        <v>172</v>
      </c>
      <c r="AC956" s="61">
        <v>0</v>
      </c>
      <c r="AD956" s="79">
        <v>0</v>
      </c>
      <c r="AE956" s="61">
        <v>0</v>
      </c>
      <c r="AF956" s="80" t="s">
        <v>73</v>
      </c>
      <c r="AG956" s="47">
        <f t="shared" si="75"/>
        <v>0</v>
      </c>
      <c r="AH956" s="61">
        <v>0</v>
      </c>
      <c r="AI956" s="79">
        <v>0</v>
      </c>
      <c r="AJ956" s="61" t="s">
        <v>73</v>
      </c>
      <c r="AK956" s="81" t="s">
        <v>73</v>
      </c>
      <c r="AL956" s="61">
        <v>0</v>
      </c>
      <c r="AM956" s="81" t="s">
        <v>73</v>
      </c>
      <c r="AN956" s="81" t="s">
        <v>73</v>
      </c>
      <c r="AO956" s="81" t="s">
        <v>73</v>
      </c>
      <c r="AP956" s="47">
        <f t="shared" si="72"/>
        <v>0</v>
      </c>
      <c r="AQ956" s="47">
        <f>+L956+AD956-AI956</f>
        <v>13074015</v>
      </c>
      <c r="AR956" s="61" t="s">
        <v>4700</v>
      </c>
      <c r="AS956" s="79">
        <v>0</v>
      </c>
      <c r="AT956" s="61" t="s">
        <v>162</v>
      </c>
      <c r="AU956" s="79">
        <v>0</v>
      </c>
      <c r="AV956" s="61" t="s">
        <v>73</v>
      </c>
      <c r="AW956" s="199">
        <v>0</v>
      </c>
      <c r="AX956" s="62">
        <f t="shared" si="73"/>
        <v>13074015</v>
      </c>
      <c r="AY956" s="63">
        <f t="shared" si="74"/>
        <v>0</v>
      </c>
      <c r="AZ956" s="67">
        <v>0</v>
      </c>
      <c r="BA956" s="61" t="s">
        <v>73</v>
      </c>
      <c r="BB956" s="61" t="s">
        <v>163</v>
      </c>
      <c r="BC956" s="355" t="s">
        <v>8260</v>
      </c>
      <c r="BD956" s="44" t="s">
        <v>65</v>
      </c>
      <c r="BE956" s="44" t="s">
        <v>65</v>
      </c>
    </row>
    <row r="957" spans="2:57" s="250" customFormat="1" x14ac:dyDescent="0.25">
      <c r="B957" s="44">
        <v>2026</v>
      </c>
      <c r="C957" s="44">
        <v>891780111</v>
      </c>
      <c r="D957" s="44" t="s">
        <v>63</v>
      </c>
      <c r="E957" s="61" t="s">
        <v>8259</v>
      </c>
      <c r="F957" s="61" t="s">
        <v>8258</v>
      </c>
      <c r="G957" s="61">
        <v>0</v>
      </c>
      <c r="H957" s="61" t="s">
        <v>71</v>
      </c>
      <c r="I957" s="44" t="s">
        <v>111</v>
      </c>
      <c r="J957" s="76" t="s">
        <v>81</v>
      </c>
      <c r="K957" s="68" t="s">
        <v>8257</v>
      </c>
      <c r="L957" s="79">
        <v>14795936</v>
      </c>
      <c r="M957" s="44" t="s">
        <v>66</v>
      </c>
      <c r="N957" s="68" t="s">
        <v>8256</v>
      </c>
      <c r="O957" s="68">
        <v>1082918156</v>
      </c>
      <c r="P957" s="68">
        <v>490</v>
      </c>
      <c r="Q957" s="69">
        <v>46051</v>
      </c>
      <c r="R957" s="61">
        <v>4224609418</v>
      </c>
      <c r="S957" s="69">
        <v>46052</v>
      </c>
      <c r="T957" s="79">
        <v>14795936</v>
      </c>
      <c r="U957" s="61" t="s">
        <v>65</v>
      </c>
      <c r="V957" s="79">
        <v>1082939683</v>
      </c>
      <c r="W957" s="168" t="s">
        <v>7153</v>
      </c>
      <c r="X957" s="69">
        <v>46052</v>
      </c>
      <c r="Y957" s="69">
        <v>46062</v>
      </c>
      <c r="Z957" s="69" t="s">
        <v>73</v>
      </c>
      <c r="AA957" s="69">
        <v>46234</v>
      </c>
      <c r="AB957" s="47">
        <f t="shared" si="71"/>
        <v>172</v>
      </c>
      <c r="AC957" s="61">
        <v>0</v>
      </c>
      <c r="AD957" s="79">
        <v>0</v>
      </c>
      <c r="AE957" s="61">
        <v>0</v>
      </c>
      <c r="AF957" s="80" t="s">
        <v>73</v>
      </c>
      <c r="AG957" s="47">
        <f t="shared" si="75"/>
        <v>0</v>
      </c>
      <c r="AH957" s="61">
        <v>0</v>
      </c>
      <c r="AI957" s="79">
        <v>0</v>
      </c>
      <c r="AJ957" s="61" t="s">
        <v>73</v>
      </c>
      <c r="AK957" s="81" t="s">
        <v>73</v>
      </c>
      <c r="AL957" s="61">
        <v>0</v>
      </c>
      <c r="AM957" s="81" t="s">
        <v>73</v>
      </c>
      <c r="AN957" s="81" t="s">
        <v>73</v>
      </c>
      <c r="AO957" s="81" t="s">
        <v>73</v>
      </c>
      <c r="AP957" s="47">
        <f t="shared" si="72"/>
        <v>0</v>
      </c>
      <c r="AQ957" s="47">
        <f>+L957+AD957-AI957</f>
        <v>14795936</v>
      </c>
      <c r="AR957" s="61" t="s">
        <v>4700</v>
      </c>
      <c r="AS957" s="79">
        <v>0</v>
      </c>
      <c r="AT957" s="61" t="s">
        <v>162</v>
      </c>
      <c r="AU957" s="79">
        <v>0</v>
      </c>
      <c r="AV957" s="61" t="s">
        <v>73</v>
      </c>
      <c r="AW957" s="199">
        <v>0</v>
      </c>
      <c r="AX957" s="62">
        <f t="shared" si="73"/>
        <v>14795936</v>
      </c>
      <c r="AY957" s="63">
        <f t="shared" si="74"/>
        <v>0</v>
      </c>
      <c r="AZ957" s="67">
        <v>0</v>
      </c>
      <c r="BA957" s="61" t="s">
        <v>73</v>
      </c>
      <c r="BB957" s="61" t="s">
        <v>163</v>
      </c>
      <c r="BC957" s="355" t="s">
        <v>8255</v>
      </c>
      <c r="BD957" s="44" t="s">
        <v>65</v>
      </c>
      <c r="BE957" s="44" t="s">
        <v>65</v>
      </c>
    </row>
    <row r="958" spans="2:57" s="250" customFormat="1" x14ac:dyDescent="0.25">
      <c r="B958" s="44">
        <v>2026</v>
      </c>
      <c r="C958" s="44">
        <v>891780111</v>
      </c>
      <c r="D958" s="44" t="s">
        <v>63</v>
      </c>
      <c r="E958" s="61" t="s">
        <v>8254</v>
      </c>
      <c r="F958" s="61" t="s">
        <v>8253</v>
      </c>
      <c r="G958" s="61">
        <v>0</v>
      </c>
      <c r="H958" s="61" t="s">
        <v>71</v>
      </c>
      <c r="I958" s="44" t="s">
        <v>111</v>
      </c>
      <c r="J958" s="76" t="s">
        <v>81</v>
      </c>
      <c r="K958" s="68" t="s">
        <v>8252</v>
      </c>
      <c r="L958" s="79">
        <v>16341960</v>
      </c>
      <c r="M958" s="44" t="s">
        <v>66</v>
      </c>
      <c r="N958" s="68" t="s">
        <v>8251</v>
      </c>
      <c r="O958" s="68">
        <v>1080426778</v>
      </c>
      <c r="P958" s="68">
        <v>490</v>
      </c>
      <c r="Q958" s="69">
        <v>46051</v>
      </c>
      <c r="R958" s="61">
        <v>4224609418</v>
      </c>
      <c r="S958" s="69">
        <v>46052</v>
      </c>
      <c r="T958" s="79">
        <v>16341960</v>
      </c>
      <c r="U958" s="61" t="s">
        <v>65</v>
      </c>
      <c r="V958" s="79">
        <v>1082939683</v>
      </c>
      <c r="W958" s="168" t="s">
        <v>7153</v>
      </c>
      <c r="X958" s="69">
        <v>46052</v>
      </c>
      <c r="Y958" s="69">
        <v>46062</v>
      </c>
      <c r="Z958" s="69" t="s">
        <v>73</v>
      </c>
      <c r="AA958" s="69">
        <v>46234</v>
      </c>
      <c r="AB958" s="47">
        <f t="shared" si="71"/>
        <v>172</v>
      </c>
      <c r="AC958" s="61">
        <v>0</v>
      </c>
      <c r="AD958" s="79">
        <v>0</v>
      </c>
      <c r="AE958" s="61">
        <v>0</v>
      </c>
      <c r="AF958" s="80" t="s">
        <v>73</v>
      </c>
      <c r="AG958" s="47">
        <f t="shared" si="75"/>
        <v>0</v>
      </c>
      <c r="AH958" s="61">
        <v>0</v>
      </c>
      <c r="AI958" s="79">
        <v>0</v>
      </c>
      <c r="AJ958" s="61" t="s">
        <v>73</v>
      </c>
      <c r="AK958" s="81" t="s">
        <v>73</v>
      </c>
      <c r="AL958" s="61">
        <v>0</v>
      </c>
      <c r="AM958" s="81" t="s">
        <v>73</v>
      </c>
      <c r="AN958" s="81" t="s">
        <v>73</v>
      </c>
      <c r="AO958" s="81" t="s">
        <v>73</v>
      </c>
      <c r="AP958" s="47">
        <f t="shared" si="72"/>
        <v>0</v>
      </c>
      <c r="AQ958" s="47">
        <f>+L958+AD958-AI958</f>
        <v>16341960</v>
      </c>
      <c r="AR958" s="61" t="s">
        <v>4700</v>
      </c>
      <c r="AS958" s="79">
        <v>0</v>
      </c>
      <c r="AT958" s="61" t="s">
        <v>162</v>
      </c>
      <c r="AU958" s="79">
        <v>0</v>
      </c>
      <c r="AV958" s="61" t="s">
        <v>73</v>
      </c>
      <c r="AW958" s="199">
        <v>0</v>
      </c>
      <c r="AX958" s="62">
        <f t="shared" si="73"/>
        <v>16341960</v>
      </c>
      <c r="AY958" s="63">
        <f t="shared" si="74"/>
        <v>0</v>
      </c>
      <c r="AZ958" s="67">
        <v>0</v>
      </c>
      <c r="BA958" s="61" t="s">
        <v>73</v>
      </c>
      <c r="BB958" s="61" t="s">
        <v>163</v>
      </c>
      <c r="BC958" s="355" t="s">
        <v>8250</v>
      </c>
      <c r="BD958" s="44" t="s">
        <v>65</v>
      </c>
      <c r="BE958" s="44" t="s">
        <v>65</v>
      </c>
    </row>
    <row r="959" spans="2:57" s="250" customFormat="1" x14ac:dyDescent="0.25">
      <c r="B959" s="44">
        <v>2026</v>
      </c>
      <c r="C959" s="44">
        <v>891780111</v>
      </c>
      <c r="D959" s="44" t="s">
        <v>63</v>
      </c>
      <c r="E959" s="61" t="s">
        <v>8249</v>
      </c>
      <c r="F959" s="61" t="s">
        <v>8248</v>
      </c>
      <c r="G959" s="61">
        <v>0</v>
      </c>
      <c r="H959" s="61" t="s">
        <v>71</v>
      </c>
      <c r="I959" s="44" t="s">
        <v>111</v>
      </c>
      <c r="J959" s="76" t="s">
        <v>81</v>
      </c>
      <c r="K959" s="68" t="s">
        <v>8247</v>
      </c>
      <c r="L959" s="79">
        <v>16341960</v>
      </c>
      <c r="M959" s="44" t="s">
        <v>66</v>
      </c>
      <c r="N959" s="68" t="s">
        <v>8246</v>
      </c>
      <c r="O959" s="68">
        <v>1083000094</v>
      </c>
      <c r="P959" s="68">
        <v>490</v>
      </c>
      <c r="Q959" s="69">
        <v>46051</v>
      </c>
      <c r="R959" s="61">
        <v>4224609418</v>
      </c>
      <c r="S959" s="69">
        <v>46052</v>
      </c>
      <c r="T959" s="79">
        <v>16341960</v>
      </c>
      <c r="U959" s="61" t="s">
        <v>65</v>
      </c>
      <c r="V959" s="79">
        <v>1082939683</v>
      </c>
      <c r="W959" s="168" t="s">
        <v>7153</v>
      </c>
      <c r="X959" s="69">
        <v>46052</v>
      </c>
      <c r="Y959" s="69">
        <v>46062</v>
      </c>
      <c r="Z959" s="69" t="s">
        <v>73</v>
      </c>
      <c r="AA959" s="69">
        <v>46234</v>
      </c>
      <c r="AB959" s="47">
        <f t="shared" si="71"/>
        <v>172</v>
      </c>
      <c r="AC959" s="61">
        <v>0</v>
      </c>
      <c r="AD959" s="79">
        <v>0</v>
      </c>
      <c r="AE959" s="61">
        <v>0</v>
      </c>
      <c r="AF959" s="80" t="s">
        <v>73</v>
      </c>
      <c r="AG959" s="47">
        <f t="shared" si="75"/>
        <v>0</v>
      </c>
      <c r="AH959" s="61">
        <v>0</v>
      </c>
      <c r="AI959" s="79">
        <v>0</v>
      </c>
      <c r="AJ959" s="61" t="s">
        <v>73</v>
      </c>
      <c r="AK959" s="81" t="s">
        <v>73</v>
      </c>
      <c r="AL959" s="61">
        <v>0</v>
      </c>
      <c r="AM959" s="81" t="s">
        <v>73</v>
      </c>
      <c r="AN959" s="81" t="s">
        <v>73</v>
      </c>
      <c r="AO959" s="81" t="s">
        <v>73</v>
      </c>
      <c r="AP959" s="47">
        <f t="shared" si="72"/>
        <v>0</v>
      </c>
      <c r="AQ959" s="47">
        <f>+L959+AD959-AI959</f>
        <v>16341960</v>
      </c>
      <c r="AR959" s="61" t="s">
        <v>4700</v>
      </c>
      <c r="AS959" s="79">
        <v>0</v>
      </c>
      <c r="AT959" s="61" t="s">
        <v>162</v>
      </c>
      <c r="AU959" s="79">
        <v>0</v>
      </c>
      <c r="AV959" s="61" t="s">
        <v>73</v>
      </c>
      <c r="AW959" s="199">
        <v>0</v>
      </c>
      <c r="AX959" s="62">
        <f t="shared" si="73"/>
        <v>16341960</v>
      </c>
      <c r="AY959" s="63">
        <f t="shared" si="74"/>
        <v>0</v>
      </c>
      <c r="AZ959" s="67">
        <v>0</v>
      </c>
      <c r="BA959" s="61" t="s">
        <v>73</v>
      </c>
      <c r="BB959" s="61" t="s">
        <v>163</v>
      </c>
      <c r="BC959" s="355" t="s">
        <v>8245</v>
      </c>
      <c r="BD959" s="44" t="s">
        <v>65</v>
      </c>
      <c r="BE959" s="44" t="s">
        <v>65</v>
      </c>
    </row>
    <row r="960" spans="2:57" s="250" customFormat="1" x14ac:dyDescent="0.25">
      <c r="B960" s="44">
        <v>2026</v>
      </c>
      <c r="C960" s="44">
        <v>891780111</v>
      </c>
      <c r="D960" s="44" t="s">
        <v>63</v>
      </c>
      <c r="E960" s="61" t="s">
        <v>8244</v>
      </c>
      <c r="F960" s="61" t="s">
        <v>8243</v>
      </c>
      <c r="G960" s="61">
        <v>0</v>
      </c>
      <c r="H960" s="61" t="s">
        <v>71</v>
      </c>
      <c r="I960" s="44" t="s">
        <v>111</v>
      </c>
      <c r="J960" s="76" t="s">
        <v>81</v>
      </c>
      <c r="K960" s="68" t="s">
        <v>8221</v>
      </c>
      <c r="L960" s="79">
        <v>14795936</v>
      </c>
      <c r="M960" s="44" t="s">
        <v>66</v>
      </c>
      <c r="N960" s="68" t="s">
        <v>8242</v>
      </c>
      <c r="O960" s="68">
        <v>1004373458</v>
      </c>
      <c r="P960" s="68">
        <v>490</v>
      </c>
      <c r="Q960" s="69">
        <v>46051</v>
      </c>
      <c r="R960" s="61">
        <v>4224609418</v>
      </c>
      <c r="S960" s="69">
        <v>46052</v>
      </c>
      <c r="T960" s="79">
        <v>14795936</v>
      </c>
      <c r="U960" s="61" t="s">
        <v>65</v>
      </c>
      <c r="V960" s="79">
        <v>1082939683</v>
      </c>
      <c r="W960" s="168" t="s">
        <v>7153</v>
      </c>
      <c r="X960" s="69">
        <v>46052</v>
      </c>
      <c r="Y960" s="69">
        <v>46062</v>
      </c>
      <c r="Z960" s="69" t="s">
        <v>73</v>
      </c>
      <c r="AA960" s="69">
        <v>46234</v>
      </c>
      <c r="AB960" s="47">
        <f t="shared" si="71"/>
        <v>172</v>
      </c>
      <c r="AC960" s="61">
        <v>0</v>
      </c>
      <c r="AD960" s="79">
        <v>0</v>
      </c>
      <c r="AE960" s="61">
        <v>0</v>
      </c>
      <c r="AF960" s="80" t="s">
        <v>73</v>
      </c>
      <c r="AG960" s="47">
        <f t="shared" si="75"/>
        <v>0</v>
      </c>
      <c r="AH960" s="61">
        <v>0</v>
      </c>
      <c r="AI960" s="79">
        <v>0</v>
      </c>
      <c r="AJ960" s="61" t="s">
        <v>73</v>
      </c>
      <c r="AK960" s="81" t="s">
        <v>73</v>
      </c>
      <c r="AL960" s="61">
        <v>0</v>
      </c>
      <c r="AM960" s="81" t="s">
        <v>73</v>
      </c>
      <c r="AN960" s="81" t="s">
        <v>73</v>
      </c>
      <c r="AO960" s="81" t="s">
        <v>73</v>
      </c>
      <c r="AP960" s="47">
        <f t="shared" si="72"/>
        <v>0</v>
      </c>
      <c r="AQ960" s="47">
        <f>+L960+AD960-AI960</f>
        <v>14795936</v>
      </c>
      <c r="AR960" s="61" t="s">
        <v>4700</v>
      </c>
      <c r="AS960" s="79">
        <v>0</v>
      </c>
      <c r="AT960" s="61" t="s">
        <v>162</v>
      </c>
      <c r="AU960" s="79">
        <v>0</v>
      </c>
      <c r="AV960" s="61" t="s">
        <v>73</v>
      </c>
      <c r="AW960" s="199">
        <v>0</v>
      </c>
      <c r="AX960" s="62">
        <f t="shared" si="73"/>
        <v>14795936</v>
      </c>
      <c r="AY960" s="63">
        <f t="shared" si="74"/>
        <v>0</v>
      </c>
      <c r="AZ960" s="67">
        <v>0</v>
      </c>
      <c r="BA960" s="61" t="s">
        <v>73</v>
      </c>
      <c r="BB960" s="61" t="s">
        <v>163</v>
      </c>
      <c r="BC960" s="355" t="s">
        <v>8241</v>
      </c>
      <c r="BD960" s="44" t="s">
        <v>65</v>
      </c>
      <c r="BE960" s="44" t="s">
        <v>65</v>
      </c>
    </row>
    <row r="961" spans="2:57" s="250" customFormat="1" x14ac:dyDescent="0.25">
      <c r="B961" s="44">
        <v>2026</v>
      </c>
      <c r="C961" s="44">
        <v>891780111</v>
      </c>
      <c r="D961" s="44" t="s">
        <v>63</v>
      </c>
      <c r="E961" s="61" t="s">
        <v>8240</v>
      </c>
      <c r="F961" s="61" t="s">
        <v>8239</v>
      </c>
      <c r="G961" s="61">
        <v>0</v>
      </c>
      <c r="H961" s="61" t="s">
        <v>71</v>
      </c>
      <c r="I961" s="44" t="s">
        <v>111</v>
      </c>
      <c r="J961" s="76" t="s">
        <v>81</v>
      </c>
      <c r="K961" s="68" t="s">
        <v>8230</v>
      </c>
      <c r="L961" s="79">
        <v>15569237</v>
      </c>
      <c r="M961" s="44" t="s">
        <v>66</v>
      </c>
      <c r="N961" s="68" t="s">
        <v>8238</v>
      </c>
      <c r="O961" s="68">
        <v>36693515</v>
      </c>
      <c r="P961" s="68">
        <v>490</v>
      </c>
      <c r="Q961" s="69">
        <v>46051</v>
      </c>
      <c r="R961" s="61">
        <v>4224609418</v>
      </c>
      <c r="S961" s="69">
        <v>46052</v>
      </c>
      <c r="T961" s="79">
        <v>15569237</v>
      </c>
      <c r="U961" s="61" t="s">
        <v>65</v>
      </c>
      <c r="V961" s="79">
        <v>1082939683</v>
      </c>
      <c r="W961" s="168" t="s">
        <v>7153</v>
      </c>
      <c r="X961" s="69">
        <v>46052</v>
      </c>
      <c r="Y961" s="69">
        <v>46062</v>
      </c>
      <c r="Z961" s="69" t="s">
        <v>73</v>
      </c>
      <c r="AA961" s="69">
        <v>46234</v>
      </c>
      <c r="AB961" s="47">
        <f t="shared" si="71"/>
        <v>172</v>
      </c>
      <c r="AC961" s="61">
        <v>0</v>
      </c>
      <c r="AD961" s="79">
        <v>0</v>
      </c>
      <c r="AE961" s="61">
        <v>0</v>
      </c>
      <c r="AF961" s="80" t="s">
        <v>73</v>
      </c>
      <c r="AG961" s="47">
        <f t="shared" si="75"/>
        <v>0</v>
      </c>
      <c r="AH961" s="61">
        <v>0</v>
      </c>
      <c r="AI961" s="79">
        <v>0</v>
      </c>
      <c r="AJ961" s="61" t="s">
        <v>73</v>
      </c>
      <c r="AK961" s="81" t="s">
        <v>73</v>
      </c>
      <c r="AL961" s="61">
        <v>0</v>
      </c>
      <c r="AM961" s="81" t="s">
        <v>73</v>
      </c>
      <c r="AN961" s="81" t="s">
        <v>73</v>
      </c>
      <c r="AO961" s="81" t="s">
        <v>73</v>
      </c>
      <c r="AP961" s="47">
        <f t="shared" si="72"/>
        <v>0</v>
      </c>
      <c r="AQ961" s="47">
        <f>+L961+AD961-AI961</f>
        <v>15569237</v>
      </c>
      <c r="AR961" s="61" t="s">
        <v>4700</v>
      </c>
      <c r="AS961" s="79">
        <v>0</v>
      </c>
      <c r="AT961" s="61" t="s">
        <v>162</v>
      </c>
      <c r="AU961" s="79">
        <v>0</v>
      </c>
      <c r="AV961" s="61" t="s">
        <v>73</v>
      </c>
      <c r="AW961" s="199">
        <v>0</v>
      </c>
      <c r="AX961" s="62">
        <f t="shared" si="73"/>
        <v>15569237</v>
      </c>
      <c r="AY961" s="63">
        <f t="shared" si="74"/>
        <v>0</v>
      </c>
      <c r="AZ961" s="67">
        <v>0</v>
      </c>
      <c r="BA961" s="61" t="s">
        <v>73</v>
      </c>
      <c r="BB961" s="61" t="s">
        <v>163</v>
      </c>
      <c r="BC961" s="355" t="s">
        <v>8237</v>
      </c>
      <c r="BD961" s="44" t="s">
        <v>65</v>
      </c>
      <c r="BE961" s="44" t="s">
        <v>65</v>
      </c>
    </row>
    <row r="962" spans="2:57" s="250" customFormat="1" x14ac:dyDescent="0.25">
      <c r="B962" s="44">
        <v>2026</v>
      </c>
      <c r="C962" s="44">
        <v>891780111</v>
      </c>
      <c r="D962" s="44" t="s">
        <v>63</v>
      </c>
      <c r="E962" s="61" t="s">
        <v>8236</v>
      </c>
      <c r="F962" s="61" t="s">
        <v>8235</v>
      </c>
      <c r="G962" s="61">
        <v>0</v>
      </c>
      <c r="H962" s="61" t="s">
        <v>71</v>
      </c>
      <c r="I962" s="44" t="s">
        <v>111</v>
      </c>
      <c r="J962" s="76" t="s">
        <v>81</v>
      </c>
      <c r="K962" s="68" t="s">
        <v>8216</v>
      </c>
      <c r="L962" s="79">
        <v>14795936</v>
      </c>
      <c r="M962" s="44" t="s">
        <v>66</v>
      </c>
      <c r="N962" s="68" t="s">
        <v>8234</v>
      </c>
      <c r="O962" s="68">
        <v>24197404</v>
      </c>
      <c r="P962" s="68">
        <v>490</v>
      </c>
      <c r="Q962" s="69">
        <v>46051</v>
      </c>
      <c r="R962" s="61">
        <v>4224609418</v>
      </c>
      <c r="S962" s="69">
        <v>46052</v>
      </c>
      <c r="T962" s="79">
        <v>14795936</v>
      </c>
      <c r="U962" s="61" t="s">
        <v>65</v>
      </c>
      <c r="V962" s="79">
        <v>1082939683</v>
      </c>
      <c r="W962" s="168" t="s">
        <v>7153</v>
      </c>
      <c r="X962" s="69">
        <v>46052</v>
      </c>
      <c r="Y962" s="69">
        <v>46062</v>
      </c>
      <c r="Z962" s="69" t="s">
        <v>73</v>
      </c>
      <c r="AA962" s="69">
        <v>46234</v>
      </c>
      <c r="AB962" s="47">
        <f t="shared" si="71"/>
        <v>172</v>
      </c>
      <c r="AC962" s="61">
        <v>0</v>
      </c>
      <c r="AD962" s="79">
        <v>0</v>
      </c>
      <c r="AE962" s="61">
        <v>0</v>
      </c>
      <c r="AF962" s="80" t="s">
        <v>73</v>
      </c>
      <c r="AG962" s="47">
        <f t="shared" si="75"/>
        <v>0</v>
      </c>
      <c r="AH962" s="61">
        <v>0</v>
      </c>
      <c r="AI962" s="79">
        <v>0</v>
      </c>
      <c r="AJ962" s="61" t="s">
        <v>73</v>
      </c>
      <c r="AK962" s="81" t="s">
        <v>73</v>
      </c>
      <c r="AL962" s="61">
        <v>0</v>
      </c>
      <c r="AM962" s="81" t="s">
        <v>73</v>
      </c>
      <c r="AN962" s="81" t="s">
        <v>73</v>
      </c>
      <c r="AO962" s="81" t="s">
        <v>73</v>
      </c>
      <c r="AP962" s="47">
        <f t="shared" si="72"/>
        <v>0</v>
      </c>
      <c r="AQ962" s="47">
        <f>+L962+AD962-AI962</f>
        <v>14795936</v>
      </c>
      <c r="AR962" s="61" t="s">
        <v>4700</v>
      </c>
      <c r="AS962" s="79">
        <v>0</v>
      </c>
      <c r="AT962" s="61" t="s">
        <v>162</v>
      </c>
      <c r="AU962" s="79">
        <v>0</v>
      </c>
      <c r="AV962" s="61" t="s">
        <v>73</v>
      </c>
      <c r="AW962" s="199">
        <v>0</v>
      </c>
      <c r="AX962" s="62">
        <f t="shared" si="73"/>
        <v>14795936</v>
      </c>
      <c r="AY962" s="63">
        <f t="shared" si="74"/>
        <v>0</v>
      </c>
      <c r="AZ962" s="67">
        <v>0</v>
      </c>
      <c r="BA962" s="61" t="s">
        <v>73</v>
      </c>
      <c r="BB962" s="61" t="s">
        <v>163</v>
      </c>
      <c r="BC962" s="355" t="s">
        <v>8233</v>
      </c>
      <c r="BD962" s="44" t="s">
        <v>65</v>
      </c>
      <c r="BE962" s="44" t="s">
        <v>65</v>
      </c>
    </row>
    <row r="963" spans="2:57" s="250" customFormat="1" x14ac:dyDescent="0.25">
      <c r="B963" s="44">
        <v>2026</v>
      </c>
      <c r="C963" s="44">
        <v>891780111</v>
      </c>
      <c r="D963" s="44" t="s">
        <v>63</v>
      </c>
      <c r="E963" s="61" t="s">
        <v>8232</v>
      </c>
      <c r="F963" s="61" t="s">
        <v>8231</v>
      </c>
      <c r="G963" s="61">
        <v>0</v>
      </c>
      <c r="H963" s="61" t="s">
        <v>71</v>
      </c>
      <c r="I963" s="44" t="s">
        <v>111</v>
      </c>
      <c r="J963" s="76" t="s">
        <v>81</v>
      </c>
      <c r="K963" s="68" t="s">
        <v>8230</v>
      </c>
      <c r="L963" s="79">
        <v>14795937</v>
      </c>
      <c r="M963" s="44" t="s">
        <v>66</v>
      </c>
      <c r="N963" s="68" t="s">
        <v>8229</v>
      </c>
      <c r="O963" s="68">
        <v>26883128</v>
      </c>
      <c r="P963" s="68">
        <v>490</v>
      </c>
      <c r="Q963" s="69">
        <v>46051</v>
      </c>
      <c r="R963" s="61">
        <v>4224609418</v>
      </c>
      <c r="S963" s="69">
        <v>46052</v>
      </c>
      <c r="T963" s="79">
        <v>14795937</v>
      </c>
      <c r="U963" s="61" t="s">
        <v>65</v>
      </c>
      <c r="V963" s="79">
        <v>1082939683</v>
      </c>
      <c r="W963" s="168" t="s">
        <v>7153</v>
      </c>
      <c r="X963" s="69">
        <v>46052</v>
      </c>
      <c r="Y963" s="69">
        <v>46062</v>
      </c>
      <c r="Z963" s="69" t="s">
        <v>73</v>
      </c>
      <c r="AA963" s="69">
        <v>46234</v>
      </c>
      <c r="AB963" s="47">
        <f t="shared" si="71"/>
        <v>172</v>
      </c>
      <c r="AC963" s="61">
        <v>0</v>
      </c>
      <c r="AD963" s="79">
        <v>0</v>
      </c>
      <c r="AE963" s="61">
        <v>0</v>
      </c>
      <c r="AF963" s="80" t="s">
        <v>73</v>
      </c>
      <c r="AG963" s="47">
        <f t="shared" si="75"/>
        <v>0</v>
      </c>
      <c r="AH963" s="61">
        <v>0</v>
      </c>
      <c r="AI963" s="79">
        <v>0</v>
      </c>
      <c r="AJ963" s="61" t="s">
        <v>73</v>
      </c>
      <c r="AK963" s="81" t="s">
        <v>73</v>
      </c>
      <c r="AL963" s="61">
        <v>0</v>
      </c>
      <c r="AM963" s="81" t="s">
        <v>73</v>
      </c>
      <c r="AN963" s="81" t="s">
        <v>73</v>
      </c>
      <c r="AO963" s="81" t="s">
        <v>73</v>
      </c>
      <c r="AP963" s="47">
        <f t="shared" si="72"/>
        <v>0</v>
      </c>
      <c r="AQ963" s="47">
        <f>+L963+AD963-AI963</f>
        <v>14795937</v>
      </c>
      <c r="AR963" s="61" t="s">
        <v>4700</v>
      </c>
      <c r="AS963" s="79">
        <v>0</v>
      </c>
      <c r="AT963" s="61" t="s">
        <v>162</v>
      </c>
      <c r="AU963" s="79">
        <v>0</v>
      </c>
      <c r="AV963" s="61" t="s">
        <v>73</v>
      </c>
      <c r="AW963" s="199">
        <v>0</v>
      </c>
      <c r="AX963" s="62">
        <f t="shared" si="73"/>
        <v>14795937</v>
      </c>
      <c r="AY963" s="63">
        <f t="shared" si="74"/>
        <v>0</v>
      </c>
      <c r="AZ963" s="67">
        <v>0</v>
      </c>
      <c r="BA963" s="61" t="s">
        <v>73</v>
      </c>
      <c r="BB963" s="61" t="s">
        <v>163</v>
      </c>
      <c r="BC963" s="355" t="s">
        <v>8228</v>
      </c>
      <c r="BD963" s="44" t="s">
        <v>65</v>
      </c>
      <c r="BE963" s="44" t="s">
        <v>65</v>
      </c>
    </row>
    <row r="964" spans="2:57" s="250" customFormat="1" x14ac:dyDescent="0.25">
      <c r="B964" s="44">
        <v>2026</v>
      </c>
      <c r="C964" s="44">
        <v>891780111</v>
      </c>
      <c r="D964" s="44" t="s">
        <v>63</v>
      </c>
      <c r="E964" s="61" t="s">
        <v>8227</v>
      </c>
      <c r="F964" s="61" t="s">
        <v>8226</v>
      </c>
      <c r="G964" s="61">
        <v>0</v>
      </c>
      <c r="H964" s="61" t="s">
        <v>71</v>
      </c>
      <c r="I964" s="44" t="s">
        <v>111</v>
      </c>
      <c r="J964" s="76" t="s">
        <v>81</v>
      </c>
      <c r="K964" s="68" t="s">
        <v>8221</v>
      </c>
      <c r="L964" s="79">
        <v>14795936</v>
      </c>
      <c r="M964" s="44" t="s">
        <v>66</v>
      </c>
      <c r="N964" s="68" t="s">
        <v>8225</v>
      </c>
      <c r="O964" s="68">
        <v>1082946410</v>
      </c>
      <c r="P964" s="68">
        <v>490</v>
      </c>
      <c r="Q964" s="69">
        <v>46051</v>
      </c>
      <c r="R964" s="61">
        <v>4224609418</v>
      </c>
      <c r="S964" s="69">
        <v>46052</v>
      </c>
      <c r="T964" s="79">
        <v>14795936</v>
      </c>
      <c r="U964" s="61" t="s">
        <v>65</v>
      </c>
      <c r="V964" s="79">
        <v>1082939683</v>
      </c>
      <c r="W964" s="168" t="s">
        <v>7153</v>
      </c>
      <c r="X964" s="69">
        <v>46052</v>
      </c>
      <c r="Y964" s="69">
        <v>46062</v>
      </c>
      <c r="Z964" s="69" t="s">
        <v>73</v>
      </c>
      <c r="AA964" s="69">
        <v>46234</v>
      </c>
      <c r="AB964" s="47">
        <f t="shared" si="71"/>
        <v>172</v>
      </c>
      <c r="AC964" s="61">
        <v>0</v>
      </c>
      <c r="AD964" s="79">
        <v>0</v>
      </c>
      <c r="AE964" s="61">
        <v>0</v>
      </c>
      <c r="AF964" s="80" t="s">
        <v>73</v>
      </c>
      <c r="AG964" s="47">
        <f t="shared" si="75"/>
        <v>0</v>
      </c>
      <c r="AH964" s="61">
        <v>0</v>
      </c>
      <c r="AI964" s="79">
        <v>0</v>
      </c>
      <c r="AJ964" s="61" t="s">
        <v>73</v>
      </c>
      <c r="AK964" s="81" t="s">
        <v>73</v>
      </c>
      <c r="AL964" s="61">
        <v>0</v>
      </c>
      <c r="AM964" s="81" t="s">
        <v>73</v>
      </c>
      <c r="AN964" s="81" t="s">
        <v>73</v>
      </c>
      <c r="AO964" s="81" t="s">
        <v>73</v>
      </c>
      <c r="AP964" s="47">
        <f t="shared" si="72"/>
        <v>0</v>
      </c>
      <c r="AQ964" s="47">
        <f>+L964+AD964-AI964</f>
        <v>14795936</v>
      </c>
      <c r="AR964" s="61" t="s">
        <v>4700</v>
      </c>
      <c r="AS964" s="79">
        <v>0</v>
      </c>
      <c r="AT964" s="61" t="s">
        <v>162</v>
      </c>
      <c r="AU964" s="79">
        <v>0</v>
      </c>
      <c r="AV964" s="61" t="s">
        <v>73</v>
      </c>
      <c r="AW964" s="199">
        <v>0</v>
      </c>
      <c r="AX964" s="62">
        <f t="shared" si="73"/>
        <v>14795936</v>
      </c>
      <c r="AY964" s="63">
        <f t="shared" si="74"/>
        <v>0</v>
      </c>
      <c r="AZ964" s="67">
        <v>0</v>
      </c>
      <c r="BA964" s="61" t="s">
        <v>73</v>
      </c>
      <c r="BB964" s="61" t="s">
        <v>163</v>
      </c>
      <c r="BC964" s="355" t="s">
        <v>8224</v>
      </c>
      <c r="BD964" s="44" t="s">
        <v>65</v>
      </c>
      <c r="BE964" s="44" t="s">
        <v>65</v>
      </c>
    </row>
    <row r="965" spans="2:57" s="250" customFormat="1" x14ac:dyDescent="0.25">
      <c r="B965" s="44">
        <v>2026</v>
      </c>
      <c r="C965" s="44">
        <v>891780111</v>
      </c>
      <c r="D965" s="44" t="s">
        <v>63</v>
      </c>
      <c r="E965" s="61" t="s">
        <v>8223</v>
      </c>
      <c r="F965" s="61" t="s">
        <v>8222</v>
      </c>
      <c r="G965" s="61">
        <v>0</v>
      </c>
      <c r="H965" s="61" t="s">
        <v>71</v>
      </c>
      <c r="I965" s="44" t="s">
        <v>111</v>
      </c>
      <c r="J965" s="76" t="s">
        <v>81</v>
      </c>
      <c r="K965" s="68" t="s">
        <v>8221</v>
      </c>
      <c r="L965" s="79">
        <v>14795936</v>
      </c>
      <c r="M965" s="44" t="s">
        <v>66</v>
      </c>
      <c r="N965" s="68" t="s">
        <v>8220</v>
      </c>
      <c r="O965" s="68">
        <v>1082898960</v>
      </c>
      <c r="P965" s="68">
        <v>490</v>
      </c>
      <c r="Q965" s="69">
        <v>46051</v>
      </c>
      <c r="R965" s="61">
        <v>4224609418</v>
      </c>
      <c r="S965" s="69">
        <v>46052</v>
      </c>
      <c r="T965" s="79">
        <v>14795936</v>
      </c>
      <c r="U965" s="61" t="s">
        <v>65</v>
      </c>
      <c r="V965" s="79">
        <v>1082939683</v>
      </c>
      <c r="W965" s="168" t="s">
        <v>7153</v>
      </c>
      <c r="X965" s="69">
        <v>46052</v>
      </c>
      <c r="Y965" s="69">
        <v>46062</v>
      </c>
      <c r="Z965" s="69" t="s">
        <v>73</v>
      </c>
      <c r="AA965" s="69">
        <v>46234</v>
      </c>
      <c r="AB965" s="47">
        <f t="shared" si="71"/>
        <v>172</v>
      </c>
      <c r="AC965" s="61">
        <v>0</v>
      </c>
      <c r="AD965" s="79">
        <v>0</v>
      </c>
      <c r="AE965" s="61">
        <v>0</v>
      </c>
      <c r="AF965" s="80" t="s">
        <v>73</v>
      </c>
      <c r="AG965" s="47">
        <f t="shared" si="75"/>
        <v>0</v>
      </c>
      <c r="AH965" s="61">
        <v>0</v>
      </c>
      <c r="AI965" s="79">
        <v>0</v>
      </c>
      <c r="AJ965" s="61" t="s">
        <v>73</v>
      </c>
      <c r="AK965" s="81" t="s">
        <v>73</v>
      </c>
      <c r="AL965" s="61">
        <v>0</v>
      </c>
      <c r="AM965" s="81" t="s">
        <v>73</v>
      </c>
      <c r="AN965" s="81" t="s">
        <v>73</v>
      </c>
      <c r="AO965" s="81" t="s">
        <v>73</v>
      </c>
      <c r="AP965" s="47">
        <f t="shared" si="72"/>
        <v>0</v>
      </c>
      <c r="AQ965" s="47">
        <f>+L965+AD965-AI965</f>
        <v>14795936</v>
      </c>
      <c r="AR965" s="61" t="s">
        <v>4700</v>
      </c>
      <c r="AS965" s="79">
        <v>0</v>
      </c>
      <c r="AT965" s="61" t="s">
        <v>162</v>
      </c>
      <c r="AU965" s="79">
        <v>0</v>
      </c>
      <c r="AV965" s="61" t="s">
        <v>73</v>
      </c>
      <c r="AW965" s="199">
        <v>0</v>
      </c>
      <c r="AX965" s="62">
        <f t="shared" si="73"/>
        <v>14795936</v>
      </c>
      <c r="AY965" s="63">
        <f t="shared" si="74"/>
        <v>0</v>
      </c>
      <c r="AZ965" s="67">
        <v>0</v>
      </c>
      <c r="BA965" s="61" t="s">
        <v>73</v>
      </c>
      <c r="BB965" s="61" t="s">
        <v>163</v>
      </c>
      <c r="BC965" s="355" t="s">
        <v>8219</v>
      </c>
      <c r="BD965" s="44" t="s">
        <v>65</v>
      </c>
      <c r="BE965" s="44" t="s">
        <v>65</v>
      </c>
    </row>
    <row r="966" spans="2:57" s="250" customFormat="1" x14ac:dyDescent="0.25">
      <c r="B966" s="44">
        <v>2026</v>
      </c>
      <c r="C966" s="44">
        <v>891780111</v>
      </c>
      <c r="D966" s="44" t="s">
        <v>63</v>
      </c>
      <c r="E966" s="61" t="s">
        <v>8218</v>
      </c>
      <c r="F966" s="61" t="s">
        <v>8217</v>
      </c>
      <c r="G966" s="61">
        <v>0</v>
      </c>
      <c r="H966" s="61" t="s">
        <v>71</v>
      </c>
      <c r="I966" s="44" t="s">
        <v>111</v>
      </c>
      <c r="J966" s="76" t="s">
        <v>81</v>
      </c>
      <c r="K966" s="68" t="s">
        <v>8216</v>
      </c>
      <c r="L966" s="79">
        <v>14795936</v>
      </c>
      <c r="M966" s="44" t="s">
        <v>66</v>
      </c>
      <c r="N966" s="68" t="s">
        <v>8215</v>
      </c>
      <c r="O966" s="68">
        <v>7603927</v>
      </c>
      <c r="P966" s="68">
        <v>490</v>
      </c>
      <c r="Q966" s="69">
        <v>46051</v>
      </c>
      <c r="R966" s="61">
        <v>4224609418</v>
      </c>
      <c r="S966" s="69">
        <v>46052</v>
      </c>
      <c r="T966" s="79">
        <v>14795936</v>
      </c>
      <c r="U966" s="61" t="s">
        <v>65</v>
      </c>
      <c r="V966" s="79">
        <v>1082939683</v>
      </c>
      <c r="W966" s="168" t="s">
        <v>7153</v>
      </c>
      <c r="X966" s="69">
        <v>46052</v>
      </c>
      <c r="Y966" s="69">
        <v>46062</v>
      </c>
      <c r="Z966" s="69" t="s">
        <v>73</v>
      </c>
      <c r="AA966" s="69">
        <v>46234</v>
      </c>
      <c r="AB966" s="47">
        <f t="shared" si="71"/>
        <v>172</v>
      </c>
      <c r="AC966" s="61">
        <v>0</v>
      </c>
      <c r="AD966" s="79">
        <v>0</v>
      </c>
      <c r="AE966" s="61">
        <v>0</v>
      </c>
      <c r="AF966" s="80" t="s">
        <v>73</v>
      </c>
      <c r="AG966" s="47">
        <f t="shared" si="75"/>
        <v>0</v>
      </c>
      <c r="AH966" s="61">
        <v>0</v>
      </c>
      <c r="AI966" s="79">
        <v>0</v>
      </c>
      <c r="AJ966" s="61" t="s">
        <v>73</v>
      </c>
      <c r="AK966" s="81" t="s">
        <v>73</v>
      </c>
      <c r="AL966" s="61">
        <v>0</v>
      </c>
      <c r="AM966" s="81" t="s">
        <v>73</v>
      </c>
      <c r="AN966" s="81" t="s">
        <v>73</v>
      </c>
      <c r="AO966" s="81" t="s">
        <v>73</v>
      </c>
      <c r="AP966" s="47">
        <f t="shared" si="72"/>
        <v>0</v>
      </c>
      <c r="AQ966" s="47">
        <f>+L966+AD966-AI966</f>
        <v>14795936</v>
      </c>
      <c r="AR966" s="61" t="s">
        <v>4700</v>
      </c>
      <c r="AS966" s="79">
        <v>0</v>
      </c>
      <c r="AT966" s="61" t="s">
        <v>162</v>
      </c>
      <c r="AU966" s="79">
        <v>0</v>
      </c>
      <c r="AV966" s="61" t="s">
        <v>73</v>
      </c>
      <c r="AW966" s="199">
        <v>0</v>
      </c>
      <c r="AX966" s="62">
        <f t="shared" si="73"/>
        <v>14795936</v>
      </c>
      <c r="AY966" s="63">
        <f t="shared" si="74"/>
        <v>0</v>
      </c>
      <c r="AZ966" s="67">
        <v>0</v>
      </c>
      <c r="BA966" s="61" t="s">
        <v>73</v>
      </c>
      <c r="BB966" s="61" t="s">
        <v>163</v>
      </c>
      <c r="BC966" s="355" t="s">
        <v>8214</v>
      </c>
      <c r="BD966" s="44" t="s">
        <v>65</v>
      </c>
      <c r="BE966" s="44" t="s">
        <v>65</v>
      </c>
    </row>
    <row r="967" spans="2:57" s="250" customFormat="1" x14ac:dyDescent="0.25">
      <c r="B967" s="44">
        <v>2026</v>
      </c>
      <c r="C967" s="44">
        <v>891780111</v>
      </c>
      <c r="D967" s="44" t="s">
        <v>63</v>
      </c>
      <c r="E967" s="61" t="s">
        <v>8213</v>
      </c>
      <c r="F967" s="61" t="s">
        <v>8212</v>
      </c>
      <c r="G967" s="61">
        <v>0</v>
      </c>
      <c r="H967" s="61" t="s">
        <v>71</v>
      </c>
      <c r="I967" s="44" t="s">
        <v>111</v>
      </c>
      <c r="J967" s="76" t="s">
        <v>81</v>
      </c>
      <c r="K967" s="68" t="s">
        <v>8169</v>
      </c>
      <c r="L967" s="79">
        <v>14795936</v>
      </c>
      <c r="M967" s="44" t="s">
        <v>66</v>
      </c>
      <c r="N967" s="68" t="s">
        <v>8211</v>
      </c>
      <c r="O967" s="68">
        <v>55245808</v>
      </c>
      <c r="P967" s="68">
        <v>490</v>
      </c>
      <c r="Q967" s="69">
        <v>46051</v>
      </c>
      <c r="R967" s="61">
        <v>4224609418</v>
      </c>
      <c r="S967" s="69">
        <v>46052</v>
      </c>
      <c r="T967" s="79">
        <v>14795936</v>
      </c>
      <c r="U967" s="61" t="s">
        <v>65</v>
      </c>
      <c r="V967" s="79">
        <v>1082939683</v>
      </c>
      <c r="W967" s="168" t="s">
        <v>7153</v>
      </c>
      <c r="X967" s="69">
        <v>46052</v>
      </c>
      <c r="Y967" s="69">
        <v>46062</v>
      </c>
      <c r="Z967" s="69" t="s">
        <v>73</v>
      </c>
      <c r="AA967" s="69">
        <v>46234</v>
      </c>
      <c r="AB967" s="47">
        <f t="shared" si="71"/>
        <v>172</v>
      </c>
      <c r="AC967" s="61">
        <v>0</v>
      </c>
      <c r="AD967" s="79">
        <v>0</v>
      </c>
      <c r="AE967" s="61">
        <v>0</v>
      </c>
      <c r="AF967" s="80" t="s">
        <v>73</v>
      </c>
      <c r="AG967" s="47">
        <f t="shared" si="75"/>
        <v>0</v>
      </c>
      <c r="AH967" s="61">
        <v>0</v>
      </c>
      <c r="AI967" s="79">
        <v>0</v>
      </c>
      <c r="AJ967" s="61" t="s">
        <v>73</v>
      </c>
      <c r="AK967" s="81" t="s">
        <v>73</v>
      </c>
      <c r="AL967" s="61">
        <v>0</v>
      </c>
      <c r="AM967" s="81" t="s">
        <v>73</v>
      </c>
      <c r="AN967" s="81" t="s">
        <v>73</v>
      </c>
      <c r="AO967" s="81" t="s">
        <v>73</v>
      </c>
      <c r="AP967" s="47">
        <f t="shared" si="72"/>
        <v>0</v>
      </c>
      <c r="AQ967" s="47">
        <f>+L967+AD967-AI967</f>
        <v>14795936</v>
      </c>
      <c r="AR967" s="61" t="s">
        <v>4700</v>
      </c>
      <c r="AS967" s="79">
        <v>0</v>
      </c>
      <c r="AT967" s="61" t="s">
        <v>162</v>
      </c>
      <c r="AU967" s="79">
        <v>0</v>
      </c>
      <c r="AV967" s="61" t="s">
        <v>73</v>
      </c>
      <c r="AW967" s="199">
        <v>0</v>
      </c>
      <c r="AX967" s="62">
        <f t="shared" si="73"/>
        <v>14795936</v>
      </c>
      <c r="AY967" s="63">
        <f t="shared" si="74"/>
        <v>0</v>
      </c>
      <c r="AZ967" s="67">
        <v>0</v>
      </c>
      <c r="BA967" s="61" t="s">
        <v>73</v>
      </c>
      <c r="BB967" s="61" t="s">
        <v>163</v>
      </c>
      <c r="BC967" s="355" t="s">
        <v>8210</v>
      </c>
      <c r="BD967" s="44" t="s">
        <v>65</v>
      </c>
      <c r="BE967" s="44" t="s">
        <v>65</v>
      </c>
    </row>
    <row r="968" spans="2:57" s="250" customFormat="1" x14ac:dyDescent="0.25">
      <c r="B968" s="44">
        <v>2026</v>
      </c>
      <c r="C968" s="44">
        <v>891780111</v>
      </c>
      <c r="D968" s="44" t="s">
        <v>63</v>
      </c>
      <c r="E968" s="61" t="s">
        <v>8209</v>
      </c>
      <c r="F968" s="61" t="s">
        <v>8208</v>
      </c>
      <c r="G968" s="61">
        <v>0</v>
      </c>
      <c r="H968" s="61" t="s">
        <v>71</v>
      </c>
      <c r="I968" s="44" t="s">
        <v>111</v>
      </c>
      <c r="J968" s="76" t="s">
        <v>81</v>
      </c>
      <c r="K968" s="68" t="s">
        <v>8169</v>
      </c>
      <c r="L968" s="79">
        <v>14795937</v>
      </c>
      <c r="M968" s="44" t="s">
        <v>66</v>
      </c>
      <c r="N968" s="68" t="s">
        <v>8207</v>
      </c>
      <c r="O968" s="68">
        <v>57461427</v>
      </c>
      <c r="P968" s="68">
        <v>490</v>
      </c>
      <c r="Q968" s="69">
        <v>46051</v>
      </c>
      <c r="R968" s="61">
        <v>4224609418</v>
      </c>
      <c r="S968" s="69">
        <v>46052</v>
      </c>
      <c r="T968" s="79">
        <v>14795937</v>
      </c>
      <c r="U968" s="61" t="s">
        <v>65</v>
      </c>
      <c r="V968" s="79">
        <v>1082939683</v>
      </c>
      <c r="W968" s="168" t="s">
        <v>7153</v>
      </c>
      <c r="X968" s="69">
        <v>46052</v>
      </c>
      <c r="Y968" s="69">
        <v>46062</v>
      </c>
      <c r="Z968" s="69" t="s">
        <v>73</v>
      </c>
      <c r="AA968" s="69">
        <v>46234</v>
      </c>
      <c r="AB968" s="47">
        <f t="shared" ref="AB968:AB1031" si="76">+IF(Z968="1800-01-01",AA968-Y968,AA968-Z968)</f>
        <v>172</v>
      </c>
      <c r="AC968" s="61">
        <v>0</v>
      </c>
      <c r="AD968" s="79">
        <v>0</v>
      </c>
      <c r="AE968" s="61">
        <v>0</v>
      </c>
      <c r="AF968" s="80" t="s">
        <v>73</v>
      </c>
      <c r="AG968" s="47">
        <f t="shared" si="75"/>
        <v>0</v>
      </c>
      <c r="AH968" s="61">
        <v>0</v>
      </c>
      <c r="AI968" s="79">
        <v>0</v>
      </c>
      <c r="AJ968" s="61" t="s">
        <v>73</v>
      </c>
      <c r="AK968" s="81" t="s">
        <v>73</v>
      </c>
      <c r="AL968" s="61">
        <v>0</v>
      </c>
      <c r="AM968" s="81" t="s">
        <v>73</v>
      </c>
      <c r="AN968" s="81" t="s">
        <v>73</v>
      </c>
      <c r="AO968" s="81" t="s">
        <v>73</v>
      </c>
      <c r="AP968" s="47">
        <f t="shared" ref="AP968:AP1031" si="77">+IF(AM968="1800-01-01",0,AN968-AM968)</f>
        <v>0</v>
      </c>
      <c r="AQ968" s="47">
        <f>+L968+AD968-AI968</f>
        <v>14795937</v>
      </c>
      <c r="AR968" s="61" t="s">
        <v>4700</v>
      </c>
      <c r="AS968" s="79">
        <v>0</v>
      </c>
      <c r="AT968" s="61" t="s">
        <v>162</v>
      </c>
      <c r="AU968" s="79">
        <v>0</v>
      </c>
      <c r="AV968" s="61" t="s">
        <v>73</v>
      </c>
      <c r="AW968" s="199">
        <v>0</v>
      </c>
      <c r="AX968" s="62">
        <f t="shared" ref="AX968:AX1031" si="78">AQ968-AW968</f>
        <v>14795937</v>
      </c>
      <c r="AY968" s="63">
        <f t="shared" ref="AY968:AY1031" si="79">+IFERROR(AW968/AQ968,"_")</f>
        <v>0</v>
      </c>
      <c r="AZ968" s="67">
        <v>0</v>
      </c>
      <c r="BA968" s="61" t="s">
        <v>73</v>
      </c>
      <c r="BB968" s="61" t="s">
        <v>163</v>
      </c>
      <c r="BC968" s="355" t="s">
        <v>8206</v>
      </c>
      <c r="BD968" s="44" t="s">
        <v>65</v>
      </c>
      <c r="BE968" s="44" t="s">
        <v>65</v>
      </c>
    </row>
    <row r="969" spans="2:57" s="250" customFormat="1" x14ac:dyDescent="0.25">
      <c r="B969" s="44">
        <v>2026</v>
      </c>
      <c r="C969" s="44">
        <v>891780111</v>
      </c>
      <c r="D969" s="44" t="s">
        <v>63</v>
      </c>
      <c r="E969" s="61" t="s">
        <v>8205</v>
      </c>
      <c r="F969" s="61" t="s">
        <v>8204</v>
      </c>
      <c r="G969" s="61">
        <v>0</v>
      </c>
      <c r="H969" s="61" t="s">
        <v>71</v>
      </c>
      <c r="I969" s="44" t="s">
        <v>111</v>
      </c>
      <c r="J969" s="76" t="s">
        <v>81</v>
      </c>
      <c r="K969" s="68" t="s">
        <v>8169</v>
      </c>
      <c r="L969" s="79">
        <v>14795936</v>
      </c>
      <c r="M969" s="44" t="s">
        <v>66</v>
      </c>
      <c r="N969" s="68" t="s">
        <v>8203</v>
      </c>
      <c r="O969" s="68">
        <v>1193031772</v>
      </c>
      <c r="P969" s="68">
        <v>490</v>
      </c>
      <c r="Q969" s="69">
        <v>46051</v>
      </c>
      <c r="R969" s="61">
        <v>4224609418</v>
      </c>
      <c r="S969" s="69">
        <v>46052</v>
      </c>
      <c r="T969" s="79">
        <v>14795936</v>
      </c>
      <c r="U969" s="61" t="s">
        <v>65</v>
      </c>
      <c r="V969" s="79">
        <v>1082939683</v>
      </c>
      <c r="W969" s="168" t="s">
        <v>7153</v>
      </c>
      <c r="X969" s="69">
        <v>46052</v>
      </c>
      <c r="Y969" s="69">
        <v>46062</v>
      </c>
      <c r="Z969" s="69" t="s">
        <v>73</v>
      </c>
      <c r="AA969" s="69">
        <v>46234</v>
      </c>
      <c r="AB969" s="47">
        <f t="shared" si="76"/>
        <v>172</v>
      </c>
      <c r="AC969" s="61">
        <v>0</v>
      </c>
      <c r="AD969" s="79">
        <v>0</v>
      </c>
      <c r="AE969" s="61">
        <v>0</v>
      </c>
      <c r="AF969" s="80" t="s">
        <v>73</v>
      </c>
      <c r="AG969" s="47">
        <f t="shared" si="75"/>
        <v>0</v>
      </c>
      <c r="AH969" s="61">
        <v>0</v>
      </c>
      <c r="AI969" s="79">
        <v>0</v>
      </c>
      <c r="AJ969" s="61" t="s">
        <v>73</v>
      </c>
      <c r="AK969" s="81" t="s">
        <v>73</v>
      </c>
      <c r="AL969" s="61">
        <v>0</v>
      </c>
      <c r="AM969" s="81" t="s">
        <v>73</v>
      </c>
      <c r="AN969" s="81" t="s">
        <v>73</v>
      </c>
      <c r="AO969" s="81" t="s">
        <v>73</v>
      </c>
      <c r="AP969" s="47">
        <f t="shared" si="77"/>
        <v>0</v>
      </c>
      <c r="AQ969" s="47">
        <f>+L969+AD969-AI969</f>
        <v>14795936</v>
      </c>
      <c r="AR969" s="61" t="s">
        <v>4700</v>
      </c>
      <c r="AS969" s="79">
        <v>0</v>
      </c>
      <c r="AT969" s="61" t="s">
        <v>162</v>
      </c>
      <c r="AU969" s="79">
        <v>0</v>
      </c>
      <c r="AV969" s="61" t="s">
        <v>73</v>
      </c>
      <c r="AW969" s="199">
        <v>0</v>
      </c>
      <c r="AX969" s="62">
        <f t="shared" si="78"/>
        <v>14795936</v>
      </c>
      <c r="AY969" s="63">
        <f t="shared" si="79"/>
        <v>0</v>
      </c>
      <c r="AZ969" s="67">
        <v>0</v>
      </c>
      <c r="BA969" s="61" t="s">
        <v>73</v>
      </c>
      <c r="BB969" s="61" t="s">
        <v>163</v>
      </c>
      <c r="BC969" s="355" t="s">
        <v>8202</v>
      </c>
      <c r="BD969" s="44" t="s">
        <v>65</v>
      </c>
      <c r="BE969" s="44" t="s">
        <v>65</v>
      </c>
    </row>
    <row r="970" spans="2:57" s="250" customFormat="1" x14ac:dyDescent="0.25">
      <c r="B970" s="44">
        <v>2026</v>
      </c>
      <c r="C970" s="44">
        <v>891780111</v>
      </c>
      <c r="D970" s="44" t="s">
        <v>63</v>
      </c>
      <c r="E970" s="61" t="s">
        <v>8201</v>
      </c>
      <c r="F970" s="61" t="s">
        <v>8200</v>
      </c>
      <c r="G970" s="61">
        <v>0</v>
      </c>
      <c r="H970" s="61" t="s">
        <v>71</v>
      </c>
      <c r="I970" s="44" t="s">
        <v>111</v>
      </c>
      <c r="J970" s="76" t="s">
        <v>81</v>
      </c>
      <c r="K970" s="68" t="s">
        <v>8199</v>
      </c>
      <c r="L970" s="79">
        <v>14795931</v>
      </c>
      <c r="M970" s="44" t="s">
        <v>66</v>
      </c>
      <c r="N970" s="68" t="s">
        <v>8198</v>
      </c>
      <c r="O970" s="68">
        <v>1083048876</v>
      </c>
      <c r="P970" s="68">
        <v>490</v>
      </c>
      <c r="Q970" s="69">
        <v>46051</v>
      </c>
      <c r="R970" s="61">
        <v>4224609418</v>
      </c>
      <c r="S970" s="69">
        <v>46052</v>
      </c>
      <c r="T970" s="79">
        <v>14795931</v>
      </c>
      <c r="U970" s="61" t="s">
        <v>65</v>
      </c>
      <c r="V970" s="79">
        <v>1082939683</v>
      </c>
      <c r="W970" s="168" t="s">
        <v>7153</v>
      </c>
      <c r="X970" s="69">
        <v>46052</v>
      </c>
      <c r="Y970" s="69">
        <v>46062</v>
      </c>
      <c r="Z970" s="69" t="s">
        <v>73</v>
      </c>
      <c r="AA970" s="69">
        <v>46234</v>
      </c>
      <c r="AB970" s="47">
        <f t="shared" si="76"/>
        <v>172</v>
      </c>
      <c r="AC970" s="61">
        <v>0</v>
      </c>
      <c r="AD970" s="79">
        <v>0</v>
      </c>
      <c r="AE970" s="61">
        <v>0</v>
      </c>
      <c r="AF970" s="80" t="s">
        <v>73</v>
      </c>
      <c r="AG970" s="47">
        <f t="shared" si="75"/>
        <v>0</v>
      </c>
      <c r="AH970" s="61">
        <v>0</v>
      </c>
      <c r="AI970" s="79">
        <v>0</v>
      </c>
      <c r="AJ970" s="61" t="s">
        <v>73</v>
      </c>
      <c r="AK970" s="81" t="s">
        <v>73</v>
      </c>
      <c r="AL970" s="61">
        <v>0</v>
      </c>
      <c r="AM970" s="81" t="s">
        <v>73</v>
      </c>
      <c r="AN970" s="81" t="s">
        <v>73</v>
      </c>
      <c r="AO970" s="81" t="s">
        <v>73</v>
      </c>
      <c r="AP970" s="47">
        <f t="shared" si="77"/>
        <v>0</v>
      </c>
      <c r="AQ970" s="47">
        <f>+L970+AD970-AI970</f>
        <v>14795931</v>
      </c>
      <c r="AR970" s="61" t="s">
        <v>4700</v>
      </c>
      <c r="AS970" s="79">
        <v>0</v>
      </c>
      <c r="AT970" s="61" t="s">
        <v>162</v>
      </c>
      <c r="AU970" s="79">
        <v>0</v>
      </c>
      <c r="AV970" s="61" t="s">
        <v>73</v>
      </c>
      <c r="AW970" s="199">
        <v>0</v>
      </c>
      <c r="AX970" s="62">
        <f t="shared" si="78"/>
        <v>14795931</v>
      </c>
      <c r="AY970" s="63">
        <f t="shared" si="79"/>
        <v>0</v>
      </c>
      <c r="AZ970" s="67">
        <v>0</v>
      </c>
      <c r="BA970" s="61" t="s">
        <v>73</v>
      </c>
      <c r="BB970" s="61" t="s">
        <v>163</v>
      </c>
      <c r="BC970" s="355" t="s">
        <v>8197</v>
      </c>
      <c r="BD970" s="44" t="s">
        <v>65</v>
      </c>
      <c r="BE970" s="44" t="s">
        <v>65</v>
      </c>
    </row>
    <row r="971" spans="2:57" s="250" customFormat="1" x14ac:dyDescent="0.25">
      <c r="B971" s="44">
        <v>2026</v>
      </c>
      <c r="C971" s="44">
        <v>891780111</v>
      </c>
      <c r="D971" s="44" t="s">
        <v>63</v>
      </c>
      <c r="E971" s="61" t="s">
        <v>8196</v>
      </c>
      <c r="F971" s="61" t="s">
        <v>8195</v>
      </c>
      <c r="G971" s="61">
        <v>0</v>
      </c>
      <c r="H971" s="61" t="s">
        <v>71</v>
      </c>
      <c r="I971" s="44" t="s">
        <v>111</v>
      </c>
      <c r="J971" s="76" t="s">
        <v>81</v>
      </c>
      <c r="K971" s="68" t="s">
        <v>8194</v>
      </c>
      <c r="L971" s="79">
        <v>14795936</v>
      </c>
      <c r="M971" s="44" t="s">
        <v>66</v>
      </c>
      <c r="N971" s="68" t="s">
        <v>8193</v>
      </c>
      <c r="O971" s="68">
        <v>1004276811</v>
      </c>
      <c r="P971" s="68">
        <v>490</v>
      </c>
      <c r="Q971" s="69">
        <v>46051</v>
      </c>
      <c r="R971" s="61">
        <v>4224609418</v>
      </c>
      <c r="S971" s="69">
        <v>46052</v>
      </c>
      <c r="T971" s="79">
        <v>14795936</v>
      </c>
      <c r="U971" s="61" t="s">
        <v>65</v>
      </c>
      <c r="V971" s="79">
        <v>1082939683</v>
      </c>
      <c r="W971" s="168" t="s">
        <v>7153</v>
      </c>
      <c r="X971" s="69">
        <v>46052</v>
      </c>
      <c r="Y971" s="69">
        <v>46062</v>
      </c>
      <c r="Z971" s="69" t="s">
        <v>73</v>
      </c>
      <c r="AA971" s="69">
        <v>46234</v>
      </c>
      <c r="AB971" s="47">
        <f t="shared" si="76"/>
        <v>172</v>
      </c>
      <c r="AC971" s="61">
        <v>0</v>
      </c>
      <c r="AD971" s="79">
        <v>0</v>
      </c>
      <c r="AE971" s="61">
        <v>0</v>
      </c>
      <c r="AF971" s="80" t="s">
        <v>73</v>
      </c>
      <c r="AG971" s="47">
        <f t="shared" ref="AG971:AG1034" si="80">+IF(AF971="1800-01-01",0,AF971-AA971)</f>
        <v>0</v>
      </c>
      <c r="AH971" s="61">
        <v>0</v>
      </c>
      <c r="AI971" s="79">
        <v>0</v>
      </c>
      <c r="AJ971" s="61" t="s">
        <v>73</v>
      </c>
      <c r="AK971" s="81" t="s">
        <v>73</v>
      </c>
      <c r="AL971" s="61">
        <v>0</v>
      </c>
      <c r="AM971" s="81" t="s">
        <v>73</v>
      </c>
      <c r="AN971" s="81" t="s">
        <v>73</v>
      </c>
      <c r="AO971" s="81" t="s">
        <v>73</v>
      </c>
      <c r="AP971" s="47">
        <f t="shared" si="77"/>
        <v>0</v>
      </c>
      <c r="AQ971" s="47">
        <f>+L971+AD971-AI971</f>
        <v>14795936</v>
      </c>
      <c r="AR971" s="61" t="s">
        <v>4700</v>
      </c>
      <c r="AS971" s="79">
        <v>0</v>
      </c>
      <c r="AT971" s="61" t="s">
        <v>162</v>
      </c>
      <c r="AU971" s="79">
        <v>0</v>
      </c>
      <c r="AV971" s="61" t="s">
        <v>73</v>
      </c>
      <c r="AW971" s="199">
        <v>0</v>
      </c>
      <c r="AX971" s="62">
        <f t="shared" si="78"/>
        <v>14795936</v>
      </c>
      <c r="AY971" s="63">
        <f t="shared" si="79"/>
        <v>0</v>
      </c>
      <c r="AZ971" s="67">
        <v>0</v>
      </c>
      <c r="BA971" s="61" t="s">
        <v>73</v>
      </c>
      <c r="BB971" s="61" t="s">
        <v>163</v>
      </c>
      <c r="BC971" s="355" t="s">
        <v>8192</v>
      </c>
      <c r="BD971" s="44" t="s">
        <v>65</v>
      </c>
      <c r="BE971" s="44" t="s">
        <v>65</v>
      </c>
    </row>
    <row r="972" spans="2:57" s="250" customFormat="1" x14ac:dyDescent="0.25">
      <c r="B972" s="44">
        <v>2026</v>
      </c>
      <c r="C972" s="44">
        <v>891780111</v>
      </c>
      <c r="D972" s="44" t="s">
        <v>63</v>
      </c>
      <c r="E972" s="61" t="s">
        <v>8191</v>
      </c>
      <c r="F972" s="61" t="s">
        <v>8190</v>
      </c>
      <c r="G972" s="61">
        <v>0</v>
      </c>
      <c r="H972" s="61" t="s">
        <v>71</v>
      </c>
      <c r="I972" s="44" t="s">
        <v>111</v>
      </c>
      <c r="J972" s="76" t="s">
        <v>81</v>
      </c>
      <c r="K972" s="68" t="s">
        <v>8189</v>
      </c>
      <c r="L972" s="79">
        <v>14795936</v>
      </c>
      <c r="M972" s="44" t="s">
        <v>66</v>
      </c>
      <c r="N972" s="68" t="s">
        <v>8188</v>
      </c>
      <c r="O972" s="68">
        <v>39018056</v>
      </c>
      <c r="P972" s="68">
        <v>490</v>
      </c>
      <c r="Q972" s="69">
        <v>46051</v>
      </c>
      <c r="R972" s="61">
        <v>4224609418</v>
      </c>
      <c r="S972" s="69">
        <v>46052</v>
      </c>
      <c r="T972" s="79">
        <v>14795936</v>
      </c>
      <c r="U972" s="61" t="s">
        <v>65</v>
      </c>
      <c r="V972" s="79">
        <v>1082939683</v>
      </c>
      <c r="W972" s="168" t="s">
        <v>7153</v>
      </c>
      <c r="X972" s="69">
        <v>46052</v>
      </c>
      <c r="Y972" s="69">
        <v>46062</v>
      </c>
      <c r="Z972" s="69" t="s">
        <v>73</v>
      </c>
      <c r="AA972" s="69">
        <v>46234</v>
      </c>
      <c r="AB972" s="47">
        <f t="shared" si="76"/>
        <v>172</v>
      </c>
      <c r="AC972" s="61">
        <v>0</v>
      </c>
      <c r="AD972" s="79">
        <v>0</v>
      </c>
      <c r="AE972" s="61">
        <v>0</v>
      </c>
      <c r="AF972" s="80" t="s">
        <v>73</v>
      </c>
      <c r="AG972" s="47">
        <f t="shared" si="80"/>
        <v>0</v>
      </c>
      <c r="AH972" s="61">
        <v>0</v>
      </c>
      <c r="AI972" s="79">
        <v>0</v>
      </c>
      <c r="AJ972" s="61" t="s">
        <v>73</v>
      </c>
      <c r="AK972" s="81" t="s">
        <v>73</v>
      </c>
      <c r="AL972" s="61">
        <v>0</v>
      </c>
      <c r="AM972" s="81" t="s">
        <v>73</v>
      </c>
      <c r="AN972" s="81" t="s">
        <v>73</v>
      </c>
      <c r="AO972" s="81" t="s">
        <v>73</v>
      </c>
      <c r="AP972" s="47">
        <f t="shared" si="77"/>
        <v>0</v>
      </c>
      <c r="AQ972" s="47">
        <f>+L972+AD972-AI972</f>
        <v>14795936</v>
      </c>
      <c r="AR972" s="61" t="s">
        <v>4700</v>
      </c>
      <c r="AS972" s="79">
        <v>0</v>
      </c>
      <c r="AT972" s="61" t="s">
        <v>162</v>
      </c>
      <c r="AU972" s="79">
        <v>0</v>
      </c>
      <c r="AV972" s="61" t="s">
        <v>73</v>
      </c>
      <c r="AW972" s="199">
        <v>0</v>
      </c>
      <c r="AX972" s="62">
        <f t="shared" si="78"/>
        <v>14795936</v>
      </c>
      <c r="AY972" s="63">
        <f t="shared" si="79"/>
        <v>0</v>
      </c>
      <c r="AZ972" s="67">
        <v>0</v>
      </c>
      <c r="BA972" s="61" t="s">
        <v>73</v>
      </c>
      <c r="BB972" s="61" t="s">
        <v>163</v>
      </c>
      <c r="BC972" s="355" t="s">
        <v>8187</v>
      </c>
      <c r="BD972" s="44" t="s">
        <v>65</v>
      </c>
      <c r="BE972" s="44" t="s">
        <v>65</v>
      </c>
    </row>
    <row r="973" spans="2:57" s="250" customFormat="1" x14ac:dyDescent="0.25">
      <c r="B973" s="44">
        <v>2026</v>
      </c>
      <c r="C973" s="44">
        <v>891780111</v>
      </c>
      <c r="D973" s="44" t="s">
        <v>63</v>
      </c>
      <c r="E973" s="61" t="s">
        <v>8186</v>
      </c>
      <c r="F973" s="61" t="s">
        <v>8185</v>
      </c>
      <c r="G973" s="61">
        <v>0</v>
      </c>
      <c r="H973" s="61" t="s">
        <v>71</v>
      </c>
      <c r="I973" s="44" t="s">
        <v>111</v>
      </c>
      <c r="J973" s="76" t="s">
        <v>81</v>
      </c>
      <c r="K973" s="68" t="s">
        <v>8184</v>
      </c>
      <c r="L973" s="79">
        <v>11836745</v>
      </c>
      <c r="M973" s="44" t="s">
        <v>66</v>
      </c>
      <c r="N973" s="68" t="s">
        <v>8183</v>
      </c>
      <c r="O973" s="68">
        <v>57442500</v>
      </c>
      <c r="P973" s="68">
        <v>490</v>
      </c>
      <c r="Q973" s="69">
        <v>46051</v>
      </c>
      <c r="R973" s="61">
        <v>4224609418</v>
      </c>
      <c r="S973" s="69">
        <v>46052</v>
      </c>
      <c r="T973" s="79">
        <v>11836745</v>
      </c>
      <c r="U973" s="61" t="s">
        <v>65</v>
      </c>
      <c r="V973" s="79">
        <v>1082939683</v>
      </c>
      <c r="W973" s="168" t="s">
        <v>7153</v>
      </c>
      <c r="X973" s="69">
        <v>46052</v>
      </c>
      <c r="Y973" s="69">
        <v>46062</v>
      </c>
      <c r="Z973" s="69" t="s">
        <v>73</v>
      </c>
      <c r="AA973" s="69">
        <v>46234</v>
      </c>
      <c r="AB973" s="47">
        <f t="shared" si="76"/>
        <v>172</v>
      </c>
      <c r="AC973" s="61">
        <v>0</v>
      </c>
      <c r="AD973" s="79">
        <v>0</v>
      </c>
      <c r="AE973" s="61">
        <v>0</v>
      </c>
      <c r="AF973" s="80" t="s">
        <v>73</v>
      </c>
      <c r="AG973" s="47">
        <f t="shared" si="80"/>
        <v>0</v>
      </c>
      <c r="AH973" s="61">
        <v>0</v>
      </c>
      <c r="AI973" s="79">
        <v>0</v>
      </c>
      <c r="AJ973" s="61" t="s">
        <v>73</v>
      </c>
      <c r="AK973" s="81" t="s">
        <v>73</v>
      </c>
      <c r="AL973" s="61">
        <v>0</v>
      </c>
      <c r="AM973" s="81" t="s">
        <v>73</v>
      </c>
      <c r="AN973" s="81" t="s">
        <v>73</v>
      </c>
      <c r="AO973" s="81" t="s">
        <v>73</v>
      </c>
      <c r="AP973" s="47">
        <f t="shared" si="77"/>
        <v>0</v>
      </c>
      <c r="AQ973" s="47">
        <f>+L973+AD973-AI973</f>
        <v>11836745</v>
      </c>
      <c r="AR973" s="61" t="s">
        <v>4700</v>
      </c>
      <c r="AS973" s="79">
        <v>0</v>
      </c>
      <c r="AT973" s="61" t="s">
        <v>162</v>
      </c>
      <c r="AU973" s="79">
        <v>0</v>
      </c>
      <c r="AV973" s="61" t="s">
        <v>73</v>
      </c>
      <c r="AW973" s="199">
        <v>0</v>
      </c>
      <c r="AX973" s="62">
        <f t="shared" si="78"/>
        <v>11836745</v>
      </c>
      <c r="AY973" s="63">
        <f t="shared" si="79"/>
        <v>0</v>
      </c>
      <c r="AZ973" s="67">
        <v>0</v>
      </c>
      <c r="BA973" s="61" t="s">
        <v>73</v>
      </c>
      <c r="BB973" s="61" t="s">
        <v>163</v>
      </c>
      <c r="BC973" s="355" t="s">
        <v>8182</v>
      </c>
      <c r="BD973" s="44" t="s">
        <v>65</v>
      </c>
      <c r="BE973" s="44" t="s">
        <v>65</v>
      </c>
    </row>
    <row r="974" spans="2:57" s="250" customFormat="1" x14ac:dyDescent="0.25">
      <c r="B974" s="44">
        <v>2026</v>
      </c>
      <c r="C974" s="44">
        <v>891780111</v>
      </c>
      <c r="D974" s="44" t="s">
        <v>63</v>
      </c>
      <c r="E974" s="61" t="s">
        <v>8181</v>
      </c>
      <c r="F974" s="61" t="s">
        <v>8180</v>
      </c>
      <c r="G974" s="61">
        <v>0</v>
      </c>
      <c r="H974" s="61" t="s">
        <v>71</v>
      </c>
      <c r="I974" s="44" t="s">
        <v>111</v>
      </c>
      <c r="J974" s="76" t="s">
        <v>81</v>
      </c>
      <c r="K974" s="68" t="s">
        <v>8179</v>
      </c>
      <c r="L974" s="79">
        <v>14795936</v>
      </c>
      <c r="M974" s="44" t="s">
        <v>66</v>
      </c>
      <c r="N974" s="68" t="s">
        <v>8178</v>
      </c>
      <c r="O974" s="68">
        <v>57450003</v>
      </c>
      <c r="P974" s="68">
        <v>490</v>
      </c>
      <c r="Q974" s="69">
        <v>46051</v>
      </c>
      <c r="R974" s="61">
        <v>4224609418</v>
      </c>
      <c r="S974" s="69">
        <v>46052</v>
      </c>
      <c r="T974" s="79">
        <v>14795936</v>
      </c>
      <c r="U974" s="61" t="s">
        <v>65</v>
      </c>
      <c r="V974" s="79">
        <v>1082939683</v>
      </c>
      <c r="W974" s="168" t="s">
        <v>7153</v>
      </c>
      <c r="X974" s="69">
        <v>46052</v>
      </c>
      <c r="Y974" s="69">
        <v>46062</v>
      </c>
      <c r="Z974" s="69" t="s">
        <v>73</v>
      </c>
      <c r="AA974" s="69">
        <v>46234</v>
      </c>
      <c r="AB974" s="47">
        <f t="shared" si="76"/>
        <v>172</v>
      </c>
      <c r="AC974" s="61">
        <v>0</v>
      </c>
      <c r="AD974" s="79">
        <v>0</v>
      </c>
      <c r="AE974" s="61">
        <v>0</v>
      </c>
      <c r="AF974" s="80" t="s">
        <v>73</v>
      </c>
      <c r="AG974" s="47">
        <f t="shared" si="80"/>
        <v>0</v>
      </c>
      <c r="AH974" s="61">
        <v>0</v>
      </c>
      <c r="AI974" s="79">
        <v>0</v>
      </c>
      <c r="AJ974" s="61" t="s">
        <v>73</v>
      </c>
      <c r="AK974" s="81" t="s">
        <v>73</v>
      </c>
      <c r="AL974" s="61">
        <v>0</v>
      </c>
      <c r="AM974" s="81" t="s">
        <v>73</v>
      </c>
      <c r="AN974" s="81" t="s">
        <v>73</v>
      </c>
      <c r="AO974" s="81" t="s">
        <v>73</v>
      </c>
      <c r="AP974" s="47">
        <f t="shared" si="77"/>
        <v>0</v>
      </c>
      <c r="AQ974" s="47">
        <f>+L974+AD974-AI974</f>
        <v>14795936</v>
      </c>
      <c r="AR974" s="61" t="s">
        <v>4700</v>
      </c>
      <c r="AS974" s="79">
        <v>0</v>
      </c>
      <c r="AT974" s="61" t="s">
        <v>162</v>
      </c>
      <c r="AU974" s="79">
        <v>0</v>
      </c>
      <c r="AV974" s="61" t="s">
        <v>73</v>
      </c>
      <c r="AW974" s="199">
        <v>0</v>
      </c>
      <c r="AX974" s="62">
        <f t="shared" si="78"/>
        <v>14795936</v>
      </c>
      <c r="AY974" s="63">
        <f t="shared" si="79"/>
        <v>0</v>
      </c>
      <c r="AZ974" s="67">
        <v>0</v>
      </c>
      <c r="BA974" s="61" t="s">
        <v>73</v>
      </c>
      <c r="BB974" s="61" t="s">
        <v>163</v>
      </c>
      <c r="BC974" s="355" t="s">
        <v>8177</v>
      </c>
      <c r="BD974" s="44" t="s">
        <v>65</v>
      </c>
      <c r="BE974" s="44" t="s">
        <v>65</v>
      </c>
    </row>
    <row r="975" spans="2:57" s="250" customFormat="1" x14ac:dyDescent="0.25">
      <c r="B975" s="44">
        <v>2026</v>
      </c>
      <c r="C975" s="44">
        <v>891780111</v>
      </c>
      <c r="D975" s="44" t="s">
        <v>63</v>
      </c>
      <c r="E975" s="61" t="s">
        <v>8176</v>
      </c>
      <c r="F975" s="61" t="s">
        <v>8175</v>
      </c>
      <c r="G975" s="61">
        <v>0</v>
      </c>
      <c r="H975" s="61" t="s">
        <v>71</v>
      </c>
      <c r="I975" s="44" t="s">
        <v>111</v>
      </c>
      <c r="J975" s="76" t="s">
        <v>81</v>
      </c>
      <c r="K975" s="68" t="s">
        <v>8174</v>
      </c>
      <c r="L975" s="79">
        <v>13074015</v>
      </c>
      <c r="M975" s="44" t="s">
        <v>66</v>
      </c>
      <c r="N975" s="68" t="s">
        <v>8173</v>
      </c>
      <c r="O975" s="68">
        <v>57446455</v>
      </c>
      <c r="P975" s="68">
        <v>490</v>
      </c>
      <c r="Q975" s="69">
        <v>46051</v>
      </c>
      <c r="R975" s="61">
        <v>4224609418</v>
      </c>
      <c r="S975" s="69">
        <v>46052</v>
      </c>
      <c r="T975" s="79">
        <v>13074015</v>
      </c>
      <c r="U975" s="61" t="s">
        <v>65</v>
      </c>
      <c r="V975" s="79">
        <v>1082939683</v>
      </c>
      <c r="W975" s="168" t="s">
        <v>7153</v>
      </c>
      <c r="X975" s="69">
        <v>46052</v>
      </c>
      <c r="Y975" s="69">
        <v>46062</v>
      </c>
      <c r="Z975" s="69" t="s">
        <v>73</v>
      </c>
      <c r="AA975" s="69">
        <v>46234</v>
      </c>
      <c r="AB975" s="47">
        <f t="shared" si="76"/>
        <v>172</v>
      </c>
      <c r="AC975" s="61">
        <v>0</v>
      </c>
      <c r="AD975" s="79">
        <v>0</v>
      </c>
      <c r="AE975" s="61">
        <v>0</v>
      </c>
      <c r="AF975" s="80" t="s">
        <v>73</v>
      </c>
      <c r="AG975" s="47">
        <f t="shared" si="80"/>
        <v>0</v>
      </c>
      <c r="AH975" s="61">
        <v>0</v>
      </c>
      <c r="AI975" s="79">
        <v>0</v>
      </c>
      <c r="AJ975" s="61" t="s">
        <v>73</v>
      </c>
      <c r="AK975" s="81" t="s">
        <v>73</v>
      </c>
      <c r="AL975" s="61">
        <v>0</v>
      </c>
      <c r="AM975" s="81" t="s">
        <v>73</v>
      </c>
      <c r="AN975" s="81" t="s">
        <v>73</v>
      </c>
      <c r="AO975" s="81" t="s">
        <v>73</v>
      </c>
      <c r="AP975" s="47">
        <f t="shared" si="77"/>
        <v>0</v>
      </c>
      <c r="AQ975" s="47">
        <f>+L975+AD975-AI975</f>
        <v>13074015</v>
      </c>
      <c r="AR975" s="61" t="s">
        <v>4700</v>
      </c>
      <c r="AS975" s="79">
        <v>0</v>
      </c>
      <c r="AT975" s="61" t="s">
        <v>162</v>
      </c>
      <c r="AU975" s="79">
        <v>0</v>
      </c>
      <c r="AV975" s="61" t="s">
        <v>73</v>
      </c>
      <c r="AW975" s="199">
        <v>0</v>
      </c>
      <c r="AX975" s="62">
        <f t="shared" si="78"/>
        <v>13074015</v>
      </c>
      <c r="AY975" s="63">
        <f t="shared" si="79"/>
        <v>0</v>
      </c>
      <c r="AZ975" s="67">
        <v>0</v>
      </c>
      <c r="BA975" s="61" t="s">
        <v>73</v>
      </c>
      <c r="BB975" s="61" t="s">
        <v>163</v>
      </c>
      <c r="BC975" s="355" t="s">
        <v>8172</v>
      </c>
      <c r="BD975" s="44" t="s">
        <v>65</v>
      </c>
      <c r="BE975" s="44" t="s">
        <v>65</v>
      </c>
    </row>
    <row r="976" spans="2:57" s="250" customFormat="1" x14ac:dyDescent="0.25">
      <c r="B976" s="44">
        <v>2026</v>
      </c>
      <c r="C976" s="44">
        <v>891780111</v>
      </c>
      <c r="D976" s="44" t="s">
        <v>63</v>
      </c>
      <c r="E976" s="61" t="s">
        <v>8171</v>
      </c>
      <c r="F976" s="61" t="s">
        <v>8170</v>
      </c>
      <c r="G976" s="61">
        <v>0</v>
      </c>
      <c r="H976" s="61" t="s">
        <v>71</v>
      </c>
      <c r="I976" s="44" t="s">
        <v>111</v>
      </c>
      <c r="J976" s="76" t="s">
        <v>81</v>
      </c>
      <c r="K976" s="68" t="s">
        <v>8169</v>
      </c>
      <c r="L976" s="79">
        <v>14795936</v>
      </c>
      <c r="M976" s="44" t="s">
        <v>66</v>
      </c>
      <c r="N976" s="68" t="s">
        <v>8168</v>
      </c>
      <c r="O976" s="68">
        <v>1082863207</v>
      </c>
      <c r="P976" s="68">
        <v>490</v>
      </c>
      <c r="Q976" s="69">
        <v>46051</v>
      </c>
      <c r="R976" s="61">
        <v>4224609418</v>
      </c>
      <c r="S976" s="69">
        <v>46052</v>
      </c>
      <c r="T976" s="79">
        <v>14795936</v>
      </c>
      <c r="U976" s="61" t="s">
        <v>65</v>
      </c>
      <c r="V976" s="79">
        <v>1082939683</v>
      </c>
      <c r="W976" s="168" t="s">
        <v>7153</v>
      </c>
      <c r="X976" s="69">
        <v>46052</v>
      </c>
      <c r="Y976" s="69">
        <v>46062</v>
      </c>
      <c r="Z976" s="69" t="s">
        <v>73</v>
      </c>
      <c r="AA976" s="69">
        <v>46234</v>
      </c>
      <c r="AB976" s="47">
        <f t="shared" si="76"/>
        <v>172</v>
      </c>
      <c r="AC976" s="61">
        <v>0</v>
      </c>
      <c r="AD976" s="79">
        <v>0</v>
      </c>
      <c r="AE976" s="61">
        <v>0</v>
      </c>
      <c r="AF976" s="80" t="s">
        <v>73</v>
      </c>
      <c r="AG976" s="47">
        <f t="shared" si="80"/>
        <v>0</v>
      </c>
      <c r="AH976" s="61">
        <v>0</v>
      </c>
      <c r="AI976" s="79">
        <v>0</v>
      </c>
      <c r="AJ976" s="61" t="s">
        <v>73</v>
      </c>
      <c r="AK976" s="81" t="s">
        <v>73</v>
      </c>
      <c r="AL976" s="61">
        <v>0</v>
      </c>
      <c r="AM976" s="81" t="s">
        <v>73</v>
      </c>
      <c r="AN976" s="81" t="s">
        <v>73</v>
      </c>
      <c r="AO976" s="81" t="s">
        <v>73</v>
      </c>
      <c r="AP976" s="47">
        <f t="shared" si="77"/>
        <v>0</v>
      </c>
      <c r="AQ976" s="47">
        <f>+L976+AD976-AI976</f>
        <v>14795936</v>
      </c>
      <c r="AR976" s="61" t="s">
        <v>4700</v>
      </c>
      <c r="AS976" s="79">
        <v>0</v>
      </c>
      <c r="AT976" s="61" t="s">
        <v>162</v>
      </c>
      <c r="AU976" s="79">
        <v>0</v>
      </c>
      <c r="AV976" s="61" t="s">
        <v>73</v>
      </c>
      <c r="AW976" s="199">
        <v>0</v>
      </c>
      <c r="AX976" s="62">
        <f t="shared" si="78"/>
        <v>14795936</v>
      </c>
      <c r="AY976" s="63">
        <f t="shared" si="79"/>
        <v>0</v>
      </c>
      <c r="AZ976" s="67">
        <v>0</v>
      </c>
      <c r="BA976" s="61" t="s">
        <v>73</v>
      </c>
      <c r="BB976" s="61" t="s">
        <v>163</v>
      </c>
      <c r="BC976" s="355" t="s">
        <v>8167</v>
      </c>
      <c r="BD976" s="44" t="s">
        <v>65</v>
      </c>
      <c r="BE976" s="44" t="s">
        <v>65</v>
      </c>
    </row>
    <row r="977" spans="2:57" s="250" customFormat="1" x14ac:dyDescent="0.25">
      <c r="B977" s="44">
        <v>2026</v>
      </c>
      <c r="C977" s="44">
        <v>891780111</v>
      </c>
      <c r="D977" s="44" t="s">
        <v>63</v>
      </c>
      <c r="E977" s="61" t="s">
        <v>8166</v>
      </c>
      <c r="F977" s="61" t="s">
        <v>8165</v>
      </c>
      <c r="G977" s="61">
        <v>0</v>
      </c>
      <c r="H977" s="61" t="s">
        <v>71</v>
      </c>
      <c r="I977" s="44" t="s">
        <v>111</v>
      </c>
      <c r="J977" s="76" t="s">
        <v>81</v>
      </c>
      <c r="K977" s="68" t="s">
        <v>8164</v>
      </c>
      <c r="L977" s="79">
        <v>11836745</v>
      </c>
      <c r="M977" s="44" t="s">
        <v>66</v>
      </c>
      <c r="N977" s="68" t="s">
        <v>8163</v>
      </c>
      <c r="O977" s="68">
        <v>1082982320</v>
      </c>
      <c r="P977" s="68">
        <v>490</v>
      </c>
      <c r="Q977" s="69">
        <v>46051</v>
      </c>
      <c r="R977" s="61">
        <v>4224609418</v>
      </c>
      <c r="S977" s="69">
        <v>46052</v>
      </c>
      <c r="T977" s="79">
        <v>11836745</v>
      </c>
      <c r="U977" s="61" t="s">
        <v>65</v>
      </c>
      <c r="V977" s="79">
        <v>1082939683</v>
      </c>
      <c r="W977" s="168" t="s">
        <v>7153</v>
      </c>
      <c r="X977" s="69">
        <v>46052</v>
      </c>
      <c r="Y977" s="69">
        <v>46062</v>
      </c>
      <c r="Z977" s="69" t="s">
        <v>73</v>
      </c>
      <c r="AA977" s="69">
        <v>46234</v>
      </c>
      <c r="AB977" s="47">
        <f t="shared" si="76"/>
        <v>172</v>
      </c>
      <c r="AC977" s="61">
        <v>0</v>
      </c>
      <c r="AD977" s="79">
        <v>0</v>
      </c>
      <c r="AE977" s="61">
        <v>0</v>
      </c>
      <c r="AF977" s="80" t="s">
        <v>73</v>
      </c>
      <c r="AG977" s="47">
        <f t="shared" si="80"/>
        <v>0</v>
      </c>
      <c r="AH977" s="61">
        <v>0</v>
      </c>
      <c r="AI977" s="79">
        <v>0</v>
      </c>
      <c r="AJ977" s="61" t="s">
        <v>73</v>
      </c>
      <c r="AK977" s="81" t="s">
        <v>73</v>
      </c>
      <c r="AL977" s="61">
        <v>0</v>
      </c>
      <c r="AM977" s="81" t="s">
        <v>73</v>
      </c>
      <c r="AN977" s="81" t="s">
        <v>73</v>
      </c>
      <c r="AO977" s="81" t="s">
        <v>73</v>
      </c>
      <c r="AP977" s="47">
        <f t="shared" si="77"/>
        <v>0</v>
      </c>
      <c r="AQ977" s="47">
        <f>+L977+AD977-AI977</f>
        <v>11836745</v>
      </c>
      <c r="AR977" s="61" t="s">
        <v>4700</v>
      </c>
      <c r="AS977" s="79">
        <v>0</v>
      </c>
      <c r="AT977" s="61" t="s">
        <v>162</v>
      </c>
      <c r="AU977" s="79">
        <v>0</v>
      </c>
      <c r="AV977" s="61" t="s">
        <v>73</v>
      </c>
      <c r="AW977" s="199">
        <v>0</v>
      </c>
      <c r="AX977" s="62">
        <f t="shared" si="78"/>
        <v>11836745</v>
      </c>
      <c r="AY977" s="63">
        <f t="shared" si="79"/>
        <v>0</v>
      </c>
      <c r="AZ977" s="67">
        <v>0</v>
      </c>
      <c r="BA977" s="61" t="s">
        <v>73</v>
      </c>
      <c r="BB977" s="61" t="s">
        <v>163</v>
      </c>
      <c r="BC977" s="355" t="s">
        <v>8162</v>
      </c>
      <c r="BD977" s="44" t="s">
        <v>65</v>
      </c>
      <c r="BE977" s="44" t="s">
        <v>65</v>
      </c>
    </row>
    <row r="978" spans="2:57" s="250" customFormat="1" x14ac:dyDescent="0.25">
      <c r="B978" s="44">
        <v>2026</v>
      </c>
      <c r="C978" s="44">
        <v>891780111</v>
      </c>
      <c r="D978" s="44" t="s">
        <v>63</v>
      </c>
      <c r="E978" s="61" t="s">
        <v>8161</v>
      </c>
      <c r="F978" s="61" t="s">
        <v>8160</v>
      </c>
      <c r="G978" s="61">
        <v>0</v>
      </c>
      <c r="H978" s="61" t="s">
        <v>71</v>
      </c>
      <c r="I978" s="44" t="s">
        <v>111</v>
      </c>
      <c r="J978" s="76" t="s">
        <v>81</v>
      </c>
      <c r="K978" s="68" t="s">
        <v>8159</v>
      </c>
      <c r="L978" s="79">
        <v>13593650</v>
      </c>
      <c r="M978" s="44" t="s">
        <v>66</v>
      </c>
      <c r="N978" s="68" t="s">
        <v>8158</v>
      </c>
      <c r="O978" s="68">
        <v>57422645</v>
      </c>
      <c r="P978" s="68">
        <v>490</v>
      </c>
      <c r="Q978" s="69">
        <v>46051</v>
      </c>
      <c r="R978" s="61">
        <v>4224609418</v>
      </c>
      <c r="S978" s="69">
        <v>46052</v>
      </c>
      <c r="T978" s="79">
        <v>13593650</v>
      </c>
      <c r="U978" s="61" t="s">
        <v>65</v>
      </c>
      <c r="V978" s="79">
        <v>1082939683</v>
      </c>
      <c r="W978" s="168" t="s">
        <v>7153</v>
      </c>
      <c r="X978" s="69">
        <v>46052</v>
      </c>
      <c r="Y978" s="69">
        <v>46062</v>
      </c>
      <c r="Z978" s="69" t="s">
        <v>73</v>
      </c>
      <c r="AA978" s="69">
        <v>46234</v>
      </c>
      <c r="AB978" s="47">
        <f t="shared" si="76"/>
        <v>172</v>
      </c>
      <c r="AC978" s="61">
        <v>0</v>
      </c>
      <c r="AD978" s="79">
        <v>0</v>
      </c>
      <c r="AE978" s="61">
        <v>0</v>
      </c>
      <c r="AF978" s="80" t="s">
        <v>73</v>
      </c>
      <c r="AG978" s="47">
        <f t="shared" si="80"/>
        <v>0</v>
      </c>
      <c r="AH978" s="61">
        <v>0</v>
      </c>
      <c r="AI978" s="79">
        <v>0</v>
      </c>
      <c r="AJ978" s="61" t="s">
        <v>73</v>
      </c>
      <c r="AK978" s="81" t="s">
        <v>73</v>
      </c>
      <c r="AL978" s="61">
        <v>0</v>
      </c>
      <c r="AM978" s="81" t="s">
        <v>73</v>
      </c>
      <c r="AN978" s="81" t="s">
        <v>73</v>
      </c>
      <c r="AO978" s="81" t="s">
        <v>73</v>
      </c>
      <c r="AP978" s="47">
        <f t="shared" si="77"/>
        <v>0</v>
      </c>
      <c r="AQ978" s="47">
        <f>+L978+AD978-AI978</f>
        <v>13593650</v>
      </c>
      <c r="AR978" s="61" t="s">
        <v>4700</v>
      </c>
      <c r="AS978" s="79">
        <v>0</v>
      </c>
      <c r="AT978" s="61" t="s">
        <v>162</v>
      </c>
      <c r="AU978" s="79">
        <v>0</v>
      </c>
      <c r="AV978" s="61" t="s">
        <v>73</v>
      </c>
      <c r="AW978" s="199">
        <v>0</v>
      </c>
      <c r="AX978" s="62">
        <f t="shared" si="78"/>
        <v>13593650</v>
      </c>
      <c r="AY978" s="63">
        <f t="shared" si="79"/>
        <v>0</v>
      </c>
      <c r="AZ978" s="67">
        <v>0</v>
      </c>
      <c r="BA978" s="61" t="s">
        <v>73</v>
      </c>
      <c r="BB978" s="61" t="s">
        <v>163</v>
      </c>
      <c r="BC978" s="355" t="s">
        <v>8157</v>
      </c>
      <c r="BD978" s="44" t="s">
        <v>65</v>
      </c>
      <c r="BE978" s="44" t="s">
        <v>65</v>
      </c>
    </row>
    <row r="979" spans="2:57" s="250" customFormat="1" x14ac:dyDescent="0.25">
      <c r="B979" s="44">
        <v>2026</v>
      </c>
      <c r="C979" s="44">
        <v>891780111</v>
      </c>
      <c r="D979" s="44" t="s">
        <v>63</v>
      </c>
      <c r="E979" s="61" t="s">
        <v>8156</v>
      </c>
      <c r="F979" s="61" t="s">
        <v>8155</v>
      </c>
      <c r="G979" s="61">
        <v>0</v>
      </c>
      <c r="H979" s="61" t="s">
        <v>71</v>
      </c>
      <c r="I979" s="44" t="s">
        <v>111</v>
      </c>
      <c r="J979" s="76" t="s">
        <v>81</v>
      </c>
      <c r="K979" s="68" t="s">
        <v>8154</v>
      </c>
      <c r="L979" s="79">
        <v>11836745</v>
      </c>
      <c r="M979" s="44" t="s">
        <v>66</v>
      </c>
      <c r="N979" s="68" t="s">
        <v>8153</v>
      </c>
      <c r="O979" s="68">
        <v>19595424</v>
      </c>
      <c r="P979" s="68">
        <v>490</v>
      </c>
      <c r="Q979" s="69">
        <v>46051</v>
      </c>
      <c r="R979" s="61">
        <v>4224609418</v>
      </c>
      <c r="S979" s="69">
        <v>46052</v>
      </c>
      <c r="T979" s="79">
        <v>11836745</v>
      </c>
      <c r="U979" s="61" t="s">
        <v>65</v>
      </c>
      <c r="V979" s="79">
        <v>1082939683</v>
      </c>
      <c r="W979" s="168" t="s">
        <v>7153</v>
      </c>
      <c r="X979" s="69">
        <v>46052</v>
      </c>
      <c r="Y979" s="69">
        <v>46062</v>
      </c>
      <c r="Z979" s="69" t="s">
        <v>73</v>
      </c>
      <c r="AA979" s="69">
        <v>46234</v>
      </c>
      <c r="AB979" s="47">
        <f t="shared" si="76"/>
        <v>172</v>
      </c>
      <c r="AC979" s="61">
        <v>0</v>
      </c>
      <c r="AD979" s="79">
        <v>0</v>
      </c>
      <c r="AE979" s="61">
        <v>0</v>
      </c>
      <c r="AF979" s="80" t="s">
        <v>73</v>
      </c>
      <c r="AG979" s="47">
        <f t="shared" si="80"/>
        <v>0</v>
      </c>
      <c r="AH979" s="61">
        <v>0</v>
      </c>
      <c r="AI979" s="79">
        <v>0</v>
      </c>
      <c r="AJ979" s="61" t="s">
        <v>73</v>
      </c>
      <c r="AK979" s="81" t="s">
        <v>73</v>
      </c>
      <c r="AL979" s="61">
        <v>0</v>
      </c>
      <c r="AM979" s="81" t="s">
        <v>73</v>
      </c>
      <c r="AN979" s="81" t="s">
        <v>73</v>
      </c>
      <c r="AO979" s="81" t="s">
        <v>73</v>
      </c>
      <c r="AP979" s="47">
        <f t="shared" si="77"/>
        <v>0</v>
      </c>
      <c r="AQ979" s="47">
        <f>+L979+AD979-AI979</f>
        <v>11836745</v>
      </c>
      <c r="AR979" s="61" t="s">
        <v>4700</v>
      </c>
      <c r="AS979" s="79">
        <v>0</v>
      </c>
      <c r="AT979" s="61" t="s">
        <v>162</v>
      </c>
      <c r="AU979" s="79">
        <v>0</v>
      </c>
      <c r="AV979" s="61" t="s">
        <v>73</v>
      </c>
      <c r="AW979" s="199">
        <v>0</v>
      </c>
      <c r="AX979" s="62">
        <f t="shared" si="78"/>
        <v>11836745</v>
      </c>
      <c r="AY979" s="63">
        <f t="shared" si="79"/>
        <v>0</v>
      </c>
      <c r="AZ979" s="67">
        <v>0</v>
      </c>
      <c r="BA979" s="61" t="s">
        <v>73</v>
      </c>
      <c r="BB979" s="61" t="s">
        <v>163</v>
      </c>
      <c r="BC979" s="355" t="s">
        <v>8152</v>
      </c>
      <c r="BD979" s="44" t="s">
        <v>65</v>
      </c>
      <c r="BE979" s="44" t="s">
        <v>65</v>
      </c>
    </row>
    <row r="980" spans="2:57" s="250" customFormat="1" x14ac:dyDescent="0.25">
      <c r="B980" s="44">
        <v>2026</v>
      </c>
      <c r="C980" s="44">
        <v>891780111</v>
      </c>
      <c r="D980" s="44" t="s">
        <v>63</v>
      </c>
      <c r="E980" s="61" t="s">
        <v>8151</v>
      </c>
      <c r="F980" s="61" t="s">
        <v>8150</v>
      </c>
      <c r="G980" s="61">
        <v>0</v>
      </c>
      <c r="H980" s="61" t="s">
        <v>71</v>
      </c>
      <c r="I980" s="44" t="s">
        <v>111</v>
      </c>
      <c r="J980" s="76" t="s">
        <v>81</v>
      </c>
      <c r="K980" s="68" t="s">
        <v>8126</v>
      </c>
      <c r="L980" s="79">
        <v>14795936</v>
      </c>
      <c r="M980" s="44" t="s">
        <v>66</v>
      </c>
      <c r="N980" s="68" t="s">
        <v>8149</v>
      </c>
      <c r="O980" s="68">
        <v>1082870335</v>
      </c>
      <c r="P980" s="68">
        <v>490</v>
      </c>
      <c r="Q980" s="69">
        <v>46051</v>
      </c>
      <c r="R980" s="61">
        <v>4224609418</v>
      </c>
      <c r="S980" s="69">
        <v>46052</v>
      </c>
      <c r="T980" s="79">
        <v>14795936</v>
      </c>
      <c r="U980" s="61" t="s">
        <v>65</v>
      </c>
      <c r="V980" s="79">
        <v>1082939683</v>
      </c>
      <c r="W980" s="168" t="s">
        <v>7153</v>
      </c>
      <c r="X980" s="69">
        <v>46052</v>
      </c>
      <c r="Y980" s="69">
        <v>46062</v>
      </c>
      <c r="Z980" s="69" t="s">
        <v>73</v>
      </c>
      <c r="AA980" s="69">
        <v>46234</v>
      </c>
      <c r="AB980" s="47">
        <f t="shared" si="76"/>
        <v>172</v>
      </c>
      <c r="AC980" s="61">
        <v>0</v>
      </c>
      <c r="AD980" s="79">
        <v>0</v>
      </c>
      <c r="AE980" s="61">
        <v>0</v>
      </c>
      <c r="AF980" s="80" t="s">
        <v>73</v>
      </c>
      <c r="AG980" s="47">
        <f t="shared" si="80"/>
        <v>0</v>
      </c>
      <c r="AH980" s="61">
        <v>0</v>
      </c>
      <c r="AI980" s="79">
        <v>0</v>
      </c>
      <c r="AJ980" s="61" t="s">
        <v>73</v>
      </c>
      <c r="AK980" s="81" t="s">
        <v>73</v>
      </c>
      <c r="AL980" s="61">
        <v>0</v>
      </c>
      <c r="AM980" s="81" t="s">
        <v>73</v>
      </c>
      <c r="AN980" s="81" t="s">
        <v>73</v>
      </c>
      <c r="AO980" s="81" t="s">
        <v>73</v>
      </c>
      <c r="AP980" s="47">
        <f t="shared" si="77"/>
        <v>0</v>
      </c>
      <c r="AQ980" s="47">
        <f>+L980+AD980-AI980</f>
        <v>14795936</v>
      </c>
      <c r="AR980" s="61" t="s">
        <v>4700</v>
      </c>
      <c r="AS980" s="79">
        <v>0</v>
      </c>
      <c r="AT980" s="61" t="s">
        <v>162</v>
      </c>
      <c r="AU980" s="79">
        <v>0</v>
      </c>
      <c r="AV980" s="61" t="s">
        <v>73</v>
      </c>
      <c r="AW980" s="199">
        <v>0</v>
      </c>
      <c r="AX980" s="62">
        <f t="shared" si="78"/>
        <v>14795936</v>
      </c>
      <c r="AY980" s="63">
        <f t="shared" si="79"/>
        <v>0</v>
      </c>
      <c r="AZ980" s="67">
        <v>0</v>
      </c>
      <c r="BA980" s="61" t="s">
        <v>73</v>
      </c>
      <c r="BB980" s="61" t="s">
        <v>163</v>
      </c>
      <c r="BC980" s="355" t="s">
        <v>8148</v>
      </c>
      <c r="BD980" s="44" t="s">
        <v>65</v>
      </c>
      <c r="BE980" s="44" t="s">
        <v>65</v>
      </c>
    </row>
    <row r="981" spans="2:57" s="250" customFormat="1" x14ac:dyDescent="0.25">
      <c r="B981" s="44">
        <v>2026</v>
      </c>
      <c r="C981" s="44">
        <v>891780111</v>
      </c>
      <c r="D981" s="44" t="s">
        <v>63</v>
      </c>
      <c r="E981" s="61" t="s">
        <v>8147</v>
      </c>
      <c r="F981" s="61" t="s">
        <v>8146</v>
      </c>
      <c r="G981" s="61">
        <v>0</v>
      </c>
      <c r="H981" s="61" t="s">
        <v>71</v>
      </c>
      <c r="I981" s="44" t="s">
        <v>111</v>
      </c>
      <c r="J981" s="76" t="s">
        <v>81</v>
      </c>
      <c r="K981" s="68" t="s">
        <v>8126</v>
      </c>
      <c r="L981" s="79">
        <v>14795936</v>
      </c>
      <c r="M981" s="44" t="s">
        <v>66</v>
      </c>
      <c r="N981" s="68" t="s">
        <v>8145</v>
      </c>
      <c r="O981" s="68">
        <v>57403579</v>
      </c>
      <c r="P981" s="68">
        <v>490</v>
      </c>
      <c r="Q981" s="69">
        <v>46051</v>
      </c>
      <c r="R981" s="61">
        <v>4224609418</v>
      </c>
      <c r="S981" s="69">
        <v>46052</v>
      </c>
      <c r="T981" s="79">
        <v>14795936</v>
      </c>
      <c r="U981" s="61" t="s">
        <v>65</v>
      </c>
      <c r="V981" s="79">
        <v>1082939683</v>
      </c>
      <c r="W981" s="168" t="s">
        <v>7153</v>
      </c>
      <c r="X981" s="69">
        <v>46052</v>
      </c>
      <c r="Y981" s="69">
        <v>46062</v>
      </c>
      <c r="Z981" s="69" t="s">
        <v>73</v>
      </c>
      <c r="AA981" s="69">
        <v>46234</v>
      </c>
      <c r="AB981" s="47">
        <f t="shared" si="76"/>
        <v>172</v>
      </c>
      <c r="AC981" s="61">
        <v>0</v>
      </c>
      <c r="AD981" s="79">
        <v>0</v>
      </c>
      <c r="AE981" s="61">
        <v>0</v>
      </c>
      <c r="AF981" s="80" t="s">
        <v>73</v>
      </c>
      <c r="AG981" s="47">
        <f t="shared" si="80"/>
        <v>0</v>
      </c>
      <c r="AH981" s="61">
        <v>0</v>
      </c>
      <c r="AI981" s="79">
        <v>0</v>
      </c>
      <c r="AJ981" s="61" t="s">
        <v>73</v>
      </c>
      <c r="AK981" s="81" t="s">
        <v>73</v>
      </c>
      <c r="AL981" s="61">
        <v>0</v>
      </c>
      <c r="AM981" s="81" t="s">
        <v>73</v>
      </c>
      <c r="AN981" s="81" t="s">
        <v>73</v>
      </c>
      <c r="AO981" s="81" t="s">
        <v>73</v>
      </c>
      <c r="AP981" s="47">
        <f t="shared" si="77"/>
        <v>0</v>
      </c>
      <c r="AQ981" s="47">
        <f>+L981+AD981-AI981</f>
        <v>14795936</v>
      </c>
      <c r="AR981" s="61" t="s">
        <v>4700</v>
      </c>
      <c r="AS981" s="79">
        <v>0</v>
      </c>
      <c r="AT981" s="61" t="s">
        <v>162</v>
      </c>
      <c r="AU981" s="79">
        <v>0</v>
      </c>
      <c r="AV981" s="61" t="s">
        <v>73</v>
      </c>
      <c r="AW981" s="199">
        <v>0</v>
      </c>
      <c r="AX981" s="62">
        <f t="shared" si="78"/>
        <v>14795936</v>
      </c>
      <c r="AY981" s="63">
        <f t="shared" si="79"/>
        <v>0</v>
      </c>
      <c r="AZ981" s="67">
        <v>0</v>
      </c>
      <c r="BA981" s="61" t="s">
        <v>73</v>
      </c>
      <c r="BB981" s="61" t="s">
        <v>163</v>
      </c>
      <c r="BC981" s="355" t="s">
        <v>8144</v>
      </c>
      <c r="BD981" s="44" t="s">
        <v>65</v>
      </c>
      <c r="BE981" s="44" t="s">
        <v>65</v>
      </c>
    </row>
    <row r="982" spans="2:57" s="250" customFormat="1" x14ac:dyDescent="0.25">
      <c r="B982" s="44">
        <v>2026</v>
      </c>
      <c r="C982" s="44">
        <v>891780111</v>
      </c>
      <c r="D982" s="44" t="s">
        <v>63</v>
      </c>
      <c r="E982" s="61" t="s">
        <v>8143</v>
      </c>
      <c r="F982" s="61" t="s">
        <v>8142</v>
      </c>
      <c r="G982" s="61">
        <v>0</v>
      </c>
      <c r="H982" s="61" t="s">
        <v>71</v>
      </c>
      <c r="I982" s="44" t="s">
        <v>111</v>
      </c>
      <c r="J982" s="76" t="s">
        <v>81</v>
      </c>
      <c r="K982" s="47" t="s">
        <v>8141</v>
      </c>
      <c r="L982" s="79">
        <v>16342539</v>
      </c>
      <c r="M982" s="44" t="s">
        <v>66</v>
      </c>
      <c r="N982" s="68" t="s">
        <v>8140</v>
      </c>
      <c r="O982" s="68">
        <v>1235540220</v>
      </c>
      <c r="P982" s="68">
        <v>490</v>
      </c>
      <c r="Q982" s="69">
        <v>46051</v>
      </c>
      <c r="R982" s="61">
        <v>4224609418</v>
      </c>
      <c r="S982" s="69">
        <v>46052</v>
      </c>
      <c r="T982" s="79">
        <v>16342539</v>
      </c>
      <c r="U982" s="61" t="s">
        <v>65</v>
      </c>
      <c r="V982" s="79">
        <v>1082939683</v>
      </c>
      <c r="W982" s="168" t="s">
        <v>7153</v>
      </c>
      <c r="X982" s="69">
        <v>46052</v>
      </c>
      <c r="Y982" s="69">
        <v>46062</v>
      </c>
      <c r="Z982" s="69" t="s">
        <v>73</v>
      </c>
      <c r="AA982" s="69">
        <v>46234</v>
      </c>
      <c r="AB982" s="47">
        <f t="shared" si="76"/>
        <v>172</v>
      </c>
      <c r="AC982" s="61">
        <v>0</v>
      </c>
      <c r="AD982" s="79">
        <v>0</v>
      </c>
      <c r="AE982" s="61">
        <v>0</v>
      </c>
      <c r="AF982" s="80" t="s">
        <v>73</v>
      </c>
      <c r="AG982" s="47">
        <f t="shared" si="80"/>
        <v>0</v>
      </c>
      <c r="AH982" s="61">
        <v>0</v>
      </c>
      <c r="AI982" s="79">
        <v>0</v>
      </c>
      <c r="AJ982" s="61" t="s">
        <v>73</v>
      </c>
      <c r="AK982" s="81" t="s">
        <v>73</v>
      </c>
      <c r="AL982" s="61">
        <v>0</v>
      </c>
      <c r="AM982" s="81" t="s">
        <v>73</v>
      </c>
      <c r="AN982" s="81" t="s">
        <v>73</v>
      </c>
      <c r="AO982" s="81" t="s">
        <v>73</v>
      </c>
      <c r="AP982" s="47">
        <f t="shared" si="77"/>
        <v>0</v>
      </c>
      <c r="AQ982" s="47">
        <f>+L982+AD982-AI982</f>
        <v>16342539</v>
      </c>
      <c r="AR982" s="61" t="s">
        <v>4700</v>
      </c>
      <c r="AS982" s="79">
        <v>0</v>
      </c>
      <c r="AT982" s="61" t="s">
        <v>162</v>
      </c>
      <c r="AU982" s="79">
        <v>0</v>
      </c>
      <c r="AV982" s="61" t="s">
        <v>73</v>
      </c>
      <c r="AW982" s="199">
        <v>0</v>
      </c>
      <c r="AX982" s="62">
        <f t="shared" si="78"/>
        <v>16342539</v>
      </c>
      <c r="AY982" s="63">
        <f t="shared" si="79"/>
        <v>0</v>
      </c>
      <c r="AZ982" s="67">
        <v>0</v>
      </c>
      <c r="BA982" s="61" t="s">
        <v>73</v>
      </c>
      <c r="BB982" s="61" t="s">
        <v>163</v>
      </c>
      <c r="BC982" s="355" t="s">
        <v>8139</v>
      </c>
      <c r="BD982" s="44" t="s">
        <v>65</v>
      </c>
      <c r="BE982" s="44" t="s">
        <v>65</v>
      </c>
    </row>
    <row r="983" spans="2:57" s="250" customFormat="1" x14ac:dyDescent="0.25">
      <c r="B983" s="44">
        <v>2026</v>
      </c>
      <c r="C983" s="44">
        <v>891780111</v>
      </c>
      <c r="D983" s="44" t="s">
        <v>63</v>
      </c>
      <c r="E983" s="61" t="s">
        <v>8138</v>
      </c>
      <c r="F983" s="61" t="s">
        <v>8137</v>
      </c>
      <c r="G983" s="61">
        <v>0</v>
      </c>
      <c r="H983" s="61" t="s">
        <v>71</v>
      </c>
      <c r="I983" s="44" t="s">
        <v>111</v>
      </c>
      <c r="J983" s="76" t="s">
        <v>81</v>
      </c>
      <c r="K983" s="68" t="s">
        <v>8136</v>
      </c>
      <c r="L983" s="79">
        <v>11533217</v>
      </c>
      <c r="M983" s="44" t="s">
        <v>66</v>
      </c>
      <c r="N983" s="68" t="s">
        <v>8135</v>
      </c>
      <c r="O983" s="68">
        <v>1079939045</v>
      </c>
      <c r="P983" s="68">
        <v>513</v>
      </c>
      <c r="Q983" s="69">
        <v>46052</v>
      </c>
      <c r="R983" s="61">
        <v>11533217</v>
      </c>
      <c r="S983" s="69">
        <v>46052</v>
      </c>
      <c r="T983" s="79">
        <v>11533217</v>
      </c>
      <c r="U983" s="61" t="s">
        <v>65</v>
      </c>
      <c r="V983" s="79">
        <v>85155333</v>
      </c>
      <c r="W983" s="168" t="s">
        <v>7176</v>
      </c>
      <c r="X983" s="69">
        <v>46052</v>
      </c>
      <c r="Y983" s="69">
        <v>46055</v>
      </c>
      <c r="Z983" s="69" t="s">
        <v>73</v>
      </c>
      <c r="AA983" s="69">
        <v>46142</v>
      </c>
      <c r="AB983" s="47">
        <f t="shared" si="76"/>
        <v>87</v>
      </c>
      <c r="AC983" s="61">
        <v>0</v>
      </c>
      <c r="AD983" s="79">
        <v>0</v>
      </c>
      <c r="AE983" s="61">
        <v>0</v>
      </c>
      <c r="AF983" s="80" t="s">
        <v>73</v>
      </c>
      <c r="AG983" s="47">
        <f t="shared" si="80"/>
        <v>0</v>
      </c>
      <c r="AH983" s="61">
        <v>0</v>
      </c>
      <c r="AI983" s="79">
        <v>0</v>
      </c>
      <c r="AJ983" s="61" t="s">
        <v>73</v>
      </c>
      <c r="AK983" s="81" t="s">
        <v>73</v>
      </c>
      <c r="AL983" s="61">
        <v>0</v>
      </c>
      <c r="AM983" s="81" t="s">
        <v>73</v>
      </c>
      <c r="AN983" s="81" t="s">
        <v>73</v>
      </c>
      <c r="AO983" s="81" t="s">
        <v>73</v>
      </c>
      <c r="AP983" s="47">
        <f t="shared" si="77"/>
        <v>0</v>
      </c>
      <c r="AQ983" s="47">
        <f>+L983+AD983-AI983</f>
        <v>11533217</v>
      </c>
      <c r="AR983" s="61" t="s">
        <v>4700</v>
      </c>
      <c r="AS983" s="79">
        <v>0</v>
      </c>
      <c r="AT983" s="61" t="s">
        <v>162</v>
      </c>
      <c r="AU983" s="79">
        <v>0</v>
      </c>
      <c r="AV983" s="61" t="s">
        <v>73</v>
      </c>
      <c r="AW983" s="199">
        <v>0</v>
      </c>
      <c r="AX983" s="62">
        <f t="shared" si="78"/>
        <v>11533217</v>
      </c>
      <c r="AY983" s="63">
        <f t="shared" si="79"/>
        <v>0</v>
      </c>
      <c r="AZ983" s="67">
        <v>0</v>
      </c>
      <c r="BA983" s="61" t="s">
        <v>73</v>
      </c>
      <c r="BB983" s="61" t="s">
        <v>163</v>
      </c>
      <c r="BC983" s="355" t="s">
        <v>8134</v>
      </c>
      <c r="BD983" s="44" t="s">
        <v>65</v>
      </c>
      <c r="BE983" s="44" t="s">
        <v>65</v>
      </c>
    </row>
    <row r="984" spans="2:57" s="250" customFormat="1" x14ac:dyDescent="0.25">
      <c r="B984" s="44">
        <v>2026</v>
      </c>
      <c r="C984" s="44">
        <v>891780111</v>
      </c>
      <c r="D984" s="44" t="s">
        <v>63</v>
      </c>
      <c r="E984" s="61" t="s">
        <v>8133</v>
      </c>
      <c r="F984" s="61" t="s">
        <v>8132</v>
      </c>
      <c r="G984" s="61">
        <v>0</v>
      </c>
      <c r="H984" s="61" t="s">
        <v>71</v>
      </c>
      <c r="I984" s="44" t="s">
        <v>111</v>
      </c>
      <c r="J984" s="76" t="s">
        <v>81</v>
      </c>
      <c r="K984" s="68" t="s">
        <v>8131</v>
      </c>
      <c r="L984" s="79">
        <v>13074015</v>
      </c>
      <c r="M984" s="44" t="s">
        <v>66</v>
      </c>
      <c r="N984" s="68" t="s">
        <v>8130</v>
      </c>
      <c r="O984" s="68">
        <v>1082941487</v>
      </c>
      <c r="P984" s="68">
        <v>490</v>
      </c>
      <c r="Q984" s="69">
        <v>46051</v>
      </c>
      <c r="R984" s="61">
        <v>4224609418</v>
      </c>
      <c r="S984" s="69">
        <v>46052</v>
      </c>
      <c r="T984" s="79">
        <v>13074015</v>
      </c>
      <c r="U984" s="61" t="s">
        <v>65</v>
      </c>
      <c r="V984" s="79">
        <v>1082939683</v>
      </c>
      <c r="W984" s="168" t="s">
        <v>7153</v>
      </c>
      <c r="X984" s="69">
        <v>46052</v>
      </c>
      <c r="Y984" s="69">
        <v>46062</v>
      </c>
      <c r="Z984" s="69" t="s">
        <v>73</v>
      </c>
      <c r="AA984" s="69">
        <v>46234</v>
      </c>
      <c r="AB984" s="47">
        <f t="shared" si="76"/>
        <v>172</v>
      </c>
      <c r="AC984" s="61">
        <v>0</v>
      </c>
      <c r="AD984" s="79">
        <v>0</v>
      </c>
      <c r="AE984" s="61">
        <v>0</v>
      </c>
      <c r="AF984" s="80" t="s">
        <v>73</v>
      </c>
      <c r="AG984" s="47">
        <f t="shared" si="80"/>
        <v>0</v>
      </c>
      <c r="AH984" s="61">
        <v>0</v>
      </c>
      <c r="AI984" s="79">
        <v>0</v>
      </c>
      <c r="AJ984" s="61" t="s">
        <v>73</v>
      </c>
      <c r="AK984" s="81" t="s">
        <v>73</v>
      </c>
      <c r="AL984" s="61">
        <v>0</v>
      </c>
      <c r="AM984" s="81" t="s">
        <v>73</v>
      </c>
      <c r="AN984" s="81" t="s">
        <v>73</v>
      </c>
      <c r="AO984" s="81" t="s">
        <v>73</v>
      </c>
      <c r="AP984" s="47">
        <f t="shared" si="77"/>
        <v>0</v>
      </c>
      <c r="AQ984" s="47">
        <f>+L984+AD984-AI984</f>
        <v>13074015</v>
      </c>
      <c r="AR984" s="61" t="s">
        <v>4700</v>
      </c>
      <c r="AS984" s="79">
        <v>0</v>
      </c>
      <c r="AT984" s="61" t="s">
        <v>162</v>
      </c>
      <c r="AU984" s="79">
        <v>0</v>
      </c>
      <c r="AV984" s="61" t="s">
        <v>73</v>
      </c>
      <c r="AW984" s="199">
        <v>0</v>
      </c>
      <c r="AX984" s="62">
        <f t="shared" si="78"/>
        <v>13074015</v>
      </c>
      <c r="AY984" s="63">
        <f t="shared" si="79"/>
        <v>0</v>
      </c>
      <c r="AZ984" s="67">
        <v>0</v>
      </c>
      <c r="BA984" s="61" t="s">
        <v>73</v>
      </c>
      <c r="BB984" s="61" t="s">
        <v>163</v>
      </c>
      <c r="BC984" s="355" t="s">
        <v>8129</v>
      </c>
      <c r="BD984" s="44" t="s">
        <v>65</v>
      </c>
      <c r="BE984" s="44" t="s">
        <v>65</v>
      </c>
    </row>
    <row r="985" spans="2:57" s="250" customFormat="1" x14ac:dyDescent="0.25">
      <c r="B985" s="44">
        <v>2026</v>
      </c>
      <c r="C985" s="44">
        <v>891780111</v>
      </c>
      <c r="D985" s="44" t="s">
        <v>63</v>
      </c>
      <c r="E985" s="61" t="s">
        <v>8128</v>
      </c>
      <c r="F985" s="61" t="s">
        <v>8127</v>
      </c>
      <c r="G985" s="61">
        <v>0</v>
      </c>
      <c r="H985" s="61" t="s">
        <v>71</v>
      </c>
      <c r="I985" s="44" t="s">
        <v>111</v>
      </c>
      <c r="J985" s="76" t="s">
        <v>81</v>
      </c>
      <c r="K985" s="68" t="s">
        <v>8126</v>
      </c>
      <c r="L985" s="79">
        <v>14795936</v>
      </c>
      <c r="M985" s="44" t="s">
        <v>66</v>
      </c>
      <c r="N985" s="68" t="s">
        <v>8125</v>
      </c>
      <c r="O985" s="68">
        <v>1081815055</v>
      </c>
      <c r="P985" s="68">
        <v>490</v>
      </c>
      <c r="Q985" s="69">
        <v>46051</v>
      </c>
      <c r="R985" s="61">
        <v>4224609418</v>
      </c>
      <c r="S985" s="69">
        <v>46052</v>
      </c>
      <c r="T985" s="79">
        <v>14795936</v>
      </c>
      <c r="U985" s="61" t="s">
        <v>65</v>
      </c>
      <c r="V985" s="79">
        <v>1082939683</v>
      </c>
      <c r="W985" s="168" t="s">
        <v>7153</v>
      </c>
      <c r="X985" s="69">
        <v>46052</v>
      </c>
      <c r="Y985" s="69">
        <v>46062</v>
      </c>
      <c r="Z985" s="69" t="s">
        <v>73</v>
      </c>
      <c r="AA985" s="69">
        <v>46234</v>
      </c>
      <c r="AB985" s="47">
        <f t="shared" si="76"/>
        <v>172</v>
      </c>
      <c r="AC985" s="61">
        <v>0</v>
      </c>
      <c r="AD985" s="79">
        <v>0</v>
      </c>
      <c r="AE985" s="61">
        <v>0</v>
      </c>
      <c r="AF985" s="80" t="s">
        <v>73</v>
      </c>
      <c r="AG985" s="47">
        <f t="shared" si="80"/>
        <v>0</v>
      </c>
      <c r="AH985" s="61">
        <v>0</v>
      </c>
      <c r="AI985" s="79">
        <v>0</v>
      </c>
      <c r="AJ985" s="61" t="s">
        <v>73</v>
      </c>
      <c r="AK985" s="81" t="s">
        <v>73</v>
      </c>
      <c r="AL985" s="61">
        <v>0</v>
      </c>
      <c r="AM985" s="81" t="s">
        <v>73</v>
      </c>
      <c r="AN985" s="81" t="s">
        <v>73</v>
      </c>
      <c r="AO985" s="81" t="s">
        <v>73</v>
      </c>
      <c r="AP985" s="47">
        <f t="shared" si="77"/>
        <v>0</v>
      </c>
      <c r="AQ985" s="47">
        <f>+L985+AD985-AI985</f>
        <v>14795936</v>
      </c>
      <c r="AR985" s="61" t="s">
        <v>4700</v>
      </c>
      <c r="AS985" s="79">
        <v>0</v>
      </c>
      <c r="AT985" s="61" t="s">
        <v>162</v>
      </c>
      <c r="AU985" s="79">
        <v>0</v>
      </c>
      <c r="AV985" s="61" t="s">
        <v>73</v>
      </c>
      <c r="AW985" s="199">
        <v>0</v>
      </c>
      <c r="AX985" s="62">
        <f t="shared" si="78"/>
        <v>14795936</v>
      </c>
      <c r="AY985" s="63">
        <f t="shared" si="79"/>
        <v>0</v>
      </c>
      <c r="AZ985" s="67">
        <v>0</v>
      </c>
      <c r="BA985" s="61" t="s">
        <v>73</v>
      </c>
      <c r="BB985" s="61" t="s">
        <v>163</v>
      </c>
      <c r="BC985" s="355" t="s">
        <v>8124</v>
      </c>
      <c r="BD985" s="44" t="s">
        <v>65</v>
      </c>
      <c r="BE985" s="44" t="s">
        <v>65</v>
      </c>
    </row>
    <row r="986" spans="2:57" s="250" customFormat="1" x14ac:dyDescent="0.25">
      <c r="B986" s="44">
        <v>2026</v>
      </c>
      <c r="C986" s="44">
        <v>891780111</v>
      </c>
      <c r="D986" s="44" t="s">
        <v>63</v>
      </c>
      <c r="E986" s="61" t="s">
        <v>8123</v>
      </c>
      <c r="F986" s="61" t="s">
        <v>8122</v>
      </c>
      <c r="G986" s="61">
        <v>0</v>
      </c>
      <c r="H986" s="61" t="s">
        <v>71</v>
      </c>
      <c r="I986" s="44" t="s">
        <v>111</v>
      </c>
      <c r="J986" s="76" t="s">
        <v>81</v>
      </c>
      <c r="K986" s="68" t="s">
        <v>8121</v>
      </c>
      <c r="L986" s="79">
        <v>14795936</v>
      </c>
      <c r="M986" s="44" t="s">
        <v>66</v>
      </c>
      <c r="N986" s="68" t="s">
        <v>8120</v>
      </c>
      <c r="O986" s="68">
        <v>57271140</v>
      </c>
      <c r="P986" s="68">
        <v>490</v>
      </c>
      <c r="Q986" s="69">
        <v>46051</v>
      </c>
      <c r="R986" s="61">
        <v>4224609418</v>
      </c>
      <c r="S986" s="69">
        <v>46052</v>
      </c>
      <c r="T986" s="79">
        <v>14795936</v>
      </c>
      <c r="U986" s="61" t="s">
        <v>65</v>
      </c>
      <c r="V986" s="79">
        <v>1082939683</v>
      </c>
      <c r="W986" s="168" t="s">
        <v>7153</v>
      </c>
      <c r="X986" s="69">
        <v>46052</v>
      </c>
      <c r="Y986" s="69">
        <v>46062</v>
      </c>
      <c r="Z986" s="69" t="s">
        <v>73</v>
      </c>
      <c r="AA986" s="69">
        <v>46234</v>
      </c>
      <c r="AB986" s="47">
        <f t="shared" si="76"/>
        <v>172</v>
      </c>
      <c r="AC986" s="61">
        <v>0</v>
      </c>
      <c r="AD986" s="79">
        <v>0</v>
      </c>
      <c r="AE986" s="61">
        <v>0</v>
      </c>
      <c r="AF986" s="80" t="s">
        <v>73</v>
      </c>
      <c r="AG986" s="47">
        <f t="shared" si="80"/>
        <v>0</v>
      </c>
      <c r="AH986" s="61">
        <v>0</v>
      </c>
      <c r="AI986" s="79">
        <v>0</v>
      </c>
      <c r="AJ986" s="61" t="s">
        <v>73</v>
      </c>
      <c r="AK986" s="81" t="s">
        <v>73</v>
      </c>
      <c r="AL986" s="61">
        <v>0</v>
      </c>
      <c r="AM986" s="81" t="s">
        <v>73</v>
      </c>
      <c r="AN986" s="81" t="s">
        <v>73</v>
      </c>
      <c r="AO986" s="81" t="s">
        <v>73</v>
      </c>
      <c r="AP986" s="47">
        <f t="shared" si="77"/>
        <v>0</v>
      </c>
      <c r="AQ986" s="47">
        <f>+L986+AD986-AI986</f>
        <v>14795936</v>
      </c>
      <c r="AR986" s="61" t="s">
        <v>4700</v>
      </c>
      <c r="AS986" s="79">
        <v>0</v>
      </c>
      <c r="AT986" s="61" t="s">
        <v>162</v>
      </c>
      <c r="AU986" s="79">
        <v>0</v>
      </c>
      <c r="AV986" s="61" t="s">
        <v>73</v>
      </c>
      <c r="AW986" s="199">
        <v>0</v>
      </c>
      <c r="AX986" s="62">
        <f t="shared" si="78"/>
        <v>14795936</v>
      </c>
      <c r="AY986" s="63">
        <f t="shared" si="79"/>
        <v>0</v>
      </c>
      <c r="AZ986" s="67">
        <v>0</v>
      </c>
      <c r="BA986" s="61" t="s">
        <v>73</v>
      </c>
      <c r="BB986" s="61" t="s">
        <v>163</v>
      </c>
      <c r="BC986" s="355" t="s">
        <v>8119</v>
      </c>
      <c r="BD986" s="44" t="s">
        <v>65</v>
      </c>
      <c r="BE986" s="44" t="s">
        <v>65</v>
      </c>
    </row>
    <row r="987" spans="2:57" s="250" customFormat="1" x14ac:dyDescent="0.25">
      <c r="B987" s="44">
        <v>2026</v>
      </c>
      <c r="C987" s="44">
        <v>891780111</v>
      </c>
      <c r="D987" s="44" t="s">
        <v>63</v>
      </c>
      <c r="E987" s="61" t="s">
        <v>8118</v>
      </c>
      <c r="F987" s="61" t="s">
        <v>8117</v>
      </c>
      <c r="G987" s="61">
        <v>0</v>
      </c>
      <c r="H987" s="61" t="s">
        <v>71</v>
      </c>
      <c r="I987" s="44" t="s">
        <v>111</v>
      </c>
      <c r="J987" s="76" t="s">
        <v>81</v>
      </c>
      <c r="K987" s="68" t="s">
        <v>8116</v>
      </c>
      <c r="L987" s="79">
        <v>14795937</v>
      </c>
      <c r="M987" s="44" t="s">
        <v>66</v>
      </c>
      <c r="N987" s="68" t="s">
        <v>8115</v>
      </c>
      <c r="O987" s="68">
        <v>1081910991</v>
      </c>
      <c r="P987" s="68">
        <v>490</v>
      </c>
      <c r="Q987" s="69">
        <v>46051</v>
      </c>
      <c r="R987" s="61">
        <v>4224609418</v>
      </c>
      <c r="S987" s="69">
        <v>46052</v>
      </c>
      <c r="T987" s="79">
        <v>147959367</v>
      </c>
      <c r="U987" s="61" t="s">
        <v>65</v>
      </c>
      <c r="V987" s="79">
        <v>1082939683</v>
      </c>
      <c r="W987" s="168" t="s">
        <v>7153</v>
      </c>
      <c r="X987" s="69">
        <v>46052</v>
      </c>
      <c r="Y987" s="69">
        <v>46062</v>
      </c>
      <c r="Z987" s="69" t="s">
        <v>73</v>
      </c>
      <c r="AA987" s="69">
        <v>46234</v>
      </c>
      <c r="AB987" s="47">
        <f t="shared" si="76"/>
        <v>172</v>
      </c>
      <c r="AC987" s="61">
        <v>0</v>
      </c>
      <c r="AD987" s="79">
        <v>0</v>
      </c>
      <c r="AE987" s="61">
        <v>0</v>
      </c>
      <c r="AF987" s="80" t="s">
        <v>73</v>
      </c>
      <c r="AG987" s="47">
        <f t="shared" si="80"/>
        <v>0</v>
      </c>
      <c r="AH987" s="61">
        <v>0</v>
      </c>
      <c r="AI987" s="79">
        <v>0</v>
      </c>
      <c r="AJ987" s="61" t="s">
        <v>73</v>
      </c>
      <c r="AK987" s="81" t="s">
        <v>73</v>
      </c>
      <c r="AL987" s="61">
        <v>0</v>
      </c>
      <c r="AM987" s="81" t="s">
        <v>73</v>
      </c>
      <c r="AN987" s="81" t="s">
        <v>73</v>
      </c>
      <c r="AO987" s="81" t="s">
        <v>73</v>
      </c>
      <c r="AP987" s="47">
        <f t="shared" si="77"/>
        <v>0</v>
      </c>
      <c r="AQ987" s="47">
        <f>+L987+AD987-AI987</f>
        <v>14795937</v>
      </c>
      <c r="AR987" s="61" t="s">
        <v>4700</v>
      </c>
      <c r="AS987" s="79">
        <v>0</v>
      </c>
      <c r="AT987" s="61" t="s">
        <v>162</v>
      </c>
      <c r="AU987" s="79">
        <v>0</v>
      </c>
      <c r="AV987" s="61" t="s">
        <v>73</v>
      </c>
      <c r="AW987" s="199">
        <v>0</v>
      </c>
      <c r="AX987" s="62">
        <f t="shared" si="78"/>
        <v>14795937</v>
      </c>
      <c r="AY987" s="63">
        <f t="shared" si="79"/>
        <v>0</v>
      </c>
      <c r="AZ987" s="67">
        <v>0</v>
      </c>
      <c r="BA987" s="61" t="s">
        <v>73</v>
      </c>
      <c r="BB987" s="61" t="s">
        <v>163</v>
      </c>
      <c r="BC987" s="355" t="s">
        <v>8114</v>
      </c>
      <c r="BD987" s="44" t="s">
        <v>65</v>
      </c>
      <c r="BE987" s="44" t="s">
        <v>65</v>
      </c>
    </row>
    <row r="988" spans="2:57" s="250" customFormat="1" x14ac:dyDescent="0.25">
      <c r="B988" s="44">
        <v>2026</v>
      </c>
      <c r="C988" s="44">
        <v>891780111</v>
      </c>
      <c r="D988" s="44" t="s">
        <v>63</v>
      </c>
      <c r="E988" s="61" t="s">
        <v>8113</v>
      </c>
      <c r="F988" s="61" t="s">
        <v>8112</v>
      </c>
      <c r="G988" s="61">
        <v>0</v>
      </c>
      <c r="H988" s="61" t="s">
        <v>71</v>
      </c>
      <c r="I988" s="44" t="s">
        <v>111</v>
      </c>
      <c r="J988" s="76" t="s">
        <v>81</v>
      </c>
      <c r="K988" s="68" t="s">
        <v>8111</v>
      </c>
      <c r="L988" s="79">
        <v>11836745</v>
      </c>
      <c r="M988" s="44" t="s">
        <v>66</v>
      </c>
      <c r="N988" s="68" t="s">
        <v>8110</v>
      </c>
      <c r="O988" s="68">
        <v>1004363814</v>
      </c>
      <c r="P988" s="68">
        <v>490</v>
      </c>
      <c r="Q988" s="69">
        <v>46051</v>
      </c>
      <c r="R988" s="61">
        <v>4224609418</v>
      </c>
      <c r="S988" s="69">
        <v>46052</v>
      </c>
      <c r="T988" s="79">
        <v>11836745</v>
      </c>
      <c r="U988" s="61" t="s">
        <v>65</v>
      </c>
      <c r="V988" s="79">
        <v>1082939683</v>
      </c>
      <c r="W988" s="168" t="s">
        <v>7153</v>
      </c>
      <c r="X988" s="69">
        <v>46052</v>
      </c>
      <c r="Y988" s="69">
        <v>46062</v>
      </c>
      <c r="Z988" s="69" t="s">
        <v>73</v>
      </c>
      <c r="AA988" s="69">
        <v>46234</v>
      </c>
      <c r="AB988" s="47">
        <f t="shared" si="76"/>
        <v>172</v>
      </c>
      <c r="AC988" s="61">
        <v>0</v>
      </c>
      <c r="AD988" s="79">
        <v>0</v>
      </c>
      <c r="AE988" s="61">
        <v>0</v>
      </c>
      <c r="AF988" s="80" t="s">
        <v>73</v>
      </c>
      <c r="AG988" s="47">
        <f t="shared" si="80"/>
        <v>0</v>
      </c>
      <c r="AH988" s="61">
        <v>0</v>
      </c>
      <c r="AI988" s="79">
        <v>0</v>
      </c>
      <c r="AJ988" s="61" t="s">
        <v>73</v>
      </c>
      <c r="AK988" s="81" t="s">
        <v>73</v>
      </c>
      <c r="AL988" s="61">
        <v>0</v>
      </c>
      <c r="AM988" s="81" t="s">
        <v>73</v>
      </c>
      <c r="AN988" s="81" t="s">
        <v>73</v>
      </c>
      <c r="AO988" s="81" t="s">
        <v>73</v>
      </c>
      <c r="AP988" s="47">
        <f t="shared" si="77"/>
        <v>0</v>
      </c>
      <c r="AQ988" s="47">
        <f>+L988+AD988-AI988</f>
        <v>11836745</v>
      </c>
      <c r="AR988" s="61" t="s">
        <v>4700</v>
      </c>
      <c r="AS988" s="79">
        <v>0</v>
      </c>
      <c r="AT988" s="61" t="s">
        <v>162</v>
      </c>
      <c r="AU988" s="79">
        <v>0</v>
      </c>
      <c r="AV988" s="61" t="s">
        <v>73</v>
      </c>
      <c r="AW988" s="199">
        <v>0</v>
      </c>
      <c r="AX988" s="62">
        <f t="shared" si="78"/>
        <v>11836745</v>
      </c>
      <c r="AY988" s="63">
        <f t="shared" si="79"/>
        <v>0</v>
      </c>
      <c r="AZ988" s="67">
        <v>0</v>
      </c>
      <c r="BA988" s="61" t="s">
        <v>73</v>
      </c>
      <c r="BB988" s="61" t="s">
        <v>163</v>
      </c>
      <c r="BC988" s="355" t="s">
        <v>8109</v>
      </c>
      <c r="BD988" s="44" t="s">
        <v>65</v>
      </c>
      <c r="BE988" s="44" t="s">
        <v>65</v>
      </c>
    </row>
    <row r="989" spans="2:57" s="250" customFormat="1" x14ac:dyDescent="0.25">
      <c r="B989" s="44">
        <v>2026</v>
      </c>
      <c r="C989" s="44">
        <v>891780111</v>
      </c>
      <c r="D989" s="44" t="s">
        <v>63</v>
      </c>
      <c r="E989" s="61" t="s">
        <v>8108</v>
      </c>
      <c r="F989" s="61" t="s">
        <v>8107</v>
      </c>
      <c r="G989" s="61">
        <v>0</v>
      </c>
      <c r="H989" s="61" t="s">
        <v>71</v>
      </c>
      <c r="I989" s="44" t="s">
        <v>111</v>
      </c>
      <c r="J989" s="76" t="s">
        <v>81</v>
      </c>
      <c r="K989" s="68" t="s">
        <v>8106</v>
      </c>
      <c r="L989" s="79">
        <v>14000000</v>
      </c>
      <c r="M989" s="44" t="s">
        <v>66</v>
      </c>
      <c r="N989" s="68" t="s">
        <v>8105</v>
      </c>
      <c r="O989" s="68">
        <v>45559135</v>
      </c>
      <c r="P989" s="68">
        <v>454</v>
      </c>
      <c r="Q989" s="69">
        <v>46049</v>
      </c>
      <c r="R989" s="68">
        <v>114800000</v>
      </c>
      <c r="S989" s="69">
        <v>46052</v>
      </c>
      <c r="T989" s="79">
        <v>14000000</v>
      </c>
      <c r="U989" s="61" t="s">
        <v>65</v>
      </c>
      <c r="V989" s="79">
        <v>85155333</v>
      </c>
      <c r="W989" s="168" t="s">
        <v>7176</v>
      </c>
      <c r="X989" s="69">
        <v>46052</v>
      </c>
      <c r="Y989" s="69">
        <v>46052</v>
      </c>
      <c r="Z989" s="69" t="s">
        <v>73</v>
      </c>
      <c r="AA989" s="69">
        <v>46111</v>
      </c>
      <c r="AB989" s="47">
        <f t="shared" si="76"/>
        <v>59</v>
      </c>
      <c r="AC989" s="61">
        <v>0</v>
      </c>
      <c r="AD989" s="79">
        <v>0</v>
      </c>
      <c r="AE989" s="61">
        <v>0</v>
      </c>
      <c r="AF989" s="80" t="s">
        <v>73</v>
      </c>
      <c r="AG989" s="47">
        <f t="shared" si="80"/>
        <v>0</v>
      </c>
      <c r="AH989" s="61">
        <v>0</v>
      </c>
      <c r="AI989" s="79">
        <v>0</v>
      </c>
      <c r="AJ989" s="61" t="s">
        <v>73</v>
      </c>
      <c r="AK989" s="81" t="s">
        <v>73</v>
      </c>
      <c r="AL989" s="61">
        <v>0</v>
      </c>
      <c r="AM989" s="81" t="s">
        <v>73</v>
      </c>
      <c r="AN989" s="81" t="s">
        <v>73</v>
      </c>
      <c r="AO989" s="81" t="s">
        <v>73</v>
      </c>
      <c r="AP989" s="47">
        <f t="shared" si="77"/>
        <v>0</v>
      </c>
      <c r="AQ989" s="47">
        <f>+L989+AD989-AI989</f>
        <v>14000000</v>
      </c>
      <c r="AR989" s="61" t="s">
        <v>4700</v>
      </c>
      <c r="AS989" s="79">
        <v>0</v>
      </c>
      <c r="AT989" s="61" t="s">
        <v>162</v>
      </c>
      <c r="AU989" s="79">
        <v>0</v>
      </c>
      <c r="AV989" s="61" t="s">
        <v>73</v>
      </c>
      <c r="AW989" s="199">
        <v>0</v>
      </c>
      <c r="AX989" s="62">
        <f t="shared" si="78"/>
        <v>14000000</v>
      </c>
      <c r="AY989" s="63">
        <f t="shared" si="79"/>
        <v>0</v>
      </c>
      <c r="AZ989" s="67">
        <v>0</v>
      </c>
      <c r="BA989" s="61" t="s">
        <v>73</v>
      </c>
      <c r="BB989" s="61" t="s">
        <v>85</v>
      </c>
      <c r="BC989" s="369" t="s">
        <v>8104</v>
      </c>
      <c r="BD989" s="44" t="s">
        <v>65</v>
      </c>
      <c r="BE989" s="44" t="s">
        <v>65</v>
      </c>
    </row>
    <row r="990" spans="2:57" s="250" customFormat="1" x14ac:dyDescent="0.25">
      <c r="B990" s="44">
        <v>2026</v>
      </c>
      <c r="C990" s="44">
        <v>891780111</v>
      </c>
      <c r="D990" s="44" t="s">
        <v>63</v>
      </c>
      <c r="E990" s="61" t="s">
        <v>8103</v>
      </c>
      <c r="F990" s="61" t="s">
        <v>8102</v>
      </c>
      <c r="G990" s="61">
        <v>0</v>
      </c>
      <c r="H990" s="61" t="s">
        <v>71</v>
      </c>
      <c r="I990" s="44" t="s">
        <v>111</v>
      </c>
      <c r="J990" s="76" t="s">
        <v>81</v>
      </c>
      <c r="K990" s="68" t="s">
        <v>8101</v>
      </c>
      <c r="L990" s="79">
        <v>13074015</v>
      </c>
      <c r="M990" s="44" t="s">
        <v>66</v>
      </c>
      <c r="N990" s="68" t="s">
        <v>8100</v>
      </c>
      <c r="O990" s="68">
        <v>57297055</v>
      </c>
      <c r="P990" s="68">
        <v>490</v>
      </c>
      <c r="Q990" s="69">
        <v>46051</v>
      </c>
      <c r="R990" s="61">
        <v>4224609418</v>
      </c>
      <c r="S990" s="69">
        <v>46052</v>
      </c>
      <c r="T990" s="79">
        <v>13074015</v>
      </c>
      <c r="U990" s="61" t="s">
        <v>65</v>
      </c>
      <c r="V990" s="79">
        <v>1082939683</v>
      </c>
      <c r="W990" s="168" t="s">
        <v>7153</v>
      </c>
      <c r="X990" s="69">
        <v>46052</v>
      </c>
      <c r="Y990" s="69">
        <v>46062</v>
      </c>
      <c r="Z990" s="69" t="s">
        <v>73</v>
      </c>
      <c r="AA990" s="69">
        <v>46234</v>
      </c>
      <c r="AB990" s="47">
        <f t="shared" si="76"/>
        <v>172</v>
      </c>
      <c r="AC990" s="61">
        <v>0</v>
      </c>
      <c r="AD990" s="79">
        <v>0</v>
      </c>
      <c r="AE990" s="61">
        <v>0</v>
      </c>
      <c r="AF990" s="80" t="s">
        <v>73</v>
      </c>
      <c r="AG990" s="47">
        <f t="shared" si="80"/>
        <v>0</v>
      </c>
      <c r="AH990" s="61">
        <v>0</v>
      </c>
      <c r="AI990" s="79">
        <v>0</v>
      </c>
      <c r="AJ990" s="61" t="s">
        <v>73</v>
      </c>
      <c r="AK990" s="81" t="s">
        <v>73</v>
      </c>
      <c r="AL990" s="61">
        <v>0</v>
      </c>
      <c r="AM990" s="81" t="s">
        <v>73</v>
      </c>
      <c r="AN990" s="81" t="s">
        <v>73</v>
      </c>
      <c r="AO990" s="81" t="s">
        <v>73</v>
      </c>
      <c r="AP990" s="47">
        <f t="shared" si="77"/>
        <v>0</v>
      </c>
      <c r="AQ990" s="47">
        <f>+L990+AD990-AI990</f>
        <v>13074015</v>
      </c>
      <c r="AR990" s="61" t="s">
        <v>4700</v>
      </c>
      <c r="AS990" s="79">
        <v>0</v>
      </c>
      <c r="AT990" s="61" t="s">
        <v>162</v>
      </c>
      <c r="AU990" s="79">
        <v>0</v>
      </c>
      <c r="AV990" s="61" t="s">
        <v>73</v>
      </c>
      <c r="AW990" s="199">
        <v>0</v>
      </c>
      <c r="AX990" s="62">
        <f t="shared" si="78"/>
        <v>13074015</v>
      </c>
      <c r="AY990" s="63">
        <f t="shared" si="79"/>
        <v>0</v>
      </c>
      <c r="AZ990" s="67">
        <v>0</v>
      </c>
      <c r="BA990" s="61" t="s">
        <v>73</v>
      </c>
      <c r="BB990" s="61" t="s">
        <v>163</v>
      </c>
      <c r="BC990" s="355" t="s">
        <v>8099</v>
      </c>
      <c r="BD990" s="44" t="s">
        <v>65</v>
      </c>
      <c r="BE990" s="44" t="s">
        <v>65</v>
      </c>
    </row>
    <row r="991" spans="2:57" s="250" customFormat="1" x14ac:dyDescent="0.25">
      <c r="B991" s="44">
        <v>2026</v>
      </c>
      <c r="C991" s="44">
        <v>891780111</v>
      </c>
      <c r="D991" s="44" t="s">
        <v>63</v>
      </c>
      <c r="E991" s="61" t="s">
        <v>8098</v>
      </c>
      <c r="F991" s="61" t="s">
        <v>8097</v>
      </c>
      <c r="G991" s="61">
        <v>0</v>
      </c>
      <c r="H991" s="61" t="s">
        <v>71</v>
      </c>
      <c r="I991" s="44" t="s">
        <v>111</v>
      </c>
      <c r="J991" s="76" t="s">
        <v>81</v>
      </c>
      <c r="K991" s="47" t="s">
        <v>8052</v>
      </c>
      <c r="L991" s="79">
        <v>11836745</v>
      </c>
      <c r="M991" s="44" t="s">
        <v>66</v>
      </c>
      <c r="N991" s="68" t="s">
        <v>8096</v>
      </c>
      <c r="O991" s="68">
        <v>1193154516</v>
      </c>
      <c r="P991" s="68">
        <v>490</v>
      </c>
      <c r="Q991" s="69">
        <v>46051</v>
      </c>
      <c r="R991" s="61">
        <v>4224609418</v>
      </c>
      <c r="S991" s="69">
        <v>46052</v>
      </c>
      <c r="T991" s="79">
        <v>11836745</v>
      </c>
      <c r="U991" s="61" t="s">
        <v>65</v>
      </c>
      <c r="V991" s="79">
        <v>1082939683</v>
      </c>
      <c r="W991" s="168" t="s">
        <v>7153</v>
      </c>
      <c r="X991" s="69">
        <v>46052</v>
      </c>
      <c r="Y991" s="69">
        <v>46062</v>
      </c>
      <c r="Z991" s="69" t="s">
        <v>73</v>
      </c>
      <c r="AA991" s="69">
        <v>46234</v>
      </c>
      <c r="AB991" s="47">
        <f t="shared" si="76"/>
        <v>172</v>
      </c>
      <c r="AC991" s="61">
        <v>0</v>
      </c>
      <c r="AD991" s="79">
        <v>0</v>
      </c>
      <c r="AE991" s="61">
        <v>0</v>
      </c>
      <c r="AF991" s="80" t="s">
        <v>73</v>
      </c>
      <c r="AG991" s="47">
        <f t="shared" si="80"/>
        <v>0</v>
      </c>
      <c r="AH991" s="61">
        <v>0</v>
      </c>
      <c r="AI991" s="79">
        <v>0</v>
      </c>
      <c r="AJ991" s="61" t="s">
        <v>73</v>
      </c>
      <c r="AK991" s="81" t="s">
        <v>73</v>
      </c>
      <c r="AL991" s="61">
        <v>0</v>
      </c>
      <c r="AM991" s="81" t="s">
        <v>73</v>
      </c>
      <c r="AN991" s="81" t="s">
        <v>73</v>
      </c>
      <c r="AO991" s="81" t="s">
        <v>73</v>
      </c>
      <c r="AP991" s="47">
        <f t="shared" si="77"/>
        <v>0</v>
      </c>
      <c r="AQ991" s="47">
        <f>+L991+AD991-AI991</f>
        <v>11836745</v>
      </c>
      <c r="AR991" s="61" t="s">
        <v>4700</v>
      </c>
      <c r="AS991" s="79">
        <v>0</v>
      </c>
      <c r="AT991" s="61" t="s">
        <v>162</v>
      </c>
      <c r="AU991" s="79">
        <v>0</v>
      </c>
      <c r="AV991" s="61" t="s">
        <v>73</v>
      </c>
      <c r="AW991" s="199">
        <v>0</v>
      </c>
      <c r="AX991" s="62">
        <f t="shared" si="78"/>
        <v>11836745</v>
      </c>
      <c r="AY991" s="63">
        <f t="shared" si="79"/>
        <v>0</v>
      </c>
      <c r="AZ991" s="67">
        <v>0</v>
      </c>
      <c r="BA991" s="61" t="s">
        <v>73</v>
      </c>
      <c r="BB991" s="61" t="s">
        <v>163</v>
      </c>
      <c r="BC991" s="355" t="s">
        <v>8095</v>
      </c>
      <c r="BD991" s="44" t="s">
        <v>65</v>
      </c>
      <c r="BE991" s="44" t="s">
        <v>65</v>
      </c>
    </row>
    <row r="992" spans="2:57" s="250" customFormat="1" x14ac:dyDescent="0.25">
      <c r="B992" s="44">
        <v>2026</v>
      </c>
      <c r="C992" s="44">
        <v>891780111</v>
      </c>
      <c r="D992" s="44" t="s">
        <v>63</v>
      </c>
      <c r="E992" s="61" t="s">
        <v>8094</v>
      </c>
      <c r="F992" s="61" t="s">
        <v>8093</v>
      </c>
      <c r="G992" s="61">
        <v>0</v>
      </c>
      <c r="H992" s="61" t="s">
        <v>71</v>
      </c>
      <c r="I992" s="44" t="s">
        <v>111</v>
      </c>
      <c r="J992" s="76" t="s">
        <v>81</v>
      </c>
      <c r="K992" s="47" t="s">
        <v>8052</v>
      </c>
      <c r="L992" s="79">
        <v>14795937</v>
      </c>
      <c r="M992" s="44" t="s">
        <v>66</v>
      </c>
      <c r="N992" s="68" t="s">
        <v>8092</v>
      </c>
      <c r="O992" s="68">
        <v>1007714351</v>
      </c>
      <c r="P992" s="68">
        <v>490</v>
      </c>
      <c r="Q992" s="69">
        <v>46051</v>
      </c>
      <c r="R992" s="61">
        <v>4224609418</v>
      </c>
      <c r="S992" s="69">
        <v>46052</v>
      </c>
      <c r="T992" s="79">
        <v>14795937</v>
      </c>
      <c r="U992" s="61" t="s">
        <v>65</v>
      </c>
      <c r="V992" s="79">
        <v>1082939683</v>
      </c>
      <c r="W992" s="168" t="s">
        <v>7153</v>
      </c>
      <c r="X992" s="69">
        <v>46052</v>
      </c>
      <c r="Y992" s="69">
        <v>46062</v>
      </c>
      <c r="Z992" s="69" t="s">
        <v>73</v>
      </c>
      <c r="AA992" s="69">
        <v>46234</v>
      </c>
      <c r="AB992" s="47">
        <f t="shared" si="76"/>
        <v>172</v>
      </c>
      <c r="AC992" s="61">
        <v>0</v>
      </c>
      <c r="AD992" s="79">
        <v>0</v>
      </c>
      <c r="AE992" s="61">
        <v>0</v>
      </c>
      <c r="AF992" s="80" t="s">
        <v>73</v>
      </c>
      <c r="AG992" s="47">
        <f t="shared" si="80"/>
        <v>0</v>
      </c>
      <c r="AH992" s="61">
        <v>0</v>
      </c>
      <c r="AI992" s="79">
        <v>0</v>
      </c>
      <c r="AJ992" s="61" t="s">
        <v>73</v>
      </c>
      <c r="AK992" s="81" t="s">
        <v>73</v>
      </c>
      <c r="AL992" s="61">
        <v>0</v>
      </c>
      <c r="AM992" s="81" t="s">
        <v>73</v>
      </c>
      <c r="AN992" s="81" t="s">
        <v>73</v>
      </c>
      <c r="AO992" s="81" t="s">
        <v>73</v>
      </c>
      <c r="AP992" s="47">
        <f t="shared" si="77"/>
        <v>0</v>
      </c>
      <c r="AQ992" s="47">
        <f>+L992+AD992-AI992</f>
        <v>14795937</v>
      </c>
      <c r="AR992" s="61" t="s">
        <v>4700</v>
      </c>
      <c r="AS992" s="79">
        <v>0</v>
      </c>
      <c r="AT992" s="61" t="s">
        <v>162</v>
      </c>
      <c r="AU992" s="79">
        <v>0</v>
      </c>
      <c r="AV992" s="61" t="s">
        <v>73</v>
      </c>
      <c r="AW992" s="199">
        <v>0</v>
      </c>
      <c r="AX992" s="62">
        <f t="shared" si="78"/>
        <v>14795937</v>
      </c>
      <c r="AY992" s="63">
        <f t="shared" si="79"/>
        <v>0</v>
      </c>
      <c r="AZ992" s="67">
        <v>0</v>
      </c>
      <c r="BA992" s="61" t="s">
        <v>73</v>
      </c>
      <c r="BB992" s="61" t="s">
        <v>163</v>
      </c>
      <c r="BC992" s="355" t="s">
        <v>8091</v>
      </c>
      <c r="BD992" s="44" t="s">
        <v>65</v>
      </c>
      <c r="BE992" s="44" t="s">
        <v>65</v>
      </c>
    </row>
    <row r="993" spans="2:57" s="250" customFormat="1" x14ac:dyDescent="0.25">
      <c r="B993" s="44">
        <v>2026</v>
      </c>
      <c r="C993" s="44">
        <v>891780111</v>
      </c>
      <c r="D993" s="44" t="s">
        <v>63</v>
      </c>
      <c r="E993" s="61" t="s">
        <v>8090</v>
      </c>
      <c r="F993" s="61" t="s">
        <v>8089</v>
      </c>
      <c r="G993" s="61">
        <v>0</v>
      </c>
      <c r="H993" s="61" t="s">
        <v>71</v>
      </c>
      <c r="I993" s="44" t="s">
        <v>111</v>
      </c>
      <c r="J993" s="76" t="s">
        <v>81</v>
      </c>
      <c r="K993" s="68" t="s">
        <v>8088</v>
      </c>
      <c r="L993" s="79">
        <v>14795937</v>
      </c>
      <c r="M993" s="44" t="s">
        <v>66</v>
      </c>
      <c r="N993" s="68" t="s">
        <v>8087</v>
      </c>
      <c r="O993" s="68">
        <v>39019372</v>
      </c>
      <c r="P993" s="68">
        <v>490</v>
      </c>
      <c r="Q993" s="69">
        <v>46051</v>
      </c>
      <c r="R993" s="61">
        <v>4224609418</v>
      </c>
      <c r="S993" s="69">
        <v>46052</v>
      </c>
      <c r="T993" s="79">
        <v>14795936</v>
      </c>
      <c r="U993" s="61" t="s">
        <v>65</v>
      </c>
      <c r="V993" s="79">
        <v>1082939683</v>
      </c>
      <c r="W993" s="168" t="s">
        <v>7153</v>
      </c>
      <c r="X993" s="69">
        <v>46052</v>
      </c>
      <c r="Y993" s="69">
        <v>46062</v>
      </c>
      <c r="Z993" s="69" t="s">
        <v>73</v>
      </c>
      <c r="AA993" s="69">
        <v>46234</v>
      </c>
      <c r="AB993" s="47">
        <f t="shared" si="76"/>
        <v>172</v>
      </c>
      <c r="AC993" s="61">
        <v>0</v>
      </c>
      <c r="AD993" s="79">
        <v>0</v>
      </c>
      <c r="AE993" s="61">
        <v>0</v>
      </c>
      <c r="AF993" s="80" t="s">
        <v>73</v>
      </c>
      <c r="AG993" s="47">
        <f t="shared" si="80"/>
        <v>0</v>
      </c>
      <c r="AH993" s="61">
        <v>0</v>
      </c>
      <c r="AI993" s="79">
        <v>0</v>
      </c>
      <c r="AJ993" s="61" t="s">
        <v>73</v>
      </c>
      <c r="AK993" s="81" t="s">
        <v>73</v>
      </c>
      <c r="AL993" s="61">
        <v>0</v>
      </c>
      <c r="AM993" s="81" t="s">
        <v>73</v>
      </c>
      <c r="AN993" s="81" t="s">
        <v>73</v>
      </c>
      <c r="AO993" s="81" t="s">
        <v>73</v>
      </c>
      <c r="AP993" s="47">
        <f t="shared" si="77"/>
        <v>0</v>
      </c>
      <c r="AQ993" s="47">
        <f>+L993+AD993-AI993</f>
        <v>14795937</v>
      </c>
      <c r="AR993" s="61" t="s">
        <v>4700</v>
      </c>
      <c r="AS993" s="79">
        <v>0</v>
      </c>
      <c r="AT993" s="61" t="s">
        <v>162</v>
      </c>
      <c r="AU993" s="79">
        <v>0</v>
      </c>
      <c r="AV993" s="61" t="s">
        <v>73</v>
      </c>
      <c r="AW993" s="199">
        <v>0</v>
      </c>
      <c r="AX993" s="62">
        <f t="shared" si="78"/>
        <v>14795937</v>
      </c>
      <c r="AY993" s="63">
        <f t="shared" si="79"/>
        <v>0</v>
      </c>
      <c r="AZ993" s="67">
        <v>0</v>
      </c>
      <c r="BA993" s="61" t="s">
        <v>73</v>
      </c>
      <c r="BB993" s="61" t="s">
        <v>163</v>
      </c>
      <c r="BC993" s="355" t="s">
        <v>8086</v>
      </c>
      <c r="BD993" s="44" t="s">
        <v>65</v>
      </c>
      <c r="BE993" s="44" t="s">
        <v>65</v>
      </c>
    </row>
    <row r="994" spans="2:57" s="250" customFormat="1" x14ac:dyDescent="0.25">
      <c r="B994" s="44">
        <v>2026</v>
      </c>
      <c r="C994" s="44">
        <v>891780111</v>
      </c>
      <c r="D994" s="44" t="s">
        <v>63</v>
      </c>
      <c r="E994" s="61" t="s">
        <v>8085</v>
      </c>
      <c r="F994" s="61" t="s">
        <v>8084</v>
      </c>
      <c r="G994" s="301">
        <v>20243201010084</v>
      </c>
      <c r="H994" s="61" t="s">
        <v>71</v>
      </c>
      <c r="I994" s="44" t="s">
        <v>111</v>
      </c>
      <c r="J994" s="76" t="s">
        <v>81</v>
      </c>
      <c r="K994" s="68" t="s">
        <v>8083</v>
      </c>
      <c r="L994" s="79">
        <v>182078078.11000001</v>
      </c>
      <c r="M994" s="44" t="s">
        <v>66</v>
      </c>
      <c r="N994" s="68" t="s">
        <v>8082</v>
      </c>
      <c r="O994" s="68">
        <v>901283655</v>
      </c>
      <c r="P994" s="79" t="s">
        <v>8081</v>
      </c>
      <c r="Q994" s="69">
        <v>46042</v>
      </c>
      <c r="R994" s="61">
        <v>1767308713</v>
      </c>
      <c r="S994" s="69">
        <v>46052</v>
      </c>
      <c r="T994" s="79">
        <v>182078078.11000001</v>
      </c>
      <c r="U994" s="61" t="s">
        <v>65</v>
      </c>
      <c r="V994" s="79">
        <v>85155333</v>
      </c>
      <c r="W994" s="168" t="s">
        <v>7176</v>
      </c>
      <c r="X994" s="69">
        <v>46052</v>
      </c>
      <c r="Y994" s="69">
        <v>46057</v>
      </c>
      <c r="Z994" s="69">
        <v>46057</v>
      </c>
      <c r="AA994" s="69">
        <v>46694</v>
      </c>
      <c r="AB994" s="47">
        <f t="shared" si="76"/>
        <v>637</v>
      </c>
      <c r="AC994" s="61">
        <v>0</v>
      </c>
      <c r="AD994" s="79">
        <v>0</v>
      </c>
      <c r="AE994" s="61">
        <v>0</v>
      </c>
      <c r="AF994" s="80" t="s">
        <v>73</v>
      </c>
      <c r="AG994" s="47">
        <f t="shared" si="80"/>
        <v>0</v>
      </c>
      <c r="AH994" s="61">
        <v>0</v>
      </c>
      <c r="AI994" s="79">
        <v>0</v>
      </c>
      <c r="AJ994" s="61" t="s">
        <v>73</v>
      </c>
      <c r="AK994" s="81" t="s">
        <v>73</v>
      </c>
      <c r="AL994" s="61">
        <v>0</v>
      </c>
      <c r="AM994" s="81" t="s">
        <v>73</v>
      </c>
      <c r="AN994" s="81" t="s">
        <v>73</v>
      </c>
      <c r="AO994" s="81" t="s">
        <v>73</v>
      </c>
      <c r="AP994" s="47">
        <f t="shared" si="77"/>
        <v>0</v>
      </c>
      <c r="AQ994" s="47">
        <f>+L994+AD994-AI994</f>
        <v>182078078.11000001</v>
      </c>
      <c r="AR994" s="61" t="s">
        <v>4700</v>
      </c>
      <c r="AS994" s="79">
        <v>0</v>
      </c>
      <c r="AT994" s="61" t="s">
        <v>162</v>
      </c>
      <c r="AU994" s="79">
        <v>0</v>
      </c>
      <c r="AV994" s="61" t="s">
        <v>73</v>
      </c>
      <c r="AW994" s="199">
        <v>0</v>
      </c>
      <c r="AX994" s="62">
        <f t="shared" si="78"/>
        <v>182078078.11000001</v>
      </c>
      <c r="AY994" s="63">
        <f t="shared" si="79"/>
        <v>0</v>
      </c>
      <c r="AZ994" s="67">
        <v>0</v>
      </c>
      <c r="BA994" s="61" t="s">
        <v>73</v>
      </c>
      <c r="BB994" s="61" t="s">
        <v>163</v>
      </c>
      <c r="BC994" s="355" t="s">
        <v>8080</v>
      </c>
      <c r="BD994" s="44" t="s">
        <v>65</v>
      </c>
      <c r="BE994" s="44" t="s">
        <v>65</v>
      </c>
    </row>
    <row r="995" spans="2:57" s="250" customFormat="1" x14ac:dyDescent="0.25">
      <c r="B995" s="44">
        <v>2026</v>
      </c>
      <c r="C995" s="44">
        <v>891780111</v>
      </c>
      <c r="D995" s="44" t="s">
        <v>63</v>
      </c>
      <c r="E995" s="61" t="s">
        <v>8079</v>
      </c>
      <c r="F995" s="61" t="s">
        <v>8078</v>
      </c>
      <c r="G995" s="61">
        <v>0</v>
      </c>
      <c r="H995" s="61" t="s">
        <v>71</v>
      </c>
      <c r="I995" s="44" t="s">
        <v>111</v>
      </c>
      <c r="J995" s="76" t="s">
        <v>81</v>
      </c>
      <c r="K995" s="68" t="s">
        <v>8077</v>
      </c>
      <c r="L995" s="79">
        <v>13074015</v>
      </c>
      <c r="M995" s="44" t="s">
        <v>66</v>
      </c>
      <c r="N995" s="68" t="s">
        <v>8076</v>
      </c>
      <c r="O995" s="68">
        <v>1082997444</v>
      </c>
      <c r="P995" s="68">
        <v>490</v>
      </c>
      <c r="Q995" s="69">
        <v>46051</v>
      </c>
      <c r="R995" s="61">
        <v>4224609418</v>
      </c>
      <c r="S995" s="69">
        <v>46052</v>
      </c>
      <c r="T995" s="79">
        <v>13074015</v>
      </c>
      <c r="U995" s="61" t="s">
        <v>65</v>
      </c>
      <c r="V995" s="79">
        <v>1082939683</v>
      </c>
      <c r="W995" s="168" t="s">
        <v>7153</v>
      </c>
      <c r="X995" s="69">
        <v>46052</v>
      </c>
      <c r="Y995" s="69">
        <v>46062</v>
      </c>
      <c r="Z995" s="69" t="s">
        <v>73</v>
      </c>
      <c r="AA995" s="69">
        <v>46234</v>
      </c>
      <c r="AB995" s="47">
        <f t="shared" si="76"/>
        <v>172</v>
      </c>
      <c r="AC995" s="61">
        <v>0</v>
      </c>
      <c r="AD995" s="79">
        <v>0</v>
      </c>
      <c r="AE995" s="61">
        <v>0</v>
      </c>
      <c r="AF995" s="80" t="s">
        <v>73</v>
      </c>
      <c r="AG995" s="47">
        <f t="shared" si="80"/>
        <v>0</v>
      </c>
      <c r="AH995" s="61">
        <v>0</v>
      </c>
      <c r="AI995" s="79">
        <v>0</v>
      </c>
      <c r="AJ995" s="61" t="s">
        <v>73</v>
      </c>
      <c r="AK995" s="81" t="s">
        <v>73</v>
      </c>
      <c r="AL995" s="61">
        <v>0</v>
      </c>
      <c r="AM995" s="81" t="s">
        <v>73</v>
      </c>
      <c r="AN995" s="81" t="s">
        <v>73</v>
      </c>
      <c r="AO995" s="81" t="s">
        <v>73</v>
      </c>
      <c r="AP995" s="47">
        <f t="shared" si="77"/>
        <v>0</v>
      </c>
      <c r="AQ995" s="47">
        <f>+L995+AD995-AI995</f>
        <v>13074015</v>
      </c>
      <c r="AR995" s="61" t="s">
        <v>4700</v>
      </c>
      <c r="AS995" s="79">
        <v>0</v>
      </c>
      <c r="AT995" s="61" t="s">
        <v>162</v>
      </c>
      <c r="AU995" s="79">
        <v>0</v>
      </c>
      <c r="AV995" s="61" t="s">
        <v>73</v>
      </c>
      <c r="AW995" s="199">
        <v>0</v>
      </c>
      <c r="AX995" s="62">
        <f t="shared" si="78"/>
        <v>13074015</v>
      </c>
      <c r="AY995" s="63">
        <f t="shared" si="79"/>
        <v>0</v>
      </c>
      <c r="AZ995" s="67">
        <v>0</v>
      </c>
      <c r="BA995" s="61" t="s">
        <v>73</v>
      </c>
      <c r="BB995" s="61" t="s">
        <v>163</v>
      </c>
      <c r="BC995" s="355" t="s">
        <v>8075</v>
      </c>
      <c r="BD995" s="44" t="s">
        <v>65</v>
      </c>
      <c r="BE995" s="44" t="s">
        <v>65</v>
      </c>
    </row>
    <row r="996" spans="2:57" s="250" customFormat="1" x14ac:dyDescent="0.25">
      <c r="B996" s="44">
        <v>2026</v>
      </c>
      <c r="C996" s="44">
        <v>891780111</v>
      </c>
      <c r="D996" s="44" t="s">
        <v>63</v>
      </c>
      <c r="E996" s="61" t="s">
        <v>8074</v>
      </c>
      <c r="F996" s="47" t="s">
        <v>8073</v>
      </c>
      <c r="G996" s="61">
        <v>0</v>
      </c>
      <c r="H996" s="61" t="s">
        <v>71</v>
      </c>
      <c r="I996" s="44" t="s">
        <v>111</v>
      </c>
      <c r="J996" s="76" t="s">
        <v>81</v>
      </c>
      <c r="K996" s="68" t="s">
        <v>8052</v>
      </c>
      <c r="L996" s="79">
        <v>12576541</v>
      </c>
      <c r="M996" s="44" t="s">
        <v>66</v>
      </c>
      <c r="N996" s="68" t="s">
        <v>8072</v>
      </c>
      <c r="O996" s="68">
        <v>1007499909</v>
      </c>
      <c r="P996" s="68">
        <v>490</v>
      </c>
      <c r="Q996" s="69">
        <v>46051</v>
      </c>
      <c r="R996" s="61">
        <v>4224609418</v>
      </c>
      <c r="S996" s="69">
        <v>46052</v>
      </c>
      <c r="T996" s="79">
        <v>12576541</v>
      </c>
      <c r="U996" s="61" t="s">
        <v>65</v>
      </c>
      <c r="V996" s="79">
        <v>1082939683</v>
      </c>
      <c r="W996" s="168" t="s">
        <v>7153</v>
      </c>
      <c r="X996" s="69">
        <v>46052</v>
      </c>
      <c r="Y996" s="69">
        <v>46062</v>
      </c>
      <c r="Z996" s="69" t="s">
        <v>73</v>
      </c>
      <c r="AA996" s="69">
        <v>46234</v>
      </c>
      <c r="AB996" s="47">
        <f t="shared" si="76"/>
        <v>172</v>
      </c>
      <c r="AC996" s="61">
        <v>0</v>
      </c>
      <c r="AD996" s="79">
        <v>0</v>
      </c>
      <c r="AE996" s="61">
        <v>0</v>
      </c>
      <c r="AF996" s="80" t="s">
        <v>73</v>
      </c>
      <c r="AG996" s="47">
        <f t="shared" si="80"/>
        <v>0</v>
      </c>
      <c r="AH996" s="61">
        <v>0</v>
      </c>
      <c r="AI996" s="79">
        <v>0</v>
      </c>
      <c r="AJ996" s="61" t="s">
        <v>73</v>
      </c>
      <c r="AK996" s="81" t="s">
        <v>73</v>
      </c>
      <c r="AL996" s="61">
        <v>0</v>
      </c>
      <c r="AM996" s="81" t="s">
        <v>73</v>
      </c>
      <c r="AN996" s="81" t="s">
        <v>73</v>
      </c>
      <c r="AO996" s="81" t="s">
        <v>73</v>
      </c>
      <c r="AP996" s="47">
        <f t="shared" si="77"/>
        <v>0</v>
      </c>
      <c r="AQ996" s="47">
        <f>+L996+AD996-AI996</f>
        <v>12576541</v>
      </c>
      <c r="AR996" s="61" t="s">
        <v>4700</v>
      </c>
      <c r="AS996" s="79">
        <v>0</v>
      </c>
      <c r="AT996" s="61" t="s">
        <v>162</v>
      </c>
      <c r="AU996" s="79">
        <v>0</v>
      </c>
      <c r="AV996" s="61" t="s">
        <v>73</v>
      </c>
      <c r="AW996" s="199">
        <v>0</v>
      </c>
      <c r="AX996" s="62">
        <f t="shared" si="78"/>
        <v>12576541</v>
      </c>
      <c r="AY996" s="63">
        <f t="shared" si="79"/>
        <v>0</v>
      </c>
      <c r="AZ996" s="67">
        <v>0</v>
      </c>
      <c r="BA996" s="61" t="s">
        <v>73</v>
      </c>
      <c r="BB996" s="61" t="s">
        <v>163</v>
      </c>
      <c r="BC996" s="355" t="s">
        <v>8071</v>
      </c>
      <c r="BD996" s="44" t="s">
        <v>65</v>
      </c>
      <c r="BE996" s="44" t="s">
        <v>65</v>
      </c>
    </row>
    <row r="997" spans="2:57" s="250" customFormat="1" x14ac:dyDescent="0.25">
      <c r="B997" s="44">
        <v>2026</v>
      </c>
      <c r="C997" s="44">
        <v>891780111</v>
      </c>
      <c r="D997" s="44" t="s">
        <v>63</v>
      </c>
      <c r="E997" s="61" t="s">
        <v>8070</v>
      </c>
      <c r="F997" s="61" t="s">
        <v>8069</v>
      </c>
      <c r="G997" s="61">
        <v>0</v>
      </c>
      <c r="H997" s="61" t="s">
        <v>71</v>
      </c>
      <c r="I997" s="44" t="s">
        <v>111</v>
      </c>
      <c r="J997" s="76" t="s">
        <v>81</v>
      </c>
      <c r="K997" s="68" t="s">
        <v>8052</v>
      </c>
      <c r="L997" s="79">
        <v>13074015</v>
      </c>
      <c r="M997" s="44" t="s">
        <v>66</v>
      </c>
      <c r="N997" s="68" t="s">
        <v>8068</v>
      </c>
      <c r="O997" s="68">
        <v>1083024984</v>
      </c>
      <c r="P997" s="68">
        <v>490</v>
      </c>
      <c r="Q997" s="69">
        <v>46051</v>
      </c>
      <c r="R997" s="61">
        <v>4224609418</v>
      </c>
      <c r="S997" s="69">
        <v>46052</v>
      </c>
      <c r="T997" s="79">
        <v>13074015</v>
      </c>
      <c r="U997" s="61" t="s">
        <v>65</v>
      </c>
      <c r="V997" s="79">
        <v>1082939683</v>
      </c>
      <c r="W997" s="168" t="s">
        <v>7153</v>
      </c>
      <c r="X997" s="69">
        <v>46052</v>
      </c>
      <c r="Y997" s="69">
        <v>46062</v>
      </c>
      <c r="Z997" s="69" t="s">
        <v>73</v>
      </c>
      <c r="AA997" s="69">
        <v>46234</v>
      </c>
      <c r="AB997" s="47">
        <f t="shared" si="76"/>
        <v>172</v>
      </c>
      <c r="AC997" s="61">
        <v>0</v>
      </c>
      <c r="AD997" s="79">
        <v>0</v>
      </c>
      <c r="AE997" s="61">
        <v>0</v>
      </c>
      <c r="AF997" s="80" t="s">
        <v>73</v>
      </c>
      <c r="AG997" s="47">
        <f t="shared" si="80"/>
        <v>0</v>
      </c>
      <c r="AH997" s="61">
        <v>0</v>
      </c>
      <c r="AI997" s="79">
        <v>0</v>
      </c>
      <c r="AJ997" s="61" t="s">
        <v>73</v>
      </c>
      <c r="AK997" s="81" t="s">
        <v>73</v>
      </c>
      <c r="AL997" s="61">
        <v>0</v>
      </c>
      <c r="AM997" s="81" t="s">
        <v>73</v>
      </c>
      <c r="AN997" s="81" t="s">
        <v>73</v>
      </c>
      <c r="AO997" s="81" t="s">
        <v>73</v>
      </c>
      <c r="AP997" s="47">
        <f t="shared" si="77"/>
        <v>0</v>
      </c>
      <c r="AQ997" s="47">
        <f>+L997+AD997-AI997</f>
        <v>13074015</v>
      </c>
      <c r="AR997" s="61" t="s">
        <v>4700</v>
      </c>
      <c r="AS997" s="79">
        <v>0</v>
      </c>
      <c r="AT997" s="61" t="s">
        <v>162</v>
      </c>
      <c r="AU997" s="79">
        <v>0</v>
      </c>
      <c r="AV997" s="61" t="s">
        <v>73</v>
      </c>
      <c r="AW997" s="199">
        <v>0</v>
      </c>
      <c r="AX997" s="62">
        <f t="shared" si="78"/>
        <v>13074015</v>
      </c>
      <c r="AY997" s="63">
        <f t="shared" si="79"/>
        <v>0</v>
      </c>
      <c r="AZ997" s="67">
        <v>0</v>
      </c>
      <c r="BA997" s="61" t="s">
        <v>73</v>
      </c>
      <c r="BB997" s="61" t="s">
        <v>163</v>
      </c>
      <c r="BC997" s="355" t="s">
        <v>8067</v>
      </c>
      <c r="BD997" s="44" t="s">
        <v>65</v>
      </c>
      <c r="BE997" s="44" t="s">
        <v>65</v>
      </c>
    </row>
    <row r="998" spans="2:57" s="250" customFormat="1" x14ac:dyDescent="0.25">
      <c r="B998" s="44">
        <v>2026</v>
      </c>
      <c r="C998" s="44">
        <v>891780111</v>
      </c>
      <c r="D998" s="44" t="s">
        <v>63</v>
      </c>
      <c r="E998" s="61" t="s">
        <v>8066</v>
      </c>
      <c r="F998" s="61" t="s">
        <v>8065</v>
      </c>
      <c r="G998" s="61">
        <v>0</v>
      </c>
      <c r="H998" s="61" t="s">
        <v>71</v>
      </c>
      <c r="I998" s="44" t="s">
        <v>111</v>
      </c>
      <c r="J998" s="76" t="s">
        <v>81</v>
      </c>
      <c r="K998" s="68" t="s">
        <v>8052</v>
      </c>
      <c r="L998" s="79">
        <v>13316338</v>
      </c>
      <c r="M998" s="44" t="s">
        <v>66</v>
      </c>
      <c r="N998" s="68" t="s">
        <v>8064</v>
      </c>
      <c r="O998" s="68">
        <v>57436504</v>
      </c>
      <c r="P998" s="68">
        <v>490</v>
      </c>
      <c r="Q998" s="69">
        <v>46051</v>
      </c>
      <c r="R998" s="61">
        <v>4224609418</v>
      </c>
      <c r="S998" s="69">
        <v>46052</v>
      </c>
      <c r="T998" s="79">
        <v>13316338</v>
      </c>
      <c r="U998" s="61" t="s">
        <v>65</v>
      </c>
      <c r="V998" s="79">
        <v>1082939683</v>
      </c>
      <c r="W998" s="168" t="s">
        <v>7153</v>
      </c>
      <c r="X998" s="69">
        <v>46052</v>
      </c>
      <c r="Y998" s="69">
        <v>46062</v>
      </c>
      <c r="Z998" s="69" t="s">
        <v>73</v>
      </c>
      <c r="AA998" s="69">
        <v>46234</v>
      </c>
      <c r="AB998" s="47">
        <f t="shared" si="76"/>
        <v>172</v>
      </c>
      <c r="AC998" s="61">
        <v>0</v>
      </c>
      <c r="AD998" s="79">
        <v>0</v>
      </c>
      <c r="AE998" s="61">
        <v>0</v>
      </c>
      <c r="AF998" s="80" t="s">
        <v>73</v>
      </c>
      <c r="AG998" s="47">
        <f t="shared" si="80"/>
        <v>0</v>
      </c>
      <c r="AH998" s="61">
        <v>0</v>
      </c>
      <c r="AI998" s="79">
        <v>0</v>
      </c>
      <c r="AJ998" s="61" t="s">
        <v>73</v>
      </c>
      <c r="AK998" s="81" t="s">
        <v>73</v>
      </c>
      <c r="AL998" s="61">
        <v>0</v>
      </c>
      <c r="AM998" s="81" t="s">
        <v>73</v>
      </c>
      <c r="AN998" s="81" t="s">
        <v>73</v>
      </c>
      <c r="AO998" s="81" t="s">
        <v>73</v>
      </c>
      <c r="AP998" s="47">
        <f t="shared" si="77"/>
        <v>0</v>
      </c>
      <c r="AQ998" s="47">
        <f>+L998+AD998-AI998</f>
        <v>13316338</v>
      </c>
      <c r="AR998" s="61" t="s">
        <v>4700</v>
      </c>
      <c r="AS998" s="79">
        <v>0</v>
      </c>
      <c r="AT998" s="61" t="s">
        <v>162</v>
      </c>
      <c r="AU998" s="79">
        <v>0</v>
      </c>
      <c r="AV998" s="61" t="s">
        <v>73</v>
      </c>
      <c r="AW998" s="199">
        <v>0</v>
      </c>
      <c r="AX998" s="62">
        <f t="shared" si="78"/>
        <v>13316338</v>
      </c>
      <c r="AY998" s="63">
        <f t="shared" si="79"/>
        <v>0</v>
      </c>
      <c r="AZ998" s="67">
        <v>0</v>
      </c>
      <c r="BA998" s="61" t="s">
        <v>73</v>
      </c>
      <c r="BB998" s="61" t="s">
        <v>163</v>
      </c>
      <c r="BC998" s="355" t="s">
        <v>8063</v>
      </c>
      <c r="BD998" s="44" t="s">
        <v>65</v>
      </c>
      <c r="BE998" s="44" t="s">
        <v>65</v>
      </c>
    </row>
    <row r="999" spans="2:57" s="250" customFormat="1" x14ac:dyDescent="0.25">
      <c r="B999" s="44">
        <v>2026</v>
      </c>
      <c r="C999" s="44">
        <v>891780111</v>
      </c>
      <c r="D999" s="44" t="s">
        <v>63</v>
      </c>
      <c r="E999" s="61" t="s">
        <v>8062</v>
      </c>
      <c r="F999" s="47" t="s">
        <v>8061</v>
      </c>
      <c r="G999" s="61">
        <v>0</v>
      </c>
      <c r="H999" s="61" t="s">
        <v>71</v>
      </c>
      <c r="I999" s="44" t="s">
        <v>111</v>
      </c>
      <c r="J999" s="76" t="s">
        <v>81</v>
      </c>
      <c r="K999" s="68" t="s">
        <v>8052</v>
      </c>
      <c r="L999" s="79">
        <v>11836745</v>
      </c>
      <c r="M999" s="44" t="s">
        <v>66</v>
      </c>
      <c r="N999" s="68" t="s">
        <v>8060</v>
      </c>
      <c r="O999" s="68">
        <v>1082853629</v>
      </c>
      <c r="P999" s="68">
        <v>490</v>
      </c>
      <c r="Q999" s="69">
        <v>46051</v>
      </c>
      <c r="R999" s="61">
        <v>4224609418</v>
      </c>
      <c r="S999" s="69">
        <v>46052</v>
      </c>
      <c r="T999" s="79">
        <v>11836745</v>
      </c>
      <c r="U999" s="61" t="s">
        <v>65</v>
      </c>
      <c r="V999" s="79">
        <v>1082939683</v>
      </c>
      <c r="W999" s="168" t="s">
        <v>7153</v>
      </c>
      <c r="X999" s="69">
        <v>46052</v>
      </c>
      <c r="Y999" s="69">
        <v>46062</v>
      </c>
      <c r="Z999" s="69" t="s">
        <v>73</v>
      </c>
      <c r="AA999" s="69">
        <v>46234</v>
      </c>
      <c r="AB999" s="47">
        <f t="shared" si="76"/>
        <v>172</v>
      </c>
      <c r="AC999" s="61">
        <v>0</v>
      </c>
      <c r="AD999" s="79">
        <v>0</v>
      </c>
      <c r="AE999" s="61">
        <v>0</v>
      </c>
      <c r="AF999" s="80" t="s">
        <v>73</v>
      </c>
      <c r="AG999" s="47">
        <f t="shared" si="80"/>
        <v>0</v>
      </c>
      <c r="AH999" s="61">
        <v>0</v>
      </c>
      <c r="AI999" s="79">
        <v>0</v>
      </c>
      <c r="AJ999" s="61" t="s">
        <v>73</v>
      </c>
      <c r="AK999" s="81" t="s">
        <v>73</v>
      </c>
      <c r="AL999" s="61">
        <v>0</v>
      </c>
      <c r="AM999" s="81" t="s">
        <v>73</v>
      </c>
      <c r="AN999" s="81" t="s">
        <v>73</v>
      </c>
      <c r="AO999" s="81" t="s">
        <v>73</v>
      </c>
      <c r="AP999" s="47">
        <f t="shared" si="77"/>
        <v>0</v>
      </c>
      <c r="AQ999" s="47">
        <f>+L999+AD999-AI999</f>
        <v>11836745</v>
      </c>
      <c r="AR999" s="61" t="s">
        <v>4700</v>
      </c>
      <c r="AS999" s="79">
        <v>0</v>
      </c>
      <c r="AT999" s="61" t="s">
        <v>162</v>
      </c>
      <c r="AU999" s="79">
        <v>0</v>
      </c>
      <c r="AV999" s="61" t="s">
        <v>73</v>
      </c>
      <c r="AW999" s="199">
        <v>0</v>
      </c>
      <c r="AX999" s="62">
        <f t="shared" si="78"/>
        <v>11836745</v>
      </c>
      <c r="AY999" s="63">
        <f t="shared" si="79"/>
        <v>0</v>
      </c>
      <c r="AZ999" s="67">
        <v>0</v>
      </c>
      <c r="BA999" s="61" t="s">
        <v>73</v>
      </c>
      <c r="BB999" s="61" t="s">
        <v>163</v>
      </c>
      <c r="BC999" s="355" t="s">
        <v>8059</v>
      </c>
      <c r="BD999" s="44" t="s">
        <v>65</v>
      </c>
      <c r="BE999" s="44" t="s">
        <v>65</v>
      </c>
    </row>
    <row r="1000" spans="2:57" s="250" customFormat="1" x14ac:dyDescent="0.25">
      <c r="B1000" s="44">
        <v>2026</v>
      </c>
      <c r="C1000" s="44">
        <v>891780111</v>
      </c>
      <c r="D1000" s="44" t="s">
        <v>63</v>
      </c>
      <c r="E1000" s="61" t="s">
        <v>8058</v>
      </c>
      <c r="F1000" s="61" t="s">
        <v>8057</v>
      </c>
      <c r="G1000" s="61">
        <v>0</v>
      </c>
      <c r="H1000" s="61" t="s">
        <v>71</v>
      </c>
      <c r="I1000" s="44" t="s">
        <v>111</v>
      </c>
      <c r="J1000" s="76" t="s">
        <v>81</v>
      </c>
      <c r="K1000" s="68" t="s">
        <v>8052</v>
      </c>
      <c r="L1000" s="79">
        <v>14056134</v>
      </c>
      <c r="M1000" s="44" t="s">
        <v>66</v>
      </c>
      <c r="N1000" s="68" t="s">
        <v>8056</v>
      </c>
      <c r="O1000" s="68">
        <v>36711655</v>
      </c>
      <c r="P1000" s="68">
        <v>490</v>
      </c>
      <c r="Q1000" s="69">
        <v>46051</v>
      </c>
      <c r="R1000" s="61">
        <v>4224609418</v>
      </c>
      <c r="S1000" s="69">
        <v>46052</v>
      </c>
      <c r="T1000" s="79">
        <v>14056134</v>
      </c>
      <c r="U1000" s="61" t="s">
        <v>65</v>
      </c>
      <c r="V1000" s="79">
        <v>1082939683</v>
      </c>
      <c r="W1000" s="168" t="s">
        <v>7153</v>
      </c>
      <c r="X1000" s="69">
        <v>46052</v>
      </c>
      <c r="Y1000" s="69">
        <v>46062</v>
      </c>
      <c r="Z1000" s="69" t="s">
        <v>73</v>
      </c>
      <c r="AA1000" s="69">
        <v>46234</v>
      </c>
      <c r="AB1000" s="47">
        <f t="shared" si="76"/>
        <v>172</v>
      </c>
      <c r="AC1000" s="61">
        <v>0</v>
      </c>
      <c r="AD1000" s="79">
        <v>0</v>
      </c>
      <c r="AE1000" s="61">
        <v>0</v>
      </c>
      <c r="AF1000" s="80" t="s">
        <v>73</v>
      </c>
      <c r="AG1000" s="47">
        <f t="shared" si="80"/>
        <v>0</v>
      </c>
      <c r="AH1000" s="61">
        <v>0</v>
      </c>
      <c r="AI1000" s="79">
        <v>0</v>
      </c>
      <c r="AJ1000" s="61" t="s">
        <v>73</v>
      </c>
      <c r="AK1000" s="81" t="s">
        <v>73</v>
      </c>
      <c r="AL1000" s="61">
        <v>0</v>
      </c>
      <c r="AM1000" s="81" t="s">
        <v>73</v>
      </c>
      <c r="AN1000" s="81" t="s">
        <v>73</v>
      </c>
      <c r="AO1000" s="81" t="s">
        <v>73</v>
      </c>
      <c r="AP1000" s="47">
        <f t="shared" si="77"/>
        <v>0</v>
      </c>
      <c r="AQ1000" s="47">
        <f>+L1000+AD1000-AI1000</f>
        <v>14056134</v>
      </c>
      <c r="AR1000" s="61" t="s">
        <v>4700</v>
      </c>
      <c r="AS1000" s="79">
        <v>0</v>
      </c>
      <c r="AT1000" s="61" t="s">
        <v>162</v>
      </c>
      <c r="AU1000" s="79">
        <v>0</v>
      </c>
      <c r="AV1000" s="61" t="s">
        <v>73</v>
      </c>
      <c r="AW1000" s="199">
        <v>0</v>
      </c>
      <c r="AX1000" s="62">
        <f t="shared" si="78"/>
        <v>14056134</v>
      </c>
      <c r="AY1000" s="63">
        <f t="shared" si="79"/>
        <v>0</v>
      </c>
      <c r="AZ1000" s="67">
        <v>0</v>
      </c>
      <c r="BA1000" s="61" t="s">
        <v>73</v>
      </c>
      <c r="BB1000" s="61" t="s">
        <v>163</v>
      </c>
      <c r="BC1000" s="355" t="s">
        <v>8055</v>
      </c>
      <c r="BD1000" s="44" t="s">
        <v>65</v>
      </c>
      <c r="BE1000" s="44" t="s">
        <v>65</v>
      </c>
    </row>
    <row r="1001" spans="2:57" s="250" customFormat="1" x14ac:dyDescent="0.25">
      <c r="B1001" s="44">
        <v>2026</v>
      </c>
      <c r="C1001" s="44">
        <v>891780111</v>
      </c>
      <c r="D1001" s="44" t="s">
        <v>63</v>
      </c>
      <c r="E1001" s="61" t="s">
        <v>8054</v>
      </c>
      <c r="F1001" s="61" t="s">
        <v>8053</v>
      </c>
      <c r="G1001" s="61">
        <v>0</v>
      </c>
      <c r="H1001" s="61" t="s">
        <v>71</v>
      </c>
      <c r="I1001" s="44" t="s">
        <v>111</v>
      </c>
      <c r="J1001" s="76" t="s">
        <v>81</v>
      </c>
      <c r="K1001" s="68" t="s">
        <v>8052</v>
      </c>
      <c r="L1001" s="79">
        <v>11836745</v>
      </c>
      <c r="M1001" s="44" t="s">
        <v>66</v>
      </c>
      <c r="N1001" s="68" t="s">
        <v>8051</v>
      </c>
      <c r="O1001" s="68">
        <v>1081926132</v>
      </c>
      <c r="P1001" s="68">
        <v>490</v>
      </c>
      <c r="Q1001" s="69">
        <v>46051</v>
      </c>
      <c r="R1001" s="61">
        <v>4224609418</v>
      </c>
      <c r="S1001" s="69">
        <v>46052</v>
      </c>
      <c r="T1001" s="79">
        <v>11836745</v>
      </c>
      <c r="U1001" s="61" t="s">
        <v>65</v>
      </c>
      <c r="V1001" s="79">
        <v>1082939683</v>
      </c>
      <c r="W1001" s="168" t="s">
        <v>7153</v>
      </c>
      <c r="X1001" s="69">
        <v>46052</v>
      </c>
      <c r="Y1001" s="69">
        <v>46062</v>
      </c>
      <c r="Z1001" s="69" t="s">
        <v>73</v>
      </c>
      <c r="AA1001" s="69">
        <v>46234</v>
      </c>
      <c r="AB1001" s="47">
        <f t="shared" si="76"/>
        <v>172</v>
      </c>
      <c r="AC1001" s="61">
        <v>0</v>
      </c>
      <c r="AD1001" s="79">
        <v>0</v>
      </c>
      <c r="AE1001" s="61">
        <v>0</v>
      </c>
      <c r="AF1001" s="80" t="s">
        <v>73</v>
      </c>
      <c r="AG1001" s="47">
        <f t="shared" si="80"/>
        <v>0</v>
      </c>
      <c r="AH1001" s="61">
        <v>0</v>
      </c>
      <c r="AI1001" s="79">
        <v>0</v>
      </c>
      <c r="AJ1001" s="61" t="s">
        <v>73</v>
      </c>
      <c r="AK1001" s="81" t="s">
        <v>73</v>
      </c>
      <c r="AL1001" s="61">
        <v>0</v>
      </c>
      <c r="AM1001" s="81" t="s">
        <v>73</v>
      </c>
      <c r="AN1001" s="81" t="s">
        <v>73</v>
      </c>
      <c r="AO1001" s="81" t="s">
        <v>73</v>
      </c>
      <c r="AP1001" s="47">
        <f t="shared" si="77"/>
        <v>0</v>
      </c>
      <c r="AQ1001" s="47">
        <f>+L1001+AD1001-AI1001</f>
        <v>11836745</v>
      </c>
      <c r="AR1001" s="61" t="s">
        <v>4700</v>
      </c>
      <c r="AS1001" s="79">
        <v>0</v>
      </c>
      <c r="AT1001" s="61" t="s">
        <v>162</v>
      </c>
      <c r="AU1001" s="79">
        <v>0</v>
      </c>
      <c r="AV1001" s="61" t="s">
        <v>73</v>
      </c>
      <c r="AW1001" s="199">
        <v>0</v>
      </c>
      <c r="AX1001" s="62">
        <f t="shared" si="78"/>
        <v>11836745</v>
      </c>
      <c r="AY1001" s="63">
        <f t="shared" si="79"/>
        <v>0</v>
      </c>
      <c r="AZ1001" s="67">
        <v>0</v>
      </c>
      <c r="BA1001" s="61" t="s">
        <v>73</v>
      </c>
      <c r="BB1001" s="61" t="s">
        <v>163</v>
      </c>
      <c r="BC1001" s="355" t="s">
        <v>8050</v>
      </c>
      <c r="BD1001" s="44" t="s">
        <v>65</v>
      </c>
      <c r="BE1001" s="44" t="s">
        <v>65</v>
      </c>
    </row>
    <row r="1002" spans="2:57" s="250" customFormat="1" x14ac:dyDescent="0.25">
      <c r="B1002" s="44">
        <v>2026</v>
      </c>
      <c r="C1002" s="44">
        <v>891780111</v>
      </c>
      <c r="D1002" s="44" t="s">
        <v>63</v>
      </c>
      <c r="E1002" s="61" t="s">
        <v>8049</v>
      </c>
      <c r="F1002" s="61" t="s">
        <v>8048</v>
      </c>
      <c r="G1002" s="61">
        <v>0</v>
      </c>
      <c r="H1002" s="61" t="s">
        <v>71</v>
      </c>
      <c r="I1002" s="44" t="s">
        <v>111</v>
      </c>
      <c r="J1002" s="76" t="s">
        <v>81</v>
      </c>
      <c r="K1002" s="47" t="s">
        <v>8047</v>
      </c>
      <c r="L1002" s="79">
        <v>16342539</v>
      </c>
      <c r="M1002" s="44" t="s">
        <v>66</v>
      </c>
      <c r="N1002" s="68" t="s">
        <v>8046</v>
      </c>
      <c r="O1002" s="68">
        <v>1082997126</v>
      </c>
      <c r="P1002" s="68">
        <v>490</v>
      </c>
      <c r="Q1002" s="69">
        <v>46051</v>
      </c>
      <c r="R1002" s="61">
        <v>4224609418</v>
      </c>
      <c r="S1002" s="69">
        <v>46052</v>
      </c>
      <c r="T1002" s="79">
        <v>16342539</v>
      </c>
      <c r="U1002" s="61" t="s">
        <v>65</v>
      </c>
      <c r="V1002" s="79">
        <v>1082939683</v>
      </c>
      <c r="W1002" s="168" t="s">
        <v>7153</v>
      </c>
      <c r="X1002" s="69">
        <v>46052</v>
      </c>
      <c r="Y1002" s="69">
        <v>46062</v>
      </c>
      <c r="Z1002" s="69" t="s">
        <v>73</v>
      </c>
      <c r="AA1002" s="69">
        <v>46234</v>
      </c>
      <c r="AB1002" s="47">
        <f t="shared" si="76"/>
        <v>172</v>
      </c>
      <c r="AC1002" s="61">
        <v>0</v>
      </c>
      <c r="AD1002" s="79">
        <v>0</v>
      </c>
      <c r="AE1002" s="61">
        <v>0</v>
      </c>
      <c r="AF1002" s="80" t="s">
        <v>73</v>
      </c>
      <c r="AG1002" s="47">
        <f t="shared" si="80"/>
        <v>0</v>
      </c>
      <c r="AH1002" s="61">
        <v>0</v>
      </c>
      <c r="AI1002" s="79">
        <v>0</v>
      </c>
      <c r="AJ1002" s="61" t="s">
        <v>73</v>
      </c>
      <c r="AK1002" s="81" t="s">
        <v>73</v>
      </c>
      <c r="AL1002" s="61">
        <v>0</v>
      </c>
      <c r="AM1002" s="81" t="s">
        <v>73</v>
      </c>
      <c r="AN1002" s="81" t="s">
        <v>73</v>
      </c>
      <c r="AO1002" s="81" t="s">
        <v>73</v>
      </c>
      <c r="AP1002" s="47">
        <f t="shared" si="77"/>
        <v>0</v>
      </c>
      <c r="AQ1002" s="47">
        <f>+L1002+AD1002-AI1002</f>
        <v>16342539</v>
      </c>
      <c r="AR1002" s="61" t="s">
        <v>4700</v>
      </c>
      <c r="AS1002" s="79">
        <v>0</v>
      </c>
      <c r="AT1002" s="61" t="s">
        <v>162</v>
      </c>
      <c r="AU1002" s="79">
        <v>0</v>
      </c>
      <c r="AV1002" s="61" t="s">
        <v>73</v>
      </c>
      <c r="AW1002" s="199">
        <v>0</v>
      </c>
      <c r="AX1002" s="62">
        <f t="shared" si="78"/>
        <v>16342539</v>
      </c>
      <c r="AY1002" s="63">
        <f t="shared" si="79"/>
        <v>0</v>
      </c>
      <c r="AZ1002" s="67">
        <v>0</v>
      </c>
      <c r="BA1002" s="61" t="s">
        <v>73</v>
      </c>
      <c r="BB1002" s="61" t="s">
        <v>163</v>
      </c>
      <c r="BC1002" s="355" t="s">
        <v>8045</v>
      </c>
      <c r="BD1002" s="44" t="s">
        <v>65</v>
      </c>
      <c r="BE1002" s="44" t="s">
        <v>65</v>
      </c>
    </row>
    <row r="1003" spans="2:57" s="250" customFormat="1" x14ac:dyDescent="0.25">
      <c r="B1003" s="44">
        <v>2026</v>
      </c>
      <c r="C1003" s="44">
        <v>891780111</v>
      </c>
      <c r="D1003" s="44" t="s">
        <v>63</v>
      </c>
      <c r="E1003" s="61" t="s">
        <v>8044</v>
      </c>
      <c r="F1003" s="61" t="s">
        <v>8043</v>
      </c>
      <c r="G1003" s="61">
        <v>0</v>
      </c>
      <c r="H1003" s="61" t="s">
        <v>71</v>
      </c>
      <c r="I1003" s="44" t="s">
        <v>111</v>
      </c>
      <c r="J1003" s="76" t="s">
        <v>81</v>
      </c>
      <c r="K1003" s="68" t="s">
        <v>8038</v>
      </c>
      <c r="L1003" s="79">
        <v>14795937</v>
      </c>
      <c r="M1003" s="44" t="s">
        <v>66</v>
      </c>
      <c r="N1003" s="68" t="s">
        <v>8042</v>
      </c>
      <c r="O1003" s="68">
        <v>36676154</v>
      </c>
      <c r="P1003" s="68">
        <v>490</v>
      </c>
      <c r="Q1003" s="69">
        <v>46051</v>
      </c>
      <c r="R1003" s="61">
        <v>4224609418</v>
      </c>
      <c r="S1003" s="69">
        <v>46052</v>
      </c>
      <c r="T1003" s="79">
        <v>14795937</v>
      </c>
      <c r="U1003" s="61" t="s">
        <v>65</v>
      </c>
      <c r="V1003" s="79">
        <v>1082939683</v>
      </c>
      <c r="W1003" s="168" t="s">
        <v>7153</v>
      </c>
      <c r="X1003" s="69">
        <v>46052</v>
      </c>
      <c r="Y1003" s="69">
        <v>46062</v>
      </c>
      <c r="Z1003" s="69" t="s">
        <v>73</v>
      </c>
      <c r="AA1003" s="69">
        <v>46234</v>
      </c>
      <c r="AB1003" s="47">
        <f t="shared" si="76"/>
        <v>172</v>
      </c>
      <c r="AC1003" s="61">
        <v>0</v>
      </c>
      <c r="AD1003" s="79">
        <v>0</v>
      </c>
      <c r="AE1003" s="61">
        <v>0</v>
      </c>
      <c r="AF1003" s="80" t="s">
        <v>73</v>
      </c>
      <c r="AG1003" s="47">
        <f t="shared" si="80"/>
        <v>0</v>
      </c>
      <c r="AH1003" s="61">
        <v>0</v>
      </c>
      <c r="AI1003" s="79">
        <v>0</v>
      </c>
      <c r="AJ1003" s="61" t="s">
        <v>73</v>
      </c>
      <c r="AK1003" s="81" t="s">
        <v>73</v>
      </c>
      <c r="AL1003" s="61">
        <v>0</v>
      </c>
      <c r="AM1003" s="81" t="s">
        <v>73</v>
      </c>
      <c r="AN1003" s="81" t="s">
        <v>73</v>
      </c>
      <c r="AO1003" s="81" t="s">
        <v>73</v>
      </c>
      <c r="AP1003" s="47">
        <f t="shared" si="77"/>
        <v>0</v>
      </c>
      <c r="AQ1003" s="47">
        <f>+L1003+AD1003-AI1003</f>
        <v>14795937</v>
      </c>
      <c r="AR1003" s="61" t="s">
        <v>4700</v>
      </c>
      <c r="AS1003" s="79">
        <v>0</v>
      </c>
      <c r="AT1003" s="61" t="s">
        <v>162</v>
      </c>
      <c r="AU1003" s="79">
        <v>0</v>
      </c>
      <c r="AV1003" s="61" t="s">
        <v>73</v>
      </c>
      <c r="AW1003" s="199">
        <v>0</v>
      </c>
      <c r="AX1003" s="62">
        <f t="shared" si="78"/>
        <v>14795937</v>
      </c>
      <c r="AY1003" s="63">
        <f t="shared" si="79"/>
        <v>0</v>
      </c>
      <c r="AZ1003" s="67">
        <v>0</v>
      </c>
      <c r="BA1003" s="61" t="s">
        <v>73</v>
      </c>
      <c r="BB1003" s="61" t="s">
        <v>163</v>
      </c>
      <c r="BC1003" s="355" t="s">
        <v>8041</v>
      </c>
      <c r="BD1003" s="44" t="s">
        <v>65</v>
      </c>
      <c r="BE1003" s="44" t="s">
        <v>65</v>
      </c>
    </row>
    <row r="1004" spans="2:57" s="250" customFormat="1" x14ac:dyDescent="0.25">
      <c r="B1004" s="44">
        <v>2026</v>
      </c>
      <c r="C1004" s="44">
        <v>891780111</v>
      </c>
      <c r="D1004" s="44" t="s">
        <v>63</v>
      </c>
      <c r="E1004" s="61" t="s">
        <v>8040</v>
      </c>
      <c r="F1004" s="61" t="s">
        <v>8039</v>
      </c>
      <c r="G1004" s="61">
        <v>0</v>
      </c>
      <c r="H1004" s="61" t="s">
        <v>71</v>
      </c>
      <c r="I1004" s="44" t="s">
        <v>111</v>
      </c>
      <c r="J1004" s="76" t="s">
        <v>81</v>
      </c>
      <c r="K1004" s="68" t="s">
        <v>8038</v>
      </c>
      <c r="L1004" s="79">
        <v>15569237</v>
      </c>
      <c r="M1004" s="44" t="s">
        <v>66</v>
      </c>
      <c r="N1004" s="68" t="s">
        <v>8037</v>
      </c>
      <c r="O1004" s="68">
        <v>26668308</v>
      </c>
      <c r="P1004" s="68">
        <v>490</v>
      </c>
      <c r="Q1004" s="69">
        <v>46051</v>
      </c>
      <c r="R1004" s="61">
        <v>4224609418</v>
      </c>
      <c r="S1004" s="69">
        <v>46052</v>
      </c>
      <c r="T1004" s="79">
        <v>15569237</v>
      </c>
      <c r="U1004" s="61" t="s">
        <v>65</v>
      </c>
      <c r="V1004" s="79">
        <v>1082939683</v>
      </c>
      <c r="W1004" s="168" t="s">
        <v>7153</v>
      </c>
      <c r="X1004" s="69">
        <v>46052</v>
      </c>
      <c r="Y1004" s="69">
        <v>46062</v>
      </c>
      <c r="Z1004" s="69" t="s">
        <v>73</v>
      </c>
      <c r="AA1004" s="69">
        <v>46234</v>
      </c>
      <c r="AB1004" s="47">
        <f t="shared" si="76"/>
        <v>172</v>
      </c>
      <c r="AC1004" s="61">
        <v>0</v>
      </c>
      <c r="AD1004" s="79">
        <v>0</v>
      </c>
      <c r="AE1004" s="61">
        <v>0</v>
      </c>
      <c r="AF1004" s="80" t="s">
        <v>73</v>
      </c>
      <c r="AG1004" s="47">
        <f t="shared" si="80"/>
        <v>0</v>
      </c>
      <c r="AH1004" s="61">
        <v>0</v>
      </c>
      <c r="AI1004" s="79">
        <v>0</v>
      </c>
      <c r="AJ1004" s="61" t="s">
        <v>73</v>
      </c>
      <c r="AK1004" s="81" t="s">
        <v>73</v>
      </c>
      <c r="AL1004" s="61">
        <v>0</v>
      </c>
      <c r="AM1004" s="81" t="s">
        <v>73</v>
      </c>
      <c r="AN1004" s="81" t="s">
        <v>73</v>
      </c>
      <c r="AO1004" s="81" t="s">
        <v>73</v>
      </c>
      <c r="AP1004" s="47">
        <f t="shared" si="77"/>
        <v>0</v>
      </c>
      <c r="AQ1004" s="47">
        <f>+L1004+AD1004-AI1004</f>
        <v>15569237</v>
      </c>
      <c r="AR1004" s="61" t="s">
        <v>4700</v>
      </c>
      <c r="AS1004" s="79">
        <v>0</v>
      </c>
      <c r="AT1004" s="61" t="s">
        <v>162</v>
      </c>
      <c r="AU1004" s="79">
        <v>0</v>
      </c>
      <c r="AV1004" s="61" t="s">
        <v>73</v>
      </c>
      <c r="AW1004" s="199">
        <v>0</v>
      </c>
      <c r="AX1004" s="62">
        <f t="shared" si="78"/>
        <v>15569237</v>
      </c>
      <c r="AY1004" s="63">
        <f t="shared" si="79"/>
        <v>0</v>
      </c>
      <c r="AZ1004" s="67">
        <v>0</v>
      </c>
      <c r="BA1004" s="61" t="s">
        <v>73</v>
      </c>
      <c r="BB1004" s="61" t="s">
        <v>163</v>
      </c>
      <c r="BC1004" s="355" t="s">
        <v>8036</v>
      </c>
      <c r="BD1004" s="44" t="s">
        <v>65</v>
      </c>
      <c r="BE1004" s="44" t="s">
        <v>65</v>
      </c>
    </row>
    <row r="1005" spans="2:57" s="250" customFormat="1" x14ac:dyDescent="0.25">
      <c r="B1005" s="44">
        <v>2026</v>
      </c>
      <c r="C1005" s="44">
        <v>891780111</v>
      </c>
      <c r="D1005" s="44" t="s">
        <v>63</v>
      </c>
      <c r="E1005" s="61" t="s">
        <v>8035</v>
      </c>
      <c r="F1005" s="61" t="s">
        <v>8034</v>
      </c>
      <c r="G1005" s="61">
        <v>0</v>
      </c>
      <c r="H1005" s="61" t="s">
        <v>71</v>
      </c>
      <c r="I1005" s="44" t="s">
        <v>111</v>
      </c>
      <c r="J1005" s="76" t="s">
        <v>81</v>
      </c>
      <c r="K1005" s="68" t="s">
        <v>8029</v>
      </c>
      <c r="L1005" s="79">
        <v>16153559</v>
      </c>
      <c r="M1005" s="44" t="s">
        <v>66</v>
      </c>
      <c r="N1005" s="68" t="s">
        <v>8033</v>
      </c>
      <c r="O1005" s="68">
        <v>1082905195</v>
      </c>
      <c r="P1005" s="68">
        <v>490</v>
      </c>
      <c r="Q1005" s="69">
        <v>46051</v>
      </c>
      <c r="R1005" s="61">
        <v>4224609418</v>
      </c>
      <c r="S1005" s="69">
        <v>46052</v>
      </c>
      <c r="T1005" s="79">
        <v>16153559</v>
      </c>
      <c r="U1005" s="61" t="s">
        <v>65</v>
      </c>
      <c r="V1005" s="79">
        <v>1082939683</v>
      </c>
      <c r="W1005" s="168" t="s">
        <v>7153</v>
      </c>
      <c r="X1005" s="69">
        <v>46052</v>
      </c>
      <c r="Y1005" s="69">
        <v>46062</v>
      </c>
      <c r="Z1005" s="69" t="s">
        <v>73</v>
      </c>
      <c r="AA1005" s="69">
        <v>46234</v>
      </c>
      <c r="AB1005" s="47">
        <f t="shared" si="76"/>
        <v>172</v>
      </c>
      <c r="AC1005" s="61">
        <v>0</v>
      </c>
      <c r="AD1005" s="79">
        <v>0</v>
      </c>
      <c r="AE1005" s="61">
        <v>0</v>
      </c>
      <c r="AF1005" s="80" t="s">
        <v>73</v>
      </c>
      <c r="AG1005" s="47">
        <f t="shared" si="80"/>
        <v>0</v>
      </c>
      <c r="AH1005" s="61">
        <v>0</v>
      </c>
      <c r="AI1005" s="79">
        <v>0</v>
      </c>
      <c r="AJ1005" s="61" t="s">
        <v>73</v>
      </c>
      <c r="AK1005" s="81" t="s">
        <v>73</v>
      </c>
      <c r="AL1005" s="61">
        <v>0</v>
      </c>
      <c r="AM1005" s="81" t="s">
        <v>73</v>
      </c>
      <c r="AN1005" s="81" t="s">
        <v>73</v>
      </c>
      <c r="AO1005" s="81" t="s">
        <v>73</v>
      </c>
      <c r="AP1005" s="47">
        <f t="shared" si="77"/>
        <v>0</v>
      </c>
      <c r="AQ1005" s="47">
        <f>+L1005+AD1005-AI1005</f>
        <v>16153559</v>
      </c>
      <c r="AR1005" s="61" t="s">
        <v>4700</v>
      </c>
      <c r="AS1005" s="79">
        <v>0</v>
      </c>
      <c r="AT1005" s="61" t="s">
        <v>162</v>
      </c>
      <c r="AU1005" s="79">
        <v>0</v>
      </c>
      <c r="AV1005" s="61" t="s">
        <v>73</v>
      </c>
      <c r="AW1005" s="199">
        <v>0</v>
      </c>
      <c r="AX1005" s="62">
        <f t="shared" si="78"/>
        <v>16153559</v>
      </c>
      <c r="AY1005" s="63">
        <f t="shared" si="79"/>
        <v>0</v>
      </c>
      <c r="AZ1005" s="67">
        <v>0</v>
      </c>
      <c r="BA1005" s="61" t="s">
        <v>73</v>
      </c>
      <c r="BB1005" s="61" t="s">
        <v>163</v>
      </c>
      <c r="BC1005" s="355" t="s">
        <v>8032</v>
      </c>
      <c r="BD1005" s="44" t="s">
        <v>65</v>
      </c>
      <c r="BE1005" s="44" t="s">
        <v>65</v>
      </c>
    </row>
    <row r="1006" spans="2:57" s="250" customFormat="1" x14ac:dyDescent="0.25">
      <c r="B1006" s="44">
        <v>2026</v>
      </c>
      <c r="C1006" s="44">
        <v>891780111</v>
      </c>
      <c r="D1006" s="44" t="s">
        <v>63</v>
      </c>
      <c r="E1006" s="61" t="s">
        <v>8031</v>
      </c>
      <c r="F1006" s="61" t="s">
        <v>8030</v>
      </c>
      <c r="G1006" s="61">
        <v>0</v>
      </c>
      <c r="H1006" s="61" t="s">
        <v>71</v>
      </c>
      <c r="I1006" s="44" t="s">
        <v>111</v>
      </c>
      <c r="J1006" s="76" t="s">
        <v>81</v>
      </c>
      <c r="K1006" s="68" t="s">
        <v>8029</v>
      </c>
      <c r="L1006" s="79">
        <v>14999733</v>
      </c>
      <c r="M1006" s="44" t="s">
        <v>66</v>
      </c>
      <c r="N1006" s="68" t="s">
        <v>8028</v>
      </c>
      <c r="O1006" s="68">
        <v>1079931675</v>
      </c>
      <c r="P1006" s="68">
        <v>490</v>
      </c>
      <c r="Q1006" s="69">
        <v>46051</v>
      </c>
      <c r="R1006" s="61">
        <v>4224609418</v>
      </c>
      <c r="S1006" s="69">
        <v>46052</v>
      </c>
      <c r="T1006" s="79">
        <v>14999733</v>
      </c>
      <c r="U1006" s="61" t="s">
        <v>65</v>
      </c>
      <c r="V1006" s="79">
        <v>1082939683</v>
      </c>
      <c r="W1006" s="168" t="s">
        <v>7153</v>
      </c>
      <c r="X1006" s="69">
        <v>46052</v>
      </c>
      <c r="Y1006" s="69">
        <v>46062</v>
      </c>
      <c r="Z1006" s="69" t="s">
        <v>73</v>
      </c>
      <c r="AA1006" s="69">
        <v>46234</v>
      </c>
      <c r="AB1006" s="47">
        <f t="shared" si="76"/>
        <v>172</v>
      </c>
      <c r="AC1006" s="61">
        <v>0</v>
      </c>
      <c r="AD1006" s="79">
        <v>0</v>
      </c>
      <c r="AE1006" s="61">
        <v>0</v>
      </c>
      <c r="AF1006" s="80" t="s">
        <v>73</v>
      </c>
      <c r="AG1006" s="47">
        <f t="shared" si="80"/>
        <v>0</v>
      </c>
      <c r="AH1006" s="61">
        <v>0</v>
      </c>
      <c r="AI1006" s="79">
        <v>0</v>
      </c>
      <c r="AJ1006" s="61" t="s">
        <v>73</v>
      </c>
      <c r="AK1006" s="81" t="s">
        <v>73</v>
      </c>
      <c r="AL1006" s="61">
        <v>0</v>
      </c>
      <c r="AM1006" s="81" t="s">
        <v>73</v>
      </c>
      <c r="AN1006" s="81" t="s">
        <v>73</v>
      </c>
      <c r="AO1006" s="81" t="s">
        <v>73</v>
      </c>
      <c r="AP1006" s="47">
        <f t="shared" si="77"/>
        <v>0</v>
      </c>
      <c r="AQ1006" s="47">
        <f>+L1006+AD1006-AI1006</f>
        <v>14999733</v>
      </c>
      <c r="AR1006" s="61" t="s">
        <v>4700</v>
      </c>
      <c r="AS1006" s="79">
        <v>0</v>
      </c>
      <c r="AT1006" s="61" t="s">
        <v>162</v>
      </c>
      <c r="AU1006" s="79">
        <v>0</v>
      </c>
      <c r="AV1006" s="61" t="s">
        <v>73</v>
      </c>
      <c r="AW1006" s="199">
        <v>0</v>
      </c>
      <c r="AX1006" s="62">
        <f t="shared" si="78"/>
        <v>14999733</v>
      </c>
      <c r="AY1006" s="63">
        <f t="shared" si="79"/>
        <v>0</v>
      </c>
      <c r="AZ1006" s="67">
        <v>0</v>
      </c>
      <c r="BA1006" s="61" t="s">
        <v>73</v>
      </c>
      <c r="BB1006" s="61" t="s">
        <v>163</v>
      </c>
      <c r="BC1006" s="355" t="s">
        <v>8027</v>
      </c>
      <c r="BD1006" s="44" t="s">
        <v>65</v>
      </c>
      <c r="BE1006" s="44" t="s">
        <v>65</v>
      </c>
    </row>
    <row r="1007" spans="2:57" s="250" customFormat="1" x14ac:dyDescent="0.25">
      <c r="B1007" s="44">
        <v>2026</v>
      </c>
      <c r="C1007" s="44">
        <v>891780111</v>
      </c>
      <c r="D1007" s="44" t="s">
        <v>63</v>
      </c>
      <c r="E1007" s="61" t="s">
        <v>8026</v>
      </c>
      <c r="F1007" s="61" t="s">
        <v>8025</v>
      </c>
      <c r="G1007" s="61">
        <v>0</v>
      </c>
      <c r="H1007" s="61" t="s">
        <v>71</v>
      </c>
      <c r="I1007" s="44" t="s">
        <v>111</v>
      </c>
      <c r="J1007" s="76" t="s">
        <v>81</v>
      </c>
      <c r="K1007" s="68" t="s">
        <v>8020</v>
      </c>
      <c r="L1007" s="79">
        <v>16693533</v>
      </c>
      <c r="M1007" s="44" t="s">
        <v>66</v>
      </c>
      <c r="N1007" s="68" t="s">
        <v>8024</v>
      </c>
      <c r="O1007" s="68">
        <v>85487523</v>
      </c>
      <c r="P1007" s="68">
        <v>490</v>
      </c>
      <c r="Q1007" s="69">
        <v>46051</v>
      </c>
      <c r="R1007" s="61">
        <v>4224609418</v>
      </c>
      <c r="S1007" s="69">
        <v>46052</v>
      </c>
      <c r="T1007" s="79">
        <v>16693533</v>
      </c>
      <c r="U1007" s="61" t="s">
        <v>65</v>
      </c>
      <c r="V1007" s="79">
        <v>1082939683</v>
      </c>
      <c r="W1007" s="168" t="s">
        <v>7153</v>
      </c>
      <c r="X1007" s="69">
        <v>46052</v>
      </c>
      <c r="Y1007" s="69">
        <v>46062</v>
      </c>
      <c r="Z1007" s="69" t="s">
        <v>73</v>
      </c>
      <c r="AA1007" s="69">
        <v>46234</v>
      </c>
      <c r="AB1007" s="47">
        <f t="shared" si="76"/>
        <v>172</v>
      </c>
      <c r="AC1007" s="61">
        <v>0</v>
      </c>
      <c r="AD1007" s="79">
        <v>0</v>
      </c>
      <c r="AE1007" s="61">
        <v>0</v>
      </c>
      <c r="AF1007" s="80" t="s">
        <v>73</v>
      </c>
      <c r="AG1007" s="47">
        <f t="shared" si="80"/>
        <v>0</v>
      </c>
      <c r="AH1007" s="61">
        <v>0</v>
      </c>
      <c r="AI1007" s="79">
        <v>0</v>
      </c>
      <c r="AJ1007" s="61" t="s">
        <v>73</v>
      </c>
      <c r="AK1007" s="81" t="s">
        <v>73</v>
      </c>
      <c r="AL1007" s="61">
        <v>0</v>
      </c>
      <c r="AM1007" s="81" t="s">
        <v>73</v>
      </c>
      <c r="AN1007" s="81" t="s">
        <v>73</v>
      </c>
      <c r="AO1007" s="81" t="s">
        <v>73</v>
      </c>
      <c r="AP1007" s="47">
        <f t="shared" si="77"/>
        <v>0</v>
      </c>
      <c r="AQ1007" s="47">
        <f>+L1007+AD1007-AI1007</f>
        <v>16693533</v>
      </c>
      <c r="AR1007" s="61" t="s">
        <v>4700</v>
      </c>
      <c r="AS1007" s="79">
        <v>0</v>
      </c>
      <c r="AT1007" s="61" t="s">
        <v>162</v>
      </c>
      <c r="AU1007" s="79">
        <v>0</v>
      </c>
      <c r="AV1007" s="61" t="s">
        <v>73</v>
      </c>
      <c r="AW1007" s="199">
        <v>0</v>
      </c>
      <c r="AX1007" s="62">
        <f t="shared" si="78"/>
        <v>16693533</v>
      </c>
      <c r="AY1007" s="63">
        <f t="shared" si="79"/>
        <v>0</v>
      </c>
      <c r="AZ1007" s="67">
        <v>0</v>
      </c>
      <c r="BA1007" s="61" t="s">
        <v>73</v>
      </c>
      <c r="BB1007" s="61" t="s">
        <v>163</v>
      </c>
      <c r="BC1007" s="355" t="s">
        <v>8023</v>
      </c>
      <c r="BD1007" s="44" t="s">
        <v>65</v>
      </c>
      <c r="BE1007" s="44" t="s">
        <v>65</v>
      </c>
    </row>
    <row r="1008" spans="2:57" s="250" customFormat="1" x14ac:dyDescent="0.25">
      <c r="B1008" s="44">
        <v>2026</v>
      </c>
      <c r="C1008" s="44">
        <v>891780111</v>
      </c>
      <c r="D1008" s="44" t="s">
        <v>63</v>
      </c>
      <c r="E1008" s="61" t="s">
        <v>8022</v>
      </c>
      <c r="F1008" s="61" t="s">
        <v>8021</v>
      </c>
      <c r="G1008" s="61">
        <v>0</v>
      </c>
      <c r="H1008" s="61" t="s">
        <v>71</v>
      </c>
      <c r="I1008" s="44" t="s">
        <v>111</v>
      </c>
      <c r="J1008" s="76" t="s">
        <v>81</v>
      </c>
      <c r="K1008" s="68" t="s">
        <v>8020</v>
      </c>
      <c r="L1008" s="79">
        <v>16693533</v>
      </c>
      <c r="M1008" s="44" t="s">
        <v>66</v>
      </c>
      <c r="N1008" s="68" t="s">
        <v>8019</v>
      </c>
      <c r="O1008" s="68">
        <v>57271768</v>
      </c>
      <c r="P1008" s="68">
        <v>490</v>
      </c>
      <c r="Q1008" s="69">
        <v>46051</v>
      </c>
      <c r="R1008" s="61">
        <v>4224609418</v>
      </c>
      <c r="S1008" s="69">
        <v>46052</v>
      </c>
      <c r="T1008" s="79">
        <v>16693533</v>
      </c>
      <c r="U1008" s="61" t="s">
        <v>65</v>
      </c>
      <c r="V1008" s="79">
        <v>1082939683</v>
      </c>
      <c r="W1008" s="168" t="s">
        <v>7153</v>
      </c>
      <c r="X1008" s="69">
        <v>46052</v>
      </c>
      <c r="Y1008" s="69">
        <v>46062</v>
      </c>
      <c r="Z1008" s="69" t="s">
        <v>73</v>
      </c>
      <c r="AA1008" s="69">
        <v>46234</v>
      </c>
      <c r="AB1008" s="47">
        <f t="shared" si="76"/>
        <v>172</v>
      </c>
      <c r="AC1008" s="61">
        <v>0</v>
      </c>
      <c r="AD1008" s="79">
        <v>0</v>
      </c>
      <c r="AE1008" s="61">
        <v>0</v>
      </c>
      <c r="AF1008" s="80" t="s">
        <v>73</v>
      </c>
      <c r="AG1008" s="47">
        <f t="shared" si="80"/>
        <v>0</v>
      </c>
      <c r="AH1008" s="61">
        <v>0</v>
      </c>
      <c r="AI1008" s="79">
        <v>0</v>
      </c>
      <c r="AJ1008" s="61" t="s">
        <v>73</v>
      </c>
      <c r="AK1008" s="81" t="s">
        <v>73</v>
      </c>
      <c r="AL1008" s="61">
        <v>0</v>
      </c>
      <c r="AM1008" s="81" t="s">
        <v>73</v>
      </c>
      <c r="AN1008" s="81" t="s">
        <v>73</v>
      </c>
      <c r="AO1008" s="81" t="s">
        <v>73</v>
      </c>
      <c r="AP1008" s="47">
        <f t="shared" si="77"/>
        <v>0</v>
      </c>
      <c r="AQ1008" s="47">
        <f>+L1008+AD1008-AI1008</f>
        <v>16693533</v>
      </c>
      <c r="AR1008" s="61" t="s">
        <v>4700</v>
      </c>
      <c r="AS1008" s="79">
        <v>0</v>
      </c>
      <c r="AT1008" s="61" t="s">
        <v>162</v>
      </c>
      <c r="AU1008" s="79">
        <v>0</v>
      </c>
      <c r="AV1008" s="61" t="s">
        <v>73</v>
      </c>
      <c r="AW1008" s="199">
        <v>0</v>
      </c>
      <c r="AX1008" s="62">
        <f t="shared" si="78"/>
        <v>16693533</v>
      </c>
      <c r="AY1008" s="63">
        <f t="shared" si="79"/>
        <v>0</v>
      </c>
      <c r="AZ1008" s="67">
        <v>0</v>
      </c>
      <c r="BA1008" s="61" t="s">
        <v>73</v>
      </c>
      <c r="BB1008" s="61" t="s">
        <v>163</v>
      </c>
      <c r="BC1008" s="355" t="s">
        <v>8018</v>
      </c>
      <c r="BD1008" s="44" t="s">
        <v>65</v>
      </c>
      <c r="BE1008" s="44" t="s">
        <v>65</v>
      </c>
    </row>
    <row r="1009" spans="2:57" s="250" customFormat="1" x14ac:dyDescent="0.25">
      <c r="B1009" s="44">
        <v>2026</v>
      </c>
      <c r="C1009" s="44">
        <v>891780111</v>
      </c>
      <c r="D1009" s="44" t="s">
        <v>63</v>
      </c>
      <c r="E1009" s="61" t="s">
        <v>8017</v>
      </c>
      <c r="F1009" s="61" t="s">
        <v>8016</v>
      </c>
      <c r="G1009" s="61">
        <v>0</v>
      </c>
      <c r="H1009" s="61" t="s">
        <v>71</v>
      </c>
      <c r="I1009" s="44" t="s">
        <v>111</v>
      </c>
      <c r="J1009" s="76" t="s">
        <v>81</v>
      </c>
      <c r="K1009" s="68" t="s">
        <v>8015</v>
      </c>
      <c r="L1009" s="79">
        <v>18437994</v>
      </c>
      <c r="M1009" s="44" t="s">
        <v>66</v>
      </c>
      <c r="N1009" s="68" t="s">
        <v>8014</v>
      </c>
      <c r="O1009" s="68">
        <v>57270302</v>
      </c>
      <c r="P1009" s="68">
        <v>490</v>
      </c>
      <c r="Q1009" s="69">
        <v>46051</v>
      </c>
      <c r="R1009" s="61">
        <v>4224609418</v>
      </c>
      <c r="S1009" s="69">
        <v>46052</v>
      </c>
      <c r="T1009" s="79">
        <v>18437994</v>
      </c>
      <c r="U1009" s="61" t="s">
        <v>65</v>
      </c>
      <c r="V1009" s="79">
        <v>1082939683</v>
      </c>
      <c r="W1009" s="168" t="s">
        <v>7153</v>
      </c>
      <c r="X1009" s="69">
        <v>46052</v>
      </c>
      <c r="Y1009" s="69">
        <v>46062</v>
      </c>
      <c r="Z1009" s="69" t="s">
        <v>73</v>
      </c>
      <c r="AA1009" s="69">
        <v>46234</v>
      </c>
      <c r="AB1009" s="47">
        <f t="shared" si="76"/>
        <v>172</v>
      </c>
      <c r="AC1009" s="61">
        <v>0</v>
      </c>
      <c r="AD1009" s="79">
        <v>0</v>
      </c>
      <c r="AE1009" s="61">
        <v>0</v>
      </c>
      <c r="AF1009" s="80" t="s">
        <v>73</v>
      </c>
      <c r="AG1009" s="47">
        <f t="shared" si="80"/>
        <v>0</v>
      </c>
      <c r="AH1009" s="61">
        <v>0</v>
      </c>
      <c r="AI1009" s="79">
        <v>0</v>
      </c>
      <c r="AJ1009" s="61" t="s">
        <v>73</v>
      </c>
      <c r="AK1009" s="81" t="s">
        <v>73</v>
      </c>
      <c r="AL1009" s="61">
        <v>0</v>
      </c>
      <c r="AM1009" s="81" t="s">
        <v>73</v>
      </c>
      <c r="AN1009" s="81" t="s">
        <v>73</v>
      </c>
      <c r="AO1009" s="81" t="s">
        <v>73</v>
      </c>
      <c r="AP1009" s="47">
        <f t="shared" si="77"/>
        <v>0</v>
      </c>
      <c r="AQ1009" s="47">
        <f>+L1009+AD1009-AI1009</f>
        <v>18437994</v>
      </c>
      <c r="AR1009" s="61" t="s">
        <v>4700</v>
      </c>
      <c r="AS1009" s="79">
        <v>0</v>
      </c>
      <c r="AT1009" s="61" t="s">
        <v>162</v>
      </c>
      <c r="AU1009" s="79">
        <v>0</v>
      </c>
      <c r="AV1009" s="61" t="s">
        <v>73</v>
      </c>
      <c r="AW1009" s="199">
        <v>0</v>
      </c>
      <c r="AX1009" s="62">
        <f t="shared" si="78"/>
        <v>18437994</v>
      </c>
      <c r="AY1009" s="63">
        <f t="shared" si="79"/>
        <v>0</v>
      </c>
      <c r="AZ1009" s="67">
        <v>0</v>
      </c>
      <c r="BA1009" s="61" t="s">
        <v>73</v>
      </c>
      <c r="BB1009" s="61" t="s">
        <v>163</v>
      </c>
      <c r="BC1009" s="355" t="s">
        <v>8013</v>
      </c>
      <c r="BD1009" s="44" t="s">
        <v>65</v>
      </c>
      <c r="BE1009" s="44" t="s">
        <v>65</v>
      </c>
    </row>
    <row r="1010" spans="2:57" s="250" customFormat="1" x14ac:dyDescent="0.25">
      <c r="B1010" s="44">
        <v>2026</v>
      </c>
      <c r="C1010" s="44">
        <v>891780111</v>
      </c>
      <c r="D1010" s="44" t="s">
        <v>63</v>
      </c>
      <c r="E1010" s="61" t="s">
        <v>8012</v>
      </c>
      <c r="F1010" s="61" t="s">
        <v>8011</v>
      </c>
      <c r="G1010" s="61">
        <v>0</v>
      </c>
      <c r="H1010" s="61" t="s">
        <v>71</v>
      </c>
      <c r="I1010" s="44" t="s">
        <v>111</v>
      </c>
      <c r="J1010" s="76" t="s">
        <v>81</v>
      </c>
      <c r="K1010" s="68" t="s">
        <v>8006</v>
      </c>
      <c r="L1010" s="79">
        <v>13074015</v>
      </c>
      <c r="M1010" s="44" t="s">
        <v>66</v>
      </c>
      <c r="N1010" s="68" t="s">
        <v>8010</v>
      </c>
      <c r="O1010" s="68">
        <v>36454593</v>
      </c>
      <c r="P1010" s="68">
        <v>490</v>
      </c>
      <c r="Q1010" s="69">
        <v>46051</v>
      </c>
      <c r="R1010" s="61">
        <v>4224609418</v>
      </c>
      <c r="S1010" s="69">
        <v>46052</v>
      </c>
      <c r="T1010" s="79">
        <v>13074015</v>
      </c>
      <c r="U1010" s="61" t="s">
        <v>65</v>
      </c>
      <c r="V1010" s="79">
        <v>1082939683</v>
      </c>
      <c r="W1010" s="168" t="s">
        <v>7153</v>
      </c>
      <c r="X1010" s="69">
        <v>46052</v>
      </c>
      <c r="Y1010" s="69">
        <v>46062</v>
      </c>
      <c r="Z1010" s="69" t="s">
        <v>73</v>
      </c>
      <c r="AA1010" s="69">
        <v>46234</v>
      </c>
      <c r="AB1010" s="47">
        <f t="shared" si="76"/>
        <v>172</v>
      </c>
      <c r="AC1010" s="61">
        <v>0</v>
      </c>
      <c r="AD1010" s="79">
        <v>0</v>
      </c>
      <c r="AE1010" s="61">
        <v>0</v>
      </c>
      <c r="AF1010" s="80" t="s">
        <v>73</v>
      </c>
      <c r="AG1010" s="47">
        <f t="shared" si="80"/>
        <v>0</v>
      </c>
      <c r="AH1010" s="61">
        <v>0</v>
      </c>
      <c r="AI1010" s="79">
        <v>0</v>
      </c>
      <c r="AJ1010" s="61" t="s">
        <v>73</v>
      </c>
      <c r="AK1010" s="81" t="s">
        <v>73</v>
      </c>
      <c r="AL1010" s="61">
        <v>0</v>
      </c>
      <c r="AM1010" s="81" t="s">
        <v>73</v>
      </c>
      <c r="AN1010" s="81" t="s">
        <v>73</v>
      </c>
      <c r="AO1010" s="81" t="s">
        <v>73</v>
      </c>
      <c r="AP1010" s="47">
        <f t="shared" si="77"/>
        <v>0</v>
      </c>
      <c r="AQ1010" s="47">
        <f>+L1010+AD1010-AI1010</f>
        <v>13074015</v>
      </c>
      <c r="AR1010" s="61" t="s">
        <v>4700</v>
      </c>
      <c r="AS1010" s="79">
        <v>0</v>
      </c>
      <c r="AT1010" s="61" t="s">
        <v>162</v>
      </c>
      <c r="AU1010" s="79">
        <v>0</v>
      </c>
      <c r="AV1010" s="61" t="s">
        <v>73</v>
      </c>
      <c r="AW1010" s="199">
        <v>0</v>
      </c>
      <c r="AX1010" s="62">
        <f t="shared" si="78"/>
        <v>13074015</v>
      </c>
      <c r="AY1010" s="63">
        <f t="shared" si="79"/>
        <v>0</v>
      </c>
      <c r="AZ1010" s="67">
        <v>0</v>
      </c>
      <c r="BA1010" s="61" t="s">
        <v>73</v>
      </c>
      <c r="BB1010" s="61" t="s">
        <v>163</v>
      </c>
      <c r="BC1010" s="355" t="s">
        <v>8009</v>
      </c>
      <c r="BD1010" s="44" t="s">
        <v>65</v>
      </c>
      <c r="BE1010" s="44" t="s">
        <v>65</v>
      </c>
    </row>
    <row r="1011" spans="2:57" s="250" customFormat="1" x14ac:dyDescent="0.25">
      <c r="B1011" s="44">
        <v>2026</v>
      </c>
      <c r="C1011" s="44">
        <v>891780111</v>
      </c>
      <c r="D1011" s="44" t="s">
        <v>63</v>
      </c>
      <c r="E1011" s="61" t="s">
        <v>8008</v>
      </c>
      <c r="F1011" s="61" t="s">
        <v>8007</v>
      </c>
      <c r="G1011" s="61">
        <v>0</v>
      </c>
      <c r="H1011" s="61" t="s">
        <v>71</v>
      </c>
      <c r="I1011" s="44" t="s">
        <v>111</v>
      </c>
      <c r="J1011" s="76" t="s">
        <v>81</v>
      </c>
      <c r="K1011" s="68" t="s">
        <v>8006</v>
      </c>
      <c r="L1011" s="79">
        <v>13074015</v>
      </c>
      <c r="M1011" s="44" t="s">
        <v>66</v>
      </c>
      <c r="N1011" s="68" t="s">
        <v>8005</v>
      </c>
      <c r="O1011" s="68">
        <v>32299864</v>
      </c>
      <c r="P1011" s="68">
        <v>490</v>
      </c>
      <c r="Q1011" s="69">
        <v>46051</v>
      </c>
      <c r="R1011" s="61">
        <v>4224609418</v>
      </c>
      <c r="S1011" s="69">
        <v>46052</v>
      </c>
      <c r="T1011" s="79">
        <v>13074015</v>
      </c>
      <c r="U1011" s="61" t="s">
        <v>65</v>
      </c>
      <c r="V1011" s="79">
        <v>1082939683</v>
      </c>
      <c r="W1011" s="168" t="s">
        <v>7153</v>
      </c>
      <c r="X1011" s="69">
        <v>46052</v>
      </c>
      <c r="Y1011" s="69">
        <v>46062</v>
      </c>
      <c r="Z1011" s="69" t="s">
        <v>73</v>
      </c>
      <c r="AA1011" s="69">
        <v>46234</v>
      </c>
      <c r="AB1011" s="47">
        <f t="shared" si="76"/>
        <v>172</v>
      </c>
      <c r="AC1011" s="61">
        <v>0</v>
      </c>
      <c r="AD1011" s="79">
        <v>0</v>
      </c>
      <c r="AE1011" s="61">
        <v>0</v>
      </c>
      <c r="AF1011" s="80" t="s">
        <v>73</v>
      </c>
      <c r="AG1011" s="47">
        <f t="shared" si="80"/>
        <v>0</v>
      </c>
      <c r="AH1011" s="61">
        <v>0</v>
      </c>
      <c r="AI1011" s="79">
        <v>0</v>
      </c>
      <c r="AJ1011" s="61" t="s">
        <v>73</v>
      </c>
      <c r="AK1011" s="81" t="s">
        <v>73</v>
      </c>
      <c r="AL1011" s="61">
        <v>0</v>
      </c>
      <c r="AM1011" s="81" t="s">
        <v>73</v>
      </c>
      <c r="AN1011" s="81" t="s">
        <v>73</v>
      </c>
      <c r="AO1011" s="81" t="s">
        <v>73</v>
      </c>
      <c r="AP1011" s="47">
        <f t="shared" si="77"/>
        <v>0</v>
      </c>
      <c r="AQ1011" s="47">
        <f>+L1011+AD1011-AI1011</f>
        <v>13074015</v>
      </c>
      <c r="AR1011" s="61" t="s">
        <v>4700</v>
      </c>
      <c r="AS1011" s="79">
        <v>0</v>
      </c>
      <c r="AT1011" s="61" t="s">
        <v>162</v>
      </c>
      <c r="AU1011" s="79">
        <v>0</v>
      </c>
      <c r="AV1011" s="61" t="s">
        <v>73</v>
      </c>
      <c r="AW1011" s="199">
        <v>0</v>
      </c>
      <c r="AX1011" s="62">
        <f t="shared" si="78"/>
        <v>13074015</v>
      </c>
      <c r="AY1011" s="63">
        <f t="shared" si="79"/>
        <v>0</v>
      </c>
      <c r="AZ1011" s="67">
        <v>0</v>
      </c>
      <c r="BA1011" s="61" t="s">
        <v>73</v>
      </c>
      <c r="BB1011" s="61" t="s">
        <v>163</v>
      </c>
      <c r="BC1011" s="355" t="s">
        <v>8004</v>
      </c>
      <c r="BD1011" s="44" t="s">
        <v>65</v>
      </c>
      <c r="BE1011" s="44" t="s">
        <v>65</v>
      </c>
    </row>
    <row r="1012" spans="2:57" s="250" customFormat="1" x14ac:dyDescent="0.25">
      <c r="B1012" s="44">
        <v>2026</v>
      </c>
      <c r="C1012" s="44">
        <v>891780111</v>
      </c>
      <c r="D1012" s="44" t="s">
        <v>63</v>
      </c>
      <c r="E1012" s="61" t="s">
        <v>8003</v>
      </c>
      <c r="F1012" s="61" t="s">
        <v>8002</v>
      </c>
      <c r="G1012" s="61">
        <v>0</v>
      </c>
      <c r="H1012" s="61" t="s">
        <v>71</v>
      </c>
      <c r="I1012" s="44" t="s">
        <v>111</v>
      </c>
      <c r="J1012" s="76" t="s">
        <v>81</v>
      </c>
      <c r="K1012" s="47" t="s">
        <v>7334</v>
      </c>
      <c r="L1012" s="79">
        <v>11836745</v>
      </c>
      <c r="M1012" s="44" t="s">
        <v>66</v>
      </c>
      <c r="N1012" s="68" t="s">
        <v>8001</v>
      </c>
      <c r="O1012" s="68">
        <v>1081808311</v>
      </c>
      <c r="P1012" s="68">
        <v>490</v>
      </c>
      <c r="Q1012" s="69">
        <v>46051</v>
      </c>
      <c r="R1012" s="61">
        <v>4224609418</v>
      </c>
      <c r="S1012" s="69">
        <v>46052</v>
      </c>
      <c r="T1012" s="79">
        <v>11836745</v>
      </c>
      <c r="U1012" s="61" t="s">
        <v>65</v>
      </c>
      <c r="V1012" s="79">
        <v>1082939683</v>
      </c>
      <c r="W1012" s="168" t="s">
        <v>7153</v>
      </c>
      <c r="X1012" s="69">
        <v>46052</v>
      </c>
      <c r="Y1012" s="69">
        <v>46062</v>
      </c>
      <c r="Z1012" s="69" t="s">
        <v>73</v>
      </c>
      <c r="AA1012" s="69">
        <v>46234</v>
      </c>
      <c r="AB1012" s="47">
        <f t="shared" si="76"/>
        <v>172</v>
      </c>
      <c r="AC1012" s="61">
        <v>0</v>
      </c>
      <c r="AD1012" s="79">
        <v>0</v>
      </c>
      <c r="AE1012" s="61">
        <v>0</v>
      </c>
      <c r="AF1012" s="80" t="s">
        <v>73</v>
      </c>
      <c r="AG1012" s="47">
        <f t="shared" si="80"/>
        <v>0</v>
      </c>
      <c r="AH1012" s="61">
        <v>0</v>
      </c>
      <c r="AI1012" s="79">
        <v>0</v>
      </c>
      <c r="AJ1012" s="61" t="s">
        <v>73</v>
      </c>
      <c r="AK1012" s="81" t="s">
        <v>73</v>
      </c>
      <c r="AL1012" s="61">
        <v>0</v>
      </c>
      <c r="AM1012" s="81" t="s">
        <v>73</v>
      </c>
      <c r="AN1012" s="81" t="s">
        <v>73</v>
      </c>
      <c r="AO1012" s="81" t="s">
        <v>73</v>
      </c>
      <c r="AP1012" s="47">
        <f t="shared" si="77"/>
        <v>0</v>
      </c>
      <c r="AQ1012" s="47">
        <f>+L1012+AD1012-AI1012</f>
        <v>11836745</v>
      </c>
      <c r="AR1012" s="61" t="s">
        <v>4700</v>
      </c>
      <c r="AS1012" s="79">
        <v>0</v>
      </c>
      <c r="AT1012" s="61" t="s">
        <v>162</v>
      </c>
      <c r="AU1012" s="79">
        <v>0</v>
      </c>
      <c r="AV1012" s="61" t="s">
        <v>73</v>
      </c>
      <c r="AW1012" s="199">
        <v>0</v>
      </c>
      <c r="AX1012" s="62">
        <f t="shared" si="78"/>
        <v>11836745</v>
      </c>
      <c r="AY1012" s="63">
        <f t="shared" si="79"/>
        <v>0</v>
      </c>
      <c r="AZ1012" s="67">
        <v>0</v>
      </c>
      <c r="BA1012" s="61" t="s">
        <v>73</v>
      </c>
      <c r="BB1012" s="61" t="s">
        <v>163</v>
      </c>
      <c r="BC1012" s="355" t="s">
        <v>8000</v>
      </c>
      <c r="BD1012" s="44" t="s">
        <v>65</v>
      </c>
      <c r="BE1012" s="44" t="s">
        <v>65</v>
      </c>
    </row>
    <row r="1013" spans="2:57" s="250" customFormat="1" x14ac:dyDescent="0.25">
      <c r="B1013" s="44">
        <v>2026</v>
      </c>
      <c r="C1013" s="44">
        <v>891780111</v>
      </c>
      <c r="D1013" s="44" t="s">
        <v>63</v>
      </c>
      <c r="E1013" s="61" t="s">
        <v>7999</v>
      </c>
      <c r="F1013" s="61" t="s">
        <v>7998</v>
      </c>
      <c r="G1013" s="61">
        <v>0</v>
      </c>
      <c r="H1013" s="61" t="s">
        <v>71</v>
      </c>
      <c r="I1013" s="44" t="s">
        <v>111</v>
      </c>
      <c r="J1013" s="76" t="s">
        <v>81</v>
      </c>
      <c r="K1013" s="68" t="s">
        <v>7798</v>
      </c>
      <c r="L1013" s="79">
        <v>11836745</v>
      </c>
      <c r="M1013" s="44" t="s">
        <v>66</v>
      </c>
      <c r="N1013" s="68" t="s">
        <v>7997</v>
      </c>
      <c r="O1013" s="68">
        <v>57401949</v>
      </c>
      <c r="P1013" s="68">
        <v>490</v>
      </c>
      <c r="Q1013" s="69">
        <v>46051</v>
      </c>
      <c r="R1013" s="61">
        <v>4224609418</v>
      </c>
      <c r="S1013" s="69">
        <v>46052</v>
      </c>
      <c r="T1013" s="79">
        <v>11836745</v>
      </c>
      <c r="U1013" s="61" t="s">
        <v>65</v>
      </c>
      <c r="V1013" s="79">
        <v>1082939683</v>
      </c>
      <c r="W1013" s="168" t="s">
        <v>7153</v>
      </c>
      <c r="X1013" s="69">
        <v>46052</v>
      </c>
      <c r="Y1013" s="69">
        <v>46062</v>
      </c>
      <c r="Z1013" s="69" t="s">
        <v>73</v>
      </c>
      <c r="AA1013" s="69">
        <v>46234</v>
      </c>
      <c r="AB1013" s="47">
        <f t="shared" si="76"/>
        <v>172</v>
      </c>
      <c r="AC1013" s="61">
        <v>0</v>
      </c>
      <c r="AD1013" s="79">
        <v>0</v>
      </c>
      <c r="AE1013" s="61">
        <v>0</v>
      </c>
      <c r="AF1013" s="80" t="s">
        <v>73</v>
      </c>
      <c r="AG1013" s="47">
        <f t="shared" si="80"/>
        <v>0</v>
      </c>
      <c r="AH1013" s="61">
        <v>0</v>
      </c>
      <c r="AI1013" s="79">
        <v>0</v>
      </c>
      <c r="AJ1013" s="61" t="s">
        <v>73</v>
      </c>
      <c r="AK1013" s="81" t="s">
        <v>73</v>
      </c>
      <c r="AL1013" s="61">
        <v>0</v>
      </c>
      <c r="AM1013" s="81" t="s">
        <v>73</v>
      </c>
      <c r="AN1013" s="81" t="s">
        <v>73</v>
      </c>
      <c r="AO1013" s="81" t="s">
        <v>73</v>
      </c>
      <c r="AP1013" s="47">
        <f t="shared" si="77"/>
        <v>0</v>
      </c>
      <c r="AQ1013" s="47">
        <f>+L1013+AD1013-AI1013</f>
        <v>11836745</v>
      </c>
      <c r="AR1013" s="61" t="s">
        <v>4700</v>
      </c>
      <c r="AS1013" s="79">
        <v>0</v>
      </c>
      <c r="AT1013" s="61" t="s">
        <v>162</v>
      </c>
      <c r="AU1013" s="79">
        <v>0</v>
      </c>
      <c r="AV1013" s="61" t="s">
        <v>73</v>
      </c>
      <c r="AW1013" s="199">
        <v>0</v>
      </c>
      <c r="AX1013" s="62">
        <f t="shared" si="78"/>
        <v>11836745</v>
      </c>
      <c r="AY1013" s="63">
        <f t="shared" si="79"/>
        <v>0</v>
      </c>
      <c r="AZ1013" s="67">
        <v>0</v>
      </c>
      <c r="BA1013" s="61" t="s">
        <v>73</v>
      </c>
      <c r="BB1013" s="61" t="s">
        <v>163</v>
      </c>
      <c r="BC1013" s="355" t="s">
        <v>7996</v>
      </c>
      <c r="BD1013" s="44" t="s">
        <v>65</v>
      </c>
      <c r="BE1013" s="44" t="s">
        <v>65</v>
      </c>
    </row>
    <row r="1014" spans="2:57" s="250" customFormat="1" x14ac:dyDescent="0.25">
      <c r="B1014" s="44">
        <v>2026</v>
      </c>
      <c r="C1014" s="44">
        <v>891780111</v>
      </c>
      <c r="D1014" s="44" t="s">
        <v>63</v>
      </c>
      <c r="E1014" s="61" t="s">
        <v>7995</v>
      </c>
      <c r="F1014" s="61" t="s">
        <v>7994</v>
      </c>
      <c r="G1014" s="61">
        <v>0</v>
      </c>
      <c r="H1014" s="61" t="s">
        <v>71</v>
      </c>
      <c r="I1014" s="44" t="s">
        <v>111</v>
      </c>
      <c r="J1014" s="76" t="s">
        <v>81</v>
      </c>
      <c r="K1014" s="68" t="s">
        <v>7798</v>
      </c>
      <c r="L1014" s="79">
        <v>11836745</v>
      </c>
      <c r="M1014" s="44" t="s">
        <v>66</v>
      </c>
      <c r="N1014" s="68" t="s">
        <v>7993</v>
      </c>
      <c r="O1014" s="68">
        <v>1081797789</v>
      </c>
      <c r="P1014" s="68">
        <v>490</v>
      </c>
      <c r="Q1014" s="69">
        <v>46051</v>
      </c>
      <c r="R1014" s="61">
        <v>4224609418</v>
      </c>
      <c r="S1014" s="69">
        <v>46052</v>
      </c>
      <c r="T1014" s="79">
        <v>11836745</v>
      </c>
      <c r="U1014" s="61" t="s">
        <v>65</v>
      </c>
      <c r="V1014" s="79">
        <v>1082939683</v>
      </c>
      <c r="W1014" s="168" t="s">
        <v>7153</v>
      </c>
      <c r="X1014" s="69">
        <v>46052</v>
      </c>
      <c r="Y1014" s="69">
        <v>46062</v>
      </c>
      <c r="Z1014" s="69" t="s">
        <v>73</v>
      </c>
      <c r="AA1014" s="69">
        <v>46234</v>
      </c>
      <c r="AB1014" s="47">
        <f t="shared" si="76"/>
        <v>172</v>
      </c>
      <c r="AC1014" s="61">
        <v>0</v>
      </c>
      <c r="AD1014" s="79">
        <v>0</v>
      </c>
      <c r="AE1014" s="61">
        <v>0</v>
      </c>
      <c r="AF1014" s="80" t="s">
        <v>73</v>
      </c>
      <c r="AG1014" s="47">
        <f t="shared" si="80"/>
        <v>0</v>
      </c>
      <c r="AH1014" s="61">
        <v>0</v>
      </c>
      <c r="AI1014" s="79">
        <v>0</v>
      </c>
      <c r="AJ1014" s="61" t="s">
        <v>73</v>
      </c>
      <c r="AK1014" s="81" t="s">
        <v>73</v>
      </c>
      <c r="AL1014" s="61">
        <v>0</v>
      </c>
      <c r="AM1014" s="81" t="s">
        <v>73</v>
      </c>
      <c r="AN1014" s="81" t="s">
        <v>73</v>
      </c>
      <c r="AO1014" s="81" t="s">
        <v>73</v>
      </c>
      <c r="AP1014" s="47">
        <f t="shared" si="77"/>
        <v>0</v>
      </c>
      <c r="AQ1014" s="47">
        <f>+L1014+AD1014-AI1014</f>
        <v>11836745</v>
      </c>
      <c r="AR1014" s="61" t="s">
        <v>4700</v>
      </c>
      <c r="AS1014" s="79">
        <v>0</v>
      </c>
      <c r="AT1014" s="61" t="s">
        <v>162</v>
      </c>
      <c r="AU1014" s="79">
        <v>0</v>
      </c>
      <c r="AV1014" s="61" t="s">
        <v>73</v>
      </c>
      <c r="AW1014" s="199">
        <v>0</v>
      </c>
      <c r="AX1014" s="62">
        <f t="shared" si="78"/>
        <v>11836745</v>
      </c>
      <c r="AY1014" s="63">
        <f t="shared" si="79"/>
        <v>0</v>
      </c>
      <c r="AZ1014" s="67">
        <v>0</v>
      </c>
      <c r="BA1014" s="61" t="s">
        <v>73</v>
      </c>
      <c r="BB1014" s="61" t="s">
        <v>163</v>
      </c>
      <c r="BC1014" s="355" t="s">
        <v>7992</v>
      </c>
      <c r="BD1014" s="44" t="s">
        <v>65</v>
      </c>
      <c r="BE1014" s="44" t="s">
        <v>65</v>
      </c>
    </row>
    <row r="1015" spans="2:57" s="250" customFormat="1" x14ac:dyDescent="0.25">
      <c r="B1015" s="44">
        <v>2026</v>
      </c>
      <c r="C1015" s="44">
        <v>891780111</v>
      </c>
      <c r="D1015" s="44" t="s">
        <v>63</v>
      </c>
      <c r="E1015" s="61" t="s">
        <v>7991</v>
      </c>
      <c r="F1015" s="61" t="s">
        <v>7990</v>
      </c>
      <c r="G1015" s="61">
        <v>0</v>
      </c>
      <c r="H1015" s="61" t="s">
        <v>71</v>
      </c>
      <c r="I1015" s="44" t="s">
        <v>111</v>
      </c>
      <c r="J1015" s="76" t="s">
        <v>81</v>
      </c>
      <c r="K1015" s="68" t="s">
        <v>7798</v>
      </c>
      <c r="L1015" s="79">
        <v>11836745</v>
      </c>
      <c r="M1015" s="44" t="s">
        <v>66</v>
      </c>
      <c r="N1015" s="68" t="s">
        <v>7989</v>
      </c>
      <c r="O1015" s="68">
        <v>1081811965</v>
      </c>
      <c r="P1015" s="68">
        <v>490</v>
      </c>
      <c r="Q1015" s="69">
        <v>46051</v>
      </c>
      <c r="R1015" s="61">
        <v>4224609418</v>
      </c>
      <c r="S1015" s="69">
        <v>46052</v>
      </c>
      <c r="T1015" s="79">
        <v>11836745</v>
      </c>
      <c r="U1015" s="61" t="s">
        <v>65</v>
      </c>
      <c r="V1015" s="79">
        <v>1082939683</v>
      </c>
      <c r="W1015" s="168" t="s">
        <v>7153</v>
      </c>
      <c r="X1015" s="69">
        <v>46052</v>
      </c>
      <c r="Y1015" s="69">
        <v>46062</v>
      </c>
      <c r="Z1015" s="69" t="s">
        <v>73</v>
      </c>
      <c r="AA1015" s="69">
        <v>46234</v>
      </c>
      <c r="AB1015" s="47">
        <f t="shared" si="76"/>
        <v>172</v>
      </c>
      <c r="AC1015" s="61">
        <v>0</v>
      </c>
      <c r="AD1015" s="79">
        <v>0</v>
      </c>
      <c r="AE1015" s="61">
        <v>0</v>
      </c>
      <c r="AF1015" s="80" t="s">
        <v>73</v>
      </c>
      <c r="AG1015" s="47">
        <f t="shared" si="80"/>
        <v>0</v>
      </c>
      <c r="AH1015" s="61">
        <v>0</v>
      </c>
      <c r="AI1015" s="79">
        <v>0</v>
      </c>
      <c r="AJ1015" s="61" t="s">
        <v>73</v>
      </c>
      <c r="AK1015" s="81" t="s">
        <v>73</v>
      </c>
      <c r="AL1015" s="61">
        <v>0</v>
      </c>
      <c r="AM1015" s="81" t="s">
        <v>73</v>
      </c>
      <c r="AN1015" s="81" t="s">
        <v>73</v>
      </c>
      <c r="AO1015" s="81" t="s">
        <v>73</v>
      </c>
      <c r="AP1015" s="47">
        <f t="shared" si="77"/>
        <v>0</v>
      </c>
      <c r="AQ1015" s="47">
        <f>+L1015+AD1015-AI1015</f>
        <v>11836745</v>
      </c>
      <c r="AR1015" s="61" t="s">
        <v>4700</v>
      </c>
      <c r="AS1015" s="79">
        <v>0</v>
      </c>
      <c r="AT1015" s="61" t="s">
        <v>162</v>
      </c>
      <c r="AU1015" s="79">
        <v>0</v>
      </c>
      <c r="AV1015" s="61" t="s">
        <v>73</v>
      </c>
      <c r="AW1015" s="199">
        <v>0</v>
      </c>
      <c r="AX1015" s="62">
        <f t="shared" si="78"/>
        <v>11836745</v>
      </c>
      <c r="AY1015" s="63">
        <f t="shared" si="79"/>
        <v>0</v>
      </c>
      <c r="AZ1015" s="67">
        <v>0</v>
      </c>
      <c r="BA1015" s="61" t="s">
        <v>73</v>
      </c>
      <c r="BB1015" s="61" t="s">
        <v>163</v>
      </c>
      <c r="BC1015" s="355" t="s">
        <v>7988</v>
      </c>
      <c r="BD1015" s="44" t="s">
        <v>65</v>
      </c>
      <c r="BE1015" s="44" t="s">
        <v>65</v>
      </c>
    </row>
    <row r="1016" spans="2:57" s="250" customFormat="1" x14ac:dyDescent="0.25">
      <c r="B1016" s="44">
        <v>2026</v>
      </c>
      <c r="C1016" s="44">
        <v>891780111</v>
      </c>
      <c r="D1016" s="44" t="s">
        <v>63</v>
      </c>
      <c r="E1016" s="61" t="s">
        <v>7987</v>
      </c>
      <c r="F1016" s="61" t="s">
        <v>7986</v>
      </c>
      <c r="G1016" s="61">
        <v>0</v>
      </c>
      <c r="H1016" s="61" t="s">
        <v>71</v>
      </c>
      <c r="I1016" s="44" t="s">
        <v>111</v>
      </c>
      <c r="J1016" s="76" t="s">
        <v>81</v>
      </c>
      <c r="K1016" s="68" t="s">
        <v>7985</v>
      </c>
      <c r="L1016" s="79">
        <v>11836745</v>
      </c>
      <c r="M1016" s="44" t="s">
        <v>66</v>
      </c>
      <c r="N1016" s="68" t="s">
        <v>7984</v>
      </c>
      <c r="O1016" s="68">
        <v>1134254007</v>
      </c>
      <c r="P1016" s="68">
        <v>490</v>
      </c>
      <c r="Q1016" s="69">
        <v>46051</v>
      </c>
      <c r="R1016" s="61">
        <v>4224609418</v>
      </c>
      <c r="S1016" s="69">
        <v>46052</v>
      </c>
      <c r="T1016" s="79">
        <v>11836745</v>
      </c>
      <c r="U1016" s="61" t="s">
        <v>65</v>
      </c>
      <c r="V1016" s="79">
        <v>1082939683</v>
      </c>
      <c r="W1016" s="168" t="s">
        <v>7153</v>
      </c>
      <c r="X1016" s="69">
        <v>46052</v>
      </c>
      <c r="Y1016" s="69">
        <v>46062</v>
      </c>
      <c r="Z1016" s="69" t="s">
        <v>73</v>
      </c>
      <c r="AA1016" s="69">
        <v>46234</v>
      </c>
      <c r="AB1016" s="47">
        <f t="shared" si="76"/>
        <v>172</v>
      </c>
      <c r="AC1016" s="61">
        <v>0</v>
      </c>
      <c r="AD1016" s="79">
        <v>0</v>
      </c>
      <c r="AE1016" s="61">
        <v>0</v>
      </c>
      <c r="AF1016" s="80" t="s">
        <v>73</v>
      </c>
      <c r="AG1016" s="47">
        <f t="shared" si="80"/>
        <v>0</v>
      </c>
      <c r="AH1016" s="61">
        <v>0</v>
      </c>
      <c r="AI1016" s="79">
        <v>0</v>
      </c>
      <c r="AJ1016" s="61" t="s">
        <v>73</v>
      </c>
      <c r="AK1016" s="81" t="s">
        <v>73</v>
      </c>
      <c r="AL1016" s="61">
        <v>0</v>
      </c>
      <c r="AM1016" s="81" t="s">
        <v>73</v>
      </c>
      <c r="AN1016" s="81" t="s">
        <v>73</v>
      </c>
      <c r="AO1016" s="81" t="s">
        <v>73</v>
      </c>
      <c r="AP1016" s="47">
        <f t="shared" si="77"/>
        <v>0</v>
      </c>
      <c r="AQ1016" s="47">
        <f>+L1016+AD1016-AI1016</f>
        <v>11836745</v>
      </c>
      <c r="AR1016" s="61" t="s">
        <v>4700</v>
      </c>
      <c r="AS1016" s="79">
        <v>0</v>
      </c>
      <c r="AT1016" s="61" t="s">
        <v>162</v>
      </c>
      <c r="AU1016" s="79">
        <v>0</v>
      </c>
      <c r="AV1016" s="61" t="s">
        <v>73</v>
      </c>
      <c r="AW1016" s="199">
        <v>0</v>
      </c>
      <c r="AX1016" s="62">
        <f t="shared" si="78"/>
        <v>11836745</v>
      </c>
      <c r="AY1016" s="63">
        <f t="shared" si="79"/>
        <v>0</v>
      </c>
      <c r="AZ1016" s="67">
        <v>0</v>
      </c>
      <c r="BA1016" s="61" t="s">
        <v>73</v>
      </c>
      <c r="BB1016" s="61" t="s">
        <v>163</v>
      </c>
      <c r="BC1016" s="355" t="s">
        <v>7983</v>
      </c>
      <c r="BD1016" s="44" t="s">
        <v>65</v>
      </c>
      <c r="BE1016" s="44" t="s">
        <v>65</v>
      </c>
    </row>
    <row r="1017" spans="2:57" s="250" customFormat="1" x14ac:dyDescent="0.25">
      <c r="B1017" s="44">
        <v>2026</v>
      </c>
      <c r="C1017" s="44">
        <v>891780111</v>
      </c>
      <c r="D1017" s="44" t="s">
        <v>63</v>
      </c>
      <c r="E1017" s="61" t="s">
        <v>7982</v>
      </c>
      <c r="F1017" s="61" t="s">
        <v>7981</v>
      </c>
      <c r="G1017" s="61">
        <v>0</v>
      </c>
      <c r="H1017" s="61" t="s">
        <v>71</v>
      </c>
      <c r="I1017" s="44" t="s">
        <v>111</v>
      </c>
      <c r="J1017" s="76" t="s">
        <v>81</v>
      </c>
      <c r="K1017" s="373" t="s">
        <v>7980</v>
      </c>
      <c r="L1017" s="79">
        <v>14000000</v>
      </c>
      <c r="M1017" s="44" t="s">
        <v>66</v>
      </c>
      <c r="N1017" s="68" t="s">
        <v>7979</v>
      </c>
      <c r="O1017" s="68">
        <v>1004282614</v>
      </c>
      <c r="P1017" s="68">
        <v>454</v>
      </c>
      <c r="Q1017" s="69">
        <v>46049</v>
      </c>
      <c r="R1017" s="68">
        <v>114800000</v>
      </c>
      <c r="S1017" s="69">
        <v>46052</v>
      </c>
      <c r="T1017" s="79">
        <v>14000000</v>
      </c>
      <c r="U1017" s="61" t="s">
        <v>65</v>
      </c>
      <c r="V1017" s="79">
        <v>85155333</v>
      </c>
      <c r="W1017" s="168" t="s">
        <v>7176</v>
      </c>
      <c r="X1017" s="69">
        <v>46052</v>
      </c>
      <c r="Y1017" s="69">
        <v>46052</v>
      </c>
      <c r="Z1017" s="69" t="s">
        <v>73</v>
      </c>
      <c r="AA1017" s="69">
        <v>46111</v>
      </c>
      <c r="AB1017" s="47">
        <f t="shared" si="76"/>
        <v>59</v>
      </c>
      <c r="AC1017" s="61">
        <v>0</v>
      </c>
      <c r="AD1017" s="79">
        <v>0</v>
      </c>
      <c r="AE1017" s="61">
        <v>0</v>
      </c>
      <c r="AF1017" s="80" t="s">
        <v>73</v>
      </c>
      <c r="AG1017" s="47">
        <f t="shared" si="80"/>
        <v>0</v>
      </c>
      <c r="AH1017" s="61">
        <v>0</v>
      </c>
      <c r="AI1017" s="79">
        <v>0</v>
      </c>
      <c r="AJ1017" s="61" t="s">
        <v>73</v>
      </c>
      <c r="AK1017" s="81" t="s">
        <v>73</v>
      </c>
      <c r="AL1017" s="61">
        <v>0</v>
      </c>
      <c r="AM1017" s="81" t="s">
        <v>73</v>
      </c>
      <c r="AN1017" s="81" t="s">
        <v>73</v>
      </c>
      <c r="AO1017" s="81" t="s">
        <v>73</v>
      </c>
      <c r="AP1017" s="47">
        <f t="shared" si="77"/>
        <v>0</v>
      </c>
      <c r="AQ1017" s="47">
        <f>+L1017+AD1017-AI1017</f>
        <v>14000000</v>
      </c>
      <c r="AR1017" s="61" t="s">
        <v>4700</v>
      </c>
      <c r="AS1017" s="79">
        <v>0</v>
      </c>
      <c r="AT1017" s="61" t="s">
        <v>162</v>
      </c>
      <c r="AU1017" s="79">
        <v>0</v>
      </c>
      <c r="AV1017" s="61" t="s">
        <v>73</v>
      </c>
      <c r="AW1017" s="199">
        <v>0</v>
      </c>
      <c r="AX1017" s="62">
        <f t="shared" si="78"/>
        <v>14000000</v>
      </c>
      <c r="AY1017" s="63">
        <f t="shared" si="79"/>
        <v>0</v>
      </c>
      <c r="AZ1017" s="67">
        <v>0</v>
      </c>
      <c r="BA1017" s="61" t="s">
        <v>73</v>
      </c>
      <c r="BB1017" s="61" t="s">
        <v>85</v>
      </c>
      <c r="BC1017" s="369" t="s">
        <v>7978</v>
      </c>
      <c r="BD1017" s="44" t="s">
        <v>65</v>
      </c>
      <c r="BE1017" s="44" t="s">
        <v>65</v>
      </c>
    </row>
    <row r="1018" spans="2:57" s="250" customFormat="1" x14ac:dyDescent="0.25">
      <c r="B1018" s="44">
        <v>2026</v>
      </c>
      <c r="C1018" s="44">
        <v>891780111</v>
      </c>
      <c r="D1018" s="44" t="s">
        <v>63</v>
      </c>
      <c r="E1018" s="61" t="s">
        <v>7977</v>
      </c>
      <c r="F1018" s="61" t="s">
        <v>7976</v>
      </c>
      <c r="G1018" s="61">
        <v>0</v>
      </c>
      <c r="H1018" s="61" t="s">
        <v>71</v>
      </c>
      <c r="I1018" s="44" t="s">
        <v>111</v>
      </c>
      <c r="J1018" s="76" t="s">
        <v>81</v>
      </c>
      <c r="K1018" s="68" t="s">
        <v>7967</v>
      </c>
      <c r="L1018" s="79">
        <v>14000000</v>
      </c>
      <c r="M1018" s="44" t="s">
        <v>66</v>
      </c>
      <c r="N1018" s="68" t="s">
        <v>7975</v>
      </c>
      <c r="O1018" s="68">
        <v>1065817773</v>
      </c>
      <c r="P1018" s="68">
        <v>454</v>
      </c>
      <c r="Q1018" s="69">
        <v>46049</v>
      </c>
      <c r="R1018" s="68">
        <v>114800000</v>
      </c>
      <c r="S1018" s="69">
        <v>46052</v>
      </c>
      <c r="T1018" s="79">
        <v>14000000</v>
      </c>
      <c r="U1018" s="61" t="s">
        <v>65</v>
      </c>
      <c r="V1018" s="79">
        <v>85155333</v>
      </c>
      <c r="W1018" s="168" t="s">
        <v>7176</v>
      </c>
      <c r="X1018" s="69">
        <v>46052</v>
      </c>
      <c r="Y1018" s="69">
        <v>46052</v>
      </c>
      <c r="Z1018" s="69" t="s">
        <v>73</v>
      </c>
      <c r="AA1018" s="69">
        <v>46111</v>
      </c>
      <c r="AB1018" s="47">
        <f t="shared" si="76"/>
        <v>59</v>
      </c>
      <c r="AC1018" s="61">
        <v>0</v>
      </c>
      <c r="AD1018" s="79">
        <v>0</v>
      </c>
      <c r="AE1018" s="61">
        <v>0</v>
      </c>
      <c r="AF1018" s="80" t="s">
        <v>73</v>
      </c>
      <c r="AG1018" s="47">
        <f t="shared" si="80"/>
        <v>0</v>
      </c>
      <c r="AH1018" s="61">
        <v>0</v>
      </c>
      <c r="AI1018" s="79">
        <v>0</v>
      </c>
      <c r="AJ1018" s="61" t="s">
        <v>73</v>
      </c>
      <c r="AK1018" s="81" t="s">
        <v>73</v>
      </c>
      <c r="AL1018" s="61">
        <v>0</v>
      </c>
      <c r="AM1018" s="81" t="s">
        <v>73</v>
      </c>
      <c r="AN1018" s="81" t="s">
        <v>73</v>
      </c>
      <c r="AO1018" s="81" t="s">
        <v>73</v>
      </c>
      <c r="AP1018" s="47">
        <f t="shared" si="77"/>
        <v>0</v>
      </c>
      <c r="AQ1018" s="47">
        <f>+L1018+AD1018-AI1018</f>
        <v>14000000</v>
      </c>
      <c r="AR1018" s="61" t="s">
        <v>4700</v>
      </c>
      <c r="AS1018" s="79">
        <v>0</v>
      </c>
      <c r="AT1018" s="61" t="s">
        <v>162</v>
      </c>
      <c r="AU1018" s="79">
        <v>0</v>
      </c>
      <c r="AV1018" s="61" t="s">
        <v>73</v>
      </c>
      <c r="AW1018" s="199">
        <v>0</v>
      </c>
      <c r="AX1018" s="62">
        <f t="shared" si="78"/>
        <v>14000000</v>
      </c>
      <c r="AY1018" s="63">
        <f t="shared" si="79"/>
        <v>0</v>
      </c>
      <c r="AZ1018" s="67">
        <v>0</v>
      </c>
      <c r="BA1018" s="61" t="s">
        <v>73</v>
      </c>
      <c r="BB1018" s="61" t="s">
        <v>85</v>
      </c>
      <c r="BC1018" s="369" t="s">
        <v>7974</v>
      </c>
      <c r="BD1018" s="44" t="s">
        <v>65</v>
      </c>
      <c r="BE1018" s="44" t="s">
        <v>65</v>
      </c>
    </row>
    <row r="1019" spans="2:57" s="250" customFormat="1" x14ac:dyDescent="0.25">
      <c r="B1019" s="44">
        <v>2026</v>
      </c>
      <c r="C1019" s="44">
        <v>891780111</v>
      </c>
      <c r="D1019" s="44" t="s">
        <v>63</v>
      </c>
      <c r="E1019" s="61" t="s">
        <v>7973</v>
      </c>
      <c r="F1019" s="61" t="s">
        <v>7972</v>
      </c>
      <c r="G1019" s="61">
        <v>0</v>
      </c>
      <c r="H1019" s="61" t="s">
        <v>71</v>
      </c>
      <c r="I1019" s="44" t="s">
        <v>111</v>
      </c>
      <c r="J1019" s="76" t="s">
        <v>81</v>
      </c>
      <c r="K1019" s="68" t="s">
        <v>7967</v>
      </c>
      <c r="L1019" s="79">
        <v>16800000</v>
      </c>
      <c r="M1019" s="44" t="s">
        <v>66</v>
      </c>
      <c r="N1019" s="68" t="s">
        <v>7971</v>
      </c>
      <c r="O1019" s="68">
        <v>1082942016</v>
      </c>
      <c r="P1019" s="68">
        <v>454</v>
      </c>
      <c r="Q1019" s="69">
        <v>46049</v>
      </c>
      <c r="R1019" s="68">
        <v>114800000</v>
      </c>
      <c r="S1019" s="69">
        <v>46052</v>
      </c>
      <c r="T1019" s="79">
        <v>16800000</v>
      </c>
      <c r="U1019" s="61" t="s">
        <v>65</v>
      </c>
      <c r="V1019" s="79">
        <v>85155333</v>
      </c>
      <c r="W1019" s="168" t="s">
        <v>7176</v>
      </c>
      <c r="X1019" s="69">
        <v>46052</v>
      </c>
      <c r="Y1019" s="69">
        <v>46052</v>
      </c>
      <c r="Z1019" s="69" t="s">
        <v>73</v>
      </c>
      <c r="AA1019" s="69">
        <v>46142</v>
      </c>
      <c r="AB1019" s="47">
        <f t="shared" si="76"/>
        <v>90</v>
      </c>
      <c r="AC1019" s="61">
        <v>0</v>
      </c>
      <c r="AD1019" s="79">
        <v>0</v>
      </c>
      <c r="AE1019" s="61">
        <v>0</v>
      </c>
      <c r="AF1019" s="80" t="s">
        <v>73</v>
      </c>
      <c r="AG1019" s="47">
        <f t="shared" si="80"/>
        <v>0</v>
      </c>
      <c r="AH1019" s="61">
        <v>0</v>
      </c>
      <c r="AI1019" s="79">
        <v>0</v>
      </c>
      <c r="AJ1019" s="61" t="s">
        <v>73</v>
      </c>
      <c r="AK1019" s="81" t="s">
        <v>73</v>
      </c>
      <c r="AL1019" s="61">
        <v>0</v>
      </c>
      <c r="AM1019" s="81" t="s">
        <v>73</v>
      </c>
      <c r="AN1019" s="81" t="s">
        <v>73</v>
      </c>
      <c r="AO1019" s="81" t="s">
        <v>73</v>
      </c>
      <c r="AP1019" s="47">
        <f t="shared" si="77"/>
        <v>0</v>
      </c>
      <c r="AQ1019" s="47">
        <f>+L1019+AD1019-AI1019</f>
        <v>16800000</v>
      </c>
      <c r="AR1019" s="61" t="s">
        <v>4700</v>
      </c>
      <c r="AS1019" s="79">
        <v>0</v>
      </c>
      <c r="AT1019" s="61" t="s">
        <v>162</v>
      </c>
      <c r="AU1019" s="79">
        <v>0</v>
      </c>
      <c r="AV1019" s="61" t="s">
        <v>73</v>
      </c>
      <c r="AW1019" s="199">
        <v>0</v>
      </c>
      <c r="AX1019" s="62">
        <f t="shared" si="78"/>
        <v>16800000</v>
      </c>
      <c r="AY1019" s="63">
        <f t="shared" si="79"/>
        <v>0</v>
      </c>
      <c r="AZ1019" s="67">
        <v>0</v>
      </c>
      <c r="BA1019" s="61" t="s">
        <v>73</v>
      </c>
      <c r="BB1019" s="61" t="s">
        <v>85</v>
      </c>
      <c r="BC1019" s="369" t="s">
        <v>7970</v>
      </c>
      <c r="BD1019" s="44" t="s">
        <v>65</v>
      </c>
      <c r="BE1019" s="44" t="s">
        <v>65</v>
      </c>
    </row>
    <row r="1020" spans="2:57" s="250" customFormat="1" x14ac:dyDescent="0.25">
      <c r="B1020" s="44">
        <v>2026</v>
      </c>
      <c r="C1020" s="44">
        <v>891780111</v>
      </c>
      <c r="D1020" s="44" t="s">
        <v>63</v>
      </c>
      <c r="E1020" s="61" t="s">
        <v>7969</v>
      </c>
      <c r="F1020" s="61" t="s">
        <v>7968</v>
      </c>
      <c r="G1020" s="61">
        <v>0</v>
      </c>
      <c r="H1020" s="61" t="s">
        <v>71</v>
      </c>
      <c r="I1020" s="44" t="s">
        <v>111</v>
      </c>
      <c r="J1020" s="76" t="s">
        <v>81</v>
      </c>
      <c r="K1020" s="68" t="s">
        <v>7967</v>
      </c>
      <c r="L1020" s="79">
        <v>14000000</v>
      </c>
      <c r="M1020" s="44" t="s">
        <v>66</v>
      </c>
      <c r="N1020" s="68" t="s">
        <v>7966</v>
      </c>
      <c r="O1020" s="68">
        <v>22565375</v>
      </c>
      <c r="P1020" s="68">
        <v>454</v>
      </c>
      <c r="Q1020" s="69">
        <v>46049</v>
      </c>
      <c r="R1020" s="68">
        <v>114800000</v>
      </c>
      <c r="S1020" s="69">
        <v>46052</v>
      </c>
      <c r="T1020" s="79">
        <v>14000000</v>
      </c>
      <c r="U1020" s="61" t="s">
        <v>65</v>
      </c>
      <c r="V1020" s="79">
        <v>85155333</v>
      </c>
      <c r="W1020" s="168" t="s">
        <v>7176</v>
      </c>
      <c r="X1020" s="69">
        <v>46052</v>
      </c>
      <c r="Y1020" s="69">
        <v>46052</v>
      </c>
      <c r="Z1020" s="69" t="s">
        <v>73</v>
      </c>
      <c r="AA1020" s="69">
        <v>46111</v>
      </c>
      <c r="AB1020" s="47">
        <f t="shared" si="76"/>
        <v>59</v>
      </c>
      <c r="AC1020" s="61">
        <v>0</v>
      </c>
      <c r="AD1020" s="79">
        <v>0</v>
      </c>
      <c r="AE1020" s="61">
        <v>0</v>
      </c>
      <c r="AF1020" s="80" t="s">
        <v>73</v>
      </c>
      <c r="AG1020" s="47">
        <f t="shared" si="80"/>
        <v>0</v>
      </c>
      <c r="AH1020" s="61">
        <v>0</v>
      </c>
      <c r="AI1020" s="79">
        <v>0</v>
      </c>
      <c r="AJ1020" s="61" t="s">
        <v>73</v>
      </c>
      <c r="AK1020" s="81" t="s">
        <v>73</v>
      </c>
      <c r="AL1020" s="61">
        <v>0</v>
      </c>
      <c r="AM1020" s="81" t="s">
        <v>73</v>
      </c>
      <c r="AN1020" s="81" t="s">
        <v>73</v>
      </c>
      <c r="AO1020" s="81" t="s">
        <v>73</v>
      </c>
      <c r="AP1020" s="47">
        <f t="shared" si="77"/>
        <v>0</v>
      </c>
      <c r="AQ1020" s="47">
        <f>+L1020+AD1020-AI1020</f>
        <v>14000000</v>
      </c>
      <c r="AR1020" s="61" t="s">
        <v>4700</v>
      </c>
      <c r="AS1020" s="79">
        <v>0</v>
      </c>
      <c r="AT1020" s="61" t="s">
        <v>162</v>
      </c>
      <c r="AU1020" s="79">
        <v>0</v>
      </c>
      <c r="AV1020" s="61" t="s">
        <v>73</v>
      </c>
      <c r="AW1020" s="199">
        <v>0</v>
      </c>
      <c r="AX1020" s="62">
        <f t="shared" si="78"/>
        <v>14000000</v>
      </c>
      <c r="AY1020" s="63">
        <f t="shared" si="79"/>
        <v>0</v>
      </c>
      <c r="AZ1020" s="67">
        <v>0</v>
      </c>
      <c r="BA1020" s="61" t="s">
        <v>73</v>
      </c>
      <c r="BB1020" s="61" t="s">
        <v>85</v>
      </c>
      <c r="BC1020" s="369" t="s">
        <v>7965</v>
      </c>
      <c r="BD1020" s="44" t="s">
        <v>65</v>
      </c>
      <c r="BE1020" s="44" t="s">
        <v>65</v>
      </c>
    </row>
    <row r="1021" spans="2:57" s="250" customFormat="1" x14ac:dyDescent="0.25">
      <c r="B1021" s="44">
        <v>2026</v>
      </c>
      <c r="C1021" s="44">
        <v>891780111</v>
      </c>
      <c r="D1021" s="44" t="s">
        <v>63</v>
      </c>
      <c r="E1021" s="61" t="s">
        <v>7964</v>
      </c>
      <c r="F1021" s="61" t="s">
        <v>7963</v>
      </c>
      <c r="G1021" s="61">
        <v>0</v>
      </c>
      <c r="H1021" s="61" t="s">
        <v>71</v>
      </c>
      <c r="I1021" s="44" t="s">
        <v>111</v>
      </c>
      <c r="J1021" s="76" t="s">
        <v>81</v>
      </c>
      <c r="K1021" s="47" t="s">
        <v>7254</v>
      </c>
      <c r="L1021" s="79">
        <v>14795936</v>
      </c>
      <c r="M1021" s="44" t="s">
        <v>66</v>
      </c>
      <c r="N1021" s="68" t="s">
        <v>7962</v>
      </c>
      <c r="O1021" s="68">
        <v>1004499785</v>
      </c>
      <c r="P1021" s="68">
        <v>490</v>
      </c>
      <c r="Q1021" s="69">
        <v>46051</v>
      </c>
      <c r="R1021" s="61">
        <v>4224609418</v>
      </c>
      <c r="S1021" s="69">
        <v>46052</v>
      </c>
      <c r="T1021" s="79">
        <v>14795936</v>
      </c>
      <c r="U1021" s="61" t="s">
        <v>65</v>
      </c>
      <c r="V1021" s="79">
        <v>1082939683</v>
      </c>
      <c r="W1021" s="168" t="s">
        <v>7153</v>
      </c>
      <c r="X1021" s="69">
        <v>46052</v>
      </c>
      <c r="Y1021" s="69">
        <v>46062</v>
      </c>
      <c r="Z1021" s="69" t="s">
        <v>73</v>
      </c>
      <c r="AA1021" s="69">
        <v>46234</v>
      </c>
      <c r="AB1021" s="47">
        <f t="shared" si="76"/>
        <v>172</v>
      </c>
      <c r="AC1021" s="61">
        <v>0</v>
      </c>
      <c r="AD1021" s="79">
        <v>0</v>
      </c>
      <c r="AE1021" s="61">
        <v>0</v>
      </c>
      <c r="AF1021" s="80" t="s">
        <v>73</v>
      </c>
      <c r="AG1021" s="47">
        <f t="shared" si="80"/>
        <v>0</v>
      </c>
      <c r="AH1021" s="61">
        <v>0</v>
      </c>
      <c r="AI1021" s="79">
        <v>0</v>
      </c>
      <c r="AJ1021" s="61" t="s">
        <v>73</v>
      </c>
      <c r="AK1021" s="81" t="s">
        <v>73</v>
      </c>
      <c r="AL1021" s="61">
        <v>0</v>
      </c>
      <c r="AM1021" s="81" t="s">
        <v>73</v>
      </c>
      <c r="AN1021" s="81" t="s">
        <v>73</v>
      </c>
      <c r="AO1021" s="81" t="s">
        <v>73</v>
      </c>
      <c r="AP1021" s="47">
        <f t="shared" si="77"/>
        <v>0</v>
      </c>
      <c r="AQ1021" s="47">
        <f>+L1021+AD1021-AI1021</f>
        <v>14795936</v>
      </c>
      <c r="AR1021" s="61" t="s">
        <v>4700</v>
      </c>
      <c r="AS1021" s="79">
        <v>0</v>
      </c>
      <c r="AT1021" s="61" t="s">
        <v>162</v>
      </c>
      <c r="AU1021" s="79">
        <v>0</v>
      </c>
      <c r="AV1021" s="61" t="s">
        <v>73</v>
      </c>
      <c r="AW1021" s="199">
        <v>0</v>
      </c>
      <c r="AX1021" s="62">
        <f t="shared" si="78"/>
        <v>14795936</v>
      </c>
      <c r="AY1021" s="63">
        <f t="shared" si="79"/>
        <v>0</v>
      </c>
      <c r="AZ1021" s="67">
        <v>0</v>
      </c>
      <c r="BA1021" s="61" t="s">
        <v>73</v>
      </c>
      <c r="BB1021" s="61" t="s">
        <v>163</v>
      </c>
      <c r="BC1021" s="355" t="s">
        <v>7961</v>
      </c>
      <c r="BD1021" s="44" t="s">
        <v>65</v>
      </c>
      <c r="BE1021" s="44" t="s">
        <v>65</v>
      </c>
    </row>
    <row r="1022" spans="2:57" s="250" customFormat="1" x14ac:dyDescent="0.25">
      <c r="B1022" s="44">
        <v>2026</v>
      </c>
      <c r="C1022" s="44">
        <v>891780111</v>
      </c>
      <c r="D1022" s="44" t="s">
        <v>63</v>
      </c>
      <c r="E1022" s="61" t="s">
        <v>7960</v>
      </c>
      <c r="F1022" s="61" t="s">
        <v>7959</v>
      </c>
      <c r="G1022" s="61">
        <v>0</v>
      </c>
      <c r="H1022" s="61" t="s">
        <v>71</v>
      </c>
      <c r="I1022" s="44" t="s">
        <v>111</v>
      </c>
      <c r="J1022" s="76" t="s">
        <v>81</v>
      </c>
      <c r="K1022" s="68" t="s">
        <v>7958</v>
      </c>
      <c r="L1022" s="79">
        <v>14795936</v>
      </c>
      <c r="M1022" s="44" t="s">
        <v>66</v>
      </c>
      <c r="N1022" s="68" t="s">
        <v>7957</v>
      </c>
      <c r="O1022" s="68">
        <v>1085101257</v>
      </c>
      <c r="P1022" s="68">
        <v>490</v>
      </c>
      <c r="Q1022" s="69">
        <v>46051</v>
      </c>
      <c r="R1022" s="61">
        <v>4224609418</v>
      </c>
      <c r="S1022" s="69">
        <v>46052</v>
      </c>
      <c r="T1022" s="79">
        <v>14795936</v>
      </c>
      <c r="U1022" s="61" t="s">
        <v>65</v>
      </c>
      <c r="V1022" s="79">
        <v>1082939683</v>
      </c>
      <c r="W1022" s="168" t="s">
        <v>7153</v>
      </c>
      <c r="X1022" s="69">
        <v>46052</v>
      </c>
      <c r="Y1022" s="69">
        <v>46062</v>
      </c>
      <c r="Z1022" s="69" t="s">
        <v>73</v>
      </c>
      <c r="AA1022" s="69">
        <v>46234</v>
      </c>
      <c r="AB1022" s="47">
        <f t="shared" si="76"/>
        <v>172</v>
      </c>
      <c r="AC1022" s="61">
        <v>0</v>
      </c>
      <c r="AD1022" s="79">
        <v>0</v>
      </c>
      <c r="AE1022" s="61">
        <v>0</v>
      </c>
      <c r="AF1022" s="80" t="s">
        <v>73</v>
      </c>
      <c r="AG1022" s="47">
        <f t="shared" si="80"/>
        <v>0</v>
      </c>
      <c r="AH1022" s="61">
        <v>0</v>
      </c>
      <c r="AI1022" s="79">
        <v>0</v>
      </c>
      <c r="AJ1022" s="61" t="s">
        <v>73</v>
      </c>
      <c r="AK1022" s="81" t="s">
        <v>73</v>
      </c>
      <c r="AL1022" s="61">
        <v>0</v>
      </c>
      <c r="AM1022" s="81" t="s">
        <v>73</v>
      </c>
      <c r="AN1022" s="81" t="s">
        <v>73</v>
      </c>
      <c r="AO1022" s="81" t="s">
        <v>73</v>
      </c>
      <c r="AP1022" s="47">
        <f t="shared" si="77"/>
        <v>0</v>
      </c>
      <c r="AQ1022" s="47">
        <f>+L1022+AD1022-AI1022</f>
        <v>14795936</v>
      </c>
      <c r="AR1022" s="61" t="s">
        <v>4700</v>
      </c>
      <c r="AS1022" s="79">
        <v>0</v>
      </c>
      <c r="AT1022" s="61" t="s">
        <v>162</v>
      </c>
      <c r="AU1022" s="79">
        <v>0</v>
      </c>
      <c r="AV1022" s="61" t="s">
        <v>73</v>
      </c>
      <c r="AW1022" s="199">
        <v>0</v>
      </c>
      <c r="AX1022" s="62">
        <f t="shared" si="78"/>
        <v>14795936</v>
      </c>
      <c r="AY1022" s="63">
        <f t="shared" si="79"/>
        <v>0</v>
      </c>
      <c r="AZ1022" s="67">
        <v>0</v>
      </c>
      <c r="BA1022" s="61" t="s">
        <v>73</v>
      </c>
      <c r="BB1022" s="61" t="s">
        <v>163</v>
      </c>
      <c r="BC1022" s="355" t="s">
        <v>7956</v>
      </c>
      <c r="BD1022" s="44" t="s">
        <v>65</v>
      </c>
      <c r="BE1022" s="44" t="s">
        <v>65</v>
      </c>
    </row>
    <row r="1023" spans="2:57" s="250" customFormat="1" x14ac:dyDescent="0.25">
      <c r="B1023" s="44">
        <v>2026</v>
      </c>
      <c r="C1023" s="44">
        <v>891780111</v>
      </c>
      <c r="D1023" s="44" t="s">
        <v>63</v>
      </c>
      <c r="E1023" s="61" t="s">
        <v>7955</v>
      </c>
      <c r="F1023" s="61" t="s">
        <v>7954</v>
      </c>
      <c r="G1023" s="61">
        <v>0</v>
      </c>
      <c r="H1023" s="61" t="s">
        <v>71</v>
      </c>
      <c r="I1023" s="44" t="s">
        <v>111</v>
      </c>
      <c r="J1023" s="76" t="s">
        <v>81</v>
      </c>
      <c r="K1023" s="68" t="s">
        <v>7953</v>
      </c>
      <c r="L1023" s="79">
        <v>27691632</v>
      </c>
      <c r="M1023" s="44" t="s">
        <v>66</v>
      </c>
      <c r="N1023" s="68" t="s">
        <v>7952</v>
      </c>
      <c r="O1023" s="68">
        <v>22474842</v>
      </c>
      <c r="P1023" s="68">
        <v>490</v>
      </c>
      <c r="Q1023" s="69">
        <v>46051</v>
      </c>
      <c r="R1023" s="61">
        <v>4224609418</v>
      </c>
      <c r="S1023" s="69">
        <v>46052</v>
      </c>
      <c r="T1023" s="333">
        <v>27691632</v>
      </c>
      <c r="U1023" s="61" t="s">
        <v>65</v>
      </c>
      <c r="V1023" s="79">
        <v>1082939683</v>
      </c>
      <c r="W1023" s="168" t="s">
        <v>7153</v>
      </c>
      <c r="X1023" s="69">
        <v>46052</v>
      </c>
      <c r="Y1023" s="69">
        <v>46062</v>
      </c>
      <c r="Z1023" s="69" t="s">
        <v>73</v>
      </c>
      <c r="AA1023" s="69">
        <v>46234</v>
      </c>
      <c r="AB1023" s="47">
        <f t="shared" si="76"/>
        <v>172</v>
      </c>
      <c r="AC1023" s="61">
        <v>0</v>
      </c>
      <c r="AD1023" s="79">
        <v>0</v>
      </c>
      <c r="AE1023" s="61">
        <v>0</v>
      </c>
      <c r="AF1023" s="80" t="s">
        <v>73</v>
      </c>
      <c r="AG1023" s="47">
        <f t="shared" si="80"/>
        <v>0</v>
      </c>
      <c r="AH1023" s="61">
        <v>0</v>
      </c>
      <c r="AI1023" s="79">
        <v>0</v>
      </c>
      <c r="AJ1023" s="61" t="s">
        <v>73</v>
      </c>
      <c r="AK1023" s="81" t="s">
        <v>73</v>
      </c>
      <c r="AL1023" s="61">
        <v>0</v>
      </c>
      <c r="AM1023" s="81" t="s">
        <v>73</v>
      </c>
      <c r="AN1023" s="81" t="s">
        <v>73</v>
      </c>
      <c r="AO1023" s="81" t="s">
        <v>73</v>
      </c>
      <c r="AP1023" s="47">
        <f t="shared" si="77"/>
        <v>0</v>
      </c>
      <c r="AQ1023" s="47">
        <f>+L1023+AD1023-AI1023</f>
        <v>27691632</v>
      </c>
      <c r="AR1023" s="61" t="s">
        <v>4700</v>
      </c>
      <c r="AS1023" s="79">
        <v>0</v>
      </c>
      <c r="AT1023" s="61" t="s">
        <v>162</v>
      </c>
      <c r="AU1023" s="79">
        <v>0</v>
      </c>
      <c r="AV1023" s="61" t="s">
        <v>73</v>
      </c>
      <c r="AW1023" s="199">
        <v>0</v>
      </c>
      <c r="AX1023" s="62">
        <f t="shared" si="78"/>
        <v>27691632</v>
      </c>
      <c r="AY1023" s="63">
        <f t="shared" si="79"/>
        <v>0</v>
      </c>
      <c r="AZ1023" s="67">
        <v>0</v>
      </c>
      <c r="BA1023" s="61" t="s">
        <v>73</v>
      </c>
      <c r="BB1023" s="61" t="s">
        <v>163</v>
      </c>
      <c r="BC1023" s="355" t="s">
        <v>7951</v>
      </c>
      <c r="BD1023" s="44" t="s">
        <v>65</v>
      </c>
      <c r="BE1023" s="44" t="s">
        <v>65</v>
      </c>
    </row>
    <row r="1024" spans="2:57" s="250" customFormat="1" x14ac:dyDescent="0.25">
      <c r="B1024" s="44">
        <v>2026</v>
      </c>
      <c r="C1024" s="44">
        <v>891780111</v>
      </c>
      <c r="D1024" s="44" t="s">
        <v>63</v>
      </c>
      <c r="E1024" s="61" t="s">
        <v>7950</v>
      </c>
      <c r="F1024" s="47" t="s">
        <v>7949</v>
      </c>
      <c r="G1024" s="61">
        <v>0</v>
      </c>
      <c r="H1024" s="61" t="s">
        <v>71</v>
      </c>
      <c r="I1024" s="44" t="s">
        <v>111</v>
      </c>
      <c r="J1024" s="76" t="s">
        <v>81</v>
      </c>
      <c r="K1024" s="168" t="s">
        <v>7948</v>
      </c>
      <c r="L1024" s="79">
        <v>18461088</v>
      </c>
      <c r="M1024" s="44" t="s">
        <v>66</v>
      </c>
      <c r="N1024" s="68" t="s">
        <v>7947</v>
      </c>
      <c r="O1024" s="68">
        <v>1085035422</v>
      </c>
      <c r="P1024" s="68">
        <v>490</v>
      </c>
      <c r="Q1024" s="69">
        <v>46051</v>
      </c>
      <c r="R1024" s="61">
        <v>4224609418</v>
      </c>
      <c r="S1024" s="69">
        <v>45687</v>
      </c>
      <c r="T1024" s="79">
        <v>18461088</v>
      </c>
      <c r="U1024" s="61" t="s">
        <v>65</v>
      </c>
      <c r="V1024" s="79">
        <v>1082939683</v>
      </c>
      <c r="W1024" s="168" t="s">
        <v>7153</v>
      </c>
      <c r="X1024" s="69">
        <v>46052</v>
      </c>
      <c r="Y1024" s="69">
        <v>46062</v>
      </c>
      <c r="Z1024" s="69" t="s">
        <v>73</v>
      </c>
      <c r="AA1024" s="69">
        <v>46234</v>
      </c>
      <c r="AB1024" s="47">
        <f t="shared" si="76"/>
        <v>172</v>
      </c>
      <c r="AC1024" s="61">
        <v>0</v>
      </c>
      <c r="AD1024" s="79">
        <v>0</v>
      </c>
      <c r="AE1024" s="61">
        <v>0</v>
      </c>
      <c r="AF1024" s="80" t="s">
        <v>73</v>
      </c>
      <c r="AG1024" s="47">
        <f t="shared" si="80"/>
        <v>0</v>
      </c>
      <c r="AH1024" s="61">
        <v>0</v>
      </c>
      <c r="AI1024" s="79">
        <v>0</v>
      </c>
      <c r="AJ1024" s="61" t="s">
        <v>73</v>
      </c>
      <c r="AK1024" s="81" t="s">
        <v>73</v>
      </c>
      <c r="AL1024" s="61">
        <v>0</v>
      </c>
      <c r="AM1024" s="81" t="s">
        <v>73</v>
      </c>
      <c r="AN1024" s="81" t="s">
        <v>73</v>
      </c>
      <c r="AO1024" s="81" t="s">
        <v>73</v>
      </c>
      <c r="AP1024" s="47">
        <f t="shared" si="77"/>
        <v>0</v>
      </c>
      <c r="AQ1024" s="47">
        <f>+L1024+AD1024-AI1024</f>
        <v>18461088</v>
      </c>
      <c r="AR1024" s="61" t="s">
        <v>4700</v>
      </c>
      <c r="AS1024" s="79">
        <v>0</v>
      </c>
      <c r="AT1024" s="61" t="s">
        <v>162</v>
      </c>
      <c r="AU1024" s="79">
        <v>0</v>
      </c>
      <c r="AV1024" s="61" t="s">
        <v>73</v>
      </c>
      <c r="AW1024" s="199">
        <v>0</v>
      </c>
      <c r="AX1024" s="62">
        <f t="shared" si="78"/>
        <v>18461088</v>
      </c>
      <c r="AY1024" s="63">
        <f t="shared" si="79"/>
        <v>0</v>
      </c>
      <c r="AZ1024" s="67">
        <v>0</v>
      </c>
      <c r="BA1024" s="61" t="s">
        <v>73</v>
      </c>
      <c r="BB1024" s="61" t="s">
        <v>163</v>
      </c>
      <c r="BC1024" s="355" t="s">
        <v>7946</v>
      </c>
      <c r="BD1024" s="44" t="s">
        <v>65</v>
      </c>
      <c r="BE1024" s="44" t="s">
        <v>65</v>
      </c>
    </row>
    <row r="1025" spans="2:57" s="250" customFormat="1" x14ac:dyDescent="0.25">
      <c r="B1025" s="44">
        <v>2026</v>
      </c>
      <c r="C1025" s="44">
        <v>891780111</v>
      </c>
      <c r="D1025" s="44" t="s">
        <v>63</v>
      </c>
      <c r="E1025" s="61" t="s">
        <v>7945</v>
      </c>
      <c r="F1025" s="61" t="s">
        <v>7944</v>
      </c>
      <c r="G1025" s="61">
        <v>0</v>
      </c>
      <c r="H1025" s="61" t="s">
        <v>71</v>
      </c>
      <c r="I1025" s="44" t="s">
        <v>111</v>
      </c>
      <c r="J1025" s="76" t="s">
        <v>81</v>
      </c>
      <c r="K1025" s="168" t="s">
        <v>7943</v>
      </c>
      <c r="L1025" s="79">
        <v>24922469</v>
      </c>
      <c r="M1025" s="44" t="s">
        <v>66</v>
      </c>
      <c r="N1025" s="68" t="s">
        <v>7942</v>
      </c>
      <c r="O1025" s="68">
        <v>1082938308</v>
      </c>
      <c r="P1025" s="68">
        <v>490</v>
      </c>
      <c r="Q1025" s="69">
        <v>46051</v>
      </c>
      <c r="R1025" s="61">
        <v>4224609418</v>
      </c>
      <c r="S1025" s="69">
        <v>45687</v>
      </c>
      <c r="T1025" s="79">
        <v>24922469</v>
      </c>
      <c r="U1025" s="61" t="s">
        <v>65</v>
      </c>
      <c r="V1025" s="79">
        <v>1082939683</v>
      </c>
      <c r="W1025" s="168" t="s">
        <v>7153</v>
      </c>
      <c r="X1025" s="69">
        <v>46052</v>
      </c>
      <c r="Y1025" s="69">
        <v>46062</v>
      </c>
      <c r="Z1025" s="69" t="s">
        <v>73</v>
      </c>
      <c r="AA1025" s="69">
        <v>46234</v>
      </c>
      <c r="AB1025" s="47">
        <f t="shared" si="76"/>
        <v>172</v>
      </c>
      <c r="AC1025" s="61">
        <v>0</v>
      </c>
      <c r="AD1025" s="79">
        <v>0</v>
      </c>
      <c r="AE1025" s="61">
        <v>0</v>
      </c>
      <c r="AF1025" s="80" t="s">
        <v>73</v>
      </c>
      <c r="AG1025" s="47">
        <f t="shared" si="80"/>
        <v>0</v>
      </c>
      <c r="AH1025" s="61">
        <v>0</v>
      </c>
      <c r="AI1025" s="79">
        <v>0</v>
      </c>
      <c r="AJ1025" s="61" t="s">
        <v>73</v>
      </c>
      <c r="AK1025" s="81" t="s">
        <v>73</v>
      </c>
      <c r="AL1025" s="61">
        <v>0</v>
      </c>
      <c r="AM1025" s="81" t="s">
        <v>73</v>
      </c>
      <c r="AN1025" s="81" t="s">
        <v>73</v>
      </c>
      <c r="AO1025" s="81" t="s">
        <v>73</v>
      </c>
      <c r="AP1025" s="47">
        <f t="shared" si="77"/>
        <v>0</v>
      </c>
      <c r="AQ1025" s="47">
        <f>+L1025+AD1025-AI1025</f>
        <v>24922469</v>
      </c>
      <c r="AR1025" s="61" t="s">
        <v>4700</v>
      </c>
      <c r="AS1025" s="79">
        <v>0</v>
      </c>
      <c r="AT1025" s="61" t="s">
        <v>162</v>
      </c>
      <c r="AU1025" s="79">
        <v>0</v>
      </c>
      <c r="AV1025" s="61" t="s">
        <v>73</v>
      </c>
      <c r="AW1025" s="199">
        <v>0</v>
      </c>
      <c r="AX1025" s="62">
        <f t="shared" si="78"/>
        <v>24922469</v>
      </c>
      <c r="AY1025" s="63">
        <f t="shared" si="79"/>
        <v>0</v>
      </c>
      <c r="AZ1025" s="67">
        <v>0</v>
      </c>
      <c r="BA1025" s="61" t="s">
        <v>73</v>
      </c>
      <c r="BB1025" s="61" t="s">
        <v>163</v>
      </c>
      <c r="BC1025" s="355" t="s">
        <v>7941</v>
      </c>
      <c r="BD1025" s="44" t="s">
        <v>65</v>
      </c>
      <c r="BE1025" s="44" t="s">
        <v>65</v>
      </c>
    </row>
    <row r="1026" spans="2:57" s="250" customFormat="1" x14ac:dyDescent="0.25">
      <c r="B1026" s="44">
        <v>2026</v>
      </c>
      <c r="C1026" s="44">
        <v>891780111</v>
      </c>
      <c r="D1026" s="44" t="s">
        <v>63</v>
      </c>
      <c r="E1026" s="61" t="s">
        <v>7940</v>
      </c>
      <c r="F1026" s="61" t="s">
        <v>7939</v>
      </c>
      <c r="G1026" s="61">
        <v>0</v>
      </c>
      <c r="H1026" s="61" t="s">
        <v>71</v>
      </c>
      <c r="I1026" s="44" t="s">
        <v>111</v>
      </c>
      <c r="J1026" s="76" t="s">
        <v>81</v>
      </c>
      <c r="K1026" s="168" t="s">
        <v>7925</v>
      </c>
      <c r="L1026" s="79">
        <v>24922469</v>
      </c>
      <c r="M1026" s="44" t="s">
        <v>66</v>
      </c>
      <c r="N1026" s="68" t="s">
        <v>7938</v>
      </c>
      <c r="O1026" s="68">
        <v>1081831511</v>
      </c>
      <c r="P1026" s="68">
        <v>490</v>
      </c>
      <c r="Q1026" s="69">
        <v>46051</v>
      </c>
      <c r="R1026" s="61">
        <v>4224609418</v>
      </c>
      <c r="S1026" s="69">
        <v>45687</v>
      </c>
      <c r="T1026" s="79">
        <v>24922469</v>
      </c>
      <c r="U1026" s="61" t="s">
        <v>65</v>
      </c>
      <c r="V1026" s="79">
        <v>1082939683</v>
      </c>
      <c r="W1026" s="168" t="s">
        <v>7153</v>
      </c>
      <c r="X1026" s="69">
        <v>46052</v>
      </c>
      <c r="Y1026" s="69">
        <v>46062</v>
      </c>
      <c r="Z1026" s="69" t="s">
        <v>73</v>
      </c>
      <c r="AA1026" s="69">
        <v>46234</v>
      </c>
      <c r="AB1026" s="47">
        <f t="shared" si="76"/>
        <v>172</v>
      </c>
      <c r="AC1026" s="61">
        <v>0</v>
      </c>
      <c r="AD1026" s="79">
        <v>0</v>
      </c>
      <c r="AE1026" s="61">
        <v>0</v>
      </c>
      <c r="AF1026" s="80" t="s">
        <v>73</v>
      </c>
      <c r="AG1026" s="47">
        <f t="shared" si="80"/>
        <v>0</v>
      </c>
      <c r="AH1026" s="61">
        <v>0</v>
      </c>
      <c r="AI1026" s="79">
        <v>0</v>
      </c>
      <c r="AJ1026" s="61" t="s">
        <v>73</v>
      </c>
      <c r="AK1026" s="81" t="s">
        <v>73</v>
      </c>
      <c r="AL1026" s="61">
        <v>0</v>
      </c>
      <c r="AM1026" s="81" t="s">
        <v>73</v>
      </c>
      <c r="AN1026" s="81" t="s">
        <v>73</v>
      </c>
      <c r="AO1026" s="81" t="s">
        <v>73</v>
      </c>
      <c r="AP1026" s="47">
        <f t="shared" si="77"/>
        <v>0</v>
      </c>
      <c r="AQ1026" s="47">
        <f>+L1026+AD1026-AI1026</f>
        <v>24922469</v>
      </c>
      <c r="AR1026" s="61" t="s">
        <v>4700</v>
      </c>
      <c r="AS1026" s="79">
        <v>0</v>
      </c>
      <c r="AT1026" s="61" t="s">
        <v>162</v>
      </c>
      <c r="AU1026" s="79">
        <v>0</v>
      </c>
      <c r="AV1026" s="61" t="s">
        <v>73</v>
      </c>
      <c r="AW1026" s="199">
        <v>0</v>
      </c>
      <c r="AX1026" s="62">
        <f t="shared" si="78"/>
        <v>24922469</v>
      </c>
      <c r="AY1026" s="63">
        <f t="shared" si="79"/>
        <v>0</v>
      </c>
      <c r="AZ1026" s="67">
        <v>0</v>
      </c>
      <c r="BA1026" s="61" t="s">
        <v>73</v>
      </c>
      <c r="BB1026" s="61" t="s">
        <v>163</v>
      </c>
      <c r="BC1026" s="355" t="s">
        <v>7937</v>
      </c>
      <c r="BD1026" s="44" t="s">
        <v>65</v>
      </c>
      <c r="BE1026" s="44" t="s">
        <v>65</v>
      </c>
    </row>
    <row r="1027" spans="2:57" s="250" customFormat="1" x14ac:dyDescent="0.25">
      <c r="B1027" s="44">
        <v>2026</v>
      </c>
      <c r="C1027" s="44">
        <v>891780111</v>
      </c>
      <c r="D1027" s="44" t="s">
        <v>63</v>
      </c>
      <c r="E1027" s="61" t="s">
        <v>7936</v>
      </c>
      <c r="F1027" s="61" t="s">
        <v>7935</v>
      </c>
      <c r="G1027" s="61">
        <v>0</v>
      </c>
      <c r="H1027" s="61" t="s">
        <v>71</v>
      </c>
      <c r="I1027" s="44" t="s">
        <v>111</v>
      </c>
      <c r="J1027" s="76" t="s">
        <v>81</v>
      </c>
      <c r="K1027" s="47" t="s">
        <v>7934</v>
      </c>
      <c r="L1027" s="79">
        <v>27691632</v>
      </c>
      <c r="M1027" s="44" t="s">
        <v>66</v>
      </c>
      <c r="N1027" s="68" t="s">
        <v>7933</v>
      </c>
      <c r="O1027" s="68">
        <v>36727983</v>
      </c>
      <c r="P1027" s="68">
        <v>490</v>
      </c>
      <c r="Q1027" s="69">
        <v>46051</v>
      </c>
      <c r="R1027" s="61">
        <v>4224609418</v>
      </c>
      <c r="S1027" s="69">
        <v>45687</v>
      </c>
      <c r="T1027" s="79">
        <v>27691632</v>
      </c>
      <c r="U1027" s="61" t="s">
        <v>65</v>
      </c>
      <c r="V1027" s="79">
        <v>1082939683</v>
      </c>
      <c r="W1027" s="168" t="s">
        <v>7153</v>
      </c>
      <c r="X1027" s="69">
        <v>46052</v>
      </c>
      <c r="Y1027" s="69">
        <v>46062</v>
      </c>
      <c r="Z1027" s="69" t="s">
        <v>73</v>
      </c>
      <c r="AA1027" s="69">
        <v>46234</v>
      </c>
      <c r="AB1027" s="47">
        <f t="shared" si="76"/>
        <v>172</v>
      </c>
      <c r="AC1027" s="61">
        <v>0</v>
      </c>
      <c r="AD1027" s="79">
        <v>0</v>
      </c>
      <c r="AE1027" s="61">
        <v>0</v>
      </c>
      <c r="AF1027" s="80" t="s">
        <v>73</v>
      </c>
      <c r="AG1027" s="47">
        <f t="shared" si="80"/>
        <v>0</v>
      </c>
      <c r="AH1027" s="61">
        <v>0</v>
      </c>
      <c r="AI1027" s="79">
        <v>0</v>
      </c>
      <c r="AJ1027" s="61" t="s">
        <v>73</v>
      </c>
      <c r="AK1027" s="81" t="s">
        <v>73</v>
      </c>
      <c r="AL1027" s="61">
        <v>0</v>
      </c>
      <c r="AM1027" s="81" t="s">
        <v>73</v>
      </c>
      <c r="AN1027" s="81" t="s">
        <v>73</v>
      </c>
      <c r="AO1027" s="81" t="s">
        <v>73</v>
      </c>
      <c r="AP1027" s="47">
        <f t="shared" si="77"/>
        <v>0</v>
      </c>
      <c r="AQ1027" s="47">
        <f>+L1027+AD1027-AI1027</f>
        <v>27691632</v>
      </c>
      <c r="AR1027" s="61" t="s">
        <v>4700</v>
      </c>
      <c r="AS1027" s="79">
        <v>0</v>
      </c>
      <c r="AT1027" s="61" t="s">
        <v>162</v>
      </c>
      <c r="AU1027" s="79">
        <v>0</v>
      </c>
      <c r="AV1027" s="61" t="s">
        <v>73</v>
      </c>
      <c r="AW1027" s="199">
        <v>0</v>
      </c>
      <c r="AX1027" s="62">
        <f t="shared" si="78"/>
        <v>27691632</v>
      </c>
      <c r="AY1027" s="63">
        <f t="shared" si="79"/>
        <v>0</v>
      </c>
      <c r="AZ1027" s="67">
        <v>0</v>
      </c>
      <c r="BA1027" s="61" t="s">
        <v>73</v>
      </c>
      <c r="BB1027" s="61" t="s">
        <v>163</v>
      </c>
      <c r="BC1027" s="355" t="s">
        <v>7932</v>
      </c>
      <c r="BD1027" s="44" t="s">
        <v>65</v>
      </c>
      <c r="BE1027" s="44" t="s">
        <v>65</v>
      </c>
    </row>
    <row r="1028" spans="2:57" s="250" customFormat="1" x14ac:dyDescent="0.25">
      <c r="B1028" s="44">
        <v>2026</v>
      </c>
      <c r="C1028" s="44">
        <v>891780111</v>
      </c>
      <c r="D1028" s="44" t="s">
        <v>63</v>
      </c>
      <c r="E1028" s="61" t="s">
        <v>7931</v>
      </c>
      <c r="F1028" s="61" t="s">
        <v>7930</v>
      </c>
      <c r="G1028" s="61">
        <v>0</v>
      </c>
      <c r="H1028" s="61" t="s">
        <v>71</v>
      </c>
      <c r="I1028" s="44" t="s">
        <v>111</v>
      </c>
      <c r="J1028" s="76" t="s">
        <v>81</v>
      </c>
      <c r="K1028" s="168" t="s">
        <v>7925</v>
      </c>
      <c r="L1028" s="79">
        <v>22153306</v>
      </c>
      <c r="M1028" s="44" t="s">
        <v>66</v>
      </c>
      <c r="N1028" s="68" t="s">
        <v>7929</v>
      </c>
      <c r="O1028" s="68">
        <v>1082994247</v>
      </c>
      <c r="P1028" s="68">
        <v>490</v>
      </c>
      <c r="Q1028" s="69">
        <v>46051</v>
      </c>
      <c r="R1028" s="61">
        <v>4224609418</v>
      </c>
      <c r="S1028" s="69">
        <v>45687</v>
      </c>
      <c r="T1028" s="79">
        <v>22153306</v>
      </c>
      <c r="U1028" s="61" t="s">
        <v>65</v>
      </c>
      <c r="V1028" s="79">
        <v>1082939683</v>
      </c>
      <c r="W1028" s="168" t="s">
        <v>7153</v>
      </c>
      <c r="X1028" s="69">
        <v>46052</v>
      </c>
      <c r="Y1028" s="69">
        <v>46062</v>
      </c>
      <c r="Z1028" s="69" t="s">
        <v>73</v>
      </c>
      <c r="AA1028" s="69">
        <v>46234</v>
      </c>
      <c r="AB1028" s="47">
        <f t="shared" si="76"/>
        <v>172</v>
      </c>
      <c r="AC1028" s="61">
        <v>0</v>
      </c>
      <c r="AD1028" s="79">
        <v>0</v>
      </c>
      <c r="AE1028" s="61">
        <v>0</v>
      </c>
      <c r="AF1028" s="80" t="s">
        <v>73</v>
      </c>
      <c r="AG1028" s="47">
        <f t="shared" si="80"/>
        <v>0</v>
      </c>
      <c r="AH1028" s="61">
        <v>0</v>
      </c>
      <c r="AI1028" s="79">
        <v>0</v>
      </c>
      <c r="AJ1028" s="61" t="s">
        <v>73</v>
      </c>
      <c r="AK1028" s="81" t="s">
        <v>73</v>
      </c>
      <c r="AL1028" s="61">
        <v>0</v>
      </c>
      <c r="AM1028" s="81" t="s">
        <v>73</v>
      </c>
      <c r="AN1028" s="81" t="s">
        <v>73</v>
      </c>
      <c r="AO1028" s="81" t="s">
        <v>73</v>
      </c>
      <c r="AP1028" s="47">
        <f t="shared" si="77"/>
        <v>0</v>
      </c>
      <c r="AQ1028" s="47">
        <f>+L1028+AD1028-AI1028</f>
        <v>22153306</v>
      </c>
      <c r="AR1028" s="61" t="s">
        <v>4700</v>
      </c>
      <c r="AS1028" s="79">
        <v>0</v>
      </c>
      <c r="AT1028" s="61" t="s">
        <v>162</v>
      </c>
      <c r="AU1028" s="79">
        <v>0</v>
      </c>
      <c r="AV1028" s="61" t="s">
        <v>73</v>
      </c>
      <c r="AW1028" s="199">
        <v>0</v>
      </c>
      <c r="AX1028" s="62">
        <f t="shared" si="78"/>
        <v>22153306</v>
      </c>
      <c r="AY1028" s="63">
        <f t="shared" si="79"/>
        <v>0</v>
      </c>
      <c r="AZ1028" s="67">
        <v>0</v>
      </c>
      <c r="BA1028" s="61" t="s">
        <v>73</v>
      </c>
      <c r="BB1028" s="61" t="s">
        <v>163</v>
      </c>
      <c r="BC1028" s="355" t="s">
        <v>7928</v>
      </c>
      <c r="BD1028" s="44" t="s">
        <v>65</v>
      </c>
      <c r="BE1028" s="44" t="s">
        <v>65</v>
      </c>
    </row>
    <row r="1029" spans="2:57" s="250" customFormat="1" x14ac:dyDescent="0.25">
      <c r="B1029" s="44">
        <v>2026</v>
      </c>
      <c r="C1029" s="44">
        <v>891780111</v>
      </c>
      <c r="D1029" s="44" t="s">
        <v>63</v>
      </c>
      <c r="E1029" s="61" t="s">
        <v>7927</v>
      </c>
      <c r="F1029" s="61" t="s">
        <v>7926</v>
      </c>
      <c r="G1029" s="61">
        <v>0</v>
      </c>
      <c r="H1029" s="61" t="s">
        <v>71</v>
      </c>
      <c r="I1029" s="44" t="s">
        <v>111</v>
      </c>
      <c r="J1029" s="76" t="s">
        <v>81</v>
      </c>
      <c r="K1029" s="168" t="s">
        <v>7925</v>
      </c>
      <c r="L1029" s="79">
        <v>23537887</v>
      </c>
      <c r="M1029" s="44" t="s">
        <v>66</v>
      </c>
      <c r="N1029" s="68" t="s">
        <v>7924</v>
      </c>
      <c r="O1029" s="68">
        <v>30765842</v>
      </c>
      <c r="P1029" s="68">
        <v>490</v>
      </c>
      <c r="Q1029" s="69">
        <v>46051</v>
      </c>
      <c r="R1029" s="61">
        <v>4224609418</v>
      </c>
      <c r="S1029" s="69">
        <v>45687</v>
      </c>
      <c r="T1029" s="79">
        <v>23537887</v>
      </c>
      <c r="U1029" s="61" t="s">
        <v>65</v>
      </c>
      <c r="V1029" s="79">
        <v>1082939683</v>
      </c>
      <c r="W1029" s="168" t="s">
        <v>7153</v>
      </c>
      <c r="X1029" s="69">
        <v>46052</v>
      </c>
      <c r="Y1029" s="69">
        <v>46062</v>
      </c>
      <c r="Z1029" s="69" t="s">
        <v>73</v>
      </c>
      <c r="AA1029" s="69">
        <v>46234</v>
      </c>
      <c r="AB1029" s="47">
        <f t="shared" si="76"/>
        <v>172</v>
      </c>
      <c r="AC1029" s="61">
        <v>0</v>
      </c>
      <c r="AD1029" s="79">
        <v>0</v>
      </c>
      <c r="AE1029" s="61">
        <v>0</v>
      </c>
      <c r="AF1029" s="80" t="s">
        <v>73</v>
      </c>
      <c r="AG1029" s="47">
        <f t="shared" si="80"/>
        <v>0</v>
      </c>
      <c r="AH1029" s="61">
        <v>0</v>
      </c>
      <c r="AI1029" s="79">
        <v>0</v>
      </c>
      <c r="AJ1029" s="61" t="s">
        <v>73</v>
      </c>
      <c r="AK1029" s="81" t="s">
        <v>73</v>
      </c>
      <c r="AL1029" s="61">
        <v>0</v>
      </c>
      <c r="AM1029" s="81" t="s">
        <v>73</v>
      </c>
      <c r="AN1029" s="81" t="s">
        <v>73</v>
      </c>
      <c r="AO1029" s="81" t="s">
        <v>73</v>
      </c>
      <c r="AP1029" s="47">
        <f t="shared" si="77"/>
        <v>0</v>
      </c>
      <c r="AQ1029" s="47">
        <f>+L1029+AD1029-AI1029</f>
        <v>23537887</v>
      </c>
      <c r="AR1029" s="61" t="s">
        <v>4700</v>
      </c>
      <c r="AS1029" s="79">
        <v>0</v>
      </c>
      <c r="AT1029" s="61" t="s">
        <v>162</v>
      </c>
      <c r="AU1029" s="79">
        <v>0</v>
      </c>
      <c r="AV1029" s="61" t="s">
        <v>73</v>
      </c>
      <c r="AW1029" s="199">
        <v>0</v>
      </c>
      <c r="AX1029" s="62">
        <f t="shared" si="78"/>
        <v>23537887</v>
      </c>
      <c r="AY1029" s="63">
        <f t="shared" si="79"/>
        <v>0</v>
      </c>
      <c r="AZ1029" s="67">
        <v>0</v>
      </c>
      <c r="BA1029" s="61" t="s">
        <v>73</v>
      </c>
      <c r="BB1029" s="61" t="s">
        <v>163</v>
      </c>
      <c r="BC1029" s="355" t="s">
        <v>7923</v>
      </c>
      <c r="BD1029" s="44" t="s">
        <v>65</v>
      </c>
      <c r="BE1029" s="44" t="s">
        <v>65</v>
      </c>
    </row>
    <row r="1030" spans="2:57" s="250" customFormat="1" x14ac:dyDescent="0.25">
      <c r="B1030" s="44">
        <v>2026</v>
      </c>
      <c r="C1030" s="44">
        <v>891780111</v>
      </c>
      <c r="D1030" s="44" t="s">
        <v>63</v>
      </c>
      <c r="E1030" s="61" t="s">
        <v>7922</v>
      </c>
      <c r="F1030" s="61" t="s">
        <v>7921</v>
      </c>
      <c r="G1030" s="61">
        <v>0</v>
      </c>
      <c r="H1030" s="61" t="s">
        <v>71</v>
      </c>
      <c r="I1030" s="44" t="s">
        <v>111</v>
      </c>
      <c r="J1030" s="76" t="s">
        <v>81</v>
      </c>
      <c r="K1030" s="168" t="s">
        <v>7900</v>
      </c>
      <c r="L1030" s="79">
        <v>14795936</v>
      </c>
      <c r="M1030" s="44" t="s">
        <v>66</v>
      </c>
      <c r="N1030" s="68" t="s">
        <v>7920</v>
      </c>
      <c r="O1030" s="68">
        <v>1082835420</v>
      </c>
      <c r="P1030" s="68">
        <v>490</v>
      </c>
      <c r="Q1030" s="69">
        <v>46051</v>
      </c>
      <c r="R1030" s="61">
        <v>4224609418</v>
      </c>
      <c r="S1030" s="69">
        <v>45687</v>
      </c>
      <c r="T1030" s="79">
        <v>14795936</v>
      </c>
      <c r="U1030" s="61" t="s">
        <v>65</v>
      </c>
      <c r="V1030" s="79">
        <v>1082939683</v>
      </c>
      <c r="W1030" s="168" t="s">
        <v>7153</v>
      </c>
      <c r="X1030" s="69">
        <v>46052</v>
      </c>
      <c r="Y1030" s="69">
        <v>46062</v>
      </c>
      <c r="Z1030" s="69" t="s">
        <v>73</v>
      </c>
      <c r="AA1030" s="69">
        <v>46234</v>
      </c>
      <c r="AB1030" s="47">
        <f t="shared" si="76"/>
        <v>172</v>
      </c>
      <c r="AC1030" s="61">
        <v>0</v>
      </c>
      <c r="AD1030" s="79">
        <v>0</v>
      </c>
      <c r="AE1030" s="61">
        <v>0</v>
      </c>
      <c r="AF1030" s="80" t="s">
        <v>73</v>
      </c>
      <c r="AG1030" s="47">
        <f t="shared" si="80"/>
        <v>0</v>
      </c>
      <c r="AH1030" s="61">
        <v>0</v>
      </c>
      <c r="AI1030" s="79">
        <v>0</v>
      </c>
      <c r="AJ1030" s="61" t="s">
        <v>73</v>
      </c>
      <c r="AK1030" s="81" t="s">
        <v>73</v>
      </c>
      <c r="AL1030" s="61">
        <v>0</v>
      </c>
      <c r="AM1030" s="81" t="s">
        <v>73</v>
      </c>
      <c r="AN1030" s="81" t="s">
        <v>73</v>
      </c>
      <c r="AO1030" s="81" t="s">
        <v>73</v>
      </c>
      <c r="AP1030" s="47">
        <f t="shared" si="77"/>
        <v>0</v>
      </c>
      <c r="AQ1030" s="47">
        <f>+L1030+AD1030-AI1030</f>
        <v>14795936</v>
      </c>
      <c r="AR1030" s="61" t="s">
        <v>4700</v>
      </c>
      <c r="AS1030" s="79">
        <v>0</v>
      </c>
      <c r="AT1030" s="61" t="s">
        <v>162</v>
      </c>
      <c r="AU1030" s="79">
        <v>0</v>
      </c>
      <c r="AV1030" s="61" t="s">
        <v>73</v>
      </c>
      <c r="AW1030" s="199">
        <v>0</v>
      </c>
      <c r="AX1030" s="62">
        <f t="shared" si="78"/>
        <v>14795936</v>
      </c>
      <c r="AY1030" s="63">
        <f t="shared" si="79"/>
        <v>0</v>
      </c>
      <c r="AZ1030" s="67">
        <v>0</v>
      </c>
      <c r="BA1030" s="61" t="s">
        <v>73</v>
      </c>
      <c r="BB1030" s="61" t="s">
        <v>163</v>
      </c>
      <c r="BC1030" s="355" t="s">
        <v>7919</v>
      </c>
      <c r="BD1030" s="44" t="s">
        <v>65</v>
      </c>
      <c r="BE1030" s="44" t="s">
        <v>65</v>
      </c>
    </row>
    <row r="1031" spans="2:57" s="250" customFormat="1" x14ac:dyDescent="0.25">
      <c r="B1031" s="44">
        <v>2026</v>
      </c>
      <c r="C1031" s="44">
        <v>891780111</v>
      </c>
      <c r="D1031" s="44" t="s">
        <v>63</v>
      </c>
      <c r="E1031" s="61" t="s">
        <v>7918</v>
      </c>
      <c r="F1031" s="61" t="s">
        <v>7917</v>
      </c>
      <c r="G1031" s="61">
        <v>0</v>
      </c>
      <c r="H1031" s="61" t="s">
        <v>71</v>
      </c>
      <c r="I1031" s="44" t="s">
        <v>111</v>
      </c>
      <c r="J1031" s="76" t="s">
        <v>81</v>
      </c>
      <c r="K1031" s="168" t="s">
        <v>7900</v>
      </c>
      <c r="L1031" s="79">
        <v>14795936</v>
      </c>
      <c r="M1031" s="44" t="s">
        <v>66</v>
      </c>
      <c r="N1031" s="68" t="s">
        <v>7916</v>
      </c>
      <c r="O1031" s="68">
        <v>39140578</v>
      </c>
      <c r="P1031" s="68">
        <v>490</v>
      </c>
      <c r="Q1031" s="69">
        <v>46051</v>
      </c>
      <c r="R1031" s="61">
        <v>4224609418</v>
      </c>
      <c r="S1031" s="69">
        <v>45687</v>
      </c>
      <c r="T1031" s="79">
        <v>14795936</v>
      </c>
      <c r="U1031" s="61" t="s">
        <v>65</v>
      </c>
      <c r="V1031" s="79">
        <v>1082939683</v>
      </c>
      <c r="W1031" s="168" t="s">
        <v>7153</v>
      </c>
      <c r="X1031" s="69">
        <v>46052</v>
      </c>
      <c r="Y1031" s="69">
        <v>46062</v>
      </c>
      <c r="Z1031" s="69" t="s">
        <v>73</v>
      </c>
      <c r="AA1031" s="69">
        <v>46234</v>
      </c>
      <c r="AB1031" s="47">
        <f t="shared" si="76"/>
        <v>172</v>
      </c>
      <c r="AC1031" s="61">
        <v>0</v>
      </c>
      <c r="AD1031" s="79">
        <v>0</v>
      </c>
      <c r="AE1031" s="61">
        <v>0</v>
      </c>
      <c r="AF1031" s="80" t="s">
        <v>73</v>
      </c>
      <c r="AG1031" s="47">
        <f t="shared" si="80"/>
        <v>0</v>
      </c>
      <c r="AH1031" s="61">
        <v>0</v>
      </c>
      <c r="AI1031" s="79">
        <v>0</v>
      </c>
      <c r="AJ1031" s="61" t="s">
        <v>73</v>
      </c>
      <c r="AK1031" s="81" t="s">
        <v>73</v>
      </c>
      <c r="AL1031" s="61">
        <v>0</v>
      </c>
      <c r="AM1031" s="81" t="s">
        <v>73</v>
      </c>
      <c r="AN1031" s="81" t="s">
        <v>73</v>
      </c>
      <c r="AO1031" s="81" t="s">
        <v>73</v>
      </c>
      <c r="AP1031" s="47">
        <f t="shared" si="77"/>
        <v>0</v>
      </c>
      <c r="AQ1031" s="47">
        <f>+L1031+AD1031-AI1031</f>
        <v>14795936</v>
      </c>
      <c r="AR1031" s="61" t="s">
        <v>4700</v>
      </c>
      <c r="AS1031" s="79">
        <v>0</v>
      </c>
      <c r="AT1031" s="61" t="s">
        <v>162</v>
      </c>
      <c r="AU1031" s="79">
        <v>0</v>
      </c>
      <c r="AV1031" s="61" t="s">
        <v>73</v>
      </c>
      <c r="AW1031" s="199">
        <v>0</v>
      </c>
      <c r="AX1031" s="62">
        <f t="shared" si="78"/>
        <v>14795936</v>
      </c>
      <c r="AY1031" s="63">
        <f t="shared" si="79"/>
        <v>0</v>
      </c>
      <c r="AZ1031" s="67">
        <v>0</v>
      </c>
      <c r="BA1031" s="61" t="s">
        <v>73</v>
      </c>
      <c r="BB1031" s="61" t="s">
        <v>163</v>
      </c>
      <c r="BC1031" s="355" t="s">
        <v>7915</v>
      </c>
      <c r="BD1031" s="44" t="s">
        <v>65</v>
      </c>
      <c r="BE1031" s="44" t="s">
        <v>65</v>
      </c>
    </row>
    <row r="1032" spans="2:57" s="250" customFormat="1" x14ac:dyDescent="0.25">
      <c r="B1032" s="44">
        <v>2026</v>
      </c>
      <c r="C1032" s="44">
        <v>891780111</v>
      </c>
      <c r="D1032" s="44" t="s">
        <v>63</v>
      </c>
      <c r="E1032" s="61" t="s">
        <v>7914</v>
      </c>
      <c r="F1032" s="61" t="s">
        <v>7913</v>
      </c>
      <c r="G1032" s="61">
        <v>0</v>
      </c>
      <c r="H1032" s="61" t="s">
        <v>71</v>
      </c>
      <c r="I1032" s="44" t="s">
        <v>111</v>
      </c>
      <c r="J1032" s="76" t="s">
        <v>81</v>
      </c>
      <c r="K1032" s="168" t="s">
        <v>7900</v>
      </c>
      <c r="L1032" s="79">
        <v>14795936</v>
      </c>
      <c r="M1032" s="44" t="s">
        <v>66</v>
      </c>
      <c r="N1032" s="68" t="s">
        <v>7912</v>
      </c>
      <c r="O1032" s="68">
        <v>1082844998</v>
      </c>
      <c r="P1032" s="68">
        <v>490</v>
      </c>
      <c r="Q1032" s="69">
        <v>46051</v>
      </c>
      <c r="R1032" s="61">
        <v>4224609418</v>
      </c>
      <c r="S1032" s="69">
        <v>45687</v>
      </c>
      <c r="T1032" s="79">
        <v>14795936</v>
      </c>
      <c r="U1032" s="61" t="s">
        <v>65</v>
      </c>
      <c r="V1032" s="79">
        <v>1082939683</v>
      </c>
      <c r="W1032" s="168" t="s">
        <v>7153</v>
      </c>
      <c r="X1032" s="69">
        <v>46052</v>
      </c>
      <c r="Y1032" s="69">
        <v>46062</v>
      </c>
      <c r="Z1032" s="69" t="s">
        <v>73</v>
      </c>
      <c r="AA1032" s="69">
        <v>46234</v>
      </c>
      <c r="AB1032" s="47">
        <f t="shared" ref="AB1032:AB1095" si="81">+IF(Z1032="1800-01-01",AA1032-Y1032,AA1032-Z1032)</f>
        <v>172</v>
      </c>
      <c r="AC1032" s="61">
        <v>0</v>
      </c>
      <c r="AD1032" s="79">
        <v>0</v>
      </c>
      <c r="AE1032" s="61">
        <v>0</v>
      </c>
      <c r="AF1032" s="80" t="s">
        <v>73</v>
      </c>
      <c r="AG1032" s="47">
        <f t="shared" si="80"/>
        <v>0</v>
      </c>
      <c r="AH1032" s="61">
        <v>0</v>
      </c>
      <c r="AI1032" s="79">
        <v>0</v>
      </c>
      <c r="AJ1032" s="61" t="s">
        <v>73</v>
      </c>
      <c r="AK1032" s="81" t="s">
        <v>73</v>
      </c>
      <c r="AL1032" s="61">
        <v>0</v>
      </c>
      <c r="AM1032" s="81" t="s">
        <v>73</v>
      </c>
      <c r="AN1032" s="81" t="s">
        <v>73</v>
      </c>
      <c r="AO1032" s="81" t="s">
        <v>73</v>
      </c>
      <c r="AP1032" s="47">
        <f t="shared" ref="AP1032:AP1095" si="82">+IF(AM1032="1800-01-01",0,AN1032-AM1032)</f>
        <v>0</v>
      </c>
      <c r="AQ1032" s="47">
        <f>+L1032+AD1032-AI1032</f>
        <v>14795936</v>
      </c>
      <c r="AR1032" s="61" t="s">
        <v>4700</v>
      </c>
      <c r="AS1032" s="79">
        <v>0</v>
      </c>
      <c r="AT1032" s="61" t="s">
        <v>162</v>
      </c>
      <c r="AU1032" s="79">
        <v>0</v>
      </c>
      <c r="AV1032" s="61" t="s">
        <v>73</v>
      </c>
      <c r="AW1032" s="199">
        <v>0</v>
      </c>
      <c r="AX1032" s="62">
        <f t="shared" ref="AX1032:AX1095" si="83">AQ1032-AW1032</f>
        <v>14795936</v>
      </c>
      <c r="AY1032" s="63">
        <f t="shared" ref="AY1032:AY1095" si="84">+IFERROR(AW1032/AQ1032,"_")</f>
        <v>0</v>
      </c>
      <c r="AZ1032" s="67">
        <v>0</v>
      </c>
      <c r="BA1032" s="61" t="s">
        <v>73</v>
      </c>
      <c r="BB1032" s="61" t="s">
        <v>163</v>
      </c>
      <c r="BC1032" s="355" t="s">
        <v>7911</v>
      </c>
      <c r="BD1032" s="44" t="s">
        <v>65</v>
      </c>
      <c r="BE1032" s="44" t="s">
        <v>65</v>
      </c>
    </row>
    <row r="1033" spans="2:57" s="250" customFormat="1" x14ac:dyDescent="0.25">
      <c r="B1033" s="44">
        <v>2026</v>
      </c>
      <c r="C1033" s="44">
        <v>891780111</v>
      </c>
      <c r="D1033" s="44" t="s">
        <v>63</v>
      </c>
      <c r="E1033" s="61" t="s">
        <v>7910</v>
      </c>
      <c r="F1033" s="61" t="s">
        <v>7909</v>
      </c>
      <c r="G1033" s="61">
        <v>0</v>
      </c>
      <c r="H1033" s="61" t="s">
        <v>71</v>
      </c>
      <c r="I1033" s="44" t="s">
        <v>111</v>
      </c>
      <c r="J1033" s="76" t="s">
        <v>81</v>
      </c>
      <c r="K1033" s="168" t="s">
        <v>7900</v>
      </c>
      <c r="L1033" s="79">
        <v>14795936</v>
      </c>
      <c r="M1033" s="44" t="s">
        <v>66</v>
      </c>
      <c r="N1033" s="68" t="s">
        <v>7908</v>
      </c>
      <c r="O1033" s="68">
        <v>1082893057</v>
      </c>
      <c r="P1033" s="68">
        <v>490</v>
      </c>
      <c r="Q1033" s="69">
        <v>46051</v>
      </c>
      <c r="R1033" s="61">
        <v>4224609418</v>
      </c>
      <c r="S1033" s="69">
        <v>45687</v>
      </c>
      <c r="T1033" s="79">
        <v>14795936</v>
      </c>
      <c r="U1033" s="61" t="s">
        <v>65</v>
      </c>
      <c r="V1033" s="79">
        <v>1082939683</v>
      </c>
      <c r="W1033" s="168" t="s">
        <v>7153</v>
      </c>
      <c r="X1033" s="69">
        <v>46052</v>
      </c>
      <c r="Y1033" s="69">
        <v>46062</v>
      </c>
      <c r="Z1033" s="69" t="s">
        <v>73</v>
      </c>
      <c r="AA1033" s="69">
        <v>46234</v>
      </c>
      <c r="AB1033" s="47">
        <f t="shared" si="81"/>
        <v>172</v>
      </c>
      <c r="AC1033" s="61">
        <v>0</v>
      </c>
      <c r="AD1033" s="79">
        <v>0</v>
      </c>
      <c r="AE1033" s="61">
        <v>0</v>
      </c>
      <c r="AF1033" s="80" t="s">
        <v>73</v>
      </c>
      <c r="AG1033" s="47">
        <f t="shared" si="80"/>
        <v>0</v>
      </c>
      <c r="AH1033" s="61">
        <v>0</v>
      </c>
      <c r="AI1033" s="79">
        <v>0</v>
      </c>
      <c r="AJ1033" s="61" t="s">
        <v>73</v>
      </c>
      <c r="AK1033" s="81" t="s">
        <v>73</v>
      </c>
      <c r="AL1033" s="61">
        <v>0</v>
      </c>
      <c r="AM1033" s="81" t="s">
        <v>73</v>
      </c>
      <c r="AN1033" s="81" t="s">
        <v>73</v>
      </c>
      <c r="AO1033" s="81" t="s">
        <v>73</v>
      </c>
      <c r="AP1033" s="47">
        <f t="shared" si="82"/>
        <v>0</v>
      </c>
      <c r="AQ1033" s="47">
        <f>+L1033+AD1033-AI1033</f>
        <v>14795936</v>
      </c>
      <c r="AR1033" s="61" t="s">
        <v>4700</v>
      </c>
      <c r="AS1033" s="79">
        <v>0</v>
      </c>
      <c r="AT1033" s="61" t="s">
        <v>162</v>
      </c>
      <c r="AU1033" s="79">
        <v>0</v>
      </c>
      <c r="AV1033" s="61" t="s">
        <v>73</v>
      </c>
      <c r="AW1033" s="199">
        <v>0</v>
      </c>
      <c r="AX1033" s="62">
        <f t="shared" si="83"/>
        <v>14795936</v>
      </c>
      <c r="AY1033" s="63">
        <f t="shared" si="84"/>
        <v>0</v>
      </c>
      <c r="AZ1033" s="67">
        <v>0</v>
      </c>
      <c r="BA1033" s="61" t="s">
        <v>73</v>
      </c>
      <c r="BB1033" s="61" t="s">
        <v>163</v>
      </c>
      <c r="BC1033" s="355" t="s">
        <v>7907</v>
      </c>
      <c r="BD1033" s="44" t="s">
        <v>65</v>
      </c>
      <c r="BE1033" s="44" t="s">
        <v>65</v>
      </c>
    </row>
    <row r="1034" spans="2:57" s="250" customFormat="1" x14ac:dyDescent="0.25">
      <c r="B1034" s="44">
        <v>2026</v>
      </c>
      <c r="C1034" s="44">
        <v>891780111</v>
      </c>
      <c r="D1034" s="44" t="s">
        <v>63</v>
      </c>
      <c r="E1034" s="61" t="s">
        <v>7906</v>
      </c>
      <c r="F1034" s="61" t="s">
        <v>7905</v>
      </c>
      <c r="G1034" s="61">
        <v>0</v>
      </c>
      <c r="H1034" s="61" t="s">
        <v>71</v>
      </c>
      <c r="I1034" s="44" t="s">
        <v>111</v>
      </c>
      <c r="J1034" s="76" t="s">
        <v>81</v>
      </c>
      <c r="K1034" s="168" t="s">
        <v>7900</v>
      </c>
      <c r="L1034" s="79">
        <v>14795936</v>
      </c>
      <c r="M1034" s="44" t="s">
        <v>66</v>
      </c>
      <c r="N1034" s="68" t="s">
        <v>7904</v>
      </c>
      <c r="O1034" s="68">
        <v>85270528</v>
      </c>
      <c r="P1034" s="68">
        <v>490</v>
      </c>
      <c r="Q1034" s="69">
        <v>46051</v>
      </c>
      <c r="R1034" s="61">
        <v>4224609418</v>
      </c>
      <c r="S1034" s="69">
        <v>45687</v>
      </c>
      <c r="T1034" s="79">
        <v>14795936</v>
      </c>
      <c r="U1034" s="61" t="s">
        <v>65</v>
      </c>
      <c r="V1034" s="79">
        <v>1082939683</v>
      </c>
      <c r="W1034" s="168" t="s">
        <v>7153</v>
      </c>
      <c r="X1034" s="69">
        <v>46052</v>
      </c>
      <c r="Y1034" s="69">
        <v>46062</v>
      </c>
      <c r="Z1034" s="69" t="s">
        <v>73</v>
      </c>
      <c r="AA1034" s="69">
        <v>46234</v>
      </c>
      <c r="AB1034" s="47">
        <f t="shared" si="81"/>
        <v>172</v>
      </c>
      <c r="AC1034" s="61">
        <v>0</v>
      </c>
      <c r="AD1034" s="79">
        <v>0</v>
      </c>
      <c r="AE1034" s="61">
        <v>0</v>
      </c>
      <c r="AF1034" s="80" t="s">
        <v>73</v>
      </c>
      <c r="AG1034" s="47">
        <f t="shared" si="80"/>
        <v>0</v>
      </c>
      <c r="AH1034" s="61">
        <v>0</v>
      </c>
      <c r="AI1034" s="79">
        <v>0</v>
      </c>
      <c r="AJ1034" s="61" t="s">
        <v>73</v>
      </c>
      <c r="AK1034" s="81" t="s">
        <v>73</v>
      </c>
      <c r="AL1034" s="61">
        <v>0</v>
      </c>
      <c r="AM1034" s="81" t="s">
        <v>73</v>
      </c>
      <c r="AN1034" s="81" t="s">
        <v>73</v>
      </c>
      <c r="AO1034" s="81" t="s">
        <v>73</v>
      </c>
      <c r="AP1034" s="47">
        <f t="shared" si="82"/>
        <v>0</v>
      </c>
      <c r="AQ1034" s="47">
        <f>+L1034+AD1034-AI1034</f>
        <v>14795936</v>
      </c>
      <c r="AR1034" s="61" t="s">
        <v>4700</v>
      </c>
      <c r="AS1034" s="79">
        <v>0</v>
      </c>
      <c r="AT1034" s="61" t="s">
        <v>162</v>
      </c>
      <c r="AU1034" s="79">
        <v>0</v>
      </c>
      <c r="AV1034" s="61" t="s">
        <v>73</v>
      </c>
      <c r="AW1034" s="199">
        <v>0</v>
      </c>
      <c r="AX1034" s="62">
        <f t="shared" si="83"/>
        <v>14795936</v>
      </c>
      <c r="AY1034" s="63">
        <f t="shared" si="84"/>
        <v>0</v>
      </c>
      <c r="AZ1034" s="67">
        <v>0</v>
      </c>
      <c r="BA1034" s="61" t="s">
        <v>73</v>
      </c>
      <c r="BB1034" s="61" t="s">
        <v>163</v>
      </c>
      <c r="BC1034" s="355" t="s">
        <v>7903</v>
      </c>
      <c r="BD1034" s="44" t="s">
        <v>65</v>
      </c>
      <c r="BE1034" s="44" t="s">
        <v>65</v>
      </c>
    </row>
    <row r="1035" spans="2:57" s="250" customFormat="1" x14ac:dyDescent="0.25">
      <c r="B1035" s="44">
        <v>2026</v>
      </c>
      <c r="C1035" s="44">
        <v>891780111</v>
      </c>
      <c r="D1035" s="44" t="s">
        <v>63</v>
      </c>
      <c r="E1035" s="61" t="s">
        <v>7902</v>
      </c>
      <c r="F1035" s="61" t="s">
        <v>7901</v>
      </c>
      <c r="G1035" s="61">
        <v>0</v>
      </c>
      <c r="H1035" s="61" t="s">
        <v>71</v>
      </c>
      <c r="I1035" s="44" t="s">
        <v>111</v>
      </c>
      <c r="J1035" s="76" t="s">
        <v>81</v>
      </c>
      <c r="K1035" s="168" t="s">
        <v>7900</v>
      </c>
      <c r="L1035" s="79">
        <v>14795936</v>
      </c>
      <c r="M1035" s="44" t="s">
        <v>66</v>
      </c>
      <c r="N1035" s="68" t="s">
        <v>7899</v>
      </c>
      <c r="O1035" s="68">
        <v>1082978225</v>
      </c>
      <c r="P1035" s="68">
        <v>490</v>
      </c>
      <c r="Q1035" s="69">
        <v>46051</v>
      </c>
      <c r="R1035" s="61">
        <v>4224609418</v>
      </c>
      <c r="S1035" s="69">
        <v>45687</v>
      </c>
      <c r="T1035" s="79">
        <v>14795936</v>
      </c>
      <c r="U1035" s="61" t="s">
        <v>65</v>
      </c>
      <c r="V1035" s="79">
        <v>1082939683</v>
      </c>
      <c r="W1035" s="168" t="s">
        <v>7153</v>
      </c>
      <c r="X1035" s="69">
        <v>46052</v>
      </c>
      <c r="Y1035" s="69">
        <v>46062</v>
      </c>
      <c r="Z1035" s="69" t="s">
        <v>73</v>
      </c>
      <c r="AA1035" s="69">
        <v>46234</v>
      </c>
      <c r="AB1035" s="47">
        <f t="shared" si="81"/>
        <v>172</v>
      </c>
      <c r="AC1035" s="61">
        <v>0</v>
      </c>
      <c r="AD1035" s="79">
        <v>0</v>
      </c>
      <c r="AE1035" s="61">
        <v>0</v>
      </c>
      <c r="AF1035" s="80" t="s">
        <v>73</v>
      </c>
      <c r="AG1035" s="47">
        <f t="shared" ref="AG1035:AG1098" si="85">+IF(AF1035="1800-01-01",0,AF1035-AA1035)</f>
        <v>0</v>
      </c>
      <c r="AH1035" s="61">
        <v>0</v>
      </c>
      <c r="AI1035" s="79">
        <v>0</v>
      </c>
      <c r="AJ1035" s="61" t="s">
        <v>73</v>
      </c>
      <c r="AK1035" s="81" t="s">
        <v>73</v>
      </c>
      <c r="AL1035" s="61">
        <v>0</v>
      </c>
      <c r="AM1035" s="81" t="s">
        <v>73</v>
      </c>
      <c r="AN1035" s="81" t="s">
        <v>73</v>
      </c>
      <c r="AO1035" s="81" t="s">
        <v>73</v>
      </c>
      <c r="AP1035" s="47">
        <f t="shared" si="82"/>
        <v>0</v>
      </c>
      <c r="AQ1035" s="47">
        <f>+L1035+AD1035-AI1035</f>
        <v>14795936</v>
      </c>
      <c r="AR1035" s="61" t="s">
        <v>4700</v>
      </c>
      <c r="AS1035" s="79">
        <v>0</v>
      </c>
      <c r="AT1035" s="61" t="s">
        <v>162</v>
      </c>
      <c r="AU1035" s="79">
        <v>0</v>
      </c>
      <c r="AV1035" s="61" t="s">
        <v>73</v>
      </c>
      <c r="AW1035" s="199">
        <v>0</v>
      </c>
      <c r="AX1035" s="62">
        <f t="shared" si="83"/>
        <v>14795936</v>
      </c>
      <c r="AY1035" s="63">
        <f t="shared" si="84"/>
        <v>0</v>
      </c>
      <c r="AZ1035" s="67">
        <v>0</v>
      </c>
      <c r="BA1035" s="61" t="s">
        <v>73</v>
      </c>
      <c r="BB1035" s="61" t="s">
        <v>163</v>
      </c>
      <c r="BC1035" s="355" t="s">
        <v>7898</v>
      </c>
      <c r="BD1035" s="44" t="s">
        <v>65</v>
      </c>
      <c r="BE1035" s="44" t="s">
        <v>65</v>
      </c>
    </row>
    <row r="1036" spans="2:57" s="250" customFormat="1" x14ac:dyDescent="0.25">
      <c r="B1036" s="44">
        <v>2026</v>
      </c>
      <c r="C1036" s="44">
        <v>891780111</v>
      </c>
      <c r="D1036" s="44" t="s">
        <v>63</v>
      </c>
      <c r="E1036" s="61" t="s">
        <v>7897</v>
      </c>
      <c r="F1036" s="61" t="s">
        <v>7896</v>
      </c>
      <c r="G1036" s="61">
        <v>0</v>
      </c>
      <c r="H1036" s="61" t="s">
        <v>71</v>
      </c>
      <c r="I1036" s="44" t="s">
        <v>111</v>
      </c>
      <c r="J1036" s="76" t="s">
        <v>81</v>
      </c>
      <c r="K1036" s="168" t="s">
        <v>7848</v>
      </c>
      <c r="L1036" s="79">
        <v>14795936</v>
      </c>
      <c r="M1036" s="44" t="s">
        <v>66</v>
      </c>
      <c r="N1036" s="68" t="s">
        <v>7895</v>
      </c>
      <c r="O1036" s="68">
        <v>1090369984</v>
      </c>
      <c r="P1036" s="68">
        <v>490</v>
      </c>
      <c r="Q1036" s="69">
        <v>46051</v>
      </c>
      <c r="R1036" s="61">
        <v>4224609418</v>
      </c>
      <c r="S1036" s="69">
        <v>45687</v>
      </c>
      <c r="T1036" s="79">
        <v>14795936</v>
      </c>
      <c r="U1036" s="61" t="s">
        <v>65</v>
      </c>
      <c r="V1036" s="79">
        <v>1082939683</v>
      </c>
      <c r="W1036" s="168" t="s">
        <v>7153</v>
      </c>
      <c r="X1036" s="69">
        <v>46052</v>
      </c>
      <c r="Y1036" s="69">
        <v>46062</v>
      </c>
      <c r="Z1036" s="69" t="s">
        <v>73</v>
      </c>
      <c r="AA1036" s="69">
        <v>46234</v>
      </c>
      <c r="AB1036" s="47">
        <f t="shared" si="81"/>
        <v>172</v>
      </c>
      <c r="AC1036" s="61">
        <v>0</v>
      </c>
      <c r="AD1036" s="79">
        <v>0</v>
      </c>
      <c r="AE1036" s="61">
        <v>0</v>
      </c>
      <c r="AF1036" s="80" t="s">
        <v>73</v>
      </c>
      <c r="AG1036" s="47">
        <f t="shared" si="85"/>
        <v>0</v>
      </c>
      <c r="AH1036" s="61">
        <v>0</v>
      </c>
      <c r="AI1036" s="79">
        <v>0</v>
      </c>
      <c r="AJ1036" s="61" t="s">
        <v>73</v>
      </c>
      <c r="AK1036" s="81" t="s">
        <v>73</v>
      </c>
      <c r="AL1036" s="61">
        <v>0</v>
      </c>
      <c r="AM1036" s="81" t="s">
        <v>73</v>
      </c>
      <c r="AN1036" s="81" t="s">
        <v>73</v>
      </c>
      <c r="AO1036" s="81" t="s">
        <v>73</v>
      </c>
      <c r="AP1036" s="47">
        <f t="shared" si="82"/>
        <v>0</v>
      </c>
      <c r="AQ1036" s="47">
        <f>+L1036+AD1036-AI1036</f>
        <v>14795936</v>
      </c>
      <c r="AR1036" s="61" t="s">
        <v>4700</v>
      </c>
      <c r="AS1036" s="79">
        <v>0</v>
      </c>
      <c r="AT1036" s="61" t="s">
        <v>162</v>
      </c>
      <c r="AU1036" s="79">
        <v>0</v>
      </c>
      <c r="AV1036" s="61" t="s">
        <v>73</v>
      </c>
      <c r="AW1036" s="199">
        <v>0</v>
      </c>
      <c r="AX1036" s="62">
        <f t="shared" si="83"/>
        <v>14795936</v>
      </c>
      <c r="AY1036" s="63">
        <f t="shared" si="84"/>
        <v>0</v>
      </c>
      <c r="AZ1036" s="67">
        <v>0</v>
      </c>
      <c r="BA1036" s="61" t="s">
        <v>73</v>
      </c>
      <c r="BB1036" s="61" t="s">
        <v>163</v>
      </c>
      <c r="BC1036" s="355" t="s">
        <v>7894</v>
      </c>
      <c r="BD1036" s="44" t="s">
        <v>65</v>
      </c>
      <c r="BE1036" s="44" t="s">
        <v>65</v>
      </c>
    </row>
    <row r="1037" spans="2:57" s="250" customFormat="1" x14ac:dyDescent="0.25">
      <c r="B1037" s="44">
        <v>2026</v>
      </c>
      <c r="C1037" s="44">
        <v>891780111</v>
      </c>
      <c r="D1037" s="44" t="s">
        <v>63</v>
      </c>
      <c r="E1037" s="61" t="s">
        <v>7893</v>
      </c>
      <c r="F1037" s="61" t="s">
        <v>7892</v>
      </c>
      <c r="G1037" s="61">
        <v>0</v>
      </c>
      <c r="H1037" s="61" t="s">
        <v>71</v>
      </c>
      <c r="I1037" s="44" t="s">
        <v>111</v>
      </c>
      <c r="J1037" s="76" t="s">
        <v>81</v>
      </c>
      <c r="K1037" s="168" t="s">
        <v>7891</v>
      </c>
      <c r="L1037" s="79">
        <v>14795936</v>
      </c>
      <c r="M1037" s="44" t="s">
        <v>66</v>
      </c>
      <c r="N1037" s="68" t="s">
        <v>7890</v>
      </c>
      <c r="O1037" s="68">
        <v>57273271</v>
      </c>
      <c r="P1037" s="68">
        <v>490</v>
      </c>
      <c r="Q1037" s="69">
        <v>46051</v>
      </c>
      <c r="R1037" s="61">
        <v>4224609418</v>
      </c>
      <c r="S1037" s="69">
        <v>45687</v>
      </c>
      <c r="T1037" s="47">
        <v>14795936</v>
      </c>
      <c r="U1037" s="61" t="s">
        <v>65</v>
      </c>
      <c r="V1037" s="79">
        <v>1082939683</v>
      </c>
      <c r="W1037" s="168" t="s">
        <v>7153</v>
      </c>
      <c r="X1037" s="69">
        <v>46052</v>
      </c>
      <c r="Y1037" s="69">
        <v>46062</v>
      </c>
      <c r="Z1037" s="69" t="s">
        <v>73</v>
      </c>
      <c r="AA1037" s="69">
        <v>46234</v>
      </c>
      <c r="AB1037" s="47">
        <f t="shared" si="81"/>
        <v>172</v>
      </c>
      <c r="AC1037" s="61">
        <v>0</v>
      </c>
      <c r="AD1037" s="79">
        <v>0</v>
      </c>
      <c r="AE1037" s="61">
        <v>0</v>
      </c>
      <c r="AF1037" s="80" t="s">
        <v>73</v>
      </c>
      <c r="AG1037" s="47">
        <f t="shared" si="85"/>
        <v>0</v>
      </c>
      <c r="AH1037" s="61">
        <v>0</v>
      </c>
      <c r="AI1037" s="79">
        <v>0</v>
      </c>
      <c r="AJ1037" s="61" t="s">
        <v>73</v>
      </c>
      <c r="AK1037" s="81" t="s">
        <v>73</v>
      </c>
      <c r="AL1037" s="61">
        <v>0</v>
      </c>
      <c r="AM1037" s="81" t="s">
        <v>73</v>
      </c>
      <c r="AN1037" s="81" t="s">
        <v>73</v>
      </c>
      <c r="AO1037" s="81" t="s">
        <v>73</v>
      </c>
      <c r="AP1037" s="47">
        <f t="shared" si="82"/>
        <v>0</v>
      </c>
      <c r="AQ1037" s="47">
        <f>+L1037+AD1037-AI1037</f>
        <v>14795936</v>
      </c>
      <c r="AR1037" s="61" t="s">
        <v>4700</v>
      </c>
      <c r="AS1037" s="79">
        <v>0</v>
      </c>
      <c r="AT1037" s="61" t="s">
        <v>162</v>
      </c>
      <c r="AU1037" s="79">
        <v>0</v>
      </c>
      <c r="AV1037" s="61" t="s">
        <v>73</v>
      </c>
      <c r="AW1037" s="199">
        <v>0</v>
      </c>
      <c r="AX1037" s="62">
        <f t="shared" si="83"/>
        <v>14795936</v>
      </c>
      <c r="AY1037" s="63">
        <f t="shared" si="84"/>
        <v>0</v>
      </c>
      <c r="AZ1037" s="67">
        <v>0</v>
      </c>
      <c r="BA1037" s="61" t="s">
        <v>73</v>
      </c>
      <c r="BB1037" s="61" t="s">
        <v>163</v>
      </c>
      <c r="BC1037" s="355" t="s">
        <v>7889</v>
      </c>
      <c r="BD1037" s="44" t="s">
        <v>65</v>
      </c>
      <c r="BE1037" s="44" t="s">
        <v>65</v>
      </c>
    </row>
    <row r="1038" spans="2:57" s="250" customFormat="1" x14ac:dyDescent="0.25">
      <c r="B1038" s="44">
        <v>2026</v>
      </c>
      <c r="C1038" s="44">
        <v>891780111</v>
      </c>
      <c r="D1038" s="44" t="s">
        <v>63</v>
      </c>
      <c r="E1038" s="61" t="s">
        <v>7888</v>
      </c>
      <c r="F1038" s="47" t="s">
        <v>7887</v>
      </c>
      <c r="G1038" s="61">
        <v>0</v>
      </c>
      <c r="H1038" s="61" t="s">
        <v>71</v>
      </c>
      <c r="I1038" s="44" t="s">
        <v>111</v>
      </c>
      <c r="J1038" s="76" t="s">
        <v>81</v>
      </c>
      <c r="K1038" s="168" t="s">
        <v>7848</v>
      </c>
      <c r="L1038" s="79">
        <v>14795937</v>
      </c>
      <c r="M1038" s="44" t="s">
        <v>66</v>
      </c>
      <c r="N1038" s="68" t="s">
        <v>7886</v>
      </c>
      <c r="O1038" s="68">
        <v>1083552838</v>
      </c>
      <c r="P1038" s="68">
        <v>490</v>
      </c>
      <c r="Q1038" s="69">
        <v>46051</v>
      </c>
      <c r="R1038" s="61">
        <v>4224609418</v>
      </c>
      <c r="S1038" s="69">
        <v>45687</v>
      </c>
      <c r="T1038" s="79">
        <v>14795937</v>
      </c>
      <c r="U1038" s="61" t="s">
        <v>65</v>
      </c>
      <c r="V1038" s="79">
        <v>1082939683</v>
      </c>
      <c r="W1038" s="168" t="s">
        <v>7153</v>
      </c>
      <c r="X1038" s="69">
        <v>46052</v>
      </c>
      <c r="Y1038" s="69">
        <v>46062</v>
      </c>
      <c r="Z1038" s="69" t="s">
        <v>73</v>
      </c>
      <c r="AA1038" s="69">
        <v>46234</v>
      </c>
      <c r="AB1038" s="47">
        <f t="shared" si="81"/>
        <v>172</v>
      </c>
      <c r="AC1038" s="61">
        <v>0</v>
      </c>
      <c r="AD1038" s="79">
        <v>0</v>
      </c>
      <c r="AE1038" s="61">
        <v>0</v>
      </c>
      <c r="AF1038" s="80" t="s">
        <v>73</v>
      </c>
      <c r="AG1038" s="47">
        <f t="shared" si="85"/>
        <v>0</v>
      </c>
      <c r="AH1038" s="61">
        <v>0</v>
      </c>
      <c r="AI1038" s="79">
        <v>0</v>
      </c>
      <c r="AJ1038" s="61" t="s">
        <v>73</v>
      </c>
      <c r="AK1038" s="81" t="s">
        <v>73</v>
      </c>
      <c r="AL1038" s="61">
        <v>0</v>
      </c>
      <c r="AM1038" s="81" t="s">
        <v>73</v>
      </c>
      <c r="AN1038" s="81" t="s">
        <v>73</v>
      </c>
      <c r="AO1038" s="81" t="s">
        <v>73</v>
      </c>
      <c r="AP1038" s="47">
        <f t="shared" si="82"/>
        <v>0</v>
      </c>
      <c r="AQ1038" s="47">
        <f>+L1038+AD1038-AI1038</f>
        <v>14795937</v>
      </c>
      <c r="AR1038" s="61" t="s">
        <v>4700</v>
      </c>
      <c r="AS1038" s="79">
        <v>0</v>
      </c>
      <c r="AT1038" s="61" t="s">
        <v>162</v>
      </c>
      <c r="AU1038" s="79">
        <v>0</v>
      </c>
      <c r="AV1038" s="61" t="s">
        <v>73</v>
      </c>
      <c r="AW1038" s="199">
        <v>0</v>
      </c>
      <c r="AX1038" s="62">
        <f t="shared" si="83"/>
        <v>14795937</v>
      </c>
      <c r="AY1038" s="63">
        <f t="shared" si="84"/>
        <v>0</v>
      </c>
      <c r="AZ1038" s="67">
        <v>0</v>
      </c>
      <c r="BA1038" s="61" t="s">
        <v>73</v>
      </c>
      <c r="BB1038" s="61" t="s">
        <v>163</v>
      </c>
      <c r="BC1038" s="355" t="s">
        <v>7885</v>
      </c>
      <c r="BD1038" s="44" t="s">
        <v>65</v>
      </c>
      <c r="BE1038" s="44" t="s">
        <v>65</v>
      </c>
    </row>
    <row r="1039" spans="2:57" s="250" customFormat="1" x14ac:dyDescent="0.25">
      <c r="B1039" s="44">
        <v>2026</v>
      </c>
      <c r="C1039" s="44">
        <v>891780111</v>
      </c>
      <c r="D1039" s="44" t="s">
        <v>63</v>
      </c>
      <c r="E1039" s="61" t="s">
        <v>7884</v>
      </c>
      <c r="F1039" s="61" t="s">
        <v>7883</v>
      </c>
      <c r="G1039" s="61">
        <v>0</v>
      </c>
      <c r="H1039" s="61" t="s">
        <v>71</v>
      </c>
      <c r="I1039" s="44" t="s">
        <v>111</v>
      </c>
      <c r="J1039" s="76" t="s">
        <v>81</v>
      </c>
      <c r="K1039" s="168" t="s">
        <v>7848</v>
      </c>
      <c r="L1039" s="79">
        <v>14795936</v>
      </c>
      <c r="M1039" s="44" t="s">
        <v>66</v>
      </c>
      <c r="N1039" s="68" t="s">
        <v>7882</v>
      </c>
      <c r="O1039" s="68">
        <v>1235538198</v>
      </c>
      <c r="P1039" s="68">
        <v>490</v>
      </c>
      <c r="Q1039" s="69">
        <v>46051</v>
      </c>
      <c r="R1039" s="61">
        <v>4224609418</v>
      </c>
      <c r="S1039" s="69">
        <v>45687</v>
      </c>
      <c r="T1039" s="79">
        <v>14795936</v>
      </c>
      <c r="U1039" s="61" t="s">
        <v>65</v>
      </c>
      <c r="V1039" s="79">
        <v>1082939683</v>
      </c>
      <c r="W1039" s="168" t="s">
        <v>7153</v>
      </c>
      <c r="X1039" s="69">
        <v>46052</v>
      </c>
      <c r="Y1039" s="69">
        <v>46062</v>
      </c>
      <c r="Z1039" s="69" t="s">
        <v>73</v>
      </c>
      <c r="AA1039" s="69">
        <v>46234</v>
      </c>
      <c r="AB1039" s="47">
        <f t="shared" si="81"/>
        <v>172</v>
      </c>
      <c r="AC1039" s="61">
        <v>0</v>
      </c>
      <c r="AD1039" s="79">
        <v>0</v>
      </c>
      <c r="AE1039" s="61">
        <v>0</v>
      </c>
      <c r="AF1039" s="80" t="s">
        <v>73</v>
      </c>
      <c r="AG1039" s="47">
        <f t="shared" si="85"/>
        <v>0</v>
      </c>
      <c r="AH1039" s="61">
        <v>0</v>
      </c>
      <c r="AI1039" s="79">
        <v>0</v>
      </c>
      <c r="AJ1039" s="61" t="s">
        <v>73</v>
      </c>
      <c r="AK1039" s="81" t="s">
        <v>73</v>
      </c>
      <c r="AL1039" s="61">
        <v>0</v>
      </c>
      <c r="AM1039" s="81" t="s">
        <v>73</v>
      </c>
      <c r="AN1039" s="81" t="s">
        <v>73</v>
      </c>
      <c r="AO1039" s="81" t="s">
        <v>73</v>
      </c>
      <c r="AP1039" s="47">
        <f t="shared" si="82"/>
        <v>0</v>
      </c>
      <c r="AQ1039" s="47">
        <f>+L1039+AD1039-AI1039</f>
        <v>14795936</v>
      </c>
      <c r="AR1039" s="61" t="s">
        <v>4700</v>
      </c>
      <c r="AS1039" s="79">
        <v>0</v>
      </c>
      <c r="AT1039" s="61" t="s">
        <v>162</v>
      </c>
      <c r="AU1039" s="79">
        <v>0</v>
      </c>
      <c r="AV1039" s="61" t="s">
        <v>73</v>
      </c>
      <c r="AW1039" s="199">
        <v>0</v>
      </c>
      <c r="AX1039" s="62">
        <f t="shared" si="83"/>
        <v>14795936</v>
      </c>
      <c r="AY1039" s="63">
        <f t="shared" si="84"/>
        <v>0</v>
      </c>
      <c r="AZ1039" s="67">
        <v>0</v>
      </c>
      <c r="BA1039" s="61" t="s">
        <v>73</v>
      </c>
      <c r="BB1039" s="61" t="s">
        <v>163</v>
      </c>
      <c r="BC1039" s="355" t="s">
        <v>7881</v>
      </c>
      <c r="BD1039" s="44" t="s">
        <v>65</v>
      </c>
      <c r="BE1039" s="44" t="s">
        <v>65</v>
      </c>
    </row>
    <row r="1040" spans="2:57" s="250" customFormat="1" x14ac:dyDescent="0.25">
      <c r="B1040" s="44">
        <v>2026</v>
      </c>
      <c r="C1040" s="44">
        <v>891780111</v>
      </c>
      <c r="D1040" s="44" t="s">
        <v>63</v>
      </c>
      <c r="E1040" s="61" t="s">
        <v>7880</v>
      </c>
      <c r="F1040" s="207" t="s">
        <v>7879</v>
      </c>
      <c r="G1040" s="61">
        <v>0</v>
      </c>
      <c r="H1040" s="61" t="s">
        <v>71</v>
      </c>
      <c r="I1040" s="44" t="s">
        <v>111</v>
      </c>
      <c r="J1040" s="76" t="s">
        <v>81</v>
      </c>
      <c r="K1040" s="168" t="s">
        <v>7848</v>
      </c>
      <c r="L1040" s="79">
        <v>14795936</v>
      </c>
      <c r="M1040" s="44" t="s">
        <v>66</v>
      </c>
      <c r="N1040" s="68" t="s">
        <v>7878</v>
      </c>
      <c r="O1040" s="68">
        <v>8533205</v>
      </c>
      <c r="P1040" s="68">
        <v>490</v>
      </c>
      <c r="Q1040" s="69">
        <v>46051</v>
      </c>
      <c r="R1040" s="61">
        <v>4224609418</v>
      </c>
      <c r="S1040" s="69">
        <v>45687</v>
      </c>
      <c r="T1040" s="79">
        <v>14795936</v>
      </c>
      <c r="U1040" s="61" t="s">
        <v>65</v>
      </c>
      <c r="V1040" s="79">
        <v>1082939683</v>
      </c>
      <c r="W1040" s="168" t="s">
        <v>7153</v>
      </c>
      <c r="X1040" s="69">
        <v>46052</v>
      </c>
      <c r="Y1040" s="69">
        <v>46062</v>
      </c>
      <c r="Z1040" s="69" t="s">
        <v>73</v>
      </c>
      <c r="AA1040" s="69">
        <v>46234</v>
      </c>
      <c r="AB1040" s="47">
        <f t="shared" si="81"/>
        <v>172</v>
      </c>
      <c r="AC1040" s="61">
        <v>0</v>
      </c>
      <c r="AD1040" s="79">
        <v>0</v>
      </c>
      <c r="AE1040" s="61">
        <v>0</v>
      </c>
      <c r="AF1040" s="80" t="s">
        <v>73</v>
      </c>
      <c r="AG1040" s="47">
        <f t="shared" si="85"/>
        <v>0</v>
      </c>
      <c r="AH1040" s="61">
        <v>0</v>
      </c>
      <c r="AI1040" s="79">
        <v>0</v>
      </c>
      <c r="AJ1040" s="61" t="s">
        <v>73</v>
      </c>
      <c r="AK1040" s="81" t="s">
        <v>73</v>
      </c>
      <c r="AL1040" s="61">
        <v>0</v>
      </c>
      <c r="AM1040" s="81" t="s">
        <v>73</v>
      </c>
      <c r="AN1040" s="81" t="s">
        <v>73</v>
      </c>
      <c r="AO1040" s="81" t="s">
        <v>73</v>
      </c>
      <c r="AP1040" s="47">
        <f t="shared" si="82"/>
        <v>0</v>
      </c>
      <c r="AQ1040" s="47">
        <f>+L1040+AD1040-AI1040</f>
        <v>14795936</v>
      </c>
      <c r="AR1040" s="61" t="s">
        <v>4700</v>
      </c>
      <c r="AS1040" s="79">
        <v>0</v>
      </c>
      <c r="AT1040" s="61" t="s">
        <v>162</v>
      </c>
      <c r="AU1040" s="79">
        <v>0</v>
      </c>
      <c r="AV1040" s="61" t="s">
        <v>73</v>
      </c>
      <c r="AW1040" s="199">
        <v>0</v>
      </c>
      <c r="AX1040" s="62">
        <f t="shared" si="83"/>
        <v>14795936</v>
      </c>
      <c r="AY1040" s="63">
        <f t="shared" si="84"/>
        <v>0</v>
      </c>
      <c r="AZ1040" s="67">
        <v>0</v>
      </c>
      <c r="BA1040" s="61" t="s">
        <v>73</v>
      </c>
      <c r="BB1040" s="61" t="s">
        <v>163</v>
      </c>
      <c r="BC1040" s="355" t="s">
        <v>7877</v>
      </c>
      <c r="BD1040" s="44" t="s">
        <v>65</v>
      </c>
      <c r="BE1040" s="44" t="s">
        <v>65</v>
      </c>
    </row>
    <row r="1041" spans="2:57" s="250" customFormat="1" x14ac:dyDescent="0.25">
      <c r="B1041" s="44">
        <v>2026</v>
      </c>
      <c r="C1041" s="44">
        <v>891780111</v>
      </c>
      <c r="D1041" s="44" t="s">
        <v>63</v>
      </c>
      <c r="E1041" s="61" t="s">
        <v>7876</v>
      </c>
      <c r="F1041" s="61" t="s">
        <v>7875</v>
      </c>
      <c r="G1041" s="61">
        <v>0</v>
      </c>
      <c r="H1041" s="61" t="s">
        <v>71</v>
      </c>
      <c r="I1041" s="44" t="s">
        <v>111</v>
      </c>
      <c r="J1041" s="76" t="s">
        <v>81</v>
      </c>
      <c r="K1041" s="168" t="s">
        <v>7862</v>
      </c>
      <c r="L1041" s="79">
        <v>13701679</v>
      </c>
      <c r="M1041" s="44" t="s">
        <v>66</v>
      </c>
      <c r="N1041" s="68" t="s">
        <v>7874</v>
      </c>
      <c r="O1041" s="68">
        <v>57297210</v>
      </c>
      <c r="P1041" s="68">
        <v>490</v>
      </c>
      <c r="Q1041" s="69">
        <v>46051</v>
      </c>
      <c r="R1041" s="61">
        <v>4224609418</v>
      </c>
      <c r="S1041" s="69">
        <v>45687</v>
      </c>
      <c r="T1041" s="79">
        <v>13701679</v>
      </c>
      <c r="U1041" s="61" t="s">
        <v>65</v>
      </c>
      <c r="V1041" s="79">
        <v>1082939683</v>
      </c>
      <c r="W1041" s="168" t="s">
        <v>7153</v>
      </c>
      <c r="X1041" s="69">
        <v>46052</v>
      </c>
      <c r="Y1041" s="69">
        <v>46062</v>
      </c>
      <c r="Z1041" s="69" t="s">
        <v>73</v>
      </c>
      <c r="AA1041" s="69">
        <v>46234</v>
      </c>
      <c r="AB1041" s="47">
        <f t="shared" si="81"/>
        <v>172</v>
      </c>
      <c r="AC1041" s="61">
        <v>0</v>
      </c>
      <c r="AD1041" s="79">
        <v>0</v>
      </c>
      <c r="AE1041" s="61">
        <v>0</v>
      </c>
      <c r="AF1041" s="80" t="s">
        <v>73</v>
      </c>
      <c r="AG1041" s="47">
        <f t="shared" si="85"/>
        <v>0</v>
      </c>
      <c r="AH1041" s="61">
        <v>0</v>
      </c>
      <c r="AI1041" s="79">
        <v>0</v>
      </c>
      <c r="AJ1041" s="61" t="s">
        <v>73</v>
      </c>
      <c r="AK1041" s="81" t="s">
        <v>73</v>
      </c>
      <c r="AL1041" s="61">
        <v>0</v>
      </c>
      <c r="AM1041" s="81" t="s">
        <v>73</v>
      </c>
      <c r="AN1041" s="81" t="s">
        <v>73</v>
      </c>
      <c r="AO1041" s="81" t="s">
        <v>73</v>
      </c>
      <c r="AP1041" s="47">
        <f t="shared" si="82"/>
        <v>0</v>
      </c>
      <c r="AQ1041" s="47">
        <f>+L1041+AD1041-AI1041</f>
        <v>13701679</v>
      </c>
      <c r="AR1041" s="61" t="s">
        <v>4700</v>
      </c>
      <c r="AS1041" s="79">
        <v>0</v>
      </c>
      <c r="AT1041" s="61" t="s">
        <v>162</v>
      </c>
      <c r="AU1041" s="79">
        <v>0</v>
      </c>
      <c r="AV1041" s="61" t="s">
        <v>73</v>
      </c>
      <c r="AW1041" s="199">
        <v>0</v>
      </c>
      <c r="AX1041" s="62">
        <f t="shared" si="83"/>
        <v>13701679</v>
      </c>
      <c r="AY1041" s="63">
        <f t="shared" si="84"/>
        <v>0</v>
      </c>
      <c r="AZ1041" s="67">
        <v>0</v>
      </c>
      <c r="BA1041" s="61" t="s">
        <v>73</v>
      </c>
      <c r="BB1041" s="61" t="s">
        <v>163</v>
      </c>
      <c r="BC1041" s="355" t="s">
        <v>7873</v>
      </c>
      <c r="BD1041" s="44" t="s">
        <v>65</v>
      </c>
      <c r="BE1041" s="44" t="s">
        <v>65</v>
      </c>
    </row>
    <row r="1042" spans="2:57" s="250" customFormat="1" x14ac:dyDescent="0.25">
      <c r="B1042" s="44">
        <v>2026</v>
      </c>
      <c r="C1042" s="44">
        <v>891780111</v>
      </c>
      <c r="D1042" s="44" t="s">
        <v>63</v>
      </c>
      <c r="E1042" s="61" t="s">
        <v>7872</v>
      </c>
      <c r="F1042" s="61" t="s">
        <v>7871</v>
      </c>
      <c r="G1042" s="61">
        <v>0</v>
      </c>
      <c r="H1042" s="61" t="s">
        <v>71</v>
      </c>
      <c r="I1042" s="44" t="s">
        <v>111</v>
      </c>
      <c r="J1042" s="76" t="s">
        <v>81</v>
      </c>
      <c r="K1042" s="168" t="s">
        <v>7862</v>
      </c>
      <c r="L1042" s="79">
        <v>16081445</v>
      </c>
      <c r="M1042" s="44" t="s">
        <v>66</v>
      </c>
      <c r="N1042" s="68" t="s">
        <v>7870</v>
      </c>
      <c r="O1042" s="68">
        <v>1083004064</v>
      </c>
      <c r="P1042" s="68">
        <v>490</v>
      </c>
      <c r="Q1042" s="69">
        <v>46051</v>
      </c>
      <c r="R1042" s="61">
        <v>4224609418</v>
      </c>
      <c r="S1042" s="69">
        <v>45687</v>
      </c>
      <c r="T1042" s="79">
        <v>16081445</v>
      </c>
      <c r="U1042" s="61" t="s">
        <v>65</v>
      </c>
      <c r="V1042" s="79">
        <v>1082939683</v>
      </c>
      <c r="W1042" s="168" t="s">
        <v>7153</v>
      </c>
      <c r="X1042" s="69">
        <v>46052</v>
      </c>
      <c r="Y1042" s="69">
        <v>46062</v>
      </c>
      <c r="Z1042" s="69" t="s">
        <v>73</v>
      </c>
      <c r="AA1042" s="69">
        <v>46234</v>
      </c>
      <c r="AB1042" s="47">
        <f t="shared" si="81"/>
        <v>172</v>
      </c>
      <c r="AC1042" s="61">
        <v>0</v>
      </c>
      <c r="AD1042" s="79">
        <v>0</v>
      </c>
      <c r="AE1042" s="61">
        <v>0</v>
      </c>
      <c r="AF1042" s="80" t="s">
        <v>73</v>
      </c>
      <c r="AG1042" s="47">
        <f t="shared" si="85"/>
        <v>0</v>
      </c>
      <c r="AH1042" s="61">
        <v>0</v>
      </c>
      <c r="AI1042" s="79">
        <v>0</v>
      </c>
      <c r="AJ1042" s="61" t="s">
        <v>73</v>
      </c>
      <c r="AK1042" s="81" t="s">
        <v>73</v>
      </c>
      <c r="AL1042" s="61">
        <v>0</v>
      </c>
      <c r="AM1042" s="81" t="s">
        <v>73</v>
      </c>
      <c r="AN1042" s="81" t="s">
        <v>73</v>
      </c>
      <c r="AO1042" s="81" t="s">
        <v>73</v>
      </c>
      <c r="AP1042" s="47">
        <f t="shared" si="82"/>
        <v>0</v>
      </c>
      <c r="AQ1042" s="47">
        <f>+L1042+AD1042-AI1042</f>
        <v>16081445</v>
      </c>
      <c r="AR1042" s="61" t="s">
        <v>4700</v>
      </c>
      <c r="AS1042" s="79">
        <v>0</v>
      </c>
      <c r="AT1042" s="61" t="s">
        <v>162</v>
      </c>
      <c r="AU1042" s="79">
        <v>0</v>
      </c>
      <c r="AV1042" s="61" t="s">
        <v>73</v>
      </c>
      <c r="AW1042" s="199">
        <v>0</v>
      </c>
      <c r="AX1042" s="62">
        <f t="shared" si="83"/>
        <v>16081445</v>
      </c>
      <c r="AY1042" s="63">
        <f t="shared" si="84"/>
        <v>0</v>
      </c>
      <c r="AZ1042" s="67">
        <v>0</v>
      </c>
      <c r="BA1042" s="61" t="s">
        <v>73</v>
      </c>
      <c r="BB1042" s="61" t="s">
        <v>163</v>
      </c>
      <c r="BC1042" s="355" t="s">
        <v>7869</v>
      </c>
      <c r="BD1042" s="44" t="s">
        <v>65</v>
      </c>
      <c r="BE1042" s="44" t="s">
        <v>65</v>
      </c>
    </row>
    <row r="1043" spans="2:57" s="250" customFormat="1" x14ac:dyDescent="0.25">
      <c r="B1043" s="44">
        <v>2026</v>
      </c>
      <c r="C1043" s="44">
        <v>891780111</v>
      </c>
      <c r="D1043" s="44" t="s">
        <v>63</v>
      </c>
      <c r="E1043" s="61" t="s">
        <v>7868</v>
      </c>
      <c r="F1043" s="61" t="s">
        <v>7867</v>
      </c>
      <c r="G1043" s="61">
        <v>0</v>
      </c>
      <c r="H1043" s="61" t="s">
        <v>71</v>
      </c>
      <c r="I1043" s="44" t="s">
        <v>111</v>
      </c>
      <c r="J1043" s="76" t="s">
        <v>81</v>
      </c>
      <c r="K1043" s="168" t="s">
        <v>7848</v>
      </c>
      <c r="L1043" s="79">
        <v>14795936</v>
      </c>
      <c r="M1043" s="44" t="s">
        <v>66</v>
      </c>
      <c r="N1043" s="68" t="s">
        <v>7866</v>
      </c>
      <c r="O1043" s="68">
        <v>39045300</v>
      </c>
      <c r="P1043" s="68">
        <v>490</v>
      </c>
      <c r="Q1043" s="69">
        <v>46051</v>
      </c>
      <c r="R1043" s="61">
        <v>4224609418</v>
      </c>
      <c r="S1043" s="69">
        <v>45687</v>
      </c>
      <c r="T1043" s="79">
        <v>14795936</v>
      </c>
      <c r="U1043" s="61" t="s">
        <v>65</v>
      </c>
      <c r="V1043" s="79">
        <v>1082939683</v>
      </c>
      <c r="W1043" s="168" t="s">
        <v>7153</v>
      </c>
      <c r="X1043" s="69">
        <v>46052</v>
      </c>
      <c r="Y1043" s="69">
        <v>46062</v>
      </c>
      <c r="Z1043" s="69" t="s">
        <v>73</v>
      </c>
      <c r="AA1043" s="69">
        <v>46234</v>
      </c>
      <c r="AB1043" s="47">
        <f t="shared" si="81"/>
        <v>172</v>
      </c>
      <c r="AC1043" s="61">
        <v>0</v>
      </c>
      <c r="AD1043" s="79">
        <v>0</v>
      </c>
      <c r="AE1043" s="61">
        <v>0</v>
      </c>
      <c r="AF1043" s="80" t="s">
        <v>73</v>
      </c>
      <c r="AG1043" s="47">
        <f t="shared" si="85"/>
        <v>0</v>
      </c>
      <c r="AH1043" s="61">
        <v>0</v>
      </c>
      <c r="AI1043" s="79">
        <v>0</v>
      </c>
      <c r="AJ1043" s="61" t="s">
        <v>73</v>
      </c>
      <c r="AK1043" s="81" t="s">
        <v>73</v>
      </c>
      <c r="AL1043" s="61">
        <v>0</v>
      </c>
      <c r="AM1043" s="81" t="s">
        <v>73</v>
      </c>
      <c r="AN1043" s="81" t="s">
        <v>73</v>
      </c>
      <c r="AO1043" s="81" t="s">
        <v>73</v>
      </c>
      <c r="AP1043" s="47">
        <f t="shared" si="82"/>
        <v>0</v>
      </c>
      <c r="AQ1043" s="47">
        <f>+L1043+AD1043-AI1043</f>
        <v>14795936</v>
      </c>
      <c r="AR1043" s="61" t="s">
        <v>4700</v>
      </c>
      <c r="AS1043" s="79">
        <v>0</v>
      </c>
      <c r="AT1043" s="61" t="s">
        <v>162</v>
      </c>
      <c r="AU1043" s="79">
        <v>0</v>
      </c>
      <c r="AV1043" s="61" t="s">
        <v>73</v>
      </c>
      <c r="AW1043" s="199">
        <v>0</v>
      </c>
      <c r="AX1043" s="62">
        <f t="shared" si="83"/>
        <v>14795936</v>
      </c>
      <c r="AY1043" s="63">
        <f t="shared" si="84"/>
        <v>0</v>
      </c>
      <c r="AZ1043" s="67">
        <v>0</v>
      </c>
      <c r="BA1043" s="61" t="s">
        <v>73</v>
      </c>
      <c r="BB1043" s="61" t="s">
        <v>163</v>
      </c>
      <c r="BC1043" s="355" t="s">
        <v>7865</v>
      </c>
      <c r="BD1043" s="44" t="s">
        <v>65</v>
      </c>
      <c r="BE1043" s="44" t="s">
        <v>65</v>
      </c>
    </row>
    <row r="1044" spans="2:57" s="250" customFormat="1" x14ac:dyDescent="0.25">
      <c r="B1044" s="44">
        <v>2026</v>
      </c>
      <c r="C1044" s="44">
        <v>891780111</v>
      </c>
      <c r="D1044" s="44" t="s">
        <v>63</v>
      </c>
      <c r="E1044" s="61" t="s">
        <v>7864</v>
      </c>
      <c r="F1044" s="61" t="s">
        <v>7863</v>
      </c>
      <c r="G1044" s="61">
        <v>0</v>
      </c>
      <c r="H1044" s="61" t="s">
        <v>71</v>
      </c>
      <c r="I1044" s="44" t="s">
        <v>111</v>
      </c>
      <c r="J1044" s="76" t="s">
        <v>81</v>
      </c>
      <c r="K1044" s="168" t="s">
        <v>7862</v>
      </c>
      <c r="L1044" s="79">
        <v>20336177</v>
      </c>
      <c r="M1044" s="44" t="s">
        <v>66</v>
      </c>
      <c r="N1044" s="68" t="s">
        <v>7861</v>
      </c>
      <c r="O1044" s="68">
        <v>57463682</v>
      </c>
      <c r="P1044" s="68">
        <v>490</v>
      </c>
      <c r="Q1044" s="69">
        <v>46051</v>
      </c>
      <c r="R1044" s="61">
        <v>4224609418</v>
      </c>
      <c r="S1044" s="69">
        <v>45687</v>
      </c>
      <c r="T1044" s="79">
        <v>20336177</v>
      </c>
      <c r="U1044" s="61" t="s">
        <v>65</v>
      </c>
      <c r="V1044" s="79">
        <v>1082939683</v>
      </c>
      <c r="W1044" s="168" t="s">
        <v>7153</v>
      </c>
      <c r="X1044" s="69">
        <v>46052</v>
      </c>
      <c r="Y1044" s="69">
        <v>46062</v>
      </c>
      <c r="Z1044" s="69" t="s">
        <v>73</v>
      </c>
      <c r="AA1044" s="69">
        <v>46234</v>
      </c>
      <c r="AB1044" s="47">
        <f t="shared" si="81"/>
        <v>172</v>
      </c>
      <c r="AC1044" s="61">
        <v>0</v>
      </c>
      <c r="AD1044" s="79">
        <v>0</v>
      </c>
      <c r="AE1044" s="61">
        <v>0</v>
      </c>
      <c r="AF1044" s="80" t="s">
        <v>73</v>
      </c>
      <c r="AG1044" s="47">
        <f t="shared" si="85"/>
        <v>0</v>
      </c>
      <c r="AH1044" s="61">
        <v>0</v>
      </c>
      <c r="AI1044" s="79">
        <v>0</v>
      </c>
      <c r="AJ1044" s="61" t="s">
        <v>73</v>
      </c>
      <c r="AK1044" s="81" t="s">
        <v>73</v>
      </c>
      <c r="AL1044" s="61">
        <v>0</v>
      </c>
      <c r="AM1044" s="81" t="s">
        <v>73</v>
      </c>
      <c r="AN1044" s="81" t="s">
        <v>73</v>
      </c>
      <c r="AO1044" s="81" t="s">
        <v>73</v>
      </c>
      <c r="AP1044" s="47">
        <f t="shared" si="82"/>
        <v>0</v>
      </c>
      <c r="AQ1044" s="47">
        <f>+L1044+AD1044-AI1044</f>
        <v>20336177</v>
      </c>
      <c r="AR1044" s="61" t="s">
        <v>4700</v>
      </c>
      <c r="AS1044" s="79">
        <v>0</v>
      </c>
      <c r="AT1044" s="61" t="s">
        <v>162</v>
      </c>
      <c r="AU1044" s="79">
        <v>0</v>
      </c>
      <c r="AV1044" s="61" t="s">
        <v>73</v>
      </c>
      <c r="AW1044" s="199">
        <v>0</v>
      </c>
      <c r="AX1044" s="62">
        <f t="shared" si="83"/>
        <v>20336177</v>
      </c>
      <c r="AY1044" s="63">
        <f t="shared" si="84"/>
        <v>0</v>
      </c>
      <c r="AZ1044" s="67">
        <v>0</v>
      </c>
      <c r="BA1044" s="61" t="s">
        <v>73</v>
      </c>
      <c r="BB1044" s="61" t="s">
        <v>163</v>
      </c>
      <c r="BC1044" s="355" t="s">
        <v>7860</v>
      </c>
      <c r="BD1044" s="44" t="s">
        <v>65</v>
      </c>
      <c r="BE1044" s="44" t="s">
        <v>65</v>
      </c>
    </row>
    <row r="1045" spans="2:57" s="250" customFormat="1" x14ac:dyDescent="0.25">
      <c r="B1045" s="44">
        <v>2026</v>
      </c>
      <c r="C1045" s="44">
        <v>891780111</v>
      </c>
      <c r="D1045" s="44" t="s">
        <v>63</v>
      </c>
      <c r="E1045" s="61" t="s">
        <v>7859</v>
      </c>
      <c r="F1045" s="61" t="s">
        <v>7858</v>
      </c>
      <c r="G1045" s="61">
        <v>0</v>
      </c>
      <c r="H1045" s="61" t="s">
        <v>71</v>
      </c>
      <c r="I1045" s="44" t="s">
        <v>111</v>
      </c>
      <c r="J1045" s="76" t="s">
        <v>81</v>
      </c>
      <c r="K1045" s="168" t="s">
        <v>7857</v>
      </c>
      <c r="L1045" s="79">
        <v>17307385</v>
      </c>
      <c r="M1045" s="44" t="s">
        <v>66</v>
      </c>
      <c r="N1045" s="68" t="s">
        <v>7856</v>
      </c>
      <c r="O1045" s="68">
        <v>57425311</v>
      </c>
      <c r="P1045" s="68">
        <v>490</v>
      </c>
      <c r="Q1045" s="69">
        <v>46051</v>
      </c>
      <c r="R1045" s="61">
        <v>4224609418</v>
      </c>
      <c r="S1045" s="69">
        <v>45687</v>
      </c>
      <c r="T1045" s="79">
        <v>17307385</v>
      </c>
      <c r="U1045" s="61" t="s">
        <v>65</v>
      </c>
      <c r="V1045" s="79">
        <v>1082939683</v>
      </c>
      <c r="W1045" s="168" t="s">
        <v>7153</v>
      </c>
      <c r="X1045" s="69">
        <v>46052</v>
      </c>
      <c r="Y1045" s="69">
        <v>46062</v>
      </c>
      <c r="Z1045" s="69" t="s">
        <v>73</v>
      </c>
      <c r="AA1045" s="69">
        <v>46234</v>
      </c>
      <c r="AB1045" s="47">
        <f t="shared" si="81"/>
        <v>172</v>
      </c>
      <c r="AC1045" s="61">
        <v>0</v>
      </c>
      <c r="AD1045" s="79">
        <v>0</v>
      </c>
      <c r="AE1045" s="61">
        <v>0</v>
      </c>
      <c r="AF1045" s="80" t="s">
        <v>73</v>
      </c>
      <c r="AG1045" s="47">
        <f t="shared" si="85"/>
        <v>0</v>
      </c>
      <c r="AH1045" s="61">
        <v>0</v>
      </c>
      <c r="AI1045" s="79">
        <v>0</v>
      </c>
      <c r="AJ1045" s="61" t="s">
        <v>73</v>
      </c>
      <c r="AK1045" s="81" t="s">
        <v>73</v>
      </c>
      <c r="AL1045" s="61">
        <v>0</v>
      </c>
      <c r="AM1045" s="81" t="s">
        <v>73</v>
      </c>
      <c r="AN1045" s="81" t="s">
        <v>73</v>
      </c>
      <c r="AO1045" s="81" t="s">
        <v>73</v>
      </c>
      <c r="AP1045" s="47">
        <f t="shared" si="82"/>
        <v>0</v>
      </c>
      <c r="AQ1045" s="47">
        <f>+L1045+AD1045-AI1045</f>
        <v>17307385</v>
      </c>
      <c r="AR1045" s="61" t="s">
        <v>4700</v>
      </c>
      <c r="AS1045" s="79">
        <v>0</v>
      </c>
      <c r="AT1045" s="61" t="s">
        <v>162</v>
      </c>
      <c r="AU1045" s="79">
        <v>0</v>
      </c>
      <c r="AV1045" s="61" t="s">
        <v>73</v>
      </c>
      <c r="AW1045" s="199">
        <v>0</v>
      </c>
      <c r="AX1045" s="62">
        <f t="shared" si="83"/>
        <v>17307385</v>
      </c>
      <c r="AY1045" s="63">
        <f t="shared" si="84"/>
        <v>0</v>
      </c>
      <c r="AZ1045" s="67">
        <v>0</v>
      </c>
      <c r="BA1045" s="61" t="s">
        <v>73</v>
      </c>
      <c r="BB1045" s="61" t="s">
        <v>163</v>
      </c>
      <c r="BC1045" s="355" t="s">
        <v>7855</v>
      </c>
      <c r="BD1045" s="44" t="s">
        <v>65</v>
      </c>
      <c r="BE1045" s="44" t="s">
        <v>65</v>
      </c>
    </row>
    <row r="1046" spans="2:57" s="250" customFormat="1" x14ac:dyDescent="0.25">
      <c r="B1046" s="44">
        <v>2026</v>
      </c>
      <c r="C1046" s="44">
        <v>891780111</v>
      </c>
      <c r="D1046" s="44" t="s">
        <v>63</v>
      </c>
      <c r="E1046" s="61" t="s">
        <v>7854</v>
      </c>
      <c r="F1046" s="61" t="s">
        <v>7853</v>
      </c>
      <c r="G1046" s="61">
        <v>0</v>
      </c>
      <c r="H1046" s="61" t="s">
        <v>71</v>
      </c>
      <c r="I1046" s="44" t="s">
        <v>111</v>
      </c>
      <c r="J1046" s="76" t="s">
        <v>81</v>
      </c>
      <c r="K1046" s="168" t="s">
        <v>7848</v>
      </c>
      <c r="L1046" s="79">
        <v>14795936</v>
      </c>
      <c r="M1046" s="44" t="s">
        <v>66</v>
      </c>
      <c r="N1046" s="68" t="s">
        <v>7852</v>
      </c>
      <c r="O1046" s="68">
        <v>57404952</v>
      </c>
      <c r="P1046" s="68">
        <v>490</v>
      </c>
      <c r="Q1046" s="69">
        <v>46051</v>
      </c>
      <c r="R1046" s="61">
        <v>4224609418</v>
      </c>
      <c r="S1046" s="69">
        <v>45687</v>
      </c>
      <c r="T1046" s="79">
        <v>14795936</v>
      </c>
      <c r="U1046" s="61" t="s">
        <v>65</v>
      </c>
      <c r="V1046" s="79">
        <v>1082939683</v>
      </c>
      <c r="W1046" s="168" t="s">
        <v>7153</v>
      </c>
      <c r="X1046" s="69">
        <v>46052</v>
      </c>
      <c r="Y1046" s="69">
        <v>46062</v>
      </c>
      <c r="Z1046" s="69" t="s">
        <v>73</v>
      </c>
      <c r="AA1046" s="69">
        <v>46234</v>
      </c>
      <c r="AB1046" s="47">
        <f t="shared" si="81"/>
        <v>172</v>
      </c>
      <c r="AC1046" s="61">
        <v>0</v>
      </c>
      <c r="AD1046" s="79">
        <v>0</v>
      </c>
      <c r="AE1046" s="61">
        <v>0</v>
      </c>
      <c r="AF1046" s="80" t="s">
        <v>73</v>
      </c>
      <c r="AG1046" s="47">
        <f t="shared" si="85"/>
        <v>0</v>
      </c>
      <c r="AH1046" s="61">
        <v>0</v>
      </c>
      <c r="AI1046" s="79">
        <v>0</v>
      </c>
      <c r="AJ1046" s="61" t="s">
        <v>73</v>
      </c>
      <c r="AK1046" s="81" t="s">
        <v>73</v>
      </c>
      <c r="AL1046" s="61">
        <v>0</v>
      </c>
      <c r="AM1046" s="81" t="s">
        <v>73</v>
      </c>
      <c r="AN1046" s="81" t="s">
        <v>73</v>
      </c>
      <c r="AO1046" s="81" t="s">
        <v>73</v>
      </c>
      <c r="AP1046" s="47">
        <f t="shared" si="82"/>
        <v>0</v>
      </c>
      <c r="AQ1046" s="47">
        <f>+L1046+AD1046-AI1046</f>
        <v>14795936</v>
      </c>
      <c r="AR1046" s="61" t="s">
        <v>4700</v>
      </c>
      <c r="AS1046" s="79">
        <v>0</v>
      </c>
      <c r="AT1046" s="61" t="s">
        <v>162</v>
      </c>
      <c r="AU1046" s="79">
        <v>0</v>
      </c>
      <c r="AV1046" s="61" t="s">
        <v>73</v>
      </c>
      <c r="AW1046" s="199">
        <v>0</v>
      </c>
      <c r="AX1046" s="62">
        <f t="shared" si="83"/>
        <v>14795936</v>
      </c>
      <c r="AY1046" s="63">
        <f t="shared" si="84"/>
        <v>0</v>
      </c>
      <c r="AZ1046" s="67">
        <v>0</v>
      </c>
      <c r="BA1046" s="61" t="s">
        <v>73</v>
      </c>
      <c r="BB1046" s="61" t="s">
        <v>163</v>
      </c>
      <c r="BC1046" s="355" t="s">
        <v>7851</v>
      </c>
      <c r="BD1046" s="44" t="s">
        <v>65</v>
      </c>
      <c r="BE1046" s="44" t="s">
        <v>65</v>
      </c>
    </row>
    <row r="1047" spans="2:57" s="250" customFormat="1" x14ac:dyDescent="0.25">
      <c r="B1047" s="44">
        <v>2026</v>
      </c>
      <c r="C1047" s="44">
        <v>891780111</v>
      </c>
      <c r="D1047" s="44" t="s">
        <v>63</v>
      </c>
      <c r="E1047" s="61" t="s">
        <v>7850</v>
      </c>
      <c r="F1047" s="61" t="s">
        <v>7849</v>
      </c>
      <c r="G1047" s="61">
        <v>0</v>
      </c>
      <c r="H1047" s="61" t="s">
        <v>71</v>
      </c>
      <c r="I1047" s="44" t="s">
        <v>111</v>
      </c>
      <c r="J1047" s="76" t="s">
        <v>81</v>
      </c>
      <c r="K1047" s="168" t="s">
        <v>7848</v>
      </c>
      <c r="L1047" s="79">
        <v>14795936</v>
      </c>
      <c r="M1047" s="44" t="s">
        <v>66</v>
      </c>
      <c r="N1047" s="68" t="s">
        <v>7847</v>
      </c>
      <c r="O1047" s="68">
        <v>57294857</v>
      </c>
      <c r="P1047" s="68">
        <v>490</v>
      </c>
      <c r="Q1047" s="69">
        <v>46051</v>
      </c>
      <c r="R1047" s="61">
        <v>4224609418</v>
      </c>
      <c r="S1047" s="69">
        <v>45687</v>
      </c>
      <c r="T1047" s="79">
        <v>14795936</v>
      </c>
      <c r="U1047" s="61" t="s">
        <v>65</v>
      </c>
      <c r="V1047" s="79">
        <v>1082939683</v>
      </c>
      <c r="W1047" s="168" t="s">
        <v>7153</v>
      </c>
      <c r="X1047" s="69">
        <v>46052</v>
      </c>
      <c r="Y1047" s="69">
        <v>46062</v>
      </c>
      <c r="Z1047" s="69" t="s">
        <v>73</v>
      </c>
      <c r="AA1047" s="69">
        <v>46234</v>
      </c>
      <c r="AB1047" s="47">
        <f t="shared" si="81"/>
        <v>172</v>
      </c>
      <c r="AC1047" s="61">
        <v>0</v>
      </c>
      <c r="AD1047" s="79">
        <v>0</v>
      </c>
      <c r="AE1047" s="61">
        <v>0</v>
      </c>
      <c r="AF1047" s="80" t="s">
        <v>73</v>
      </c>
      <c r="AG1047" s="47">
        <f t="shared" si="85"/>
        <v>0</v>
      </c>
      <c r="AH1047" s="61">
        <v>0</v>
      </c>
      <c r="AI1047" s="79">
        <v>0</v>
      </c>
      <c r="AJ1047" s="61" t="s">
        <v>73</v>
      </c>
      <c r="AK1047" s="81" t="s">
        <v>73</v>
      </c>
      <c r="AL1047" s="61">
        <v>0</v>
      </c>
      <c r="AM1047" s="81" t="s">
        <v>73</v>
      </c>
      <c r="AN1047" s="81" t="s">
        <v>73</v>
      </c>
      <c r="AO1047" s="81" t="s">
        <v>73</v>
      </c>
      <c r="AP1047" s="47">
        <f t="shared" si="82"/>
        <v>0</v>
      </c>
      <c r="AQ1047" s="47">
        <f>+L1047+AD1047-AI1047</f>
        <v>14795936</v>
      </c>
      <c r="AR1047" s="61" t="s">
        <v>4700</v>
      </c>
      <c r="AS1047" s="79">
        <v>0</v>
      </c>
      <c r="AT1047" s="61" t="s">
        <v>162</v>
      </c>
      <c r="AU1047" s="79">
        <v>0</v>
      </c>
      <c r="AV1047" s="61" t="s">
        <v>73</v>
      </c>
      <c r="AW1047" s="199">
        <v>0</v>
      </c>
      <c r="AX1047" s="62">
        <f t="shared" si="83"/>
        <v>14795936</v>
      </c>
      <c r="AY1047" s="63">
        <f t="shared" si="84"/>
        <v>0</v>
      </c>
      <c r="AZ1047" s="67">
        <v>0</v>
      </c>
      <c r="BA1047" s="61" t="s">
        <v>73</v>
      </c>
      <c r="BB1047" s="61" t="s">
        <v>163</v>
      </c>
      <c r="BC1047" s="355" t="s">
        <v>7846</v>
      </c>
      <c r="BD1047" s="44" t="s">
        <v>65</v>
      </c>
      <c r="BE1047" s="44" t="s">
        <v>65</v>
      </c>
    </row>
    <row r="1048" spans="2:57" s="250" customFormat="1" x14ac:dyDescent="0.25">
      <c r="B1048" s="44">
        <v>2026</v>
      </c>
      <c r="C1048" s="44">
        <v>891780111</v>
      </c>
      <c r="D1048" s="44" t="s">
        <v>63</v>
      </c>
      <c r="E1048" s="61" t="s">
        <v>7845</v>
      </c>
      <c r="F1048" s="61" t="s">
        <v>7844</v>
      </c>
      <c r="G1048" s="61">
        <v>0</v>
      </c>
      <c r="H1048" s="61" t="s">
        <v>71</v>
      </c>
      <c r="I1048" s="44" t="s">
        <v>111</v>
      </c>
      <c r="J1048" s="76" t="s">
        <v>81</v>
      </c>
      <c r="K1048" s="168" t="s">
        <v>7843</v>
      </c>
      <c r="L1048" s="79">
        <v>14795936</v>
      </c>
      <c r="M1048" s="44" t="s">
        <v>66</v>
      </c>
      <c r="N1048" s="68" t="s">
        <v>7842</v>
      </c>
      <c r="O1048" s="68">
        <v>39022105</v>
      </c>
      <c r="P1048" s="68">
        <v>490</v>
      </c>
      <c r="Q1048" s="69">
        <v>46051</v>
      </c>
      <c r="R1048" s="61">
        <v>4224609418</v>
      </c>
      <c r="S1048" s="69">
        <v>45687</v>
      </c>
      <c r="T1048" s="79">
        <v>14795936</v>
      </c>
      <c r="U1048" s="61" t="s">
        <v>65</v>
      </c>
      <c r="V1048" s="79">
        <v>1082939683</v>
      </c>
      <c r="W1048" s="168" t="s">
        <v>7153</v>
      </c>
      <c r="X1048" s="69">
        <v>46052</v>
      </c>
      <c r="Y1048" s="69">
        <v>46062</v>
      </c>
      <c r="Z1048" s="69" t="s">
        <v>73</v>
      </c>
      <c r="AA1048" s="69">
        <v>46234</v>
      </c>
      <c r="AB1048" s="47">
        <f t="shared" si="81"/>
        <v>172</v>
      </c>
      <c r="AC1048" s="61">
        <v>0</v>
      </c>
      <c r="AD1048" s="79">
        <v>0</v>
      </c>
      <c r="AE1048" s="61">
        <v>0</v>
      </c>
      <c r="AF1048" s="80" t="s">
        <v>73</v>
      </c>
      <c r="AG1048" s="47">
        <f t="shared" si="85"/>
        <v>0</v>
      </c>
      <c r="AH1048" s="61">
        <v>0</v>
      </c>
      <c r="AI1048" s="79">
        <v>0</v>
      </c>
      <c r="AJ1048" s="61" t="s">
        <v>73</v>
      </c>
      <c r="AK1048" s="81" t="s">
        <v>73</v>
      </c>
      <c r="AL1048" s="61">
        <v>0</v>
      </c>
      <c r="AM1048" s="81" t="s">
        <v>73</v>
      </c>
      <c r="AN1048" s="81" t="s">
        <v>73</v>
      </c>
      <c r="AO1048" s="81" t="s">
        <v>73</v>
      </c>
      <c r="AP1048" s="47">
        <f t="shared" si="82"/>
        <v>0</v>
      </c>
      <c r="AQ1048" s="47">
        <f>+L1048+AD1048-AI1048</f>
        <v>14795936</v>
      </c>
      <c r="AR1048" s="61" t="s">
        <v>4700</v>
      </c>
      <c r="AS1048" s="79">
        <v>0</v>
      </c>
      <c r="AT1048" s="61" t="s">
        <v>162</v>
      </c>
      <c r="AU1048" s="79">
        <v>0</v>
      </c>
      <c r="AV1048" s="61" t="s">
        <v>73</v>
      </c>
      <c r="AW1048" s="199">
        <v>0</v>
      </c>
      <c r="AX1048" s="62">
        <f t="shared" si="83"/>
        <v>14795936</v>
      </c>
      <c r="AY1048" s="63">
        <f t="shared" si="84"/>
        <v>0</v>
      </c>
      <c r="AZ1048" s="67">
        <v>0</v>
      </c>
      <c r="BA1048" s="61" t="s">
        <v>73</v>
      </c>
      <c r="BB1048" s="61" t="s">
        <v>163</v>
      </c>
      <c r="BC1048" s="355" t="s">
        <v>7841</v>
      </c>
      <c r="BD1048" s="44" t="s">
        <v>65</v>
      </c>
      <c r="BE1048" s="44" t="s">
        <v>65</v>
      </c>
    </row>
    <row r="1049" spans="2:57" s="250" customFormat="1" x14ac:dyDescent="0.25">
      <c r="B1049" s="44">
        <v>2026</v>
      </c>
      <c r="C1049" s="44">
        <v>891780111</v>
      </c>
      <c r="D1049" s="44" t="s">
        <v>63</v>
      </c>
      <c r="E1049" s="61" t="s">
        <v>7840</v>
      </c>
      <c r="F1049" s="61" t="s">
        <v>7839</v>
      </c>
      <c r="G1049" s="61">
        <v>0</v>
      </c>
      <c r="H1049" s="61" t="s">
        <v>71</v>
      </c>
      <c r="I1049" s="44" t="s">
        <v>111</v>
      </c>
      <c r="J1049" s="76" t="s">
        <v>81</v>
      </c>
      <c r="K1049" s="168" t="s">
        <v>7838</v>
      </c>
      <c r="L1049" s="79">
        <v>19669540</v>
      </c>
      <c r="M1049" s="44" t="s">
        <v>66</v>
      </c>
      <c r="N1049" s="68" t="s">
        <v>7837</v>
      </c>
      <c r="O1049" s="68">
        <v>1094240684</v>
      </c>
      <c r="P1049" s="68">
        <v>273</v>
      </c>
      <c r="Q1049" s="69">
        <v>46043</v>
      </c>
      <c r="R1049" s="68">
        <v>538927056</v>
      </c>
      <c r="S1049" s="69">
        <v>45687</v>
      </c>
      <c r="T1049" s="79">
        <v>19669540</v>
      </c>
      <c r="U1049" s="61" t="s">
        <v>65</v>
      </c>
      <c r="V1049" s="79">
        <v>1082939683</v>
      </c>
      <c r="W1049" s="168" t="s">
        <v>7153</v>
      </c>
      <c r="X1049" s="69">
        <v>46052</v>
      </c>
      <c r="Y1049" s="69">
        <v>46052</v>
      </c>
      <c r="Z1049" s="69" t="s">
        <v>73</v>
      </c>
      <c r="AA1049" s="69">
        <v>46173</v>
      </c>
      <c r="AB1049" s="47">
        <f t="shared" si="81"/>
        <v>121</v>
      </c>
      <c r="AC1049" s="61">
        <v>0</v>
      </c>
      <c r="AD1049" s="79">
        <v>0</v>
      </c>
      <c r="AE1049" s="61">
        <v>0</v>
      </c>
      <c r="AF1049" s="80" t="s">
        <v>73</v>
      </c>
      <c r="AG1049" s="47">
        <f t="shared" si="85"/>
        <v>0</v>
      </c>
      <c r="AH1049" s="61">
        <v>0</v>
      </c>
      <c r="AI1049" s="79">
        <v>0</v>
      </c>
      <c r="AJ1049" s="61" t="s">
        <v>73</v>
      </c>
      <c r="AK1049" s="81" t="s">
        <v>73</v>
      </c>
      <c r="AL1049" s="61">
        <v>0</v>
      </c>
      <c r="AM1049" s="81" t="s">
        <v>73</v>
      </c>
      <c r="AN1049" s="81" t="s">
        <v>73</v>
      </c>
      <c r="AO1049" s="81" t="s">
        <v>73</v>
      </c>
      <c r="AP1049" s="47">
        <f t="shared" si="82"/>
        <v>0</v>
      </c>
      <c r="AQ1049" s="47">
        <f>+L1049+AD1049-AI1049</f>
        <v>19669540</v>
      </c>
      <c r="AR1049" s="61" t="s">
        <v>4700</v>
      </c>
      <c r="AS1049" s="79">
        <v>0</v>
      </c>
      <c r="AT1049" s="61" t="s">
        <v>162</v>
      </c>
      <c r="AU1049" s="79">
        <v>0</v>
      </c>
      <c r="AV1049" s="61" t="s">
        <v>73</v>
      </c>
      <c r="AW1049" s="199">
        <v>0</v>
      </c>
      <c r="AX1049" s="62">
        <f t="shared" si="83"/>
        <v>19669540</v>
      </c>
      <c r="AY1049" s="63">
        <f t="shared" si="84"/>
        <v>0</v>
      </c>
      <c r="AZ1049" s="67">
        <v>0</v>
      </c>
      <c r="BA1049" s="61" t="s">
        <v>73</v>
      </c>
      <c r="BB1049" s="61" t="s">
        <v>85</v>
      </c>
      <c r="BC1049" s="369" t="s">
        <v>7836</v>
      </c>
      <c r="BD1049" s="44" t="s">
        <v>65</v>
      </c>
      <c r="BE1049" s="44" t="s">
        <v>65</v>
      </c>
    </row>
    <row r="1050" spans="2:57" s="250" customFormat="1" x14ac:dyDescent="0.25">
      <c r="B1050" s="44">
        <v>2026</v>
      </c>
      <c r="C1050" s="44">
        <v>891780111</v>
      </c>
      <c r="D1050" s="44" t="s">
        <v>63</v>
      </c>
      <c r="E1050" s="61" t="s">
        <v>7835</v>
      </c>
      <c r="F1050" s="61" t="s">
        <v>7834</v>
      </c>
      <c r="G1050" s="61">
        <v>0</v>
      </c>
      <c r="H1050" s="61" t="s">
        <v>71</v>
      </c>
      <c r="I1050" s="44" t="s">
        <v>111</v>
      </c>
      <c r="J1050" s="76" t="s">
        <v>81</v>
      </c>
      <c r="K1050" s="168" t="s">
        <v>7833</v>
      </c>
      <c r="L1050" s="79">
        <v>14795936</v>
      </c>
      <c r="M1050" s="44" t="s">
        <v>66</v>
      </c>
      <c r="N1050" s="68" t="s">
        <v>7832</v>
      </c>
      <c r="O1050" s="68">
        <v>39049929</v>
      </c>
      <c r="P1050" s="68">
        <v>490</v>
      </c>
      <c r="Q1050" s="69">
        <v>46051</v>
      </c>
      <c r="R1050" s="61">
        <v>4224609418</v>
      </c>
      <c r="S1050" s="69">
        <v>45687</v>
      </c>
      <c r="T1050" s="79">
        <v>14795936</v>
      </c>
      <c r="U1050" s="61" t="s">
        <v>65</v>
      </c>
      <c r="V1050" s="79">
        <v>1082939683</v>
      </c>
      <c r="W1050" s="168" t="s">
        <v>7153</v>
      </c>
      <c r="X1050" s="69">
        <v>46052</v>
      </c>
      <c r="Y1050" s="69">
        <v>46062</v>
      </c>
      <c r="Z1050" s="69" t="s">
        <v>73</v>
      </c>
      <c r="AA1050" s="69">
        <v>46234</v>
      </c>
      <c r="AB1050" s="47">
        <f t="shared" si="81"/>
        <v>172</v>
      </c>
      <c r="AC1050" s="61">
        <v>0</v>
      </c>
      <c r="AD1050" s="79">
        <v>0</v>
      </c>
      <c r="AE1050" s="61">
        <v>0</v>
      </c>
      <c r="AF1050" s="80" t="s">
        <v>73</v>
      </c>
      <c r="AG1050" s="47">
        <f t="shared" si="85"/>
        <v>0</v>
      </c>
      <c r="AH1050" s="61">
        <v>0</v>
      </c>
      <c r="AI1050" s="79">
        <v>0</v>
      </c>
      <c r="AJ1050" s="61" t="s">
        <v>73</v>
      </c>
      <c r="AK1050" s="81" t="s">
        <v>73</v>
      </c>
      <c r="AL1050" s="61">
        <v>0</v>
      </c>
      <c r="AM1050" s="81" t="s">
        <v>73</v>
      </c>
      <c r="AN1050" s="81" t="s">
        <v>73</v>
      </c>
      <c r="AO1050" s="81" t="s">
        <v>73</v>
      </c>
      <c r="AP1050" s="47">
        <f t="shared" si="82"/>
        <v>0</v>
      </c>
      <c r="AQ1050" s="47">
        <f>+L1050+AD1050-AI1050</f>
        <v>14795936</v>
      </c>
      <c r="AR1050" s="61" t="s">
        <v>4700</v>
      </c>
      <c r="AS1050" s="79">
        <v>0</v>
      </c>
      <c r="AT1050" s="61" t="s">
        <v>162</v>
      </c>
      <c r="AU1050" s="79">
        <v>0</v>
      </c>
      <c r="AV1050" s="61" t="s">
        <v>73</v>
      </c>
      <c r="AW1050" s="199">
        <v>0</v>
      </c>
      <c r="AX1050" s="62">
        <f t="shared" si="83"/>
        <v>14795936</v>
      </c>
      <c r="AY1050" s="63">
        <f t="shared" si="84"/>
        <v>0</v>
      </c>
      <c r="AZ1050" s="67">
        <v>0</v>
      </c>
      <c r="BA1050" s="61" t="s">
        <v>73</v>
      </c>
      <c r="BB1050" s="61" t="s">
        <v>163</v>
      </c>
      <c r="BC1050" s="355" t="s">
        <v>7831</v>
      </c>
      <c r="BD1050" s="44" t="s">
        <v>65</v>
      </c>
      <c r="BE1050" s="44" t="s">
        <v>65</v>
      </c>
    </row>
    <row r="1051" spans="2:57" s="250" customFormat="1" x14ac:dyDescent="0.25">
      <c r="B1051" s="44">
        <v>2026</v>
      </c>
      <c r="C1051" s="44">
        <v>891780111</v>
      </c>
      <c r="D1051" s="44" t="s">
        <v>63</v>
      </c>
      <c r="E1051" s="61" t="s">
        <v>7830</v>
      </c>
      <c r="F1051" s="61" t="s">
        <v>7829</v>
      </c>
      <c r="G1051" s="61">
        <v>0</v>
      </c>
      <c r="H1051" s="61" t="s">
        <v>71</v>
      </c>
      <c r="I1051" s="44" t="s">
        <v>111</v>
      </c>
      <c r="J1051" s="76" t="s">
        <v>81</v>
      </c>
      <c r="K1051" s="168" t="s">
        <v>7828</v>
      </c>
      <c r="L1051" s="79">
        <v>13600000</v>
      </c>
      <c r="M1051" s="44" t="s">
        <v>66</v>
      </c>
      <c r="N1051" s="68" t="s">
        <v>7827</v>
      </c>
      <c r="O1051" s="68">
        <v>1081819445</v>
      </c>
      <c r="P1051" s="68">
        <v>490</v>
      </c>
      <c r="Q1051" s="69">
        <v>46051</v>
      </c>
      <c r="R1051" s="68">
        <v>4224609418</v>
      </c>
      <c r="S1051" s="69">
        <v>45687</v>
      </c>
      <c r="T1051" s="79">
        <v>13600000</v>
      </c>
      <c r="U1051" s="61" t="s">
        <v>65</v>
      </c>
      <c r="V1051" s="79">
        <v>1082939683</v>
      </c>
      <c r="W1051" s="168" t="s">
        <v>7153</v>
      </c>
      <c r="X1051" s="69">
        <v>46052</v>
      </c>
      <c r="Y1051" s="69">
        <v>46052</v>
      </c>
      <c r="Z1051" s="69" t="s">
        <v>73</v>
      </c>
      <c r="AA1051" s="69">
        <v>46173</v>
      </c>
      <c r="AB1051" s="47">
        <f t="shared" si="81"/>
        <v>121</v>
      </c>
      <c r="AC1051" s="61">
        <v>0</v>
      </c>
      <c r="AD1051" s="79">
        <v>0</v>
      </c>
      <c r="AE1051" s="61">
        <v>0</v>
      </c>
      <c r="AF1051" s="80" t="s">
        <v>73</v>
      </c>
      <c r="AG1051" s="47">
        <f t="shared" si="85"/>
        <v>0</v>
      </c>
      <c r="AH1051" s="61">
        <v>0</v>
      </c>
      <c r="AI1051" s="79">
        <v>0</v>
      </c>
      <c r="AJ1051" s="61" t="s">
        <v>73</v>
      </c>
      <c r="AK1051" s="81" t="s">
        <v>73</v>
      </c>
      <c r="AL1051" s="61">
        <v>0</v>
      </c>
      <c r="AM1051" s="81" t="s">
        <v>73</v>
      </c>
      <c r="AN1051" s="81" t="s">
        <v>73</v>
      </c>
      <c r="AO1051" s="81" t="s">
        <v>73</v>
      </c>
      <c r="AP1051" s="47">
        <f t="shared" si="82"/>
        <v>0</v>
      </c>
      <c r="AQ1051" s="47">
        <f>+L1051+AD1051-AI1051</f>
        <v>13600000</v>
      </c>
      <c r="AR1051" s="61" t="s">
        <v>65</v>
      </c>
      <c r="AS1051" s="79">
        <v>13600000</v>
      </c>
      <c r="AT1051" s="61" t="s">
        <v>162</v>
      </c>
      <c r="AU1051" s="79">
        <v>0</v>
      </c>
      <c r="AV1051" s="61" t="s">
        <v>73</v>
      </c>
      <c r="AW1051" s="199">
        <v>0</v>
      </c>
      <c r="AX1051" s="62">
        <f t="shared" si="83"/>
        <v>13600000</v>
      </c>
      <c r="AY1051" s="63">
        <f t="shared" si="84"/>
        <v>0</v>
      </c>
      <c r="AZ1051" s="67">
        <v>0</v>
      </c>
      <c r="BA1051" s="61" t="s">
        <v>73</v>
      </c>
      <c r="BB1051" s="61" t="s">
        <v>85</v>
      </c>
      <c r="BC1051" s="369" t="s">
        <v>7826</v>
      </c>
      <c r="BD1051" s="44" t="s">
        <v>65</v>
      </c>
      <c r="BE1051" s="44" t="s">
        <v>65</v>
      </c>
    </row>
    <row r="1052" spans="2:57" s="250" customFormat="1" x14ac:dyDescent="0.25">
      <c r="B1052" s="44">
        <v>2026</v>
      </c>
      <c r="C1052" s="44">
        <v>891780111</v>
      </c>
      <c r="D1052" s="44" t="s">
        <v>63</v>
      </c>
      <c r="E1052" s="61" t="s">
        <v>7825</v>
      </c>
      <c r="F1052" s="61" t="s">
        <v>7824</v>
      </c>
      <c r="G1052" s="61">
        <v>0</v>
      </c>
      <c r="H1052" s="61" t="s">
        <v>71</v>
      </c>
      <c r="I1052" s="44" t="s">
        <v>111</v>
      </c>
      <c r="J1052" s="76" t="s">
        <v>81</v>
      </c>
      <c r="K1052" s="168" t="s">
        <v>7823</v>
      </c>
      <c r="L1052" s="79">
        <v>12000000</v>
      </c>
      <c r="M1052" s="44" t="s">
        <v>66</v>
      </c>
      <c r="N1052" s="68" t="s">
        <v>7822</v>
      </c>
      <c r="O1052" s="68">
        <v>1118848806</v>
      </c>
      <c r="P1052" s="68">
        <v>537</v>
      </c>
      <c r="Q1052" s="69">
        <v>46052</v>
      </c>
      <c r="R1052" s="68">
        <v>36000000</v>
      </c>
      <c r="S1052" s="69">
        <v>45687</v>
      </c>
      <c r="T1052" s="79">
        <v>12000000</v>
      </c>
      <c r="U1052" s="61" t="s">
        <v>65</v>
      </c>
      <c r="V1052" s="79">
        <v>1082939683</v>
      </c>
      <c r="W1052" s="168" t="s">
        <v>7153</v>
      </c>
      <c r="X1052" s="69">
        <v>46052</v>
      </c>
      <c r="Y1052" s="69">
        <v>46052</v>
      </c>
      <c r="Z1052" s="69" t="s">
        <v>73</v>
      </c>
      <c r="AA1052" s="69">
        <v>46111</v>
      </c>
      <c r="AB1052" s="47">
        <f t="shared" si="81"/>
        <v>59</v>
      </c>
      <c r="AC1052" s="61">
        <v>0</v>
      </c>
      <c r="AD1052" s="79">
        <v>0</v>
      </c>
      <c r="AE1052" s="61">
        <v>0</v>
      </c>
      <c r="AF1052" s="80" t="s">
        <v>73</v>
      </c>
      <c r="AG1052" s="47">
        <f t="shared" si="85"/>
        <v>0</v>
      </c>
      <c r="AH1052" s="61">
        <v>0</v>
      </c>
      <c r="AI1052" s="79">
        <v>0</v>
      </c>
      <c r="AJ1052" s="61" t="s">
        <v>73</v>
      </c>
      <c r="AK1052" s="81" t="s">
        <v>73</v>
      </c>
      <c r="AL1052" s="61">
        <v>0</v>
      </c>
      <c r="AM1052" s="81" t="s">
        <v>73</v>
      </c>
      <c r="AN1052" s="81" t="s">
        <v>73</v>
      </c>
      <c r="AO1052" s="81" t="s">
        <v>73</v>
      </c>
      <c r="AP1052" s="47">
        <f t="shared" si="82"/>
        <v>0</v>
      </c>
      <c r="AQ1052" s="47">
        <f>+L1052+AD1052-AI1052</f>
        <v>12000000</v>
      </c>
      <c r="AR1052" s="61" t="s">
        <v>4700</v>
      </c>
      <c r="AS1052" s="79">
        <v>0</v>
      </c>
      <c r="AT1052" s="61" t="s">
        <v>162</v>
      </c>
      <c r="AU1052" s="79">
        <v>0</v>
      </c>
      <c r="AV1052" s="61" t="s">
        <v>73</v>
      </c>
      <c r="AW1052" s="199">
        <v>0</v>
      </c>
      <c r="AX1052" s="62">
        <f t="shared" si="83"/>
        <v>12000000</v>
      </c>
      <c r="AY1052" s="63">
        <f t="shared" si="84"/>
        <v>0</v>
      </c>
      <c r="AZ1052" s="67">
        <v>0</v>
      </c>
      <c r="BA1052" s="61" t="s">
        <v>73</v>
      </c>
      <c r="BB1052" s="61" t="s">
        <v>85</v>
      </c>
      <c r="BC1052" s="369" t="s">
        <v>7821</v>
      </c>
      <c r="BD1052" s="44" t="s">
        <v>65</v>
      </c>
      <c r="BE1052" s="44" t="s">
        <v>65</v>
      </c>
    </row>
    <row r="1053" spans="2:57" s="250" customFormat="1" x14ac:dyDescent="0.25">
      <c r="B1053" s="44">
        <v>2026</v>
      </c>
      <c r="C1053" s="44">
        <v>891780111</v>
      </c>
      <c r="D1053" s="44" t="s">
        <v>63</v>
      </c>
      <c r="E1053" s="61" t="s">
        <v>7820</v>
      </c>
      <c r="F1053" s="61" t="s">
        <v>7819</v>
      </c>
      <c r="G1053" s="61">
        <v>0</v>
      </c>
      <c r="H1053" s="61" t="s">
        <v>71</v>
      </c>
      <c r="I1053" s="44" t="s">
        <v>111</v>
      </c>
      <c r="J1053" s="76" t="s">
        <v>81</v>
      </c>
      <c r="K1053" s="168" t="s">
        <v>7818</v>
      </c>
      <c r="L1053" s="79">
        <v>17772884</v>
      </c>
      <c r="M1053" s="44" t="s">
        <v>66</v>
      </c>
      <c r="N1053" s="68" t="s">
        <v>7817</v>
      </c>
      <c r="O1053" s="68">
        <v>1004162684</v>
      </c>
      <c r="P1053" s="68">
        <v>490</v>
      </c>
      <c r="Q1053" s="69">
        <v>46051</v>
      </c>
      <c r="R1053" s="61">
        <v>4224609418</v>
      </c>
      <c r="S1053" s="69">
        <v>45687</v>
      </c>
      <c r="T1053" s="79">
        <v>17772884</v>
      </c>
      <c r="U1053" s="61" t="s">
        <v>65</v>
      </c>
      <c r="V1053" s="79">
        <v>1082939683</v>
      </c>
      <c r="W1053" s="168" t="s">
        <v>7153</v>
      </c>
      <c r="X1053" s="69">
        <v>46052</v>
      </c>
      <c r="Y1053" s="69">
        <v>46062</v>
      </c>
      <c r="Z1053" s="69" t="s">
        <v>73</v>
      </c>
      <c r="AA1053" s="69">
        <v>46234</v>
      </c>
      <c r="AB1053" s="47">
        <f t="shared" si="81"/>
        <v>172</v>
      </c>
      <c r="AC1053" s="61">
        <v>0</v>
      </c>
      <c r="AD1053" s="79">
        <v>0</v>
      </c>
      <c r="AE1053" s="61">
        <v>0</v>
      </c>
      <c r="AF1053" s="80" t="s">
        <v>73</v>
      </c>
      <c r="AG1053" s="47">
        <f t="shared" si="85"/>
        <v>0</v>
      </c>
      <c r="AH1053" s="61">
        <v>0</v>
      </c>
      <c r="AI1053" s="79">
        <v>0</v>
      </c>
      <c r="AJ1053" s="61" t="s">
        <v>73</v>
      </c>
      <c r="AK1053" s="81" t="s">
        <v>73</v>
      </c>
      <c r="AL1053" s="61">
        <v>0</v>
      </c>
      <c r="AM1053" s="81" t="s">
        <v>73</v>
      </c>
      <c r="AN1053" s="81" t="s">
        <v>73</v>
      </c>
      <c r="AO1053" s="81" t="s">
        <v>73</v>
      </c>
      <c r="AP1053" s="47">
        <f t="shared" si="82"/>
        <v>0</v>
      </c>
      <c r="AQ1053" s="47">
        <f>+L1053+AD1053-AI1053</f>
        <v>17772884</v>
      </c>
      <c r="AR1053" s="61" t="s">
        <v>4700</v>
      </c>
      <c r="AS1053" s="79">
        <v>0</v>
      </c>
      <c r="AT1053" s="61" t="s">
        <v>162</v>
      </c>
      <c r="AU1053" s="79">
        <v>0</v>
      </c>
      <c r="AV1053" s="61" t="s">
        <v>73</v>
      </c>
      <c r="AW1053" s="199">
        <v>0</v>
      </c>
      <c r="AX1053" s="62">
        <f t="shared" si="83"/>
        <v>17772884</v>
      </c>
      <c r="AY1053" s="63">
        <f t="shared" si="84"/>
        <v>0</v>
      </c>
      <c r="AZ1053" s="67">
        <v>0</v>
      </c>
      <c r="BA1053" s="61" t="s">
        <v>73</v>
      </c>
      <c r="BB1053" s="61" t="s">
        <v>163</v>
      </c>
      <c r="BC1053" s="355" t="s">
        <v>7816</v>
      </c>
      <c r="BD1053" s="44" t="s">
        <v>65</v>
      </c>
      <c r="BE1053" s="44" t="s">
        <v>65</v>
      </c>
    </row>
    <row r="1054" spans="2:57" s="250" customFormat="1" x14ac:dyDescent="0.25">
      <c r="B1054" s="44">
        <v>2026</v>
      </c>
      <c r="C1054" s="44">
        <v>891780111</v>
      </c>
      <c r="D1054" s="44" t="s">
        <v>63</v>
      </c>
      <c r="E1054" s="61" t="s">
        <v>7815</v>
      </c>
      <c r="F1054" s="61" t="s">
        <v>7814</v>
      </c>
      <c r="G1054" s="61">
        <v>0</v>
      </c>
      <c r="H1054" s="61" t="s">
        <v>71</v>
      </c>
      <c r="I1054" s="44" t="s">
        <v>111</v>
      </c>
      <c r="J1054" s="76" t="s">
        <v>81</v>
      </c>
      <c r="K1054" s="168" t="s">
        <v>7813</v>
      </c>
      <c r="L1054" s="79">
        <v>16803798</v>
      </c>
      <c r="M1054" s="44" t="s">
        <v>66</v>
      </c>
      <c r="N1054" s="68" t="s">
        <v>7812</v>
      </c>
      <c r="O1054" s="68">
        <v>1042439952</v>
      </c>
      <c r="P1054" s="68">
        <v>490</v>
      </c>
      <c r="Q1054" s="69">
        <v>46051</v>
      </c>
      <c r="R1054" s="61">
        <v>4224609418</v>
      </c>
      <c r="S1054" s="69">
        <v>45687</v>
      </c>
      <c r="T1054" s="79">
        <v>16803798</v>
      </c>
      <c r="U1054" s="61" t="s">
        <v>65</v>
      </c>
      <c r="V1054" s="79">
        <v>1082939683</v>
      </c>
      <c r="W1054" s="168" t="s">
        <v>7153</v>
      </c>
      <c r="X1054" s="69">
        <v>46052</v>
      </c>
      <c r="Y1054" s="69">
        <v>46062</v>
      </c>
      <c r="Z1054" s="69" t="s">
        <v>73</v>
      </c>
      <c r="AA1054" s="69">
        <v>46234</v>
      </c>
      <c r="AB1054" s="47">
        <f t="shared" si="81"/>
        <v>172</v>
      </c>
      <c r="AC1054" s="61">
        <v>0</v>
      </c>
      <c r="AD1054" s="79">
        <v>0</v>
      </c>
      <c r="AE1054" s="61">
        <v>0</v>
      </c>
      <c r="AF1054" s="80" t="s">
        <v>73</v>
      </c>
      <c r="AG1054" s="47">
        <f t="shared" si="85"/>
        <v>0</v>
      </c>
      <c r="AH1054" s="61">
        <v>0</v>
      </c>
      <c r="AI1054" s="79">
        <v>0</v>
      </c>
      <c r="AJ1054" s="61" t="s">
        <v>73</v>
      </c>
      <c r="AK1054" s="81" t="s">
        <v>73</v>
      </c>
      <c r="AL1054" s="61">
        <v>0</v>
      </c>
      <c r="AM1054" s="81" t="s">
        <v>73</v>
      </c>
      <c r="AN1054" s="81" t="s">
        <v>73</v>
      </c>
      <c r="AO1054" s="81" t="s">
        <v>73</v>
      </c>
      <c r="AP1054" s="47">
        <f t="shared" si="82"/>
        <v>0</v>
      </c>
      <c r="AQ1054" s="47">
        <f>+L1054+AD1054-AI1054</f>
        <v>16803798</v>
      </c>
      <c r="AR1054" s="61" t="s">
        <v>4700</v>
      </c>
      <c r="AS1054" s="79">
        <v>0</v>
      </c>
      <c r="AT1054" s="61" t="s">
        <v>162</v>
      </c>
      <c r="AU1054" s="79">
        <v>0</v>
      </c>
      <c r="AV1054" s="61" t="s">
        <v>73</v>
      </c>
      <c r="AW1054" s="199">
        <v>0</v>
      </c>
      <c r="AX1054" s="62">
        <f t="shared" si="83"/>
        <v>16803798</v>
      </c>
      <c r="AY1054" s="63">
        <f t="shared" si="84"/>
        <v>0</v>
      </c>
      <c r="AZ1054" s="67">
        <v>0</v>
      </c>
      <c r="BA1054" s="61" t="s">
        <v>73</v>
      </c>
      <c r="BB1054" s="61" t="s">
        <v>163</v>
      </c>
      <c r="BC1054" s="355" t="s">
        <v>7811</v>
      </c>
      <c r="BD1054" s="44" t="s">
        <v>65</v>
      </c>
      <c r="BE1054" s="44" t="s">
        <v>65</v>
      </c>
    </row>
    <row r="1055" spans="2:57" s="250" customFormat="1" x14ac:dyDescent="0.25">
      <c r="B1055" s="44">
        <v>2026</v>
      </c>
      <c r="C1055" s="44">
        <v>891780111</v>
      </c>
      <c r="D1055" s="44" t="s">
        <v>63</v>
      </c>
      <c r="E1055" s="61" t="s">
        <v>7810</v>
      </c>
      <c r="F1055" s="61" t="s">
        <v>7809</v>
      </c>
      <c r="G1055" s="61">
        <v>0</v>
      </c>
      <c r="H1055" s="61" t="s">
        <v>71</v>
      </c>
      <c r="I1055" s="44" t="s">
        <v>111</v>
      </c>
      <c r="J1055" s="76" t="s">
        <v>81</v>
      </c>
      <c r="K1055" s="168" t="s">
        <v>7808</v>
      </c>
      <c r="L1055" s="79">
        <v>13788529</v>
      </c>
      <c r="M1055" s="44" t="s">
        <v>66</v>
      </c>
      <c r="N1055" s="68" t="s">
        <v>7807</v>
      </c>
      <c r="O1055" s="68">
        <v>1065814398</v>
      </c>
      <c r="P1055" s="68">
        <v>490</v>
      </c>
      <c r="Q1055" s="69">
        <v>46051</v>
      </c>
      <c r="R1055" s="61">
        <v>4224609418</v>
      </c>
      <c r="S1055" s="69">
        <v>45687</v>
      </c>
      <c r="T1055" s="79">
        <v>13788529</v>
      </c>
      <c r="U1055" s="61" t="s">
        <v>65</v>
      </c>
      <c r="V1055" s="79">
        <v>1082939683</v>
      </c>
      <c r="W1055" s="168" t="s">
        <v>7153</v>
      </c>
      <c r="X1055" s="69">
        <v>46052</v>
      </c>
      <c r="Y1055" s="69">
        <v>46062</v>
      </c>
      <c r="Z1055" s="69" t="s">
        <v>73</v>
      </c>
      <c r="AA1055" s="69">
        <v>46234</v>
      </c>
      <c r="AB1055" s="47">
        <f t="shared" si="81"/>
        <v>172</v>
      </c>
      <c r="AC1055" s="61">
        <v>0</v>
      </c>
      <c r="AD1055" s="79">
        <v>0</v>
      </c>
      <c r="AE1055" s="61">
        <v>0</v>
      </c>
      <c r="AF1055" s="80" t="s">
        <v>73</v>
      </c>
      <c r="AG1055" s="47">
        <f t="shared" si="85"/>
        <v>0</v>
      </c>
      <c r="AH1055" s="61">
        <v>0</v>
      </c>
      <c r="AI1055" s="79">
        <v>0</v>
      </c>
      <c r="AJ1055" s="61" t="s">
        <v>73</v>
      </c>
      <c r="AK1055" s="81" t="s">
        <v>73</v>
      </c>
      <c r="AL1055" s="61">
        <v>0</v>
      </c>
      <c r="AM1055" s="81" t="s">
        <v>73</v>
      </c>
      <c r="AN1055" s="81" t="s">
        <v>73</v>
      </c>
      <c r="AO1055" s="81" t="s">
        <v>73</v>
      </c>
      <c r="AP1055" s="47">
        <f t="shared" si="82"/>
        <v>0</v>
      </c>
      <c r="AQ1055" s="47">
        <f>+L1055+AD1055-AI1055</f>
        <v>13788529</v>
      </c>
      <c r="AR1055" s="61" t="s">
        <v>4700</v>
      </c>
      <c r="AS1055" s="79">
        <v>0</v>
      </c>
      <c r="AT1055" s="61" t="s">
        <v>162</v>
      </c>
      <c r="AU1055" s="79">
        <v>0</v>
      </c>
      <c r="AV1055" s="61" t="s">
        <v>73</v>
      </c>
      <c r="AW1055" s="199">
        <v>0</v>
      </c>
      <c r="AX1055" s="62">
        <f t="shared" si="83"/>
        <v>13788529</v>
      </c>
      <c r="AY1055" s="63">
        <f t="shared" si="84"/>
        <v>0</v>
      </c>
      <c r="AZ1055" s="67">
        <v>0</v>
      </c>
      <c r="BA1055" s="61" t="s">
        <v>73</v>
      </c>
      <c r="BB1055" s="61" t="s">
        <v>163</v>
      </c>
      <c r="BC1055" s="355" t="s">
        <v>7806</v>
      </c>
      <c r="BD1055" s="44" t="s">
        <v>65</v>
      </c>
      <c r="BE1055" s="44" t="s">
        <v>65</v>
      </c>
    </row>
    <row r="1056" spans="2:57" s="250" customFormat="1" x14ac:dyDescent="0.25">
      <c r="B1056" s="44">
        <v>2026</v>
      </c>
      <c r="C1056" s="44">
        <v>891780111</v>
      </c>
      <c r="D1056" s="44" t="s">
        <v>63</v>
      </c>
      <c r="E1056" s="61" t="s">
        <v>7805</v>
      </c>
      <c r="F1056" s="61" t="s">
        <v>7804</v>
      </c>
      <c r="G1056" s="61">
        <v>0</v>
      </c>
      <c r="H1056" s="61" t="s">
        <v>71</v>
      </c>
      <c r="I1056" s="44" t="s">
        <v>111</v>
      </c>
      <c r="J1056" s="76" t="s">
        <v>81</v>
      </c>
      <c r="K1056" s="74" t="s">
        <v>7803</v>
      </c>
      <c r="L1056" s="79">
        <v>11836745</v>
      </c>
      <c r="M1056" s="44" t="s">
        <v>66</v>
      </c>
      <c r="N1056" s="68" t="s">
        <v>7802</v>
      </c>
      <c r="O1056" s="68">
        <v>1007902885</v>
      </c>
      <c r="P1056" s="68">
        <v>490</v>
      </c>
      <c r="Q1056" s="69">
        <v>46051</v>
      </c>
      <c r="R1056" s="61">
        <v>4224609418</v>
      </c>
      <c r="S1056" s="69">
        <v>45687</v>
      </c>
      <c r="T1056" s="79">
        <v>11836745</v>
      </c>
      <c r="U1056" s="61" t="s">
        <v>65</v>
      </c>
      <c r="V1056" s="79">
        <v>1082939683</v>
      </c>
      <c r="W1056" s="168" t="s">
        <v>7153</v>
      </c>
      <c r="X1056" s="69">
        <v>46052</v>
      </c>
      <c r="Y1056" s="69">
        <v>46062</v>
      </c>
      <c r="Z1056" s="69" t="s">
        <v>73</v>
      </c>
      <c r="AA1056" s="69">
        <v>46234</v>
      </c>
      <c r="AB1056" s="47">
        <f t="shared" si="81"/>
        <v>172</v>
      </c>
      <c r="AC1056" s="61">
        <v>0</v>
      </c>
      <c r="AD1056" s="79">
        <v>0</v>
      </c>
      <c r="AE1056" s="61">
        <v>0</v>
      </c>
      <c r="AF1056" s="80" t="s">
        <v>73</v>
      </c>
      <c r="AG1056" s="47">
        <f t="shared" si="85"/>
        <v>0</v>
      </c>
      <c r="AH1056" s="61">
        <v>0</v>
      </c>
      <c r="AI1056" s="79">
        <v>0</v>
      </c>
      <c r="AJ1056" s="61" t="s">
        <v>73</v>
      </c>
      <c r="AK1056" s="81" t="s">
        <v>73</v>
      </c>
      <c r="AL1056" s="61">
        <v>0</v>
      </c>
      <c r="AM1056" s="81" t="s">
        <v>73</v>
      </c>
      <c r="AN1056" s="81" t="s">
        <v>73</v>
      </c>
      <c r="AO1056" s="81" t="s">
        <v>73</v>
      </c>
      <c r="AP1056" s="47">
        <f t="shared" si="82"/>
        <v>0</v>
      </c>
      <c r="AQ1056" s="47">
        <f>+L1056+AD1056-AI1056</f>
        <v>11836745</v>
      </c>
      <c r="AR1056" s="61" t="s">
        <v>4700</v>
      </c>
      <c r="AS1056" s="79">
        <v>0</v>
      </c>
      <c r="AT1056" s="61" t="s">
        <v>162</v>
      </c>
      <c r="AU1056" s="79">
        <v>0</v>
      </c>
      <c r="AV1056" s="61" t="s">
        <v>73</v>
      </c>
      <c r="AW1056" s="199">
        <v>0</v>
      </c>
      <c r="AX1056" s="62">
        <f t="shared" si="83"/>
        <v>11836745</v>
      </c>
      <c r="AY1056" s="63">
        <f t="shared" si="84"/>
        <v>0</v>
      </c>
      <c r="AZ1056" s="67">
        <v>0</v>
      </c>
      <c r="BA1056" s="61" t="s">
        <v>73</v>
      </c>
      <c r="BB1056" s="61" t="s">
        <v>163</v>
      </c>
      <c r="BC1056" s="355" t="s">
        <v>7801</v>
      </c>
      <c r="BD1056" s="44" t="s">
        <v>65</v>
      </c>
      <c r="BE1056" s="44" t="s">
        <v>65</v>
      </c>
    </row>
    <row r="1057" spans="2:60" s="250" customFormat="1" x14ac:dyDescent="0.25">
      <c r="B1057" s="44">
        <v>2026</v>
      </c>
      <c r="C1057" s="44">
        <v>891780111</v>
      </c>
      <c r="D1057" s="44" t="s">
        <v>63</v>
      </c>
      <c r="E1057" s="61" t="s">
        <v>7800</v>
      </c>
      <c r="F1057" s="61" t="s">
        <v>7799</v>
      </c>
      <c r="G1057" s="61">
        <v>0</v>
      </c>
      <c r="H1057" s="61" t="s">
        <v>71</v>
      </c>
      <c r="I1057" s="44" t="s">
        <v>111</v>
      </c>
      <c r="J1057" s="76" t="s">
        <v>81</v>
      </c>
      <c r="K1057" s="168" t="s">
        <v>7798</v>
      </c>
      <c r="L1057" s="79">
        <v>11836745</v>
      </c>
      <c r="M1057" s="44" t="s">
        <v>66</v>
      </c>
      <c r="N1057" s="68" t="s">
        <v>7797</v>
      </c>
      <c r="O1057" s="68">
        <v>57270320</v>
      </c>
      <c r="P1057" s="68">
        <v>490</v>
      </c>
      <c r="Q1057" s="69">
        <v>46051</v>
      </c>
      <c r="R1057" s="61">
        <v>4224609418</v>
      </c>
      <c r="S1057" s="69">
        <v>45687</v>
      </c>
      <c r="T1057" s="79">
        <v>11836745</v>
      </c>
      <c r="U1057" s="61" t="s">
        <v>65</v>
      </c>
      <c r="V1057" s="79">
        <v>1082939683</v>
      </c>
      <c r="W1057" s="168" t="s">
        <v>7153</v>
      </c>
      <c r="X1057" s="69">
        <v>46052</v>
      </c>
      <c r="Y1057" s="69">
        <v>46062</v>
      </c>
      <c r="Z1057" s="69" t="s">
        <v>73</v>
      </c>
      <c r="AA1057" s="69">
        <v>46234</v>
      </c>
      <c r="AB1057" s="47">
        <f t="shared" si="81"/>
        <v>172</v>
      </c>
      <c r="AC1057" s="61">
        <v>0</v>
      </c>
      <c r="AD1057" s="79">
        <v>0</v>
      </c>
      <c r="AE1057" s="61">
        <v>0</v>
      </c>
      <c r="AF1057" s="80" t="s">
        <v>73</v>
      </c>
      <c r="AG1057" s="47">
        <f t="shared" si="85"/>
        <v>0</v>
      </c>
      <c r="AH1057" s="61">
        <v>0</v>
      </c>
      <c r="AI1057" s="79">
        <v>0</v>
      </c>
      <c r="AJ1057" s="61" t="s">
        <v>73</v>
      </c>
      <c r="AK1057" s="81" t="s">
        <v>73</v>
      </c>
      <c r="AL1057" s="61">
        <v>0</v>
      </c>
      <c r="AM1057" s="81" t="s">
        <v>73</v>
      </c>
      <c r="AN1057" s="81" t="s">
        <v>73</v>
      </c>
      <c r="AO1057" s="81" t="s">
        <v>73</v>
      </c>
      <c r="AP1057" s="47">
        <f t="shared" si="82"/>
        <v>0</v>
      </c>
      <c r="AQ1057" s="47">
        <f>+L1057+AD1057-AI1057</f>
        <v>11836745</v>
      </c>
      <c r="AR1057" s="61" t="s">
        <v>4700</v>
      </c>
      <c r="AS1057" s="79">
        <v>0</v>
      </c>
      <c r="AT1057" s="61" t="s">
        <v>162</v>
      </c>
      <c r="AU1057" s="79">
        <v>0</v>
      </c>
      <c r="AV1057" s="61" t="s">
        <v>73</v>
      </c>
      <c r="AW1057" s="199">
        <v>0</v>
      </c>
      <c r="AX1057" s="62">
        <f t="shared" si="83"/>
        <v>11836745</v>
      </c>
      <c r="AY1057" s="63">
        <f t="shared" si="84"/>
        <v>0</v>
      </c>
      <c r="AZ1057" s="67">
        <v>0</v>
      </c>
      <c r="BA1057" s="61" t="s">
        <v>73</v>
      </c>
      <c r="BB1057" s="61" t="s">
        <v>163</v>
      </c>
      <c r="BC1057" s="355" t="s">
        <v>7796</v>
      </c>
      <c r="BD1057" s="44" t="s">
        <v>65</v>
      </c>
      <c r="BE1057" s="44" t="s">
        <v>65</v>
      </c>
    </row>
    <row r="1058" spans="2:60" s="250" customFormat="1" x14ac:dyDescent="0.25">
      <c r="B1058" s="44">
        <v>2026</v>
      </c>
      <c r="C1058" s="44">
        <v>891780111</v>
      </c>
      <c r="D1058" s="44" t="s">
        <v>63</v>
      </c>
      <c r="E1058" s="61" t="s">
        <v>7795</v>
      </c>
      <c r="F1058" s="61" t="s">
        <v>7794</v>
      </c>
      <c r="G1058" s="61">
        <v>0</v>
      </c>
      <c r="H1058" s="61" t="s">
        <v>71</v>
      </c>
      <c r="I1058" s="44" t="s">
        <v>111</v>
      </c>
      <c r="J1058" s="76" t="s">
        <v>81</v>
      </c>
      <c r="K1058" s="168" t="s">
        <v>7789</v>
      </c>
      <c r="L1058" s="79">
        <v>11836745</v>
      </c>
      <c r="M1058" s="44" t="s">
        <v>66</v>
      </c>
      <c r="N1058" s="68" t="s">
        <v>7793</v>
      </c>
      <c r="O1058" s="68">
        <v>36696128</v>
      </c>
      <c r="P1058" s="68">
        <v>490</v>
      </c>
      <c r="Q1058" s="69">
        <v>46051</v>
      </c>
      <c r="R1058" s="61">
        <v>4224609418</v>
      </c>
      <c r="S1058" s="69">
        <v>45687</v>
      </c>
      <c r="T1058" s="79">
        <v>11836745</v>
      </c>
      <c r="U1058" s="61" t="s">
        <v>65</v>
      </c>
      <c r="V1058" s="79">
        <v>1082939683</v>
      </c>
      <c r="W1058" s="168" t="s">
        <v>7153</v>
      </c>
      <c r="X1058" s="69">
        <v>46052</v>
      </c>
      <c r="Y1058" s="69">
        <v>46062</v>
      </c>
      <c r="Z1058" s="69" t="s">
        <v>73</v>
      </c>
      <c r="AA1058" s="69">
        <v>46234</v>
      </c>
      <c r="AB1058" s="47">
        <f t="shared" si="81"/>
        <v>172</v>
      </c>
      <c r="AC1058" s="61">
        <v>0</v>
      </c>
      <c r="AD1058" s="79">
        <v>0</v>
      </c>
      <c r="AE1058" s="61">
        <v>0</v>
      </c>
      <c r="AF1058" s="80" t="s">
        <v>73</v>
      </c>
      <c r="AG1058" s="47">
        <f t="shared" si="85"/>
        <v>0</v>
      </c>
      <c r="AH1058" s="61">
        <v>0</v>
      </c>
      <c r="AI1058" s="79">
        <v>0</v>
      </c>
      <c r="AJ1058" s="61" t="s">
        <v>73</v>
      </c>
      <c r="AK1058" s="81" t="s">
        <v>73</v>
      </c>
      <c r="AL1058" s="61">
        <v>0</v>
      </c>
      <c r="AM1058" s="81" t="s">
        <v>73</v>
      </c>
      <c r="AN1058" s="81" t="s">
        <v>73</v>
      </c>
      <c r="AO1058" s="81" t="s">
        <v>73</v>
      </c>
      <c r="AP1058" s="47">
        <f t="shared" si="82"/>
        <v>0</v>
      </c>
      <c r="AQ1058" s="47">
        <f>+L1058+AD1058-AI1058</f>
        <v>11836745</v>
      </c>
      <c r="AR1058" s="61" t="s">
        <v>4700</v>
      </c>
      <c r="AS1058" s="79">
        <v>0</v>
      </c>
      <c r="AT1058" s="61" t="s">
        <v>162</v>
      </c>
      <c r="AU1058" s="79">
        <v>0</v>
      </c>
      <c r="AV1058" s="61" t="s">
        <v>73</v>
      </c>
      <c r="AW1058" s="199">
        <v>0</v>
      </c>
      <c r="AX1058" s="62">
        <f t="shared" si="83"/>
        <v>11836745</v>
      </c>
      <c r="AY1058" s="63">
        <f t="shared" si="84"/>
        <v>0</v>
      </c>
      <c r="AZ1058" s="67">
        <v>0</v>
      </c>
      <c r="BA1058" s="61" t="s">
        <v>73</v>
      </c>
      <c r="BB1058" s="61" t="s">
        <v>163</v>
      </c>
      <c r="BC1058" s="355" t="s">
        <v>7792</v>
      </c>
      <c r="BD1058" s="44" t="s">
        <v>65</v>
      </c>
      <c r="BE1058" s="44" t="s">
        <v>65</v>
      </c>
    </row>
    <row r="1059" spans="2:60" s="250" customFormat="1" x14ac:dyDescent="0.25">
      <c r="B1059" s="44">
        <v>2026</v>
      </c>
      <c r="C1059" s="44">
        <v>891780111</v>
      </c>
      <c r="D1059" s="44" t="s">
        <v>63</v>
      </c>
      <c r="E1059" s="61" t="s">
        <v>7791</v>
      </c>
      <c r="F1059" s="61" t="s">
        <v>7790</v>
      </c>
      <c r="G1059" s="61">
        <v>0</v>
      </c>
      <c r="H1059" s="61" t="s">
        <v>71</v>
      </c>
      <c r="I1059" s="44" t="s">
        <v>111</v>
      </c>
      <c r="J1059" s="76" t="s">
        <v>81</v>
      </c>
      <c r="K1059" s="168" t="s">
        <v>7789</v>
      </c>
      <c r="L1059" s="79">
        <v>11836745</v>
      </c>
      <c r="M1059" s="44" t="s">
        <v>66</v>
      </c>
      <c r="N1059" s="68" t="s">
        <v>7788</v>
      </c>
      <c r="O1059" s="68">
        <v>57452747</v>
      </c>
      <c r="P1059" s="68">
        <v>490</v>
      </c>
      <c r="Q1059" s="69">
        <v>46051</v>
      </c>
      <c r="R1059" s="61">
        <v>4224609418</v>
      </c>
      <c r="S1059" s="69">
        <v>45687</v>
      </c>
      <c r="T1059" s="79">
        <v>11836745</v>
      </c>
      <c r="U1059" s="61" t="s">
        <v>65</v>
      </c>
      <c r="V1059" s="79">
        <v>1082939683</v>
      </c>
      <c r="W1059" s="168" t="s">
        <v>7153</v>
      </c>
      <c r="X1059" s="69">
        <v>46052</v>
      </c>
      <c r="Y1059" s="69">
        <v>46062</v>
      </c>
      <c r="Z1059" s="69" t="s">
        <v>73</v>
      </c>
      <c r="AA1059" s="69">
        <v>46234</v>
      </c>
      <c r="AB1059" s="47">
        <f t="shared" si="81"/>
        <v>172</v>
      </c>
      <c r="AC1059" s="61">
        <v>0</v>
      </c>
      <c r="AD1059" s="79">
        <v>0</v>
      </c>
      <c r="AE1059" s="61">
        <v>0</v>
      </c>
      <c r="AF1059" s="80" t="s">
        <v>73</v>
      </c>
      <c r="AG1059" s="47">
        <f t="shared" si="85"/>
        <v>0</v>
      </c>
      <c r="AH1059" s="61">
        <v>0</v>
      </c>
      <c r="AI1059" s="79">
        <v>0</v>
      </c>
      <c r="AJ1059" s="61" t="s">
        <v>73</v>
      </c>
      <c r="AK1059" s="81" t="s">
        <v>73</v>
      </c>
      <c r="AL1059" s="61">
        <v>0</v>
      </c>
      <c r="AM1059" s="81" t="s">
        <v>73</v>
      </c>
      <c r="AN1059" s="81" t="s">
        <v>73</v>
      </c>
      <c r="AO1059" s="81" t="s">
        <v>73</v>
      </c>
      <c r="AP1059" s="47">
        <f t="shared" si="82"/>
        <v>0</v>
      </c>
      <c r="AQ1059" s="47">
        <f>+L1059+AD1059-AI1059</f>
        <v>11836745</v>
      </c>
      <c r="AR1059" s="61" t="s">
        <v>4700</v>
      </c>
      <c r="AS1059" s="79">
        <v>0</v>
      </c>
      <c r="AT1059" s="61" t="s">
        <v>162</v>
      </c>
      <c r="AU1059" s="79">
        <v>0</v>
      </c>
      <c r="AV1059" s="61" t="s">
        <v>73</v>
      </c>
      <c r="AW1059" s="199">
        <v>0</v>
      </c>
      <c r="AX1059" s="62">
        <f t="shared" si="83"/>
        <v>11836745</v>
      </c>
      <c r="AY1059" s="63">
        <f t="shared" si="84"/>
        <v>0</v>
      </c>
      <c r="AZ1059" s="67">
        <v>0</v>
      </c>
      <c r="BA1059" s="61" t="s">
        <v>73</v>
      </c>
      <c r="BB1059" s="61" t="s">
        <v>163</v>
      </c>
      <c r="BC1059" s="355" t="s">
        <v>7787</v>
      </c>
      <c r="BD1059" s="44" t="s">
        <v>65</v>
      </c>
      <c r="BE1059" s="44" t="s">
        <v>65</v>
      </c>
    </row>
    <row r="1060" spans="2:60" s="250" customFormat="1" x14ac:dyDescent="0.25">
      <c r="B1060" s="44">
        <v>2026</v>
      </c>
      <c r="C1060" s="44">
        <v>891780111</v>
      </c>
      <c r="D1060" s="44" t="s">
        <v>63</v>
      </c>
      <c r="E1060" s="61" t="s">
        <v>7786</v>
      </c>
      <c r="F1060" s="61" t="s">
        <v>7785</v>
      </c>
      <c r="G1060" s="61">
        <v>0</v>
      </c>
      <c r="H1060" s="61" t="s">
        <v>71</v>
      </c>
      <c r="I1060" s="44" t="s">
        <v>111</v>
      </c>
      <c r="J1060" s="76" t="s">
        <v>81</v>
      </c>
      <c r="K1060" s="168" t="s">
        <v>7784</v>
      </c>
      <c r="L1060" s="79">
        <v>11836745</v>
      </c>
      <c r="M1060" s="44" t="s">
        <v>66</v>
      </c>
      <c r="N1060" s="68" t="s">
        <v>7783</v>
      </c>
      <c r="O1060" s="68">
        <v>22588821</v>
      </c>
      <c r="P1060" s="68">
        <v>490</v>
      </c>
      <c r="Q1060" s="69">
        <v>46051</v>
      </c>
      <c r="R1060" s="61">
        <v>4224609418</v>
      </c>
      <c r="S1060" s="69">
        <v>45687</v>
      </c>
      <c r="T1060" s="79">
        <v>11836745</v>
      </c>
      <c r="U1060" s="61" t="s">
        <v>65</v>
      </c>
      <c r="V1060" s="79">
        <v>1082939683</v>
      </c>
      <c r="W1060" s="168" t="s">
        <v>7153</v>
      </c>
      <c r="X1060" s="69">
        <v>46052</v>
      </c>
      <c r="Y1060" s="69">
        <v>46062</v>
      </c>
      <c r="Z1060" s="69" t="s">
        <v>73</v>
      </c>
      <c r="AA1060" s="69">
        <v>46234</v>
      </c>
      <c r="AB1060" s="47">
        <f t="shared" si="81"/>
        <v>172</v>
      </c>
      <c r="AC1060" s="61">
        <v>0</v>
      </c>
      <c r="AD1060" s="79">
        <v>0</v>
      </c>
      <c r="AE1060" s="61">
        <v>0</v>
      </c>
      <c r="AF1060" s="80" t="s">
        <v>73</v>
      </c>
      <c r="AG1060" s="47">
        <f t="shared" si="85"/>
        <v>0</v>
      </c>
      <c r="AH1060" s="61">
        <v>0</v>
      </c>
      <c r="AI1060" s="79">
        <v>0</v>
      </c>
      <c r="AJ1060" s="61" t="s">
        <v>73</v>
      </c>
      <c r="AK1060" s="81" t="s">
        <v>73</v>
      </c>
      <c r="AL1060" s="61">
        <v>0</v>
      </c>
      <c r="AM1060" s="81" t="s">
        <v>73</v>
      </c>
      <c r="AN1060" s="81" t="s">
        <v>73</v>
      </c>
      <c r="AO1060" s="81" t="s">
        <v>73</v>
      </c>
      <c r="AP1060" s="47">
        <f t="shared" si="82"/>
        <v>0</v>
      </c>
      <c r="AQ1060" s="47">
        <f>+L1060+AD1060-AI1060</f>
        <v>11836745</v>
      </c>
      <c r="AR1060" s="61" t="s">
        <v>4700</v>
      </c>
      <c r="AS1060" s="79">
        <v>0</v>
      </c>
      <c r="AT1060" s="61" t="s">
        <v>162</v>
      </c>
      <c r="AU1060" s="79">
        <v>0</v>
      </c>
      <c r="AV1060" s="61" t="s">
        <v>73</v>
      </c>
      <c r="AW1060" s="199">
        <v>0</v>
      </c>
      <c r="AX1060" s="62">
        <f t="shared" si="83"/>
        <v>11836745</v>
      </c>
      <c r="AY1060" s="63">
        <f t="shared" si="84"/>
        <v>0</v>
      </c>
      <c r="AZ1060" s="67">
        <v>0</v>
      </c>
      <c r="BA1060" s="61" t="s">
        <v>73</v>
      </c>
      <c r="BB1060" s="61" t="s">
        <v>163</v>
      </c>
      <c r="BC1060" s="355" t="s">
        <v>7782</v>
      </c>
      <c r="BD1060" s="44" t="s">
        <v>65</v>
      </c>
      <c r="BE1060" s="44" t="s">
        <v>65</v>
      </c>
    </row>
    <row r="1061" spans="2:60" s="250" customFormat="1" x14ac:dyDescent="0.25">
      <c r="B1061" s="44">
        <v>2026</v>
      </c>
      <c r="C1061" s="44">
        <v>891780111</v>
      </c>
      <c r="D1061" s="44" t="s">
        <v>63</v>
      </c>
      <c r="E1061" s="61" t="s">
        <v>7781</v>
      </c>
      <c r="F1061" s="61" t="s">
        <v>7780</v>
      </c>
      <c r="G1061" s="61">
        <v>0</v>
      </c>
      <c r="H1061" s="61" t="s">
        <v>71</v>
      </c>
      <c r="I1061" s="44" t="s">
        <v>111</v>
      </c>
      <c r="J1061" s="76" t="s">
        <v>81</v>
      </c>
      <c r="K1061" s="168" t="s">
        <v>7771</v>
      </c>
      <c r="L1061" s="79">
        <v>14703336</v>
      </c>
      <c r="M1061" s="44" t="s">
        <v>66</v>
      </c>
      <c r="N1061" s="68" t="s">
        <v>7779</v>
      </c>
      <c r="O1061" s="68">
        <v>1152935835</v>
      </c>
      <c r="P1061" s="68">
        <v>490</v>
      </c>
      <c r="Q1061" s="69">
        <v>46051</v>
      </c>
      <c r="R1061" s="61">
        <v>4224609418</v>
      </c>
      <c r="S1061" s="69">
        <v>45687</v>
      </c>
      <c r="T1061" s="79">
        <v>14703336</v>
      </c>
      <c r="U1061" s="61" t="s">
        <v>65</v>
      </c>
      <c r="V1061" s="79">
        <v>1082939683</v>
      </c>
      <c r="W1061" s="168" t="s">
        <v>7153</v>
      </c>
      <c r="X1061" s="69">
        <v>46052</v>
      </c>
      <c r="Y1061" s="69">
        <v>46062</v>
      </c>
      <c r="Z1061" s="69" t="s">
        <v>73</v>
      </c>
      <c r="AA1061" s="69">
        <v>46234</v>
      </c>
      <c r="AB1061" s="47">
        <f t="shared" si="81"/>
        <v>172</v>
      </c>
      <c r="AC1061" s="61">
        <v>0</v>
      </c>
      <c r="AD1061" s="79">
        <v>0</v>
      </c>
      <c r="AE1061" s="61">
        <v>0</v>
      </c>
      <c r="AF1061" s="80" t="s">
        <v>73</v>
      </c>
      <c r="AG1061" s="47">
        <f t="shared" si="85"/>
        <v>0</v>
      </c>
      <c r="AH1061" s="61">
        <v>0</v>
      </c>
      <c r="AI1061" s="79">
        <v>0</v>
      </c>
      <c r="AJ1061" s="61" t="s">
        <v>73</v>
      </c>
      <c r="AK1061" s="81" t="s">
        <v>73</v>
      </c>
      <c r="AL1061" s="61">
        <v>0</v>
      </c>
      <c r="AM1061" s="81" t="s">
        <v>73</v>
      </c>
      <c r="AN1061" s="81" t="s">
        <v>73</v>
      </c>
      <c r="AO1061" s="81" t="s">
        <v>73</v>
      </c>
      <c r="AP1061" s="47">
        <f t="shared" si="82"/>
        <v>0</v>
      </c>
      <c r="AQ1061" s="47">
        <f>+L1061+AD1061-AI1061</f>
        <v>14703336</v>
      </c>
      <c r="AR1061" s="61" t="s">
        <v>4700</v>
      </c>
      <c r="AS1061" s="79">
        <v>0</v>
      </c>
      <c r="AT1061" s="61" t="s">
        <v>162</v>
      </c>
      <c r="AU1061" s="79">
        <v>0</v>
      </c>
      <c r="AV1061" s="61" t="s">
        <v>73</v>
      </c>
      <c r="AW1061" s="199">
        <v>0</v>
      </c>
      <c r="AX1061" s="62">
        <f t="shared" si="83"/>
        <v>14703336</v>
      </c>
      <c r="AY1061" s="63">
        <f t="shared" si="84"/>
        <v>0</v>
      </c>
      <c r="AZ1061" s="67">
        <v>0</v>
      </c>
      <c r="BA1061" s="61" t="s">
        <v>73</v>
      </c>
      <c r="BB1061" s="61" t="s">
        <v>163</v>
      </c>
      <c r="BC1061" s="355" t="s">
        <v>7778</v>
      </c>
      <c r="BD1061" s="44" t="s">
        <v>65</v>
      </c>
      <c r="BE1061" s="44" t="s">
        <v>65</v>
      </c>
    </row>
    <row r="1062" spans="2:60" s="250" customFormat="1" x14ac:dyDescent="0.25">
      <c r="B1062" s="44">
        <v>2026</v>
      </c>
      <c r="C1062" s="44">
        <v>891780111</v>
      </c>
      <c r="D1062" s="44" t="s">
        <v>63</v>
      </c>
      <c r="E1062" s="61" t="s">
        <v>7777</v>
      </c>
      <c r="F1062" s="61" t="s">
        <v>7776</v>
      </c>
      <c r="G1062" s="61">
        <v>0</v>
      </c>
      <c r="H1062" s="61" t="s">
        <v>71</v>
      </c>
      <c r="I1062" s="44" t="s">
        <v>111</v>
      </c>
      <c r="J1062" s="76" t="s">
        <v>81</v>
      </c>
      <c r="K1062" s="168" t="s">
        <v>7771</v>
      </c>
      <c r="L1062" s="79">
        <v>14795810</v>
      </c>
      <c r="M1062" s="44" t="s">
        <v>66</v>
      </c>
      <c r="N1062" s="68" t="s">
        <v>7775</v>
      </c>
      <c r="O1062" s="68">
        <v>1081785584</v>
      </c>
      <c r="P1062" s="68">
        <v>490</v>
      </c>
      <c r="Q1062" s="69">
        <v>46051</v>
      </c>
      <c r="R1062" s="61">
        <v>4224609418</v>
      </c>
      <c r="S1062" s="69">
        <v>45687</v>
      </c>
      <c r="T1062" s="79">
        <v>14795810</v>
      </c>
      <c r="U1062" s="61" t="s">
        <v>65</v>
      </c>
      <c r="V1062" s="79">
        <v>1082939683</v>
      </c>
      <c r="W1062" s="168" t="s">
        <v>7153</v>
      </c>
      <c r="X1062" s="69">
        <v>46052</v>
      </c>
      <c r="Y1062" s="69">
        <v>46062</v>
      </c>
      <c r="Z1062" s="69" t="s">
        <v>73</v>
      </c>
      <c r="AA1062" s="69">
        <v>46234</v>
      </c>
      <c r="AB1062" s="47">
        <f t="shared" si="81"/>
        <v>172</v>
      </c>
      <c r="AC1062" s="61">
        <v>0</v>
      </c>
      <c r="AD1062" s="79">
        <v>0</v>
      </c>
      <c r="AE1062" s="61">
        <v>0</v>
      </c>
      <c r="AF1062" s="80" t="s">
        <v>73</v>
      </c>
      <c r="AG1062" s="47">
        <f t="shared" si="85"/>
        <v>0</v>
      </c>
      <c r="AH1062" s="61">
        <v>0</v>
      </c>
      <c r="AI1062" s="79">
        <v>0</v>
      </c>
      <c r="AJ1062" s="61" t="s">
        <v>73</v>
      </c>
      <c r="AK1062" s="81" t="s">
        <v>73</v>
      </c>
      <c r="AL1062" s="61">
        <v>0</v>
      </c>
      <c r="AM1062" s="81" t="s">
        <v>73</v>
      </c>
      <c r="AN1062" s="81" t="s">
        <v>73</v>
      </c>
      <c r="AO1062" s="81" t="s">
        <v>73</v>
      </c>
      <c r="AP1062" s="47">
        <f t="shared" si="82"/>
        <v>0</v>
      </c>
      <c r="AQ1062" s="47">
        <f>+L1062+AD1062-AI1062</f>
        <v>14795810</v>
      </c>
      <c r="AR1062" s="61" t="s">
        <v>4700</v>
      </c>
      <c r="AS1062" s="79">
        <v>0</v>
      </c>
      <c r="AT1062" s="61" t="s">
        <v>162</v>
      </c>
      <c r="AU1062" s="79">
        <v>0</v>
      </c>
      <c r="AV1062" s="61" t="s">
        <v>73</v>
      </c>
      <c r="AW1062" s="199">
        <v>0</v>
      </c>
      <c r="AX1062" s="62">
        <f t="shared" si="83"/>
        <v>14795810</v>
      </c>
      <c r="AY1062" s="63">
        <f t="shared" si="84"/>
        <v>0</v>
      </c>
      <c r="AZ1062" s="67">
        <v>0</v>
      </c>
      <c r="BA1062" s="61" t="s">
        <v>73</v>
      </c>
      <c r="BB1062" s="61" t="s">
        <v>163</v>
      </c>
      <c r="BC1062" s="355" t="s">
        <v>7774</v>
      </c>
      <c r="BD1062" s="44" t="s">
        <v>65</v>
      </c>
      <c r="BE1062" s="44" t="s">
        <v>65</v>
      </c>
    </row>
    <row r="1063" spans="2:60" s="250" customFormat="1" x14ac:dyDescent="0.25">
      <c r="B1063" s="44">
        <v>2026</v>
      </c>
      <c r="C1063" s="44">
        <v>891780111</v>
      </c>
      <c r="D1063" s="44" t="s">
        <v>63</v>
      </c>
      <c r="E1063" s="61" t="s">
        <v>7773</v>
      </c>
      <c r="F1063" s="61" t="s">
        <v>7772</v>
      </c>
      <c r="G1063" s="61">
        <v>0</v>
      </c>
      <c r="H1063" s="61" t="s">
        <v>71</v>
      </c>
      <c r="I1063" s="44" t="s">
        <v>111</v>
      </c>
      <c r="J1063" s="76" t="s">
        <v>81</v>
      </c>
      <c r="K1063" s="168" t="s">
        <v>7771</v>
      </c>
      <c r="L1063" s="79">
        <v>12483965</v>
      </c>
      <c r="M1063" s="44" t="s">
        <v>66</v>
      </c>
      <c r="N1063" s="68" t="s">
        <v>7770</v>
      </c>
      <c r="O1063" s="68">
        <v>1004857845</v>
      </c>
      <c r="P1063" s="68">
        <v>490</v>
      </c>
      <c r="Q1063" s="69">
        <v>46051</v>
      </c>
      <c r="R1063" s="61">
        <v>4224609418</v>
      </c>
      <c r="S1063" s="69">
        <v>45687</v>
      </c>
      <c r="T1063" s="47">
        <v>12483965</v>
      </c>
      <c r="U1063" s="61" t="s">
        <v>65</v>
      </c>
      <c r="V1063" s="79">
        <v>1082939683</v>
      </c>
      <c r="W1063" s="168" t="s">
        <v>7153</v>
      </c>
      <c r="X1063" s="69">
        <v>46052</v>
      </c>
      <c r="Y1063" s="69">
        <v>46062</v>
      </c>
      <c r="Z1063" s="69" t="s">
        <v>73</v>
      </c>
      <c r="AA1063" s="69">
        <v>46234</v>
      </c>
      <c r="AB1063" s="47">
        <f t="shared" si="81"/>
        <v>172</v>
      </c>
      <c r="AC1063" s="61">
        <v>0</v>
      </c>
      <c r="AD1063" s="79">
        <v>0</v>
      </c>
      <c r="AE1063" s="61">
        <v>0</v>
      </c>
      <c r="AF1063" s="80" t="s">
        <v>73</v>
      </c>
      <c r="AG1063" s="47">
        <f t="shared" si="85"/>
        <v>0</v>
      </c>
      <c r="AH1063" s="61">
        <v>0</v>
      </c>
      <c r="AI1063" s="79">
        <v>0</v>
      </c>
      <c r="AJ1063" s="61" t="s">
        <v>73</v>
      </c>
      <c r="AK1063" s="81" t="s">
        <v>73</v>
      </c>
      <c r="AL1063" s="61">
        <v>0</v>
      </c>
      <c r="AM1063" s="81" t="s">
        <v>73</v>
      </c>
      <c r="AN1063" s="81" t="s">
        <v>73</v>
      </c>
      <c r="AO1063" s="81" t="s">
        <v>73</v>
      </c>
      <c r="AP1063" s="47">
        <f t="shared" si="82"/>
        <v>0</v>
      </c>
      <c r="AQ1063" s="47">
        <f>+L1063+AD1063-AI1063</f>
        <v>12483965</v>
      </c>
      <c r="AR1063" s="61" t="s">
        <v>4700</v>
      </c>
      <c r="AS1063" s="79">
        <v>0</v>
      </c>
      <c r="AT1063" s="61" t="s">
        <v>162</v>
      </c>
      <c r="AU1063" s="79">
        <v>0</v>
      </c>
      <c r="AV1063" s="61" t="s">
        <v>73</v>
      </c>
      <c r="AW1063" s="199">
        <v>0</v>
      </c>
      <c r="AX1063" s="62">
        <f t="shared" si="83"/>
        <v>12483965</v>
      </c>
      <c r="AY1063" s="63">
        <f t="shared" si="84"/>
        <v>0</v>
      </c>
      <c r="AZ1063" s="67">
        <v>0</v>
      </c>
      <c r="BA1063" s="61" t="s">
        <v>73</v>
      </c>
      <c r="BB1063" s="61" t="s">
        <v>163</v>
      </c>
      <c r="BC1063" s="355" t="s">
        <v>7769</v>
      </c>
      <c r="BD1063" s="44" t="s">
        <v>65</v>
      </c>
      <c r="BE1063" s="44" t="s">
        <v>65</v>
      </c>
    </row>
    <row r="1064" spans="2:60" s="250" customFormat="1" x14ac:dyDescent="0.25">
      <c r="B1064" s="44">
        <v>2026</v>
      </c>
      <c r="C1064" s="44">
        <v>891780111</v>
      </c>
      <c r="D1064" s="44" t="s">
        <v>63</v>
      </c>
      <c r="E1064" s="61" t="s">
        <v>7768</v>
      </c>
      <c r="F1064" s="61" t="s">
        <v>7767</v>
      </c>
      <c r="G1064" s="61">
        <v>0</v>
      </c>
      <c r="H1064" s="61" t="s">
        <v>71</v>
      </c>
      <c r="I1064" s="44" t="s">
        <v>111</v>
      </c>
      <c r="J1064" s="76" t="s">
        <v>81</v>
      </c>
      <c r="K1064" s="168" t="s">
        <v>7758</v>
      </c>
      <c r="L1064" s="79">
        <v>11836745</v>
      </c>
      <c r="M1064" s="44" t="s">
        <v>66</v>
      </c>
      <c r="N1064" s="68" t="s">
        <v>7766</v>
      </c>
      <c r="O1064" s="68">
        <v>1193051637</v>
      </c>
      <c r="P1064" s="68">
        <v>490</v>
      </c>
      <c r="Q1064" s="69">
        <v>46051</v>
      </c>
      <c r="R1064" s="61">
        <v>4224609418</v>
      </c>
      <c r="S1064" s="69">
        <v>45687</v>
      </c>
      <c r="T1064" s="79">
        <v>11836745</v>
      </c>
      <c r="U1064" s="61" t="s">
        <v>65</v>
      </c>
      <c r="V1064" s="79">
        <v>1082939683</v>
      </c>
      <c r="W1064" s="168" t="s">
        <v>7153</v>
      </c>
      <c r="X1064" s="69">
        <v>46052</v>
      </c>
      <c r="Y1064" s="69">
        <v>46062</v>
      </c>
      <c r="Z1064" s="69" t="s">
        <v>73</v>
      </c>
      <c r="AA1064" s="69">
        <v>46234</v>
      </c>
      <c r="AB1064" s="47">
        <f t="shared" si="81"/>
        <v>172</v>
      </c>
      <c r="AC1064" s="61">
        <v>0</v>
      </c>
      <c r="AD1064" s="79">
        <v>0</v>
      </c>
      <c r="AE1064" s="61">
        <v>0</v>
      </c>
      <c r="AF1064" s="80" t="s">
        <v>73</v>
      </c>
      <c r="AG1064" s="47">
        <f t="shared" si="85"/>
        <v>0</v>
      </c>
      <c r="AH1064" s="61">
        <v>0</v>
      </c>
      <c r="AI1064" s="79">
        <v>0</v>
      </c>
      <c r="AJ1064" s="61" t="s">
        <v>73</v>
      </c>
      <c r="AK1064" s="81" t="s">
        <v>73</v>
      </c>
      <c r="AL1064" s="61">
        <v>0</v>
      </c>
      <c r="AM1064" s="81" t="s">
        <v>73</v>
      </c>
      <c r="AN1064" s="81" t="s">
        <v>73</v>
      </c>
      <c r="AO1064" s="81" t="s">
        <v>73</v>
      </c>
      <c r="AP1064" s="47">
        <f t="shared" si="82"/>
        <v>0</v>
      </c>
      <c r="AQ1064" s="47">
        <f>+L1064+AD1064-AI1064</f>
        <v>11836745</v>
      </c>
      <c r="AR1064" s="61" t="s">
        <v>4700</v>
      </c>
      <c r="AS1064" s="79">
        <v>0</v>
      </c>
      <c r="AT1064" s="61" t="s">
        <v>162</v>
      </c>
      <c r="AU1064" s="79">
        <v>0</v>
      </c>
      <c r="AV1064" s="61" t="s">
        <v>73</v>
      </c>
      <c r="AW1064" s="199">
        <v>0</v>
      </c>
      <c r="AX1064" s="62">
        <f t="shared" si="83"/>
        <v>11836745</v>
      </c>
      <c r="AY1064" s="63">
        <f t="shared" si="84"/>
        <v>0</v>
      </c>
      <c r="AZ1064" s="67">
        <v>0</v>
      </c>
      <c r="BA1064" s="61" t="s">
        <v>73</v>
      </c>
      <c r="BB1064" s="61" t="s">
        <v>163</v>
      </c>
      <c r="BC1064" s="355" t="s">
        <v>7765</v>
      </c>
      <c r="BD1064" s="44" t="s">
        <v>65</v>
      </c>
      <c r="BE1064" s="44" t="s">
        <v>65</v>
      </c>
    </row>
    <row r="1065" spans="2:60" s="250" customFormat="1" x14ac:dyDescent="0.25">
      <c r="B1065" s="44">
        <v>2026</v>
      </c>
      <c r="C1065" s="44">
        <v>891780111</v>
      </c>
      <c r="D1065" s="44" t="s">
        <v>63</v>
      </c>
      <c r="E1065" s="61" t="s">
        <v>7764</v>
      </c>
      <c r="F1065" s="61" t="s">
        <v>7763</v>
      </c>
      <c r="G1065" s="61">
        <v>0</v>
      </c>
      <c r="H1065" s="61" t="s">
        <v>71</v>
      </c>
      <c r="I1065" s="44" t="s">
        <v>111</v>
      </c>
      <c r="J1065" s="76" t="s">
        <v>81</v>
      </c>
      <c r="K1065" s="168" t="s">
        <v>7758</v>
      </c>
      <c r="L1065" s="79">
        <v>11836745</v>
      </c>
      <c r="M1065" s="44" t="s">
        <v>66</v>
      </c>
      <c r="N1065" s="68" t="s">
        <v>7762</v>
      </c>
      <c r="O1065" s="68">
        <v>1193044674</v>
      </c>
      <c r="P1065" s="68">
        <v>490</v>
      </c>
      <c r="Q1065" s="69">
        <v>46051</v>
      </c>
      <c r="R1065" s="61">
        <v>4224609418</v>
      </c>
      <c r="S1065" s="69">
        <v>45687</v>
      </c>
      <c r="T1065" s="79">
        <v>11836745</v>
      </c>
      <c r="U1065" s="61" t="s">
        <v>65</v>
      </c>
      <c r="V1065" s="79">
        <v>1082939683</v>
      </c>
      <c r="W1065" s="168" t="s">
        <v>7153</v>
      </c>
      <c r="X1065" s="69">
        <v>46052</v>
      </c>
      <c r="Y1065" s="69">
        <v>46062</v>
      </c>
      <c r="Z1065" s="69" t="s">
        <v>73</v>
      </c>
      <c r="AA1065" s="69">
        <v>46234</v>
      </c>
      <c r="AB1065" s="47">
        <f t="shared" si="81"/>
        <v>172</v>
      </c>
      <c r="AC1065" s="61">
        <v>0</v>
      </c>
      <c r="AD1065" s="79">
        <v>0</v>
      </c>
      <c r="AE1065" s="61">
        <v>0</v>
      </c>
      <c r="AF1065" s="80" t="s">
        <v>73</v>
      </c>
      <c r="AG1065" s="47">
        <f t="shared" si="85"/>
        <v>0</v>
      </c>
      <c r="AH1065" s="61">
        <v>0</v>
      </c>
      <c r="AI1065" s="79">
        <v>0</v>
      </c>
      <c r="AJ1065" s="61" t="s">
        <v>73</v>
      </c>
      <c r="AK1065" s="81" t="s">
        <v>73</v>
      </c>
      <c r="AL1065" s="61">
        <v>0</v>
      </c>
      <c r="AM1065" s="81" t="s">
        <v>73</v>
      </c>
      <c r="AN1065" s="81" t="s">
        <v>73</v>
      </c>
      <c r="AO1065" s="81" t="s">
        <v>73</v>
      </c>
      <c r="AP1065" s="47">
        <f t="shared" si="82"/>
        <v>0</v>
      </c>
      <c r="AQ1065" s="47">
        <f>+L1065+AD1065-AI1065</f>
        <v>11836745</v>
      </c>
      <c r="AR1065" s="61" t="s">
        <v>4700</v>
      </c>
      <c r="AS1065" s="79">
        <v>0</v>
      </c>
      <c r="AT1065" s="61" t="s">
        <v>162</v>
      </c>
      <c r="AU1065" s="79">
        <v>0</v>
      </c>
      <c r="AV1065" s="61" t="s">
        <v>73</v>
      </c>
      <c r="AW1065" s="199">
        <v>0</v>
      </c>
      <c r="AX1065" s="62">
        <f t="shared" si="83"/>
        <v>11836745</v>
      </c>
      <c r="AY1065" s="63">
        <f t="shared" si="84"/>
        <v>0</v>
      </c>
      <c r="AZ1065" s="67">
        <v>0</v>
      </c>
      <c r="BA1065" s="61" t="s">
        <v>73</v>
      </c>
      <c r="BB1065" s="61" t="s">
        <v>163</v>
      </c>
      <c r="BC1065" s="355" t="s">
        <v>7761</v>
      </c>
      <c r="BD1065" s="44" t="s">
        <v>65</v>
      </c>
      <c r="BE1065" s="44" t="s">
        <v>65</v>
      </c>
    </row>
    <row r="1066" spans="2:60" s="250" customFormat="1" x14ac:dyDescent="0.25">
      <c r="B1066" s="44">
        <v>2026</v>
      </c>
      <c r="C1066" s="44">
        <v>891780111</v>
      </c>
      <c r="D1066" s="44" t="s">
        <v>63</v>
      </c>
      <c r="E1066" s="61" t="s">
        <v>7760</v>
      </c>
      <c r="F1066" s="61" t="s">
        <v>7759</v>
      </c>
      <c r="G1066" s="61">
        <v>0</v>
      </c>
      <c r="H1066" s="61" t="s">
        <v>71</v>
      </c>
      <c r="I1066" s="44" t="s">
        <v>111</v>
      </c>
      <c r="J1066" s="76" t="s">
        <v>81</v>
      </c>
      <c r="K1066" s="168" t="s">
        <v>7758</v>
      </c>
      <c r="L1066" s="79">
        <v>11836745</v>
      </c>
      <c r="M1066" s="44" t="s">
        <v>66</v>
      </c>
      <c r="N1066" s="68" t="s">
        <v>7757</v>
      </c>
      <c r="O1066" s="68">
        <v>1128197270</v>
      </c>
      <c r="P1066" s="68">
        <v>490</v>
      </c>
      <c r="Q1066" s="69">
        <v>46051</v>
      </c>
      <c r="R1066" s="61">
        <v>4224609418</v>
      </c>
      <c r="S1066" s="69">
        <v>45687</v>
      </c>
      <c r="T1066" s="79">
        <v>11836745</v>
      </c>
      <c r="U1066" s="61" t="s">
        <v>65</v>
      </c>
      <c r="V1066" s="79">
        <v>1082939683</v>
      </c>
      <c r="W1066" s="168" t="s">
        <v>7153</v>
      </c>
      <c r="X1066" s="69">
        <v>46052</v>
      </c>
      <c r="Y1066" s="69">
        <v>46062</v>
      </c>
      <c r="Z1066" s="69" t="s">
        <v>73</v>
      </c>
      <c r="AA1066" s="69">
        <v>46234</v>
      </c>
      <c r="AB1066" s="47">
        <f t="shared" si="81"/>
        <v>172</v>
      </c>
      <c r="AC1066" s="61">
        <v>0</v>
      </c>
      <c r="AD1066" s="79">
        <v>0</v>
      </c>
      <c r="AE1066" s="61">
        <v>0</v>
      </c>
      <c r="AF1066" s="80" t="s">
        <v>73</v>
      </c>
      <c r="AG1066" s="47">
        <f t="shared" si="85"/>
        <v>0</v>
      </c>
      <c r="AH1066" s="61">
        <v>0</v>
      </c>
      <c r="AI1066" s="79">
        <v>0</v>
      </c>
      <c r="AJ1066" s="61" t="s">
        <v>73</v>
      </c>
      <c r="AK1066" s="81" t="s">
        <v>73</v>
      </c>
      <c r="AL1066" s="61">
        <v>0</v>
      </c>
      <c r="AM1066" s="81" t="s">
        <v>73</v>
      </c>
      <c r="AN1066" s="81" t="s">
        <v>73</v>
      </c>
      <c r="AO1066" s="81" t="s">
        <v>73</v>
      </c>
      <c r="AP1066" s="47">
        <f t="shared" si="82"/>
        <v>0</v>
      </c>
      <c r="AQ1066" s="47">
        <f>+L1066+AD1066-AI1066</f>
        <v>11836745</v>
      </c>
      <c r="AR1066" s="61" t="s">
        <v>4700</v>
      </c>
      <c r="AS1066" s="79">
        <v>0</v>
      </c>
      <c r="AT1066" s="61" t="s">
        <v>162</v>
      </c>
      <c r="AU1066" s="79">
        <v>0</v>
      </c>
      <c r="AV1066" s="61" t="s">
        <v>73</v>
      </c>
      <c r="AW1066" s="199">
        <v>0</v>
      </c>
      <c r="AX1066" s="62">
        <f t="shared" si="83"/>
        <v>11836745</v>
      </c>
      <c r="AY1066" s="63">
        <f t="shared" si="84"/>
        <v>0</v>
      </c>
      <c r="AZ1066" s="67">
        <v>0</v>
      </c>
      <c r="BA1066" s="61" t="s">
        <v>73</v>
      </c>
      <c r="BB1066" s="61" t="s">
        <v>163</v>
      </c>
      <c r="BC1066" s="355" t="s">
        <v>7756</v>
      </c>
      <c r="BD1066" s="44" t="s">
        <v>65</v>
      </c>
      <c r="BE1066" s="44" t="s">
        <v>65</v>
      </c>
      <c r="BH1066" s="250" t="e">
        <f>UPPER(#REF!)</f>
        <v>#REF!</v>
      </c>
    </row>
    <row r="1067" spans="2:60" s="250" customFormat="1" x14ac:dyDescent="0.25">
      <c r="B1067" s="44">
        <v>2026</v>
      </c>
      <c r="C1067" s="44">
        <v>891780111</v>
      </c>
      <c r="D1067" s="44" t="s">
        <v>63</v>
      </c>
      <c r="E1067" s="61" t="s">
        <v>7755</v>
      </c>
      <c r="F1067" s="61" t="s">
        <v>7754</v>
      </c>
      <c r="G1067" s="61">
        <v>0</v>
      </c>
      <c r="H1067" s="61" t="s">
        <v>71</v>
      </c>
      <c r="I1067" s="44" t="s">
        <v>111</v>
      </c>
      <c r="J1067" s="76" t="s">
        <v>81</v>
      </c>
      <c r="K1067" s="168" t="s">
        <v>7753</v>
      </c>
      <c r="L1067" s="79">
        <v>14795937</v>
      </c>
      <c r="M1067" s="44" t="s">
        <v>66</v>
      </c>
      <c r="N1067" s="68" t="s">
        <v>7752</v>
      </c>
      <c r="O1067" s="68">
        <v>36558459</v>
      </c>
      <c r="P1067" s="68">
        <v>490</v>
      </c>
      <c r="Q1067" s="69">
        <v>46051</v>
      </c>
      <c r="R1067" s="61">
        <v>4224609418</v>
      </c>
      <c r="S1067" s="69">
        <v>45687</v>
      </c>
      <c r="T1067" s="79">
        <v>14795937</v>
      </c>
      <c r="U1067" s="61" t="s">
        <v>65</v>
      </c>
      <c r="V1067" s="79">
        <v>1082939683</v>
      </c>
      <c r="W1067" s="168" t="s">
        <v>7153</v>
      </c>
      <c r="X1067" s="69">
        <v>46052</v>
      </c>
      <c r="Y1067" s="69">
        <v>46062</v>
      </c>
      <c r="Z1067" s="69" t="s">
        <v>73</v>
      </c>
      <c r="AA1067" s="69">
        <v>46234</v>
      </c>
      <c r="AB1067" s="47">
        <f t="shared" si="81"/>
        <v>172</v>
      </c>
      <c r="AC1067" s="61">
        <v>0</v>
      </c>
      <c r="AD1067" s="79">
        <v>0</v>
      </c>
      <c r="AE1067" s="61">
        <v>0</v>
      </c>
      <c r="AF1067" s="80" t="s">
        <v>73</v>
      </c>
      <c r="AG1067" s="47">
        <f t="shared" si="85"/>
        <v>0</v>
      </c>
      <c r="AH1067" s="61">
        <v>0</v>
      </c>
      <c r="AI1067" s="79">
        <v>0</v>
      </c>
      <c r="AJ1067" s="61" t="s">
        <v>73</v>
      </c>
      <c r="AK1067" s="81" t="s">
        <v>73</v>
      </c>
      <c r="AL1067" s="61">
        <v>0</v>
      </c>
      <c r="AM1067" s="81" t="s">
        <v>73</v>
      </c>
      <c r="AN1067" s="81" t="s">
        <v>73</v>
      </c>
      <c r="AO1067" s="81" t="s">
        <v>73</v>
      </c>
      <c r="AP1067" s="47">
        <f t="shared" si="82"/>
        <v>0</v>
      </c>
      <c r="AQ1067" s="47">
        <f>+L1067+AD1067-AI1067</f>
        <v>14795937</v>
      </c>
      <c r="AR1067" s="61" t="s">
        <v>4700</v>
      </c>
      <c r="AS1067" s="79">
        <v>0</v>
      </c>
      <c r="AT1067" s="61" t="s">
        <v>162</v>
      </c>
      <c r="AU1067" s="79">
        <v>0</v>
      </c>
      <c r="AV1067" s="61" t="s">
        <v>73</v>
      </c>
      <c r="AW1067" s="199">
        <v>0</v>
      </c>
      <c r="AX1067" s="62">
        <f t="shared" si="83"/>
        <v>14795937</v>
      </c>
      <c r="AY1067" s="63">
        <f t="shared" si="84"/>
        <v>0</v>
      </c>
      <c r="AZ1067" s="67">
        <v>0</v>
      </c>
      <c r="BA1067" s="61" t="s">
        <v>73</v>
      </c>
      <c r="BB1067" s="61" t="s">
        <v>163</v>
      </c>
      <c r="BC1067" s="355" t="s">
        <v>7751</v>
      </c>
      <c r="BD1067" s="44" t="s">
        <v>65</v>
      </c>
      <c r="BE1067" s="44" t="s">
        <v>65</v>
      </c>
    </row>
    <row r="1068" spans="2:60" s="250" customFormat="1" x14ac:dyDescent="0.25">
      <c r="B1068" s="44">
        <v>2026</v>
      </c>
      <c r="C1068" s="44">
        <v>891780111</v>
      </c>
      <c r="D1068" s="44" t="s">
        <v>63</v>
      </c>
      <c r="E1068" s="61" t="s">
        <v>7750</v>
      </c>
      <c r="F1068" s="61" t="s">
        <v>7749</v>
      </c>
      <c r="G1068" s="61">
        <v>0</v>
      </c>
      <c r="H1068" s="61" t="s">
        <v>71</v>
      </c>
      <c r="I1068" s="44" t="s">
        <v>111</v>
      </c>
      <c r="J1068" s="76" t="s">
        <v>81</v>
      </c>
      <c r="K1068" s="47" t="s">
        <v>7748</v>
      </c>
      <c r="L1068" s="79">
        <v>11836745</v>
      </c>
      <c r="M1068" s="44" t="s">
        <v>66</v>
      </c>
      <c r="N1068" s="68" t="s">
        <v>7747</v>
      </c>
      <c r="O1068" s="68">
        <v>1081809395</v>
      </c>
      <c r="P1068" s="68">
        <v>490</v>
      </c>
      <c r="Q1068" s="69">
        <v>46051</v>
      </c>
      <c r="R1068" s="61">
        <v>4224609418</v>
      </c>
      <c r="S1068" s="69">
        <v>45687</v>
      </c>
      <c r="T1068" s="79">
        <v>11836745</v>
      </c>
      <c r="U1068" s="61" t="s">
        <v>65</v>
      </c>
      <c r="V1068" s="79">
        <v>1082939683</v>
      </c>
      <c r="W1068" s="168" t="s">
        <v>7153</v>
      </c>
      <c r="X1068" s="69">
        <v>46052</v>
      </c>
      <c r="Y1068" s="69">
        <v>46062</v>
      </c>
      <c r="Z1068" s="69" t="s">
        <v>73</v>
      </c>
      <c r="AA1068" s="69">
        <v>46234</v>
      </c>
      <c r="AB1068" s="47">
        <f t="shared" si="81"/>
        <v>172</v>
      </c>
      <c r="AC1068" s="61">
        <v>0</v>
      </c>
      <c r="AD1068" s="79">
        <v>0</v>
      </c>
      <c r="AE1068" s="61">
        <v>0</v>
      </c>
      <c r="AF1068" s="80" t="s">
        <v>73</v>
      </c>
      <c r="AG1068" s="47">
        <f t="shared" si="85"/>
        <v>0</v>
      </c>
      <c r="AH1068" s="61">
        <v>0</v>
      </c>
      <c r="AI1068" s="79">
        <v>0</v>
      </c>
      <c r="AJ1068" s="61" t="s">
        <v>73</v>
      </c>
      <c r="AK1068" s="81" t="s">
        <v>73</v>
      </c>
      <c r="AL1068" s="61">
        <v>0</v>
      </c>
      <c r="AM1068" s="81" t="s">
        <v>73</v>
      </c>
      <c r="AN1068" s="81" t="s">
        <v>73</v>
      </c>
      <c r="AO1068" s="81" t="s">
        <v>73</v>
      </c>
      <c r="AP1068" s="47">
        <f t="shared" si="82"/>
        <v>0</v>
      </c>
      <c r="AQ1068" s="47">
        <f>+L1068+AD1068-AI1068</f>
        <v>11836745</v>
      </c>
      <c r="AR1068" s="61" t="s">
        <v>4700</v>
      </c>
      <c r="AS1068" s="79">
        <v>0</v>
      </c>
      <c r="AT1068" s="61" t="s">
        <v>162</v>
      </c>
      <c r="AU1068" s="79">
        <v>0</v>
      </c>
      <c r="AV1068" s="61" t="s">
        <v>73</v>
      </c>
      <c r="AW1068" s="199">
        <v>0</v>
      </c>
      <c r="AX1068" s="62">
        <f t="shared" si="83"/>
        <v>11836745</v>
      </c>
      <c r="AY1068" s="63">
        <f t="shared" si="84"/>
        <v>0</v>
      </c>
      <c r="AZ1068" s="67">
        <v>0</v>
      </c>
      <c r="BA1068" s="61" t="s">
        <v>73</v>
      </c>
      <c r="BB1068" s="61" t="s">
        <v>163</v>
      </c>
      <c r="BC1068" s="355" t="s">
        <v>7746</v>
      </c>
      <c r="BD1068" s="44" t="s">
        <v>65</v>
      </c>
      <c r="BE1068" s="44" t="s">
        <v>65</v>
      </c>
    </row>
    <row r="1069" spans="2:60" s="250" customFormat="1" x14ac:dyDescent="0.25">
      <c r="B1069" s="44">
        <v>2026</v>
      </c>
      <c r="C1069" s="44">
        <v>891780111</v>
      </c>
      <c r="D1069" s="44" t="s">
        <v>63</v>
      </c>
      <c r="E1069" s="61" t="s">
        <v>7745</v>
      </c>
      <c r="F1069" s="61" t="s">
        <v>7744</v>
      </c>
      <c r="G1069" s="61">
        <v>0</v>
      </c>
      <c r="H1069" s="61" t="s">
        <v>71</v>
      </c>
      <c r="I1069" s="44" t="s">
        <v>111</v>
      </c>
      <c r="J1069" s="76" t="s">
        <v>81</v>
      </c>
      <c r="K1069" s="47" t="s">
        <v>7739</v>
      </c>
      <c r="L1069" s="79">
        <v>14795936</v>
      </c>
      <c r="M1069" s="44" t="s">
        <v>66</v>
      </c>
      <c r="N1069" s="68" t="s">
        <v>7743</v>
      </c>
      <c r="O1069" s="68">
        <v>1081835074</v>
      </c>
      <c r="P1069" s="68">
        <v>490</v>
      </c>
      <c r="Q1069" s="69">
        <v>46051</v>
      </c>
      <c r="R1069" s="61">
        <v>4224609418</v>
      </c>
      <c r="S1069" s="69">
        <v>45687</v>
      </c>
      <c r="T1069" s="79">
        <v>14795936</v>
      </c>
      <c r="U1069" s="61" t="s">
        <v>65</v>
      </c>
      <c r="V1069" s="79">
        <v>1082939683</v>
      </c>
      <c r="W1069" s="168" t="s">
        <v>7153</v>
      </c>
      <c r="X1069" s="69">
        <v>46052</v>
      </c>
      <c r="Y1069" s="69">
        <v>46062</v>
      </c>
      <c r="Z1069" s="69" t="s">
        <v>73</v>
      </c>
      <c r="AA1069" s="69">
        <v>46234</v>
      </c>
      <c r="AB1069" s="47">
        <f t="shared" si="81"/>
        <v>172</v>
      </c>
      <c r="AC1069" s="61">
        <v>0</v>
      </c>
      <c r="AD1069" s="79">
        <v>0</v>
      </c>
      <c r="AE1069" s="61">
        <v>0</v>
      </c>
      <c r="AF1069" s="80" t="s">
        <v>73</v>
      </c>
      <c r="AG1069" s="47">
        <f t="shared" si="85"/>
        <v>0</v>
      </c>
      <c r="AH1069" s="61">
        <v>0</v>
      </c>
      <c r="AI1069" s="79">
        <v>0</v>
      </c>
      <c r="AJ1069" s="61" t="s">
        <v>73</v>
      </c>
      <c r="AK1069" s="81" t="s">
        <v>73</v>
      </c>
      <c r="AL1069" s="61">
        <v>0</v>
      </c>
      <c r="AM1069" s="81" t="s">
        <v>73</v>
      </c>
      <c r="AN1069" s="81" t="s">
        <v>73</v>
      </c>
      <c r="AO1069" s="81" t="s">
        <v>73</v>
      </c>
      <c r="AP1069" s="47">
        <f t="shared" si="82"/>
        <v>0</v>
      </c>
      <c r="AQ1069" s="47">
        <f>+L1069+AD1069-AI1069</f>
        <v>14795936</v>
      </c>
      <c r="AR1069" s="61" t="s">
        <v>4700</v>
      </c>
      <c r="AS1069" s="79">
        <v>0</v>
      </c>
      <c r="AT1069" s="61" t="s">
        <v>162</v>
      </c>
      <c r="AU1069" s="79">
        <v>0</v>
      </c>
      <c r="AV1069" s="61" t="s">
        <v>73</v>
      </c>
      <c r="AW1069" s="199">
        <v>0</v>
      </c>
      <c r="AX1069" s="62">
        <f t="shared" si="83"/>
        <v>14795936</v>
      </c>
      <c r="AY1069" s="63">
        <f t="shared" si="84"/>
        <v>0</v>
      </c>
      <c r="AZ1069" s="67">
        <v>0</v>
      </c>
      <c r="BA1069" s="61" t="s">
        <v>73</v>
      </c>
      <c r="BB1069" s="61" t="s">
        <v>163</v>
      </c>
      <c r="BC1069" s="355" t="s">
        <v>7742</v>
      </c>
      <c r="BD1069" s="44" t="s">
        <v>65</v>
      </c>
      <c r="BE1069" s="44" t="s">
        <v>65</v>
      </c>
    </row>
    <row r="1070" spans="2:60" s="250" customFormat="1" x14ac:dyDescent="0.25">
      <c r="B1070" s="44">
        <v>2026</v>
      </c>
      <c r="C1070" s="44">
        <v>891780111</v>
      </c>
      <c r="D1070" s="44" t="s">
        <v>63</v>
      </c>
      <c r="E1070" s="61" t="s">
        <v>7741</v>
      </c>
      <c r="F1070" s="61" t="s">
        <v>7740</v>
      </c>
      <c r="G1070" s="61">
        <v>0</v>
      </c>
      <c r="H1070" s="61" t="s">
        <v>71</v>
      </c>
      <c r="I1070" s="44" t="s">
        <v>111</v>
      </c>
      <c r="J1070" s="76" t="s">
        <v>81</v>
      </c>
      <c r="K1070" s="47" t="s">
        <v>7739</v>
      </c>
      <c r="L1070" s="79">
        <v>14795936</v>
      </c>
      <c r="M1070" s="44" t="s">
        <v>66</v>
      </c>
      <c r="N1070" s="68" t="s">
        <v>7738</v>
      </c>
      <c r="O1070" s="68">
        <v>36454230</v>
      </c>
      <c r="P1070" s="68">
        <v>490</v>
      </c>
      <c r="Q1070" s="69">
        <v>46051</v>
      </c>
      <c r="R1070" s="61">
        <v>4224609418</v>
      </c>
      <c r="S1070" s="69">
        <v>45687</v>
      </c>
      <c r="T1070" s="79">
        <v>14795936</v>
      </c>
      <c r="U1070" s="61" t="s">
        <v>65</v>
      </c>
      <c r="V1070" s="79">
        <v>1082939683</v>
      </c>
      <c r="W1070" s="168" t="s">
        <v>7153</v>
      </c>
      <c r="X1070" s="69">
        <v>46052</v>
      </c>
      <c r="Y1070" s="69">
        <v>46062</v>
      </c>
      <c r="Z1070" s="69" t="s">
        <v>73</v>
      </c>
      <c r="AA1070" s="69">
        <v>46234</v>
      </c>
      <c r="AB1070" s="47">
        <f t="shared" si="81"/>
        <v>172</v>
      </c>
      <c r="AC1070" s="61">
        <v>0</v>
      </c>
      <c r="AD1070" s="79">
        <v>0</v>
      </c>
      <c r="AE1070" s="61">
        <v>0</v>
      </c>
      <c r="AF1070" s="80" t="s">
        <v>73</v>
      </c>
      <c r="AG1070" s="47">
        <f t="shared" si="85"/>
        <v>0</v>
      </c>
      <c r="AH1070" s="61">
        <v>0</v>
      </c>
      <c r="AI1070" s="79">
        <v>0</v>
      </c>
      <c r="AJ1070" s="61" t="s">
        <v>73</v>
      </c>
      <c r="AK1070" s="81" t="s">
        <v>73</v>
      </c>
      <c r="AL1070" s="61">
        <v>0</v>
      </c>
      <c r="AM1070" s="81" t="s">
        <v>73</v>
      </c>
      <c r="AN1070" s="81" t="s">
        <v>73</v>
      </c>
      <c r="AO1070" s="81" t="s">
        <v>73</v>
      </c>
      <c r="AP1070" s="47">
        <f t="shared" si="82"/>
        <v>0</v>
      </c>
      <c r="AQ1070" s="47">
        <f>+L1070+AD1070-AI1070</f>
        <v>14795936</v>
      </c>
      <c r="AR1070" s="61" t="s">
        <v>4700</v>
      </c>
      <c r="AS1070" s="79">
        <v>0</v>
      </c>
      <c r="AT1070" s="61" t="s">
        <v>162</v>
      </c>
      <c r="AU1070" s="79">
        <v>0</v>
      </c>
      <c r="AV1070" s="61" t="s">
        <v>73</v>
      </c>
      <c r="AW1070" s="199">
        <v>0</v>
      </c>
      <c r="AX1070" s="62">
        <f t="shared" si="83"/>
        <v>14795936</v>
      </c>
      <c r="AY1070" s="63">
        <f t="shared" si="84"/>
        <v>0</v>
      </c>
      <c r="AZ1070" s="67">
        <v>0</v>
      </c>
      <c r="BA1070" s="61" t="s">
        <v>73</v>
      </c>
      <c r="BB1070" s="61" t="s">
        <v>163</v>
      </c>
      <c r="BC1070" s="355" t="s">
        <v>7737</v>
      </c>
      <c r="BD1070" s="44" t="s">
        <v>65</v>
      </c>
      <c r="BE1070" s="44" t="s">
        <v>65</v>
      </c>
    </row>
    <row r="1071" spans="2:60" s="250" customFormat="1" x14ac:dyDescent="0.25">
      <c r="B1071" s="44">
        <v>2026</v>
      </c>
      <c r="C1071" s="44">
        <v>891780111</v>
      </c>
      <c r="D1071" s="44" t="s">
        <v>63</v>
      </c>
      <c r="E1071" s="61" t="s">
        <v>7736</v>
      </c>
      <c r="F1071" s="61" t="s">
        <v>7735</v>
      </c>
      <c r="G1071" s="61">
        <v>0</v>
      </c>
      <c r="H1071" s="61" t="s">
        <v>71</v>
      </c>
      <c r="I1071" s="44" t="s">
        <v>111</v>
      </c>
      <c r="J1071" s="76" t="s">
        <v>81</v>
      </c>
      <c r="K1071" s="47" t="s">
        <v>7712</v>
      </c>
      <c r="L1071" s="79">
        <v>15569237</v>
      </c>
      <c r="M1071" s="44" t="s">
        <v>66</v>
      </c>
      <c r="N1071" s="68" t="s">
        <v>7734</v>
      </c>
      <c r="O1071" s="68">
        <v>1081830167</v>
      </c>
      <c r="P1071" s="68">
        <v>490</v>
      </c>
      <c r="Q1071" s="69">
        <v>46051</v>
      </c>
      <c r="R1071" s="61">
        <v>4224609418</v>
      </c>
      <c r="S1071" s="69">
        <v>45687</v>
      </c>
      <c r="T1071" s="79">
        <v>15569237</v>
      </c>
      <c r="U1071" s="61" t="s">
        <v>65</v>
      </c>
      <c r="V1071" s="79">
        <v>1082939683</v>
      </c>
      <c r="W1071" s="168" t="s">
        <v>7153</v>
      </c>
      <c r="X1071" s="69">
        <v>46052</v>
      </c>
      <c r="Y1071" s="69">
        <v>46062</v>
      </c>
      <c r="Z1071" s="69" t="s">
        <v>73</v>
      </c>
      <c r="AA1071" s="69">
        <v>46234</v>
      </c>
      <c r="AB1071" s="47">
        <f t="shared" si="81"/>
        <v>172</v>
      </c>
      <c r="AC1071" s="61">
        <v>0</v>
      </c>
      <c r="AD1071" s="79">
        <v>0</v>
      </c>
      <c r="AE1071" s="61">
        <v>0</v>
      </c>
      <c r="AF1071" s="80" t="s">
        <v>73</v>
      </c>
      <c r="AG1071" s="47">
        <f t="shared" si="85"/>
        <v>0</v>
      </c>
      <c r="AH1071" s="61">
        <v>0</v>
      </c>
      <c r="AI1071" s="79">
        <v>0</v>
      </c>
      <c r="AJ1071" s="61" t="s">
        <v>73</v>
      </c>
      <c r="AK1071" s="81" t="s">
        <v>73</v>
      </c>
      <c r="AL1071" s="61">
        <v>0</v>
      </c>
      <c r="AM1071" s="81" t="s">
        <v>73</v>
      </c>
      <c r="AN1071" s="81" t="s">
        <v>73</v>
      </c>
      <c r="AO1071" s="81" t="s">
        <v>73</v>
      </c>
      <c r="AP1071" s="47">
        <f t="shared" si="82"/>
        <v>0</v>
      </c>
      <c r="AQ1071" s="47">
        <f>+L1071+AD1071-AI1071</f>
        <v>15569237</v>
      </c>
      <c r="AR1071" s="61" t="s">
        <v>4700</v>
      </c>
      <c r="AS1071" s="79">
        <v>0</v>
      </c>
      <c r="AT1071" s="61" t="s">
        <v>162</v>
      </c>
      <c r="AU1071" s="79">
        <v>0</v>
      </c>
      <c r="AV1071" s="61" t="s">
        <v>73</v>
      </c>
      <c r="AW1071" s="199">
        <v>0</v>
      </c>
      <c r="AX1071" s="62">
        <f t="shared" si="83"/>
        <v>15569237</v>
      </c>
      <c r="AY1071" s="63">
        <f t="shared" si="84"/>
        <v>0</v>
      </c>
      <c r="AZ1071" s="67">
        <v>0</v>
      </c>
      <c r="BA1071" s="61" t="s">
        <v>73</v>
      </c>
      <c r="BB1071" s="61" t="s">
        <v>163</v>
      </c>
      <c r="BC1071" s="355" t="s">
        <v>7733</v>
      </c>
      <c r="BD1071" s="44" t="s">
        <v>65</v>
      </c>
      <c r="BE1071" s="44" t="s">
        <v>65</v>
      </c>
    </row>
    <row r="1072" spans="2:60" s="250" customFormat="1" x14ac:dyDescent="0.25">
      <c r="B1072" s="44">
        <v>2026</v>
      </c>
      <c r="C1072" s="44">
        <v>891780111</v>
      </c>
      <c r="D1072" s="44" t="s">
        <v>63</v>
      </c>
      <c r="E1072" s="61" t="s">
        <v>7732</v>
      </c>
      <c r="F1072" s="61" t="s">
        <v>7731</v>
      </c>
      <c r="G1072" s="61">
        <v>0</v>
      </c>
      <c r="H1072" s="61" t="s">
        <v>71</v>
      </c>
      <c r="I1072" s="44" t="s">
        <v>111</v>
      </c>
      <c r="J1072" s="76" t="s">
        <v>81</v>
      </c>
      <c r="K1072" s="47" t="s">
        <v>7619</v>
      </c>
      <c r="L1072" s="79">
        <v>14795936</v>
      </c>
      <c r="M1072" s="44" t="s">
        <v>66</v>
      </c>
      <c r="N1072" s="68" t="s">
        <v>7730</v>
      </c>
      <c r="O1072" s="68">
        <v>1083044427</v>
      </c>
      <c r="P1072" s="68">
        <v>490</v>
      </c>
      <c r="Q1072" s="69">
        <v>46051</v>
      </c>
      <c r="R1072" s="61">
        <v>4224609418</v>
      </c>
      <c r="S1072" s="69">
        <v>45687</v>
      </c>
      <c r="T1072" s="79">
        <v>14795936</v>
      </c>
      <c r="U1072" s="61" t="s">
        <v>65</v>
      </c>
      <c r="V1072" s="79">
        <v>1082939683</v>
      </c>
      <c r="W1072" s="168" t="s">
        <v>7153</v>
      </c>
      <c r="X1072" s="69">
        <v>46052</v>
      </c>
      <c r="Y1072" s="69">
        <v>46062</v>
      </c>
      <c r="Z1072" s="69" t="s">
        <v>73</v>
      </c>
      <c r="AA1072" s="69">
        <v>46234</v>
      </c>
      <c r="AB1072" s="47">
        <f t="shared" si="81"/>
        <v>172</v>
      </c>
      <c r="AC1072" s="61">
        <v>0</v>
      </c>
      <c r="AD1072" s="79">
        <v>0</v>
      </c>
      <c r="AE1072" s="61">
        <v>0</v>
      </c>
      <c r="AF1072" s="80" t="s">
        <v>73</v>
      </c>
      <c r="AG1072" s="47">
        <f t="shared" si="85"/>
        <v>0</v>
      </c>
      <c r="AH1072" s="61">
        <v>0</v>
      </c>
      <c r="AI1072" s="79">
        <v>0</v>
      </c>
      <c r="AJ1072" s="61" t="s">
        <v>73</v>
      </c>
      <c r="AK1072" s="81" t="s">
        <v>73</v>
      </c>
      <c r="AL1072" s="61">
        <v>0</v>
      </c>
      <c r="AM1072" s="81" t="s">
        <v>73</v>
      </c>
      <c r="AN1072" s="81" t="s">
        <v>73</v>
      </c>
      <c r="AO1072" s="81" t="s">
        <v>73</v>
      </c>
      <c r="AP1072" s="47">
        <f t="shared" si="82"/>
        <v>0</v>
      </c>
      <c r="AQ1072" s="47">
        <f>+L1072+AD1072-AI1072</f>
        <v>14795936</v>
      </c>
      <c r="AR1072" s="61" t="s">
        <v>4700</v>
      </c>
      <c r="AS1072" s="79">
        <v>0</v>
      </c>
      <c r="AT1072" s="61" t="s">
        <v>162</v>
      </c>
      <c r="AU1072" s="79">
        <v>0</v>
      </c>
      <c r="AV1072" s="61" t="s">
        <v>73</v>
      </c>
      <c r="AW1072" s="199">
        <v>0</v>
      </c>
      <c r="AX1072" s="62">
        <f t="shared" si="83"/>
        <v>14795936</v>
      </c>
      <c r="AY1072" s="63">
        <f t="shared" si="84"/>
        <v>0</v>
      </c>
      <c r="AZ1072" s="67">
        <v>0</v>
      </c>
      <c r="BA1072" s="61" t="s">
        <v>73</v>
      </c>
      <c r="BB1072" s="61" t="s">
        <v>163</v>
      </c>
      <c r="BC1072" s="355" t="s">
        <v>7729</v>
      </c>
      <c r="BD1072" s="44" t="s">
        <v>65</v>
      </c>
      <c r="BE1072" s="44" t="s">
        <v>65</v>
      </c>
    </row>
    <row r="1073" spans="2:57" s="250" customFormat="1" x14ac:dyDescent="0.25">
      <c r="B1073" s="44">
        <v>2026</v>
      </c>
      <c r="C1073" s="44">
        <v>891780111</v>
      </c>
      <c r="D1073" s="44" t="s">
        <v>63</v>
      </c>
      <c r="E1073" s="61" t="s">
        <v>7728</v>
      </c>
      <c r="F1073" s="61" t="s">
        <v>7727</v>
      </c>
      <c r="G1073" s="61">
        <v>0</v>
      </c>
      <c r="H1073" s="61" t="s">
        <v>71</v>
      </c>
      <c r="I1073" s="44" t="s">
        <v>111</v>
      </c>
      <c r="J1073" s="76" t="s">
        <v>81</v>
      </c>
      <c r="K1073" s="168" t="s">
        <v>7712</v>
      </c>
      <c r="L1073" s="79">
        <v>14795937</v>
      </c>
      <c r="M1073" s="44" t="s">
        <v>66</v>
      </c>
      <c r="N1073" s="68" t="s">
        <v>7726</v>
      </c>
      <c r="O1073" s="68">
        <v>1082858907</v>
      </c>
      <c r="P1073" s="68">
        <v>490</v>
      </c>
      <c r="Q1073" s="69">
        <v>46051</v>
      </c>
      <c r="R1073" s="61">
        <v>4224609418</v>
      </c>
      <c r="S1073" s="69">
        <v>45687</v>
      </c>
      <c r="T1073" s="79">
        <v>14795937</v>
      </c>
      <c r="U1073" s="61" t="s">
        <v>65</v>
      </c>
      <c r="V1073" s="79">
        <v>1082939683</v>
      </c>
      <c r="W1073" s="168" t="s">
        <v>7153</v>
      </c>
      <c r="X1073" s="69">
        <v>46052</v>
      </c>
      <c r="Y1073" s="69">
        <v>46062</v>
      </c>
      <c r="Z1073" s="69" t="s">
        <v>73</v>
      </c>
      <c r="AA1073" s="69">
        <v>46234</v>
      </c>
      <c r="AB1073" s="47">
        <f t="shared" si="81"/>
        <v>172</v>
      </c>
      <c r="AC1073" s="61">
        <v>0</v>
      </c>
      <c r="AD1073" s="79">
        <v>0</v>
      </c>
      <c r="AE1073" s="61">
        <v>0</v>
      </c>
      <c r="AF1073" s="80" t="s">
        <v>73</v>
      </c>
      <c r="AG1073" s="47">
        <f t="shared" si="85"/>
        <v>0</v>
      </c>
      <c r="AH1073" s="61">
        <v>0</v>
      </c>
      <c r="AI1073" s="79">
        <v>0</v>
      </c>
      <c r="AJ1073" s="61" t="s">
        <v>73</v>
      </c>
      <c r="AK1073" s="81" t="s">
        <v>73</v>
      </c>
      <c r="AL1073" s="61">
        <v>0</v>
      </c>
      <c r="AM1073" s="81" t="s">
        <v>73</v>
      </c>
      <c r="AN1073" s="81" t="s">
        <v>73</v>
      </c>
      <c r="AO1073" s="81" t="s">
        <v>73</v>
      </c>
      <c r="AP1073" s="47">
        <f t="shared" si="82"/>
        <v>0</v>
      </c>
      <c r="AQ1073" s="47">
        <f>+L1073+AD1073-AI1073</f>
        <v>14795937</v>
      </c>
      <c r="AR1073" s="61" t="s">
        <v>4700</v>
      </c>
      <c r="AS1073" s="79">
        <v>0</v>
      </c>
      <c r="AT1073" s="61" t="s">
        <v>162</v>
      </c>
      <c r="AU1073" s="79">
        <v>0</v>
      </c>
      <c r="AV1073" s="61" t="s">
        <v>73</v>
      </c>
      <c r="AW1073" s="199">
        <v>0</v>
      </c>
      <c r="AX1073" s="62">
        <f t="shared" si="83"/>
        <v>14795937</v>
      </c>
      <c r="AY1073" s="63">
        <f t="shared" si="84"/>
        <v>0</v>
      </c>
      <c r="AZ1073" s="67">
        <v>0</v>
      </c>
      <c r="BA1073" s="61" t="s">
        <v>73</v>
      </c>
      <c r="BB1073" s="61" t="s">
        <v>163</v>
      </c>
      <c r="BC1073" s="355" t="s">
        <v>7725</v>
      </c>
      <c r="BD1073" s="44" t="s">
        <v>65</v>
      </c>
      <c r="BE1073" s="44" t="s">
        <v>65</v>
      </c>
    </row>
    <row r="1074" spans="2:57" s="250" customFormat="1" x14ac:dyDescent="0.25">
      <c r="B1074" s="44">
        <v>2026</v>
      </c>
      <c r="C1074" s="44">
        <v>891780111</v>
      </c>
      <c r="D1074" s="44" t="s">
        <v>63</v>
      </c>
      <c r="E1074" s="61" t="s">
        <v>7724</v>
      </c>
      <c r="F1074" s="61" t="s">
        <v>7723</v>
      </c>
      <c r="G1074" s="61">
        <v>0</v>
      </c>
      <c r="H1074" s="61" t="s">
        <v>71</v>
      </c>
      <c r="I1074" s="44" t="s">
        <v>111</v>
      </c>
      <c r="J1074" s="76" t="s">
        <v>81</v>
      </c>
      <c r="K1074" s="47" t="s">
        <v>7722</v>
      </c>
      <c r="L1074" s="79">
        <v>14795936</v>
      </c>
      <c r="M1074" s="44" t="s">
        <v>66</v>
      </c>
      <c r="N1074" s="68" t="s">
        <v>7721</v>
      </c>
      <c r="O1074" s="68">
        <v>36453457</v>
      </c>
      <c r="P1074" s="68">
        <v>490</v>
      </c>
      <c r="Q1074" s="69">
        <v>46051</v>
      </c>
      <c r="R1074" s="61">
        <v>4224609418</v>
      </c>
      <c r="S1074" s="69">
        <v>45687</v>
      </c>
      <c r="T1074" s="79">
        <v>14795936</v>
      </c>
      <c r="U1074" s="61" t="s">
        <v>65</v>
      </c>
      <c r="V1074" s="79">
        <v>1082939683</v>
      </c>
      <c r="W1074" s="168" t="s">
        <v>7153</v>
      </c>
      <c r="X1074" s="69">
        <v>46052</v>
      </c>
      <c r="Y1074" s="69">
        <v>46062</v>
      </c>
      <c r="Z1074" s="69" t="s">
        <v>73</v>
      </c>
      <c r="AA1074" s="69">
        <v>46234</v>
      </c>
      <c r="AB1074" s="47">
        <f t="shared" si="81"/>
        <v>172</v>
      </c>
      <c r="AC1074" s="61">
        <v>0</v>
      </c>
      <c r="AD1074" s="79">
        <v>0</v>
      </c>
      <c r="AE1074" s="61">
        <v>0</v>
      </c>
      <c r="AF1074" s="80" t="s">
        <v>73</v>
      </c>
      <c r="AG1074" s="47">
        <f t="shared" si="85"/>
        <v>0</v>
      </c>
      <c r="AH1074" s="61">
        <v>0</v>
      </c>
      <c r="AI1074" s="79">
        <v>0</v>
      </c>
      <c r="AJ1074" s="61" t="s">
        <v>73</v>
      </c>
      <c r="AK1074" s="81" t="s">
        <v>73</v>
      </c>
      <c r="AL1074" s="61">
        <v>0</v>
      </c>
      <c r="AM1074" s="81" t="s">
        <v>73</v>
      </c>
      <c r="AN1074" s="81" t="s">
        <v>73</v>
      </c>
      <c r="AO1074" s="81" t="s">
        <v>73</v>
      </c>
      <c r="AP1074" s="47">
        <f t="shared" si="82"/>
        <v>0</v>
      </c>
      <c r="AQ1074" s="47">
        <f>+L1074+AD1074-AI1074</f>
        <v>14795936</v>
      </c>
      <c r="AR1074" s="61" t="s">
        <v>4700</v>
      </c>
      <c r="AS1074" s="79">
        <v>0</v>
      </c>
      <c r="AT1074" s="61" t="s">
        <v>162</v>
      </c>
      <c r="AU1074" s="79">
        <v>0</v>
      </c>
      <c r="AV1074" s="61" t="s">
        <v>73</v>
      </c>
      <c r="AW1074" s="199">
        <v>0</v>
      </c>
      <c r="AX1074" s="62">
        <f t="shared" si="83"/>
        <v>14795936</v>
      </c>
      <c r="AY1074" s="63">
        <f t="shared" si="84"/>
        <v>0</v>
      </c>
      <c r="AZ1074" s="67">
        <v>0</v>
      </c>
      <c r="BA1074" s="61" t="s">
        <v>73</v>
      </c>
      <c r="BB1074" s="61" t="s">
        <v>163</v>
      </c>
      <c r="BC1074" s="355" t="s">
        <v>7720</v>
      </c>
      <c r="BD1074" s="44" t="s">
        <v>65</v>
      </c>
      <c r="BE1074" s="44" t="s">
        <v>65</v>
      </c>
    </row>
    <row r="1075" spans="2:57" s="250" customFormat="1" x14ac:dyDescent="0.25">
      <c r="B1075" s="44">
        <v>2026</v>
      </c>
      <c r="C1075" s="44">
        <v>891780111</v>
      </c>
      <c r="D1075" s="44" t="s">
        <v>63</v>
      </c>
      <c r="E1075" s="61" t="s">
        <v>7719</v>
      </c>
      <c r="F1075" s="61" t="s">
        <v>7718</v>
      </c>
      <c r="G1075" s="61">
        <v>0</v>
      </c>
      <c r="H1075" s="61" t="s">
        <v>71</v>
      </c>
      <c r="I1075" s="44" t="s">
        <v>111</v>
      </c>
      <c r="J1075" s="76" t="s">
        <v>81</v>
      </c>
      <c r="K1075" s="47" t="s">
        <v>7717</v>
      </c>
      <c r="L1075" s="79">
        <v>14795936</v>
      </c>
      <c r="M1075" s="44" t="s">
        <v>66</v>
      </c>
      <c r="N1075" s="68" t="s">
        <v>7716</v>
      </c>
      <c r="O1075" s="68">
        <v>57449857</v>
      </c>
      <c r="P1075" s="68">
        <v>490</v>
      </c>
      <c r="Q1075" s="69">
        <v>46051</v>
      </c>
      <c r="R1075" s="61">
        <v>4224609418</v>
      </c>
      <c r="S1075" s="69">
        <v>45687</v>
      </c>
      <c r="T1075" s="79">
        <v>14795936</v>
      </c>
      <c r="U1075" s="61" t="s">
        <v>65</v>
      </c>
      <c r="V1075" s="79">
        <v>1082939683</v>
      </c>
      <c r="W1075" s="168" t="s">
        <v>7153</v>
      </c>
      <c r="X1075" s="69">
        <v>46052</v>
      </c>
      <c r="Y1075" s="69">
        <v>46062</v>
      </c>
      <c r="Z1075" s="69" t="s">
        <v>73</v>
      </c>
      <c r="AA1075" s="69">
        <v>46234</v>
      </c>
      <c r="AB1075" s="47">
        <f t="shared" si="81"/>
        <v>172</v>
      </c>
      <c r="AC1075" s="61">
        <v>0</v>
      </c>
      <c r="AD1075" s="79">
        <v>0</v>
      </c>
      <c r="AE1075" s="61">
        <v>0</v>
      </c>
      <c r="AF1075" s="80" t="s">
        <v>73</v>
      </c>
      <c r="AG1075" s="47">
        <f t="shared" si="85"/>
        <v>0</v>
      </c>
      <c r="AH1075" s="61">
        <v>0</v>
      </c>
      <c r="AI1075" s="79">
        <v>0</v>
      </c>
      <c r="AJ1075" s="61" t="s">
        <v>73</v>
      </c>
      <c r="AK1075" s="81" t="s">
        <v>73</v>
      </c>
      <c r="AL1075" s="61">
        <v>0</v>
      </c>
      <c r="AM1075" s="81" t="s">
        <v>73</v>
      </c>
      <c r="AN1075" s="81" t="s">
        <v>73</v>
      </c>
      <c r="AO1075" s="81" t="s">
        <v>73</v>
      </c>
      <c r="AP1075" s="47">
        <f t="shared" si="82"/>
        <v>0</v>
      </c>
      <c r="AQ1075" s="47">
        <f>+L1075+AD1075-AI1075</f>
        <v>14795936</v>
      </c>
      <c r="AR1075" s="61" t="s">
        <v>4700</v>
      </c>
      <c r="AS1075" s="79">
        <v>0</v>
      </c>
      <c r="AT1075" s="61" t="s">
        <v>162</v>
      </c>
      <c r="AU1075" s="79">
        <v>0</v>
      </c>
      <c r="AV1075" s="61" t="s">
        <v>73</v>
      </c>
      <c r="AW1075" s="199">
        <v>0</v>
      </c>
      <c r="AX1075" s="62">
        <f t="shared" si="83"/>
        <v>14795936</v>
      </c>
      <c r="AY1075" s="63">
        <f t="shared" si="84"/>
        <v>0</v>
      </c>
      <c r="AZ1075" s="67">
        <v>0</v>
      </c>
      <c r="BA1075" s="61" t="s">
        <v>73</v>
      </c>
      <c r="BB1075" s="61" t="s">
        <v>163</v>
      </c>
      <c r="BC1075" s="355" t="s">
        <v>7715</v>
      </c>
      <c r="BD1075" s="44" t="s">
        <v>65</v>
      </c>
      <c r="BE1075" s="44" t="s">
        <v>65</v>
      </c>
    </row>
    <row r="1076" spans="2:57" s="250" customFormat="1" x14ac:dyDescent="0.25">
      <c r="B1076" s="44">
        <v>2026</v>
      </c>
      <c r="C1076" s="44">
        <v>891780111</v>
      </c>
      <c r="D1076" s="44" t="s">
        <v>63</v>
      </c>
      <c r="E1076" s="61" t="s">
        <v>7714</v>
      </c>
      <c r="F1076" s="61" t="s">
        <v>7713</v>
      </c>
      <c r="G1076" s="61">
        <v>0</v>
      </c>
      <c r="H1076" s="61" t="s">
        <v>71</v>
      </c>
      <c r="I1076" s="44" t="s">
        <v>111</v>
      </c>
      <c r="J1076" s="76" t="s">
        <v>81</v>
      </c>
      <c r="K1076" s="168" t="s">
        <v>7712</v>
      </c>
      <c r="L1076" s="79">
        <v>15569237</v>
      </c>
      <c r="M1076" s="44" t="s">
        <v>66</v>
      </c>
      <c r="N1076" s="68" t="s">
        <v>7711</v>
      </c>
      <c r="O1076" s="68">
        <v>1082838161</v>
      </c>
      <c r="P1076" s="68">
        <v>490</v>
      </c>
      <c r="Q1076" s="69">
        <v>46051</v>
      </c>
      <c r="R1076" s="61">
        <v>4224609418</v>
      </c>
      <c r="S1076" s="69">
        <v>45687</v>
      </c>
      <c r="T1076" s="79">
        <v>15569237</v>
      </c>
      <c r="U1076" s="61" t="s">
        <v>65</v>
      </c>
      <c r="V1076" s="79">
        <v>1082939683</v>
      </c>
      <c r="W1076" s="168" t="s">
        <v>7153</v>
      </c>
      <c r="X1076" s="69">
        <v>46052</v>
      </c>
      <c r="Y1076" s="69">
        <v>46062</v>
      </c>
      <c r="Z1076" s="69" t="s">
        <v>73</v>
      </c>
      <c r="AA1076" s="69">
        <v>46234</v>
      </c>
      <c r="AB1076" s="47">
        <f t="shared" si="81"/>
        <v>172</v>
      </c>
      <c r="AC1076" s="61">
        <v>0</v>
      </c>
      <c r="AD1076" s="79">
        <v>0</v>
      </c>
      <c r="AE1076" s="61">
        <v>0</v>
      </c>
      <c r="AF1076" s="80" t="s">
        <v>73</v>
      </c>
      <c r="AG1076" s="47">
        <f t="shared" si="85"/>
        <v>0</v>
      </c>
      <c r="AH1076" s="61">
        <v>0</v>
      </c>
      <c r="AI1076" s="79">
        <v>0</v>
      </c>
      <c r="AJ1076" s="61" t="s">
        <v>73</v>
      </c>
      <c r="AK1076" s="81" t="s">
        <v>73</v>
      </c>
      <c r="AL1076" s="61">
        <v>0</v>
      </c>
      <c r="AM1076" s="81" t="s">
        <v>73</v>
      </c>
      <c r="AN1076" s="81" t="s">
        <v>73</v>
      </c>
      <c r="AO1076" s="81" t="s">
        <v>73</v>
      </c>
      <c r="AP1076" s="47">
        <f t="shared" si="82"/>
        <v>0</v>
      </c>
      <c r="AQ1076" s="47">
        <f>+L1076+AD1076-AI1076</f>
        <v>15569237</v>
      </c>
      <c r="AR1076" s="61" t="s">
        <v>4700</v>
      </c>
      <c r="AS1076" s="79">
        <v>0</v>
      </c>
      <c r="AT1076" s="61" t="s">
        <v>162</v>
      </c>
      <c r="AU1076" s="79">
        <v>0</v>
      </c>
      <c r="AV1076" s="61" t="s">
        <v>73</v>
      </c>
      <c r="AW1076" s="199">
        <v>0</v>
      </c>
      <c r="AX1076" s="62">
        <f t="shared" si="83"/>
        <v>15569237</v>
      </c>
      <c r="AY1076" s="63">
        <f t="shared" si="84"/>
        <v>0</v>
      </c>
      <c r="AZ1076" s="67">
        <v>0</v>
      </c>
      <c r="BA1076" s="61" t="s">
        <v>73</v>
      </c>
      <c r="BB1076" s="61" t="s">
        <v>163</v>
      </c>
      <c r="BC1076" s="355" t="s">
        <v>7710</v>
      </c>
      <c r="BD1076" s="44" t="s">
        <v>65</v>
      </c>
      <c r="BE1076" s="44" t="s">
        <v>65</v>
      </c>
    </row>
    <row r="1077" spans="2:57" s="250" customFormat="1" x14ac:dyDescent="0.25">
      <c r="B1077" s="44">
        <v>2026</v>
      </c>
      <c r="C1077" s="44">
        <v>891780111</v>
      </c>
      <c r="D1077" s="44" t="s">
        <v>63</v>
      </c>
      <c r="E1077" s="61" t="s">
        <v>7709</v>
      </c>
      <c r="F1077" s="61" t="s">
        <v>7708</v>
      </c>
      <c r="G1077" s="61">
        <v>0</v>
      </c>
      <c r="H1077" s="61" t="s">
        <v>71</v>
      </c>
      <c r="I1077" s="44" t="s">
        <v>111</v>
      </c>
      <c r="J1077" s="76" t="s">
        <v>81</v>
      </c>
      <c r="K1077" s="47" t="s">
        <v>7707</v>
      </c>
      <c r="L1077" s="79">
        <v>15569237</v>
      </c>
      <c r="M1077" s="44" t="s">
        <v>66</v>
      </c>
      <c r="N1077" s="68" t="s">
        <v>7706</v>
      </c>
      <c r="O1077" s="68">
        <v>1235539295</v>
      </c>
      <c r="P1077" s="68">
        <v>490</v>
      </c>
      <c r="Q1077" s="69">
        <v>46051</v>
      </c>
      <c r="R1077" s="61">
        <v>4224609418</v>
      </c>
      <c r="S1077" s="69">
        <v>45687</v>
      </c>
      <c r="T1077" s="79">
        <v>15569237</v>
      </c>
      <c r="U1077" s="61" t="s">
        <v>65</v>
      </c>
      <c r="V1077" s="79">
        <v>1082939683</v>
      </c>
      <c r="W1077" s="168" t="s">
        <v>7153</v>
      </c>
      <c r="X1077" s="69">
        <v>46052</v>
      </c>
      <c r="Y1077" s="69">
        <v>46062</v>
      </c>
      <c r="Z1077" s="69" t="s">
        <v>73</v>
      </c>
      <c r="AA1077" s="69">
        <v>46234</v>
      </c>
      <c r="AB1077" s="47">
        <f t="shared" si="81"/>
        <v>172</v>
      </c>
      <c r="AC1077" s="61">
        <v>0</v>
      </c>
      <c r="AD1077" s="79">
        <v>0</v>
      </c>
      <c r="AE1077" s="61">
        <v>0</v>
      </c>
      <c r="AF1077" s="80" t="s">
        <v>73</v>
      </c>
      <c r="AG1077" s="47">
        <f t="shared" si="85"/>
        <v>0</v>
      </c>
      <c r="AH1077" s="61">
        <v>0</v>
      </c>
      <c r="AI1077" s="79">
        <v>0</v>
      </c>
      <c r="AJ1077" s="61" t="s">
        <v>73</v>
      </c>
      <c r="AK1077" s="81" t="s">
        <v>73</v>
      </c>
      <c r="AL1077" s="61">
        <v>0</v>
      </c>
      <c r="AM1077" s="81" t="s">
        <v>73</v>
      </c>
      <c r="AN1077" s="81" t="s">
        <v>73</v>
      </c>
      <c r="AO1077" s="81" t="s">
        <v>73</v>
      </c>
      <c r="AP1077" s="47">
        <f t="shared" si="82"/>
        <v>0</v>
      </c>
      <c r="AQ1077" s="47">
        <f>+L1077+AD1077-AI1077</f>
        <v>15569237</v>
      </c>
      <c r="AR1077" s="61" t="s">
        <v>4700</v>
      </c>
      <c r="AS1077" s="79">
        <v>0</v>
      </c>
      <c r="AT1077" s="61" t="s">
        <v>162</v>
      </c>
      <c r="AU1077" s="79">
        <v>0</v>
      </c>
      <c r="AV1077" s="61" t="s">
        <v>73</v>
      </c>
      <c r="AW1077" s="199">
        <v>0</v>
      </c>
      <c r="AX1077" s="62">
        <f t="shared" si="83"/>
        <v>15569237</v>
      </c>
      <c r="AY1077" s="63">
        <f t="shared" si="84"/>
        <v>0</v>
      </c>
      <c r="AZ1077" s="67">
        <v>0</v>
      </c>
      <c r="BA1077" s="61" t="s">
        <v>73</v>
      </c>
      <c r="BB1077" s="61" t="s">
        <v>163</v>
      </c>
      <c r="BC1077" s="355" t="s">
        <v>7705</v>
      </c>
      <c r="BD1077" s="44" t="s">
        <v>65</v>
      </c>
      <c r="BE1077" s="44" t="s">
        <v>65</v>
      </c>
    </row>
    <row r="1078" spans="2:57" s="250" customFormat="1" x14ac:dyDescent="0.25">
      <c r="B1078" s="44">
        <v>2026</v>
      </c>
      <c r="C1078" s="44">
        <v>891780111</v>
      </c>
      <c r="D1078" s="44" t="s">
        <v>63</v>
      </c>
      <c r="E1078" s="61" t="s">
        <v>7704</v>
      </c>
      <c r="F1078" s="61" t="s">
        <v>7703</v>
      </c>
      <c r="G1078" s="61">
        <v>0</v>
      </c>
      <c r="H1078" s="61" t="s">
        <v>71</v>
      </c>
      <c r="I1078" s="44" t="s">
        <v>111</v>
      </c>
      <c r="J1078" s="76" t="s">
        <v>81</v>
      </c>
      <c r="K1078" s="68" t="s">
        <v>7595</v>
      </c>
      <c r="L1078" s="79">
        <v>14795936</v>
      </c>
      <c r="M1078" s="44" t="s">
        <v>66</v>
      </c>
      <c r="N1078" s="68" t="s">
        <v>7702</v>
      </c>
      <c r="O1078" s="68">
        <v>39017631</v>
      </c>
      <c r="P1078" s="68">
        <v>490</v>
      </c>
      <c r="Q1078" s="69">
        <v>46051</v>
      </c>
      <c r="R1078" s="61">
        <v>4224609418</v>
      </c>
      <c r="S1078" s="69">
        <v>45687</v>
      </c>
      <c r="T1078" s="79">
        <v>14795936</v>
      </c>
      <c r="U1078" s="61" t="s">
        <v>65</v>
      </c>
      <c r="V1078" s="79">
        <v>1082939683</v>
      </c>
      <c r="W1078" s="168" t="s">
        <v>7153</v>
      </c>
      <c r="X1078" s="69">
        <v>46052</v>
      </c>
      <c r="Y1078" s="69">
        <v>46062</v>
      </c>
      <c r="Z1078" s="69" t="s">
        <v>73</v>
      </c>
      <c r="AA1078" s="69">
        <v>46234</v>
      </c>
      <c r="AB1078" s="47">
        <f t="shared" si="81"/>
        <v>172</v>
      </c>
      <c r="AC1078" s="61">
        <v>0</v>
      </c>
      <c r="AD1078" s="79">
        <v>0</v>
      </c>
      <c r="AE1078" s="61">
        <v>0</v>
      </c>
      <c r="AF1078" s="80" t="s">
        <v>73</v>
      </c>
      <c r="AG1078" s="47">
        <f t="shared" si="85"/>
        <v>0</v>
      </c>
      <c r="AH1078" s="61">
        <v>0</v>
      </c>
      <c r="AI1078" s="79">
        <v>0</v>
      </c>
      <c r="AJ1078" s="61" t="s">
        <v>73</v>
      </c>
      <c r="AK1078" s="81" t="s">
        <v>73</v>
      </c>
      <c r="AL1078" s="61">
        <v>0</v>
      </c>
      <c r="AM1078" s="81" t="s">
        <v>73</v>
      </c>
      <c r="AN1078" s="81" t="s">
        <v>73</v>
      </c>
      <c r="AO1078" s="81" t="s">
        <v>73</v>
      </c>
      <c r="AP1078" s="47">
        <f t="shared" si="82"/>
        <v>0</v>
      </c>
      <c r="AQ1078" s="47">
        <f>+L1078+AD1078-AI1078</f>
        <v>14795936</v>
      </c>
      <c r="AR1078" s="61" t="s">
        <v>4700</v>
      </c>
      <c r="AS1078" s="79">
        <v>0</v>
      </c>
      <c r="AT1078" s="61" t="s">
        <v>162</v>
      </c>
      <c r="AU1078" s="79">
        <v>0</v>
      </c>
      <c r="AV1078" s="61" t="s">
        <v>73</v>
      </c>
      <c r="AW1078" s="199">
        <v>0</v>
      </c>
      <c r="AX1078" s="62">
        <f t="shared" si="83"/>
        <v>14795936</v>
      </c>
      <c r="AY1078" s="63">
        <f t="shared" si="84"/>
        <v>0</v>
      </c>
      <c r="AZ1078" s="67">
        <v>0</v>
      </c>
      <c r="BA1078" s="61" t="s">
        <v>73</v>
      </c>
      <c r="BB1078" s="61" t="s">
        <v>163</v>
      </c>
      <c r="BC1078" s="355" t="s">
        <v>7701</v>
      </c>
      <c r="BD1078" s="44" t="s">
        <v>65</v>
      </c>
      <c r="BE1078" s="44" t="s">
        <v>65</v>
      </c>
    </row>
    <row r="1079" spans="2:57" s="250" customFormat="1" x14ac:dyDescent="0.25">
      <c r="B1079" s="44">
        <v>2026</v>
      </c>
      <c r="C1079" s="44">
        <v>891780111</v>
      </c>
      <c r="D1079" s="44" t="s">
        <v>63</v>
      </c>
      <c r="E1079" s="61" t="s">
        <v>7700</v>
      </c>
      <c r="F1079" s="61" t="s">
        <v>7699</v>
      </c>
      <c r="G1079" s="61">
        <v>0</v>
      </c>
      <c r="H1079" s="61" t="s">
        <v>71</v>
      </c>
      <c r="I1079" s="44" t="s">
        <v>111</v>
      </c>
      <c r="J1079" s="76" t="s">
        <v>81</v>
      </c>
      <c r="K1079" s="47" t="s">
        <v>7600</v>
      </c>
      <c r="L1079" s="79">
        <v>14795937</v>
      </c>
      <c r="M1079" s="44" t="s">
        <v>66</v>
      </c>
      <c r="N1079" s="68" t="s">
        <v>7698</v>
      </c>
      <c r="O1079" s="68">
        <v>1004278212</v>
      </c>
      <c r="P1079" s="68">
        <v>490</v>
      </c>
      <c r="Q1079" s="69">
        <v>46051</v>
      </c>
      <c r="R1079" s="61">
        <v>4224609418</v>
      </c>
      <c r="S1079" s="69">
        <v>45687</v>
      </c>
      <c r="T1079" s="79">
        <v>14795937</v>
      </c>
      <c r="U1079" s="61" t="s">
        <v>65</v>
      </c>
      <c r="V1079" s="79">
        <v>1082939683</v>
      </c>
      <c r="W1079" s="168" t="s">
        <v>7153</v>
      </c>
      <c r="X1079" s="69">
        <v>46052</v>
      </c>
      <c r="Y1079" s="69">
        <v>46062</v>
      </c>
      <c r="Z1079" s="69" t="s">
        <v>73</v>
      </c>
      <c r="AA1079" s="69">
        <v>46234</v>
      </c>
      <c r="AB1079" s="47">
        <f t="shared" si="81"/>
        <v>172</v>
      </c>
      <c r="AC1079" s="61">
        <v>0</v>
      </c>
      <c r="AD1079" s="79">
        <v>0</v>
      </c>
      <c r="AE1079" s="61">
        <v>0</v>
      </c>
      <c r="AF1079" s="80" t="s">
        <v>73</v>
      </c>
      <c r="AG1079" s="47">
        <f t="shared" si="85"/>
        <v>0</v>
      </c>
      <c r="AH1079" s="61">
        <v>0</v>
      </c>
      <c r="AI1079" s="79">
        <v>0</v>
      </c>
      <c r="AJ1079" s="61" t="s">
        <v>73</v>
      </c>
      <c r="AK1079" s="81" t="s">
        <v>73</v>
      </c>
      <c r="AL1079" s="61">
        <v>0</v>
      </c>
      <c r="AM1079" s="81" t="s">
        <v>73</v>
      </c>
      <c r="AN1079" s="81" t="s">
        <v>73</v>
      </c>
      <c r="AO1079" s="81" t="s">
        <v>73</v>
      </c>
      <c r="AP1079" s="47">
        <f t="shared" si="82"/>
        <v>0</v>
      </c>
      <c r="AQ1079" s="47">
        <f>+L1079+AD1079-AI1079</f>
        <v>14795937</v>
      </c>
      <c r="AR1079" s="61" t="s">
        <v>4700</v>
      </c>
      <c r="AS1079" s="79">
        <v>0</v>
      </c>
      <c r="AT1079" s="61" t="s">
        <v>162</v>
      </c>
      <c r="AU1079" s="79">
        <v>0</v>
      </c>
      <c r="AV1079" s="61" t="s">
        <v>73</v>
      </c>
      <c r="AW1079" s="199">
        <v>0</v>
      </c>
      <c r="AX1079" s="62">
        <f t="shared" si="83"/>
        <v>14795937</v>
      </c>
      <c r="AY1079" s="63">
        <f t="shared" si="84"/>
        <v>0</v>
      </c>
      <c r="AZ1079" s="67">
        <v>0</v>
      </c>
      <c r="BA1079" s="61" t="s">
        <v>73</v>
      </c>
      <c r="BB1079" s="61" t="s">
        <v>163</v>
      </c>
      <c r="BC1079" s="355" t="s">
        <v>7697</v>
      </c>
      <c r="BD1079" s="44" t="s">
        <v>65</v>
      </c>
      <c r="BE1079" s="44" t="s">
        <v>65</v>
      </c>
    </row>
    <row r="1080" spans="2:57" s="250" customFormat="1" x14ac:dyDescent="0.25">
      <c r="B1080" s="44">
        <v>2026</v>
      </c>
      <c r="C1080" s="44">
        <v>891780111</v>
      </c>
      <c r="D1080" s="44" t="s">
        <v>63</v>
      </c>
      <c r="E1080" s="61" t="s">
        <v>7696</v>
      </c>
      <c r="F1080" s="61" t="s">
        <v>7695</v>
      </c>
      <c r="G1080" s="61">
        <v>0</v>
      </c>
      <c r="H1080" s="61" t="s">
        <v>71</v>
      </c>
      <c r="I1080" s="44" t="s">
        <v>111</v>
      </c>
      <c r="J1080" s="76" t="s">
        <v>81</v>
      </c>
      <c r="K1080" s="68" t="s">
        <v>7600</v>
      </c>
      <c r="L1080" s="79">
        <v>14795937</v>
      </c>
      <c r="M1080" s="44" t="s">
        <v>66</v>
      </c>
      <c r="N1080" s="68" t="s">
        <v>7694</v>
      </c>
      <c r="O1080" s="68">
        <v>1127573321</v>
      </c>
      <c r="P1080" s="68">
        <v>490</v>
      </c>
      <c r="Q1080" s="69">
        <v>46051</v>
      </c>
      <c r="R1080" s="61">
        <v>4224609418</v>
      </c>
      <c r="S1080" s="69">
        <v>45687</v>
      </c>
      <c r="T1080" s="79">
        <v>14795937</v>
      </c>
      <c r="U1080" s="61" t="s">
        <v>65</v>
      </c>
      <c r="V1080" s="79">
        <v>1082939683</v>
      </c>
      <c r="W1080" s="168" t="s">
        <v>7153</v>
      </c>
      <c r="X1080" s="69">
        <v>46052</v>
      </c>
      <c r="Y1080" s="69">
        <v>46062</v>
      </c>
      <c r="Z1080" s="69" t="s">
        <v>73</v>
      </c>
      <c r="AA1080" s="69">
        <v>46234</v>
      </c>
      <c r="AB1080" s="47">
        <f t="shared" si="81"/>
        <v>172</v>
      </c>
      <c r="AC1080" s="61">
        <v>0</v>
      </c>
      <c r="AD1080" s="79">
        <v>0</v>
      </c>
      <c r="AE1080" s="61">
        <v>0</v>
      </c>
      <c r="AF1080" s="80" t="s">
        <v>73</v>
      </c>
      <c r="AG1080" s="47">
        <f t="shared" si="85"/>
        <v>0</v>
      </c>
      <c r="AH1080" s="61">
        <v>0</v>
      </c>
      <c r="AI1080" s="79">
        <v>0</v>
      </c>
      <c r="AJ1080" s="61" t="s">
        <v>73</v>
      </c>
      <c r="AK1080" s="81" t="s">
        <v>73</v>
      </c>
      <c r="AL1080" s="61">
        <v>0</v>
      </c>
      <c r="AM1080" s="81" t="s">
        <v>73</v>
      </c>
      <c r="AN1080" s="81" t="s">
        <v>73</v>
      </c>
      <c r="AO1080" s="81" t="s">
        <v>73</v>
      </c>
      <c r="AP1080" s="47">
        <f t="shared" si="82"/>
        <v>0</v>
      </c>
      <c r="AQ1080" s="47">
        <f>+L1080+AD1080-AI1080</f>
        <v>14795937</v>
      </c>
      <c r="AR1080" s="61" t="s">
        <v>4700</v>
      </c>
      <c r="AS1080" s="79">
        <v>0</v>
      </c>
      <c r="AT1080" s="61" t="s">
        <v>162</v>
      </c>
      <c r="AU1080" s="79">
        <v>0</v>
      </c>
      <c r="AV1080" s="61" t="s">
        <v>73</v>
      </c>
      <c r="AW1080" s="199">
        <v>0</v>
      </c>
      <c r="AX1080" s="62">
        <f t="shared" si="83"/>
        <v>14795937</v>
      </c>
      <c r="AY1080" s="63">
        <f t="shared" si="84"/>
        <v>0</v>
      </c>
      <c r="AZ1080" s="67">
        <v>0</v>
      </c>
      <c r="BA1080" s="61" t="s">
        <v>73</v>
      </c>
      <c r="BB1080" s="61" t="s">
        <v>163</v>
      </c>
      <c r="BC1080" s="355" t="s">
        <v>7693</v>
      </c>
      <c r="BD1080" s="44" t="s">
        <v>65</v>
      </c>
      <c r="BE1080" s="44" t="s">
        <v>65</v>
      </c>
    </row>
    <row r="1081" spans="2:57" s="250" customFormat="1" x14ac:dyDescent="0.25">
      <c r="B1081" s="44">
        <v>2026</v>
      </c>
      <c r="C1081" s="44">
        <v>891780111</v>
      </c>
      <c r="D1081" s="44" t="s">
        <v>63</v>
      </c>
      <c r="E1081" s="61" t="s">
        <v>7692</v>
      </c>
      <c r="F1081" s="61" t="s">
        <v>7691</v>
      </c>
      <c r="G1081" s="61">
        <v>0</v>
      </c>
      <c r="H1081" s="61" t="s">
        <v>71</v>
      </c>
      <c r="I1081" s="44" t="s">
        <v>64</v>
      </c>
      <c r="J1081" s="76" t="s">
        <v>81</v>
      </c>
      <c r="K1081" s="68" t="s">
        <v>7690</v>
      </c>
      <c r="L1081" s="79">
        <v>18000000</v>
      </c>
      <c r="M1081" s="44" t="s">
        <v>66</v>
      </c>
      <c r="N1081" s="68" t="s">
        <v>7689</v>
      </c>
      <c r="O1081" s="68">
        <v>52255046</v>
      </c>
      <c r="P1081" s="68">
        <v>377</v>
      </c>
      <c r="Q1081" s="69">
        <v>46045</v>
      </c>
      <c r="R1081" s="68">
        <v>300000000</v>
      </c>
      <c r="S1081" s="69">
        <v>45687</v>
      </c>
      <c r="T1081" s="79">
        <v>18000000</v>
      </c>
      <c r="U1081" s="61" t="s">
        <v>65</v>
      </c>
      <c r="V1081" s="79">
        <v>1082939683</v>
      </c>
      <c r="W1081" s="168" t="s">
        <v>7153</v>
      </c>
      <c r="X1081" s="69">
        <v>46052</v>
      </c>
      <c r="Y1081" s="69">
        <v>46052</v>
      </c>
      <c r="Z1081" s="69" t="s">
        <v>73</v>
      </c>
      <c r="AA1081" s="69">
        <v>46173</v>
      </c>
      <c r="AB1081" s="47">
        <f t="shared" si="81"/>
        <v>121</v>
      </c>
      <c r="AC1081" s="61">
        <v>0</v>
      </c>
      <c r="AD1081" s="79">
        <v>0</v>
      </c>
      <c r="AE1081" s="61">
        <v>0</v>
      </c>
      <c r="AF1081" s="80" t="s">
        <v>73</v>
      </c>
      <c r="AG1081" s="47">
        <f t="shared" si="85"/>
        <v>0</v>
      </c>
      <c r="AH1081" s="61">
        <v>0</v>
      </c>
      <c r="AI1081" s="79">
        <v>0</v>
      </c>
      <c r="AJ1081" s="61" t="s">
        <v>73</v>
      </c>
      <c r="AK1081" s="81" t="s">
        <v>73</v>
      </c>
      <c r="AL1081" s="61">
        <v>0</v>
      </c>
      <c r="AM1081" s="81" t="s">
        <v>73</v>
      </c>
      <c r="AN1081" s="81" t="s">
        <v>73</v>
      </c>
      <c r="AO1081" s="81" t="s">
        <v>73</v>
      </c>
      <c r="AP1081" s="47">
        <f t="shared" si="82"/>
        <v>0</v>
      </c>
      <c r="AQ1081" s="47">
        <f>+L1081+AD1081-AI1081</f>
        <v>18000000</v>
      </c>
      <c r="AR1081" s="61" t="s">
        <v>65</v>
      </c>
      <c r="AS1081" s="79">
        <v>18000000</v>
      </c>
      <c r="AT1081" s="61" t="s">
        <v>162</v>
      </c>
      <c r="AU1081" s="79">
        <v>0</v>
      </c>
      <c r="AV1081" s="61" t="s">
        <v>73</v>
      </c>
      <c r="AW1081" s="199">
        <v>0</v>
      </c>
      <c r="AX1081" s="62">
        <f t="shared" si="83"/>
        <v>18000000</v>
      </c>
      <c r="AY1081" s="63">
        <f t="shared" si="84"/>
        <v>0</v>
      </c>
      <c r="AZ1081" s="67">
        <v>0</v>
      </c>
      <c r="BA1081" s="61" t="s">
        <v>73</v>
      </c>
      <c r="BB1081" s="61" t="s">
        <v>85</v>
      </c>
      <c r="BC1081" s="369" t="s">
        <v>7688</v>
      </c>
      <c r="BD1081" s="44" t="s">
        <v>65</v>
      </c>
      <c r="BE1081" s="44" t="s">
        <v>65</v>
      </c>
    </row>
    <row r="1082" spans="2:57" s="250" customFormat="1" x14ac:dyDescent="0.25">
      <c r="B1082" s="44">
        <v>2026</v>
      </c>
      <c r="C1082" s="44">
        <v>891780111</v>
      </c>
      <c r="D1082" s="44" t="s">
        <v>63</v>
      </c>
      <c r="E1082" s="61" t="s">
        <v>7687</v>
      </c>
      <c r="F1082" s="61" t="s">
        <v>7686</v>
      </c>
      <c r="G1082" s="61">
        <v>0</v>
      </c>
      <c r="H1082" s="61" t="s">
        <v>71</v>
      </c>
      <c r="I1082" s="44" t="s">
        <v>64</v>
      </c>
      <c r="J1082" s="76" t="s">
        <v>81</v>
      </c>
      <c r="K1082" s="68" t="s">
        <v>7685</v>
      </c>
      <c r="L1082" s="79">
        <v>18000000</v>
      </c>
      <c r="M1082" s="44" t="s">
        <v>66</v>
      </c>
      <c r="N1082" s="68" t="s">
        <v>7684</v>
      </c>
      <c r="O1082" s="68">
        <v>1081910658</v>
      </c>
      <c r="P1082" s="68">
        <v>377</v>
      </c>
      <c r="Q1082" s="69">
        <v>46045</v>
      </c>
      <c r="R1082" s="68">
        <v>300000000</v>
      </c>
      <c r="S1082" s="69">
        <v>45687</v>
      </c>
      <c r="T1082" s="79">
        <v>18000000</v>
      </c>
      <c r="U1082" s="61" t="s">
        <v>65</v>
      </c>
      <c r="V1082" s="79">
        <v>1082939683</v>
      </c>
      <c r="W1082" s="168" t="s">
        <v>7153</v>
      </c>
      <c r="X1082" s="69">
        <v>46052</v>
      </c>
      <c r="Y1082" s="69">
        <v>46052</v>
      </c>
      <c r="Z1082" s="69" t="s">
        <v>73</v>
      </c>
      <c r="AA1082" s="69">
        <v>46173</v>
      </c>
      <c r="AB1082" s="47">
        <f t="shared" si="81"/>
        <v>121</v>
      </c>
      <c r="AC1082" s="61">
        <v>0</v>
      </c>
      <c r="AD1082" s="79">
        <v>0</v>
      </c>
      <c r="AE1082" s="61">
        <v>0</v>
      </c>
      <c r="AF1082" s="80" t="s">
        <v>73</v>
      </c>
      <c r="AG1082" s="47">
        <f t="shared" si="85"/>
        <v>0</v>
      </c>
      <c r="AH1082" s="61">
        <v>0</v>
      </c>
      <c r="AI1082" s="79">
        <v>0</v>
      </c>
      <c r="AJ1082" s="61" t="s">
        <v>73</v>
      </c>
      <c r="AK1082" s="81" t="s">
        <v>73</v>
      </c>
      <c r="AL1082" s="61">
        <v>0</v>
      </c>
      <c r="AM1082" s="81" t="s">
        <v>73</v>
      </c>
      <c r="AN1082" s="81" t="s">
        <v>73</v>
      </c>
      <c r="AO1082" s="81" t="s">
        <v>73</v>
      </c>
      <c r="AP1082" s="47">
        <f t="shared" si="82"/>
        <v>0</v>
      </c>
      <c r="AQ1082" s="47">
        <f>+L1082+AD1082-AI1082</f>
        <v>18000000</v>
      </c>
      <c r="AR1082" s="61" t="s">
        <v>65</v>
      </c>
      <c r="AS1082" s="79">
        <v>18000000</v>
      </c>
      <c r="AT1082" s="61" t="s">
        <v>162</v>
      </c>
      <c r="AU1082" s="79">
        <v>0</v>
      </c>
      <c r="AV1082" s="61" t="s">
        <v>73</v>
      </c>
      <c r="AW1082" s="199">
        <v>0</v>
      </c>
      <c r="AX1082" s="62">
        <f t="shared" si="83"/>
        <v>18000000</v>
      </c>
      <c r="AY1082" s="63">
        <f t="shared" si="84"/>
        <v>0</v>
      </c>
      <c r="AZ1082" s="67">
        <v>0</v>
      </c>
      <c r="BA1082" s="61" t="s">
        <v>73</v>
      </c>
      <c r="BB1082" s="61" t="s">
        <v>85</v>
      </c>
      <c r="BC1082" s="369" t="s">
        <v>7683</v>
      </c>
      <c r="BD1082" s="44" t="s">
        <v>65</v>
      </c>
      <c r="BE1082" s="44" t="s">
        <v>65</v>
      </c>
    </row>
    <row r="1083" spans="2:57" s="250" customFormat="1" x14ac:dyDescent="0.25">
      <c r="B1083" s="44">
        <v>2026</v>
      </c>
      <c r="C1083" s="44">
        <v>891780111</v>
      </c>
      <c r="D1083" s="44" t="s">
        <v>63</v>
      </c>
      <c r="E1083" s="61" t="s">
        <v>7682</v>
      </c>
      <c r="F1083" s="61" t="s">
        <v>7681</v>
      </c>
      <c r="G1083" s="61">
        <v>0</v>
      </c>
      <c r="H1083" s="61" t="s">
        <v>71</v>
      </c>
      <c r="I1083" s="44" t="s">
        <v>64</v>
      </c>
      <c r="J1083" s="76" t="s">
        <v>81</v>
      </c>
      <c r="K1083" s="68" t="s">
        <v>7680</v>
      </c>
      <c r="L1083" s="79">
        <v>5000000</v>
      </c>
      <c r="M1083" s="44" t="s">
        <v>66</v>
      </c>
      <c r="N1083" s="68" t="s">
        <v>7679</v>
      </c>
      <c r="O1083" s="68">
        <v>1034290272</v>
      </c>
      <c r="P1083" s="68">
        <v>377</v>
      </c>
      <c r="Q1083" s="69">
        <v>46045</v>
      </c>
      <c r="R1083" s="68">
        <v>300000000</v>
      </c>
      <c r="S1083" s="69">
        <v>45687</v>
      </c>
      <c r="T1083" s="79">
        <v>5000000</v>
      </c>
      <c r="U1083" s="61" t="s">
        <v>65</v>
      </c>
      <c r="V1083" s="79">
        <v>85155333</v>
      </c>
      <c r="W1083" s="168" t="s">
        <v>7176</v>
      </c>
      <c r="X1083" s="69">
        <v>46052</v>
      </c>
      <c r="Y1083" s="69">
        <v>46052</v>
      </c>
      <c r="Z1083" s="69" t="s">
        <v>73</v>
      </c>
      <c r="AA1083" s="69">
        <v>46172</v>
      </c>
      <c r="AB1083" s="47">
        <f t="shared" si="81"/>
        <v>120</v>
      </c>
      <c r="AC1083" s="61">
        <v>0</v>
      </c>
      <c r="AD1083" s="79">
        <v>0</v>
      </c>
      <c r="AE1083" s="61">
        <v>0</v>
      </c>
      <c r="AF1083" s="80" t="s">
        <v>73</v>
      </c>
      <c r="AG1083" s="47">
        <f t="shared" si="85"/>
        <v>0</v>
      </c>
      <c r="AH1083" s="61">
        <v>0</v>
      </c>
      <c r="AI1083" s="79">
        <v>0</v>
      </c>
      <c r="AJ1083" s="61" t="s">
        <v>73</v>
      </c>
      <c r="AK1083" s="81" t="s">
        <v>73</v>
      </c>
      <c r="AL1083" s="61">
        <v>0</v>
      </c>
      <c r="AM1083" s="81" t="s">
        <v>73</v>
      </c>
      <c r="AN1083" s="81" t="s">
        <v>73</v>
      </c>
      <c r="AO1083" s="81" t="s">
        <v>73</v>
      </c>
      <c r="AP1083" s="47">
        <f t="shared" si="82"/>
        <v>0</v>
      </c>
      <c r="AQ1083" s="47">
        <f>+L1083+AD1083-AI1083</f>
        <v>5000000</v>
      </c>
      <c r="AR1083" s="61" t="s">
        <v>65</v>
      </c>
      <c r="AS1083" s="79">
        <v>5000000</v>
      </c>
      <c r="AT1083" s="61" t="s">
        <v>162</v>
      </c>
      <c r="AU1083" s="79">
        <v>0</v>
      </c>
      <c r="AV1083" s="61" t="s">
        <v>73</v>
      </c>
      <c r="AW1083" s="199">
        <v>0</v>
      </c>
      <c r="AX1083" s="62">
        <f t="shared" si="83"/>
        <v>5000000</v>
      </c>
      <c r="AY1083" s="63">
        <f t="shared" si="84"/>
        <v>0</v>
      </c>
      <c r="AZ1083" s="67">
        <v>0</v>
      </c>
      <c r="BA1083" s="61" t="s">
        <v>73</v>
      </c>
      <c r="BB1083" s="61" t="s">
        <v>85</v>
      </c>
      <c r="BC1083" s="369" t="s">
        <v>7678</v>
      </c>
      <c r="BD1083" s="44" t="s">
        <v>65</v>
      </c>
      <c r="BE1083" s="44" t="s">
        <v>65</v>
      </c>
    </row>
    <row r="1084" spans="2:57" s="250" customFormat="1" x14ac:dyDescent="0.25">
      <c r="B1084" s="44">
        <v>2026</v>
      </c>
      <c r="C1084" s="44">
        <v>891780111</v>
      </c>
      <c r="D1084" s="44" t="s">
        <v>63</v>
      </c>
      <c r="E1084" s="61" t="s">
        <v>7677</v>
      </c>
      <c r="F1084" s="61" t="s">
        <v>7676</v>
      </c>
      <c r="G1084" s="61">
        <v>0</v>
      </c>
      <c r="H1084" s="61" t="s">
        <v>71</v>
      </c>
      <c r="I1084" s="44" t="s">
        <v>64</v>
      </c>
      <c r="J1084" s="76" t="s">
        <v>81</v>
      </c>
      <c r="K1084" s="68" t="s">
        <v>7675</v>
      </c>
      <c r="L1084" s="79">
        <v>9676000</v>
      </c>
      <c r="M1084" s="44" t="s">
        <v>66</v>
      </c>
      <c r="N1084" s="68" t="s">
        <v>7674</v>
      </c>
      <c r="O1084" s="68">
        <v>1081827214</v>
      </c>
      <c r="P1084" s="68">
        <v>377</v>
      </c>
      <c r="Q1084" s="69">
        <v>46045</v>
      </c>
      <c r="R1084" s="68">
        <v>300000000</v>
      </c>
      <c r="S1084" s="69">
        <v>45687</v>
      </c>
      <c r="T1084" s="79">
        <v>9676000</v>
      </c>
      <c r="U1084" s="61" t="s">
        <v>65</v>
      </c>
      <c r="V1084" s="79">
        <v>1082939683</v>
      </c>
      <c r="W1084" s="168" t="s">
        <v>7153</v>
      </c>
      <c r="X1084" s="69">
        <v>46052</v>
      </c>
      <c r="Y1084" s="69">
        <v>46052</v>
      </c>
      <c r="Z1084" s="69" t="s">
        <v>73</v>
      </c>
      <c r="AA1084" s="69">
        <v>46173</v>
      </c>
      <c r="AB1084" s="47">
        <f t="shared" si="81"/>
        <v>121</v>
      </c>
      <c r="AC1084" s="61">
        <v>0</v>
      </c>
      <c r="AD1084" s="79">
        <v>0</v>
      </c>
      <c r="AE1084" s="61">
        <v>0</v>
      </c>
      <c r="AF1084" s="80" t="s">
        <v>73</v>
      </c>
      <c r="AG1084" s="47">
        <f t="shared" si="85"/>
        <v>0</v>
      </c>
      <c r="AH1084" s="61">
        <v>0</v>
      </c>
      <c r="AI1084" s="79">
        <v>0</v>
      </c>
      <c r="AJ1084" s="61" t="s">
        <v>73</v>
      </c>
      <c r="AK1084" s="81" t="s">
        <v>73</v>
      </c>
      <c r="AL1084" s="61">
        <v>0</v>
      </c>
      <c r="AM1084" s="81" t="s">
        <v>73</v>
      </c>
      <c r="AN1084" s="81" t="s">
        <v>73</v>
      </c>
      <c r="AO1084" s="81" t="s">
        <v>73</v>
      </c>
      <c r="AP1084" s="47">
        <f t="shared" si="82"/>
        <v>0</v>
      </c>
      <c r="AQ1084" s="47">
        <f>+L1084+AD1084-AI1084</f>
        <v>9676000</v>
      </c>
      <c r="AR1084" s="61" t="s">
        <v>65</v>
      </c>
      <c r="AS1084" s="79">
        <v>9676000</v>
      </c>
      <c r="AT1084" s="61" t="s">
        <v>162</v>
      </c>
      <c r="AU1084" s="79">
        <v>0</v>
      </c>
      <c r="AV1084" s="61" t="s">
        <v>73</v>
      </c>
      <c r="AW1084" s="199">
        <v>0</v>
      </c>
      <c r="AX1084" s="62">
        <f t="shared" si="83"/>
        <v>9676000</v>
      </c>
      <c r="AY1084" s="63">
        <f t="shared" si="84"/>
        <v>0</v>
      </c>
      <c r="AZ1084" s="67">
        <v>0</v>
      </c>
      <c r="BA1084" s="61" t="s">
        <v>73</v>
      </c>
      <c r="BB1084" s="61" t="s">
        <v>85</v>
      </c>
      <c r="BC1084" s="369" t="s">
        <v>7673</v>
      </c>
      <c r="BD1084" s="44" t="s">
        <v>65</v>
      </c>
      <c r="BE1084" s="44" t="s">
        <v>65</v>
      </c>
    </row>
    <row r="1085" spans="2:57" s="250" customFormat="1" x14ac:dyDescent="0.25">
      <c r="B1085" s="44">
        <v>2026</v>
      </c>
      <c r="C1085" s="44">
        <v>891780111</v>
      </c>
      <c r="D1085" s="44" t="s">
        <v>63</v>
      </c>
      <c r="E1085" s="61" t="s">
        <v>7672</v>
      </c>
      <c r="F1085" s="61" t="s">
        <v>7671</v>
      </c>
      <c r="G1085" s="61">
        <v>0</v>
      </c>
      <c r="H1085" s="61" t="s">
        <v>71</v>
      </c>
      <c r="I1085" s="44" t="s">
        <v>64</v>
      </c>
      <c r="J1085" s="76" t="s">
        <v>81</v>
      </c>
      <c r="K1085" s="68" t="s">
        <v>7670</v>
      </c>
      <c r="L1085" s="79">
        <v>10885500</v>
      </c>
      <c r="M1085" s="44" t="s">
        <v>66</v>
      </c>
      <c r="N1085" s="68" t="s">
        <v>7669</v>
      </c>
      <c r="O1085" s="68">
        <v>1083001495</v>
      </c>
      <c r="P1085" s="68">
        <v>207</v>
      </c>
      <c r="Q1085" s="69">
        <v>46038</v>
      </c>
      <c r="R1085" s="68">
        <v>923633360</v>
      </c>
      <c r="S1085" s="69">
        <v>45687</v>
      </c>
      <c r="T1085" s="79">
        <v>10885500</v>
      </c>
      <c r="U1085" s="61" t="s">
        <v>65</v>
      </c>
      <c r="V1085" s="79">
        <v>84458088</v>
      </c>
      <c r="W1085" s="168" t="s">
        <v>7668</v>
      </c>
      <c r="X1085" s="69">
        <v>46052</v>
      </c>
      <c r="Y1085" s="69">
        <v>46052</v>
      </c>
      <c r="Z1085" s="69" t="s">
        <v>73</v>
      </c>
      <c r="AA1085" s="69">
        <v>46172</v>
      </c>
      <c r="AB1085" s="47">
        <f t="shared" si="81"/>
        <v>120</v>
      </c>
      <c r="AC1085" s="61">
        <v>0</v>
      </c>
      <c r="AD1085" s="79">
        <v>0</v>
      </c>
      <c r="AE1085" s="61">
        <v>0</v>
      </c>
      <c r="AF1085" s="80" t="s">
        <v>73</v>
      </c>
      <c r="AG1085" s="47">
        <f t="shared" si="85"/>
        <v>0</v>
      </c>
      <c r="AH1085" s="61">
        <v>0</v>
      </c>
      <c r="AI1085" s="79">
        <v>0</v>
      </c>
      <c r="AJ1085" s="61" t="s">
        <v>73</v>
      </c>
      <c r="AK1085" s="81" t="s">
        <v>73</v>
      </c>
      <c r="AL1085" s="61">
        <v>0</v>
      </c>
      <c r="AM1085" s="81" t="s">
        <v>73</v>
      </c>
      <c r="AN1085" s="81" t="s">
        <v>73</v>
      </c>
      <c r="AO1085" s="81" t="s">
        <v>73</v>
      </c>
      <c r="AP1085" s="47">
        <f t="shared" si="82"/>
        <v>0</v>
      </c>
      <c r="AQ1085" s="47">
        <f>+L1085+AD1085-AI1085</f>
        <v>10885500</v>
      </c>
      <c r="AR1085" s="61" t="s">
        <v>65</v>
      </c>
      <c r="AS1085" s="79">
        <v>10885500</v>
      </c>
      <c r="AT1085" s="61" t="s">
        <v>162</v>
      </c>
      <c r="AU1085" s="79">
        <v>0</v>
      </c>
      <c r="AV1085" s="61" t="s">
        <v>73</v>
      </c>
      <c r="AW1085" s="199">
        <v>0</v>
      </c>
      <c r="AX1085" s="62">
        <f t="shared" si="83"/>
        <v>10885500</v>
      </c>
      <c r="AY1085" s="63">
        <f t="shared" si="84"/>
        <v>0</v>
      </c>
      <c r="AZ1085" s="67">
        <v>0</v>
      </c>
      <c r="BA1085" s="61" t="s">
        <v>73</v>
      </c>
      <c r="BB1085" s="61" t="s">
        <v>85</v>
      </c>
      <c r="BC1085" s="379" t="s">
        <v>7667</v>
      </c>
      <c r="BD1085" s="44" t="s">
        <v>65</v>
      </c>
      <c r="BE1085" s="44" t="s">
        <v>65</v>
      </c>
    </row>
    <row r="1086" spans="2:57" s="250" customFormat="1" x14ac:dyDescent="0.25">
      <c r="B1086" s="44">
        <v>2026</v>
      </c>
      <c r="C1086" s="44">
        <v>891780111</v>
      </c>
      <c r="D1086" s="44" t="s">
        <v>63</v>
      </c>
      <c r="E1086" s="61" t="s">
        <v>7666</v>
      </c>
      <c r="F1086" s="61" t="s">
        <v>7665</v>
      </c>
      <c r="G1086" s="61">
        <v>0</v>
      </c>
      <c r="H1086" s="61" t="s">
        <v>71</v>
      </c>
      <c r="I1086" s="44" t="s">
        <v>64</v>
      </c>
      <c r="J1086" s="76" t="s">
        <v>81</v>
      </c>
      <c r="K1086" s="68" t="s">
        <v>7664</v>
      </c>
      <c r="L1086" s="79">
        <v>17600000</v>
      </c>
      <c r="M1086" s="44" t="s">
        <v>66</v>
      </c>
      <c r="N1086" s="68" t="s">
        <v>7663</v>
      </c>
      <c r="O1086" s="68">
        <v>36548542</v>
      </c>
      <c r="P1086" s="68">
        <v>377</v>
      </c>
      <c r="Q1086" s="69">
        <v>46045</v>
      </c>
      <c r="R1086" s="68">
        <v>300000000</v>
      </c>
      <c r="S1086" s="69">
        <v>45687</v>
      </c>
      <c r="T1086" s="79">
        <v>17600000</v>
      </c>
      <c r="U1086" s="61" t="s">
        <v>65</v>
      </c>
      <c r="V1086" s="79">
        <v>85155333</v>
      </c>
      <c r="W1086" s="168" t="s">
        <v>7176</v>
      </c>
      <c r="X1086" s="69">
        <v>46052</v>
      </c>
      <c r="Y1086" s="69">
        <v>46052</v>
      </c>
      <c r="Z1086" s="69" t="s">
        <v>73</v>
      </c>
      <c r="AA1086" s="69">
        <v>46172</v>
      </c>
      <c r="AB1086" s="47">
        <f t="shared" si="81"/>
        <v>120</v>
      </c>
      <c r="AC1086" s="61">
        <v>0</v>
      </c>
      <c r="AD1086" s="79">
        <v>0</v>
      </c>
      <c r="AE1086" s="61">
        <v>0</v>
      </c>
      <c r="AF1086" s="80" t="s">
        <v>73</v>
      </c>
      <c r="AG1086" s="47">
        <f t="shared" si="85"/>
        <v>0</v>
      </c>
      <c r="AH1086" s="61">
        <v>0</v>
      </c>
      <c r="AI1086" s="79">
        <v>0</v>
      </c>
      <c r="AJ1086" s="61" t="s">
        <v>73</v>
      </c>
      <c r="AK1086" s="81" t="s">
        <v>73</v>
      </c>
      <c r="AL1086" s="61">
        <v>0</v>
      </c>
      <c r="AM1086" s="81" t="s">
        <v>73</v>
      </c>
      <c r="AN1086" s="81" t="s">
        <v>73</v>
      </c>
      <c r="AO1086" s="81" t="s">
        <v>73</v>
      </c>
      <c r="AP1086" s="47">
        <f t="shared" si="82"/>
        <v>0</v>
      </c>
      <c r="AQ1086" s="47">
        <f>+L1086+AD1086-AI1086</f>
        <v>17600000</v>
      </c>
      <c r="AR1086" s="61" t="s">
        <v>65</v>
      </c>
      <c r="AS1086" s="79">
        <v>17600000</v>
      </c>
      <c r="AT1086" s="61" t="s">
        <v>162</v>
      </c>
      <c r="AU1086" s="79">
        <v>0</v>
      </c>
      <c r="AV1086" s="61" t="s">
        <v>73</v>
      </c>
      <c r="AW1086" s="199">
        <v>0</v>
      </c>
      <c r="AX1086" s="62">
        <f t="shared" si="83"/>
        <v>17600000</v>
      </c>
      <c r="AY1086" s="63">
        <f t="shared" si="84"/>
        <v>0</v>
      </c>
      <c r="AZ1086" s="67">
        <v>0</v>
      </c>
      <c r="BA1086" s="61" t="s">
        <v>73</v>
      </c>
      <c r="BB1086" s="61" t="s">
        <v>85</v>
      </c>
      <c r="BC1086" s="369" t="s">
        <v>7662</v>
      </c>
      <c r="BD1086" s="44" t="s">
        <v>65</v>
      </c>
      <c r="BE1086" s="44" t="s">
        <v>65</v>
      </c>
    </row>
    <row r="1087" spans="2:57" s="250" customFormat="1" x14ac:dyDescent="0.25">
      <c r="B1087" s="44">
        <v>2026</v>
      </c>
      <c r="C1087" s="44">
        <v>891780111</v>
      </c>
      <c r="D1087" s="44" t="s">
        <v>63</v>
      </c>
      <c r="E1087" s="61" t="s">
        <v>7661</v>
      </c>
      <c r="F1087" s="61" t="s">
        <v>7660</v>
      </c>
      <c r="G1087" s="61">
        <v>0</v>
      </c>
      <c r="H1087" s="61" t="s">
        <v>71</v>
      </c>
      <c r="I1087" s="44" t="s">
        <v>64</v>
      </c>
      <c r="J1087" s="76" t="s">
        <v>81</v>
      </c>
      <c r="K1087" s="68" t="s">
        <v>7659</v>
      </c>
      <c r="L1087" s="79">
        <v>15200000</v>
      </c>
      <c r="M1087" s="44" t="s">
        <v>66</v>
      </c>
      <c r="N1087" s="68" t="s">
        <v>7658</v>
      </c>
      <c r="O1087" s="68">
        <v>1235538992</v>
      </c>
      <c r="P1087" s="68">
        <v>377</v>
      </c>
      <c r="Q1087" s="69">
        <v>46045</v>
      </c>
      <c r="R1087" s="68">
        <v>300000000</v>
      </c>
      <c r="S1087" s="69">
        <v>45687</v>
      </c>
      <c r="T1087" s="79">
        <v>15200000</v>
      </c>
      <c r="U1087" s="61" t="s">
        <v>65</v>
      </c>
      <c r="V1087" s="79">
        <v>85155333</v>
      </c>
      <c r="W1087" s="168" t="s">
        <v>7176</v>
      </c>
      <c r="X1087" s="69">
        <v>46052</v>
      </c>
      <c r="Y1087" s="69">
        <v>46052</v>
      </c>
      <c r="Z1087" s="69" t="s">
        <v>73</v>
      </c>
      <c r="AA1087" s="69">
        <v>46172</v>
      </c>
      <c r="AB1087" s="47">
        <f t="shared" si="81"/>
        <v>120</v>
      </c>
      <c r="AC1087" s="61">
        <v>0</v>
      </c>
      <c r="AD1087" s="79">
        <v>0</v>
      </c>
      <c r="AE1087" s="61">
        <v>0</v>
      </c>
      <c r="AF1087" s="80" t="s">
        <v>73</v>
      </c>
      <c r="AG1087" s="47">
        <f t="shared" si="85"/>
        <v>0</v>
      </c>
      <c r="AH1087" s="61">
        <v>0</v>
      </c>
      <c r="AI1087" s="79">
        <v>0</v>
      </c>
      <c r="AJ1087" s="61" t="s">
        <v>73</v>
      </c>
      <c r="AK1087" s="81" t="s">
        <v>73</v>
      </c>
      <c r="AL1087" s="61">
        <v>0</v>
      </c>
      <c r="AM1087" s="81" t="s">
        <v>73</v>
      </c>
      <c r="AN1087" s="81" t="s">
        <v>73</v>
      </c>
      <c r="AO1087" s="81" t="s">
        <v>73</v>
      </c>
      <c r="AP1087" s="47">
        <f t="shared" si="82"/>
        <v>0</v>
      </c>
      <c r="AQ1087" s="47">
        <f>+L1087+AD1087-AI1087</f>
        <v>15200000</v>
      </c>
      <c r="AR1087" s="61" t="s">
        <v>65</v>
      </c>
      <c r="AS1087" s="79">
        <v>15200000</v>
      </c>
      <c r="AT1087" s="61" t="s">
        <v>162</v>
      </c>
      <c r="AU1087" s="79">
        <v>0</v>
      </c>
      <c r="AV1087" s="61" t="s">
        <v>73</v>
      </c>
      <c r="AW1087" s="199">
        <v>0</v>
      </c>
      <c r="AX1087" s="62">
        <f t="shared" si="83"/>
        <v>15200000</v>
      </c>
      <c r="AY1087" s="63">
        <f t="shared" si="84"/>
        <v>0</v>
      </c>
      <c r="AZ1087" s="67">
        <v>0</v>
      </c>
      <c r="BA1087" s="61" t="s">
        <v>73</v>
      </c>
      <c r="BB1087" s="61" t="s">
        <v>85</v>
      </c>
      <c r="BC1087" s="369" t="s">
        <v>7657</v>
      </c>
      <c r="BD1087" s="44" t="s">
        <v>65</v>
      </c>
      <c r="BE1087" s="44" t="s">
        <v>65</v>
      </c>
    </row>
    <row r="1088" spans="2:57" s="250" customFormat="1" x14ac:dyDescent="0.25">
      <c r="B1088" s="44">
        <v>2026</v>
      </c>
      <c r="C1088" s="44">
        <v>891780111</v>
      </c>
      <c r="D1088" s="44" t="s">
        <v>63</v>
      </c>
      <c r="E1088" s="61" t="s">
        <v>7656</v>
      </c>
      <c r="F1088" s="61" t="s">
        <v>7655</v>
      </c>
      <c r="G1088" s="61">
        <v>0</v>
      </c>
      <c r="H1088" s="61" t="s">
        <v>71</v>
      </c>
      <c r="I1088" s="44" t="s">
        <v>111</v>
      </c>
      <c r="J1088" s="76" t="s">
        <v>81</v>
      </c>
      <c r="K1088" s="68" t="s">
        <v>7654</v>
      </c>
      <c r="L1088" s="79">
        <v>16342539</v>
      </c>
      <c r="M1088" s="44" t="s">
        <v>66</v>
      </c>
      <c r="N1088" s="68" t="s">
        <v>7653</v>
      </c>
      <c r="O1088" s="68">
        <v>1235539596</v>
      </c>
      <c r="P1088" s="68">
        <v>490</v>
      </c>
      <c r="Q1088" s="69">
        <v>46051</v>
      </c>
      <c r="R1088" s="61">
        <v>4224609418</v>
      </c>
      <c r="S1088" s="69">
        <v>45687</v>
      </c>
      <c r="T1088" s="79">
        <v>16342539</v>
      </c>
      <c r="U1088" s="61" t="s">
        <v>65</v>
      </c>
      <c r="V1088" s="79">
        <v>1082939683</v>
      </c>
      <c r="W1088" s="168" t="s">
        <v>7153</v>
      </c>
      <c r="X1088" s="69">
        <v>46052</v>
      </c>
      <c r="Y1088" s="69">
        <v>46062</v>
      </c>
      <c r="Z1088" s="69" t="s">
        <v>73</v>
      </c>
      <c r="AA1088" s="69">
        <v>46234</v>
      </c>
      <c r="AB1088" s="47">
        <f t="shared" si="81"/>
        <v>172</v>
      </c>
      <c r="AC1088" s="61">
        <v>0</v>
      </c>
      <c r="AD1088" s="79">
        <v>0</v>
      </c>
      <c r="AE1088" s="61">
        <v>0</v>
      </c>
      <c r="AF1088" s="80" t="s">
        <v>73</v>
      </c>
      <c r="AG1088" s="47">
        <f t="shared" si="85"/>
        <v>0</v>
      </c>
      <c r="AH1088" s="61">
        <v>0</v>
      </c>
      <c r="AI1088" s="79">
        <v>0</v>
      </c>
      <c r="AJ1088" s="61" t="s">
        <v>73</v>
      </c>
      <c r="AK1088" s="81" t="s">
        <v>73</v>
      </c>
      <c r="AL1088" s="61">
        <v>0</v>
      </c>
      <c r="AM1088" s="81" t="s">
        <v>73</v>
      </c>
      <c r="AN1088" s="81" t="s">
        <v>73</v>
      </c>
      <c r="AO1088" s="81" t="s">
        <v>73</v>
      </c>
      <c r="AP1088" s="47">
        <f t="shared" si="82"/>
        <v>0</v>
      </c>
      <c r="AQ1088" s="47">
        <f>+L1088+AD1088-AI1088</f>
        <v>16342539</v>
      </c>
      <c r="AR1088" s="61" t="s">
        <v>4700</v>
      </c>
      <c r="AS1088" s="79">
        <v>0</v>
      </c>
      <c r="AT1088" s="61" t="s">
        <v>162</v>
      </c>
      <c r="AU1088" s="79">
        <v>0</v>
      </c>
      <c r="AV1088" s="61" t="s">
        <v>73</v>
      </c>
      <c r="AW1088" s="199">
        <v>0</v>
      </c>
      <c r="AX1088" s="62">
        <f t="shared" si="83"/>
        <v>16342539</v>
      </c>
      <c r="AY1088" s="63">
        <f t="shared" si="84"/>
        <v>0</v>
      </c>
      <c r="AZ1088" s="67">
        <v>0</v>
      </c>
      <c r="BA1088" s="61" t="s">
        <v>73</v>
      </c>
      <c r="BB1088" s="61" t="s">
        <v>163</v>
      </c>
      <c r="BC1088" s="355" t="s">
        <v>7652</v>
      </c>
      <c r="BD1088" s="44" t="s">
        <v>65</v>
      </c>
      <c r="BE1088" s="44" t="s">
        <v>65</v>
      </c>
    </row>
    <row r="1089" spans="1:57" s="250" customFormat="1" x14ac:dyDescent="0.25">
      <c r="B1089" s="44">
        <v>2026</v>
      </c>
      <c r="C1089" s="44">
        <v>891780111</v>
      </c>
      <c r="D1089" s="44" t="s">
        <v>63</v>
      </c>
      <c r="E1089" s="61" t="s">
        <v>7651</v>
      </c>
      <c r="F1089" s="61" t="s">
        <v>7650</v>
      </c>
      <c r="G1089" s="61">
        <v>0</v>
      </c>
      <c r="H1089" s="61" t="s">
        <v>71</v>
      </c>
      <c r="I1089" s="44" t="s">
        <v>111</v>
      </c>
      <c r="J1089" s="76" t="s">
        <v>81</v>
      </c>
      <c r="K1089" s="68" t="s">
        <v>7649</v>
      </c>
      <c r="L1089" s="79">
        <v>5122980</v>
      </c>
      <c r="M1089" s="44" t="s">
        <v>66</v>
      </c>
      <c r="N1089" s="68" t="s">
        <v>7648</v>
      </c>
      <c r="O1089" s="68">
        <v>1082867017</v>
      </c>
      <c r="P1089" s="68">
        <v>541</v>
      </c>
      <c r="Q1089" s="69">
        <v>46052</v>
      </c>
      <c r="R1089" s="68">
        <v>10245980</v>
      </c>
      <c r="S1089" s="69">
        <v>45687</v>
      </c>
      <c r="T1089" s="79">
        <v>5122980</v>
      </c>
      <c r="U1089" s="61" t="s">
        <v>65</v>
      </c>
      <c r="V1089" s="79">
        <v>1082939683</v>
      </c>
      <c r="W1089" s="168" t="s">
        <v>7153</v>
      </c>
      <c r="X1089" s="69">
        <v>46052</v>
      </c>
      <c r="Y1089" s="69">
        <v>46052</v>
      </c>
      <c r="Z1089" s="69" t="s">
        <v>73</v>
      </c>
      <c r="AA1089" s="69">
        <v>46112</v>
      </c>
      <c r="AB1089" s="47">
        <f t="shared" si="81"/>
        <v>60</v>
      </c>
      <c r="AC1089" s="61">
        <v>0</v>
      </c>
      <c r="AD1089" s="79">
        <v>0</v>
      </c>
      <c r="AE1089" s="61">
        <v>0</v>
      </c>
      <c r="AF1089" s="80" t="s">
        <v>73</v>
      </c>
      <c r="AG1089" s="47">
        <f t="shared" si="85"/>
        <v>0</v>
      </c>
      <c r="AH1089" s="61">
        <v>0</v>
      </c>
      <c r="AI1089" s="79">
        <v>0</v>
      </c>
      <c r="AJ1089" s="61" t="s">
        <v>73</v>
      </c>
      <c r="AK1089" s="81" t="s">
        <v>73</v>
      </c>
      <c r="AL1089" s="61">
        <v>0</v>
      </c>
      <c r="AM1089" s="81" t="s">
        <v>73</v>
      </c>
      <c r="AN1089" s="81" t="s">
        <v>73</v>
      </c>
      <c r="AO1089" s="81" t="s">
        <v>73</v>
      </c>
      <c r="AP1089" s="47">
        <f t="shared" si="82"/>
        <v>0</v>
      </c>
      <c r="AQ1089" s="47">
        <f>+L1089+AD1089-AI1089</f>
        <v>5122980</v>
      </c>
      <c r="AR1089" s="61" t="s">
        <v>4700</v>
      </c>
      <c r="AS1089" s="79">
        <v>0</v>
      </c>
      <c r="AT1089" s="61" t="s">
        <v>162</v>
      </c>
      <c r="AU1089" s="79">
        <v>0</v>
      </c>
      <c r="AV1089" s="61" t="s">
        <v>73</v>
      </c>
      <c r="AW1089" s="199">
        <v>0</v>
      </c>
      <c r="AX1089" s="62">
        <f t="shared" si="83"/>
        <v>5122980</v>
      </c>
      <c r="AY1089" s="63">
        <f t="shared" si="84"/>
        <v>0</v>
      </c>
      <c r="AZ1089" s="67">
        <v>0</v>
      </c>
      <c r="BA1089" s="61" t="s">
        <v>73</v>
      </c>
      <c r="BB1089" s="61" t="s">
        <v>85</v>
      </c>
      <c r="BC1089" s="369" t="s">
        <v>7647</v>
      </c>
      <c r="BD1089" s="44" t="s">
        <v>65</v>
      </c>
      <c r="BE1089" s="44" t="s">
        <v>65</v>
      </c>
    </row>
    <row r="1090" spans="1:57" s="250" customFormat="1" x14ac:dyDescent="0.25">
      <c r="B1090" s="44">
        <v>2026</v>
      </c>
      <c r="C1090" s="44">
        <v>891780111</v>
      </c>
      <c r="D1090" s="44" t="s">
        <v>63</v>
      </c>
      <c r="E1090" s="61" t="s">
        <v>7646</v>
      </c>
      <c r="F1090" s="61" t="s">
        <v>7645</v>
      </c>
      <c r="G1090" s="61">
        <v>0</v>
      </c>
      <c r="H1090" s="61" t="s">
        <v>71</v>
      </c>
      <c r="I1090" s="44" t="s">
        <v>111</v>
      </c>
      <c r="J1090" s="76" t="s">
        <v>81</v>
      </c>
      <c r="K1090" s="68" t="s">
        <v>7644</v>
      </c>
      <c r="L1090" s="79">
        <v>14795936</v>
      </c>
      <c r="M1090" s="44" t="s">
        <v>66</v>
      </c>
      <c r="N1090" s="68" t="s">
        <v>7643</v>
      </c>
      <c r="O1090" s="68">
        <v>1004352144</v>
      </c>
      <c r="P1090" s="68">
        <v>490</v>
      </c>
      <c r="Q1090" s="69">
        <v>46051</v>
      </c>
      <c r="R1090" s="61">
        <v>4224609418</v>
      </c>
      <c r="S1090" s="69">
        <v>45687</v>
      </c>
      <c r="T1090" s="79">
        <v>14795936</v>
      </c>
      <c r="U1090" s="61" t="s">
        <v>65</v>
      </c>
      <c r="V1090" s="79">
        <v>1082939683</v>
      </c>
      <c r="W1090" s="168" t="s">
        <v>7153</v>
      </c>
      <c r="X1090" s="69">
        <v>46052</v>
      </c>
      <c r="Y1090" s="69">
        <v>46062</v>
      </c>
      <c r="Z1090" s="69" t="s">
        <v>73</v>
      </c>
      <c r="AA1090" s="69">
        <v>46234</v>
      </c>
      <c r="AB1090" s="47">
        <f t="shared" si="81"/>
        <v>172</v>
      </c>
      <c r="AC1090" s="61">
        <v>0</v>
      </c>
      <c r="AD1090" s="79">
        <v>0</v>
      </c>
      <c r="AE1090" s="61">
        <v>0</v>
      </c>
      <c r="AF1090" s="80" t="s">
        <v>73</v>
      </c>
      <c r="AG1090" s="47">
        <f t="shared" si="85"/>
        <v>0</v>
      </c>
      <c r="AH1090" s="61">
        <v>0</v>
      </c>
      <c r="AI1090" s="79">
        <v>0</v>
      </c>
      <c r="AJ1090" s="61" t="s">
        <v>73</v>
      </c>
      <c r="AK1090" s="81" t="s">
        <v>73</v>
      </c>
      <c r="AL1090" s="61">
        <v>0</v>
      </c>
      <c r="AM1090" s="81" t="s">
        <v>73</v>
      </c>
      <c r="AN1090" s="81" t="s">
        <v>73</v>
      </c>
      <c r="AO1090" s="81" t="s">
        <v>73</v>
      </c>
      <c r="AP1090" s="47">
        <f t="shared" si="82"/>
        <v>0</v>
      </c>
      <c r="AQ1090" s="47">
        <f>+L1090+AD1090-AI1090</f>
        <v>14795936</v>
      </c>
      <c r="AR1090" s="61" t="s">
        <v>4700</v>
      </c>
      <c r="AS1090" s="79">
        <v>0</v>
      </c>
      <c r="AT1090" s="61" t="s">
        <v>162</v>
      </c>
      <c r="AU1090" s="79">
        <v>0</v>
      </c>
      <c r="AV1090" s="61" t="s">
        <v>73</v>
      </c>
      <c r="AW1090" s="199">
        <v>0</v>
      </c>
      <c r="AX1090" s="62">
        <f t="shared" si="83"/>
        <v>14795936</v>
      </c>
      <c r="AY1090" s="63">
        <f t="shared" si="84"/>
        <v>0</v>
      </c>
      <c r="AZ1090" s="67">
        <v>0</v>
      </c>
      <c r="BA1090" s="61" t="s">
        <v>73</v>
      </c>
      <c r="BB1090" s="61" t="s">
        <v>163</v>
      </c>
      <c r="BC1090" s="355" t="s">
        <v>7642</v>
      </c>
      <c r="BD1090" s="44" t="s">
        <v>65</v>
      </c>
      <c r="BE1090" s="44" t="s">
        <v>65</v>
      </c>
    </row>
    <row r="1091" spans="1:57" s="250" customFormat="1" x14ac:dyDescent="0.25">
      <c r="B1091" s="44">
        <v>2026</v>
      </c>
      <c r="C1091" s="44">
        <v>891780111</v>
      </c>
      <c r="D1091" s="44" t="s">
        <v>63</v>
      </c>
      <c r="E1091" s="61" t="s">
        <v>7641</v>
      </c>
      <c r="F1091" s="61" t="s">
        <v>7640</v>
      </c>
      <c r="G1091" s="61">
        <v>0</v>
      </c>
      <c r="H1091" s="61" t="s">
        <v>71</v>
      </c>
      <c r="I1091" s="44" t="s">
        <v>111</v>
      </c>
      <c r="J1091" s="76" t="s">
        <v>81</v>
      </c>
      <c r="K1091" s="68" t="s">
        <v>7639</v>
      </c>
      <c r="L1091" s="79">
        <v>16000000</v>
      </c>
      <c r="M1091" s="44" t="s">
        <v>66</v>
      </c>
      <c r="N1091" s="68" t="s">
        <v>7638</v>
      </c>
      <c r="O1091" s="68">
        <v>19615281</v>
      </c>
      <c r="P1091" s="68">
        <v>377</v>
      </c>
      <c r="Q1091" s="69">
        <v>46045</v>
      </c>
      <c r="R1091" s="68">
        <v>300000000</v>
      </c>
      <c r="S1091" s="69">
        <v>45687</v>
      </c>
      <c r="T1091" s="79">
        <v>16000000</v>
      </c>
      <c r="U1091" s="61" t="s">
        <v>65</v>
      </c>
      <c r="V1091" s="79">
        <v>85155333</v>
      </c>
      <c r="W1091" s="168" t="s">
        <v>7176</v>
      </c>
      <c r="X1091" s="69">
        <v>46052</v>
      </c>
      <c r="Y1091" s="69">
        <v>46052</v>
      </c>
      <c r="Z1091" s="69" t="s">
        <v>73</v>
      </c>
      <c r="AA1091" s="69">
        <v>46172</v>
      </c>
      <c r="AB1091" s="47">
        <f t="shared" si="81"/>
        <v>120</v>
      </c>
      <c r="AC1091" s="61">
        <v>0</v>
      </c>
      <c r="AD1091" s="79">
        <v>0</v>
      </c>
      <c r="AE1091" s="61">
        <v>0</v>
      </c>
      <c r="AF1091" s="80" t="s">
        <v>73</v>
      </c>
      <c r="AG1091" s="47">
        <f t="shared" si="85"/>
        <v>0</v>
      </c>
      <c r="AH1091" s="61">
        <v>0</v>
      </c>
      <c r="AI1091" s="79">
        <v>0</v>
      </c>
      <c r="AJ1091" s="61" t="s">
        <v>73</v>
      </c>
      <c r="AK1091" s="81" t="s">
        <v>73</v>
      </c>
      <c r="AL1091" s="61">
        <v>0</v>
      </c>
      <c r="AM1091" s="81" t="s">
        <v>73</v>
      </c>
      <c r="AN1091" s="81" t="s">
        <v>73</v>
      </c>
      <c r="AO1091" s="81" t="s">
        <v>73</v>
      </c>
      <c r="AP1091" s="47">
        <f t="shared" si="82"/>
        <v>0</v>
      </c>
      <c r="AQ1091" s="47">
        <f>+L1091+AD1091-AI1091</f>
        <v>16000000</v>
      </c>
      <c r="AR1091" s="61" t="s">
        <v>65</v>
      </c>
      <c r="AS1091" s="79">
        <v>16000000</v>
      </c>
      <c r="AT1091" s="61" t="s">
        <v>162</v>
      </c>
      <c r="AU1091" s="79">
        <v>0</v>
      </c>
      <c r="AV1091" s="61" t="s">
        <v>73</v>
      </c>
      <c r="AW1091" s="199">
        <v>0</v>
      </c>
      <c r="AX1091" s="62">
        <f t="shared" si="83"/>
        <v>16000000</v>
      </c>
      <c r="AY1091" s="63">
        <f t="shared" si="84"/>
        <v>0</v>
      </c>
      <c r="AZ1091" s="67">
        <v>0</v>
      </c>
      <c r="BA1091" s="61" t="s">
        <v>73</v>
      </c>
      <c r="BB1091" s="61" t="s">
        <v>85</v>
      </c>
      <c r="BC1091" s="369" t="s">
        <v>7637</v>
      </c>
      <c r="BD1091" s="44" t="s">
        <v>65</v>
      </c>
      <c r="BE1091" s="44" t="s">
        <v>65</v>
      </c>
    </row>
    <row r="1092" spans="1:57" s="250" customFormat="1" x14ac:dyDescent="0.25">
      <c r="B1092" s="44">
        <v>2026</v>
      </c>
      <c r="C1092" s="44">
        <v>891780111</v>
      </c>
      <c r="D1092" s="44" t="s">
        <v>63</v>
      </c>
      <c r="E1092" s="61" t="s">
        <v>7636</v>
      </c>
      <c r="F1092" s="61" t="s">
        <v>7635</v>
      </c>
      <c r="G1092" s="61">
        <v>0</v>
      </c>
      <c r="H1092" s="61" t="s">
        <v>71</v>
      </c>
      <c r="I1092" s="44" t="s">
        <v>111</v>
      </c>
      <c r="J1092" s="76" t="s">
        <v>81</v>
      </c>
      <c r="K1092" s="68" t="s">
        <v>7634</v>
      </c>
      <c r="L1092" s="79">
        <v>11396000</v>
      </c>
      <c r="M1092" s="44" t="s">
        <v>66</v>
      </c>
      <c r="N1092" s="68" t="s">
        <v>7633</v>
      </c>
      <c r="O1092" s="68">
        <v>1004348346</v>
      </c>
      <c r="P1092" s="68">
        <v>377</v>
      </c>
      <c r="Q1092" s="69">
        <v>46045</v>
      </c>
      <c r="R1092" s="68">
        <v>300000000</v>
      </c>
      <c r="S1092" s="69">
        <v>45687</v>
      </c>
      <c r="T1092" s="79">
        <v>11396000</v>
      </c>
      <c r="U1092" s="61" t="s">
        <v>65</v>
      </c>
      <c r="V1092" s="79">
        <v>36723796</v>
      </c>
      <c r="W1092" s="168" t="s">
        <v>7293</v>
      </c>
      <c r="X1092" s="69">
        <v>46052</v>
      </c>
      <c r="Y1092" s="69">
        <v>46052</v>
      </c>
      <c r="Z1092" s="69" t="s">
        <v>73</v>
      </c>
      <c r="AA1092" s="69">
        <v>46172</v>
      </c>
      <c r="AB1092" s="47">
        <f t="shared" si="81"/>
        <v>120</v>
      </c>
      <c r="AC1092" s="61">
        <v>0</v>
      </c>
      <c r="AD1092" s="79">
        <v>0</v>
      </c>
      <c r="AE1092" s="61">
        <v>0</v>
      </c>
      <c r="AF1092" s="80" t="s">
        <v>73</v>
      </c>
      <c r="AG1092" s="47">
        <f t="shared" si="85"/>
        <v>0</v>
      </c>
      <c r="AH1092" s="61">
        <v>0</v>
      </c>
      <c r="AI1092" s="79">
        <v>0</v>
      </c>
      <c r="AJ1092" s="61" t="s">
        <v>73</v>
      </c>
      <c r="AK1092" s="81" t="s">
        <v>73</v>
      </c>
      <c r="AL1092" s="61">
        <v>0</v>
      </c>
      <c r="AM1092" s="81" t="s">
        <v>73</v>
      </c>
      <c r="AN1092" s="81" t="s">
        <v>73</v>
      </c>
      <c r="AO1092" s="81" t="s">
        <v>73</v>
      </c>
      <c r="AP1092" s="47">
        <f t="shared" si="82"/>
        <v>0</v>
      </c>
      <c r="AQ1092" s="47">
        <f>+L1092+AD1092-AI1092</f>
        <v>11396000</v>
      </c>
      <c r="AR1092" s="61" t="s">
        <v>65</v>
      </c>
      <c r="AS1092" s="79">
        <v>11396000</v>
      </c>
      <c r="AT1092" s="61" t="s">
        <v>162</v>
      </c>
      <c r="AU1092" s="79">
        <v>0</v>
      </c>
      <c r="AV1092" s="61" t="s">
        <v>73</v>
      </c>
      <c r="AW1092" s="199">
        <v>0</v>
      </c>
      <c r="AX1092" s="62">
        <f t="shared" si="83"/>
        <v>11396000</v>
      </c>
      <c r="AY1092" s="63">
        <f t="shared" si="84"/>
        <v>0</v>
      </c>
      <c r="AZ1092" s="67">
        <v>0</v>
      </c>
      <c r="BA1092" s="61" t="s">
        <v>73</v>
      </c>
      <c r="BB1092" s="61" t="s">
        <v>85</v>
      </c>
      <c r="BC1092" s="369" t="s">
        <v>7632</v>
      </c>
      <c r="BD1092" s="44" t="s">
        <v>65</v>
      </c>
      <c r="BE1092" s="44" t="s">
        <v>65</v>
      </c>
    </row>
    <row r="1093" spans="1:57" s="250" customFormat="1" x14ac:dyDescent="0.25">
      <c r="B1093" s="44">
        <v>2026</v>
      </c>
      <c r="C1093" s="44">
        <v>891780111</v>
      </c>
      <c r="D1093" s="44" t="s">
        <v>63</v>
      </c>
      <c r="E1093" s="61" t="s">
        <v>7631</v>
      </c>
      <c r="F1093" s="61" t="s">
        <v>7630</v>
      </c>
      <c r="G1093" s="61">
        <v>0</v>
      </c>
      <c r="H1093" s="61" t="s">
        <v>71</v>
      </c>
      <c r="I1093" s="44" t="s">
        <v>111</v>
      </c>
      <c r="J1093" s="76" t="s">
        <v>81</v>
      </c>
      <c r="K1093" s="68" t="s">
        <v>7629</v>
      </c>
      <c r="L1093" s="79">
        <v>15569237</v>
      </c>
      <c r="M1093" s="44" t="s">
        <v>66</v>
      </c>
      <c r="N1093" s="68" t="s">
        <v>7628</v>
      </c>
      <c r="O1093" s="68">
        <v>1025460056</v>
      </c>
      <c r="P1093" s="68">
        <v>490</v>
      </c>
      <c r="Q1093" s="69">
        <v>46051</v>
      </c>
      <c r="R1093" s="61">
        <v>4224609418</v>
      </c>
      <c r="S1093" s="69">
        <v>45687</v>
      </c>
      <c r="T1093" s="79">
        <v>15569237</v>
      </c>
      <c r="U1093" s="61" t="s">
        <v>65</v>
      </c>
      <c r="V1093" s="79">
        <v>1082939683</v>
      </c>
      <c r="W1093" s="168" t="s">
        <v>7153</v>
      </c>
      <c r="X1093" s="69">
        <v>46052</v>
      </c>
      <c r="Y1093" s="69">
        <v>46062</v>
      </c>
      <c r="Z1093" s="69" t="s">
        <v>73</v>
      </c>
      <c r="AA1093" s="69">
        <v>46234</v>
      </c>
      <c r="AB1093" s="47">
        <f t="shared" si="81"/>
        <v>172</v>
      </c>
      <c r="AC1093" s="61">
        <v>0</v>
      </c>
      <c r="AD1093" s="79">
        <v>0</v>
      </c>
      <c r="AE1093" s="61">
        <v>0</v>
      </c>
      <c r="AF1093" s="80" t="s">
        <v>73</v>
      </c>
      <c r="AG1093" s="47">
        <f t="shared" si="85"/>
        <v>0</v>
      </c>
      <c r="AH1093" s="61">
        <v>0</v>
      </c>
      <c r="AI1093" s="79">
        <v>0</v>
      </c>
      <c r="AJ1093" s="61" t="s">
        <v>73</v>
      </c>
      <c r="AK1093" s="81" t="s">
        <v>73</v>
      </c>
      <c r="AL1093" s="61">
        <v>0</v>
      </c>
      <c r="AM1093" s="81" t="s">
        <v>73</v>
      </c>
      <c r="AN1093" s="81" t="s">
        <v>73</v>
      </c>
      <c r="AO1093" s="81" t="s">
        <v>73</v>
      </c>
      <c r="AP1093" s="47">
        <f t="shared" si="82"/>
        <v>0</v>
      </c>
      <c r="AQ1093" s="47">
        <f>+L1093+AD1093-AI1093</f>
        <v>15569237</v>
      </c>
      <c r="AR1093" s="61" t="s">
        <v>4700</v>
      </c>
      <c r="AS1093" s="79">
        <v>0</v>
      </c>
      <c r="AT1093" s="61" t="s">
        <v>162</v>
      </c>
      <c r="AU1093" s="79">
        <v>0</v>
      </c>
      <c r="AV1093" s="61" t="s">
        <v>73</v>
      </c>
      <c r="AW1093" s="199">
        <v>0</v>
      </c>
      <c r="AX1093" s="62">
        <f t="shared" si="83"/>
        <v>15569237</v>
      </c>
      <c r="AY1093" s="63">
        <f t="shared" si="84"/>
        <v>0</v>
      </c>
      <c r="AZ1093" s="67">
        <v>0</v>
      </c>
      <c r="BA1093" s="61" t="s">
        <v>73</v>
      </c>
      <c r="BB1093" s="61" t="s">
        <v>163</v>
      </c>
      <c r="BC1093" s="355" t="s">
        <v>7627</v>
      </c>
      <c r="BD1093" s="44" t="s">
        <v>65</v>
      </c>
      <c r="BE1093" s="44" t="s">
        <v>65</v>
      </c>
    </row>
    <row r="1094" spans="1:57" s="250" customFormat="1" x14ac:dyDescent="0.25">
      <c r="B1094" s="44">
        <v>2026</v>
      </c>
      <c r="C1094" s="44">
        <v>891780111</v>
      </c>
      <c r="D1094" s="44" t="s">
        <v>63</v>
      </c>
      <c r="E1094" s="61" t="s">
        <v>7626</v>
      </c>
      <c r="F1094" s="61" t="s">
        <v>7625</v>
      </c>
      <c r="G1094" s="61">
        <v>0</v>
      </c>
      <c r="H1094" s="61" t="s">
        <v>71</v>
      </c>
      <c r="I1094" s="44" t="s">
        <v>111</v>
      </c>
      <c r="J1094" s="76" t="s">
        <v>81</v>
      </c>
      <c r="K1094" s="68" t="s">
        <v>7624</v>
      </c>
      <c r="L1094" s="79">
        <v>16000000</v>
      </c>
      <c r="M1094" s="44" t="s">
        <v>66</v>
      </c>
      <c r="N1094" s="68" t="s">
        <v>7623</v>
      </c>
      <c r="O1094" s="68">
        <v>57299415</v>
      </c>
      <c r="P1094" s="68">
        <v>377</v>
      </c>
      <c r="Q1094" s="69">
        <v>46045</v>
      </c>
      <c r="R1094" s="68">
        <v>300000000</v>
      </c>
      <c r="S1094" s="69">
        <v>46052</v>
      </c>
      <c r="T1094" s="79">
        <v>16000000</v>
      </c>
      <c r="U1094" s="61" t="s">
        <v>65</v>
      </c>
      <c r="V1094" s="79">
        <v>85155333</v>
      </c>
      <c r="W1094" s="168" t="s">
        <v>7176</v>
      </c>
      <c r="X1094" s="69">
        <v>46052</v>
      </c>
      <c r="Y1094" s="69">
        <v>46052</v>
      </c>
      <c r="Z1094" s="69" t="s">
        <v>73</v>
      </c>
      <c r="AA1094" s="69">
        <v>46172</v>
      </c>
      <c r="AB1094" s="47">
        <f t="shared" si="81"/>
        <v>120</v>
      </c>
      <c r="AC1094" s="61">
        <v>0</v>
      </c>
      <c r="AD1094" s="79">
        <v>0</v>
      </c>
      <c r="AE1094" s="61">
        <v>0</v>
      </c>
      <c r="AF1094" s="80" t="s">
        <v>73</v>
      </c>
      <c r="AG1094" s="47">
        <f t="shared" si="85"/>
        <v>0</v>
      </c>
      <c r="AH1094" s="61">
        <v>0</v>
      </c>
      <c r="AI1094" s="79">
        <v>0</v>
      </c>
      <c r="AJ1094" s="61" t="s">
        <v>73</v>
      </c>
      <c r="AK1094" s="81" t="s">
        <v>73</v>
      </c>
      <c r="AL1094" s="61">
        <v>0</v>
      </c>
      <c r="AM1094" s="81" t="s">
        <v>73</v>
      </c>
      <c r="AN1094" s="81" t="s">
        <v>73</v>
      </c>
      <c r="AO1094" s="81" t="s">
        <v>73</v>
      </c>
      <c r="AP1094" s="47">
        <f t="shared" si="82"/>
        <v>0</v>
      </c>
      <c r="AQ1094" s="47">
        <f>+L1094+AD1094-AI1094</f>
        <v>16000000</v>
      </c>
      <c r="AR1094" s="61" t="s">
        <v>65</v>
      </c>
      <c r="AS1094" s="79">
        <v>16000000</v>
      </c>
      <c r="AT1094" s="61" t="s">
        <v>162</v>
      </c>
      <c r="AU1094" s="79">
        <v>0</v>
      </c>
      <c r="AV1094" s="61" t="s">
        <v>73</v>
      </c>
      <c r="AW1094" s="199">
        <v>0</v>
      </c>
      <c r="AX1094" s="62">
        <f t="shared" si="83"/>
        <v>16000000</v>
      </c>
      <c r="AY1094" s="63">
        <f t="shared" si="84"/>
        <v>0</v>
      </c>
      <c r="AZ1094" s="67">
        <v>0</v>
      </c>
      <c r="BA1094" s="61" t="s">
        <v>73</v>
      </c>
      <c r="BB1094" s="61" t="s">
        <v>85</v>
      </c>
      <c r="BC1094" s="369" t="s">
        <v>7622</v>
      </c>
      <c r="BD1094" s="44" t="s">
        <v>65</v>
      </c>
      <c r="BE1094" s="44" t="s">
        <v>65</v>
      </c>
    </row>
    <row r="1095" spans="1:57" s="250" customFormat="1" ht="15" customHeight="1" x14ac:dyDescent="0.25">
      <c r="B1095" s="44">
        <v>2026</v>
      </c>
      <c r="C1095" s="44">
        <v>891780111</v>
      </c>
      <c r="D1095" s="44" t="s">
        <v>63</v>
      </c>
      <c r="E1095" s="61" t="s">
        <v>7621</v>
      </c>
      <c r="F1095" s="61" t="s">
        <v>7620</v>
      </c>
      <c r="G1095" s="61">
        <v>0</v>
      </c>
      <c r="H1095" s="61" t="s">
        <v>71</v>
      </c>
      <c r="I1095" s="44" t="s">
        <v>111</v>
      </c>
      <c r="J1095" s="76" t="s">
        <v>81</v>
      </c>
      <c r="K1095" s="68" t="s">
        <v>7619</v>
      </c>
      <c r="L1095" s="79">
        <v>14795936</v>
      </c>
      <c r="M1095" s="44" t="s">
        <v>66</v>
      </c>
      <c r="N1095" s="68" t="s">
        <v>7618</v>
      </c>
      <c r="O1095" s="68">
        <v>39021617</v>
      </c>
      <c r="P1095" s="68">
        <v>490</v>
      </c>
      <c r="Q1095" s="69">
        <v>46051</v>
      </c>
      <c r="R1095" s="61" t="s">
        <v>7193</v>
      </c>
      <c r="S1095" s="69">
        <v>46052</v>
      </c>
      <c r="T1095" s="380" t="s">
        <v>7617</v>
      </c>
      <c r="U1095" s="61" t="s">
        <v>65</v>
      </c>
      <c r="V1095" s="79">
        <v>1082939683</v>
      </c>
      <c r="W1095" s="168" t="s">
        <v>7153</v>
      </c>
      <c r="X1095" s="69">
        <v>46052</v>
      </c>
      <c r="Y1095" s="69">
        <v>46062</v>
      </c>
      <c r="Z1095" s="69" t="s">
        <v>73</v>
      </c>
      <c r="AA1095" s="69">
        <v>46234</v>
      </c>
      <c r="AB1095" s="47">
        <f t="shared" si="81"/>
        <v>172</v>
      </c>
      <c r="AC1095" s="61">
        <v>0</v>
      </c>
      <c r="AD1095" s="79">
        <v>0</v>
      </c>
      <c r="AE1095" s="61">
        <v>0</v>
      </c>
      <c r="AF1095" s="80" t="s">
        <v>73</v>
      </c>
      <c r="AG1095" s="47">
        <f t="shared" si="85"/>
        <v>0</v>
      </c>
      <c r="AH1095" s="61">
        <v>0</v>
      </c>
      <c r="AI1095" s="79">
        <v>0</v>
      </c>
      <c r="AJ1095" s="61" t="s">
        <v>73</v>
      </c>
      <c r="AK1095" s="81" t="s">
        <v>73</v>
      </c>
      <c r="AL1095" s="61">
        <v>0</v>
      </c>
      <c r="AM1095" s="81" t="s">
        <v>73</v>
      </c>
      <c r="AN1095" s="81" t="s">
        <v>73</v>
      </c>
      <c r="AO1095" s="81" t="s">
        <v>73</v>
      </c>
      <c r="AP1095" s="47">
        <f t="shared" si="82"/>
        <v>0</v>
      </c>
      <c r="AQ1095" s="47">
        <f>+L1095+AD1095-AI1095</f>
        <v>14795936</v>
      </c>
      <c r="AR1095" s="61" t="s">
        <v>4700</v>
      </c>
      <c r="AS1095" s="79">
        <v>0</v>
      </c>
      <c r="AT1095" s="61" t="s">
        <v>162</v>
      </c>
      <c r="AU1095" s="79">
        <v>0</v>
      </c>
      <c r="AV1095" s="61" t="s">
        <v>73</v>
      </c>
      <c r="AW1095" s="199">
        <v>0</v>
      </c>
      <c r="AX1095" s="62">
        <f t="shared" si="83"/>
        <v>14795936</v>
      </c>
      <c r="AY1095" s="63">
        <f t="shared" si="84"/>
        <v>0</v>
      </c>
      <c r="AZ1095" s="67">
        <v>0</v>
      </c>
      <c r="BA1095" s="61" t="s">
        <v>73</v>
      </c>
      <c r="BB1095" s="61" t="s">
        <v>163</v>
      </c>
      <c r="BC1095" s="355" t="s">
        <v>7616</v>
      </c>
      <c r="BD1095" s="44" t="s">
        <v>65</v>
      </c>
      <c r="BE1095" s="44" t="s">
        <v>65</v>
      </c>
    </row>
    <row r="1096" spans="1:57" s="250" customFormat="1" x14ac:dyDescent="0.25">
      <c r="B1096" s="44">
        <v>2026</v>
      </c>
      <c r="C1096" s="44">
        <v>891780111</v>
      </c>
      <c r="D1096" s="44" t="s">
        <v>63</v>
      </c>
      <c r="E1096" s="61" t="s">
        <v>7615</v>
      </c>
      <c r="F1096" s="61" t="s">
        <v>7614</v>
      </c>
      <c r="G1096" s="61">
        <v>0</v>
      </c>
      <c r="H1096" s="61" t="s">
        <v>71</v>
      </c>
      <c r="I1096" s="44" t="s">
        <v>111</v>
      </c>
      <c r="J1096" s="76" t="s">
        <v>81</v>
      </c>
      <c r="K1096" s="68" t="s">
        <v>7600</v>
      </c>
      <c r="L1096" s="79">
        <v>14795937</v>
      </c>
      <c r="M1096" s="44" t="s">
        <v>66</v>
      </c>
      <c r="N1096" s="68" t="s">
        <v>7613</v>
      </c>
      <c r="O1096" s="68">
        <v>1148700416</v>
      </c>
      <c r="P1096" s="68">
        <v>490</v>
      </c>
      <c r="Q1096" s="69">
        <v>46051</v>
      </c>
      <c r="R1096" s="61" t="s">
        <v>7193</v>
      </c>
      <c r="S1096" s="69">
        <v>46052</v>
      </c>
      <c r="T1096" s="106">
        <v>14795937</v>
      </c>
      <c r="U1096" s="61" t="s">
        <v>65</v>
      </c>
      <c r="V1096" s="79">
        <v>1082939683</v>
      </c>
      <c r="W1096" s="168" t="s">
        <v>7153</v>
      </c>
      <c r="X1096" s="69">
        <v>46052</v>
      </c>
      <c r="Y1096" s="69">
        <v>46062</v>
      </c>
      <c r="Z1096" s="69" t="s">
        <v>73</v>
      </c>
      <c r="AA1096" s="69">
        <v>46234</v>
      </c>
      <c r="AB1096" s="47">
        <f t="shared" ref="AB1096:AB1159" si="86">+IF(Z1096="1800-01-01",AA1096-Y1096,AA1096-Z1096)</f>
        <v>172</v>
      </c>
      <c r="AC1096" s="61">
        <v>0</v>
      </c>
      <c r="AD1096" s="79">
        <v>0</v>
      </c>
      <c r="AE1096" s="61">
        <v>0</v>
      </c>
      <c r="AF1096" s="80" t="s">
        <v>73</v>
      </c>
      <c r="AG1096" s="47">
        <f t="shared" si="85"/>
        <v>0</v>
      </c>
      <c r="AH1096" s="61">
        <v>0</v>
      </c>
      <c r="AI1096" s="79">
        <v>0</v>
      </c>
      <c r="AJ1096" s="61" t="s">
        <v>73</v>
      </c>
      <c r="AK1096" s="81" t="s">
        <v>73</v>
      </c>
      <c r="AL1096" s="61">
        <v>0</v>
      </c>
      <c r="AM1096" s="81" t="s">
        <v>73</v>
      </c>
      <c r="AN1096" s="81" t="s">
        <v>73</v>
      </c>
      <c r="AO1096" s="81" t="s">
        <v>73</v>
      </c>
      <c r="AP1096" s="47">
        <f t="shared" ref="AP1096:AP1159" si="87">+IF(AM1096="1800-01-01",0,AN1096-AM1096)</f>
        <v>0</v>
      </c>
      <c r="AQ1096" s="47">
        <f>+L1096+AD1096-AI1096</f>
        <v>14795937</v>
      </c>
      <c r="AR1096" s="61" t="s">
        <v>4700</v>
      </c>
      <c r="AS1096" s="79">
        <v>0</v>
      </c>
      <c r="AT1096" s="61" t="s">
        <v>162</v>
      </c>
      <c r="AU1096" s="79">
        <v>0</v>
      </c>
      <c r="AV1096" s="61" t="s">
        <v>73</v>
      </c>
      <c r="AW1096" s="199">
        <v>0</v>
      </c>
      <c r="AX1096" s="62">
        <f t="shared" ref="AX1096:AX1159" si="88">AQ1096-AW1096</f>
        <v>14795937</v>
      </c>
      <c r="AY1096" s="63">
        <f t="shared" ref="AY1096:AY1159" si="89">+IFERROR(AW1096/AQ1096,"_")</f>
        <v>0</v>
      </c>
      <c r="AZ1096" s="67">
        <v>0</v>
      </c>
      <c r="BA1096" s="61" t="s">
        <v>73</v>
      </c>
      <c r="BB1096" s="61" t="s">
        <v>163</v>
      </c>
      <c r="BC1096" s="355" t="s">
        <v>7612</v>
      </c>
      <c r="BD1096" s="44" t="s">
        <v>65</v>
      </c>
      <c r="BE1096" s="44" t="s">
        <v>65</v>
      </c>
    </row>
    <row r="1097" spans="1:57" s="250" customFormat="1" x14ac:dyDescent="0.25">
      <c r="B1097" s="44">
        <v>2026</v>
      </c>
      <c r="C1097" s="44">
        <v>891780111</v>
      </c>
      <c r="D1097" s="44" t="s">
        <v>63</v>
      </c>
      <c r="E1097" s="61" t="s">
        <v>7611</v>
      </c>
      <c r="F1097" s="61" t="s">
        <v>7610</v>
      </c>
      <c r="G1097" s="61">
        <v>0</v>
      </c>
      <c r="H1097" s="61" t="s">
        <v>71</v>
      </c>
      <c r="I1097" s="44" t="s">
        <v>111</v>
      </c>
      <c r="J1097" s="76" t="s">
        <v>81</v>
      </c>
      <c r="K1097" s="68" t="s">
        <v>7600</v>
      </c>
      <c r="L1097" s="79">
        <v>14795937</v>
      </c>
      <c r="M1097" s="44" t="s">
        <v>66</v>
      </c>
      <c r="N1097" s="68" t="s">
        <v>7609</v>
      </c>
      <c r="O1097" s="68">
        <v>36668978</v>
      </c>
      <c r="P1097" s="68">
        <v>490</v>
      </c>
      <c r="Q1097" s="69">
        <v>46051</v>
      </c>
      <c r="R1097" s="61" t="s">
        <v>7193</v>
      </c>
      <c r="S1097" s="69">
        <v>45687</v>
      </c>
      <c r="T1097" s="79">
        <v>14795937</v>
      </c>
      <c r="U1097" s="61" t="s">
        <v>65</v>
      </c>
      <c r="V1097" s="79">
        <v>1082939683</v>
      </c>
      <c r="W1097" s="168" t="s">
        <v>7153</v>
      </c>
      <c r="X1097" s="69">
        <v>46052</v>
      </c>
      <c r="Y1097" s="69">
        <v>46062</v>
      </c>
      <c r="Z1097" s="69" t="s">
        <v>73</v>
      </c>
      <c r="AA1097" s="69">
        <v>46234</v>
      </c>
      <c r="AB1097" s="47">
        <f t="shared" si="86"/>
        <v>172</v>
      </c>
      <c r="AC1097" s="61">
        <v>0</v>
      </c>
      <c r="AD1097" s="79">
        <v>0</v>
      </c>
      <c r="AE1097" s="61">
        <v>0</v>
      </c>
      <c r="AF1097" s="80" t="s">
        <v>73</v>
      </c>
      <c r="AG1097" s="47">
        <f t="shared" si="85"/>
        <v>0</v>
      </c>
      <c r="AH1097" s="61">
        <v>0</v>
      </c>
      <c r="AI1097" s="79">
        <v>0</v>
      </c>
      <c r="AJ1097" s="61" t="s">
        <v>73</v>
      </c>
      <c r="AK1097" s="81" t="s">
        <v>73</v>
      </c>
      <c r="AL1097" s="61">
        <v>0</v>
      </c>
      <c r="AM1097" s="81" t="s">
        <v>73</v>
      </c>
      <c r="AN1097" s="81" t="s">
        <v>73</v>
      </c>
      <c r="AO1097" s="81" t="s">
        <v>73</v>
      </c>
      <c r="AP1097" s="47">
        <f t="shared" si="87"/>
        <v>0</v>
      </c>
      <c r="AQ1097" s="47">
        <f>+L1097+AD1097-AI1097</f>
        <v>14795937</v>
      </c>
      <c r="AR1097" s="61" t="s">
        <v>4700</v>
      </c>
      <c r="AS1097" s="79">
        <v>0</v>
      </c>
      <c r="AT1097" s="61" t="s">
        <v>162</v>
      </c>
      <c r="AU1097" s="79">
        <v>0</v>
      </c>
      <c r="AV1097" s="61" t="s">
        <v>73</v>
      </c>
      <c r="AW1097" s="199">
        <v>0</v>
      </c>
      <c r="AX1097" s="62">
        <f t="shared" si="88"/>
        <v>14795937</v>
      </c>
      <c r="AY1097" s="63">
        <f t="shared" si="89"/>
        <v>0</v>
      </c>
      <c r="AZ1097" s="67">
        <v>0</v>
      </c>
      <c r="BA1097" s="61" t="s">
        <v>73</v>
      </c>
      <c r="BB1097" s="61" t="s">
        <v>163</v>
      </c>
      <c r="BC1097" s="355" t="s">
        <v>7608</v>
      </c>
      <c r="BD1097" s="44" t="s">
        <v>65</v>
      </c>
      <c r="BE1097" s="44" t="s">
        <v>65</v>
      </c>
    </row>
    <row r="1098" spans="1:57" s="250" customFormat="1" x14ac:dyDescent="0.25">
      <c r="A1098" s="250" t="s">
        <v>7607</v>
      </c>
      <c r="B1098" s="44">
        <v>2026</v>
      </c>
      <c r="C1098" s="44">
        <v>891780111</v>
      </c>
      <c r="D1098" s="44" t="s">
        <v>63</v>
      </c>
      <c r="E1098" s="61" t="s">
        <v>7606</v>
      </c>
      <c r="F1098" s="61" t="s">
        <v>7605</v>
      </c>
      <c r="G1098" s="61">
        <v>0</v>
      </c>
      <c r="H1098" s="61" t="s">
        <v>71</v>
      </c>
      <c r="I1098" s="44" t="s">
        <v>111</v>
      </c>
      <c r="J1098" s="76" t="s">
        <v>81</v>
      </c>
      <c r="K1098" s="68" t="s">
        <v>7600</v>
      </c>
      <c r="L1098" s="79">
        <v>14795937</v>
      </c>
      <c r="M1098" s="44" t="s">
        <v>66</v>
      </c>
      <c r="N1098" s="68" t="s">
        <v>7604</v>
      </c>
      <c r="O1098" s="68">
        <v>57273024</v>
      </c>
      <c r="P1098" s="68">
        <v>490</v>
      </c>
      <c r="Q1098" s="69">
        <v>46051</v>
      </c>
      <c r="R1098" s="61" t="s">
        <v>7193</v>
      </c>
      <c r="S1098" s="69">
        <v>46052</v>
      </c>
      <c r="T1098" s="106">
        <v>14795937</v>
      </c>
      <c r="U1098" s="61" t="s">
        <v>65</v>
      </c>
      <c r="V1098" s="79">
        <v>1082939683</v>
      </c>
      <c r="W1098" s="168" t="s">
        <v>7153</v>
      </c>
      <c r="X1098" s="69">
        <v>46052</v>
      </c>
      <c r="Y1098" s="69">
        <v>46062</v>
      </c>
      <c r="Z1098" s="69" t="s">
        <v>73</v>
      </c>
      <c r="AA1098" s="69">
        <v>46234</v>
      </c>
      <c r="AB1098" s="47">
        <f t="shared" si="86"/>
        <v>172</v>
      </c>
      <c r="AC1098" s="61">
        <v>0</v>
      </c>
      <c r="AD1098" s="79">
        <v>0</v>
      </c>
      <c r="AE1098" s="61">
        <v>0</v>
      </c>
      <c r="AF1098" s="80" t="s">
        <v>73</v>
      </c>
      <c r="AG1098" s="47">
        <f t="shared" si="85"/>
        <v>0</v>
      </c>
      <c r="AH1098" s="61">
        <v>0</v>
      </c>
      <c r="AI1098" s="79">
        <v>0</v>
      </c>
      <c r="AJ1098" s="61" t="s">
        <v>73</v>
      </c>
      <c r="AK1098" s="81" t="s">
        <v>73</v>
      </c>
      <c r="AL1098" s="61">
        <v>0</v>
      </c>
      <c r="AM1098" s="81" t="s">
        <v>73</v>
      </c>
      <c r="AN1098" s="81" t="s">
        <v>73</v>
      </c>
      <c r="AO1098" s="81" t="s">
        <v>73</v>
      </c>
      <c r="AP1098" s="47">
        <f t="shared" si="87"/>
        <v>0</v>
      </c>
      <c r="AQ1098" s="47">
        <f>+L1098+AD1098-AI1098</f>
        <v>14795937</v>
      </c>
      <c r="AR1098" s="61" t="s">
        <v>4700</v>
      </c>
      <c r="AS1098" s="79">
        <v>0</v>
      </c>
      <c r="AT1098" s="61" t="s">
        <v>162</v>
      </c>
      <c r="AU1098" s="79">
        <v>0</v>
      </c>
      <c r="AV1098" s="61" t="s">
        <v>73</v>
      </c>
      <c r="AW1098" s="199">
        <v>0</v>
      </c>
      <c r="AX1098" s="62">
        <f t="shared" si="88"/>
        <v>14795937</v>
      </c>
      <c r="AY1098" s="63">
        <f t="shared" si="89"/>
        <v>0</v>
      </c>
      <c r="AZ1098" s="67">
        <v>0</v>
      </c>
      <c r="BA1098" s="61" t="s">
        <v>73</v>
      </c>
      <c r="BB1098" s="61" t="s">
        <v>163</v>
      </c>
      <c r="BC1098" s="355" t="s">
        <v>7603</v>
      </c>
      <c r="BD1098" s="44" t="s">
        <v>65</v>
      </c>
      <c r="BE1098" s="44" t="s">
        <v>65</v>
      </c>
    </row>
    <row r="1099" spans="1:57" s="250" customFormat="1" x14ac:dyDescent="0.25">
      <c r="B1099" s="44">
        <v>2026</v>
      </c>
      <c r="C1099" s="44">
        <v>891780111</v>
      </c>
      <c r="D1099" s="44" t="s">
        <v>63</v>
      </c>
      <c r="E1099" s="61" t="s">
        <v>7602</v>
      </c>
      <c r="F1099" s="61" t="s">
        <v>7601</v>
      </c>
      <c r="G1099" s="61">
        <v>0</v>
      </c>
      <c r="H1099" s="61" t="s">
        <v>71</v>
      </c>
      <c r="I1099" s="44" t="s">
        <v>111</v>
      </c>
      <c r="J1099" s="76" t="s">
        <v>81</v>
      </c>
      <c r="K1099" s="68" t="s">
        <v>7600</v>
      </c>
      <c r="L1099" s="79">
        <v>14795936</v>
      </c>
      <c r="M1099" s="44" t="s">
        <v>66</v>
      </c>
      <c r="N1099" s="68" t="s">
        <v>7599</v>
      </c>
      <c r="O1099" s="68">
        <v>1081790151</v>
      </c>
      <c r="P1099" s="68">
        <v>490</v>
      </c>
      <c r="Q1099" s="69">
        <v>46051</v>
      </c>
      <c r="R1099" s="61" t="s">
        <v>7193</v>
      </c>
      <c r="S1099" s="69">
        <v>46052</v>
      </c>
      <c r="T1099" s="106" t="s">
        <v>7577</v>
      </c>
      <c r="U1099" s="61" t="s">
        <v>65</v>
      </c>
      <c r="V1099" s="79">
        <v>1082939683</v>
      </c>
      <c r="W1099" s="168" t="s">
        <v>7153</v>
      </c>
      <c r="X1099" s="69">
        <v>46052</v>
      </c>
      <c r="Y1099" s="69">
        <v>46062</v>
      </c>
      <c r="Z1099" s="69" t="s">
        <v>73</v>
      </c>
      <c r="AA1099" s="69">
        <v>46233</v>
      </c>
      <c r="AB1099" s="47">
        <f t="shared" si="86"/>
        <v>171</v>
      </c>
      <c r="AC1099" s="61">
        <v>0</v>
      </c>
      <c r="AD1099" s="79">
        <v>0</v>
      </c>
      <c r="AE1099" s="61">
        <v>0</v>
      </c>
      <c r="AF1099" s="80" t="s">
        <v>73</v>
      </c>
      <c r="AG1099" s="47">
        <f t="shared" ref="AG1099:AG1162" si="90">+IF(AF1099="1800-01-01",0,AF1099-AA1099)</f>
        <v>0</v>
      </c>
      <c r="AH1099" s="61">
        <v>0</v>
      </c>
      <c r="AI1099" s="79">
        <v>0</v>
      </c>
      <c r="AJ1099" s="61" t="s">
        <v>73</v>
      </c>
      <c r="AK1099" s="81" t="s">
        <v>73</v>
      </c>
      <c r="AL1099" s="61">
        <v>0</v>
      </c>
      <c r="AM1099" s="81" t="s">
        <v>73</v>
      </c>
      <c r="AN1099" s="81" t="s">
        <v>73</v>
      </c>
      <c r="AO1099" s="81" t="s">
        <v>73</v>
      </c>
      <c r="AP1099" s="47">
        <f t="shared" si="87"/>
        <v>0</v>
      </c>
      <c r="AQ1099" s="47">
        <f>+L1099+AD1099-AI1099</f>
        <v>14795936</v>
      </c>
      <c r="AR1099" s="61" t="s">
        <v>4700</v>
      </c>
      <c r="AS1099" s="79">
        <v>0</v>
      </c>
      <c r="AT1099" s="61" t="s">
        <v>162</v>
      </c>
      <c r="AU1099" s="79">
        <v>0</v>
      </c>
      <c r="AV1099" s="61" t="s">
        <v>73</v>
      </c>
      <c r="AW1099" s="199">
        <v>0</v>
      </c>
      <c r="AX1099" s="62">
        <f t="shared" si="88"/>
        <v>14795936</v>
      </c>
      <c r="AY1099" s="63">
        <f t="shared" si="89"/>
        <v>0</v>
      </c>
      <c r="AZ1099" s="67">
        <v>0</v>
      </c>
      <c r="BA1099" s="61" t="s">
        <v>73</v>
      </c>
      <c r="BB1099" s="61" t="s">
        <v>163</v>
      </c>
      <c r="BC1099" s="355" t="s">
        <v>7598</v>
      </c>
      <c r="BD1099" s="44" t="s">
        <v>65</v>
      </c>
      <c r="BE1099" s="44" t="s">
        <v>65</v>
      </c>
    </row>
    <row r="1100" spans="1:57" s="250" customFormat="1" x14ac:dyDescent="0.25">
      <c r="B1100" s="44">
        <v>2026</v>
      </c>
      <c r="C1100" s="44">
        <v>891780111</v>
      </c>
      <c r="D1100" s="44" t="s">
        <v>63</v>
      </c>
      <c r="E1100" s="61" t="s">
        <v>7597</v>
      </c>
      <c r="F1100" s="61" t="s">
        <v>7596</v>
      </c>
      <c r="G1100" s="61">
        <v>0</v>
      </c>
      <c r="H1100" s="61" t="s">
        <v>71</v>
      </c>
      <c r="I1100" s="44" t="s">
        <v>111</v>
      </c>
      <c r="J1100" s="76" t="s">
        <v>81</v>
      </c>
      <c r="K1100" s="47" t="s">
        <v>7595</v>
      </c>
      <c r="L1100" s="79">
        <v>14795936</v>
      </c>
      <c r="M1100" s="44" t="s">
        <v>66</v>
      </c>
      <c r="N1100" s="68" t="s">
        <v>7594</v>
      </c>
      <c r="O1100" s="68">
        <v>26883016</v>
      </c>
      <c r="P1100" s="68">
        <v>490</v>
      </c>
      <c r="Q1100" s="69">
        <v>46051</v>
      </c>
      <c r="R1100" s="61" t="s">
        <v>7193</v>
      </c>
      <c r="S1100" s="69">
        <v>46052</v>
      </c>
      <c r="T1100" s="79">
        <v>14795936</v>
      </c>
      <c r="U1100" s="61" t="s">
        <v>65</v>
      </c>
      <c r="V1100" s="79">
        <v>1082939683</v>
      </c>
      <c r="W1100" s="168" t="s">
        <v>7153</v>
      </c>
      <c r="X1100" s="69">
        <v>46052</v>
      </c>
      <c r="Y1100" s="69">
        <v>46062</v>
      </c>
      <c r="Z1100" s="69" t="s">
        <v>73</v>
      </c>
      <c r="AA1100" s="69">
        <v>46233</v>
      </c>
      <c r="AB1100" s="47">
        <f t="shared" si="86"/>
        <v>171</v>
      </c>
      <c r="AC1100" s="61">
        <v>0</v>
      </c>
      <c r="AD1100" s="79">
        <v>0</v>
      </c>
      <c r="AE1100" s="61">
        <v>0</v>
      </c>
      <c r="AF1100" s="80" t="s">
        <v>73</v>
      </c>
      <c r="AG1100" s="47">
        <f t="shared" si="90"/>
        <v>0</v>
      </c>
      <c r="AH1100" s="61">
        <v>0</v>
      </c>
      <c r="AI1100" s="79">
        <v>0</v>
      </c>
      <c r="AJ1100" s="61" t="s">
        <v>73</v>
      </c>
      <c r="AK1100" s="81" t="s">
        <v>73</v>
      </c>
      <c r="AL1100" s="61">
        <v>0</v>
      </c>
      <c r="AM1100" s="81" t="s">
        <v>73</v>
      </c>
      <c r="AN1100" s="81" t="s">
        <v>73</v>
      </c>
      <c r="AO1100" s="81" t="s">
        <v>73</v>
      </c>
      <c r="AP1100" s="47">
        <f t="shared" si="87"/>
        <v>0</v>
      </c>
      <c r="AQ1100" s="47">
        <f>+L1100+AD1100-AI1100</f>
        <v>14795936</v>
      </c>
      <c r="AR1100" s="61" t="s">
        <v>4700</v>
      </c>
      <c r="AS1100" s="79">
        <v>0</v>
      </c>
      <c r="AT1100" s="61" t="s">
        <v>162</v>
      </c>
      <c r="AU1100" s="79">
        <v>0</v>
      </c>
      <c r="AV1100" s="61" t="s">
        <v>73</v>
      </c>
      <c r="AW1100" s="199">
        <v>0</v>
      </c>
      <c r="AX1100" s="62">
        <f t="shared" si="88"/>
        <v>14795936</v>
      </c>
      <c r="AY1100" s="63">
        <f t="shared" si="89"/>
        <v>0</v>
      </c>
      <c r="AZ1100" s="67">
        <v>0</v>
      </c>
      <c r="BA1100" s="61" t="s">
        <v>73</v>
      </c>
      <c r="BB1100" s="61" t="s">
        <v>163</v>
      </c>
      <c r="BC1100" s="355" t="s">
        <v>7593</v>
      </c>
      <c r="BD1100" s="44" t="s">
        <v>65</v>
      </c>
      <c r="BE1100" s="44" t="s">
        <v>65</v>
      </c>
    </row>
    <row r="1101" spans="1:57" s="250" customFormat="1" x14ac:dyDescent="0.25">
      <c r="B1101" s="44">
        <v>2026</v>
      </c>
      <c r="C1101" s="44">
        <v>891780111</v>
      </c>
      <c r="D1101" s="44" t="s">
        <v>63</v>
      </c>
      <c r="E1101" s="61" t="s">
        <v>7592</v>
      </c>
      <c r="F1101" s="61" t="s">
        <v>7591</v>
      </c>
      <c r="G1101" s="61">
        <v>0</v>
      </c>
      <c r="H1101" s="61" t="s">
        <v>71</v>
      </c>
      <c r="I1101" s="44" t="s">
        <v>111</v>
      </c>
      <c r="J1101" s="76" t="s">
        <v>81</v>
      </c>
      <c r="K1101" s="68" t="s">
        <v>7523</v>
      </c>
      <c r="L1101" s="79">
        <v>14795936</v>
      </c>
      <c r="M1101" s="44" t="s">
        <v>66</v>
      </c>
      <c r="N1101" s="68" t="s">
        <v>7590</v>
      </c>
      <c r="O1101" s="68">
        <v>36453395</v>
      </c>
      <c r="P1101" s="68">
        <v>490</v>
      </c>
      <c r="Q1101" s="69">
        <v>46051</v>
      </c>
      <c r="R1101" s="61" t="s">
        <v>7193</v>
      </c>
      <c r="S1101" s="69">
        <v>46052</v>
      </c>
      <c r="T1101" s="106" t="s">
        <v>7577</v>
      </c>
      <c r="U1101" s="61" t="s">
        <v>65</v>
      </c>
      <c r="V1101" s="79">
        <v>1082939683</v>
      </c>
      <c r="W1101" s="168" t="s">
        <v>7153</v>
      </c>
      <c r="X1101" s="69">
        <v>46052</v>
      </c>
      <c r="Y1101" s="69">
        <v>46062</v>
      </c>
      <c r="Z1101" s="69" t="s">
        <v>73</v>
      </c>
      <c r="AA1101" s="69">
        <v>46233</v>
      </c>
      <c r="AB1101" s="47">
        <f t="shared" si="86"/>
        <v>171</v>
      </c>
      <c r="AC1101" s="61">
        <v>0</v>
      </c>
      <c r="AD1101" s="79">
        <v>0</v>
      </c>
      <c r="AE1101" s="61">
        <v>0</v>
      </c>
      <c r="AF1101" s="80" t="s">
        <v>73</v>
      </c>
      <c r="AG1101" s="47">
        <f t="shared" si="90"/>
        <v>0</v>
      </c>
      <c r="AH1101" s="61">
        <v>0</v>
      </c>
      <c r="AI1101" s="79">
        <v>0</v>
      </c>
      <c r="AJ1101" s="61" t="s">
        <v>73</v>
      </c>
      <c r="AK1101" s="81" t="s">
        <v>73</v>
      </c>
      <c r="AL1101" s="61">
        <v>0</v>
      </c>
      <c r="AM1101" s="81" t="s">
        <v>73</v>
      </c>
      <c r="AN1101" s="81" t="s">
        <v>73</v>
      </c>
      <c r="AO1101" s="81" t="s">
        <v>73</v>
      </c>
      <c r="AP1101" s="47">
        <f t="shared" si="87"/>
        <v>0</v>
      </c>
      <c r="AQ1101" s="47">
        <f>+L1101+AD1101-AI1101</f>
        <v>14795936</v>
      </c>
      <c r="AR1101" s="61" t="s">
        <v>4700</v>
      </c>
      <c r="AS1101" s="79">
        <v>0</v>
      </c>
      <c r="AT1101" s="61" t="s">
        <v>162</v>
      </c>
      <c r="AU1101" s="79">
        <v>0</v>
      </c>
      <c r="AV1101" s="61" t="s">
        <v>73</v>
      </c>
      <c r="AW1101" s="199">
        <v>0</v>
      </c>
      <c r="AX1101" s="62">
        <f t="shared" si="88"/>
        <v>14795936</v>
      </c>
      <c r="AY1101" s="63">
        <f t="shared" si="89"/>
        <v>0</v>
      </c>
      <c r="AZ1101" s="67">
        <v>0</v>
      </c>
      <c r="BA1101" s="61" t="s">
        <v>73</v>
      </c>
      <c r="BB1101" s="61" t="s">
        <v>163</v>
      </c>
      <c r="BC1101" s="355" t="s">
        <v>7589</v>
      </c>
      <c r="BD1101" s="44" t="s">
        <v>65</v>
      </c>
      <c r="BE1101" s="44" t="s">
        <v>65</v>
      </c>
    </row>
    <row r="1102" spans="1:57" s="250" customFormat="1" x14ac:dyDescent="0.25">
      <c r="B1102" s="44">
        <v>2026</v>
      </c>
      <c r="C1102" s="44">
        <v>891780111</v>
      </c>
      <c r="D1102" s="44" t="s">
        <v>63</v>
      </c>
      <c r="E1102" s="61" t="s">
        <v>7588</v>
      </c>
      <c r="F1102" s="61" t="s">
        <v>7587</v>
      </c>
      <c r="G1102" s="61">
        <v>0</v>
      </c>
      <c r="H1102" s="61" t="s">
        <v>71</v>
      </c>
      <c r="I1102" s="44" t="s">
        <v>111</v>
      </c>
      <c r="J1102" s="76" t="s">
        <v>81</v>
      </c>
      <c r="K1102" s="68" t="s">
        <v>7523</v>
      </c>
      <c r="L1102" s="79">
        <v>14795936</v>
      </c>
      <c r="M1102" s="44" t="s">
        <v>66</v>
      </c>
      <c r="N1102" s="68" t="s">
        <v>7586</v>
      </c>
      <c r="O1102" s="68">
        <v>39023650</v>
      </c>
      <c r="P1102" s="68">
        <v>490</v>
      </c>
      <c r="Q1102" s="69">
        <v>46051</v>
      </c>
      <c r="R1102" s="61" t="s">
        <v>7193</v>
      </c>
      <c r="S1102" s="69">
        <v>46052</v>
      </c>
      <c r="T1102" s="106" t="s">
        <v>7577</v>
      </c>
      <c r="U1102" s="61" t="s">
        <v>65</v>
      </c>
      <c r="V1102" s="79">
        <v>1082939683</v>
      </c>
      <c r="W1102" s="168" t="s">
        <v>7153</v>
      </c>
      <c r="X1102" s="69">
        <v>46052</v>
      </c>
      <c r="Y1102" s="69">
        <v>46062</v>
      </c>
      <c r="Z1102" s="69" t="s">
        <v>73</v>
      </c>
      <c r="AA1102" s="69">
        <v>46233</v>
      </c>
      <c r="AB1102" s="47">
        <f t="shared" si="86"/>
        <v>171</v>
      </c>
      <c r="AC1102" s="61">
        <v>0</v>
      </c>
      <c r="AD1102" s="79">
        <v>0</v>
      </c>
      <c r="AE1102" s="61">
        <v>0</v>
      </c>
      <c r="AF1102" s="80" t="s">
        <v>73</v>
      </c>
      <c r="AG1102" s="47">
        <f t="shared" si="90"/>
        <v>0</v>
      </c>
      <c r="AH1102" s="61">
        <v>0</v>
      </c>
      <c r="AI1102" s="79">
        <v>0</v>
      </c>
      <c r="AJ1102" s="61" t="s">
        <v>73</v>
      </c>
      <c r="AK1102" s="81" t="s">
        <v>73</v>
      </c>
      <c r="AL1102" s="61">
        <v>0</v>
      </c>
      <c r="AM1102" s="81" t="s">
        <v>73</v>
      </c>
      <c r="AN1102" s="81" t="s">
        <v>73</v>
      </c>
      <c r="AO1102" s="81" t="s">
        <v>73</v>
      </c>
      <c r="AP1102" s="47">
        <f t="shared" si="87"/>
        <v>0</v>
      </c>
      <c r="AQ1102" s="47">
        <f>+L1102+AD1102-AI1102</f>
        <v>14795936</v>
      </c>
      <c r="AR1102" s="61" t="s">
        <v>4700</v>
      </c>
      <c r="AS1102" s="79">
        <v>0</v>
      </c>
      <c r="AT1102" s="61" t="s">
        <v>162</v>
      </c>
      <c r="AU1102" s="79">
        <v>0</v>
      </c>
      <c r="AV1102" s="61" t="s">
        <v>73</v>
      </c>
      <c r="AW1102" s="199">
        <v>0</v>
      </c>
      <c r="AX1102" s="62">
        <f t="shared" si="88"/>
        <v>14795936</v>
      </c>
      <c r="AY1102" s="63">
        <f t="shared" si="89"/>
        <v>0</v>
      </c>
      <c r="AZ1102" s="67">
        <v>0</v>
      </c>
      <c r="BA1102" s="61" t="s">
        <v>73</v>
      </c>
      <c r="BB1102" s="61" t="s">
        <v>163</v>
      </c>
      <c r="BC1102" s="355" t="s">
        <v>7585</v>
      </c>
      <c r="BD1102" s="44" t="s">
        <v>65</v>
      </c>
      <c r="BE1102" s="44" t="s">
        <v>65</v>
      </c>
    </row>
    <row r="1103" spans="1:57" s="250" customFormat="1" x14ac:dyDescent="0.25">
      <c r="B1103" s="44">
        <v>2026</v>
      </c>
      <c r="C1103" s="44">
        <v>891780111</v>
      </c>
      <c r="D1103" s="44" t="s">
        <v>63</v>
      </c>
      <c r="E1103" s="61" t="s">
        <v>7584</v>
      </c>
      <c r="F1103" s="61" t="s">
        <v>7583</v>
      </c>
      <c r="G1103" s="61">
        <v>0</v>
      </c>
      <c r="H1103" s="61" t="s">
        <v>71</v>
      </c>
      <c r="I1103" s="44" t="s">
        <v>111</v>
      </c>
      <c r="J1103" s="76" t="s">
        <v>81</v>
      </c>
      <c r="K1103" s="68" t="s">
        <v>7523</v>
      </c>
      <c r="L1103" s="79">
        <v>14795936</v>
      </c>
      <c r="M1103" s="44" t="s">
        <v>66</v>
      </c>
      <c r="N1103" s="68" t="s">
        <v>7582</v>
      </c>
      <c r="O1103" s="68">
        <v>39023177</v>
      </c>
      <c r="P1103" s="68">
        <v>490</v>
      </c>
      <c r="Q1103" s="69">
        <v>46051</v>
      </c>
      <c r="R1103" s="61" t="s">
        <v>7193</v>
      </c>
      <c r="S1103" s="69">
        <v>46052</v>
      </c>
      <c r="T1103" s="106" t="s">
        <v>7577</v>
      </c>
      <c r="U1103" s="61" t="s">
        <v>65</v>
      </c>
      <c r="V1103" s="79">
        <v>1082939683</v>
      </c>
      <c r="W1103" s="168" t="s">
        <v>7153</v>
      </c>
      <c r="X1103" s="69">
        <v>46052</v>
      </c>
      <c r="Y1103" s="69">
        <v>46062</v>
      </c>
      <c r="Z1103" s="69" t="s">
        <v>73</v>
      </c>
      <c r="AA1103" s="69">
        <v>46233</v>
      </c>
      <c r="AB1103" s="47">
        <f t="shared" si="86"/>
        <v>171</v>
      </c>
      <c r="AC1103" s="61">
        <v>0</v>
      </c>
      <c r="AD1103" s="79">
        <v>0</v>
      </c>
      <c r="AE1103" s="61">
        <v>0</v>
      </c>
      <c r="AF1103" s="80" t="s">
        <v>73</v>
      </c>
      <c r="AG1103" s="47">
        <f t="shared" si="90"/>
        <v>0</v>
      </c>
      <c r="AH1103" s="61">
        <v>0</v>
      </c>
      <c r="AI1103" s="79">
        <v>0</v>
      </c>
      <c r="AJ1103" s="61" t="s">
        <v>73</v>
      </c>
      <c r="AK1103" s="81" t="s">
        <v>73</v>
      </c>
      <c r="AL1103" s="61">
        <v>0</v>
      </c>
      <c r="AM1103" s="81" t="s">
        <v>73</v>
      </c>
      <c r="AN1103" s="81" t="s">
        <v>73</v>
      </c>
      <c r="AO1103" s="81" t="s">
        <v>73</v>
      </c>
      <c r="AP1103" s="47">
        <f t="shared" si="87"/>
        <v>0</v>
      </c>
      <c r="AQ1103" s="47">
        <f>+L1103+AD1103-AI1103</f>
        <v>14795936</v>
      </c>
      <c r="AR1103" s="61" t="s">
        <v>4700</v>
      </c>
      <c r="AS1103" s="79">
        <v>0</v>
      </c>
      <c r="AT1103" s="61" t="s">
        <v>162</v>
      </c>
      <c r="AU1103" s="79">
        <v>0</v>
      </c>
      <c r="AV1103" s="61" t="s">
        <v>73</v>
      </c>
      <c r="AW1103" s="199">
        <v>0</v>
      </c>
      <c r="AX1103" s="62">
        <f t="shared" si="88"/>
        <v>14795936</v>
      </c>
      <c r="AY1103" s="63">
        <f t="shared" si="89"/>
        <v>0</v>
      </c>
      <c r="AZ1103" s="67">
        <v>0</v>
      </c>
      <c r="BA1103" s="61" t="s">
        <v>73</v>
      </c>
      <c r="BB1103" s="61" t="s">
        <v>163</v>
      </c>
      <c r="BC1103" s="355" t="s">
        <v>7581</v>
      </c>
      <c r="BD1103" s="44" t="s">
        <v>65</v>
      </c>
      <c r="BE1103" s="44" t="s">
        <v>65</v>
      </c>
    </row>
    <row r="1104" spans="1:57" s="250" customFormat="1" x14ac:dyDescent="0.25">
      <c r="B1104" s="44">
        <v>2026</v>
      </c>
      <c r="C1104" s="44">
        <v>891780111</v>
      </c>
      <c r="D1104" s="44" t="s">
        <v>63</v>
      </c>
      <c r="E1104" s="61" t="s">
        <v>7580</v>
      </c>
      <c r="F1104" s="61" t="s">
        <v>7579</v>
      </c>
      <c r="G1104" s="61">
        <v>0</v>
      </c>
      <c r="H1104" s="61" t="s">
        <v>71</v>
      </c>
      <c r="I1104" s="44" t="s">
        <v>111</v>
      </c>
      <c r="J1104" s="76" t="s">
        <v>81</v>
      </c>
      <c r="K1104" s="68" t="s">
        <v>7523</v>
      </c>
      <c r="L1104" s="79">
        <v>14795936</v>
      </c>
      <c r="M1104" s="44" t="s">
        <v>66</v>
      </c>
      <c r="N1104" s="68" t="s">
        <v>7578</v>
      </c>
      <c r="O1104" s="68">
        <v>39047199</v>
      </c>
      <c r="P1104" s="68">
        <v>490</v>
      </c>
      <c r="Q1104" s="69">
        <v>46051</v>
      </c>
      <c r="R1104" s="61" t="s">
        <v>7193</v>
      </c>
      <c r="S1104" s="69">
        <v>46052</v>
      </c>
      <c r="T1104" s="106" t="s">
        <v>7577</v>
      </c>
      <c r="U1104" s="61" t="s">
        <v>65</v>
      </c>
      <c r="V1104" s="79">
        <v>1082939683</v>
      </c>
      <c r="W1104" s="168" t="s">
        <v>7153</v>
      </c>
      <c r="X1104" s="69">
        <v>46052</v>
      </c>
      <c r="Y1104" s="69">
        <v>46062</v>
      </c>
      <c r="Z1104" s="69" t="s">
        <v>73</v>
      </c>
      <c r="AA1104" s="69">
        <v>46233</v>
      </c>
      <c r="AB1104" s="47">
        <f t="shared" si="86"/>
        <v>171</v>
      </c>
      <c r="AC1104" s="61">
        <v>0</v>
      </c>
      <c r="AD1104" s="79">
        <v>0</v>
      </c>
      <c r="AE1104" s="61">
        <v>0</v>
      </c>
      <c r="AF1104" s="80" t="s">
        <v>73</v>
      </c>
      <c r="AG1104" s="47">
        <f t="shared" si="90"/>
        <v>0</v>
      </c>
      <c r="AH1104" s="61">
        <v>0</v>
      </c>
      <c r="AI1104" s="79">
        <v>0</v>
      </c>
      <c r="AJ1104" s="61" t="s">
        <v>73</v>
      </c>
      <c r="AK1104" s="81" t="s">
        <v>73</v>
      </c>
      <c r="AL1104" s="61">
        <v>0</v>
      </c>
      <c r="AM1104" s="81" t="s">
        <v>73</v>
      </c>
      <c r="AN1104" s="81" t="s">
        <v>73</v>
      </c>
      <c r="AO1104" s="81" t="s">
        <v>73</v>
      </c>
      <c r="AP1104" s="47">
        <f t="shared" si="87"/>
        <v>0</v>
      </c>
      <c r="AQ1104" s="47">
        <f>+L1104+AD1104-AI1104</f>
        <v>14795936</v>
      </c>
      <c r="AR1104" s="61" t="s">
        <v>4700</v>
      </c>
      <c r="AS1104" s="79">
        <v>0</v>
      </c>
      <c r="AT1104" s="61" t="s">
        <v>162</v>
      </c>
      <c r="AU1104" s="79">
        <v>0</v>
      </c>
      <c r="AV1104" s="61" t="s">
        <v>73</v>
      </c>
      <c r="AW1104" s="199">
        <v>0</v>
      </c>
      <c r="AX1104" s="62">
        <f t="shared" si="88"/>
        <v>14795936</v>
      </c>
      <c r="AY1104" s="63">
        <f t="shared" si="89"/>
        <v>0</v>
      </c>
      <c r="AZ1104" s="67">
        <v>0</v>
      </c>
      <c r="BA1104" s="61" t="s">
        <v>73</v>
      </c>
      <c r="BB1104" s="61" t="s">
        <v>163</v>
      </c>
      <c r="BC1104" s="355" t="s">
        <v>7576</v>
      </c>
      <c r="BD1104" s="44" t="s">
        <v>65</v>
      </c>
      <c r="BE1104" s="44" t="s">
        <v>65</v>
      </c>
    </row>
    <row r="1105" spans="2:57" s="250" customFormat="1" x14ac:dyDescent="0.25">
      <c r="B1105" s="44">
        <v>2026</v>
      </c>
      <c r="C1105" s="44">
        <v>891780111</v>
      </c>
      <c r="D1105" s="44" t="s">
        <v>63</v>
      </c>
      <c r="E1105" s="61" t="s">
        <v>7575</v>
      </c>
      <c r="F1105" s="61" t="s">
        <v>7574</v>
      </c>
      <c r="G1105" s="61">
        <v>0</v>
      </c>
      <c r="H1105" s="61" t="s">
        <v>71</v>
      </c>
      <c r="I1105" s="44" t="s">
        <v>111</v>
      </c>
      <c r="J1105" s="76" t="s">
        <v>81</v>
      </c>
      <c r="K1105" s="68" t="s">
        <v>7533</v>
      </c>
      <c r="L1105" s="79">
        <v>11836745</v>
      </c>
      <c r="M1105" s="44" t="s">
        <v>66</v>
      </c>
      <c r="N1105" s="68" t="s">
        <v>7573</v>
      </c>
      <c r="O1105" s="68">
        <v>36453666</v>
      </c>
      <c r="P1105" s="68">
        <v>490</v>
      </c>
      <c r="Q1105" s="69">
        <v>46051</v>
      </c>
      <c r="R1105" s="61" t="s">
        <v>7193</v>
      </c>
      <c r="S1105" s="69">
        <v>46052</v>
      </c>
      <c r="T1105" s="79">
        <v>11836745</v>
      </c>
      <c r="U1105" s="61" t="s">
        <v>65</v>
      </c>
      <c r="V1105" s="79">
        <v>1082939683</v>
      </c>
      <c r="W1105" s="168" t="s">
        <v>7153</v>
      </c>
      <c r="X1105" s="69">
        <v>46052</v>
      </c>
      <c r="Y1105" s="69">
        <v>46062</v>
      </c>
      <c r="Z1105" s="69" t="s">
        <v>73</v>
      </c>
      <c r="AA1105" s="69">
        <v>46234</v>
      </c>
      <c r="AB1105" s="47">
        <f t="shared" si="86"/>
        <v>172</v>
      </c>
      <c r="AC1105" s="61">
        <v>0</v>
      </c>
      <c r="AD1105" s="79">
        <v>0</v>
      </c>
      <c r="AE1105" s="61">
        <v>0</v>
      </c>
      <c r="AF1105" s="80" t="s">
        <v>73</v>
      </c>
      <c r="AG1105" s="47">
        <f t="shared" si="90"/>
        <v>0</v>
      </c>
      <c r="AH1105" s="61">
        <v>0</v>
      </c>
      <c r="AI1105" s="79">
        <v>0</v>
      </c>
      <c r="AJ1105" s="61" t="s">
        <v>73</v>
      </c>
      <c r="AK1105" s="81" t="s">
        <v>73</v>
      </c>
      <c r="AL1105" s="61">
        <v>0</v>
      </c>
      <c r="AM1105" s="81" t="s">
        <v>73</v>
      </c>
      <c r="AN1105" s="81" t="s">
        <v>73</v>
      </c>
      <c r="AO1105" s="81" t="s">
        <v>73</v>
      </c>
      <c r="AP1105" s="47">
        <f t="shared" si="87"/>
        <v>0</v>
      </c>
      <c r="AQ1105" s="47">
        <f>+L1105+AD1105-AI1105</f>
        <v>11836745</v>
      </c>
      <c r="AR1105" s="61" t="s">
        <v>4700</v>
      </c>
      <c r="AS1105" s="79">
        <v>0</v>
      </c>
      <c r="AT1105" s="61" t="s">
        <v>162</v>
      </c>
      <c r="AU1105" s="79">
        <v>0</v>
      </c>
      <c r="AV1105" s="61" t="s">
        <v>73</v>
      </c>
      <c r="AW1105" s="199">
        <v>0</v>
      </c>
      <c r="AX1105" s="62">
        <f t="shared" si="88"/>
        <v>11836745</v>
      </c>
      <c r="AY1105" s="63">
        <f t="shared" si="89"/>
        <v>0</v>
      </c>
      <c r="AZ1105" s="67">
        <v>0</v>
      </c>
      <c r="BA1105" s="61" t="s">
        <v>73</v>
      </c>
      <c r="BB1105" s="61" t="s">
        <v>163</v>
      </c>
      <c r="BC1105" s="355" t="s">
        <v>7572</v>
      </c>
      <c r="BD1105" s="44" t="s">
        <v>65</v>
      </c>
      <c r="BE1105" s="44" t="s">
        <v>65</v>
      </c>
    </row>
    <row r="1106" spans="2:57" s="250" customFormat="1" x14ac:dyDescent="0.25">
      <c r="B1106" s="44">
        <v>2026</v>
      </c>
      <c r="C1106" s="44">
        <v>891780111</v>
      </c>
      <c r="D1106" s="44" t="s">
        <v>63</v>
      </c>
      <c r="E1106" s="61" t="s">
        <v>7571</v>
      </c>
      <c r="F1106" s="61" t="s">
        <v>7570</v>
      </c>
      <c r="G1106" s="61">
        <v>0</v>
      </c>
      <c r="H1106" s="61" t="s">
        <v>71</v>
      </c>
      <c r="I1106" s="44" t="s">
        <v>111</v>
      </c>
      <c r="J1106" s="76" t="s">
        <v>81</v>
      </c>
      <c r="K1106" s="68" t="s">
        <v>7533</v>
      </c>
      <c r="L1106" s="79">
        <v>11836745</v>
      </c>
      <c r="M1106" s="44" t="s">
        <v>66</v>
      </c>
      <c r="N1106" s="68" t="s">
        <v>7569</v>
      </c>
      <c r="O1106" s="68">
        <v>1151186784</v>
      </c>
      <c r="P1106" s="68">
        <v>490</v>
      </c>
      <c r="Q1106" s="69">
        <v>46051</v>
      </c>
      <c r="R1106" s="61" t="s">
        <v>7193</v>
      </c>
      <c r="S1106" s="69">
        <v>46052</v>
      </c>
      <c r="T1106" s="79">
        <v>11836745</v>
      </c>
      <c r="U1106" s="61" t="s">
        <v>65</v>
      </c>
      <c r="V1106" s="79">
        <v>1082939683</v>
      </c>
      <c r="W1106" s="168" t="s">
        <v>7153</v>
      </c>
      <c r="X1106" s="69">
        <v>46052</v>
      </c>
      <c r="Y1106" s="69">
        <v>46062</v>
      </c>
      <c r="Z1106" s="69" t="s">
        <v>73</v>
      </c>
      <c r="AA1106" s="69">
        <v>46234</v>
      </c>
      <c r="AB1106" s="47">
        <f t="shared" si="86"/>
        <v>172</v>
      </c>
      <c r="AC1106" s="61">
        <v>0</v>
      </c>
      <c r="AD1106" s="79">
        <v>0</v>
      </c>
      <c r="AE1106" s="61">
        <v>0</v>
      </c>
      <c r="AF1106" s="80" t="s">
        <v>73</v>
      </c>
      <c r="AG1106" s="47">
        <f t="shared" si="90"/>
        <v>0</v>
      </c>
      <c r="AH1106" s="61">
        <v>0</v>
      </c>
      <c r="AI1106" s="79">
        <v>0</v>
      </c>
      <c r="AJ1106" s="61" t="s">
        <v>73</v>
      </c>
      <c r="AK1106" s="81" t="s">
        <v>73</v>
      </c>
      <c r="AL1106" s="61">
        <v>0</v>
      </c>
      <c r="AM1106" s="81" t="s">
        <v>73</v>
      </c>
      <c r="AN1106" s="81" t="s">
        <v>73</v>
      </c>
      <c r="AO1106" s="81" t="s">
        <v>73</v>
      </c>
      <c r="AP1106" s="47">
        <f t="shared" si="87"/>
        <v>0</v>
      </c>
      <c r="AQ1106" s="47">
        <f>+L1106+AD1106-AI1106</f>
        <v>11836745</v>
      </c>
      <c r="AR1106" s="61" t="s">
        <v>4700</v>
      </c>
      <c r="AS1106" s="79">
        <v>0</v>
      </c>
      <c r="AT1106" s="61" t="s">
        <v>162</v>
      </c>
      <c r="AU1106" s="79">
        <v>0</v>
      </c>
      <c r="AV1106" s="61" t="s">
        <v>73</v>
      </c>
      <c r="AW1106" s="199">
        <v>0</v>
      </c>
      <c r="AX1106" s="62">
        <f t="shared" si="88"/>
        <v>11836745</v>
      </c>
      <c r="AY1106" s="63">
        <f t="shared" si="89"/>
        <v>0</v>
      </c>
      <c r="AZ1106" s="67">
        <v>0</v>
      </c>
      <c r="BA1106" s="61" t="s">
        <v>73</v>
      </c>
      <c r="BB1106" s="61" t="s">
        <v>163</v>
      </c>
      <c r="BC1106" s="355" t="s">
        <v>7568</v>
      </c>
      <c r="BD1106" s="44" t="s">
        <v>65</v>
      </c>
      <c r="BE1106" s="44" t="s">
        <v>65</v>
      </c>
    </row>
    <row r="1107" spans="2:57" s="250" customFormat="1" x14ac:dyDescent="0.25">
      <c r="B1107" s="44">
        <v>2026</v>
      </c>
      <c r="C1107" s="44">
        <v>891780111</v>
      </c>
      <c r="D1107" s="44" t="s">
        <v>63</v>
      </c>
      <c r="E1107" s="61" t="s">
        <v>7567</v>
      </c>
      <c r="F1107" s="61" t="s">
        <v>7566</v>
      </c>
      <c r="G1107" s="61">
        <v>0</v>
      </c>
      <c r="H1107" s="61" t="s">
        <v>71</v>
      </c>
      <c r="I1107" s="44" t="s">
        <v>111</v>
      </c>
      <c r="J1107" s="76" t="s">
        <v>81</v>
      </c>
      <c r="K1107" s="68" t="s">
        <v>7533</v>
      </c>
      <c r="L1107" s="79">
        <v>11836745</v>
      </c>
      <c r="M1107" s="44" t="s">
        <v>66</v>
      </c>
      <c r="N1107" s="68" t="s">
        <v>7565</v>
      </c>
      <c r="O1107" s="68">
        <v>43549688</v>
      </c>
      <c r="P1107" s="68">
        <v>490</v>
      </c>
      <c r="Q1107" s="69">
        <v>46051</v>
      </c>
      <c r="R1107" s="61" t="s">
        <v>7193</v>
      </c>
      <c r="S1107" s="69">
        <v>46052</v>
      </c>
      <c r="T1107" s="79">
        <v>11836745</v>
      </c>
      <c r="U1107" s="61" t="s">
        <v>65</v>
      </c>
      <c r="V1107" s="79">
        <v>1082939683</v>
      </c>
      <c r="W1107" s="168" t="s">
        <v>7153</v>
      </c>
      <c r="X1107" s="69">
        <v>46052</v>
      </c>
      <c r="Y1107" s="69">
        <v>46062</v>
      </c>
      <c r="Z1107" s="69" t="s">
        <v>73</v>
      </c>
      <c r="AA1107" s="69">
        <v>46234</v>
      </c>
      <c r="AB1107" s="47">
        <f t="shared" si="86"/>
        <v>172</v>
      </c>
      <c r="AC1107" s="61">
        <v>0</v>
      </c>
      <c r="AD1107" s="79">
        <v>0</v>
      </c>
      <c r="AE1107" s="61">
        <v>0</v>
      </c>
      <c r="AF1107" s="80" t="s">
        <v>73</v>
      </c>
      <c r="AG1107" s="47">
        <f t="shared" si="90"/>
        <v>0</v>
      </c>
      <c r="AH1107" s="61">
        <v>0</v>
      </c>
      <c r="AI1107" s="79">
        <v>0</v>
      </c>
      <c r="AJ1107" s="61" t="s">
        <v>73</v>
      </c>
      <c r="AK1107" s="81" t="s">
        <v>73</v>
      </c>
      <c r="AL1107" s="61">
        <v>0</v>
      </c>
      <c r="AM1107" s="81" t="s">
        <v>73</v>
      </c>
      <c r="AN1107" s="81" t="s">
        <v>73</v>
      </c>
      <c r="AO1107" s="81" t="s">
        <v>73</v>
      </c>
      <c r="AP1107" s="47">
        <f t="shared" si="87"/>
        <v>0</v>
      </c>
      <c r="AQ1107" s="47">
        <f>+L1107+AD1107-AI1107</f>
        <v>11836745</v>
      </c>
      <c r="AR1107" s="61" t="s">
        <v>4700</v>
      </c>
      <c r="AS1107" s="79">
        <v>0</v>
      </c>
      <c r="AT1107" s="61" t="s">
        <v>162</v>
      </c>
      <c r="AU1107" s="79">
        <v>0</v>
      </c>
      <c r="AV1107" s="61" t="s">
        <v>73</v>
      </c>
      <c r="AW1107" s="199">
        <v>0</v>
      </c>
      <c r="AX1107" s="62">
        <f t="shared" si="88"/>
        <v>11836745</v>
      </c>
      <c r="AY1107" s="63">
        <f t="shared" si="89"/>
        <v>0</v>
      </c>
      <c r="AZ1107" s="67">
        <v>0</v>
      </c>
      <c r="BA1107" s="61" t="s">
        <v>73</v>
      </c>
      <c r="BB1107" s="61" t="s">
        <v>163</v>
      </c>
      <c r="BC1107" s="355" t="s">
        <v>7564</v>
      </c>
      <c r="BD1107" s="44" t="s">
        <v>65</v>
      </c>
      <c r="BE1107" s="44" t="s">
        <v>65</v>
      </c>
    </row>
    <row r="1108" spans="2:57" s="250" customFormat="1" x14ac:dyDescent="0.25">
      <c r="B1108" s="44">
        <v>2026</v>
      </c>
      <c r="C1108" s="44">
        <v>891780111</v>
      </c>
      <c r="D1108" s="44" t="s">
        <v>63</v>
      </c>
      <c r="E1108" s="61" t="s">
        <v>7563</v>
      </c>
      <c r="F1108" s="61" t="s">
        <v>7562</v>
      </c>
      <c r="G1108" s="61">
        <v>0</v>
      </c>
      <c r="H1108" s="61" t="s">
        <v>71</v>
      </c>
      <c r="I1108" s="44" t="s">
        <v>111</v>
      </c>
      <c r="J1108" s="76" t="s">
        <v>81</v>
      </c>
      <c r="K1108" s="68" t="s">
        <v>7533</v>
      </c>
      <c r="L1108" s="79">
        <v>11836745</v>
      </c>
      <c r="M1108" s="44" t="s">
        <v>66</v>
      </c>
      <c r="N1108" s="68" t="s">
        <v>7561</v>
      </c>
      <c r="O1108" s="68">
        <v>57170055</v>
      </c>
      <c r="P1108" s="68">
        <v>490</v>
      </c>
      <c r="Q1108" s="69">
        <v>46051</v>
      </c>
      <c r="R1108" s="61" t="s">
        <v>7193</v>
      </c>
      <c r="S1108" s="69">
        <v>46052</v>
      </c>
      <c r="T1108" s="79">
        <v>11836745</v>
      </c>
      <c r="U1108" s="61" t="s">
        <v>65</v>
      </c>
      <c r="V1108" s="79">
        <v>1082939683</v>
      </c>
      <c r="W1108" s="168" t="s">
        <v>7153</v>
      </c>
      <c r="X1108" s="69">
        <v>46052</v>
      </c>
      <c r="Y1108" s="69">
        <v>46062</v>
      </c>
      <c r="Z1108" s="69" t="s">
        <v>73</v>
      </c>
      <c r="AA1108" s="69">
        <v>46234</v>
      </c>
      <c r="AB1108" s="47">
        <f t="shared" si="86"/>
        <v>172</v>
      </c>
      <c r="AC1108" s="61">
        <v>0</v>
      </c>
      <c r="AD1108" s="79">
        <v>0</v>
      </c>
      <c r="AE1108" s="61">
        <v>0</v>
      </c>
      <c r="AF1108" s="80" t="s">
        <v>73</v>
      </c>
      <c r="AG1108" s="47">
        <f t="shared" si="90"/>
        <v>0</v>
      </c>
      <c r="AH1108" s="61">
        <v>0</v>
      </c>
      <c r="AI1108" s="79">
        <v>0</v>
      </c>
      <c r="AJ1108" s="61" t="s">
        <v>73</v>
      </c>
      <c r="AK1108" s="81" t="s">
        <v>73</v>
      </c>
      <c r="AL1108" s="61">
        <v>0</v>
      </c>
      <c r="AM1108" s="81" t="s">
        <v>73</v>
      </c>
      <c r="AN1108" s="81" t="s">
        <v>73</v>
      </c>
      <c r="AO1108" s="81" t="s">
        <v>73</v>
      </c>
      <c r="AP1108" s="47">
        <f t="shared" si="87"/>
        <v>0</v>
      </c>
      <c r="AQ1108" s="47">
        <f>+L1108+AD1108-AI1108</f>
        <v>11836745</v>
      </c>
      <c r="AR1108" s="61" t="s">
        <v>4700</v>
      </c>
      <c r="AS1108" s="79">
        <v>0</v>
      </c>
      <c r="AT1108" s="61" t="s">
        <v>162</v>
      </c>
      <c r="AU1108" s="79">
        <v>0</v>
      </c>
      <c r="AV1108" s="61" t="s">
        <v>73</v>
      </c>
      <c r="AW1108" s="199">
        <v>0</v>
      </c>
      <c r="AX1108" s="62">
        <f t="shared" si="88"/>
        <v>11836745</v>
      </c>
      <c r="AY1108" s="63">
        <f t="shared" si="89"/>
        <v>0</v>
      </c>
      <c r="AZ1108" s="67">
        <v>0</v>
      </c>
      <c r="BA1108" s="61" t="s">
        <v>73</v>
      </c>
      <c r="BB1108" s="61" t="s">
        <v>163</v>
      </c>
      <c r="BC1108" s="355" t="s">
        <v>7560</v>
      </c>
      <c r="BD1108" s="44" t="s">
        <v>65</v>
      </c>
      <c r="BE1108" s="44" t="s">
        <v>65</v>
      </c>
    </row>
    <row r="1109" spans="2:57" s="250" customFormat="1" x14ac:dyDescent="0.25">
      <c r="B1109" s="44">
        <v>2026</v>
      </c>
      <c r="C1109" s="44">
        <v>891780111</v>
      </c>
      <c r="D1109" s="44" t="s">
        <v>63</v>
      </c>
      <c r="E1109" s="61" t="s">
        <v>7559</v>
      </c>
      <c r="F1109" s="61" t="s">
        <v>7558</v>
      </c>
      <c r="G1109" s="61">
        <v>0</v>
      </c>
      <c r="H1109" s="61" t="s">
        <v>71</v>
      </c>
      <c r="I1109" s="44" t="s">
        <v>111</v>
      </c>
      <c r="J1109" s="76" t="s">
        <v>81</v>
      </c>
      <c r="K1109" s="68" t="s">
        <v>7533</v>
      </c>
      <c r="L1109" s="79">
        <v>11836745</v>
      </c>
      <c r="M1109" s="44" t="s">
        <v>66</v>
      </c>
      <c r="N1109" s="68" t="s">
        <v>7557</v>
      </c>
      <c r="O1109" s="68">
        <v>57170150</v>
      </c>
      <c r="P1109" s="68">
        <v>490</v>
      </c>
      <c r="Q1109" s="69">
        <v>46051</v>
      </c>
      <c r="R1109" s="61" t="s">
        <v>7193</v>
      </c>
      <c r="S1109" s="69">
        <v>46052</v>
      </c>
      <c r="T1109" s="79">
        <v>11836745</v>
      </c>
      <c r="U1109" s="61" t="s">
        <v>65</v>
      </c>
      <c r="V1109" s="79">
        <v>1082939683</v>
      </c>
      <c r="W1109" s="168" t="s">
        <v>7153</v>
      </c>
      <c r="X1109" s="69">
        <v>46052</v>
      </c>
      <c r="Y1109" s="69">
        <v>46062</v>
      </c>
      <c r="Z1109" s="69" t="s">
        <v>73</v>
      </c>
      <c r="AA1109" s="69">
        <v>46234</v>
      </c>
      <c r="AB1109" s="47">
        <f t="shared" si="86"/>
        <v>172</v>
      </c>
      <c r="AC1109" s="61">
        <v>0</v>
      </c>
      <c r="AD1109" s="79">
        <v>0</v>
      </c>
      <c r="AE1109" s="61">
        <v>0</v>
      </c>
      <c r="AF1109" s="80" t="s">
        <v>73</v>
      </c>
      <c r="AG1109" s="47">
        <f t="shared" si="90"/>
        <v>0</v>
      </c>
      <c r="AH1109" s="61">
        <v>0</v>
      </c>
      <c r="AI1109" s="79">
        <v>0</v>
      </c>
      <c r="AJ1109" s="61" t="s">
        <v>73</v>
      </c>
      <c r="AK1109" s="81" t="s">
        <v>73</v>
      </c>
      <c r="AL1109" s="61">
        <v>0</v>
      </c>
      <c r="AM1109" s="81" t="s">
        <v>73</v>
      </c>
      <c r="AN1109" s="81" t="s">
        <v>73</v>
      </c>
      <c r="AO1109" s="81" t="s">
        <v>73</v>
      </c>
      <c r="AP1109" s="47">
        <f t="shared" si="87"/>
        <v>0</v>
      </c>
      <c r="AQ1109" s="47">
        <f>+L1109+AD1109-AI1109</f>
        <v>11836745</v>
      </c>
      <c r="AR1109" s="61" t="s">
        <v>4700</v>
      </c>
      <c r="AS1109" s="79">
        <v>0</v>
      </c>
      <c r="AT1109" s="61" t="s">
        <v>162</v>
      </c>
      <c r="AU1109" s="79">
        <v>0</v>
      </c>
      <c r="AV1109" s="61" t="s">
        <v>73</v>
      </c>
      <c r="AW1109" s="199">
        <v>0</v>
      </c>
      <c r="AX1109" s="62">
        <f t="shared" si="88"/>
        <v>11836745</v>
      </c>
      <c r="AY1109" s="63">
        <f t="shared" si="89"/>
        <v>0</v>
      </c>
      <c r="AZ1109" s="67">
        <v>0</v>
      </c>
      <c r="BA1109" s="61" t="s">
        <v>73</v>
      </c>
      <c r="BB1109" s="61" t="s">
        <v>163</v>
      </c>
      <c r="BC1109" s="355" t="s">
        <v>7556</v>
      </c>
      <c r="BD1109" s="44" t="s">
        <v>65</v>
      </c>
      <c r="BE1109" s="44" t="s">
        <v>65</v>
      </c>
    </row>
    <row r="1110" spans="2:57" s="250" customFormat="1" x14ac:dyDescent="0.25">
      <c r="B1110" s="44">
        <v>2026</v>
      </c>
      <c r="C1110" s="44">
        <v>891780111</v>
      </c>
      <c r="D1110" s="44" t="s">
        <v>63</v>
      </c>
      <c r="E1110" s="61" t="s">
        <v>7555</v>
      </c>
      <c r="F1110" s="61" t="s">
        <v>7554</v>
      </c>
      <c r="G1110" s="61">
        <v>0</v>
      </c>
      <c r="H1110" s="61" t="s">
        <v>71</v>
      </c>
      <c r="I1110" s="44" t="s">
        <v>111</v>
      </c>
      <c r="J1110" s="76" t="s">
        <v>81</v>
      </c>
      <c r="K1110" s="68" t="s">
        <v>7533</v>
      </c>
      <c r="L1110" s="79">
        <v>11836745</v>
      </c>
      <c r="M1110" s="44" t="s">
        <v>66</v>
      </c>
      <c r="N1110" s="68" t="s">
        <v>7553</v>
      </c>
      <c r="O1110" s="68">
        <v>1128194375</v>
      </c>
      <c r="P1110" s="68">
        <v>490</v>
      </c>
      <c r="Q1110" s="69">
        <v>46051</v>
      </c>
      <c r="R1110" s="61" t="s">
        <v>7193</v>
      </c>
      <c r="S1110" s="69">
        <v>46052</v>
      </c>
      <c r="T1110" s="79">
        <v>11836745</v>
      </c>
      <c r="U1110" s="61" t="s">
        <v>65</v>
      </c>
      <c r="V1110" s="79">
        <v>1082939683</v>
      </c>
      <c r="W1110" s="168" t="s">
        <v>7153</v>
      </c>
      <c r="X1110" s="69">
        <v>46052</v>
      </c>
      <c r="Y1110" s="69">
        <v>46062</v>
      </c>
      <c r="Z1110" s="69" t="s">
        <v>73</v>
      </c>
      <c r="AA1110" s="69">
        <v>46234</v>
      </c>
      <c r="AB1110" s="47">
        <f t="shared" si="86"/>
        <v>172</v>
      </c>
      <c r="AC1110" s="61">
        <v>0</v>
      </c>
      <c r="AD1110" s="79">
        <v>0</v>
      </c>
      <c r="AE1110" s="61">
        <v>0</v>
      </c>
      <c r="AF1110" s="80" t="s">
        <v>73</v>
      </c>
      <c r="AG1110" s="47">
        <f t="shared" si="90"/>
        <v>0</v>
      </c>
      <c r="AH1110" s="61">
        <v>0</v>
      </c>
      <c r="AI1110" s="79">
        <v>0</v>
      </c>
      <c r="AJ1110" s="61" t="s">
        <v>73</v>
      </c>
      <c r="AK1110" s="81" t="s">
        <v>73</v>
      </c>
      <c r="AL1110" s="61">
        <v>0</v>
      </c>
      <c r="AM1110" s="81" t="s">
        <v>73</v>
      </c>
      <c r="AN1110" s="81" t="s">
        <v>73</v>
      </c>
      <c r="AO1110" s="81" t="s">
        <v>73</v>
      </c>
      <c r="AP1110" s="47">
        <f t="shared" si="87"/>
        <v>0</v>
      </c>
      <c r="AQ1110" s="47">
        <f>+L1110+AD1110-AI1110</f>
        <v>11836745</v>
      </c>
      <c r="AR1110" s="61" t="s">
        <v>4700</v>
      </c>
      <c r="AS1110" s="79">
        <v>0</v>
      </c>
      <c r="AT1110" s="61" t="s">
        <v>162</v>
      </c>
      <c r="AU1110" s="79">
        <v>0</v>
      </c>
      <c r="AV1110" s="61" t="s">
        <v>73</v>
      </c>
      <c r="AW1110" s="199">
        <v>0</v>
      </c>
      <c r="AX1110" s="62">
        <f t="shared" si="88"/>
        <v>11836745</v>
      </c>
      <c r="AY1110" s="63">
        <f t="shared" si="89"/>
        <v>0</v>
      </c>
      <c r="AZ1110" s="67">
        <v>0</v>
      </c>
      <c r="BA1110" s="61" t="s">
        <v>73</v>
      </c>
      <c r="BB1110" s="61" t="s">
        <v>163</v>
      </c>
      <c r="BC1110" s="355" t="s">
        <v>7552</v>
      </c>
      <c r="BD1110" s="44" t="s">
        <v>65</v>
      </c>
      <c r="BE1110" s="44" t="s">
        <v>65</v>
      </c>
    </row>
    <row r="1111" spans="2:57" s="250" customFormat="1" x14ac:dyDescent="0.25">
      <c r="B1111" s="44">
        <v>2026</v>
      </c>
      <c r="C1111" s="44">
        <v>891780111</v>
      </c>
      <c r="D1111" s="44" t="s">
        <v>63</v>
      </c>
      <c r="E1111" s="61" t="s">
        <v>7551</v>
      </c>
      <c r="F1111" s="61" t="s">
        <v>7550</v>
      </c>
      <c r="G1111" s="61">
        <v>0</v>
      </c>
      <c r="H1111" s="61" t="s">
        <v>71</v>
      </c>
      <c r="I1111" s="44" t="s">
        <v>111</v>
      </c>
      <c r="J1111" s="76" t="s">
        <v>81</v>
      </c>
      <c r="K1111" s="68" t="s">
        <v>7533</v>
      </c>
      <c r="L1111" s="79">
        <v>11836745</v>
      </c>
      <c r="M1111" s="44" t="s">
        <v>66</v>
      </c>
      <c r="N1111" s="68" t="s">
        <v>7549</v>
      </c>
      <c r="O1111" s="68">
        <v>1193603074</v>
      </c>
      <c r="P1111" s="68">
        <v>490</v>
      </c>
      <c r="Q1111" s="69">
        <v>46051</v>
      </c>
      <c r="R1111" s="61" t="s">
        <v>7193</v>
      </c>
      <c r="S1111" s="69">
        <v>46052</v>
      </c>
      <c r="T1111" s="79">
        <v>11836745</v>
      </c>
      <c r="U1111" s="61" t="s">
        <v>65</v>
      </c>
      <c r="V1111" s="79">
        <v>1082939683</v>
      </c>
      <c r="W1111" s="168" t="s">
        <v>7153</v>
      </c>
      <c r="X1111" s="69">
        <v>46052</v>
      </c>
      <c r="Y1111" s="69">
        <v>46062</v>
      </c>
      <c r="Z1111" s="69" t="s">
        <v>73</v>
      </c>
      <c r="AA1111" s="69">
        <v>46234</v>
      </c>
      <c r="AB1111" s="47">
        <f t="shared" si="86"/>
        <v>172</v>
      </c>
      <c r="AC1111" s="61">
        <v>0</v>
      </c>
      <c r="AD1111" s="79">
        <v>0</v>
      </c>
      <c r="AE1111" s="61">
        <v>0</v>
      </c>
      <c r="AF1111" s="80" t="s">
        <v>73</v>
      </c>
      <c r="AG1111" s="47">
        <f t="shared" si="90"/>
        <v>0</v>
      </c>
      <c r="AH1111" s="61">
        <v>0</v>
      </c>
      <c r="AI1111" s="79">
        <v>0</v>
      </c>
      <c r="AJ1111" s="61" t="s">
        <v>73</v>
      </c>
      <c r="AK1111" s="81" t="s">
        <v>73</v>
      </c>
      <c r="AL1111" s="61">
        <v>0</v>
      </c>
      <c r="AM1111" s="81" t="s">
        <v>73</v>
      </c>
      <c r="AN1111" s="81" t="s">
        <v>73</v>
      </c>
      <c r="AO1111" s="81" t="s">
        <v>73</v>
      </c>
      <c r="AP1111" s="47">
        <f t="shared" si="87"/>
        <v>0</v>
      </c>
      <c r="AQ1111" s="47">
        <f>+L1111+AD1111-AI1111</f>
        <v>11836745</v>
      </c>
      <c r="AR1111" s="61" t="s">
        <v>4700</v>
      </c>
      <c r="AS1111" s="79">
        <v>0</v>
      </c>
      <c r="AT1111" s="61" t="s">
        <v>162</v>
      </c>
      <c r="AU1111" s="79">
        <v>0</v>
      </c>
      <c r="AV1111" s="61" t="s">
        <v>73</v>
      </c>
      <c r="AW1111" s="199">
        <v>0</v>
      </c>
      <c r="AX1111" s="62">
        <f t="shared" si="88"/>
        <v>11836745</v>
      </c>
      <c r="AY1111" s="63">
        <f t="shared" si="89"/>
        <v>0</v>
      </c>
      <c r="AZ1111" s="67">
        <v>0</v>
      </c>
      <c r="BA1111" s="61" t="s">
        <v>73</v>
      </c>
      <c r="BB1111" s="61" t="s">
        <v>163</v>
      </c>
      <c r="BC1111" s="355" t="s">
        <v>7548</v>
      </c>
      <c r="BD1111" s="44" t="s">
        <v>65</v>
      </c>
      <c r="BE1111" s="44" t="s">
        <v>65</v>
      </c>
    </row>
    <row r="1112" spans="2:57" s="250" customFormat="1" x14ac:dyDescent="0.25">
      <c r="B1112" s="44">
        <v>2026</v>
      </c>
      <c r="C1112" s="44">
        <v>891780111</v>
      </c>
      <c r="D1112" s="44" t="s">
        <v>63</v>
      </c>
      <c r="E1112" s="61" t="s">
        <v>7547</v>
      </c>
      <c r="F1112" s="61" t="s">
        <v>7546</v>
      </c>
      <c r="G1112" s="61">
        <v>0</v>
      </c>
      <c r="H1112" s="61" t="s">
        <v>71</v>
      </c>
      <c r="I1112" s="44" t="s">
        <v>111</v>
      </c>
      <c r="J1112" s="76" t="s">
        <v>81</v>
      </c>
      <c r="K1112" s="68" t="s">
        <v>7533</v>
      </c>
      <c r="L1112" s="79">
        <v>11836745</v>
      </c>
      <c r="M1112" s="44" t="s">
        <v>66</v>
      </c>
      <c r="N1112" s="68" t="s">
        <v>7545</v>
      </c>
      <c r="O1112" s="68">
        <v>57170507</v>
      </c>
      <c r="P1112" s="68">
        <v>490</v>
      </c>
      <c r="Q1112" s="69">
        <v>46051</v>
      </c>
      <c r="R1112" s="61" t="s">
        <v>7193</v>
      </c>
      <c r="S1112" s="69">
        <v>46052</v>
      </c>
      <c r="T1112" s="79">
        <v>11836745</v>
      </c>
      <c r="U1112" s="61" t="s">
        <v>65</v>
      </c>
      <c r="V1112" s="79">
        <v>1082939683</v>
      </c>
      <c r="W1112" s="168" t="s">
        <v>7153</v>
      </c>
      <c r="X1112" s="69">
        <v>46052</v>
      </c>
      <c r="Y1112" s="69">
        <v>46062</v>
      </c>
      <c r="Z1112" s="69" t="s">
        <v>73</v>
      </c>
      <c r="AA1112" s="69">
        <v>46234</v>
      </c>
      <c r="AB1112" s="47">
        <f t="shared" si="86"/>
        <v>172</v>
      </c>
      <c r="AC1112" s="61">
        <v>0</v>
      </c>
      <c r="AD1112" s="79">
        <v>0</v>
      </c>
      <c r="AE1112" s="61">
        <v>0</v>
      </c>
      <c r="AF1112" s="80" t="s">
        <v>73</v>
      </c>
      <c r="AG1112" s="47">
        <f t="shared" si="90"/>
        <v>0</v>
      </c>
      <c r="AH1112" s="61">
        <v>0</v>
      </c>
      <c r="AI1112" s="79">
        <v>0</v>
      </c>
      <c r="AJ1112" s="61" t="s">
        <v>73</v>
      </c>
      <c r="AK1112" s="81" t="s">
        <v>73</v>
      </c>
      <c r="AL1112" s="61">
        <v>0</v>
      </c>
      <c r="AM1112" s="81" t="s">
        <v>73</v>
      </c>
      <c r="AN1112" s="81" t="s">
        <v>73</v>
      </c>
      <c r="AO1112" s="81" t="s">
        <v>73</v>
      </c>
      <c r="AP1112" s="47">
        <f t="shared" si="87"/>
        <v>0</v>
      </c>
      <c r="AQ1112" s="47">
        <f>+L1112+AD1112-AI1112</f>
        <v>11836745</v>
      </c>
      <c r="AR1112" s="61" t="s">
        <v>4700</v>
      </c>
      <c r="AS1112" s="79">
        <v>0</v>
      </c>
      <c r="AT1112" s="61" t="s">
        <v>162</v>
      </c>
      <c r="AU1112" s="79">
        <v>0</v>
      </c>
      <c r="AV1112" s="61" t="s">
        <v>73</v>
      </c>
      <c r="AW1112" s="199">
        <v>0</v>
      </c>
      <c r="AX1112" s="62">
        <f t="shared" si="88"/>
        <v>11836745</v>
      </c>
      <c r="AY1112" s="63">
        <f t="shared" si="89"/>
        <v>0</v>
      </c>
      <c r="AZ1112" s="67">
        <v>0</v>
      </c>
      <c r="BA1112" s="61" t="s">
        <v>73</v>
      </c>
      <c r="BB1112" s="61" t="s">
        <v>163</v>
      </c>
      <c r="BC1112" s="355" t="s">
        <v>7544</v>
      </c>
      <c r="BD1112" s="44" t="s">
        <v>65</v>
      </c>
      <c r="BE1112" s="44" t="s">
        <v>65</v>
      </c>
    </row>
    <row r="1113" spans="2:57" s="250" customFormat="1" x14ac:dyDescent="0.25">
      <c r="B1113" s="44">
        <v>2026</v>
      </c>
      <c r="C1113" s="44">
        <v>891780111</v>
      </c>
      <c r="D1113" s="44" t="s">
        <v>63</v>
      </c>
      <c r="E1113" s="61" t="s">
        <v>7543</v>
      </c>
      <c r="F1113" s="61" t="s">
        <v>7542</v>
      </c>
      <c r="G1113" s="61">
        <v>0</v>
      </c>
      <c r="H1113" s="61" t="s">
        <v>71</v>
      </c>
      <c r="I1113" s="44" t="s">
        <v>111</v>
      </c>
      <c r="J1113" s="76" t="s">
        <v>81</v>
      </c>
      <c r="K1113" s="68" t="s">
        <v>7533</v>
      </c>
      <c r="L1113" s="79">
        <v>11836745</v>
      </c>
      <c r="M1113" s="44" t="s">
        <v>66</v>
      </c>
      <c r="N1113" s="68" t="s">
        <v>7541</v>
      </c>
      <c r="O1113" s="68">
        <v>36694670</v>
      </c>
      <c r="P1113" s="68">
        <v>490</v>
      </c>
      <c r="Q1113" s="69">
        <v>46051</v>
      </c>
      <c r="R1113" s="61" t="s">
        <v>7193</v>
      </c>
      <c r="S1113" s="69">
        <v>46052</v>
      </c>
      <c r="T1113" s="79">
        <v>11836745</v>
      </c>
      <c r="U1113" s="61" t="s">
        <v>65</v>
      </c>
      <c r="V1113" s="79">
        <v>1082939683</v>
      </c>
      <c r="W1113" s="168" t="s">
        <v>7153</v>
      </c>
      <c r="X1113" s="69">
        <v>46052</v>
      </c>
      <c r="Y1113" s="69">
        <v>46062</v>
      </c>
      <c r="Z1113" s="69" t="s">
        <v>73</v>
      </c>
      <c r="AA1113" s="69">
        <v>46234</v>
      </c>
      <c r="AB1113" s="47">
        <f t="shared" si="86"/>
        <v>172</v>
      </c>
      <c r="AC1113" s="61">
        <v>0</v>
      </c>
      <c r="AD1113" s="79">
        <v>0</v>
      </c>
      <c r="AE1113" s="61">
        <v>0</v>
      </c>
      <c r="AF1113" s="80" t="s">
        <v>73</v>
      </c>
      <c r="AG1113" s="47">
        <f t="shared" si="90"/>
        <v>0</v>
      </c>
      <c r="AH1113" s="61">
        <v>0</v>
      </c>
      <c r="AI1113" s="79">
        <v>0</v>
      </c>
      <c r="AJ1113" s="61" t="s">
        <v>73</v>
      </c>
      <c r="AK1113" s="81" t="s">
        <v>73</v>
      </c>
      <c r="AL1113" s="61">
        <v>0</v>
      </c>
      <c r="AM1113" s="81" t="s">
        <v>73</v>
      </c>
      <c r="AN1113" s="81" t="s">
        <v>73</v>
      </c>
      <c r="AO1113" s="81" t="s">
        <v>73</v>
      </c>
      <c r="AP1113" s="47">
        <f t="shared" si="87"/>
        <v>0</v>
      </c>
      <c r="AQ1113" s="47">
        <f>+L1113+AD1113-AI1113</f>
        <v>11836745</v>
      </c>
      <c r="AR1113" s="61" t="s">
        <v>4700</v>
      </c>
      <c r="AS1113" s="79">
        <v>0</v>
      </c>
      <c r="AT1113" s="61" t="s">
        <v>162</v>
      </c>
      <c r="AU1113" s="79">
        <v>0</v>
      </c>
      <c r="AV1113" s="61" t="s">
        <v>73</v>
      </c>
      <c r="AW1113" s="199">
        <v>0</v>
      </c>
      <c r="AX1113" s="62">
        <f t="shared" si="88"/>
        <v>11836745</v>
      </c>
      <c r="AY1113" s="63">
        <f t="shared" si="89"/>
        <v>0</v>
      </c>
      <c r="AZ1113" s="67">
        <v>0</v>
      </c>
      <c r="BA1113" s="61" t="s">
        <v>73</v>
      </c>
      <c r="BB1113" s="61" t="s">
        <v>163</v>
      </c>
      <c r="BC1113" s="355" t="s">
        <v>7540</v>
      </c>
      <c r="BD1113" s="44" t="s">
        <v>65</v>
      </c>
      <c r="BE1113" s="44" t="s">
        <v>65</v>
      </c>
    </row>
    <row r="1114" spans="2:57" s="250" customFormat="1" x14ac:dyDescent="0.25">
      <c r="B1114" s="44">
        <v>2026</v>
      </c>
      <c r="C1114" s="44">
        <v>891780111</v>
      </c>
      <c r="D1114" s="44" t="s">
        <v>63</v>
      </c>
      <c r="E1114" s="61" t="s">
        <v>7539</v>
      </c>
      <c r="F1114" s="61" t="s">
        <v>7538</v>
      </c>
      <c r="G1114" s="61">
        <v>0</v>
      </c>
      <c r="H1114" s="61" t="s">
        <v>71</v>
      </c>
      <c r="I1114" s="44" t="s">
        <v>111</v>
      </c>
      <c r="J1114" s="76" t="s">
        <v>81</v>
      </c>
      <c r="K1114" s="68" t="s">
        <v>7533</v>
      </c>
      <c r="L1114" s="79">
        <v>11836745</v>
      </c>
      <c r="M1114" s="44" t="s">
        <v>66</v>
      </c>
      <c r="N1114" s="68" t="s">
        <v>7537</v>
      </c>
      <c r="O1114" s="68">
        <v>1007365968</v>
      </c>
      <c r="P1114" s="68">
        <v>490</v>
      </c>
      <c r="Q1114" s="69">
        <v>46051</v>
      </c>
      <c r="R1114" s="61" t="s">
        <v>7193</v>
      </c>
      <c r="S1114" s="69">
        <v>46052</v>
      </c>
      <c r="T1114" s="79">
        <v>11836745</v>
      </c>
      <c r="U1114" s="61" t="s">
        <v>65</v>
      </c>
      <c r="V1114" s="79">
        <v>1082939683</v>
      </c>
      <c r="W1114" s="168" t="s">
        <v>7153</v>
      </c>
      <c r="X1114" s="69">
        <v>46052</v>
      </c>
      <c r="Y1114" s="69">
        <v>46062</v>
      </c>
      <c r="Z1114" s="69" t="s">
        <v>73</v>
      </c>
      <c r="AA1114" s="69">
        <v>46234</v>
      </c>
      <c r="AB1114" s="47">
        <f t="shared" si="86"/>
        <v>172</v>
      </c>
      <c r="AC1114" s="61">
        <v>0</v>
      </c>
      <c r="AD1114" s="79">
        <v>0</v>
      </c>
      <c r="AE1114" s="61">
        <v>0</v>
      </c>
      <c r="AF1114" s="80" t="s">
        <v>73</v>
      </c>
      <c r="AG1114" s="47">
        <f t="shared" si="90"/>
        <v>0</v>
      </c>
      <c r="AH1114" s="61">
        <v>0</v>
      </c>
      <c r="AI1114" s="79">
        <v>0</v>
      </c>
      <c r="AJ1114" s="61" t="s">
        <v>73</v>
      </c>
      <c r="AK1114" s="81" t="s">
        <v>73</v>
      </c>
      <c r="AL1114" s="61">
        <v>0</v>
      </c>
      <c r="AM1114" s="81" t="s">
        <v>73</v>
      </c>
      <c r="AN1114" s="81" t="s">
        <v>73</v>
      </c>
      <c r="AO1114" s="81" t="s">
        <v>73</v>
      </c>
      <c r="AP1114" s="47">
        <f t="shared" si="87"/>
        <v>0</v>
      </c>
      <c r="AQ1114" s="47">
        <f>+L1114+AD1114-AI1114</f>
        <v>11836745</v>
      </c>
      <c r="AR1114" s="61" t="s">
        <v>4700</v>
      </c>
      <c r="AS1114" s="79">
        <v>0</v>
      </c>
      <c r="AT1114" s="61" t="s">
        <v>162</v>
      </c>
      <c r="AU1114" s="79">
        <v>0</v>
      </c>
      <c r="AV1114" s="61" t="s">
        <v>73</v>
      </c>
      <c r="AW1114" s="199">
        <v>0</v>
      </c>
      <c r="AX1114" s="62">
        <f t="shared" si="88"/>
        <v>11836745</v>
      </c>
      <c r="AY1114" s="63">
        <f t="shared" si="89"/>
        <v>0</v>
      </c>
      <c r="AZ1114" s="67">
        <v>0</v>
      </c>
      <c r="BA1114" s="61" t="s">
        <v>73</v>
      </c>
      <c r="BB1114" s="61" t="s">
        <v>163</v>
      </c>
      <c r="BC1114" s="355" t="s">
        <v>7536</v>
      </c>
      <c r="BD1114" s="44" t="s">
        <v>65</v>
      </c>
      <c r="BE1114" s="44" t="s">
        <v>65</v>
      </c>
    </row>
    <row r="1115" spans="2:57" s="250" customFormat="1" x14ac:dyDescent="0.25">
      <c r="B1115" s="44">
        <v>2026</v>
      </c>
      <c r="C1115" s="44">
        <v>891780111</v>
      </c>
      <c r="D1115" s="44" t="s">
        <v>63</v>
      </c>
      <c r="E1115" s="61" t="s">
        <v>7535</v>
      </c>
      <c r="F1115" s="61" t="s">
        <v>7534</v>
      </c>
      <c r="G1115" s="61">
        <v>0</v>
      </c>
      <c r="H1115" s="61" t="s">
        <v>71</v>
      </c>
      <c r="I1115" s="44" t="s">
        <v>111</v>
      </c>
      <c r="J1115" s="76" t="s">
        <v>81</v>
      </c>
      <c r="K1115" s="68" t="s">
        <v>7533</v>
      </c>
      <c r="L1115" s="79">
        <v>11836745</v>
      </c>
      <c r="M1115" s="44" t="s">
        <v>66</v>
      </c>
      <c r="N1115" s="68" t="s">
        <v>7532</v>
      </c>
      <c r="O1115" s="68">
        <v>1084729604</v>
      </c>
      <c r="P1115" s="68">
        <v>490</v>
      </c>
      <c r="Q1115" s="69">
        <v>46051</v>
      </c>
      <c r="R1115" s="61" t="s">
        <v>7193</v>
      </c>
      <c r="S1115" s="69">
        <v>46052</v>
      </c>
      <c r="T1115" s="79">
        <v>11836745</v>
      </c>
      <c r="U1115" s="61" t="s">
        <v>65</v>
      </c>
      <c r="V1115" s="79">
        <v>1082939683</v>
      </c>
      <c r="W1115" s="168" t="s">
        <v>7153</v>
      </c>
      <c r="X1115" s="69">
        <v>46052</v>
      </c>
      <c r="Y1115" s="69">
        <v>46062</v>
      </c>
      <c r="Z1115" s="69" t="s">
        <v>73</v>
      </c>
      <c r="AA1115" s="69">
        <v>46234</v>
      </c>
      <c r="AB1115" s="47">
        <f t="shared" si="86"/>
        <v>172</v>
      </c>
      <c r="AC1115" s="61">
        <v>0</v>
      </c>
      <c r="AD1115" s="79">
        <v>0</v>
      </c>
      <c r="AE1115" s="61">
        <v>0</v>
      </c>
      <c r="AF1115" s="80" t="s">
        <v>73</v>
      </c>
      <c r="AG1115" s="47">
        <f t="shared" si="90"/>
        <v>0</v>
      </c>
      <c r="AH1115" s="61">
        <v>0</v>
      </c>
      <c r="AI1115" s="79">
        <v>0</v>
      </c>
      <c r="AJ1115" s="61" t="s">
        <v>73</v>
      </c>
      <c r="AK1115" s="81" t="s">
        <v>73</v>
      </c>
      <c r="AL1115" s="61">
        <v>0</v>
      </c>
      <c r="AM1115" s="81" t="s">
        <v>73</v>
      </c>
      <c r="AN1115" s="81" t="s">
        <v>73</v>
      </c>
      <c r="AO1115" s="81" t="s">
        <v>73</v>
      </c>
      <c r="AP1115" s="47">
        <f t="shared" si="87"/>
        <v>0</v>
      </c>
      <c r="AQ1115" s="47">
        <f>+L1115+AD1115-AI1115</f>
        <v>11836745</v>
      </c>
      <c r="AR1115" s="61" t="s">
        <v>4700</v>
      </c>
      <c r="AS1115" s="79">
        <v>0</v>
      </c>
      <c r="AT1115" s="61" t="s">
        <v>162</v>
      </c>
      <c r="AU1115" s="79">
        <v>0</v>
      </c>
      <c r="AV1115" s="61" t="s">
        <v>73</v>
      </c>
      <c r="AW1115" s="199">
        <v>0</v>
      </c>
      <c r="AX1115" s="62">
        <f t="shared" si="88"/>
        <v>11836745</v>
      </c>
      <c r="AY1115" s="63">
        <f t="shared" si="89"/>
        <v>0</v>
      </c>
      <c r="AZ1115" s="67">
        <v>0</v>
      </c>
      <c r="BA1115" s="61" t="s">
        <v>73</v>
      </c>
      <c r="BB1115" s="61" t="s">
        <v>163</v>
      </c>
      <c r="BC1115" s="355" t="s">
        <v>7531</v>
      </c>
      <c r="BD1115" s="44" t="s">
        <v>65</v>
      </c>
      <c r="BE1115" s="44" t="s">
        <v>65</v>
      </c>
    </row>
    <row r="1116" spans="2:57" s="250" customFormat="1" x14ac:dyDescent="0.25">
      <c r="B1116" s="44">
        <v>2026</v>
      </c>
      <c r="C1116" s="44">
        <v>891780111</v>
      </c>
      <c r="D1116" s="44" t="s">
        <v>63</v>
      </c>
      <c r="E1116" s="61" t="s">
        <v>7530</v>
      </c>
      <c r="F1116" s="61" t="s">
        <v>7529</v>
      </c>
      <c r="G1116" s="61">
        <v>0</v>
      </c>
      <c r="H1116" s="61" t="s">
        <v>71</v>
      </c>
      <c r="I1116" s="44" t="s">
        <v>111</v>
      </c>
      <c r="J1116" s="76" t="s">
        <v>81</v>
      </c>
      <c r="K1116" s="68" t="s">
        <v>7528</v>
      </c>
      <c r="L1116" s="79">
        <v>16239823</v>
      </c>
      <c r="M1116" s="44" t="s">
        <v>66</v>
      </c>
      <c r="N1116" s="68" t="s">
        <v>7527</v>
      </c>
      <c r="O1116" s="68">
        <v>57420853</v>
      </c>
      <c r="P1116" s="68">
        <v>490</v>
      </c>
      <c r="Q1116" s="69">
        <v>46051</v>
      </c>
      <c r="R1116" s="61" t="s">
        <v>7193</v>
      </c>
      <c r="S1116" s="69">
        <v>46052</v>
      </c>
      <c r="T1116" s="79">
        <v>16239823</v>
      </c>
      <c r="U1116" s="61" t="s">
        <v>65</v>
      </c>
      <c r="V1116" s="79">
        <v>1082939683</v>
      </c>
      <c r="W1116" s="168" t="s">
        <v>7153</v>
      </c>
      <c r="X1116" s="69">
        <v>46052</v>
      </c>
      <c r="Y1116" s="69">
        <v>46062</v>
      </c>
      <c r="Z1116" s="69" t="s">
        <v>73</v>
      </c>
      <c r="AA1116" s="69">
        <v>46234</v>
      </c>
      <c r="AB1116" s="47">
        <f t="shared" si="86"/>
        <v>172</v>
      </c>
      <c r="AC1116" s="61">
        <v>0</v>
      </c>
      <c r="AD1116" s="79">
        <v>0</v>
      </c>
      <c r="AE1116" s="61">
        <v>0</v>
      </c>
      <c r="AF1116" s="80" t="s">
        <v>73</v>
      </c>
      <c r="AG1116" s="47">
        <f t="shared" si="90"/>
        <v>0</v>
      </c>
      <c r="AH1116" s="61">
        <v>0</v>
      </c>
      <c r="AI1116" s="79">
        <v>0</v>
      </c>
      <c r="AJ1116" s="61" t="s">
        <v>73</v>
      </c>
      <c r="AK1116" s="81" t="s">
        <v>73</v>
      </c>
      <c r="AL1116" s="61">
        <v>0</v>
      </c>
      <c r="AM1116" s="81" t="s">
        <v>73</v>
      </c>
      <c r="AN1116" s="81" t="s">
        <v>73</v>
      </c>
      <c r="AO1116" s="81" t="s">
        <v>73</v>
      </c>
      <c r="AP1116" s="47">
        <f t="shared" si="87"/>
        <v>0</v>
      </c>
      <c r="AQ1116" s="47">
        <f>+L1116+AD1116-AI1116</f>
        <v>16239823</v>
      </c>
      <c r="AR1116" s="61" t="s">
        <v>4700</v>
      </c>
      <c r="AS1116" s="79">
        <v>0</v>
      </c>
      <c r="AT1116" s="61" t="s">
        <v>162</v>
      </c>
      <c r="AU1116" s="79">
        <v>0</v>
      </c>
      <c r="AV1116" s="61" t="s">
        <v>73</v>
      </c>
      <c r="AW1116" s="199">
        <v>0</v>
      </c>
      <c r="AX1116" s="62">
        <f t="shared" si="88"/>
        <v>16239823</v>
      </c>
      <c r="AY1116" s="63">
        <f t="shared" si="89"/>
        <v>0</v>
      </c>
      <c r="AZ1116" s="67">
        <v>0</v>
      </c>
      <c r="BA1116" s="61" t="s">
        <v>73</v>
      </c>
      <c r="BB1116" s="61" t="s">
        <v>163</v>
      </c>
      <c r="BC1116" s="355" t="s">
        <v>7526</v>
      </c>
      <c r="BD1116" s="44" t="s">
        <v>65</v>
      </c>
      <c r="BE1116" s="44" t="s">
        <v>65</v>
      </c>
    </row>
    <row r="1117" spans="2:57" s="250" customFormat="1" x14ac:dyDescent="0.25">
      <c r="B1117" s="44">
        <v>2026</v>
      </c>
      <c r="C1117" s="44">
        <v>891780111</v>
      </c>
      <c r="D1117" s="44" t="s">
        <v>63</v>
      </c>
      <c r="E1117" s="61" t="s">
        <v>7525</v>
      </c>
      <c r="F1117" s="61" t="s">
        <v>7524</v>
      </c>
      <c r="G1117" s="61">
        <v>0</v>
      </c>
      <c r="H1117" s="61" t="s">
        <v>71</v>
      </c>
      <c r="I1117" s="44" t="s">
        <v>111</v>
      </c>
      <c r="J1117" s="76" t="s">
        <v>81</v>
      </c>
      <c r="K1117" s="68" t="s">
        <v>7523</v>
      </c>
      <c r="L1117" s="79">
        <v>14795936</v>
      </c>
      <c r="M1117" s="44" t="s">
        <v>66</v>
      </c>
      <c r="N1117" s="68" t="s">
        <v>7522</v>
      </c>
      <c r="O1117" s="68">
        <v>39141020</v>
      </c>
      <c r="P1117" s="68">
        <v>490</v>
      </c>
      <c r="Q1117" s="69">
        <v>46051</v>
      </c>
      <c r="R1117" s="61" t="s">
        <v>7193</v>
      </c>
      <c r="S1117" s="69">
        <v>45687</v>
      </c>
      <c r="T1117" s="79">
        <v>14795936</v>
      </c>
      <c r="U1117" s="61" t="s">
        <v>65</v>
      </c>
      <c r="V1117" s="79">
        <v>1082939683</v>
      </c>
      <c r="W1117" s="168" t="s">
        <v>7153</v>
      </c>
      <c r="X1117" s="69">
        <v>46052</v>
      </c>
      <c r="Y1117" s="69">
        <v>46062</v>
      </c>
      <c r="Z1117" s="69" t="s">
        <v>73</v>
      </c>
      <c r="AA1117" s="69">
        <v>46233</v>
      </c>
      <c r="AB1117" s="47">
        <f t="shared" si="86"/>
        <v>171</v>
      </c>
      <c r="AC1117" s="61">
        <v>0</v>
      </c>
      <c r="AD1117" s="79">
        <v>0</v>
      </c>
      <c r="AE1117" s="61">
        <v>0</v>
      </c>
      <c r="AF1117" s="80" t="s">
        <v>73</v>
      </c>
      <c r="AG1117" s="47">
        <f t="shared" si="90"/>
        <v>0</v>
      </c>
      <c r="AH1117" s="61">
        <v>0</v>
      </c>
      <c r="AI1117" s="79">
        <v>0</v>
      </c>
      <c r="AJ1117" s="61" t="s">
        <v>73</v>
      </c>
      <c r="AK1117" s="81" t="s">
        <v>73</v>
      </c>
      <c r="AL1117" s="61">
        <v>0</v>
      </c>
      <c r="AM1117" s="81" t="s">
        <v>73</v>
      </c>
      <c r="AN1117" s="81" t="s">
        <v>73</v>
      </c>
      <c r="AO1117" s="81" t="s">
        <v>73</v>
      </c>
      <c r="AP1117" s="47">
        <f t="shared" si="87"/>
        <v>0</v>
      </c>
      <c r="AQ1117" s="47">
        <f>+L1117+AD1117-AI1117</f>
        <v>14795936</v>
      </c>
      <c r="AR1117" s="61" t="s">
        <v>4700</v>
      </c>
      <c r="AS1117" s="79">
        <v>0</v>
      </c>
      <c r="AT1117" s="61" t="s">
        <v>162</v>
      </c>
      <c r="AU1117" s="79">
        <v>0</v>
      </c>
      <c r="AV1117" s="61" t="s">
        <v>73</v>
      </c>
      <c r="AW1117" s="199">
        <v>0</v>
      </c>
      <c r="AX1117" s="62">
        <f t="shared" si="88"/>
        <v>14795936</v>
      </c>
      <c r="AY1117" s="63">
        <f t="shared" si="89"/>
        <v>0</v>
      </c>
      <c r="AZ1117" s="67">
        <v>0</v>
      </c>
      <c r="BA1117" s="61" t="s">
        <v>73</v>
      </c>
      <c r="BB1117" s="61" t="s">
        <v>163</v>
      </c>
      <c r="BC1117" s="355" t="s">
        <v>7521</v>
      </c>
      <c r="BD1117" s="44" t="s">
        <v>65</v>
      </c>
      <c r="BE1117" s="44" t="s">
        <v>65</v>
      </c>
    </row>
    <row r="1118" spans="2:57" s="250" customFormat="1" x14ac:dyDescent="0.25">
      <c r="B1118" s="44">
        <v>2026</v>
      </c>
      <c r="C1118" s="44">
        <v>891780111</v>
      </c>
      <c r="D1118" s="44" t="s">
        <v>63</v>
      </c>
      <c r="E1118" s="61" t="s">
        <v>7520</v>
      </c>
      <c r="F1118" s="61" t="s">
        <v>7519</v>
      </c>
      <c r="G1118" s="61">
        <v>0</v>
      </c>
      <c r="H1118" s="61" t="s">
        <v>71</v>
      </c>
      <c r="I1118" s="44" t="s">
        <v>111</v>
      </c>
      <c r="J1118" s="76" t="s">
        <v>81</v>
      </c>
      <c r="K1118" s="68" t="s">
        <v>7518</v>
      </c>
      <c r="L1118" s="79">
        <v>6400000</v>
      </c>
      <c r="M1118" s="44" t="s">
        <v>66</v>
      </c>
      <c r="N1118" s="68" t="s">
        <v>7517</v>
      </c>
      <c r="O1118" s="68">
        <v>1004306975</v>
      </c>
      <c r="P1118" s="68">
        <v>298</v>
      </c>
      <c r="Q1118" s="69">
        <v>46043</v>
      </c>
      <c r="R1118" s="207">
        <v>703999709</v>
      </c>
      <c r="S1118" s="69">
        <v>46052</v>
      </c>
      <c r="T1118" s="79">
        <v>6400000</v>
      </c>
      <c r="U1118" s="61" t="s">
        <v>65</v>
      </c>
      <c r="V1118" s="79">
        <v>36559959</v>
      </c>
      <c r="W1118" s="168" t="s">
        <v>7278</v>
      </c>
      <c r="X1118" s="69">
        <v>46052</v>
      </c>
      <c r="Y1118" s="69">
        <v>46052</v>
      </c>
      <c r="Z1118" s="69" t="s">
        <v>73</v>
      </c>
      <c r="AA1118" s="69">
        <v>46112</v>
      </c>
      <c r="AB1118" s="47">
        <f t="shared" si="86"/>
        <v>60</v>
      </c>
      <c r="AC1118" s="61">
        <v>0</v>
      </c>
      <c r="AD1118" s="79">
        <v>0</v>
      </c>
      <c r="AE1118" s="61">
        <v>0</v>
      </c>
      <c r="AF1118" s="80" t="s">
        <v>73</v>
      </c>
      <c r="AG1118" s="47">
        <f t="shared" si="90"/>
        <v>0</v>
      </c>
      <c r="AH1118" s="61">
        <v>0</v>
      </c>
      <c r="AI1118" s="79">
        <v>0</v>
      </c>
      <c r="AJ1118" s="61" t="s">
        <v>73</v>
      </c>
      <c r="AK1118" s="81" t="s">
        <v>73</v>
      </c>
      <c r="AL1118" s="61">
        <v>0</v>
      </c>
      <c r="AM1118" s="81" t="s">
        <v>73</v>
      </c>
      <c r="AN1118" s="81" t="s">
        <v>73</v>
      </c>
      <c r="AO1118" s="81" t="s">
        <v>73</v>
      </c>
      <c r="AP1118" s="47">
        <f t="shared" si="87"/>
        <v>0</v>
      </c>
      <c r="AQ1118" s="47">
        <f>+L1118+AD1118-AI1118</f>
        <v>6400000</v>
      </c>
      <c r="AR1118" s="61" t="s">
        <v>4700</v>
      </c>
      <c r="AS1118" s="79">
        <v>0</v>
      </c>
      <c r="AT1118" s="61" t="s">
        <v>162</v>
      </c>
      <c r="AU1118" s="79">
        <v>0</v>
      </c>
      <c r="AV1118" s="61" t="s">
        <v>73</v>
      </c>
      <c r="AW1118" s="199">
        <v>0</v>
      </c>
      <c r="AX1118" s="62">
        <f t="shared" si="88"/>
        <v>6400000</v>
      </c>
      <c r="AY1118" s="63">
        <f t="shared" si="89"/>
        <v>0</v>
      </c>
      <c r="AZ1118" s="67">
        <v>0</v>
      </c>
      <c r="BA1118" s="61" t="s">
        <v>73</v>
      </c>
      <c r="BB1118" s="61" t="s">
        <v>85</v>
      </c>
      <c r="BC1118" s="369" t="s">
        <v>7516</v>
      </c>
      <c r="BD1118" s="44" t="s">
        <v>65</v>
      </c>
      <c r="BE1118" s="44" t="s">
        <v>65</v>
      </c>
    </row>
    <row r="1119" spans="2:57" s="250" customFormat="1" x14ac:dyDescent="0.25">
      <c r="B1119" s="44">
        <v>2026</v>
      </c>
      <c r="C1119" s="44">
        <v>891780111</v>
      </c>
      <c r="D1119" s="44" t="s">
        <v>63</v>
      </c>
      <c r="E1119" s="61" t="s">
        <v>7515</v>
      </c>
      <c r="F1119" s="61" t="s">
        <v>7514</v>
      </c>
      <c r="G1119" s="61">
        <v>0</v>
      </c>
      <c r="H1119" s="61" t="s">
        <v>71</v>
      </c>
      <c r="I1119" s="44" t="s">
        <v>111</v>
      </c>
      <c r="J1119" s="76" t="s">
        <v>81</v>
      </c>
      <c r="K1119" s="68" t="s">
        <v>7501</v>
      </c>
      <c r="L1119" s="79">
        <v>13074015</v>
      </c>
      <c r="M1119" s="44" t="s">
        <v>66</v>
      </c>
      <c r="N1119" s="68" t="s">
        <v>7513</v>
      </c>
      <c r="O1119" s="68">
        <v>1083025065</v>
      </c>
      <c r="P1119" s="68">
        <v>490</v>
      </c>
      <c r="Q1119" s="69">
        <v>46051</v>
      </c>
      <c r="R1119" s="61" t="s">
        <v>7193</v>
      </c>
      <c r="S1119" s="69">
        <v>46052</v>
      </c>
      <c r="T1119" s="79">
        <v>13074015</v>
      </c>
      <c r="U1119" s="61" t="s">
        <v>65</v>
      </c>
      <c r="V1119" s="79">
        <v>1082939683</v>
      </c>
      <c r="W1119" s="168" t="s">
        <v>7153</v>
      </c>
      <c r="X1119" s="69">
        <v>46052</v>
      </c>
      <c r="Y1119" s="69">
        <v>46062</v>
      </c>
      <c r="Z1119" s="69" t="s">
        <v>73</v>
      </c>
      <c r="AA1119" s="69">
        <v>46234</v>
      </c>
      <c r="AB1119" s="47">
        <f t="shared" si="86"/>
        <v>172</v>
      </c>
      <c r="AC1119" s="61">
        <v>0</v>
      </c>
      <c r="AD1119" s="79">
        <v>0</v>
      </c>
      <c r="AE1119" s="61">
        <v>0</v>
      </c>
      <c r="AF1119" s="80" t="s">
        <v>73</v>
      </c>
      <c r="AG1119" s="47">
        <f t="shared" si="90"/>
        <v>0</v>
      </c>
      <c r="AH1119" s="61">
        <v>0</v>
      </c>
      <c r="AI1119" s="79">
        <v>0</v>
      </c>
      <c r="AJ1119" s="61" t="s">
        <v>73</v>
      </c>
      <c r="AK1119" s="81" t="s">
        <v>73</v>
      </c>
      <c r="AL1119" s="61">
        <v>0</v>
      </c>
      <c r="AM1119" s="81" t="s">
        <v>73</v>
      </c>
      <c r="AN1119" s="81" t="s">
        <v>73</v>
      </c>
      <c r="AO1119" s="81" t="s">
        <v>73</v>
      </c>
      <c r="AP1119" s="47">
        <f t="shared" si="87"/>
        <v>0</v>
      </c>
      <c r="AQ1119" s="47">
        <f>+L1119+AD1119-AI1119</f>
        <v>13074015</v>
      </c>
      <c r="AR1119" s="61" t="s">
        <v>4700</v>
      </c>
      <c r="AS1119" s="79">
        <v>0</v>
      </c>
      <c r="AT1119" s="61" t="s">
        <v>162</v>
      </c>
      <c r="AU1119" s="79">
        <v>0</v>
      </c>
      <c r="AV1119" s="61" t="s">
        <v>73</v>
      </c>
      <c r="AW1119" s="199">
        <v>0</v>
      </c>
      <c r="AX1119" s="62">
        <f t="shared" si="88"/>
        <v>13074015</v>
      </c>
      <c r="AY1119" s="63">
        <f t="shared" si="89"/>
        <v>0</v>
      </c>
      <c r="AZ1119" s="67">
        <v>0</v>
      </c>
      <c r="BA1119" s="61" t="s">
        <v>73</v>
      </c>
      <c r="BB1119" s="61" t="s">
        <v>163</v>
      </c>
      <c r="BC1119" s="355" t="s">
        <v>7512</v>
      </c>
      <c r="BD1119" s="44" t="s">
        <v>65</v>
      </c>
      <c r="BE1119" s="44" t="s">
        <v>65</v>
      </c>
    </row>
    <row r="1120" spans="2:57" s="250" customFormat="1" x14ac:dyDescent="0.25">
      <c r="B1120" s="44">
        <v>2026</v>
      </c>
      <c r="C1120" s="44">
        <v>891780111</v>
      </c>
      <c r="D1120" s="44" t="s">
        <v>63</v>
      </c>
      <c r="E1120" s="61" t="s">
        <v>7511</v>
      </c>
      <c r="F1120" s="61" t="s">
        <v>7510</v>
      </c>
      <c r="G1120" s="61">
        <v>0</v>
      </c>
      <c r="H1120" s="61" t="s">
        <v>71</v>
      </c>
      <c r="I1120" s="44" t="s">
        <v>111</v>
      </c>
      <c r="J1120" s="76" t="s">
        <v>81</v>
      </c>
      <c r="K1120" s="68" t="s">
        <v>7501</v>
      </c>
      <c r="L1120" s="79">
        <v>11836745</v>
      </c>
      <c r="M1120" s="44" t="s">
        <v>66</v>
      </c>
      <c r="N1120" s="68" t="s">
        <v>7509</v>
      </c>
      <c r="O1120" s="68">
        <v>57106214</v>
      </c>
      <c r="P1120" s="68">
        <v>490</v>
      </c>
      <c r="Q1120" s="69">
        <v>46051</v>
      </c>
      <c r="R1120" s="61" t="s">
        <v>7193</v>
      </c>
      <c r="S1120" s="69">
        <v>46052</v>
      </c>
      <c r="T1120" s="79">
        <v>11836745</v>
      </c>
      <c r="U1120" s="61" t="s">
        <v>65</v>
      </c>
      <c r="V1120" s="79">
        <v>1082939683</v>
      </c>
      <c r="W1120" s="168" t="s">
        <v>7153</v>
      </c>
      <c r="X1120" s="69">
        <v>46052</v>
      </c>
      <c r="Y1120" s="69">
        <v>46062</v>
      </c>
      <c r="Z1120" s="69" t="s">
        <v>73</v>
      </c>
      <c r="AA1120" s="69">
        <v>46234</v>
      </c>
      <c r="AB1120" s="47">
        <f t="shared" si="86"/>
        <v>172</v>
      </c>
      <c r="AC1120" s="61">
        <v>0</v>
      </c>
      <c r="AD1120" s="79">
        <v>0</v>
      </c>
      <c r="AE1120" s="61">
        <v>0</v>
      </c>
      <c r="AF1120" s="80" t="s">
        <v>73</v>
      </c>
      <c r="AG1120" s="47">
        <f t="shared" si="90"/>
        <v>0</v>
      </c>
      <c r="AH1120" s="61">
        <v>0</v>
      </c>
      <c r="AI1120" s="79">
        <v>0</v>
      </c>
      <c r="AJ1120" s="61" t="s">
        <v>73</v>
      </c>
      <c r="AK1120" s="81" t="s">
        <v>73</v>
      </c>
      <c r="AL1120" s="61">
        <v>0</v>
      </c>
      <c r="AM1120" s="81" t="s">
        <v>73</v>
      </c>
      <c r="AN1120" s="81" t="s">
        <v>73</v>
      </c>
      <c r="AO1120" s="81" t="s">
        <v>73</v>
      </c>
      <c r="AP1120" s="47">
        <f t="shared" si="87"/>
        <v>0</v>
      </c>
      <c r="AQ1120" s="47">
        <f>+L1120+AD1120-AI1120</f>
        <v>11836745</v>
      </c>
      <c r="AR1120" s="61" t="s">
        <v>4700</v>
      </c>
      <c r="AS1120" s="79">
        <v>0</v>
      </c>
      <c r="AT1120" s="61" t="s">
        <v>162</v>
      </c>
      <c r="AU1120" s="79">
        <v>0</v>
      </c>
      <c r="AV1120" s="61" t="s">
        <v>73</v>
      </c>
      <c r="AW1120" s="199">
        <v>0</v>
      </c>
      <c r="AX1120" s="62">
        <f t="shared" si="88"/>
        <v>11836745</v>
      </c>
      <c r="AY1120" s="63">
        <f t="shared" si="89"/>
        <v>0</v>
      </c>
      <c r="AZ1120" s="67">
        <v>0</v>
      </c>
      <c r="BA1120" s="61" t="s">
        <v>73</v>
      </c>
      <c r="BB1120" s="61" t="s">
        <v>163</v>
      </c>
      <c r="BC1120" s="355" t="s">
        <v>7508</v>
      </c>
      <c r="BD1120" s="44" t="s">
        <v>65</v>
      </c>
      <c r="BE1120" s="44" t="s">
        <v>65</v>
      </c>
    </row>
    <row r="1121" spans="2:57" s="250" customFormat="1" x14ac:dyDescent="0.25">
      <c r="B1121" s="44">
        <v>2026</v>
      </c>
      <c r="C1121" s="44">
        <v>891780111</v>
      </c>
      <c r="D1121" s="44" t="s">
        <v>63</v>
      </c>
      <c r="E1121" s="61" t="s">
        <v>7507</v>
      </c>
      <c r="F1121" s="61" t="s">
        <v>7506</v>
      </c>
      <c r="G1121" s="61">
        <v>0</v>
      </c>
      <c r="H1121" s="61" t="s">
        <v>71</v>
      </c>
      <c r="I1121" s="44" t="s">
        <v>111</v>
      </c>
      <c r="J1121" s="76" t="s">
        <v>81</v>
      </c>
      <c r="K1121" s="68" t="s">
        <v>7501</v>
      </c>
      <c r="L1121" s="79">
        <v>11836745</v>
      </c>
      <c r="M1121" s="44" t="s">
        <v>66</v>
      </c>
      <c r="N1121" s="68" t="s">
        <v>7505</v>
      </c>
      <c r="O1121" s="68">
        <v>1193518839</v>
      </c>
      <c r="P1121" s="68">
        <v>490</v>
      </c>
      <c r="Q1121" s="69">
        <v>46051</v>
      </c>
      <c r="R1121" s="61" t="s">
        <v>7193</v>
      </c>
      <c r="S1121" s="69">
        <v>46052</v>
      </c>
      <c r="T1121" s="79">
        <v>11836745</v>
      </c>
      <c r="U1121" s="61" t="s">
        <v>65</v>
      </c>
      <c r="V1121" s="79">
        <v>1082939683</v>
      </c>
      <c r="W1121" s="168" t="s">
        <v>7153</v>
      </c>
      <c r="X1121" s="69">
        <v>46052</v>
      </c>
      <c r="Y1121" s="69">
        <v>46062</v>
      </c>
      <c r="Z1121" s="69" t="s">
        <v>73</v>
      </c>
      <c r="AA1121" s="69">
        <v>46234</v>
      </c>
      <c r="AB1121" s="47">
        <f t="shared" si="86"/>
        <v>172</v>
      </c>
      <c r="AC1121" s="61">
        <v>0</v>
      </c>
      <c r="AD1121" s="79">
        <v>0</v>
      </c>
      <c r="AE1121" s="61">
        <v>0</v>
      </c>
      <c r="AF1121" s="80" t="s">
        <v>73</v>
      </c>
      <c r="AG1121" s="47">
        <f t="shared" si="90"/>
        <v>0</v>
      </c>
      <c r="AH1121" s="61">
        <v>0</v>
      </c>
      <c r="AI1121" s="79">
        <v>0</v>
      </c>
      <c r="AJ1121" s="61" t="s">
        <v>73</v>
      </c>
      <c r="AK1121" s="81" t="s">
        <v>73</v>
      </c>
      <c r="AL1121" s="61">
        <v>0</v>
      </c>
      <c r="AM1121" s="81" t="s">
        <v>73</v>
      </c>
      <c r="AN1121" s="81" t="s">
        <v>73</v>
      </c>
      <c r="AO1121" s="81" t="s">
        <v>73</v>
      </c>
      <c r="AP1121" s="47">
        <f t="shared" si="87"/>
        <v>0</v>
      </c>
      <c r="AQ1121" s="47">
        <f>+L1121+AD1121-AI1121</f>
        <v>11836745</v>
      </c>
      <c r="AR1121" s="61" t="s">
        <v>4700</v>
      </c>
      <c r="AS1121" s="79">
        <v>0</v>
      </c>
      <c r="AT1121" s="61" t="s">
        <v>162</v>
      </c>
      <c r="AU1121" s="79">
        <v>0</v>
      </c>
      <c r="AV1121" s="61" t="s">
        <v>73</v>
      </c>
      <c r="AW1121" s="199">
        <v>0</v>
      </c>
      <c r="AX1121" s="62">
        <f t="shared" si="88"/>
        <v>11836745</v>
      </c>
      <c r="AY1121" s="63">
        <f t="shared" si="89"/>
        <v>0</v>
      </c>
      <c r="AZ1121" s="67">
        <v>0</v>
      </c>
      <c r="BA1121" s="61" t="s">
        <v>73</v>
      </c>
      <c r="BB1121" s="61" t="s">
        <v>163</v>
      </c>
      <c r="BC1121" s="355" t="s">
        <v>7504</v>
      </c>
      <c r="BD1121" s="44" t="s">
        <v>65</v>
      </c>
      <c r="BE1121" s="44" t="s">
        <v>65</v>
      </c>
    </row>
    <row r="1122" spans="2:57" s="250" customFormat="1" x14ac:dyDescent="0.25">
      <c r="B1122" s="44">
        <v>2026</v>
      </c>
      <c r="C1122" s="44">
        <v>891780111</v>
      </c>
      <c r="D1122" s="44" t="s">
        <v>63</v>
      </c>
      <c r="E1122" s="61" t="s">
        <v>7503</v>
      </c>
      <c r="F1122" s="61" t="s">
        <v>7502</v>
      </c>
      <c r="G1122" s="61">
        <v>0</v>
      </c>
      <c r="H1122" s="61" t="s">
        <v>71</v>
      </c>
      <c r="I1122" s="44" t="s">
        <v>111</v>
      </c>
      <c r="J1122" s="76" t="s">
        <v>81</v>
      </c>
      <c r="K1122" s="68" t="s">
        <v>7501</v>
      </c>
      <c r="L1122" s="79">
        <v>13074015</v>
      </c>
      <c r="M1122" s="44" t="s">
        <v>66</v>
      </c>
      <c r="N1122" s="68" t="s">
        <v>7500</v>
      </c>
      <c r="O1122" s="68">
        <v>57424956</v>
      </c>
      <c r="P1122" s="68">
        <v>490</v>
      </c>
      <c r="Q1122" s="69">
        <v>46051</v>
      </c>
      <c r="R1122" s="61" t="s">
        <v>7193</v>
      </c>
      <c r="S1122" s="69">
        <v>46052</v>
      </c>
      <c r="T1122" s="79">
        <v>13074015</v>
      </c>
      <c r="U1122" s="61" t="s">
        <v>65</v>
      </c>
      <c r="V1122" s="79">
        <v>1082939683</v>
      </c>
      <c r="W1122" s="168" t="s">
        <v>7153</v>
      </c>
      <c r="X1122" s="69">
        <v>46052</v>
      </c>
      <c r="Y1122" s="69">
        <v>46062</v>
      </c>
      <c r="Z1122" s="69" t="s">
        <v>73</v>
      </c>
      <c r="AA1122" s="69">
        <v>46234</v>
      </c>
      <c r="AB1122" s="47">
        <f t="shared" si="86"/>
        <v>172</v>
      </c>
      <c r="AC1122" s="61">
        <v>0</v>
      </c>
      <c r="AD1122" s="79">
        <v>0</v>
      </c>
      <c r="AE1122" s="61">
        <v>0</v>
      </c>
      <c r="AF1122" s="80" t="s">
        <v>73</v>
      </c>
      <c r="AG1122" s="47">
        <f t="shared" si="90"/>
        <v>0</v>
      </c>
      <c r="AH1122" s="61">
        <v>0</v>
      </c>
      <c r="AI1122" s="79">
        <v>0</v>
      </c>
      <c r="AJ1122" s="61" t="s">
        <v>73</v>
      </c>
      <c r="AK1122" s="81" t="s">
        <v>73</v>
      </c>
      <c r="AL1122" s="61">
        <v>0</v>
      </c>
      <c r="AM1122" s="81" t="s">
        <v>73</v>
      </c>
      <c r="AN1122" s="81" t="s">
        <v>73</v>
      </c>
      <c r="AO1122" s="81" t="s">
        <v>73</v>
      </c>
      <c r="AP1122" s="47">
        <f t="shared" si="87"/>
        <v>0</v>
      </c>
      <c r="AQ1122" s="47">
        <f>+L1122+AD1122-AI1122</f>
        <v>13074015</v>
      </c>
      <c r="AR1122" s="61" t="s">
        <v>4700</v>
      </c>
      <c r="AS1122" s="79">
        <v>0</v>
      </c>
      <c r="AT1122" s="61" t="s">
        <v>162</v>
      </c>
      <c r="AU1122" s="79">
        <v>0</v>
      </c>
      <c r="AV1122" s="61" t="s">
        <v>73</v>
      </c>
      <c r="AW1122" s="199">
        <v>0</v>
      </c>
      <c r="AX1122" s="62">
        <f t="shared" si="88"/>
        <v>13074015</v>
      </c>
      <c r="AY1122" s="63">
        <f t="shared" si="89"/>
        <v>0</v>
      </c>
      <c r="AZ1122" s="67">
        <v>0</v>
      </c>
      <c r="BA1122" s="61" t="s">
        <v>73</v>
      </c>
      <c r="BB1122" s="61" t="s">
        <v>163</v>
      </c>
      <c r="BC1122" s="355" t="s">
        <v>7499</v>
      </c>
      <c r="BD1122" s="44" t="s">
        <v>65</v>
      </c>
      <c r="BE1122" s="44" t="s">
        <v>65</v>
      </c>
    </row>
    <row r="1123" spans="2:57" s="250" customFormat="1" x14ac:dyDescent="0.25">
      <c r="B1123" s="44">
        <v>2026</v>
      </c>
      <c r="C1123" s="44">
        <v>891780111</v>
      </c>
      <c r="D1123" s="44" t="s">
        <v>63</v>
      </c>
      <c r="E1123" s="61" t="s">
        <v>7498</v>
      </c>
      <c r="F1123" s="61" t="s">
        <v>7497</v>
      </c>
      <c r="G1123" s="61">
        <v>0</v>
      </c>
      <c r="H1123" s="61" t="s">
        <v>71</v>
      </c>
      <c r="I1123" s="44" t="s">
        <v>111</v>
      </c>
      <c r="J1123" s="76" t="s">
        <v>81</v>
      </c>
      <c r="K1123" s="68" t="s">
        <v>7496</v>
      </c>
      <c r="L1123" s="79">
        <v>14795937</v>
      </c>
      <c r="M1123" s="44" t="s">
        <v>66</v>
      </c>
      <c r="N1123" s="68" t="s">
        <v>7495</v>
      </c>
      <c r="O1123" s="68">
        <v>36665286</v>
      </c>
      <c r="P1123" s="68">
        <v>490</v>
      </c>
      <c r="Q1123" s="69">
        <v>46051</v>
      </c>
      <c r="R1123" s="61" t="s">
        <v>7193</v>
      </c>
      <c r="S1123" s="69">
        <v>46052</v>
      </c>
      <c r="T1123" s="79">
        <v>14795937</v>
      </c>
      <c r="U1123" s="61" t="s">
        <v>65</v>
      </c>
      <c r="V1123" s="79">
        <v>1082939683</v>
      </c>
      <c r="W1123" s="168" t="s">
        <v>7153</v>
      </c>
      <c r="X1123" s="69">
        <v>46052</v>
      </c>
      <c r="Y1123" s="69">
        <v>46062</v>
      </c>
      <c r="Z1123" s="69" t="s">
        <v>73</v>
      </c>
      <c r="AA1123" s="69">
        <v>46234</v>
      </c>
      <c r="AB1123" s="47">
        <f t="shared" si="86"/>
        <v>172</v>
      </c>
      <c r="AC1123" s="61">
        <v>0</v>
      </c>
      <c r="AD1123" s="79">
        <v>0</v>
      </c>
      <c r="AE1123" s="61">
        <v>0</v>
      </c>
      <c r="AF1123" s="80" t="s">
        <v>73</v>
      </c>
      <c r="AG1123" s="47">
        <f t="shared" si="90"/>
        <v>0</v>
      </c>
      <c r="AH1123" s="61">
        <v>0</v>
      </c>
      <c r="AI1123" s="79">
        <v>0</v>
      </c>
      <c r="AJ1123" s="61" t="s">
        <v>73</v>
      </c>
      <c r="AK1123" s="81" t="s">
        <v>73</v>
      </c>
      <c r="AL1123" s="61">
        <v>0</v>
      </c>
      <c r="AM1123" s="81" t="s">
        <v>73</v>
      </c>
      <c r="AN1123" s="81" t="s">
        <v>73</v>
      </c>
      <c r="AO1123" s="81" t="s">
        <v>73</v>
      </c>
      <c r="AP1123" s="47">
        <f t="shared" si="87"/>
        <v>0</v>
      </c>
      <c r="AQ1123" s="47">
        <f>+L1123+AD1123-AI1123</f>
        <v>14795937</v>
      </c>
      <c r="AR1123" s="61" t="s">
        <v>4700</v>
      </c>
      <c r="AS1123" s="79">
        <v>0</v>
      </c>
      <c r="AT1123" s="61" t="s">
        <v>162</v>
      </c>
      <c r="AU1123" s="79">
        <v>0</v>
      </c>
      <c r="AV1123" s="61" t="s">
        <v>73</v>
      </c>
      <c r="AW1123" s="199">
        <v>0</v>
      </c>
      <c r="AX1123" s="62">
        <f t="shared" si="88"/>
        <v>14795937</v>
      </c>
      <c r="AY1123" s="63">
        <f t="shared" si="89"/>
        <v>0</v>
      </c>
      <c r="AZ1123" s="67">
        <v>0</v>
      </c>
      <c r="BA1123" s="61" t="s">
        <v>73</v>
      </c>
      <c r="BB1123" s="61" t="s">
        <v>163</v>
      </c>
      <c r="BC1123" s="355" t="s">
        <v>7494</v>
      </c>
      <c r="BD1123" s="44" t="s">
        <v>65</v>
      </c>
      <c r="BE1123" s="44" t="s">
        <v>65</v>
      </c>
    </row>
    <row r="1124" spans="2:57" s="250" customFormat="1" x14ac:dyDescent="0.25">
      <c r="B1124" s="44">
        <v>2026</v>
      </c>
      <c r="C1124" s="44">
        <v>891780111</v>
      </c>
      <c r="D1124" s="44" t="s">
        <v>63</v>
      </c>
      <c r="E1124" s="61" t="s">
        <v>7493</v>
      </c>
      <c r="F1124" s="61" t="s">
        <v>7492</v>
      </c>
      <c r="G1124" s="61">
        <v>0</v>
      </c>
      <c r="H1124" s="61" t="s">
        <v>71</v>
      </c>
      <c r="I1124" s="44" t="s">
        <v>111</v>
      </c>
      <c r="J1124" s="76" t="s">
        <v>81</v>
      </c>
      <c r="K1124" s="68" t="s">
        <v>7491</v>
      </c>
      <c r="L1124" s="79">
        <v>14795937</v>
      </c>
      <c r="M1124" s="44" t="s">
        <v>66</v>
      </c>
      <c r="N1124" s="68" t="s">
        <v>7490</v>
      </c>
      <c r="O1124" s="68">
        <v>36722011</v>
      </c>
      <c r="P1124" s="68">
        <v>490</v>
      </c>
      <c r="Q1124" s="69">
        <v>46051</v>
      </c>
      <c r="R1124" s="61" t="s">
        <v>7193</v>
      </c>
      <c r="S1124" s="69">
        <v>46052</v>
      </c>
      <c r="T1124" s="79">
        <v>14795937</v>
      </c>
      <c r="U1124" s="61" t="s">
        <v>65</v>
      </c>
      <c r="V1124" s="79">
        <v>1082939683</v>
      </c>
      <c r="W1124" s="168" t="s">
        <v>7153</v>
      </c>
      <c r="X1124" s="69">
        <v>46052</v>
      </c>
      <c r="Y1124" s="69">
        <v>46062</v>
      </c>
      <c r="Z1124" s="69" t="s">
        <v>73</v>
      </c>
      <c r="AA1124" s="69">
        <v>46234</v>
      </c>
      <c r="AB1124" s="47">
        <f t="shared" si="86"/>
        <v>172</v>
      </c>
      <c r="AC1124" s="61">
        <v>0</v>
      </c>
      <c r="AD1124" s="79">
        <v>0</v>
      </c>
      <c r="AE1124" s="61">
        <v>0</v>
      </c>
      <c r="AF1124" s="80" t="s">
        <v>73</v>
      </c>
      <c r="AG1124" s="47">
        <f t="shared" si="90"/>
        <v>0</v>
      </c>
      <c r="AH1124" s="61">
        <v>0</v>
      </c>
      <c r="AI1124" s="79">
        <v>0</v>
      </c>
      <c r="AJ1124" s="61" t="s">
        <v>73</v>
      </c>
      <c r="AK1124" s="81" t="s">
        <v>73</v>
      </c>
      <c r="AL1124" s="61">
        <v>0</v>
      </c>
      <c r="AM1124" s="81" t="s">
        <v>73</v>
      </c>
      <c r="AN1124" s="81" t="s">
        <v>73</v>
      </c>
      <c r="AO1124" s="81" t="s">
        <v>73</v>
      </c>
      <c r="AP1124" s="47">
        <f t="shared" si="87"/>
        <v>0</v>
      </c>
      <c r="AQ1124" s="47">
        <f>+L1124+AD1124-AI1124</f>
        <v>14795937</v>
      </c>
      <c r="AR1124" s="61" t="s">
        <v>4700</v>
      </c>
      <c r="AS1124" s="79">
        <v>0</v>
      </c>
      <c r="AT1124" s="61" t="s">
        <v>162</v>
      </c>
      <c r="AU1124" s="79">
        <v>0</v>
      </c>
      <c r="AV1124" s="61" t="s">
        <v>73</v>
      </c>
      <c r="AW1124" s="199">
        <v>0</v>
      </c>
      <c r="AX1124" s="62">
        <f t="shared" si="88"/>
        <v>14795937</v>
      </c>
      <c r="AY1124" s="63">
        <f t="shared" si="89"/>
        <v>0</v>
      </c>
      <c r="AZ1124" s="67">
        <v>0</v>
      </c>
      <c r="BA1124" s="61" t="s">
        <v>73</v>
      </c>
      <c r="BB1124" s="61" t="s">
        <v>163</v>
      </c>
      <c r="BC1124" s="355" t="s">
        <v>7489</v>
      </c>
      <c r="BD1124" s="44" t="s">
        <v>65</v>
      </c>
      <c r="BE1124" s="44" t="s">
        <v>65</v>
      </c>
    </row>
    <row r="1125" spans="2:57" s="250" customFormat="1" x14ac:dyDescent="0.25">
      <c r="B1125" s="44">
        <v>2026</v>
      </c>
      <c r="C1125" s="44">
        <v>891780111</v>
      </c>
      <c r="D1125" s="44" t="s">
        <v>63</v>
      </c>
      <c r="E1125" s="61" t="s">
        <v>7488</v>
      </c>
      <c r="F1125" s="61" t="s">
        <v>7487</v>
      </c>
      <c r="G1125" s="61">
        <v>0</v>
      </c>
      <c r="H1125" s="61" t="s">
        <v>71</v>
      </c>
      <c r="I1125" s="44" t="s">
        <v>111</v>
      </c>
      <c r="J1125" s="76" t="s">
        <v>81</v>
      </c>
      <c r="K1125" s="68" t="s">
        <v>7486</v>
      </c>
      <c r="L1125" s="79">
        <v>13074015</v>
      </c>
      <c r="M1125" s="44" t="s">
        <v>66</v>
      </c>
      <c r="N1125" s="68" t="s">
        <v>7485</v>
      </c>
      <c r="O1125" s="68">
        <v>1081804447</v>
      </c>
      <c r="P1125" s="68">
        <v>490</v>
      </c>
      <c r="Q1125" s="69">
        <v>46051</v>
      </c>
      <c r="R1125" s="61" t="s">
        <v>7193</v>
      </c>
      <c r="S1125" s="69">
        <v>45687</v>
      </c>
      <c r="T1125" s="79">
        <v>13074015</v>
      </c>
      <c r="U1125" s="61" t="s">
        <v>65</v>
      </c>
      <c r="V1125" s="79">
        <v>1082939683</v>
      </c>
      <c r="W1125" s="168" t="s">
        <v>7153</v>
      </c>
      <c r="X1125" s="69">
        <v>46052</v>
      </c>
      <c r="Y1125" s="69">
        <v>46062</v>
      </c>
      <c r="Z1125" s="69" t="s">
        <v>73</v>
      </c>
      <c r="AA1125" s="69">
        <v>46234</v>
      </c>
      <c r="AB1125" s="47">
        <f t="shared" si="86"/>
        <v>172</v>
      </c>
      <c r="AC1125" s="61">
        <v>0</v>
      </c>
      <c r="AD1125" s="79">
        <v>0</v>
      </c>
      <c r="AE1125" s="61">
        <v>0</v>
      </c>
      <c r="AF1125" s="80" t="s">
        <v>73</v>
      </c>
      <c r="AG1125" s="47">
        <f t="shared" si="90"/>
        <v>0</v>
      </c>
      <c r="AH1125" s="61">
        <v>0</v>
      </c>
      <c r="AI1125" s="79">
        <v>0</v>
      </c>
      <c r="AJ1125" s="61" t="s">
        <v>73</v>
      </c>
      <c r="AK1125" s="81" t="s">
        <v>73</v>
      </c>
      <c r="AL1125" s="61">
        <v>0</v>
      </c>
      <c r="AM1125" s="81" t="s">
        <v>73</v>
      </c>
      <c r="AN1125" s="81" t="s">
        <v>73</v>
      </c>
      <c r="AO1125" s="81" t="s">
        <v>73</v>
      </c>
      <c r="AP1125" s="47">
        <f t="shared" si="87"/>
        <v>0</v>
      </c>
      <c r="AQ1125" s="47">
        <f>+L1125+AD1125-AI1125</f>
        <v>13074015</v>
      </c>
      <c r="AR1125" s="61" t="s">
        <v>4700</v>
      </c>
      <c r="AS1125" s="79">
        <v>0</v>
      </c>
      <c r="AT1125" s="61" t="s">
        <v>162</v>
      </c>
      <c r="AU1125" s="79">
        <v>0</v>
      </c>
      <c r="AV1125" s="61" t="s">
        <v>73</v>
      </c>
      <c r="AW1125" s="199">
        <v>0</v>
      </c>
      <c r="AX1125" s="62">
        <f t="shared" si="88"/>
        <v>13074015</v>
      </c>
      <c r="AY1125" s="63">
        <f t="shared" si="89"/>
        <v>0</v>
      </c>
      <c r="AZ1125" s="67">
        <v>0</v>
      </c>
      <c r="BA1125" s="61" t="s">
        <v>73</v>
      </c>
      <c r="BB1125" s="61" t="s">
        <v>163</v>
      </c>
      <c r="BC1125" s="355" t="s">
        <v>7484</v>
      </c>
      <c r="BD1125" s="44" t="s">
        <v>65</v>
      </c>
      <c r="BE1125" s="44" t="s">
        <v>65</v>
      </c>
    </row>
    <row r="1126" spans="2:57" s="250" customFormat="1" x14ac:dyDescent="0.25">
      <c r="B1126" s="44">
        <v>2026</v>
      </c>
      <c r="C1126" s="44">
        <v>891780111</v>
      </c>
      <c r="D1126" s="44" t="s">
        <v>63</v>
      </c>
      <c r="E1126" s="61" t="s">
        <v>7483</v>
      </c>
      <c r="F1126" s="61" t="s">
        <v>7482</v>
      </c>
      <c r="G1126" s="61">
        <v>0</v>
      </c>
      <c r="H1126" s="61" t="s">
        <v>71</v>
      </c>
      <c r="I1126" s="44" t="s">
        <v>111</v>
      </c>
      <c r="J1126" s="76" t="s">
        <v>81</v>
      </c>
      <c r="K1126" s="68" t="s">
        <v>7465</v>
      </c>
      <c r="L1126" s="79">
        <v>11836745</v>
      </c>
      <c r="M1126" s="44" t="s">
        <v>66</v>
      </c>
      <c r="N1126" s="68" t="s">
        <v>7481</v>
      </c>
      <c r="O1126" s="68">
        <v>1045706524</v>
      </c>
      <c r="P1126" s="68">
        <v>490</v>
      </c>
      <c r="Q1126" s="69">
        <v>46051</v>
      </c>
      <c r="R1126" s="61" t="s">
        <v>7193</v>
      </c>
      <c r="S1126" s="69">
        <v>46052</v>
      </c>
      <c r="T1126" s="79">
        <v>11836745</v>
      </c>
      <c r="U1126" s="61" t="s">
        <v>65</v>
      </c>
      <c r="V1126" s="79">
        <v>1082939683</v>
      </c>
      <c r="W1126" s="168" t="s">
        <v>7153</v>
      </c>
      <c r="X1126" s="69">
        <v>46052</v>
      </c>
      <c r="Y1126" s="69">
        <v>46062</v>
      </c>
      <c r="Z1126" s="69" t="s">
        <v>73</v>
      </c>
      <c r="AA1126" s="69">
        <v>46234</v>
      </c>
      <c r="AB1126" s="47">
        <f t="shared" si="86"/>
        <v>172</v>
      </c>
      <c r="AC1126" s="61">
        <v>0</v>
      </c>
      <c r="AD1126" s="79">
        <v>0</v>
      </c>
      <c r="AE1126" s="61">
        <v>0</v>
      </c>
      <c r="AF1126" s="80" t="s">
        <v>73</v>
      </c>
      <c r="AG1126" s="47">
        <f t="shared" si="90"/>
        <v>0</v>
      </c>
      <c r="AH1126" s="61">
        <v>0</v>
      </c>
      <c r="AI1126" s="79">
        <v>0</v>
      </c>
      <c r="AJ1126" s="61" t="s">
        <v>73</v>
      </c>
      <c r="AK1126" s="81" t="s">
        <v>73</v>
      </c>
      <c r="AL1126" s="61">
        <v>0</v>
      </c>
      <c r="AM1126" s="81" t="s">
        <v>73</v>
      </c>
      <c r="AN1126" s="81" t="s">
        <v>73</v>
      </c>
      <c r="AO1126" s="81" t="s">
        <v>73</v>
      </c>
      <c r="AP1126" s="47">
        <f t="shared" si="87"/>
        <v>0</v>
      </c>
      <c r="AQ1126" s="47">
        <f>+L1126+AD1126-AI1126</f>
        <v>11836745</v>
      </c>
      <c r="AR1126" s="61" t="s">
        <v>4700</v>
      </c>
      <c r="AS1126" s="79">
        <v>0</v>
      </c>
      <c r="AT1126" s="61" t="s">
        <v>162</v>
      </c>
      <c r="AU1126" s="79">
        <v>0</v>
      </c>
      <c r="AV1126" s="61" t="s">
        <v>73</v>
      </c>
      <c r="AW1126" s="199">
        <v>0</v>
      </c>
      <c r="AX1126" s="62">
        <f t="shared" si="88"/>
        <v>11836745</v>
      </c>
      <c r="AY1126" s="63">
        <f t="shared" si="89"/>
        <v>0</v>
      </c>
      <c r="AZ1126" s="67">
        <v>0</v>
      </c>
      <c r="BA1126" s="61" t="s">
        <v>73</v>
      </c>
      <c r="BB1126" s="61" t="s">
        <v>163</v>
      </c>
      <c r="BC1126" s="355" t="s">
        <v>7480</v>
      </c>
      <c r="BD1126" s="44" t="s">
        <v>65</v>
      </c>
      <c r="BE1126" s="44" t="s">
        <v>65</v>
      </c>
    </row>
    <row r="1127" spans="2:57" s="250" customFormat="1" x14ac:dyDescent="0.25">
      <c r="B1127" s="44">
        <v>2026</v>
      </c>
      <c r="C1127" s="44">
        <v>891780111</v>
      </c>
      <c r="D1127" s="44" t="s">
        <v>63</v>
      </c>
      <c r="E1127" s="61" t="s">
        <v>7479</v>
      </c>
      <c r="F1127" s="61" t="s">
        <v>7478</v>
      </c>
      <c r="G1127" s="61">
        <v>0</v>
      </c>
      <c r="H1127" s="61" t="s">
        <v>71</v>
      </c>
      <c r="I1127" s="44" t="s">
        <v>111</v>
      </c>
      <c r="J1127" s="76" t="s">
        <v>81</v>
      </c>
      <c r="K1127" s="68" t="s">
        <v>7465</v>
      </c>
      <c r="L1127" s="79">
        <v>11836745</v>
      </c>
      <c r="M1127" s="44" t="s">
        <v>66</v>
      </c>
      <c r="N1127" s="68" t="s">
        <v>7477</v>
      </c>
      <c r="O1127" s="68">
        <v>1128201941</v>
      </c>
      <c r="P1127" s="68">
        <v>490</v>
      </c>
      <c r="Q1127" s="69">
        <v>46051</v>
      </c>
      <c r="R1127" s="61" t="s">
        <v>7193</v>
      </c>
      <c r="S1127" s="69">
        <v>46052</v>
      </c>
      <c r="T1127" s="79">
        <v>11836745</v>
      </c>
      <c r="U1127" s="61" t="s">
        <v>65</v>
      </c>
      <c r="V1127" s="79">
        <v>1082939683</v>
      </c>
      <c r="W1127" s="168" t="s">
        <v>7153</v>
      </c>
      <c r="X1127" s="69">
        <v>46052</v>
      </c>
      <c r="Y1127" s="69">
        <v>46062</v>
      </c>
      <c r="Z1127" s="69" t="s">
        <v>73</v>
      </c>
      <c r="AA1127" s="69">
        <v>46234</v>
      </c>
      <c r="AB1127" s="47">
        <f t="shared" si="86"/>
        <v>172</v>
      </c>
      <c r="AC1127" s="61">
        <v>0</v>
      </c>
      <c r="AD1127" s="79">
        <v>0</v>
      </c>
      <c r="AE1127" s="61">
        <v>0</v>
      </c>
      <c r="AF1127" s="80" t="s">
        <v>73</v>
      </c>
      <c r="AG1127" s="47">
        <f t="shared" si="90"/>
        <v>0</v>
      </c>
      <c r="AH1127" s="61">
        <v>0</v>
      </c>
      <c r="AI1127" s="79">
        <v>0</v>
      </c>
      <c r="AJ1127" s="61" t="s">
        <v>73</v>
      </c>
      <c r="AK1127" s="81" t="s">
        <v>73</v>
      </c>
      <c r="AL1127" s="61">
        <v>0</v>
      </c>
      <c r="AM1127" s="81" t="s">
        <v>73</v>
      </c>
      <c r="AN1127" s="81" t="s">
        <v>73</v>
      </c>
      <c r="AO1127" s="81" t="s">
        <v>73</v>
      </c>
      <c r="AP1127" s="47">
        <f t="shared" si="87"/>
        <v>0</v>
      </c>
      <c r="AQ1127" s="47">
        <f>+L1127+AD1127-AI1127</f>
        <v>11836745</v>
      </c>
      <c r="AR1127" s="61" t="s">
        <v>4700</v>
      </c>
      <c r="AS1127" s="79">
        <v>0</v>
      </c>
      <c r="AT1127" s="61" t="s">
        <v>162</v>
      </c>
      <c r="AU1127" s="79">
        <v>0</v>
      </c>
      <c r="AV1127" s="61" t="s">
        <v>73</v>
      </c>
      <c r="AW1127" s="199">
        <v>0</v>
      </c>
      <c r="AX1127" s="62">
        <f t="shared" si="88"/>
        <v>11836745</v>
      </c>
      <c r="AY1127" s="63">
        <f t="shared" si="89"/>
        <v>0</v>
      </c>
      <c r="AZ1127" s="67">
        <v>0</v>
      </c>
      <c r="BA1127" s="61" t="s">
        <v>73</v>
      </c>
      <c r="BB1127" s="61" t="s">
        <v>163</v>
      </c>
      <c r="BC1127" s="355" t="s">
        <v>7476</v>
      </c>
      <c r="BD1127" s="44" t="s">
        <v>65</v>
      </c>
      <c r="BE1127" s="44" t="s">
        <v>65</v>
      </c>
    </row>
    <row r="1128" spans="2:57" s="250" customFormat="1" x14ac:dyDescent="0.25">
      <c r="B1128" s="44">
        <v>2026</v>
      </c>
      <c r="C1128" s="44">
        <v>891780111</v>
      </c>
      <c r="D1128" s="44" t="s">
        <v>63</v>
      </c>
      <c r="E1128" s="61" t="s">
        <v>7475</v>
      </c>
      <c r="F1128" s="61" t="s">
        <v>7474</v>
      </c>
      <c r="G1128" s="61">
        <v>0</v>
      </c>
      <c r="H1128" s="61" t="s">
        <v>71</v>
      </c>
      <c r="I1128" s="44" t="s">
        <v>111</v>
      </c>
      <c r="J1128" s="76" t="s">
        <v>81</v>
      </c>
      <c r="K1128" s="68" t="s">
        <v>7334</v>
      </c>
      <c r="L1128" s="79">
        <v>11836745</v>
      </c>
      <c r="M1128" s="44" t="s">
        <v>66</v>
      </c>
      <c r="N1128" s="68" t="s">
        <v>7473</v>
      </c>
      <c r="O1128" s="68">
        <v>57424825</v>
      </c>
      <c r="P1128" s="68">
        <v>490</v>
      </c>
      <c r="Q1128" s="69">
        <v>46051</v>
      </c>
      <c r="R1128" s="61" t="s">
        <v>7193</v>
      </c>
      <c r="S1128" s="69">
        <v>45687</v>
      </c>
      <c r="T1128" s="79">
        <v>11836745</v>
      </c>
      <c r="U1128" s="61" t="s">
        <v>65</v>
      </c>
      <c r="V1128" s="79">
        <v>1082939683</v>
      </c>
      <c r="W1128" s="168" t="s">
        <v>7153</v>
      </c>
      <c r="X1128" s="69">
        <v>46052</v>
      </c>
      <c r="Y1128" s="69">
        <v>46062</v>
      </c>
      <c r="Z1128" s="69" t="s">
        <v>73</v>
      </c>
      <c r="AA1128" s="69">
        <v>46234</v>
      </c>
      <c r="AB1128" s="47">
        <f t="shared" si="86"/>
        <v>172</v>
      </c>
      <c r="AC1128" s="61">
        <v>0</v>
      </c>
      <c r="AD1128" s="79">
        <v>0</v>
      </c>
      <c r="AE1128" s="61">
        <v>0</v>
      </c>
      <c r="AF1128" s="80" t="s">
        <v>73</v>
      </c>
      <c r="AG1128" s="47">
        <f t="shared" si="90"/>
        <v>0</v>
      </c>
      <c r="AH1128" s="61">
        <v>0</v>
      </c>
      <c r="AI1128" s="79">
        <v>0</v>
      </c>
      <c r="AJ1128" s="61" t="s">
        <v>73</v>
      </c>
      <c r="AK1128" s="81" t="s">
        <v>73</v>
      </c>
      <c r="AL1128" s="61">
        <v>0</v>
      </c>
      <c r="AM1128" s="81" t="s">
        <v>73</v>
      </c>
      <c r="AN1128" s="81" t="s">
        <v>73</v>
      </c>
      <c r="AO1128" s="81" t="s">
        <v>73</v>
      </c>
      <c r="AP1128" s="47">
        <f t="shared" si="87"/>
        <v>0</v>
      </c>
      <c r="AQ1128" s="47">
        <f>+L1128+AD1128-AI1128</f>
        <v>11836745</v>
      </c>
      <c r="AR1128" s="61" t="s">
        <v>4700</v>
      </c>
      <c r="AS1128" s="79">
        <v>0</v>
      </c>
      <c r="AT1128" s="61" t="s">
        <v>162</v>
      </c>
      <c r="AU1128" s="79">
        <v>0</v>
      </c>
      <c r="AV1128" s="61" t="s">
        <v>73</v>
      </c>
      <c r="AW1128" s="199">
        <v>0</v>
      </c>
      <c r="AX1128" s="62">
        <f t="shared" si="88"/>
        <v>11836745</v>
      </c>
      <c r="AY1128" s="63">
        <f t="shared" si="89"/>
        <v>0</v>
      </c>
      <c r="AZ1128" s="67">
        <v>0</v>
      </c>
      <c r="BA1128" s="61" t="s">
        <v>73</v>
      </c>
      <c r="BB1128" s="61" t="s">
        <v>163</v>
      </c>
      <c r="BC1128" s="355" t="s">
        <v>7472</v>
      </c>
      <c r="BD1128" s="44" t="s">
        <v>65</v>
      </c>
      <c r="BE1128" s="44" t="s">
        <v>65</v>
      </c>
    </row>
    <row r="1129" spans="2:57" s="250" customFormat="1" x14ac:dyDescent="0.25">
      <c r="B1129" s="44">
        <v>2026</v>
      </c>
      <c r="C1129" s="44">
        <v>891780111</v>
      </c>
      <c r="D1129" s="44" t="s">
        <v>63</v>
      </c>
      <c r="E1129" s="61" t="s">
        <v>7471</v>
      </c>
      <c r="F1129" s="61" t="s">
        <v>7470</v>
      </c>
      <c r="G1129" s="61">
        <v>0</v>
      </c>
      <c r="H1129" s="61" t="s">
        <v>71</v>
      </c>
      <c r="I1129" s="44" t="s">
        <v>111</v>
      </c>
      <c r="J1129" s="76" t="s">
        <v>81</v>
      </c>
      <c r="K1129" s="68" t="s">
        <v>7465</v>
      </c>
      <c r="L1129" s="79">
        <v>11836745</v>
      </c>
      <c r="M1129" s="44" t="s">
        <v>66</v>
      </c>
      <c r="N1129" s="68" t="s">
        <v>7469</v>
      </c>
      <c r="O1129" s="68">
        <v>1152938628</v>
      </c>
      <c r="P1129" s="68">
        <v>490</v>
      </c>
      <c r="Q1129" s="69">
        <v>46051</v>
      </c>
      <c r="R1129" s="61" t="s">
        <v>7193</v>
      </c>
      <c r="S1129" s="69">
        <v>46052</v>
      </c>
      <c r="T1129" s="79">
        <v>11836745</v>
      </c>
      <c r="U1129" s="61" t="s">
        <v>65</v>
      </c>
      <c r="V1129" s="79">
        <v>1082939683</v>
      </c>
      <c r="W1129" s="168" t="s">
        <v>7153</v>
      </c>
      <c r="X1129" s="69">
        <v>46052</v>
      </c>
      <c r="Y1129" s="69">
        <v>46062</v>
      </c>
      <c r="Z1129" s="69" t="s">
        <v>73</v>
      </c>
      <c r="AA1129" s="69">
        <v>46234</v>
      </c>
      <c r="AB1129" s="47">
        <f t="shared" si="86"/>
        <v>172</v>
      </c>
      <c r="AC1129" s="61">
        <v>0</v>
      </c>
      <c r="AD1129" s="79">
        <v>0</v>
      </c>
      <c r="AE1129" s="61">
        <v>0</v>
      </c>
      <c r="AF1129" s="80" t="s">
        <v>73</v>
      </c>
      <c r="AG1129" s="47">
        <f t="shared" si="90"/>
        <v>0</v>
      </c>
      <c r="AH1129" s="61">
        <v>0</v>
      </c>
      <c r="AI1129" s="79">
        <v>0</v>
      </c>
      <c r="AJ1129" s="61" t="s">
        <v>73</v>
      </c>
      <c r="AK1129" s="81" t="s">
        <v>73</v>
      </c>
      <c r="AL1129" s="61">
        <v>0</v>
      </c>
      <c r="AM1129" s="81" t="s">
        <v>73</v>
      </c>
      <c r="AN1129" s="81" t="s">
        <v>73</v>
      </c>
      <c r="AO1129" s="81" t="s">
        <v>73</v>
      </c>
      <c r="AP1129" s="47">
        <f t="shared" si="87"/>
        <v>0</v>
      </c>
      <c r="AQ1129" s="47">
        <f>+L1129+AD1129-AI1129</f>
        <v>11836745</v>
      </c>
      <c r="AR1129" s="61" t="s">
        <v>4700</v>
      </c>
      <c r="AS1129" s="79">
        <v>0</v>
      </c>
      <c r="AT1129" s="61" t="s">
        <v>162</v>
      </c>
      <c r="AU1129" s="79">
        <v>0</v>
      </c>
      <c r="AV1129" s="61" t="s">
        <v>73</v>
      </c>
      <c r="AW1129" s="199">
        <v>0</v>
      </c>
      <c r="AX1129" s="62">
        <f t="shared" si="88"/>
        <v>11836745</v>
      </c>
      <c r="AY1129" s="63">
        <f t="shared" si="89"/>
        <v>0</v>
      </c>
      <c r="AZ1129" s="67">
        <v>0</v>
      </c>
      <c r="BA1129" s="61" t="s">
        <v>73</v>
      </c>
      <c r="BB1129" s="61" t="s">
        <v>163</v>
      </c>
      <c r="BC1129" s="355" t="s">
        <v>7468</v>
      </c>
      <c r="BD1129" s="44" t="s">
        <v>65</v>
      </c>
      <c r="BE1129" s="44" t="s">
        <v>65</v>
      </c>
    </row>
    <row r="1130" spans="2:57" s="250" customFormat="1" x14ac:dyDescent="0.25">
      <c r="B1130" s="44">
        <v>2026</v>
      </c>
      <c r="C1130" s="44">
        <v>891780111</v>
      </c>
      <c r="D1130" s="44" t="s">
        <v>63</v>
      </c>
      <c r="E1130" s="61" t="s">
        <v>7467</v>
      </c>
      <c r="F1130" s="61" t="s">
        <v>7466</v>
      </c>
      <c r="G1130" s="61">
        <v>0</v>
      </c>
      <c r="H1130" s="61" t="s">
        <v>71</v>
      </c>
      <c r="I1130" s="44" t="s">
        <v>111</v>
      </c>
      <c r="J1130" s="76" t="s">
        <v>81</v>
      </c>
      <c r="K1130" s="68" t="s">
        <v>7465</v>
      </c>
      <c r="L1130" s="79">
        <v>11836745</v>
      </c>
      <c r="M1130" s="44" t="s">
        <v>66</v>
      </c>
      <c r="N1130" s="68" t="s">
        <v>7464</v>
      </c>
      <c r="O1130" s="68">
        <v>1128192113</v>
      </c>
      <c r="P1130" s="68">
        <v>490</v>
      </c>
      <c r="Q1130" s="69">
        <v>46051</v>
      </c>
      <c r="R1130" s="61" t="s">
        <v>7193</v>
      </c>
      <c r="S1130" s="69">
        <v>45687</v>
      </c>
      <c r="T1130" s="79">
        <v>11836745</v>
      </c>
      <c r="U1130" s="61" t="s">
        <v>65</v>
      </c>
      <c r="V1130" s="79">
        <v>1082939683</v>
      </c>
      <c r="W1130" s="168" t="s">
        <v>7153</v>
      </c>
      <c r="X1130" s="69">
        <v>46052</v>
      </c>
      <c r="Y1130" s="69">
        <v>46062</v>
      </c>
      <c r="Z1130" s="69" t="s">
        <v>73</v>
      </c>
      <c r="AA1130" s="69">
        <v>46234</v>
      </c>
      <c r="AB1130" s="47">
        <f t="shared" si="86"/>
        <v>172</v>
      </c>
      <c r="AC1130" s="61">
        <v>0</v>
      </c>
      <c r="AD1130" s="79">
        <v>0</v>
      </c>
      <c r="AE1130" s="61">
        <v>0</v>
      </c>
      <c r="AF1130" s="80" t="s">
        <v>73</v>
      </c>
      <c r="AG1130" s="47">
        <f t="shared" si="90"/>
        <v>0</v>
      </c>
      <c r="AH1130" s="61">
        <v>0</v>
      </c>
      <c r="AI1130" s="79">
        <v>0</v>
      </c>
      <c r="AJ1130" s="61" t="s">
        <v>73</v>
      </c>
      <c r="AK1130" s="81" t="s">
        <v>73</v>
      </c>
      <c r="AL1130" s="61">
        <v>0</v>
      </c>
      <c r="AM1130" s="81" t="s">
        <v>73</v>
      </c>
      <c r="AN1130" s="81" t="s">
        <v>73</v>
      </c>
      <c r="AO1130" s="81" t="s">
        <v>73</v>
      </c>
      <c r="AP1130" s="47">
        <f t="shared" si="87"/>
        <v>0</v>
      </c>
      <c r="AQ1130" s="47">
        <f>+L1130+AD1130-AI1130</f>
        <v>11836745</v>
      </c>
      <c r="AR1130" s="61" t="s">
        <v>4700</v>
      </c>
      <c r="AS1130" s="79">
        <v>0</v>
      </c>
      <c r="AT1130" s="61" t="s">
        <v>162</v>
      </c>
      <c r="AU1130" s="79">
        <v>0</v>
      </c>
      <c r="AV1130" s="61" t="s">
        <v>73</v>
      </c>
      <c r="AW1130" s="199">
        <v>0</v>
      </c>
      <c r="AX1130" s="62">
        <f t="shared" si="88"/>
        <v>11836745</v>
      </c>
      <c r="AY1130" s="63">
        <f t="shared" si="89"/>
        <v>0</v>
      </c>
      <c r="AZ1130" s="67">
        <v>0</v>
      </c>
      <c r="BA1130" s="61" t="s">
        <v>73</v>
      </c>
      <c r="BB1130" s="61" t="s">
        <v>163</v>
      </c>
      <c r="BC1130" s="355" t="s">
        <v>7463</v>
      </c>
      <c r="BD1130" s="44" t="s">
        <v>65</v>
      </c>
      <c r="BE1130" s="44" t="s">
        <v>65</v>
      </c>
    </row>
    <row r="1131" spans="2:57" s="250" customFormat="1" x14ac:dyDescent="0.25">
      <c r="B1131" s="44">
        <v>2026</v>
      </c>
      <c r="C1131" s="44">
        <v>891780111</v>
      </c>
      <c r="D1131" s="44" t="s">
        <v>63</v>
      </c>
      <c r="E1131" s="61" t="s">
        <v>7462</v>
      </c>
      <c r="F1131" s="61" t="s">
        <v>7461</v>
      </c>
      <c r="G1131" s="61">
        <v>0</v>
      </c>
      <c r="H1131" s="61" t="s">
        <v>71</v>
      </c>
      <c r="I1131" s="44" t="s">
        <v>111</v>
      </c>
      <c r="J1131" s="76" t="s">
        <v>81</v>
      </c>
      <c r="K1131" s="68" t="s">
        <v>7460</v>
      </c>
      <c r="L1131" s="79">
        <v>11836745</v>
      </c>
      <c r="M1131" s="44" t="s">
        <v>66</v>
      </c>
      <c r="N1131" s="68" t="s">
        <v>7459</v>
      </c>
      <c r="O1131" s="79">
        <v>1128192554</v>
      </c>
      <c r="P1131" s="68">
        <v>490</v>
      </c>
      <c r="Q1131" s="69">
        <v>46051</v>
      </c>
      <c r="R1131" s="61" t="s">
        <v>7193</v>
      </c>
      <c r="S1131" s="69">
        <v>46052</v>
      </c>
      <c r="T1131" s="79">
        <v>11836745</v>
      </c>
      <c r="U1131" s="61" t="s">
        <v>65</v>
      </c>
      <c r="V1131" s="79">
        <v>1082939683</v>
      </c>
      <c r="W1131" s="168" t="s">
        <v>7153</v>
      </c>
      <c r="X1131" s="69">
        <v>46052</v>
      </c>
      <c r="Y1131" s="69">
        <v>46062</v>
      </c>
      <c r="Z1131" s="69" t="s">
        <v>73</v>
      </c>
      <c r="AA1131" s="69">
        <v>46234</v>
      </c>
      <c r="AB1131" s="47">
        <f t="shared" si="86"/>
        <v>172</v>
      </c>
      <c r="AC1131" s="61">
        <v>0</v>
      </c>
      <c r="AD1131" s="79">
        <v>0</v>
      </c>
      <c r="AE1131" s="61">
        <v>0</v>
      </c>
      <c r="AF1131" s="80" t="s">
        <v>73</v>
      </c>
      <c r="AG1131" s="47">
        <f t="shared" si="90"/>
        <v>0</v>
      </c>
      <c r="AH1131" s="61">
        <v>0</v>
      </c>
      <c r="AI1131" s="79">
        <v>0</v>
      </c>
      <c r="AJ1131" s="61" t="s">
        <v>73</v>
      </c>
      <c r="AK1131" s="81" t="s">
        <v>73</v>
      </c>
      <c r="AL1131" s="61">
        <v>0</v>
      </c>
      <c r="AM1131" s="81" t="s">
        <v>73</v>
      </c>
      <c r="AN1131" s="81" t="s">
        <v>73</v>
      </c>
      <c r="AO1131" s="81" t="s">
        <v>73</v>
      </c>
      <c r="AP1131" s="47">
        <f t="shared" si="87"/>
        <v>0</v>
      </c>
      <c r="AQ1131" s="47">
        <f>+L1131+AD1131-AI1131</f>
        <v>11836745</v>
      </c>
      <c r="AR1131" s="61" t="s">
        <v>4700</v>
      </c>
      <c r="AS1131" s="79">
        <v>0</v>
      </c>
      <c r="AT1131" s="61" t="s">
        <v>162</v>
      </c>
      <c r="AU1131" s="79">
        <v>0</v>
      </c>
      <c r="AV1131" s="61" t="s">
        <v>73</v>
      </c>
      <c r="AW1131" s="199">
        <v>0</v>
      </c>
      <c r="AX1131" s="62">
        <f t="shared" si="88"/>
        <v>11836745</v>
      </c>
      <c r="AY1131" s="63">
        <f t="shared" si="89"/>
        <v>0</v>
      </c>
      <c r="AZ1131" s="67">
        <v>0</v>
      </c>
      <c r="BA1131" s="61" t="s">
        <v>73</v>
      </c>
      <c r="BB1131" s="61" t="s">
        <v>163</v>
      </c>
      <c r="BC1131" s="355" t="s">
        <v>7458</v>
      </c>
      <c r="BD1131" s="44" t="s">
        <v>65</v>
      </c>
      <c r="BE1131" s="44" t="s">
        <v>65</v>
      </c>
    </row>
    <row r="1132" spans="2:57" s="250" customFormat="1" x14ac:dyDescent="0.25">
      <c r="B1132" s="44">
        <v>2026</v>
      </c>
      <c r="C1132" s="44">
        <v>891780111</v>
      </c>
      <c r="D1132" s="44" t="s">
        <v>63</v>
      </c>
      <c r="E1132" s="61" t="s">
        <v>7457</v>
      </c>
      <c r="F1132" s="61" t="s">
        <v>7456</v>
      </c>
      <c r="G1132" s="61">
        <v>0</v>
      </c>
      <c r="H1132" s="61" t="s">
        <v>71</v>
      </c>
      <c r="I1132" s="44" t="s">
        <v>111</v>
      </c>
      <c r="J1132" s="76" t="s">
        <v>81</v>
      </c>
      <c r="K1132" s="68" t="s">
        <v>7451</v>
      </c>
      <c r="L1132" s="79">
        <v>11836745</v>
      </c>
      <c r="M1132" s="44" t="s">
        <v>66</v>
      </c>
      <c r="N1132" s="68" t="s">
        <v>7455</v>
      </c>
      <c r="O1132" s="68">
        <v>1152938960</v>
      </c>
      <c r="P1132" s="68">
        <v>490</v>
      </c>
      <c r="Q1132" s="69">
        <v>46051</v>
      </c>
      <c r="R1132" s="61" t="s">
        <v>7193</v>
      </c>
      <c r="S1132" s="69">
        <v>46052</v>
      </c>
      <c r="T1132" s="79">
        <v>11836745</v>
      </c>
      <c r="U1132" s="61" t="s">
        <v>65</v>
      </c>
      <c r="V1132" s="79">
        <v>1082939683</v>
      </c>
      <c r="W1132" s="168" t="s">
        <v>7153</v>
      </c>
      <c r="X1132" s="69">
        <v>46052</v>
      </c>
      <c r="Y1132" s="69">
        <v>46062</v>
      </c>
      <c r="Z1132" s="69" t="s">
        <v>73</v>
      </c>
      <c r="AA1132" s="69">
        <v>46234</v>
      </c>
      <c r="AB1132" s="47">
        <f t="shared" si="86"/>
        <v>172</v>
      </c>
      <c r="AC1132" s="61">
        <v>0</v>
      </c>
      <c r="AD1132" s="79">
        <v>0</v>
      </c>
      <c r="AE1132" s="61">
        <v>0</v>
      </c>
      <c r="AF1132" s="80" t="s">
        <v>73</v>
      </c>
      <c r="AG1132" s="47">
        <f t="shared" si="90"/>
        <v>0</v>
      </c>
      <c r="AH1132" s="61">
        <v>0</v>
      </c>
      <c r="AI1132" s="79">
        <v>0</v>
      </c>
      <c r="AJ1132" s="61" t="s">
        <v>73</v>
      </c>
      <c r="AK1132" s="81" t="s">
        <v>73</v>
      </c>
      <c r="AL1132" s="61">
        <v>0</v>
      </c>
      <c r="AM1132" s="81" t="s">
        <v>73</v>
      </c>
      <c r="AN1132" s="81" t="s">
        <v>73</v>
      </c>
      <c r="AO1132" s="81" t="s">
        <v>73</v>
      </c>
      <c r="AP1132" s="47">
        <f t="shared" si="87"/>
        <v>0</v>
      </c>
      <c r="AQ1132" s="47">
        <f>+L1132+AD1132-AI1132</f>
        <v>11836745</v>
      </c>
      <c r="AR1132" s="61" t="s">
        <v>4700</v>
      </c>
      <c r="AS1132" s="79">
        <v>0</v>
      </c>
      <c r="AT1132" s="61" t="s">
        <v>162</v>
      </c>
      <c r="AU1132" s="79">
        <v>0</v>
      </c>
      <c r="AV1132" s="61" t="s">
        <v>73</v>
      </c>
      <c r="AW1132" s="199">
        <v>0</v>
      </c>
      <c r="AX1132" s="62">
        <f t="shared" si="88"/>
        <v>11836745</v>
      </c>
      <c r="AY1132" s="63">
        <f t="shared" si="89"/>
        <v>0</v>
      </c>
      <c r="AZ1132" s="67">
        <v>0</v>
      </c>
      <c r="BA1132" s="61" t="s">
        <v>73</v>
      </c>
      <c r="BB1132" s="61" t="s">
        <v>163</v>
      </c>
      <c r="BC1132" s="355" t="s">
        <v>7454</v>
      </c>
      <c r="BD1132" s="44" t="s">
        <v>65</v>
      </c>
      <c r="BE1132" s="44" t="s">
        <v>65</v>
      </c>
    </row>
    <row r="1133" spans="2:57" s="250" customFormat="1" x14ac:dyDescent="0.25">
      <c r="B1133" s="44">
        <v>2026</v>
      </c>
      <c r="C1133" s="44">
        <v>891780111</v>
      </c>
      <c r="D1133" s="44" t="s">
        <v>63</v>
      </c>
      <c r="E1133" s="61" t="s">
        <v>7453</v>
      </c>
      <c r="F1133" s="61" t="s">
        <v>7452</v>
      </c>
      <c r="G1133" s="61">
        <v>0</v>
      </c>
      <c r="H1133" s="61" t="s">
        <v>71</v>
      </c>
      <c r="I1133" s="44" t="s">
        <v>111</v>
      </c>
      <c r="J1133" s="76" t="s">
        <v>81</v>
      </c>
      <c r="K1133" s="68" t="s">
        <v>7451</v>
      </c>
      <c r="L1133" s="79">
        <v>11836745</v>
      </c>
      <c r="M1133" s="44" t="s">
        <v>66</v>
      </c>
      <c r="N1133" s="68" t="s">
        <v>7450</v>
      </c>
      <c r="O1133" s="68">
        <v>1129522791</v>
      </c>
      <c r="P1133" s="68">
        <v>490</v>
      </c>
      <c r="Q1133" s="69">
        <v>46051</v>
      </c>
      <c r="R1133" s="61" t="s">
        <v>7193</v>
      </c>
      <c r="S1133" s="69">
        <v>46052</v>
      </c>
      <c r="T1133" s="79">
        <v>11836745</v>
      </c>
      <c r="U1133" s="61" t="s">
        <v>65</v>
      </c>
      <c r="V1133" s="79">
        <v>1082939683</v>
      </c>
      <c r="W1133" s="168" t="s">
        <v>7153</v>
      </c>
      <c r="X1133" s="69">
        <v>46052</v>
      </c>
      <c r="Y1133" s="69">
        <v>46062</v>
      </c>
      <c r="Z1133" s="69" t="s">
        <v>73</v>
      </c>
      <c r="AA1133" s="69">
        <v>46234</v>
      </c>
      <c r="AB1133" s="47">
        <f t="shared" si="86"/>
        <v>172</v>
      </c>
      <c r="AC1133" s="61">
        <v>0</v>
      </c>
      <c r="AD1133" s="79">
        <v>0</v>
      </c>
      <c r="AE1133" s="61">
        <v>0</v>
      </c>
      <c r="AF1133" s="80" t="s">
        <v>73</v>
      </c>
      <c r="AG1133" s="47">
        <f t="shared" si="90"/>
        <v>0</v>
      </c>
      <c r="AH1133" s="61">
        <v>0</v>
      </c>
      <c r="AI1133" s="79">
        <v>0</v>
      </c>
      <c r="AJ1133" s="61" t="s">
        <v>73</v>
      </c>
      <c r="AK1133" s="81" t="s">
        <v>73</v>
      </c>
      <c r="AL1133" s="61">
        <v>0</v>
      </c>
      <c r="AM1133" s="81" t="s">
        <v>73</v>
      </c>
      <c r="AN1133" s="81" t="s">
        <v>73</v>
      </c>
      <c r="AO1133" s="81" t="s">
        <v>73</v>
      </c>
      <c r="AP1133" s="47">
        <f t="shared" si="87"/>
        <v>0</v>
      </c>
      <c r="AQ1133" s="47">
        <f>+L1133+AD1133-AI1133</f>
        <v>11836745</v>
      </c>
      <c r="AR1133" s="61" t="s">
        <v>4700</v>
      </c>
      <c r="AS1133" s="79">
        <v>0</v>
      </c>
      <c r="AT1133" s="61" t="s">
        <v>162</v>
      </c>
      <c r="AU1133" s="79">
        <v>0</v>
      </c>
      <c r="AV1133" s="61" t="s">
        <v>73</v>
      </c>
      <c r="AW1133" s="199">
        <v>0</v>
      </c>
      <c r="AX1133" s="62">
        <f t="shared" si="88"/>
        <v>11836745</v>
      </c>
      <c r="AY1133" s="63">
        <f t="shared" si="89"/>
        <v>0</v>
      </c>
      <c r="AZ1133" s="67">
        <v>0</v>
      </c>
      <c r="BA1133" s="61" t="s">
        <v>73</v>
      </c>
      <c r="BB1133" s="61" t="s">
        <v>163</v>
      </c>
      <c r="BC1133" s="355" t="s">
        <v>7449</v>
      </c>
      <c r="BD1133" s="44" t="s">
        <v>65</v>
      </c>
      <c r="BE1133" s="44" t="s">
        <v>65</v>
      </c>
    </row>
    <row r="1134" spans="2:57" s="250" customFormat="1" x14ac:dyDescent="0.25">
      <c r="B1134" s="44">
        <v>2026</v>
      </c>
      <c r="C1134" s="44">
        <v>891780111</v>
      </c>
      <c r="D1134" s="44" t="s">
        <v>63</v>
      </c>
      <c r="E1134" s="61" t="s">
        <v>7448</v>
      </c>
      <c r="F1134" s="61" t="s">
        <v>7447</v>
      </c>
      <c r="G1134" s="61">
        <v>0</v>
      </c>
      <c r="H1134" s="61" t="s">
        <v>71</v>
      </c>
      <c r="I1134" s="44" t="s">
        <v>111</v>
      </c>
      <c r="J1134" s="76" t="s">
        <v>81</v>
      </c>
      <c r="K1134" s="68" t="s">
        <v>7446</v>
      </c>
      <c r="L1134" s="79">
        <v>13074015</v>
      </c>
      <c r="M1134" s="44" t="s">
        <v>66</v>
      </c>
      <c r="N1134" s="68" t="s">
        <v>7445</v>
      </c>
      <c r="O1134" s="68">
        <v>1123991048</v>
      </c>
      <c r="P1134" s="68">
        <v>490</v>
      </c>
      <c r="Q1134" s="69">
        <v>46051</v>
      </c>
      <c r="R1134" s="61" t="s">
        <v>7193</v>
      </c>
      <c r="S1134" s="69">
        <v>46052</v>
      </c>
      <c r="T1134" s="79">
        <v>13074015</v>
      </c>
      <c r="U1134" s="61" t="s">
        <v>65</v>
      </c>
      <c r="V1134" s="79">
        <v>1082939683</v>
      </c>
      <c r="W1134" s="168" t="s">
        <v>7153</v>
      </c>
      <c r="X1134" s="69">
        <v>46052</v>
      </c>
      <c r="Y1134" s="69">
        <v>46062</v>
      </c>
      <c r="Z1134" s="69" t="s">
        <v>73</v>
      </c>
      <c r="AA1134" s="69">
        <v>46234</v>
      </c>
      <c r="AB1134" s="47">
        <f t="shared" si="86"/>
        <v>172</v>
      </c>
      <c r="AC1134" s="61">
        <v>0</v>
      </c>
      <c r="AD1134" s="79">
        <v>0</v>
      </c>
      <c r="AE1134" s="61">
        <v>0</v>
      </c>
      <c r="AF1134" s="80" t="s">
        <v>73</v>
      </c>
      <c r="AG1134" s="47">
        <f t="shared" si="90"/>
        <v>0</v>
      </c>
      <c r="AH1134" s="61">
        <v>0</v>
      </c>
      <c r="AI1134" s="79">
        <v>0</v>
      </c>
      <c r="AJ1134" s="61" t="s">
        <v>73</v>
      </c>
      <c r="AK1134" s="81" t="s">
        <v>73</v>
      </c>
      <c r="AL1134" s="61">
        <v>0</v>
      </c>
      <c r="AM1134" s="81" t="s">
        <v>73</v>
      </c>
      <c r="AN1134" s="81" t="s">
        <v>73</v>
      </c>
      <c r="AO1134" s="81" t="s">
        <v>73</v>
      </c>
      <c r="AP1134" s="47">
        <f t="shared" si="87"/>
        <v>0</v>
      </c>
      <c r="AQ1134" s="47">
        <f>+L1134+AD1134-AI1134</f>
        <v>13074015</v>
      </c>
      <c r="AR1134" s="61" t="s">
        <v>4700</v>
      </c>
      <c r="AS1134" s="79">
        <v>0</v>
      </c>
      <c r="AT1134" s="61" t="s">
        <v>162</v>
      </c>
      <c r="AU1134" s="79">
        <v>0</v>
      </c>
      <c r="AV1134" s="61" t="s">
        <v>73</v>
      </c>
      <c r="AW1134" s="199">
        <v>0</v>
      </c>
      <c r="AX1134" s="62">
        <f t="shared" si="88"/>
        <v>13074015</v>
      </c>
      <c r="AY1134" s="63">
        <f t="shared" si="89"/>
        <v>0</v>
      </c>
      <c r="AZ1134" s="67">
        <v>0</v>
      </c>
      <c r="BA1134" s="61" t="s">
        <v>73</v>
      </c>
      <c r="BB1134" s="61" t="s">
        <v>163</v>
      </c>
      <c r="BC1134" s="355" t="s">
        <v>7444</v>
      </c>
      <c r="BD1134" s="44" t="s">
        <v>65</v>
      </c>
      <c r="BE1134" s="44" t="s">
        <v>65</v>
      </c>
    </row>
    <row r="1135" spans="2:57" s="250" customFormat="1" x14ac:dyDescent="0.25">
      <c r="B1135" s="44">
        <v>2026</v>
      </c>
      <c r="C1135" s="44">
        <v>891780111</v>
      </c>
      <c r="D1135" s="44" t="s">
        <v>63</v>
      </c>
      <c r="E1135" s="61" t="s">
        <v>7443</v>
      </c>
      <c r="F1135" s="61" t="s">
        <v>7442</v>
      </c>
      <c r="G1135" s="61">
        <v>0</v>
      </c>
      <c r="H1135" s="61" t="s">
        <v>71</v>
      </c>
      <c r="I1135" s="44" t="s">
        <v>111</v>
      </c>
      <c r="J1135" s="76" t="s">
        <v>81</v>
      </c>
      <c r="K1135" s="68" t="s">
        <v>7441</v>
      </c>
      <c r="L1135" s="79">
        <v>13074015</v>
      </c>
      <c r="M1135" s="44" t="s">
        <v>66</v>
      </c>
      <c r="N1135" s="68" t="s">
        <v>7440</v>
      </c>
      <c r="O1135" s="68">
        <v>57403534</v>
      </c>
      <c r="P1135" s="68">
        <v>490</v>
      </c>
      <c r="Q1135" s="69">
        <v>46051</v>
      </c>
      <c r="R1135" s="61" t="s">
        <v>7193</v>
      </c>
      <c r="S1135" s="69">
        <v>45687</v>
      </c>
      <c r="T1135" s="79">
        <v>13074015</v>
      </c>
      <c r="U1135" s="61" t="s">
        <v>65</v>
      </c>
      <c r="V1135" s="79">
        <v>1082939683</v>
      </c>
      <c r="W1135" s="168" t="s">
        <v>7153</v>
      </c>
      <c r="X1135" s="69">
        <v>46052</v>
      </c>
      <c r="Y1135" s="69">
        <v>46062</v>
      </c>
      <c r="Z1135" s="69" t="s">
        <v>73</v>
      </c>
      <c r="AA1135" s="69">
        <v>46234</v>
      </c>
      <c r="AB1135" s="47">
        <f t="shared" si="86"/>
        <v>172</v>
      </c>
      <c r="AC1135" s="61">
        <v>0</v>
      </c>
      <c r="AD1135" s="79">
        <v>0</v>
      </c>
      <c r="AE1135" s="61">
        <v>0</v>
      </c>
      <c r="AF1135" s="80" t="s">
        <v>73</v>
      </c>
      <c r="AG1135" s="47">
        <f t="shared" si="90"/>
        <v>0</v>
      </c>
      <c r="AH1135" s="61">
        <v>0</v>
      </c>
      <c r="AI1135" s="79">
        <v>0</v>
      </c>
      <c r="AJ1135" s="61" t="s">
        <v>73</v>
      </c>
      <c r="AK1135" s="81" t="s">
        <v>73</v>
      </c>
      <c r="AL1135" s="61">
        <v>0</v>
      </c>
      <c r="AM1135" s="81" t="s">
        <v>73</v>
      </c>
      <c r="AN1135" s="81" t="s">
        <v>73</v>
      </c>
      <c r="AO1135" s="81" t="s">
        <v>73</v>
      </c>
      <c r="AP1135" s="47">
        <f t="shared" si="87"/>
        <v>0</v>
      </c>
      <c r="AQ1135" s="47">
        <f>+L1135+AD1135-AI1135</f>
        <v>13074015</v>
      </c>
      <c r="AR1135" s="61" t="s">
        <v>4700</v>
      </c>
      <c r="AS1135" s="79">
        <v>0</v>
      </c>
      <c r="AT1135" s="61" t="s">
        <v>162</v>
      </c>
      <c r="AU1135" s="79">
        <v>0</v>
      </c>
      <c r="AV1135" s="61" t="s">
        <v>73</v>
      </c>
      <c r="AW1135" s="199">
        <v>0</v>
      </c>
      <c r="AX1135" s="62">
        <f t="shared" si="88"/>
        <v>13074015</v>
      </c>
      <c r="AY1135" s="63">
        <f t="shared" si="89"/>
        <v>0</v>
      </c>
      <c r="AZ1135" s="67">
        <v>0</v>
      </c>
      <c r="BA1135" s="61" t="s">
        <v>73</v>
      </c>
      <c r="BB1135" s="61" t="s">
        <v>163</v>
      </c>
      <c r="BC1135" s="355" t="s">
        <v>7439</v>
      </c>
      <c r="BD1135" s="44" t="s">
        <v>65</v>
      </c>
      <c r="BE1135" s="44" t="s">
        <v>65</v>
      </c>
    </row>
    <row r="1136" spans="2:57" s="250" customFormat="1" x14ac:dyDescent="0.25">
      <c r="B1136" s="44">
        <v>2026</v>
      </c>
      <c r="C1136" s="44">
        <v>891780111</v>
      </c>
      <c r="D1136" s="44" t="s">
        <v>63</v>
      </c>
      <c r="E1136" s="61" t="s">
        <v>7438</v>
      </c>
      <c r="F1136" s="61" t="s">
        <v>7437</v>
      </c>
      <c r="G1136" s="61">
        <v>0</v>
      </c>
      <c r="H1136" s="61" t="s">
        <v>71</v>
      </c>
      <c r="I1136" s="44" t="s">
        <v>111</v>
      </c>
      <c r="J1136" s="76" t="s">
        <v>81</v>
      </c>
      <c r="K1136" s="68" t="s">
        <v>7427</v>
      </c>
      <c r="L1136" s="79">
        <v>14795937</v>
      </c>
      <c r="M1136" s="44" t="s">
        <v>66</v>
      </c>
      <c r="N1136" s="68" t="s">
        <v>7436</v>
      </c>
      <c r="O1136" s="68">
        <v>39018114</v>
      </c>
      <c r="P1136" s="68">
        <v>490</v>
      </c>
      <c r="Q1136" s="69">
        <v>46051</v>
      </c>
      <c r="R1136" s="61" t="s">
        <v>7193</v>
      </c>
      <c r="S1136" s="69">
        <v>46052</v>
      </c>
      <c r="T1136" s="79">
        <v>14795937</v>
      </c>
      <c r="U1136" s="61" t="s">
        <v>65</v>
      </c>
      <c r="V1136" s="79">
        <v>1082939683</v>
      </c>
      <c r="W1136" s="168" t="s">
        <v>7153</v>
      </c>
      <c r="X1136" s="69">
        <v>46052</v>
      </c>
      <c r="Y1136" s="69">
        <v>46062</v>
      </c>
      <c r="Z1136" s="69" t="s">
        <v>73</v>
      </c>
      <c r="AA1136" s="69">
        <v>46234</v>
      </c>
      <c r="AB1136" s="47">
        <f t="shared" si="86"/>
        <v>172</v>
      </c>
      <c r="AC1136" s="61">
        <v>0</v>
      </c>
      <c r="AD1136" s="79">
        <v>0</v>
      </c>
      <c r="AE1136" s="61">
        <v>0</v>
      </c>
      <c r="AF1136" s="80" t="s">
        <v>73</v>
      </c>
      <c r="AG1136" s="47">
        <f t="shared" si="90"/>
        <v>0</v>
      </c>
      <c r="AH1136" s="61">
        <v>0</v>
      </c>
      <c r="AI1136" s="79">
        <v>0</v>
      </c>
      <c r="AJ1136" s="61" t="s">
        <v>73</v>
      </c>
      <c r="AK1136" s="81" t="s">
        <v>73</v>
      </c>
      <c r="AL1136" s="61">
        <v>0</v>
      </c>
      <c r="AM1136" s="81" t="s">
        <v>73</v>
      </c>
      <c r="AN1136" s="81" t="s">
        <v>73</v>
      </c>
      <c r="AO1136" s="81" t="s">
        <v>73</v>
      </c>
      <c r="AP1136" s="47">
        <f t="shared" si="87"/>
        <v>0</v>
      </c>
      <c r="AQ1136" s="47">
        <f>+L1136+AD1136-AI1136</f>
        <v>14795937</v>
      </c>
      <c r="AR1136" s="61" t="s">
        <v>4700</v>
      </c>
      <c r="AS1136" s="79">
        <v>0</v>
      </c>
      <c r="AT1136" s="61" t="s">
        <v>162</v>
      </c>
      <c r="AU1136" s="79">
        <v>0</v>
      </c>
      <c r="AV1136" s="61" t="s">
        <v>73</v>
      </c>
      <c r="AW1136" s="199">
        <v>0</v>
      </c>
      <c r="AX1136" s="62">
        <f t="shared" si="88"/>
        <v>14795937</v>
      </c>
      <c r="AY1136" s="63">
        <f t="shared" si="89"/>
        <v>0</v>
      </c>
      <c r="AZ1136" s="67">
        <v>0</v>
      </c>
      <c r="BA1136" s="61" t="s">
        <v>73</v>
      </c>
      <c r="BB1136" s="61" t="s">
        <v>163</v>
      </c>
      <c r="BC1136" s="355" t="s">
        <v>7435</v>
      </c>
      <c r="BD1136" s="44" t="s">
        <v>65</v>
      </c>
      <c r="BE1136" s="44" t="s">
        <v>65</v>
      </c>
    </row>
    <row r="1137" spans="2:57" s="250" customFormat="1" x14ac:dyDescent="0.25">
      <c r="B1137" s="44">
        <v>2026</v>
      </c>
      <c r="C1137" s="44">
        <v>891780111</v>
      </c>
      <c r="D1137" s="44" t="s">
        <v>63</v>
      </c>
      <c r="E1137" s="61" t="s">
        <v>7434</v>
      </c>
      <c r="F1137" s="61" t="s">
        <v>7433</v>
      </c>
      <c r="G1137" s="61">
        <v>0</v>
      </c>
      <c r="H1137" s="61" t="s">
        <v>71</v>
      </c>
      <c r="I1137" s="44" t="s">
        <v>111</v>
      </c>
      <c r="J1137" s="76" t="s">
        <v>81</v>
      </c>
      <c r="K1137" s="68" t="s">
        <v>7432</v>
      </c>
      <c r="L1137" s="79">
        <v>11836745</v>
      </c>
      <c r="M1137" s="44" t="s">
        <v>66</v>
      </c>
      <c r="N1137" s="68" t="s">
        <v>7431</v>
      </c>
      <c r="O1137" s="68">
        <v>1118840468</v>
      </c>
      <c r="P1137" s="68">
        <v>490</v>
      </c>
      <c r="Q1137" s="69">
        <v>46051</v>
      </c>
      <c r="R1137" s="61" t="s">
        <v>7193</v>
      </c>
      <c r="S1137" s="69">
        <v>46052</v>
      </c>
      <c r="T1137" s="79">
        <v>11836745</v>
      </c>
      <c r="U1137" s="61" t="s">
        <v>65</v>
      </c>
      <c r="V1137" s="79">
        <v>1082939683</v>
      </c>
      <c r="W1137" s="168" t="s">
        <v>7153</v>
      </c>
      <c r="X1137" s="69">
        <v>46052</v>
      </c>
      <c r="Y1137" s="69">
        <v>46062</v>
      </c>
      <c r="Z1137" s="69" t="s">
        <v>73</v>
      </c>
      <c r="AA1137" s="69">
        <v>46234</v>
      </c>
      <c r="AB1137" s="47">
        <f t="shared" si="86"/>
        <v>172</v>
      </c>
      <c r="AC1137" s="61">
        <v>0</v>
      </c>
      <c r="AD1137" s="79">
        <v>0</v>
      </c>
      <c r="AE1137" s="61">
        <v>0</v>
      </c>
      <c r="AF1137" s="80" t="s">
        <v>73</v>
      </c>
      <c r="AG1137" s="47">
        <f t="shared" si="90"/>
        <v>0</v>
      </c>
      <c r="AH1137" s="61">
        <v>0</v>
      </c>
      <c r="AI1137" s="79">
        <v>0</v>
      </c>
      <c r="AJ1137" s="61" t="s">
        <v>73</v>
      </c>
      <c r="AK1137" s="81" t="s">
        <v>73</v>
      </c>
      <c r="AL1137" s="61">
        <v>0</v>
      </c>
      <c r="AM1137" s="81" t="s">
        <v>73</v>
      </c>
      <c r="AN1137" s="81" t="s">
        <v>73</v>
      </c>
      <c r="AO1137" s="81" t="s">
        <v>73</v>
      </c>
      <c r="AP1137" s="47">
        <f t="shared" si="87"/>
        <v>0</v>
      </c>
      <c r="AQ1137" s="47">
        <f>+L1137+AD1137-AI1137</f>
        <v>11836745</v>
      </c>
      <c r="AR1137" s="61" t="s">
        <v>4700</v>
      </c>
      <c r="AS1137" s="79">
        <v>0</v>
      </c>
      <c r="AT1137" s="61" t="s">
        <v>162</v>
      </c>
      <c r="AU1137" s="79">
        <v>0</v>
      </c>
      <c r="AV1137" s="61" t="s">
        <v>73</v>
      </c>
      <c r="AW1137" s="199">
        <v>0</v>
      </c>
      <c r="AX1137" s="62">
        <f t="shared" si="88"/>
        <v>11836745</v>
      </c>
      <c r="AY1137" s="63">
        <f t="shared" si="89"/>
        <v>0</v>
      </c>
      <c r="AZ1137" s="67">
        <v>0</v>
      </c>
      <c r="BA1137" s="61" t="s">
        <v>73</v>
      </c>
      <c r="BB1137" s="61" t="s">
        <v>163</v>
      </c>
      <c r="BC1137" s="355" t="s">
        <v>7430</v>
      </c>
      <c r="BD1137" s="44" t="s">
        <v>65</v>
      </c>
      <c r="BE1137" s="44" t="s">
        <v>65</v>
      </c>
    </row>
    <row r="1138" spans="2:57" s="250" customFormat="1" x14ac:dyDescent="0.25">
      <c r="B1138" s="44">
        <v>2026</v>
      </c>
      <c r="C1138" s="44">
        <v>891780111</v>
      </c>
      <c r="D1138" s="44" t="s">
        <v>63</v>
      </c>
      <c r="E1138" s="61" t="s">
        <v>7429</v>
      </c>
      <c r="F1138" s="61" t="s">
        <v>7428</v>
      </c>
      <c r="G1138" s="61">
        <v>0</v>
      </c>
      <c r="H1138" s="61" t="s">
        <v>71</v>
      </c>
      <c r="I1138" s="44" t="s">
        <v>111</v>
      </c>
      <c r="J1138" s="76" t="s">
        <v>81</v>
      </c>
      <c r="K1138" s="68" t="s">
        <v>7427</v>
      </c>
      <c r="L1138" s="79">
        <v>14795937</v>
      </c>
      <c r="M1138" s="44" t="s">
        <v>66</v>
      </c>
      <c r="N1138" s="68" t="s">
        <v>7426</v>
      </c>
      <c r="O1138" s="68">
        <v>39018245</v>
      </c>
      <c r="P1138" s="68">
        <v>490</v>
      </c>
      <c r="Q1138" s="69">
        <v>46051</v>
      </c>
      <c r="R1138" s="61" t="s">
        <v>7193</v>
      </c>
      <c r="S1138" s="69">
        <v>46052</v>
      </c>
      <c r="T1138" s="79">
        <v>14795937</v>
      </c>
      <c r="U1138" s="61" t="s">
        <v>65</v>
      </c>
      <c r="V1138" s="79">
        <v>1082939683</v>
      </c>
      <c r="W1138" s="168" t="s">
        <v>7153</v>
      </c>
      <c r="X1138" s="69">
        <v>46052</v>
      </c>
      <c r="Y1138" s="69">
        <v>46062</v>
      </c>
      <c r="Z1138" s="69" t="s">
        <v>73</v>
      </c>
      <c r="AA1138" s="69">
        <v>46234</v>
      </c>
      <c r="AB1138" s="47">
        <f t="shared" si="86"/>
        <v>172</v>
      </c>
      <c r="AC1138" s="61">
        <v>0</v>
      </c>
      <c r="AD1138" s="79">
        <v>0</v>
      </c>
      <c r="AE1138" s="61">
        <v>0</v>
      </c>
      <c r="AF1138" s="80" t="s">
        <v>73</v>
      </c>
      <c r="AG1138" s="47">
        <f t="shared" si="90"/>
        <v>0</v>
      </c>
      <c r="AH1138" s="61">
        <v>0</v>
      </c>
      <c r="AI1138" s="79">
        <v>0</v>
      </c>
      <c r="AJ1138" s="61" t="s">
        <v>73</v>
      </c>
      <c r="AK1138" s="81" t="s">
        <v>73</v>
      </c>
      <c r="AL1138" s="61">
        <v>0</v>
      </c>
      <c r="AM1138" s="81" t="s">
        <v>73</v>
      </c>
      <c r="AN1138" s="81" t="s">
        <v>73</v>
      </c>
      <c r="AO1138" s="81" t="s">
        <v>73</v>
      </c>
      <c r="AP1138" s="47">
        <f t="shared" si="87"/>
        <v>0</v>
      </c>
      <c r="AQ1138" s="47">
        <f>+L1138+AD1138-AI1138</f>
        <v>14795937</v>
      </c>
      <c r="AR1138" s="61" t="s">
        <v>4700</v>
      </c>
      <c r="AS1138" s="79">
        <v>0</v>
      </c>
      <c r="AT1138" s="61" t="s">
        <v>162</v>
      </c>
      <c r="AU1138" s="79">
        <v>0</v>
      </c>
      <c r="AV1138" s="61" t="s">
        <v>73</v>
      </c>
      <c r="AW1138" s="199">
        <v>0</v>
      </c>
      <c r="AX1138" s="62">
        <f t="shared" si="88"/>
        <v>14795937</v>
      </c>
      <c r="AY1138" s="63">
        <f t="shared" si="89"/>
        <v>0</v>
      </c>
      <c r="AZ1138" s="67">
        <v>0</v>
      </c>
      <c r="BA1138" s="61" t="s">
        <v>73</v>
      </c>
      <c r="BB1138" s="61" t="s">
        <v>163</v>
      </c>
      <c r="BC1138" s="355" t="s">
        <v>7425</v>
      </c>
      <c r="BD1138" s="44" t="s">
        <v>65</v>
      </c>
      <c r="BE1138" s="44" t="s">
        <v>65</v>
      </c>
    </row>
    <row r="1139" spans="2:57" s="250" customFormat="1" x14ac:dyDescent="0.25">
      <c r="B1139" s="44">
        <v>2026</v>
      </c>
      <c r="C1139" s="44">
        <v>891780111</v>
      </c>
      <c r="D1139" s="44" t="s">
        <v>63</v>
      </c>
      <c r="E1139" s="61" t="s">
        <v>7424</v>
      </c>
      <c r="F1139" s="61" t="s">
        <v>7423</v>
      </c>
      <c r="G1139" s="61">
        <v>0</v>
      </c>
      <c r="H1139" s="61" t="s">
        <v>71</v>
      </c>
      <c r="I1139" s="44" t="s">
        <v>111</v>
      </c>
      <c r="J1139" s="76" t="s">
        <v>81</v>
      </c>
      <c r="K1139" s="47" t="s">
        <v>7422</v>
      </c>
      <c r="L1139" s="79">
        <v>14795937</v>
      </c>
      <c r="M1139" s="44" t="s">
        <v>66</v>
      </c>
      <c r="N1139" s="68" t="s">
        <v>7421</v>
      </c>
      <c r="O1139" s="68">
        <v>57434845</v>
      </c>
      <c r="P1139" s="68">
        <v>490</v>
      </c>
      <c r="Q1139" s="69">
        <v>46051</v>
      </c>
      <c r="R1139" s="61" t="s">
        <v>7193</v>
      </c>
      <c r="S1139" s="69">
        <v>46052</v>
      </c>
      <c r="T1139" s="79">
        <v>14795937</v>
      </c>
      <c r="U1139" s="61" t="s">
        <v>65</v>
      </c>
      <c r="V1139" s="79">
        <v>1082939683</v>
      </c>
      <c r="W1139" s="168" t="s">
        <v>7153</v>
      </c>
      <c r="X1139" s="69">
        <v>46052</v>
      </c>
      <c r="Y1139" s="69">
        <v>46062</v>
      </c>
      <c r="Z1139" s="69" t="s">
        <v>73</v>
      </c>
      <c r="AA1139" s="69">
        <v>46234</v>
      </c>
      <c r="AB1139" s="47">
        <f t="shared" si="86"/>
        <v>172</v>
      </c>
      <c r="AC1139" s="61">
        <v>0</v>
      </c>
      <c r="AD1139" s="79">
        <v>0</v>
      </c>
      <c r="AE1139" s="61">
        <v>0</v>
      </c>
      <c r="AF1139" s="80" t="s">
        <v>73</v>
      </c>
      <c r="AG1139" s="47">
        <f t="shared" si="90"/>
        <v>0</v>
      </c>
      <c r="AH1139" s="61">
        <v>0</v>
      </c>
      <c r="AI1139" s="79">
        <v>0</v>
      </c>
      <c r="AJ1139" s="61" t="s">
        <v>73</v>
      </c>
      <c r="AK1139" s="81" t="s">
        <v>73</v>
      </c>
      <c r="AL1139" s="61">
        <v>0</v>
      </c>
      <c r="AM1139" s="81" t="s">
        <v>73</v>
      </c>
      <c r="AN1139" s="81" t="s">
        <v>73</v>
      </c>
      <c r="AO1139" s="81" t="s">
        <v>73</v>
      </c>
      <c r="AP1139" s="47">
        <f t="shared" si="87"/>
        <v>0</v>
      </c>
      <c r="AQ1139" s="47">
        <f>+L1139+AD1139-AI1139</f>
        <v>14795937</v>
      </c>
      <c r="AR1139" s="61" t="s">
        <v>4700</v>
      </c>
      <c r="AS1139" s="79">
        <v>0</v>
      </c>
      <c r="AT1139" s="61" t="s">
        <v>162</v>
      </c>
      <c r="AU1139" s="79">
        <v>0</v>
      </c>
      <c r="AV1139" s="61" t="s">
        <v>73</v>
      </c>
      <c r="AW1139" s="199">
        <v>0</v>
      </c>
      <c r="AX1139" s="62">
        <f t="shared" si="88"/>
        <v>14795937</v>
      </c>
      <c r="AY1139" s="63">
        <f t="shared" si="89"/>
        <v>0</v>
      </c>
      <c r="AZ1139" s="67">
        <v>0</v>
      </c>
      <c r="BA1139" s="61" t="s">
        <v>73</v>
      </c>
      <c r="BB1139" s="61" t="s">
        <v>163</v>
      </c>
      <c r="BC1139" s="355" t="s">
        <v>7420</v>
      </c>
      <c r="BD1139" s="44" t="s">
        <v>65</v>
      </c>
      <c r="BE1139" s="44" t="s">
        <v>65</v>
      </c>
    </row>
    <row r="1140" spans="2:57" s="250" customFormat="1" x14ac:dyDescent="0.25">
      <c r="B1140" s="44">
        <v>2026</v>
      </c>
      <c r="C1140" s="44">
        <v>891780111</v>
      </c>
      <c r="D1140" s="44" t="s">
        <v>63</v>
      </c>
      <c r="E1140" s="61" t="s">
        <v>7419</v>
      </c>
      <c r="F1140" s="61" t="s">
        <v>7418</v>
      </c>
      <c r="G1140" s="61">
        <v>0</v>
      </c>
      <c r="H1140" s="61" t="s">
        <v>71</v>
      </c>
      <c r="I1140" s="44" t="s">
        <v>111</v>
      </c>
      <c r="J1140" s="76" t="s">
        <v>81</v>
      </c>
      <c r="K1140" s="68" t="s">
        <v>7417</v>
      </c>
      <c r="L1140" s="79">
        <v>13500000</v>
      </c>
      <c r="M1140" s="44" t="s">
        <v>66</v>
      </c>
      <c r="N1140" s="68" t="s">
        <v>7416</v>
      </c>
      <c r="O1140" s="68">
        <v>1010091663</v>
      </c>
      <c r="P1140" s="68">
        <v>394</v>
      </c>
      <c r="Q1140" s="69">
        <v>46045</v>
      </c>
      <c r="R1140" s="68">
        <v>24012000</v>
      </c>
      <c r="S1140" s="69">
        <v>46052</v>
      </c>
      <c r="T1140" s="79">
        <v>13500000</v>
      </c>
      <c r="U1140" s="61" t="s">
        <v>65</v>
      </c>
      <c r="V1140" s="79">
        <v>85155333</v>
      </c>
      <c r="W1140" s="168" t="s">
        <v>7176</v>
      </c>
      <c r="X1140" s="69">
        <v>46052</v>
      </c>
      <c r="Y1140" s="69">
        <v>46052</v>
      </c>
      <c r="Z1140" s="69" t="s">
        <v>73</v>
      </c>
      <c r="AA1140" s="69">
        <v>46173</v>
      </c>
      <c r="AB1140" s="47">
        <f t="shared" si="86"/>
        <v>121</v>
      </c>
      <c r="AC1140" s="61">
        <v>0</v>
      </c>
      <c r="AD1140" s="79">
        <v>0</v>
      </c>
      <c r="AE1140" s="61">
        <v>0</v>
      </c>
      <c r="AF1140" s="80" t="s">
        <v>73</v>
      </c>
      <c r="AG1140" s="47">
        <f t="shared" si="90"/>
        <v>0</v>
      </c>
      <c r="AH1140" s="61">
        <v>0</v>
      </c>
      <c r="AI1140" s="79">
        <v>0</v>
      </c>
      <c r="AJ1140" s="61" t="s">
        <v>73</v>
      </c>
      <c r="AK1140" s="81" t="s">
        <v>73</v>
      </c>
      <c r="AL1140" s="61">
        <v>0</v>
      </c>
      <c r="AM1140" s="81" t="s">
        <v>73</v>
      </c>
      <c r="AN1140" s="81" t="s">
        <v>73</v>
      </c>
      <c r="AO1140" s="81" t="s">
        <v>73</v>
      </c>
      <c r="AP1140" s="47">
        <f t="shared" si="87"/>
        <v>0</v>
      </c>
      <c r="AQ1140" s="47">
        <f>+L1140+AD1140-AI1140</f>
        <v>13500000</v>
      </c>
      <c r="AR1140" s="61" t="s">
        <v>4700</v>
      </c>
      <c r="AS1140" s="79">
        <v>0</v>
      </c>
      <c r="AT1140" s="61" t="s">
        <v>162</v>
      </c>
      <c r="AU1140" s="79">
        <v>0</v>
      </c>
      <c r="AV1140" s="61" t="s">
        <v>73</v>
      </c>
      <c r="AW1140" s="199">
        <v>0</v>
      </c>
      <c r="AX1140" s="62">
        <f t="shared" si="88"/>
        <v>13500000</v>
      </c>
      <c r="AY1140" s="63">
        <f t="shared" si="89"/>
        <v>0</v>
      </c>
      <c r="AZ1140" s="67">
        <v>0</v>
      </c>
      <c r="BA1140" s="61" t="s">
        <v>73</v>
      </c>
      <c r="BB1140" s="61" t="s">
        <v>85</v>
      </c>
      <c r="BC1140" s="369" t="s">
        <v>7415</v>
      </c>
      <c r="BD1140" s="44" t="s">
        <v>65</v>
      </c>
      <c r="BE1140" s="44" t="s">
        <v>65</v>
      </c>
    </row>
    <row r="1141" spans="2:57" s="250" customFormat="1" x14ac:dyDescent="0.25">
      <c r="B1141" s="44">
        <v>2026</v>
      </c>
      <c r="C1141" s="44">
        <v>891780111</v>
      </c>
      <c r="D1141" s="44" t="s">
        <v>63</v>
      </c>
      <c r="E1141" s="61" t="s">
        <v>7414</v>
      </c>
      <c r="F1141" s="69" t="s">
        <v>7413</v>
      </c>
      <c r="G1141" s="61">
        <v>0</v>
      </c>
      <c r="H1141" s="61" t="s">
        <v>71</v>
      </c>
      <c r="I1141" s="44" t="s">
        <v>111</v>
      </c>
      <c r="J1141" s="76" t="s">
        <v>81</v>
      </c>
      <c r="K1141" s="47" t="s">
        <v>7412</v>
      </c>
      <c r="L1141" s="79">
        <v>14795936</v>
      </c>
      <c r="M1141" s="44" t="s">
        <v>66</v>
      </c>
      <c r="N1141" s="68" t="s">
        <v>7411</v>
      </c>
      <c r="O1141" s="68">
        <v>26692383</v>
      </c>
      <c r="P1141" s="68">
        <v>490</v>
      </c>
      <c r="Q1141" s="69">
        <v>46051</v>
      </c>
      <c r="R1141" s="61" t="s">
        <v>7193</v>
      </c>
      <c r="S1141" s="69">
        <v>46052</v>
      </c>
      <c r="T1141" s="79">
        <v>14795936</v>
      </c>
      <c r="U1141" s="61" t="s">
        <v>65</v>
      </c>
      <c r="V1141" s="79">
        <v>1082939683</v>
      </c>
      <c r="W1141" s="168" t="s">
        <v>7153</v>
      </c>
      <c r="X1141" s="69">
        <v>46052</v>
      </c>
      <c r="Y1141" s="69">
        <v>46062</v>
      </c>
      <c r="Z1141" s="69" t="s">
        <v>73</v>
      </c>
      <c r="AA1141" s="69">
        <v>46234</v>
      </c>
      <c r="AB1141" s="47">
        <f t="shared" si="86"/>
        <v>172</v>
      </c>
      <c r="AC1141" s="61">
        <v>0</v>
      </c>
      <c r="AD1141" s="79">
        <v>0</v>
      </c>
      <c r="AE1141" s="61">
        <v>0</v>
      </c>
      <c r="AF1141" s="80" t="s">
        <v>73</v>
      </c>
      <c r="AG1141" s="47">
        <f t="shared" si="90"/>
        <v>0</v>
      </c>
      <c r="AH1141" s="61">
        <v>0</v>
      </c>
      <c r="AI1141" s="79">
        <v>0</v>
      </c>
      <c r="AJ1141" s="61" t="s">
        <v>73</v>
      </c>
      <c r="AK1141" s="81" t="s">
        <v>73</v>
      </c>
      <c r="AL1141" s="61">
        <v>0</v>
      </c>
      <c r="AM1141" s="81" t="s">
        <v>73</v>
      </c>
      <c r="AN1141" s="81" t="s">
        <v>73</v>
      </c>
      <c r="AO1141" s="81" t="s">
        <v>73</v>
      </c>
      <c r="AP1141" s="47">
        <f t="shared" si="87"/>
        <v>0</v>
      </c>
      <c r="AQ1141" s="47">
        <f>+L1141+AD1141-AI1141</f>
        <v>14795936</v>
      </c>
      <c r="AR1141" s="61" t="s">
        <v>4700</v>
      </c>
      <c r="AS1141" s="79">
        <v>0</v>
      </c>
      <c r="AT1141" s="61" t="s">
        <v>162</v>
      </c>
      <c r="AU1141" s="79">
        <v>0</v>
      </c>
      <c r="AV1141" s="61" t="s">
        <v>73</v>
      </c>
      <c r="AW1141" s="199">
        <v>0</v>
      </c>
      <c r="AX1141" s="62">
        <f t="shared" si="88"/>
        <v>14795936</v>
      </c>
      <c r="AY1141" s="63">
        <f t="shared" si="89"/>
        <v>0</v>
      </c>
      <c r="AZ1141" s="67">
        <v>0</v>
      </c>
      <c r="BA1141" s="61" t="s">
        <v>73</v>
      </c>
      <c r="BB1141" s="61" t="s">
        <v>163</v>
      </c>
      <c r="BC1141" s="355" t="s">
        <v>7410</v>
      </c>
      <c r="BD1141" s="44" t="s">
        <v>65</v>
      </c>
      <c r="BE1141" s="44" t="s">
        <v>65</v>
      </c>
    </row>
    <row r="1142" spans="2:57" s="250" customFormat="1" x14ac:dyDescent="0.25">
      <c r="B1142" s="44">
        <v>2026</v>
      </c>
      <c r="C1142" s="44">
        <v>891780111</v>
      </c>
      <c r="D1142" s="44" t="s">
        <v>63</v>
      </c>
      <c r="E1142" s="61" t="s">
        <v>7409</v>
      </c>
      <c r="F1142" s="61" t="s">
        <v>7408</v>
      </c>
      <c r="G1142" s="61">
        <v>0</v>
      </c>
      <c r="H1142" s="61" t="s">
        <v>71</v>
      </c>
      <c r="I1142" s="44" t="s">
        <v>111</v>
      </c>
      <c r="J1142" s="76" t="s">
        <v>81</v>
      </c>
      <c r="K1142" s="47" t="s">
        <v>7334</v>
      </c>
      <c r="L1142" s="79">
        <v>11836745</v>
      </c>
      <c r="M1142" s="44" t="s">
        <v>66</v>
      </c>
      <c r="N1142" s="68" t="s">
        <v>7407</v>
      </c>
      <c r="O1142" s="68">
        <v>1081827543</v>
      </c>
      <c r="P1142" s="68">
        <v>490</v>
      </c>
      <c r="Q1142" s="69">
        <v>46051</v>
      </c>
      <c r="R1142" s="61" t="s">
        <v>7193</v>
      </c>
      <c r="S1142" s="69">
        <v>46052</v>
      </c>
      <c r="T1142" s="79">
        <v>11836745</v>
      </c>
      <c r="U1142" s="61" t="s">
        <v>65</v>
      </c>
      <c r="V1142" s="79">
        <v>1082939683</v>
      </c>
      <c r="W1142" s="168" t="s">
        <v>7153</v>
      </c>
      <c r="X1142" s="69">
        <v>46052</v>
      </c>
      <c r="Y1142" s="69">
        <v>46062</v>
      </c>
      <c r="Z1142" s="69" t="s">
        <v>73</v>
      </c>
      <c r="AA1142" s="69">
        <v>46234</v>
      </c>
      <c r="AB1142" s="47">
        <f t="shared" si="86"/>
        <v>172</v>
      </c>
      <c r="AC1142" s="61">
        <v>0</v>
      </c>
      <c r="AD1142" s="79">
        <v>0</v>
      </c>
      <c r="AE1142" s="61">
        <v>0</v>
      </c>
      <c r="AF1142" s="80" t="s">
        <v>73</v>
      </c>
      <c r="AG1142" s="47">
        <f t="shared" si="90"/>
        <v>0</v>
      </c>
      <c r="AH1142" s="61">
        <v>0</v>
      </c>
      <c r="AI1142" s="79">
        <v>0</v>
      </c>
      <c r="AJ1142" s="61" t="s">
        <v>73</v>
      </c>
      <c r="AK1142" s="81" t="s">
        <v>73</v>
      </c>
      <c r="AL1142" s="61">
        <v>0</v>
      </c>
      <c r="AM1142" s="81" t="s">
        <v>73</v>
      </c>
      <c r="AN1142" s="81" t="s">
        <v>73</v>
      </c>
      <c r="AO1142" s="81" t="s">
        <v>73</v>
      </c>
      <c r="AP1142" s="47">
        <f t="shared" si="87"/>
        <v>0</v>
      </c>
      <c r="AQ1142" s="47">
        <f>+L1142+AD1142-AI1142</f>
        <v>11836745</v>
      </c>
      <c r="AR1142" s="61" t="s">
        <v>4700</v>
      </c>
      <c r="AS1142" s="79">
        <v>0</v>
      </c>
      <c r="AT1142" s="61" t="s">
        <v>162</v>
      </c>
      <c r="AU1142" s="79">
        <v>0</v>
      </c>
      <c r="AV1142" s="61" t="s">
        <v>73</v>
      </c>
      <c r="AW1142" s="199">
        <v>0</v>
      </c>
      <c r="AX1142" s="62">
        <f t="shared" si="88"/>
        <v>11836745</v>
      </c>
      <c r="AY1142" s="63">
        <f t="shared" si="89"/>
        <v>0</v>
      </c>
      <c r="AZ1142" s="67">
        <v>0</v>
      </c>
      <c r="BA1142" s="61" t="s">
        <v>73</v>
      </c>
      <c r="BB1142" s="61" t="s">
        <v>163</v>
      </c>
      <c r="BC1142" s="355" t="s">
        <v>7406</v>
      </c>
      <c r="BD1142" s="44" t="s">
        <v>65</v>
      </c>
      <c r="BE1142" s="44" t="s">
        <v>65</v>
      </c>
    </row>
    <row r="1143" spans="2:57" s="250" customFormat="1" x14ac:dyDescent="0.25">
      <c r="B1143" s="44">
        <v>2026</v>
      </c>
      <c r="C1143" s="44">
        <v>891780111</v>
      </c>
      <c r="D1143" s="44" t="s">
        <v>63</v>
      </c>
      <c r="E1143" s="61" t="s">
        <v>7405</v>
      </c>
      <c r="F1143" s="61" t="s">
        <v>7404</v>
      </c>
      <c r="G1143" s="61">
        <v>0</v>
      </c>
      <c r="H1143" s="61" t="s">
        <v>71</v>
      </c>
      <c r="I1143" s="44" t="s">
        <v>111</v>
      </c>
      <c r="J1143" s="76" t="s">
        <v>81</v>
      </c>
      <c r="K1143" s="172" t="s">
        <v>7403</v>
      </c>
      <c r="L1143" s="79">
        <v>14795936</v>
      </c>
      <c r="M1143" s="44" t="s">
        <v>66</v>
      </c>
      <c r="N1143" s="68" t="s">
        <v>7402</v>
      </c>
      <c r="O1143" s="68">
        <v>57448223</v>
      </c>
      <c r="P1143" s="68">
        <v>490</v>
      </c>
      <c r="Q1143" s="69">
        <v>46051</v>
      </c>
      <c r="R1143" s="61" t="s">
        <v>7193</v>
      </c>
      <c r="S1143" s="69">
        <v>46052</v>
      </c>
      <c r="T1143" s="79">
        <v>14795936</v>
      </c>
      <c r="U1143" s="61" t="s">
        <v>65</v>
      </c>
      <c r="V1143" s="79">
        <v>1082939683</v>
      </c>
      <c r="W1143" s="168" t="s">
        <v>7153</v>
      </c>
      <c r="X1143" s="69">
        <v>46052</v>
      </c>
      <c r="Y1143" s="69">
        <v>46062</v>
      </c>
      <c r="Z1143" s="69" t="s">
        <v>73</v>
      </c>
      <c r="AA1143" s="69">
        <v>46234</v>
      </c>
      <c r="AB1143" s="47">
        <f t="shared" si="86"/>
        <v>172</v>
      </c>
      <c r="AC1143" s="61">
        <v>0</v>
      </c>
      <c r="AD1143" s="79">
        <v>0</v>
      </c>
      <c r="AE1143" s="61">
        <v>0</v>
      </c>
      <c r="AF1143" s="80" t="s">
        <v>73</v>
      </c>
      <c r="AG1143" s="47">
        <f t="shared" si="90"/>
        <v>0</v>
      </c>
      <c r="AH1143" s="61">
        <v>0</v>
      </c>
      <c r="AI1143" s="79">
        <v>0</v>
      </c>
      <c r="AJ1143" s="61" t="s">
        <v>73</v>
      </c>
      <c r="AK1143" s="81" t="s">
        <v>73</v>
      </c>
      <c r="AL1143" s="61">
        <v>0</v>
      </c>
      <c r="AM1143" s="81" t="s">
        <v>73</v>
      </c>
      <c r="AN1143" s="81" t="s">
        <v>73</v>
      </c>
      <c r="AO1143" s="81" t="s">
        <v>73</v>
      </c>
      <c r="AP1143" s="47">
        <f t="shared" si="87"/>
        <v>0</v>
      </c>
      <c r="AQ1143" s="47">
        <f>+L1143+AD1143-AI1143</f>
        <v>14795936</v>
      </c>
      <c r="AR1143" s="61" t="s">
        <v>4700</v>
      </c>
      <c r="AS1143" s="79">
        <v>0</v>
      </c>
      <c r="AT1143" s="61" t="s">
        <v>162</v>
      </c>
      <c r="AU1143" s="79">
        <v>0</v>
      </c>
      <c r="AV1143" s="61" t="s">
        <v>73</v>
      </c>
      <c r="AW1143" s="199">
        <v>0</v>
      </c>
      <c r="AX1143" s="62">
        <f t="shared" si="88"/>
        <v>14795936</v>
      </c>
      <c r="AY1143" s="63">
        <f t="shared" si="89"/>
        <v>0</v>
      </c>
      <c r="AZ1143" s="67">
        <v>0</v>
      </c>
      <c r="BA1143" s="61" t="s">
        <v>73</v>
      </c>
      <c r="BB1143" s="61" t="s">
        <v>163</v>
      </c>
      <c r="BC1143" s="355" t="s">
        <v>7401</v>
      </c>
      <c r="BD1143" s="44" t="s">
        <v>65</v>
      </c>
      <c r="BE1143" s="44" t="s">
        <v>65</v>
      </c>
    </row>
    <row r="1144" spans="2:57" s="250" customFormat="1" x14ac:dyDescent="0.25">
      <c r="B1144" s="44">
        <v>2026</v>
      </c>
      <c r="C1144" s="44">
        <v>891780111</v>
      </c>
      <c r="D1144" s="44" t="s">
        <v>63</v>
      </c>
      <c r="E1144" s="61" t="s">
        <v>7400</v>
      </c>
      <c r="F1144" s="61" t="s">
        <v>7399</v>
      </c>
      <c r="G1144" s="61">
        <v>0</v>
      </c>
      <c r="H1144" s="61" t="s">
        <v>71</v>
      </c>
      <c r="I1144" s="44" t="s">
        <v>111</v>
      </c>
      <c r="J1144" s="76" t="s">
        <v>81</v>
      </c>
      <c r="K1144" s="68" t="s">
        <v>7398</v>
      </c>
      <c r="L1144" s="79">
        <v>330000000</v>
      </c>
      <c r="M1144" s="44" t="s">
        <v>66</v>
      </c>
      <c r="N1144" s="68" t="s">
        <v>7397</v>
      </c>
      <c r="O1144" s="68">
        <v>52829122</v>
      </c>
      <c r="P1144" s="68">
        <v>505</v>
      </c>
      <c r="Q1144" s="69">
        <v>46051</v>
      </c>
      <c r="R1144" s="61">
        <v>330000000</v>
      </c>
      <c r="S1144" s="69">
        <v>46052</v>
      </c>
      <c r="T1144" s="79">
        <v>330000000</v>
      </c>
      <c r="U1144" s="61" t="s">
        <v>65</v>
      </c>
      <c r="V1144" s="79">
        <v>16078654</v>
      </c>
      <c r="W1144" s="168" t="s">
        <v>4736</v>
      </c>
      <c r="X1144" s="69">
        <v>46052</v>
      </c>
      <c r="Y1144" s="69">
        <v>46057</v>
      </c>
      <c r="Z1144" s="69">
        <v>46057</v>
      </c>
      <c r="AA1144" s="69">
        <v>46142</v>
      </c>
      <c r="AB1144" s="47">
        <f t="shared" si="86"/>
        <v>85</v>
      </c>
      <c r="AC1144" s="61">
        <v>0</v>
      </c>
      <c r="AD1144" s="79">
        <v>0</v>
      </c>
      <c r="AE1144" s="61">
        <v>0</v>
      </c>
      <c r="AF1144" s="80" t="s">
        <v>73</v>
      </c>
      <c r="AG1144" s="47">
        <f t="shared" si="90"/>
        <v>0</v>
      </c>
      <c r="AH1144" s="61">
        <v>0</v>
      </c>
      <c r="AI1144" s="79">
        <v>0</v>
      </c>
      <c r="AJ1144" s="61" t="s">
        <v>73</v>
      </c>
      <c r="AK1144" s="81" t="s">
        <v>73</v>
      </c>
      <c r="AL1144" s="61">
        <v>0</v>
      </c>
      <c r="AM1144" s="81" t="s">
        <v>73</v>
      </c>
      <c r="AN1144" s="81" t="s">
        <v>73</v>
      </c>
      <c r="AO1144" s="81" t="s">
        <v>73</v>
      </c>
      <c r="AP1144" s="47">
        <f t="shared" si="87"/>
        <v>0</v>
      </c>
      <c r="AQ1144" s="47">
        <f>+L1144+AD1144-AI1144</f>
        <v>330000000</v>
      </c>
      <c r="AR1144" s="61" t="s">
        <v>4700</v>
      </c>
      <c r="AS1144" s="79">
        <v>0</v>
      </c>
      <c r="AT1144" s="61" t="s">
        <v>162</v>
      </c>
      <c r="AU1144" s="79">
        <v>0</v>
      </c>
      <c r="AV1144" s="61" t="s">
        <v>73</v>
      </c>
      <c r="AW1144" s="199">
        <v>0</v>
      </c>
      <c r="AX1144" s="62">
        <f t="shared" si="88"/>
        <v>330000000</v>
      </c>
      <c r="AY1144" s="63">
        <f t="shared" si="89"/>
        <v>0</v>
      </c>
      <c r="AZ1144" s="67">
        <v>0</v>
      </c>
      <c r="BA1144" s="61" t="s">
        <v>73</v>
      </c>
      <c r="BB1144" s="61" t="s">
        <v>163</v>
      </c>
      <c r="BC1144" s="355" t="s">
        <v>7396</v>
      </c>
      <c r="BD1144" s="44" t="s">
        <v>65</v>
      </c>
      <c r="BE1144" s="44" t="s">
        <v>65</v>
      </c>
    </row>
    <row r="1145" spans="2:57" s="250" customFormat="1" x14ac:dyDescent="0.25">
      <c r="B1145" s="44">
        <v>2026</v>
      </c>
      <c r="C1145" s="44">
        <v>891780111</v>
      </c>
      <c r="D1145" s="44" t="s">
        <v>63</v>
      </c>
      <c r="E1145" s="61" t="s">
        <v>7395</v>
      </c>
      <c r="F1145" s="61" t="s">
        <v>7394</v>
      </c>
      <c r="G1145" s="61">
        <v>0</v>
      </c>
      <c r="H1145" s="61" t="s">
        <v>71</v>
      </c>
      <c r="I1145" s="44" t="s">
        <v>111</v>
      </c>
      <c r="J1145" s="76" t="s">
        <v>81</v>
      </c>
      <c r="K1145" s="68" t="s">
        <v>7393</v>
      </c>
      <c r="L1145" s="79">
        <v>14795936</v>
      </c>
      <c r="M1145" s="44" t="s">
        <v>66</v>
      </c>
      <c r="N1145" s="68" t="s">
        <v>7392</v>
      </c>
      <c r="O1145" s="68">
        <v>39023595</v>
      </c>
      <c r="P1145" s="68">
        <v>490</v>
      </c>
      <c r="Q1145" s="69">
        <v>46051</v>
      </c>
      <c r="R1145" s="61" t="s">
        <v>7193</v>
      </c>
      <c r="S1145" s="69">
        <v>46052</v>
      </c>
      <c r="T1145" s="79">
        <v>14795936</v>
      </c>
      <c r="U1145" s="61" t="s">
        <v>65</v>
      </c>
      <c r="V1145" s="79">
        <v>1082939683</v>
      </c>
      <c r="W1145" s="168" t="s">
        <v>7153</v>
      </c>
      <c r="X1145" s="69">
        <v>46052</v>
      </c>
      <c r="Y1145" s="69">
        <v>46062</v>
      </c>
      <c r="Z1145" s="69" t="s">
        <v>73</v>
      </c>
      <c r="AA1145" s="69">
        <v>46234</v>
      </c>
      <c r="AB1145" s="47">
        <f t="shared" si="86"/>
        <v>172</v>
      </c>
      <c r="AC1145" s="61">
        <v>0</v>
      </c>
      <c r="AD1145" s="79">
        <v>0</v>
      </c>
      <c r="AE1145" s="61">
        <v>0</v>
      </c>
      <c r="AF1145" s="80" t="s">
        <v>73</v>
      </c>
      <c r="AG1145" s="47">
        <f t="shared" si="90"/>
        <v>0</v>
      </c>
      <c r="AH1145" s="61">
        <v>0</v>
      </c>
      <c r="AI1145" s="79">
        <v>0</v>
      </c>
      <c r="AJ1145" s="61" t="s">
        <v>73</v>
      </c>
      <c r="AK1145" s="81" t="s">
        <v>73</v>
      </c>
      <c r="AL1145" s="61">
        <v>0</v>
      </c>
      <c r="AM1145" s="81" t="s">
        <v>73</v>
      </c>
      <c r="AN1145" s="81" t="s">
        <v>73</v>
      </c>
      <c r="AO1145" s="81" t="s">
        <v>73</v>
      </c>
      <c r="AP1145" s="47">
        <f t="shared" si="87"/>
        <v>0</v>
      </c>
      <c r="AQ1145" s="47">
        <f>+L1145+AD1145-AI1145</f>
        <v>14795936</v>
      </c>
      <c r="AR1145" s="61" t="s">
        <v>4700</v>
      </c>
      <c r="AS1145" s="79">
        <v>0</v>
      </c>
      <c r="AT1145" s="61" t="s">
        <v>162</v>
      </c>
      <c r="AU1145" s="79">
        <v>0</v>
      </c>
      <c r="AV1145" s="61" t="s">
        <v>73</v>
      </c>
      <c r="AW1145" s="199">
        <v>0</v>
      </c>
      <c r="AX1145" s="62">
        <f t="shared" si="88"/>
        <v>14795936</v>
      </c>
      <c r="AY1145" s="63">
        <f t="shared" si="89"/>
        <v>0</v>
      </c>
      <c r="AZ1145" s="67">
        <v>0</v>
      </c>
      <c r="BA1145" s="61" t="s">
        <v>73</v>
      </c>
      <c r="BB1145" s="61" t="s">
        <v>163</v>
      </c>
      <c r="BC1145" s="355" t="s">
        <v>7391</v>
      </c>
      <c r="BD1145" s="44" t="s">
        <v>65</v>
      </c>
      <c r="BE1145" s="44" t="s">
        <v>65</v>
      </c>
    </row>
    <row r="1146" spans="2:57" s="250" customFormat="1" x14ac:dyDescent="0.25">
      <c r="B1146" s="44">
        <v>2026</v>
      </c>
      <c r="C1146" s="44">
        <v>891780111</v>
      </c>
      <c r="D1146" s="44" t="s">
        <v>63</v>
      </c>
      <c r="E1146" s="61" t="s">
        <v>7390</v>
      </c>
      <c r="F1146" s="61" t="s">
        <v>7389</v>
      </c>
      <c r="G1146" s="61">
        <v>0</v>
      </c>
      <c r="H1146" s="61" t="s">
        <v>71</v>
      </c>
      <c r="I1146" s="44" t="s">
        <v>111</v>
      </c>
      <c r="J1146" s="76" t="s">
        <v>81</v>
      </c>
      <c r="K1146" s="68" t="s">
        <v>7388</v>
      </c>
      <c r="L1146" s="79">
        <v>12000000</v>
      </c>
      <c r="M1146" s="44" t="s">
        <v>66</v>
      </c>
      <c r="N1146" s="68" t="s">
        <v>7387</v>
      </c>
      <c r="O1146" s="68">
        <v>1082845948</v>
      </c>
      <c r="P1146" s="68">
        <v>537</v>
      </c>
      <c r="Q1146" s="69">
        <v>46052</v>
      </c>
      <c r="R1146" s="68">
        <v>36000000</v>
      </c>
      <c r="S1146" s="69">
        <v>46052</v>
      </c>
      <c r="T1146" s="79">
        <v>12000000</v>
      </c>
      <c r="U1146" s="61" t="s">
        <v>65</v>
      </c>
      <c r="V1146" s="79">
        <v>1082939683</v>
      </c>
      <c r="W1146" s="168" t="s">
        <v>7153</v>
      </c>
      <c r="X1146" s="69">
        <v>46052</v>
      </c>
      <c r="Y1146" s="69">
        <v>46052</v>
      </c>
      <c r="Z1146" s="69" t="s">
        <v>73</v>
      </c>
      <c r="AA1146" s="69">
        <v>46111</v>
      </c>
      <c r="AB1146" s="47">
        <f t="shared" si="86"/>
        <v>59</v>
      </c>
      <c r="AC1146" s="61">
        <v>0</v>
      </c>
      <c r="AD1146" s="79">
        <v>0</v>
      </c>
      <c r="AE1146" s="61">
        <v>0</v>
      </c>
      <c r="AF1146" s="80" t="s">
        <v>73</v>
      </c>
      <c r="AG1146" s="47">
        <f t="shared" si="90"/>
        <v>0</v>
      </c>
      <c r="AH1146" s="61">
        <v>0</v>
      </c>
      <c r="AI1146" s="79">
        <v>0</v>
      </c>
      <c r="AJ1146" s="61" t="s">
        <v>73</v>
      </c>
      <c r="AK1146" s="81" t="s">
        <v>73</v>
      </c>
      <c r="AL1146" s="61">
        <v>0</v>
      </c>
      <c r="AM1146" s="81" t="s">
        <v>73</v>
      </c>
      <c r="AN1146" s="81" t="s">
        <v>73</v>
      </c>
      <c r="AO1146" s="81" t="s">
        <v>73</v>
      </c>
      <c r="AP1146" s="47">
        <f t="shared" si="87"/>
        <v>0</v>
      </c>
      <c r="AQ1146" s="47">
        <f>+L1146+AD1146-AI1146</f>
        <v>12000000</v>
      </c>
      <c r="AR1146" s="61" t="s">
        <v>4700</v>
      </c>
      <c r="AS1146" s="79">
        <v>0</v>
      </c>
      <c r="AT1146" s="61" t="s">
        <v>162</v>
      </c>
      <c r="AU1146" s="79">
        <v>0</v>
      </c>
      <c r="AV1146" s="61" t="s">
        <v>73</v>
      </c>
      <c r="AW1146" s="199">
        <v>0</v>
      </c>
      <c r="AX1146" s="62">
        <f t="shared" si="88"/>
        <v>12000000</v>
      </c>
      <c r="AY1146" s="63">
        <f t="shared" si="89"/>
        <v>0</v>
      </c>
      <c r="AZ1146" s="67">
        <v>0</v>
      </c>
      <c r="BA1146" s="61" t="s">
        <v>73</v>
      </c>
      <c r="BB1146" s="61" t="s">
        <v>85</v>
      </c>
      <c r="BC1146" s="369" t="s">
        <v>7386</v>
      </c>
      <c r="BD1146" s="44" t="s">
        <v>65</v>
      </c>
      <c r="BE1146" s="44" t="s">
        <v>65</v>
      </c>
    </row>
    <row r="1147" spans="2:57" s="250" customFormat="1" x14ac:dyDescent="0.25">
      <c r="B1147" s="44">
        <v>2026</v>
      </c>
      <c r="C1147" s="44">
        <v>891780111</v>
      </c>
      <c r="D1147" s="44" t="s">
        <v>63</v>
      </c>
      <c r="E1147" s="61" t="s">
        <v>7385</v>
      </c>
      <c r="F1147" s="61" t="s">
        <v>7384</v>
      </c>
      <c r="G1147" s="61">
        <v>0</v>
      </c>
      <c r="H1147" s="61" t="s">
        <v>71</v>
      </c>
      <c r="I1147" s="44" t="s">
        <v>111</v>
      </c>
      <c r="J1147" s="76" t="s">
        <v>81</v>
      </c>
      <c r="K1147" s="68" t="s">
        <v>7383</v>
      </c>
      <c r="L1147" s="79">
        <v>12000000</v>
      </c>
      <c r="M1147" s="44" t="s">
        <v>66</v>
      </c>
      <c r="N1147" s="68" t="s">
        <v>7382</v>
      </c>
      <c r="O1147" s="68">
        <v>1083553561</v>
      </c>
      <c r="P1147" s="68">
        <v>537</v>
      </c>
      <c r="Q1147" s="69">
        <v>46052</v>
      </c>
      <c r="R1147" s="68">
        <v>36000000</v>
      </c>
      <c r="S1147" s="69">
        <v>46052</v>
      </c>
      <c r="T1147" s="79">
        <v>12000000</v>
      </c>
      <c r="U1147" s="61" t="s">
        <v>65</v>
      </c>
      <c r="V1147" s="79">
        <v>1082939683</v>
      </c>
      <c r="W1147" s="168" t="s">
        <v>7153</v>
      </c>
      <c r="X1147" s="69">
        <v>46052</v>
      </c>
      <c r="Y1147" s="69">
        <v>46052</v>
      </c>
      <c r="Z1147" s="69" t="s">
        <v>73</v>
      </c>
      <c r="AA1147" s="69">
        <v>46111</v>
      </c>
      <c r="AB1147" s="47">
        <f t="shared" si="86"/>
        <v>59</v>
      </c>
      <c r="AC1147" s="61">
        <v>0</v>
      </c>
      <c r="AD1147" s="79">
        <v>0</v>
      </c>
      <c r="AE1147" s="61">
        <v>0</v>
      </c>
      <c r="AF1147" s="80" t="s">
        <v>73</v>
      </c>
      <c r="AG1147" s="47">
        <f t="shared" si="90"/>
        <v>0</v>
      </c>
      <c r="AH1147" s="61">
        <v>0</v>
      </c>
      <c r="AI1147" s="79">
        <v>0</v>
      </c>
      <c r="AJ1147" s="61" t="s">
        <v>73</v>
      </c>
      <c r="AK1147" s="81" t="s">
        <v>73</v>
      </c>
      <c r="AL1147" s="61">
        <v>0</v>
      </c>
      <c r="AM1147" s="81" t="s">
        <v>73</v>
      </c>
      <c r="AN1147" s="81" t="s">
        <v>73</v>
      </c>
      <c r="AO1147" s="81" t="s">
        <v>73</v>
      </c>
      <c r="AP1147" s="47">
        <f t="shared" si="87"/>
        <v>0</v>
      </c>
      <c r="AQ1147" s="47">
        <f>+L1147+AD1147-AI1147</f>
        <v>12000000</v>
      </c>
      <c r="AR1147" s="61" t="s">
        <v>4700</v>
      </c>
      <c r="AS1147" s="79">
        <v>0</v>
      </c>
      <c r="AT1147" s="61" t="s">
        <v>162</v>
      </c>
      <c r="AU1147" s="79">
        <v>0</v>
      </c>
      <c r="AV1147" s="61" t="s">
        <v>73</v>
      </c>
      <c r="AW1147" s="199">
        <v>0</v>
      </c>
      <c r="AX1147" s="62">
        <f t="shared" si="88"/>
        <v>12000000</v>
      </c>
      <c r="AY1147" s="63">
        <f t="shared" si="89"/>
        <v>0</v>
      </c>
      <c r="AZ1147" s="67">
        <v>0</v>
      </c>
      <c r="BA1147" s="61" t="s">
        <v>73</v>
      </c>
      <c r="BB1147" s="61" t="s">
        <v>85</v>
      </c>
      <c r="BC1147" s="369" t="s">
        <v>7381</v>
      </c>
      <c r="BD1147" s="44" t="s">
        <v>65</v>
      </c>
      <c r="BE1147" s="44" t="s">
        <v>65</v>
      </c>
    </row>
    <row r="1148" spans="2:57" s="250" customFormat="1" x14ac:dyDescent="0.25">
      <c r="B1148" s="44">
        <v>2026</v>
      </c>
      <c r="C1148" s="44">
        <v>891780111</v>
      </c>
      <c r="D1148" s="44" t="s">
        <v>63</v>
      </c>
      <c r="E1148" s="61" t="s">
        <v>7380</v>
      </c>
      <c r="F1148" s="61" t="s">
        <v>7379</v>
      </c>
      <c r="G1148" s="61">
        <v>0</v>
      </c>
      <c r="H1148" s="61" t="s">
        <v>71</v>
      </c>
      <c r="I1148" s="44" t="s">
        <v>111</v>
      </c>
      <c r="J1148" s="76" t="s">
        <v>81</v>
      </c>
      <c r="K1148" s="68" t="s">
        <v>7378</v>
      </c>
      <c r="L1148" s="79">
        <v>18000000</v>
      </c>
      <c r="M1148" s="44" t="s">
        <v>66</v>
      </c>
      <c r="N1148" s="68" t="s">
        <v>7377</v>
      </c>
      <c r="O1148" s="68">
        <v>7631068</v>
      </c>
      <c r="P1148" s="68">
        <v>538</v>
      </c>
      <c r="Q1148" s="69">
        <v>46052</v>
      </c>
      <c r="R1148" s="68">
        <v>36000000</v>
      </c>
      <c r="S1148" s="69">
        <v>46052</v>
      </c>
      <c r="T1148" s="79">
        <v>18000000</v>
      </c>
      <c r="U1148" s="61" t="s">
        <v>65</v>
      </c>
      <c r="V1148" s="79">
        <v>1082939683</v>
      </c>
      <c r="W1148" s="168" t="s">
        <v>7153</v>
      </c>
      <c r="X1148" s="69">
        <v>46052</v>
      </c>
      <c r="Y1148" s="69">
        <v>46052</v>
      </c>
      <c r="Z1148" s="69" t="s">
        <v>73</v>
      </c>
      <c r="AA1148" s="69">
        <v>46173</v>
      </c>
      <c r="AB1148" s="47">
        <f t="shared" si="86"/>
        <v>121</v>
      </c>
      <c r="AC1148" s="61">
        <v>0</v>
      </c>
      <c r="AD1148" s="79">
        <v>0</v>
      </c>
      <c r="AE1148" s="61">
        <v>0</v>
      </c>
      <c r="AF1148" s="80" t="s">
        <v>73</v>
      </c>
      <c r="AG1148" s="47">
        <f t="shared" si="90"/>
        <v>0</v>
      </c>
      <c r="AH1148" s="61">
        <v>0</v>
      </c>
      <c r="AI1148" s="79">
        <v>0</v>
      </c>
      <c r="AJ1148" s="61" t="s">
        <v>73</v>
      </c>
      <c r="AK1148" s="81" t="s">
        <v>73</v>
      </c>
      <c r="AL1148" s="61">
        <v>0</v>
      </c>
      <c r="AM1148" s="81" t="s">
        <v>73</v>
      </c>
      <c r="AN1148" s="81" t="s">
        <v>73</v>
      </c>
      <c r="AO1148" s="81" t="s">
        <v>73</v>
      </c>
      <c r="AP1148" s="47">
        <f t="shared" si="87"/>
        <v>0</v>
      </c>
      <c r="AQ1148" s="47">
        <f>+L1148+AD1148-AI1148</f>
        <v>18000000</v>
      </c>
      <c r="AR1148" s="61" t="s">
        <v>4700</v>
      </c>
      <c r="AS1148" s="79">
        <v>0</v>
      </c>
      <c r="AT1148" s="61" t="s">
        <v>162</v>
      </c>
      <c r="AU1148" s="79">
        <v>0</v>
      </c>
      <c r="AV1148" s="61" t="s">
        <v>73</v>
      </c>
      <c r="AW1148" s="199">
        <v>0</v>
      </c>
      <c r="AX1148" s="62">
        <f t="shared" si="88"/>
        <v>18000000</v>
      </c>
      <c r="AY1148" s="63">
        <f t="shared" si="89"/>
        <v>0</v>
      </c>
      <c r="AZ1148" s="67">
        <v>0</v>
      </c>
      <c r="BA1148" s="61" t="s">
        <v>73</v>
      </c>
      <c r="BB1148" s="61" t="s">
        <v>85</v>
      </c>
      <c r="BC1148" s="369" t="s">
        <v>7376</v>
      </c>
      <c r="BD1148" s="44" t="s">
        <v>65</v>
      </c>
      <c r="BE1148" s="44" t="s">
        <v>65</v>
      </c>
    </row>
    <row r="1149" spans="2:57" s="250" customFormat="1" x14ac:dyDescent="0.25">
      <c r="B1149" s="44">
        <v>2026</v>
      </c>
      <c r="C1149" s="44">
        <v>891780111</v>
      </c>
      <c r="D1149" s="44" t="s">
        <v>63</v>
      </c>
      <c r="E1149" s="61" t="s">
        <v>7375</v>
      </c>
      <c r="F1149" s="61" t="s">
        <v>7374</v>
      </c>
      <c r="G1149" s="61">
        <v>0</v>
      </c>
      <c r="H1149" s="61" t="s">
        <v>71</v>
      </c>
      <c r="I1149" s="44" t="s">
        <v>64</v>
      </c>
      <c r="J1149" s="76" t="s">
        <v>81</v>
      </c>
      <c r="K1149" s="68" t="s">
        <v>7373</v>
      </c>
      <c r="L1149" s="79">
        <v>18000000</v>
      </c>
      <c r="M1149" s="44" t="s">
        <v>66</v>
      </c>
      <c r="N1149" s="68" t="s">
        <v>7372</v>
      </c>
      <c r="O1149" s="68">
        <v>1216974090</v>
      </c>
      <c r="P1149" s="68">
        <v>377</v>
      </c>
      <c r="Q1149" s="69">
        <v>46045</v>
      </c>
      <c r="R1149" s="68">
        <v>300000000</v>
      </c>
      <c r="S1149" s="69">
        <v>46052</v>
      </c>
      <c r="T1149" s="79">
        <v>18000000</v>
      </c>
      <c r="U1149" s="61" t="s">
        <v>65</v>
      </c>
      <c r="V1149" s="79">
        <v>1082939683</v>
      </c>
      <c r="W1149" s="168" t="s">
        <v>7153</v>
      </c>
      <c r="X1149" s="69">
        <v>46052</v>
      </c>
      <c r="Y1149" s="69">
        <v>46052</v>
      </c>
      <c r="Z1149" s="69" t="s">
        <v>73</v>
      </c>
      <c r="AA1149" s="69">
        <v>46173</v>
      </c>
      <c r="AB1149" s="47">
        <f t="shared" si="86"/>
        <v>121</v>
      </c>
      <c r="AC1149" s="61">
        <v>0</v>
      </c>
      <c r="AD1149" s="79">
        <v>0</v>
      </c>
      <c r="AE1149" s="61">
        <v>0</v>
      </c>
      <c r="AF1149" s="80" t="s">
        <v>73</v>
      </c>
      <c r="AG1149" s="47">
        <f t="shared" si="90"/>
        <v>0</v>
      </c>
      <c r="AH1149" s="61">
        <v>0</v>
      </c>
      <c r="AI1149" s="79">
        <v>0</v>
      </c>
      <c r="AJ1149" s="61" t="s">
        <v>73</v>
      </c>
      <c r="AK1149" s="81" t="s">
        <v>73</v>
      </c>
      <c r="AL1149" s="61">
        <v>0</v>
      </c>
      <c r="AM1149" s="81" t="s">
        <v>73</v>
      </c>
      <c r="AN1149" s="81" t="s">
        <v>73</v>
      </c>
      <c r="AO1149" s="81" t="s">
        <v>73</v>
      </c>
      <c r="AP1149" s="47">
        <f t="shared" si="87"/>
        <v>0</v>
      </c>
      <c r="AQ1149" s="47">
        <f>+L1149+AD1149-AI1149</f>
        <v>18000000</v>
      </c>
      <c r="AR1149" s="61" t="s">
        <v>65</v>
      </c>
      <c r="AS1149" s="79">
        <v>18000000</v>
      </c>
      <c r="AT1149" s="61" t="s">
        <v>162</v>
      </c>
      <c r="AU1149" s="79">
        <v>0</v>
      </c>
      <c r="AV1149" s="61" t="s">
        <v>73</v>
      </c>
      <c r="AW1149" s="199">
        <v>0</v>
      </c>
      <c r="AX1149" s="62">
        <f t="shared" si="88"/>
        <v>18000000</v>
      </c>
      <c r="AY1149" s="63">
        <f t="shared" si="89"/>
        <v>0</v>
      </c>
      <c r="AZ1149" s="67">
        <v>0</v>
      </c>
      <c r="BA1149" s="61" t="s">
        <v>73</v>
      </c>
      <c r="BB1149" s="61" t="s">
        <v>85</v>
      </c>
      <c r="BC1149" s="369" t="s">
        <v>7371</v>
      </c>
      <c r="BD1149" s="44" t="s">
        <v>65</v>
      </c>
      <c r="BE1149" s="44" t="s">
        <v>65</v>
      </c>
    </row>
    <row r="1150" spans="2:57" s="250" customFormat="1" x14ac:dyDescent="0.25">
      <c r="B1150" s="44">
        <v>2026</v>
      </c>
      <c r="C1150" s="44">
        <v>891780111</v>
      </c>
      <c r="D1150" s="44" t="s">
        <v>63</v>
      </c>
      <c r="E1150" s="61" t="s">
        <v>7370</v>
      </c>
      <c r="F1150" s="61" t="s">
        <v>7369</v>
      </c>
      <c r="G1150" s="61">
        <v>0</v>
      </c>
      <c r="H1150" s="61" t="s">
        <v>71</v>
      </c>
      <c r="I1150" s="44" t="s">
        <v>111</v>
      </c>
      <c r="J1150" s="76" t="s">
        <v>81</v>
      </c>
      <c r="K1150" s="68" t="s">
        <v>7368</v>
      </c>
      <c r="L1150" s="79">
        <v>18000000</v>
      </c>
      <c r="M1150" s="44" t="s">
        <v>66</v>
      </c>
      <c r="N1150" s="68" t="s">
        <v>7367</v>
      </c>
      <c r="O1150" s="68">
        <v>7144192</v>
      </c>
      <c r="P1150" s="68">
        <v>538</v>
      </c>
      <c r="Q1150" s="69">
        <v>46052</v>
      </c>
      <c r="R1150" s="68">
        <v>36000000</v>
      </c>
      <c r="S1150" s="69">
        <v>46052</v>
      </c>
      <c r="T1150" s="79">
        <v>18000000</v>
      </c>
      <c r="U1150" s="61" t="s">
        <v>65</v>
      </c>
      <c r="V1150" s="79">
        <v>1082939683</v>
      </c>
      <c r="W1150" s="168" t="s">
        <v>7153</v>
      </c>
      <c r="X1150" s="69">
        <v>46052</v>
      </c>
      <c r="Y1150" s="69">
        <v>46052</v>
      </c>
      <c r="Z1150" s="69" t="s">
        <v>73</v>
      </c>
      <c r="AA1150" s="69">
        <v>46173</v>
      </c>
      <c r="AB1150" s="47">
        <f t="shared" si="86"/>
        <v>121</v>
      </c>
      <c r="AC1150" s="61">
        <v>0</v>
      </c>
      <c r="AD1150" s="79">
        <v>0</v>
      </c>
      <c r="AE1150" s="61">
        <v>0</v>
      </c>
      <c r="AF1150" s="80" t="s">
        <v>73</v>
      </c>
      <c r="AG1150" s="47">
        <f t="shared" si="90"/>
        <v>0</v>
      </c>
      <c r="AH1150" s="61">
        <v>0</v>
      </c>
      <c r="AI1150" s="79">
        <v>0</v>
      </c>
      <c r="AJ1150" s="61" t="s">
        <v>73</v>
      </c>
      <c r="AK1150" s="81" t="s">
        <v>73</v>
      </c>
      <c r="AL1150" s="61">
        <v>0</v>
      </c>
      <c r="AM1150" s="81" t="s">
        <v>73</v>
      </c>
      <c r="AN1150" s="81" t="s">
        <v>73</v>
      </c>
      <c r="AO1150" s="81" t="s">
        <v>73</v>
      </c>
      <c r="AP1150" s="47">
        <f t="shared" si="87"/>
        <v>0</v>
      </c>
      <c r="AQ1150" s="47">
        <f>+L1150+AD1150-AI1150</f>
        <v>18000000</v>
      </c>
      <c r="AR1150" s="61" t="s">
        <v>4700</v>
      </c>
      <c r="AS1150" s="79">
        <v>0</v>
      </c>
      <c r="AT1150" s="61" t="s">
        <v>162</v>
      </c>
      <c r="AU1150" s="79">
        <v>0</v>
      </c>
      <c r="AV1150" s="61" t="s">
        <v>73</v>
      </c>
      <c r="AW1150" s="199">
        <v>0</v>
      </c>
      <c r="AX1150" s="62">
        <f t="shared" si="88"/>
        <v>18000000</v>
      </c>
      <c r="AY1150" s="63">
        <f t="shared" si="89"/>
        <v>0</v>
      </c>
      <c r="AZ1150" s="67">
        <v>0</v>
      </c>
      <c r="BA1150" s="61" t="s">
        <v>73</v>
      </c>
      <c r="BB1150" s="61" t="s">
        <v>85</v>
      </c>
      <c r="BC1150" s="369" t="s">
        <v>7366</v>
      </c>
      <c r="BD1150" s="44" t="s">
        <v>65</v>
      </c>
      <c r="BE1150" s="44" t="s">
        <v>65</v>
      </c>
    </row>
    <row r="1151" spans="2:57" s="250" customFormat="1" x14ac:dyDescent="0.25">
      <c r="B1151" s="44">
        <v>2026</v>
      </c>
      <c r="C1151" s="44">
        <v>891780111</v>
      </c>
      <c r="D1151" s="44" t="s">
        <v>63</v>
      </c>
      <c r="E1151" s="61" t="s">
        <v>7365</v>
      </c>
      <c r="F1151" s="61" t="s">
        <v>7364</v>
      </c>
      <c r="G1151" s="61">
        <v>0</v>
      </c>
      <c r="H1151" s="61" t="s">
        <v>71</v>
      </c>
      <c r="I1151" s="44" t="s">
        <v>111</v>
      </c>
      <c r="J1151" s="76" t="s">
        <v>81</v>
      </c>
      <c r="K1151" s="68" t="s">
        <v>7363</v>
      </c>
      <c r="L1151" s="79">
        <v>7000000</v>
      </c>
      <c r="M1151" s="44" t="s">
        <v>66</v>
      </c>
      <c r="N1151" s="68" t="s">
        <v>7362</v>
      </c>
      <c r="O1151" s="68">
        <v>1049615490</v>
      </c>
      <c r="P1151" s="68">
        <v>539</v>
      </c>
      <c r="Q1151" s="69">
        <v>46052</v>
      </c>
      <c r="R1151" s="68">
        <v>7000000</v>
      </c>
      <c r="S1151" s="69">
        <v>46052</v>
      </c>
      <c r="T1151" s="79">
        <v>7000000</v>
      </c>
      <c r="U1151" s="61" t="s">
        <v>65</v>
      </c>
      <c r="V1151" s="79">
        <v>1082939683</v>
      </c>
      <c r="W1151" s="168" t="s">
        <v>7153</v>
      </c>
      <c r="X1151" s="69">
        <v>46052</v>
      </c>
      <c r="Y1151" s="69">
        <v>46052</v>
      </c>
      <c r="Z1151" s="69" t="s">
        <v>73</v>
      </c>
      <c r="AA1151" s="69">
        <v>46081</v>
      </c>
      <c r="AB1151" s="47">
        <f t="shared" si="86"/>
        <v>29</v>
      </c>
      <c r="AC1151" s="61">
        <v>0</v>
      </c>
      <c r="AD1151" s="79">
        <v>0</v>
      </c>
      <c r="AE1151" s="61">
        <v>0</v>
      </c>
      <c r="AF1151" s="80" t="s">
        <v>73</v>
      </c>
      <c r="AG1151" s="47">
        <f t="shared" si="90"/>
        <v>0</v>
      </c>
      <c r="AH1151" s="61">
        <v>0</v>
      </c>
      <c r="AI1151" s="79">
        <v>0</v>
      </c>
      <c r="AJ1151" s="61" t="s">
        <v>73</v>
      </c>
      <c r="AK1151" s="81" t="s">
        <v>73</v>
      </c>
      <c r="AL1151" s="61">
        <v>0</v>
      </c>
      <c r="AM1151" s="81" t="s">
        <v>73</v>
      </c>
      <c r="AN1151" s="81" t="s">
        <v>73</v>
      </c>
      <c r="AO1151" s="81" t="s">
        <v>73</v>
      </c>
      <c r="AP1151" s="47">
        <f t="shared" si="87"/>
        <v>0</v>
      </c>
      <c r="AQ1151" s="47">
        <f>+L1151+AD1151-AI1151</f>
        <v>7000000</v>
      </c>
      <c r="AR1151" s="61" t="s">
        <v>4700</v>
      </c>
      <c r="AS1151" s="79">
        <v>0</v>
      </c>
      <c r="AT1151" s="61" t="s">
        <v>162</v>
      </c>
      <c r="AU1151" s="79">
        <v>0</v>
      </c>
      <c r="AV1151" s="61" t="s">
        <v>73</v>
      </c>
      <c r="AW1151" s="199">
        <v>0</v>
      </c>
      <c r="AX1151" s="62">
        <f t="shared" si="88"/>
        <v>7000000</v>
      </c>
      <c r="AY1151" s="63">
        <f t="shared" si="89"/>
        <v>0</v>
      </c>
      <c r="AZ1151" s="67">
        <v>0</v>
      </c>
      <c r="BA1151" s="61" t="s">
        <v>73</v>
      </c>
      <c r="BB1151" s="61" t="s">
        <v>85</v>
      </c>
      <c r="BC1151" s="369" t="s">
        <v>7361</v>
      </c>
      <c r="BD1151" s="44" t="s">
        <v>65</v>
      </c>
      <c r="BE1151" s="44" t="s">
        <v>65</v>
      </c>
    </row>
    <row r="1152" spans="2:57" s="250" customFormat="1" x14ac:dyDescent="0.25">
      <c r="B1152" s="44">
        <v>2026</v>
      </c>
      <c r="C1152" s="44">
        <v>891780111</v>
      </c>
      <c r="D1152" s="44" t="s">
        <v>63</v>
      </c>
      <c r="E1152" s="61" t="s">
        <v>7360</v>
      </c>
      <c r="F1152" s="61" t="s">
        <v>7359</v>
      </c>
      <c r="G1152" s="61">
        <v>0</v>
      </c>
      <c r="H1152" s="61" t="s">
        <v>71</v>
      </c>
      <c r="I1152" s="44" t="s">
        <v>111</v>
      </c>
      <c r="J1152" s="76" t="s">
        <v>81</v>
      </c>
      <c r="K1152" s="47" t="s">
        <v>7354</v>
      </c>
      <c r="L1152" s="79">
        <v>14795937</v>
      </c>
      <c r="M1152" s="44" t="s">
        <v>66</v>
      </c>
      <c r="N1152" s="68" t="s">
        <v>7358</v>
      </c>
      <c r="O1152" s="68">
        <v>57400501</v>
      </c>
      <c r="P1152" s="68">
        <v>490</v>
      </c>
      <c r="Q1152" s="69">
        <v>46051</v>
      </c>
      <c r="R1152" s="61" t="s">
        <v>7193</v>
      </c>
      <c r="S1152" s="69">
        <v>46052</v>
      </c>
      <c r="T1152" s="79">
        <v>14795937</v>
      </c>
      <c r="U1152" s="61" t="s">
        <v>65</v>
      </c>
      <c r="V1152" s="79">
        <v>1082939683</v>
      </c>
      <c r="W1152" s="168" t="s">
        <v>7153</v>
      </c>
      <c r="X1152" s="69">
        <v>46052</v>
      </c>
      <c r="Y1152" s="69">
        <v>46062</v>
      </c>
      <c r="Z1152" s="69" t="s">
        <v>73</v>
      </c>
      <c r="AA1152" s="69">
        <v>46234</v>
      </c>
      <c r="AB1152" s="47">
        <f t="shared" si="86"/>
        <v>172</v>
      </c>
      <c r="AC1152" s="61">
        <v>0</v>
      </c>
      <c r="AD1152" s="79">
        <v>0</v>
      </c>
      <c r="AE1152" s="61">
        <v>0</v>
      </c>
      <c r="AF1152" s="80" t="s">
        <v>73</v>
      </c>
      <c r="AG1152" s="47">
        <f t="shared" si="90"/>
        <v>0</v>
      </c>
      <c r="AH1152" s="61">
        <v>0</v>
      </c>
      <c r="AI1152" s="79">
        <v>0</v>
      </c>
      <c r="AJ1152" s="61" t="s">
        <v>73</v>
      </c>
      <c r="AK1152" s="81" t="s">
        <v>73</v>
      </c>
      <c r="AL1152" s="61">
        <v>0</v>
      </c>
      <c r="AM1152" s="81" t="s">
        <v>73</v>
      </c>
      <c r="AN1152" s="81" t="s">
        <v>73</v>
      </c>
      <c r="AO1152" s="81" t="s">
        <v>73</v>
      </c>
      <c r="AP1152" s="47">
        <f t="shared" si="87"/>
        <v>0</v>
      </c>
      <c r="AQ1152" s="47">
        <f>+L1152+AD1152-AI1152</f>
        <v>14795937</v>
      </c>
      <c r="AR1152" s="61" t="s">
        <v>4700</v>
      </c>
      <c r="AS1152" s="79">
        <v>0</v>
      </c>
      <c r="AT1152" s="61" t="s">
        <v>162</v>
      </c>
      <c r="AU1152" s="79">
        <v>0</v>
      </c>
      <c r="AV1152" s="61" t="s">
        <v>73</v>
      </c>
      <c r="AW1152" s="199">
        <v>0</v>
      </c>
      <c r="AX1152" s="62">
        <f t="shared" si="88"/>
        <v>14795937</v>
      </c>
      <c r="AY1152" s="63">
        <f t="shared" si="89"/>
        <v>0</v>
      </c>
      <c r="AZ1152" s="67">
        <v>0</v>
      </c>
      <c r="BA1152" s="61" t="s">
        <v>73</v>
      </c>
      <c r="BB1152" s="61" t="s">
        <v>163</v>
      </c>
      <c r="BC1152" s="355" t="s">
        <v>7357</v>
      </c>
      <c r="BD1152" s="44" t="s">
        <v>65</v>
      </c>
      <c r="BE1152" s="44" t="s">
        <v>65</v>
      </c>
    </row>
    <row r="1153" spans="2:57" s="250" customFormat="1" x14ac:dyDescent="0.25">
      <c r="B1153" s="44">
        <v>2026</v>
      </c>
      <c r="C1153" s="44">
        <v>891780111</v>
      </c>
      <c r="D1153" s="44" t="s">
        <v>63</v>
      </c>
      <c r="E1153" s="61" t="s">
        <v>7356</v>
      </c>
      <c r="F1153" s="61" t="s">
        <v>7355</v>
      </c>
      <c r="G1153" s="61">
        <v>0</v>
      </c>
      <c r="H1153" s="61" t="s">
        <v>71</v>
      </c>
      <c r="I1153" s="44" t="s">
        <v>111</v>
      </c>
      <c r="J1153" s="76" t="s">
        <v>81</v>
      </c>
      <c r="K1153" s="68" t="s">
        <v>7354</v>
      </c>
      <c r="L1153" s="79">
        <v>14795937</v>
      </c>
      <c r="M1153" s="44" t="s">
        <v>66</v>
      </c>
      <c r="N1153" s="68" t="s">
        <v>7353</v>
      </c>
      <c r="O1153" s="68">
        <v>57295843</v>
      </c>
      <c r="P1153" s="68">
        <v>490</v>
      </c>
      <c r="Q1153" s="69">
        <v>46051</v>
      </c>
      <c r="R1153" s="61" t="s">
        <v>7193</v>
      </c>
      <c r="S1153" s="69">
        <v>46052</v>
      </c>
      <c r="T1153" s="79">
        <v>14795937</v>
      </c>
      <c r="U1153" s="61" t="s">
        <v>65</v>
      </c>
      <c r="V1153" s="79">
        <v>1082939683</v>
      </c>
      <c r="W1153" s="168" t="s">
        <v>7153</v>
      </c>
      <c r="X1153" s="69">
        <v>46052</v>
      </c>
      <c r="Y1153" s="69">
        <v>46062</v>
      </c>
      <c r="Z1153" s="69" t="s">
        <v>73</v>
      </c>
      <c r="AA1153" s="69">
        <v>46234</v>
      </c>
      <c r="AB1153" s="47">
        <f t="shared" si="86"/>
        <v>172</v>
      </c>
      <c r="AC1153" s="61">
        <v>0</v>
      </c>
      <c r="AD1153" s="79">
        <v>0</v>
      </c>
      <c r="AE1153" s="61">
        <v>0</v>
      </c>
      <c r="AF1153" s="80" t="s">
        <v>73</v>
      </c>
      <c r="AG1153" s="47">
        <f t="shared" si="90"/>
        <v>0</v>
      </c>
      <c r="AH1153" s="61">
        <v>0</v>
      </c>
      <c r="AI1153" s="79">
        <v>0</v>
      </c>
      <c r="AJ1153" s="61" t="s">
        <v>73</v>
      </c>
      <c r="AK1153" s="81" t="s">
        <v>73</v>
      </c>
      <c r="AL1153" s="61">
        <v>0</v>
      </c>
      <c r="AM1153" s="81" t="s">
        <v>73</v>
      </c>
      <c r="AN1153" s="81" t="s">
        <v>73</v>
      </c>
      <c r="AO1153" s="81" t="s">
        <v>73</v>
      </c>
      <c r="AP1153" s="47">
        <f t="shared" si="87"/>
        <v>0</v>
      </c>
      <c r="AQ1153" s="47">
        <f>+L1153+AD1153-AI1153</f>
        <v>14795937</v>
      </c>
      <c r="AR1153" s="61" t="s">
        <v>4700</v>
      </c>
      <c r="AS1153" s="79">
        <v>0</v>
      </c>
      <c r="AT1153" s="61" t="s">
        <v>162</v>
      </c>
      <c r="AU1153" s="79">
        <v>0</v>
      </c>
      <c r="AV1153" s="61" t="s">
        <v>73</v>
      </c>
      <c r="AW1153" s="199">
        <v>0</v>
      </c>
      <c r="AX1153" s="62">
        <f t="shared" si="88"/>
        <v>14795937</v>
      </c>
      <c r="AY1153" s="63">
        <f t="shared" si="89"/>
        <v>0</v>
      </c>
      <c r="AZ1153" s="67">
        <v>0</v>
      </c>
      <c r="BA1153" s="61" t="s">
        <v>73</v>
      </c>
      <c r="BB1153" s="61" t="s">
        <v>163</v>
      </c>
      <c r="BC1153" s="355" t="s">
        <v>7352</v>
      </c>
      <c r="BD1153" s="44" t="s">
        <v>65</v>
      </c>
      <c r="BE1153" s="44" t="s">
        <v>65</v>
      </c>
    </row>
    <row r="1154" spans="2:57" s="250" customFormat="1" x14ac:dyDescent="0.25">
      <c r="B1154" s="44">
        <v>2026</v>
      </c>
      <c r="C1154" s="44">
        <v>891780111</v>
      </c>
      <c r="D1154" s="44" t="s">
        <v>63</v>
      </c>
      <c r="E1154" s="61" t="s">
        <v>7351</v>
      </c>
      <c r="F1154" s="61" t="s">
        <v>7350</v>
      </c>
      <c r="G1154" s="61">
        <v>0</v>
      </c>
      <c r="H1154" s="61" t="s">
        <v>71</v>
      </c>
      <c r="I1154" s="44" t="s">
        <v>111</v>
      </c>
      <c r="J1154" s="76" t="s">
        <v>81</v>
      </c>
      <c r="K1154" s="68" t="s">
        <v>7349</v>
      </c>
      <c r="L1154" s="79">
        <v>11836745</v>
      </c>
      <c r="M1154" s="44" t="s">
        <v>66</v>
      </c>
      <c r="N1154" s="68" t="s">
        <v>7348</v>
      </c>
      <c r="O1154" s="68">
        <v>1193594017</v>
      </c>
      <c r="P1154" s="68">
        <v>490</v>
      </c>
      <c r="Q1154" s="69">
        <v>46051</v>
      </c>
      <c r="R1154" s="61" t="s">
        <v>7193</v>
      </c>
      <c r="S1154" s="69">
        <v>46052</v>
      </c>
      <c r="T1154" s="79">
        <v>11836745</v>
      </c>
      <c r="U1154" s="61" t="s">
        <v>65</v>
      </c>
      <c r="V1154" s="79">
        <v>1082939683</v>
      </c>
      <c r="W1154" s="168" t="s">
        <v>7153</v>
      </c>
      <c r="X1154" s="69">
        <v>46052</v>
      </c>
      <c r="Y1154" s="69">
        <v>46062</v>
      </c>
      <c r="Z1154" s="69" t="s">
        <v>73</v>
      </c>
      <c r="AA1154" s="69">
        <v>46234</v>
      </c>
      <c r="AB1154" s="47">
        <f t="shared" si="86"/>
        <v>172</v>
      </c>
      <c r="AC1154" s="61">
        <v>0</v>
      </c>
      <c r="AD1154" s="79">
        <v>0</v>
      </c>
      <c r="AE1154" s="61">
        <v>0</v>
      </c>
      <c r="AF1154" s="80" t="s">
        <v>73</v>
      </c>
      <c r="AG1154" s="47">
        <f t="shared" si="90"/>
        <v>0</v>
      </c>
      <c r="AH1154" s="61">
        <v>0</v>
      </c>
      <c r="AI1154" s="79">
        <v>0</v>
      </c>
      <c r="AJ1154" s="61" t="s">
        <v>73</v>
      </c>
      <c r="AK1154" s="81" t="s">
        <v>73</v>
      </c>
      <c r="AL1154" s="61">
        <v>0</v>
      </c>
      <c r="AM1154" s="81" t="s">
        <v>73</v>
      </c>
      <c r="AN1154" s="81" t="s">
        <v>73</v>
      </c>
      <c r="AO1154" s="81" t="s">
        <v>73</v>
      </c>
      <c r="AP1154" s="47">
        <f t="shared" si="87"/>
        <v>0</v>
      </c>
      <c r="AQ1154" s="47">
        <f>+L1154+AD1154-AI1154</f>
        <v>11836745</v>
      </c>
      <c r="AR1154" s="61" t="s">
        <v>4700</v>
      </c>
      <c r="AS1154" s="79">
        <v>0</v>
      </c>
      <c r="AT1154" s="61" t="s">
        <v>162</v>
      </c>
      <c r="AU1154" s="79">
        <v>0</v>
      </c>
      <c r="AV1154" s="61" t="s">
        <v>73</v>
      </c>
      <c r="AW1154" s="199">
        <v>0</v>
      </c>
      <c r="AX1154" s="62">
        <f t="shared" si="88"/>
        <v>11836745</v>
      </c>
      <c r="AY1154" s="63">
        <f t="shared" si="89"/>
        <v>0</v>
      </c>
      <c r="AZ1154" s="67">
        <v>0</v>
      </c>
      <c r="BA1154" s="61" t="s">
        <v>73</v>
      </c>
      <c r="BB1154" s="61" t="s">
        <v>163</v>
      </c>
      <c r="BC1154" s="355" t="s">
        <v>7347</v>
      </c>
      <c r="BD1154" s="44" t="s">
        <v>65</v>
      </c>
      <c r="BE1154" s="44" t="s">
        <v>65</v>
      </c>
    </row>
    <row r="1155" spans="2:57" s="250" customFormat="1" x14ac:dyDescent="0.25">
      <c r="B1155" s="44">
        <v>2026</v>
      </c>
      <c r="C1155" s="44">
        <v>891780111</v>
      </c>
      <c r="D1155" s="44" t="s">
        <v>63</v>
      </c>
      <c r="E1155" s="61" t="s">
        <v>7346</v>
      </c>
      <c r="F1155" s="61" t="s">
        <v>7345</v>
      </c>
      <c r="G1155" s="61">
        <v>0</v>
      </c>
      <c r="H1155" s="61" t="s">
        <v>71</v>
      </c>
      <c r="I1155" s="44" t="s">
        <v>111</v>
      </c>
      <c r="J1155" s="76" t="s">
        <v>81</v>
      </c>
      <c r="K1155" s="47" t="s">
        <v>7344</v>
      </c>
      <c r="L1155" s="79">
        <v>11836745</v>
      </c>
      <c r="M1155" s="44" t="s">
        <v>66</v>
      </c>
      <c r="N1155" s="68" t="s">
        <v>7343</v>
      </c>
      <c r="O1155" s="68">
        <v>1221963321</v>
      </c>
      <c r="P1155" s="68">
        <v>490</v>
      </c>
      <c r="Q1155" s="69">
        <v>46051</v>
      </c>
      <c r="R1155" s="61" t="s">
        <v>7193</v>
      </c>
      <c r="S1155" s="69">
        <v>46052</v>
      </c>
      <c r="T1155" s="79">
        <v>11836745</v>
      </c>
      <c r="U1155" s="61" t="s">
        <v>65</v>
      </c>
      <c r="V1155" s="79">
        <v>1082939683</v>
      </c>
      <c r="W1155" s="168" t="s">
        <v>7153</v>
      </c>
      <c r="X1155" s="69">
        <v>46052</v>
      </c>
      <c r="Y1155" s="69">
        <v>46062</v>
      </c>
      <c r="Z1155" s="69" t="s">
        <v>73</v>
      </c>
      <c r="AA1155" s="69">
        <v>46234</v>
      </c>
      <c r="AB1155" s="47">
        <f t="shared" si="86"/>
        <v>172</v>
      </c>
      <c r="AC1155" s="61">
        <v>0</v>
      </c>
      <c r="AD1155" s="79">
        <v>0</v>
      </c>
      <c r="AE1155" s="61">
        <v>0</v>
      </c>
      <c r="AF1155" s="80" t="s">
        <v>73</v>
      </c>
      <c r="AG1155" s="47">
        <f t="shared" si="90"/>
        <v>0</v>
      </c>
      <c r="AH1155" s="61">
        <v>0</v>
      </c>
      <c r="AI1155" s="79">
        <v>0</v>
      </c>
      <c r="AJ1155" s="61" t="s">
        <v>73</v>
      </c>
      <c r="AK1155" s="81" t="s">
        <v>73</v>
      </c>
      <c r="AL1155" s="61">
        <v>0</v>
      </c>
      <c r="AM1155" s="81" t="s">
        <v>73</v>
      </c>
      <c r="AN1155" s="81" t="s">
        <v>73</v>
      </c>
      <c r="AO1155" s="81" t="s">
        <v>73</v>
      </c>
      <c r="AP1155" s="47">
        <f t="shared" si="87"/>
        <v>0</v>
      </c>
      <c r="AQ1155" s="47">
        <f>+L1155+AD1155-AI1155</f>
        <v>11836745</v>
      </c>
      <c r="AR1155" s="61" t="s">
        <v>4700</v>
      </c>
      <c r="AS1155" s="79">
        <v>0</v>
      </c>
      <c r="AT1155" s="61" t="s">
        <v>162</v>
      </c>
      <c r="AU1155" s="79">
        <v>0</v>
      </c>
      <c r="AV1155" s="61" t="s">
        <v>73</v>
      </c>
      <c r="AW1155" s="199">
        <v>0</v>
      </c>
      <c r="AX1155" s="62">
        <f t="shared" si="88"/>
        <v>11836745</v>
      </c>
      <c r="AY1155" s="63">
        <f t="shared" si="89"/>
        <v>0</v>
      </c>
      <c r="AZ1155" s="67">
        <v>0</v>
      </c>
      <c r="BA1155" s="61" t="s">
        <v>73</v>
      </c>
      <c r="BB1155" s="61" t="s">
        <v>163</v>
      </c>
      <c r="BC1155" s="355" t="s">
        <v>7342</v>
      </c>
      <c r="BD1155" s="44" t="s">
        <v>65</v>
      </c>
      <c r="BE1155" s="44" t="s">
        <v>65</v>
      </c>
    </row>
    <row r="1156" spans="2:57" s="250" customFormat="1" x14ac:dyDescent="0.25">
      <c r="B1156" s="44">
        <v>2026</v>
      </c>
      <c r="C1156" s="44">
        <v>891780111</v>
      </c>
      <c r="D1156" s="44" t="s">
        <v>63</v>
      </c>
      <c r="E1156" s="61" t="s">
        <v>7341</v>
      </c>
      <c r="F1156" s="61" t="s">
        <v>7340</v>
      </c>
      <c r="G1156" s="61">
        <v>0</v>
      </c>
      <c r="H1156" s="61" t="s">
        <v>71</v>
      </c>
      <c r="I1156" s="44" t="s">
        <v>111</v>
      </c>
      <c r="J1156" s="76" t="s">
        <v>81</v>
      </c>
      <c r="K1156" s="47" t="s">
        <v>7339</v>
      </c>
      <c r="L1156" s="79">
        <v>14795937</v>
      </c>
      <c r="M1156" s="44" t="s">
        <v>66</v>
      </c>
      <c r="N1156" s="68" t="s">
        <v>7338</v>
      </c>
      <c r="O1156" s="68">
        <v>57464700</v>
      </c>
      <c r="P1156" s="68">
        <v>490</v>
      </c>
      <c r="Q1156" s="69">
        <v>46051</v>
      </c>
      <c r="R1156" s="61" t="s">
        <v>7193</v>
      </c>
      <c r="S1156" s="69">
        <v>46052</v>
      </c>
      <c r="T1156" s="79">
        <v>14795937</v>
      </c>
      <c r="U1156" s="61" t="s">
        <v>65</v>
      </c>
      <c r="V1156" s="79">
        <v>1082939683</v>
      </c>
      <c r="W1156" s="168" t="s">
        <v>7153</v>
      </c>
      <c r="X1156" s="69">
        <v>46052</v>
      </c>
      <c r="Y1156" s="69">
        <v>46062</v>
      </c>
      <c r="Z1156" s="69" t="s">
        <v>73</v>
      </c>
      <c r="AA1156" s="69">
        <v>46234</v>
      </c>
      <c r="AB1156" s="47">
        <f t="shared" si="86"/>
        <v>172</v>
      </c>
      <c r="AC1156" s="61">
        <v>0</v>
      </c>
      <c r="AD1156" s="79">
        <v>0</v>
      </c>
      <c r="AE1156" s="61">
        <v>0</v>
      </c>
      <c r="AF1156" s="80" t="s">
        <v>73</v>
      </c>
      <c r="AG1156" s="47">
        <f t="shared" si="90"/>
        <v>0</v>
      </c>
      <c r="AH1156" s="61">
        <v>0</v>
      </c>
      <c r="AI1156" s="79">
        <v>0</v>
      </c>
      <c r="AJ1156" s="61" t="s">
        <v>73</v>
      </c>
      <c r="AK1156" s="81" t="s">
        <v>73</v>
      </c>
      <c r="AL1156" s="61">
        <v>0</v>
      </c>
      <c r="AM1156" s="81" t="s">
        <v>73</v>
      </c>
      <c r="AN1156" s="81" t="s">
        <v>73</v>
      </c>
      <c r="AO1156" s="81" t="s">
        <v>73</v>
      </c>
      <c r="AP1156" s="47">
        <f t="shared" si="87"/>
        <v>0</v>
      </c>
      <c r="AQ1156" s="47">
        <f>+L1156+AD1156-AI1156</f>
        <v>14795937</v>
      </c>
      <c r="AR1156" s="61" t="s">
        <v>4700</v>
      </c>
      <c r="AS1156" s="79">
        <v>0</v>
      </c>
      <c r="AT1156" s="61" t="s">
        <v>162</v>
      </c>
      <c r="AU1156" s="79">
        <v>0</v>
      </c>
      <c r="AV1156" s="61" t="s">
        <v>73</v>
      </c>
      <c r="AW1156" s="199">
        <v>0</v>
      </c>
      <c r="AX1156" s="62">
        <f t="shared" si="88"/>
        <v>14795937</v>
      </c>
      <c r="AY1156" s="63">
        <f t="shared" si="89"/>
        <v>0</v>
      </c>
      <c r="AZ1156" s="67">
        <v>0</v>
      </c>
      <c r="BA1156" s="61" t="s">
        <v>73</v>
      </c>
      <c r="BB1156" s="61" t="s">
        <v>163</v>
      </c>
      <c r="BC1156" s="355" t="s">
        <v>7337</v>
      </c>
      <c r="BD1156" s="44" t="s">
        <v>65</v>
      </c>
      <c r="BE1156" s="44" t="s">
        <v>65</v>
      </c>
    </row>
    <row r="1157" spans="2:57" s="250" customFormat="1" x14ac:dyDescent="0.25">
      <c r="B1157" s="44">
        <v>2026</v>
      </c>
      <c r="C1157" s="44">
        <v>891780111</v>
      </c>
      <c r="D1157" s="44" t="s">
        <v>63</v>
      </c>
      <c r="E1157" s="61" t="s">
        <v>7336</v>
      </c>
      <c r="F1157" s="61" t="s">
        <v>7335</v>
      </c>
      <c r="G1157" s="61">
        <v>0</v>
      </c>
      <c r="H1157" s="61" t="s">
        <v>71</v>
      </c>
      <c r="I1157" s="44" t="s">
        <v>111</v>
      </c>
      <c r="J1157" s="76" t="s">
        <v>81</v>
      </c>
      <c r="K1157" s="68" t="s">
        <v>7334</v>
      </c>
      <c r="L1157" s="79">
        <v>11836745</v>
      </c>
      <c r="M1157" s="44" t="s">
        <v>66</v>
      </c>
      <c r="N1157" s="68" t="s">
        <v>7333</v>
      </c>
      <c r="O1157" s="68">
        <v>1193518229</v>
      </c>
      <c r="P1157" s="68">
        <v>490</v>
      </c>
      <c r="Q1157" s="69">
        <v>46051</v>
      </c>
      <c r="R1157" s="61" t="s">
        <v>7193</v>
      </c>
      <c r="S1157" s="69">
        <v>46052</v>
      </c>
      <c r="T1157" s="79">
        <v>11836745</v>
      </c>
      <c r="U1157" s="61" t="s">
        <v>65</v>
      </c>
      <c r="V1157" s="79">
        <v>1082939683</v>
      </c>
      <c r="W1157" s="168" t="s">
        <v>7153</v>
      </c>
      <c r="X1157" s="69">
        <v>46052</v>
      </c>
      <c r="Y1157" s="69">
        <v>46062</v>
      </c>
      <c r="Z1157" s="69" t="s">
        <v>73</v>
      </c>
      <c r="AA1157" s="69">
        <v>46234</v>
      </c>
      <c r="AB1157" s="47">
        <f t="shared" si="86"/>
        <v>172</v>
      </c>
      <c r="AC1157" s="61">
        <v>0</v>
      </c>
      <c r="AD1157" s="79">
        <v>0</v>
      </c>
      <c r="AE1157" s="61">
        <v>0</v>
      </c>
      <c r="AF1157" s="80" t="s">
        <v>73</v>
      </c>
      <c r="AG1157" s="47">
        <f t="shared" si="90"/>
        <v>0</v>
      </c>
      <c r="AH1157" s="61">
        <v>0</v>
      </c>
      <c r="AI1157" s="79">
        <v>0</v>
      </c>
      <c r="AJ1157" s="61" t="s">
        <v>73</v>
      </c>
      <c r="AK1157" s="81" t="s">
        <v>73</v>
      </c>
      <c r="AL1157" s="61">
        <v>0</v>
      </c>
      <c r="AM1157" s="81" t="s">
        <v>73</v>
      </c>
      <c r="AN1157" s="81" t="s">
        <v>73</v>
      </c>
      <c r="AO1157" s="81" t="s">
        <v>73</v>
      </c>
      <c r="AP1157" s="47">
        <f t="shared" si="87"/>
        <v>0</v>
      </c>
      <c r="AQ1157" s="47">
        <f>+L1157+AD1157-AI1157</f>
        <v>11836745</v>
      </c>
      <c r="AR1157" s="61" t="s">
        <v>4700</v>
      </c>
      <c r="AS1157" s="79">
        <v>0</v>
      </c>
      <c r="AT1157" s="61" t="s">
        <v>162</v>
      </c>
      <c r="AU1157" s="79">
        <v>0</v>
      </c>
      <c r="AV1157" s="61" t="s">
        <v>73</v>
      </c>
      <c r="AW1157" s="199">
        <v>0</v>
      </c>
      <c r="AX1157" s="62">
        <f t="shared" si="88"/>
        <v>11836745</v>
      </c>
      <c r="AY1157" s="63">
        <f t="shared" si="89"/>
        <v>0</v>
      </c>
      <c r="AZ1157" s="67">
        <v>0</v>
      </c>
      <c r="BA1157" s="61" t="s">
        <v>73</v>
      </c>
      <c r="BB1157" s="61" t="s">
        <v>163</v>
      </c>
      <c r="BC1157" s="355" t="s">
        <v>7332</v>
      </c>
      <c r="BD1157" s="44" t="s">
        <v>65</v>
      </c>
      <c r="BE1157" s="44" t="s">
        <v>65</v>
      </c>
    </row>
    <row r="1158" spans="2:57" s="250" customFormat="1" x14ac:dyDescent="0.25">
      <c r="B1158" s="44">
        <v>2026</v>
      </c>
      <c r="C1158" s="44">
        <v>891780111</v>
      </c>
      <c r="D1158" s="44" t="s">
        <v>63</v>
      </c>
      <c r="E1158" s="61" t="s">
        <v>7331</v>
      </c>
      <c r="F1158" s="61" t="s">
        <v>7330</v>
      </c>
      <c r="G1158" s="61">
        <v>0</v>
      </c>
      <c r="H1158" s="61" t="s">
        <v>71</v>
      </c>
      <c r="I1158" s="44" t="s">
        <v>111</v>
      </c>
      <c r="J1158" s="76" t="s">
        <v>81</v>
      </c>
      <c r="K1158" s="47" t="s">
        <v>7325</v>
      </c>
      <c r="L1158" s="79">
        <v>11836745</v>
      </c>
      <c r="M1158" s="44" t="s">
        <v>66</v>
      </c>
      <c r="N1158" s="68" t="s">
        <v>7329</v>
      </c>
      <c r="O1158" s="68">
        <v>1082846851</v>
      </c>
      <c r="P1158" s="68">
        <v>490</v>
      </c>
      <c r="Q1158" s="69">
        <v>46051</v>
      </c>
      <c r="R1158" s="61" t="s">
        <v>7193</v>
      </c>
      <c r="S1158" s="69">
        <v>46052</v>
      </c>
      <c r="T1158" s="79">
        <v>11836745</v>
      </c>
      <c r="U1158" s="61" t="s">
        <v>65</v>
      </c>
      <c r="V1158" s="79">
        <v>1082939683</v>
      </c>
      <c r="W1158" s="168" t="s">
        <v>7153</v>
      </c>
      <c r="X1158" s="69">
        <v>46052</v>
      </c>
      <c r="Y1158" s="69">
        <v>46062</v>
      </c>
      <c r="Z1158" s="69" t="s">
        <v>73</v>
      </c>
      <c r="AA1158" s="69">
        <v>46234</v>
      </c>
      <c r="AB1158" s="47">
        <f t="shared" si="86"/>
        <v>172</v>
      </c>
      <c r="AC1158" s="61">
        <v>0</v>
      </c>
      <c r="AD1158" s="79">
        <v>0</v>
      </c>
      <c r="AE1158" s="61">
        <v>0</v>
      </c>
      <c r="AF1158" s="80" t="s">
        <v>73</v>
      </c>
      <c r="AG1158" s="47">
        <f t="shared" si="90"/>
        <v>0</v>
      </c>
      <c r="AH1158" s="61">
        <v>0</v>
      </c>
      <c r="AI1158" s="79">
        <v>0</v>
      </c>
      <c r="AJ1158" s="61" t="s">
        <v>73</v>
      </c>
      <c r="AK1158" s="81" t="s">
        <v>73</v>
      </c>
      <c r="AL1158" s="61">
        <v>0</v>
      </c>
      <c r="AM1158" s="81" t="s">
        <v>73</v>
      </c>
      <c r="AN1158" s="81" t="s">
        <v>73</v>
      </c>
      <c r="AO1158" s="81" t="s">
        <v>73</v>
      </c>
      <c r="AP1158" s="47">
        <f t="shared" si="87"/>
        <v>0</v>
      </c>
      <c r="AQ1158" s="47">
        <f>+L1158+AD1158-AI1158</f>
        <v>11836745</v>
      </c>
      <c r="AR1158" s="61" t="s">
        <v>4700</v>
      </c>
      <c r="AS1158" s="79">
        <v>0</v>
      </c>
      <c r="AT1158" s="61" t="s">
        <v>162</v>
      </c>
      <c r="AU1158" s="79">
        <v>0</v>
      </c>
      <c r="AV1158" s="61" t="s">
        <v>73</v>
      </c>
      <c r="AW1158" s="199">
        <v>0</v>
      </c>
      <c r="AX1158" s="62">
        <f t="shared" si="88"/>
        <v>11836745</v>
      </c>
      <c r="AY1158" s="63">
        <f t="shared" si="89"/>
        <v>0</v>
      </c>
      <c r="AZ1158" s="67">
        <v>0</v>
      </c>
      <c r="BA1158" s="61" t="s">
        <v>73</v>
      </c>
      <c r="BB1158" s="61" t="s">
        <v>163</v>
      </c>
      <c r="BC1158" s="355" t="s">
        <v>7328</v>
      </c>
      <c r="BD1158" s="44" t="s">
        <v>65</v>
      </c>
      <c r="BE1158" s="44" t="s">
        <v>65</v>
      </c>
    </row>
    <row r="1159" spans="2:57" s="250" customFormat="1" x14ac:dyDescent="0.25">
      <c r="B1159" s="44">
        <v>2026</v>
      </c>
      <c r="C1159" s="44">
        <v>891780111</v>
      </c>
      <c r="D1159" s="44" t="s">
        <v>63</v>
      </c>
      <c r="E1159" s="61" t="s">
        <v>7327</v>
      </c>
      <c r="F1159" s="61" t="s">
        <v>7326</v>
      </c>
      <c r="G1159" s="61">
        <v>0</v>
      </c>
      <c r="H1159" s="61" t="s">
        <v>71</v>
      </c>
      <c r="I1159" s="44" t="s">
        <v>111</v>
      </c>
      <c r="J1159" s="76" t="s">
        <v>81</v>
      </c>
      <c r="K1159" s="47" t="s">
        <v>7325</v>
      </c>
      <c r="L1159" s="79">
        <v>11836745</v>
      </c>
      <c r="M1159" s="44" t="s">
        <v>66</v>
      </c>
      <c r="N1159" s="68" t="s">
        <v>7324</v>
      </c>
      <c r="O1159" s="68">
        <v>1128202334</v>
      </c>
      <c r="P1159" s="68">
        <v>490</v>
      </c>
      <c r="Q1159" s="69">
        <v>46051</v>
      </c>
      <c r="R1159" s="61" t="s">
        <v>7193</v>
      </c>
      <c r="S1159" s="69">
        <v>46052</v>
      </c>
      <c r="T1159" s="79">
        <v>11836745</v>
      </c>
      <c r="U1159" s="61" t="s">
        <v>65</v>
      </c>
      <c r="V1159" s="79">
        <v>1082939683</v>
      </c>
      <c r="W1159" s="168" t="s">
        <v>7153</v>
      </c>
      <c r="X1159" s="69">
        <v>46052</v>
      </c>
      <c r="Y1159" s="69">
        <v>46062</v>
      </c>
      <c r="Z1159" s="69" t="s">
        <v>73</v>
      </c>
      <c r="AA1159" s="69">
        <v>46234</v>
      </c>
      <c r="AB1159" s="47">
        <f t="shared" si="86"/>
        <v>172</v>
      </c>
      <c r="AC1159" s="61">
        <v>0</v>
      </c>
      <c r="AD1159" s="79">
        <v>0</v>
      </c>
      <c r="AE1159" s="61">
        <v>0</v>
      </c>
      <c r="AF1159" s="80" t="s">
        <v>73</v>
      </c>
      <c r="AG1159" s="47">
        <f t="shared" si="90"/>
        <v>0</v>
      </c>
      <c r="AH1159" s="61">
        <v>0</v>
      </c>
      <c r="AI1159" s="79">
        <v>0</v>
      </c>
      <c r="AJ1159" s="61" t="s">
        <v>73</v>
      </c>
      <c r="AK1159" s="81" t="s">
        <v>73</v>
      </c>
      <c r="AL1159" s="61">
        <v>0</v>
      </c>
      <c r="AM1159" s="81" t="s">
        <v>73</v>
      </c>
      <c r="AN1159" s="81" t="s">
        <v>73</v>
      </c>
      <c r="AO1159" s="81" t="s">
        <v>73</v>
      </c>
      <c r="AP1159" s="47">
        <f t="shared" si="87"/>
        <v>0</v>
      </c>
      <c r="AQ1159" s="47">
        <f>+L1159+AD1159-AI1159</f>
        <v>11836745</v>
      </c>
      <c r="AR1159" s="61" t="s">
        <v>4700</v>
      </c>
      <c r="AS1159" s="79">
        <v>0</v>
      </c>
      <c r="AT1159" s="61" t="s">
        <v>162</v>
      </c>
      <c r="AU1159" s="79">
        <v>0</v>
      </c>
      <c r="AV1159" s="61" t="s">
        <v>73</v>
      </c>
      <c r="AW1159" s="199">
        <v>0</v>
      </c>
      <c r="AX1159" s="62">
        <f t="shared" si="88"/>
        <v>11836745</v>
      </c>
      <c r="AY1159" s="63">
        <f t="shared" si="89"/>
        <v>0</v>
      </c>
      <c r="AZ1159" s="67">
        <v>0</v>
      </c>
      <c r="BA1159" s="61" t="s">
        <v>73</v>
      </c>
      <c r="BB1159" s="61" t="s">
        <v>163</v>
      </c>
      <c r="BC1159" s="355" t="s">
        <v>7323</v>
      </c>
      <c r="BD1159" s="44" t="s">
        <v>65</v>
      </c>
      <c r="BE1159" s="44" t="s">
        <v>65</v>
      </c>
    </row>
    <row r="1160" spans="2:57" s="250" customFormat="1" x14ac:dyDescent="0.25">
      <c r="B1160" s="44">
        <v>2026</v>
      </c>
      <c r="C1160" s="44">
        <v>891780111</v>
      </c>
      <c r="D1160" s="44" t="s">
        <v>63</v>
      </c>
      <c r="E1160" s="61" t="s">
        <v>7322</v>
      </c>
      <c r="F1160" s="61" t="s">
        <v>7321</v>
      </c>
      <c r="G1160" s="61">
        <v>0</v>
      </c>
      <c r="H1160" s="61" t="s">
        <v>71</v>
      </c>
      <c r="I1160" s="44" t="s">
        <v>111</v>
      </c>
      <c r="J1160" s="76" t="s">
        <v>81</v>
      </c>
      <c r="K1160" s="47" t="s">
        <v>7320</v>
      </c>
      <c r="L1160" s="79">
        <v>14795936</v>
      </c>
      <c r="M1160" s="44" t="s">
        <v>66</v>
      </c>
      <c r="N1160" s="68" t="s">
        <v>7319</v>
      </c>
      <c r="O1160" s="68">
        <v>57304012</v>
      </c>
      <c r="P1160" s="68">
        <v>490</v>
      </c>
      <c r="Q1160" s="69">
        <v>46051</v>
      </c>
      <c r="R1160" s="61" t="s">
        <v>7193</v>
      </c>
      <c r="S1160" s="69">
        <v>46052</v>
      </c>
      <c r="T1160" s="79">
        <v>14795936</v>
      </c>
      <c r="U1160" s="61" t="s">
        <v>65</v>
      </c>
      <c r="V1160" s="79">
        <v>1082939683</v>
      </c>
      <c r="W1160" s="168" t="s">
        <v>7153</v>
      </c>
      <c r="X1160" s="69">
        <v>46052</v>
      </c>
      <c r="Y1160" s="69">
        <v>46062</v>
      </c>
      <c r="Z1160" s="69" t="s">
        <v>73</v>
      </c>
      <c r="AA1160" s="69">
        <v>46234</v>
      </c>
      <c r="AB1160" s="47">
        <f t="shared" ref="AB1160:AB1194" si="91">+IF(Z1160="1800-01-01",AA1160-Y1160,AA1160-Z1160)</f>
        <v>172</v>
      </c>
      <c r="AC1160" s="61">
        <v>0</v>
      </c>
      <c r="AD1160" s="79">
        <v>0</v>
      </c>
      <c r="AE1160" s="61">
        <v>0</v>
      </c>
      <c r="AF1160" s="80" t="s">
        <v>73</v>
      </c>
      <c r="AG1160" s="47">
        <f t="shared" si="90"/>
        <v>0</v>
      </c>
      <c r="AH1160" s="61">
        <v>0</v>
      </c>
      <c r="AI1160" s="79">
        <v>0</v>
      </c>
      <c r="AJ1160" s="61" t="s">
        <v>73</v>
      </c>
      <c r="AK1160" s="81" t="s">
        <v>73</v>
      </c>
      <c r="AL1160" s="61">
        <v>0</v>
      </c>
      <c r="AM1160" s="81" t="s">
        <v>73</v>
      </c>
      <c r="AN1160" s="81" t="s">
        <v>73</v>
      </c>
      <c r="AO1160" s="81" t="s">
        <v>73</v>
      </c>
      <c r="AP1160" s="47">
        <f t="shared" ref="AP1160:AP1194" si="92">+IF(AM1160="1800-01-01",0,AN1160-AM1160)</f>
        <v>0</v>
      </c>
      <c r="AQ1160" s="47">
        <f>+L1160+AD1160-AI1160</f>
        <v>14795936</v>
      </c>
      <c r="AR1160" s="61" t="s">
        <v>4700</v>
      </c>
      <c r="AS1160" s="79">
        <v>0</v>
      </c>
      <c r="AT1160" s="61" t="s">
        <v>162</v>
      </c>
      <c r="AU1160" s="79">
        <v>0</v>
      </c>
      <c r="AV1160" s="61" t="s">
        <v>73</v>
      </c>
      <c r="AW1160" s="199">
        <v>0</v>
      </c>
      <c r="AX1160" s="62">
        <f t="shared" ref="AX1160:AX1194" si="93">AQ1160-AW1160</f>
        <v>14795936</v>
      </c>
      <c r="AY1160" s="63">
        <f t="shared" ref="AY1160:AY1194" si="94">+IFERROR(AW1160/AQ1160,"_")</f>
        <v>0</v>
      </c>
      <c r="AZ1160" s="67">
        <v>0</v>
      </c>
      <c r="BA1160" s="61" t="s">
        <v>73</v>
      </c>
      <c r="BB1160" s="61" t="s">
        <v>163</v>
      </c>
      <c r="BC1160" s="355" t="s">
        <v>7318</v>
      </c>
      <c r="BD1160" s="44" t="s">
        <v>65</v>
      </c>
      <c r="BE1160" s="44" t="s">
        <v>65</v>
      </c>
    </row>
    <row r="1161" spans="2:57" s="250" customFormat="1" x14ac:dyDescent="0.25">
      <c r="B1161" s="44">
        <v>2026</v>
      </c>
      <c r="C1161" s="44">
        <v>891780111</v>
      </c>
      <c r="D1161" s="44" t="s">
        <v>63</v>
      </c>
      <c r="E1161" s="61" t="s">
        <v>7317</v>
      </c>
      <c r="F1161" s="61" t="s">
        <v>7316</v>
      </c>
      <c r="G1161" s="61">
        <v>0</v>
      </c>
      <c r="H1161" s="61" t="s">
        <v>71</v>
      </c>
      <c r="I1161" s="44" t="s">
        <v>111</v>
      </c>
      <c r="J1161" s="76" t="s">
        <v>81</v>
      </c>
      <c r="K1161" s="68" t="s">
        <v>7315</v>
      </c>
      <c r="L1161" s="79">
        <v>12256889</v>
      </c>
      <c r="M1161" s="44" t="s">
        <v>66</v>
      </c>
      <c r="N1161" s="68" t="s">
        <v>7314</v>
      </c>
      <c r="O1161" s="68">
        <v>57170252</v>
      </c>
      <c r="P1161" s="68">
        <v>490</v>
      </c>
      <c r="Q1161" s="69">
        <v>46051</v>
      </c>
      <c r="R1161" s="61" t="s">
        <v>7193</v>
      </c>
      <c r="S1161" s="69">
        <v>46052</v>
      </c>
      <c r="T1161" s="79">
        <v>12256889</v>
      </c>
      <c r="U1161" s="61" t="s">
        <v>65</v>
      </c>
      <c r="V1161" s="79">
        <v>1082939683</v>
      </c>
      <c r="W1161" s="168" t="s">
        <v>7153</v>
      </c>
      <c r="X1161" s="69">
        <v>46052</v>
      </c>
      <c r="Y1161" s="69">
        <v>46062</v>
      </c>
      <c r="Z1161" s="69" t="s">
        <v>73</v>
      </c>
      <c r="AA1161" s="69">
        <v>46234</v>
      </c>
      <c r="AB1161" s="47">
        <f t="shared" si="91"/>
        <v>172</v>
      </c>
      <c r="AC1161" s="61">
        <v>0</v>
      </c>
      <c r="AD1161" s="79">
        <v>0</v>
      </c>
      <c r="AE1161" s="61">
        <v>0</v>
      </c>
      <c r="AF1161" s="80" t="s">
        <v>73</v>
      </c>
      <c r="AG1161" s="47">
        <f t="shared" si="90"/>
        <v>0</v>
      </c>
      <c r="AH1161" s="61">
        <v>0</v>
      </c>
      <c r="AI1161" s="79">
        <v>0</v>
      </c>
      <c r="AJ1161" s="61" t="s">
        <v>73</v>
      </c>
      <c r="AK1161" s="81" t="s">
        <v>73</v>
      </c>
      <c r="AL1161" s="61">
        <v>0</v>
      </c>
      <c r="AM1161" s="81" t="s">
        <v>73</v>
      </c>
      <c r="AN1161" s="81" t="s">
        <v>73</v>
      </c>
      <c r="AO1161" s="81" t="s">
        <v>73</v>
      </c>
      <c r="AP1161" s="47">
        <f t="shared" si="92"/>
        <v>0</v>
      </c>
      <c r="AQ1161" s="47">
        <f>+L1161+AD1161-AI1161</f>
        <v>12256889</v>
      </c>
      <c r="AR1161" s="61" t="s">
        <v>4700</v>
      </c>
      <c r="AS1161" s="79">
        <v>0</v>
      </c>
      <c r="AT1161" s="61" t="s">
        <v>162</v>
      </c>
      <c r="AU1161" s="79">
        <v>0</v>
      </c>
      <c r="AV1161" s="61" t="s">
        <v>73</v>
      </c>
      <c r="AW1161" s="199">
        <v>0</v>
      </c>
      <c r="AX1161" s="62">
        <f t="shared" si="93"/>
        <v>12256889</v>
      </c>
      <c r="AY1161" s="63">
        <f t="shared" si="94"/>
        <v>0</v>
      </c>
      <c r="AZ1161" s="67">
        <v>0</v>
      </c>
      <c r="BA1161" s="61" t="s">
        <v>73</v>
      </c>
      <c r="BB1161" s="61" t="s">
        <v>163</v>
      </c>
      <c r="BC1161" s="355" t="s">
        <v>7313</v>
      </c>
      <c r="BD1161" s="44" t="s">
        <v>65</v>
      </c>
      <c r="BE1161" s="44" t="s">
        <v>65</v>
      </c>
    </row>
    <row r="1162" spans="2:57" s="250" customFormat="1" x14ac:dyDescent="0.25">
      <c r="B1162" s="44">
        <v>2026</v>
      </c>
      <c r="C1162" s="44">
        <v>891780111</v>
      </c>
      <c r="D1162" s="44" t="s">
        <v>63</v>
      </c>
      <c r="E1162" s="61" t="s">
        <v>7312</v>
      </c>
      <c r="F1162" s="61" t="s">
        <v>7311</v>
      </c>
      <c r="G1162" s="61">
        <v>0</v>
      </c>
      <c r="H1162" s="61" t="s">
        <v>71</v>
      </c>
      <c r="I1162" s="44" t="s">
        <v>111</v>
      </c>
      <c r="J1162" s="76" t="s">
        <v>81</v>
      </c>
      <c r="K1162" s="68" t="s">
        <v>7310</v>
      </c>
      <c r="L1162" s="79">
        <v>5122990</v>
      </c>
      <c r="M1162" s="44" t="s">
        <v>66</v>
      </c>
      <c r="N1162" s="68" t="s">
        <v>7309</v>
      </c>
      <c r="O1162" s="68">
        <v>1082927490</v>
      </c>
      <c r="P1162" s="68">
        <v>541</v>
      </c>
      <c r="Q1162" s="69">
        <v>46052</v>
      </c>
      <c r="R1162" s="68">
        <v>10245880</v>
      </c>
      <c r="S1162" s="69">
        <v>46052</v>
      </c>
      <c r="T1162" s="79">
        <v>5122990</v>
      </c>
      <c r="U1162" s="61" t="s">
        <v>65</v>
      </c>
      <c r="V1162" s="79">
        <v>1082939683</v>
      </c>
      <c r="W1162" s="168" t="s">
        <v>7153</v>
      </c>
      <c r="X1162" s="69">
        <v>46052</v>
      </c>
      <c r="Y1162" s="69">
        <v>46052</v>
      </c>
      <c r="Z1162" s="69" t="s">
        <v>73</v>
      </c>
      <c r="AA1162" s="69">
        <v>46112</v>
      </c>
      <c r="AB1162" s="47">
        <f t="shared" si="91"/>
        <v>60</v>
      </c>
      <c r="AC1162" s="61">
        <v>0</v>
      </c>
      <c r="AD1162" s="79">
        <v>0</v>
      </c>
      <c r="AE1162" s="61">
        <v>0</v>
      </c>
      <c r="AF1162" s="80" t="s">
        <v>73</v>
      </c>
      <c r="AG1162" s="47">
        <f t="shared" si="90"/>
        <v>0</v>
      </c>
      <c r="AH1162" s="61">
        <v>0</v>
      </c>
      <c r="AI1162" s="79">
        <v>0</v>
      </c>
      <c r="AJ1162" s="61" t="s">
        <v>73</v>
      </c>
      <c r="AK1162" s="81" t="s">
        <v>73</v>
      </c>
      <c r="AL1162" s="61">
        <v>0</v>
      </c>
      <c r="AM1162" s="81" t="s">
        <v>73</v>
      </c>
      <c r="AN1162" s="81" t="s">
        <v>73</v>
      </c>
      <c r="AO1162" s="81" t="s">
        <v>73</v>
      </c>
      <c r="AP1162" s="47">
        <f t="shared" si="92"/>
        <v>0</v>
      </c>
      <c r="AQ1162" s="47">
        <f>+L1162+AD1162-AI1162</f>
        <v>5122990</v>
      </c>
      <c r="AR1162" s="61" t="s">
        <v>4700</v>
      </c>
      <c r="AS1162" s="79">
        <v>0</v>
      </c>
      <c r="AT1162" s="61" t="s">
        <v>162</v>
      </c>
      <c r="AU1162" s="79">
        <v>0</v>
      </c>
      <c r="AV1162" s="61" t="s">
        <v>73</v>
      </c>
      <c r="AW1162" s="199">
        <v>0</v>
      </c>
      <c r="AX1162" s="62">
        <f t="shared" si="93"/>
        <v>5122990</v>
      </c>
      <c r="AY1162" s="63">
        <f t="shared" si="94"/>
        <v>0</v>
      </c>
      <c r="AZ1162" s="67">
        <v>0</v>
      </c>
      <c r="BA1162" s="61" t="s">
        <v>73</v>
      </c>
      <c r="BB1162" s="61" t="s">
        <v>85</v>
      </c>
      <c r="BC1162" s="369" t="s">
        <v>7308</v>
      </c>
      <c r="BD1162" s="44" t="s">
        <v>65</v>
      </c>
      <c r="BE1162" s="44" t="s">
        <v>65</v>
      </c>
    </row>
    <row r="1163" spans="2:57" s="250" customFormat="1" x14ac:dyDescent="0.25">
      <c r="B1163" s="44">
        <v>2026</v>
      </c>
      <c r="C1163" s="44">
        <v>891780111</v>
      </c>
      <c r="D1163" s="44" t="s">
        <v>63</v>
      </c>
      <c r="E1163" s="61" t="s">
        <v>7307</v>
      </c>
      <c r="F1163" s="61" t="s">
        <v>7306</v>
      </c>
      <c r="G1163" s="61">
        <v>0</v>
      </c>
      <c r="H1163" s="61" t="s">
        <v>71</v>
      </c>
      <c r="I1163" s="44" t="s">
        <v>64</v>
      </c>
      <c r="J1163" s="76" t="s">
        <v>81</v>
      </c>
      <c r="K1163" s="68" t="s">
        <v>7305</v>
      </c>
      <c r="L1163" s="79">
        <v>21100000</v>
      </c>
      <c r="M1163" s="44" t="s">
        <v>66</v>
      </c>
      <c r="N1163" s="68" t="s">
        <v>7304</v>
      </c>
      <c r="O1163" s="68">
        <v>1047235577</v>
      </c>
      <c r="P1163" s="68">
        <v>377</v>
      </c>
      <c r="Q1163" s="69">
        <v>46045</v>
      </c>
      <c r="R1163" s="68">
        <v>300000000</v>
      </c>
      <c r="S1163" s="69">
        <v>46052</v>
      </c>
      <c r="T1163" s="79">
        <v>21100000</v>
      </c>
      <c r="U1163" s="61" t="s">
        <v>65</v>
      </c>
      <c r="V1163" s="79">
        <v>85155333</v>
      </c>
      <c r="W1163" s="168" t="s">
        <v>7176</v>
      </c>
      <c r="X1163" s="69">
        <v>46052</v>
      </c>
      <c r="Y1163" s="69">
        <v>46052</v>
      </c>
      <c r="Z1163" s="69" t="s">
        <v>73</v>
      </c>
      <c r="AA1163" s="69">
        <v>46172</v>
      </c>
      <c r="AB1163" s="47">
        <f t="shared" si="91"/>
        <v>120</v>
      </c>
      <c r="AC1163" s="61">
        <v>0</v>
      </c>
      <c r="AD1163" s="79">
        <v>0</v>
      </c>
      <c r="AE1163" s="61">
        <v>0</v>
      </c>
      <c r="AF1163" s="80" t="s">
        <v>73</v>
      </c>
      <c r="AG1163" s="47">
        <f t="shared" ref="AG1163:AG1194" si="95">+IF(AF1163="1800-01-01",0,AF1163-AA1163)</f>
        <v>0</v>
      </c>
      <c r="AH1163" s="61">
        <v>0</v>
      </c>
      <c r="AI1163" s="79">
        <v>0</v>
      </c>
      <c r="AJ1163" s="61" t="s">
        <v>73</v>
      </c>
      <c r="AK1163" s="81" t="s">
        <v>73</v>
      </c>
      <c r="AL1163" s="61">
        <v>0</v>
      </c>
      <c r="AM1163" s="81" t="s">
        <v>73</v>
      </c>
      <c r="AN1163" s="81" t="s">
        <v>73</v>
      </c>
      <c r="AO1163" s="81" t="s">
        <v>73</v>
      </c>
      <c r="AP1163" s="47">
        <f t="shared" si="92"/>
        <v>0</v>
      </c>
      <c r="AQ1163" s="47">
        <f>+L1163+AD1163-AI1163</f>
        <v>21100000</v>
      </c>
      <c r="AR1163" s="61" t="s">
        <v>65</v>
      </c>
      <c r="AS1163" s="79">
        <v>21100000</v>
      </c>
      <c r="AT1163" s="61" t="s">
        <v>162</v>
      </c>
      <c r="AU1163" s="79">
        <v>0</v>
      </c>
      <c r="AV1163" s="61" t="s">
        <v>73</v>
      </c>
      <c r="AW1163" s="199">
        <v>0</v>
      </c>
      <c r="AX1163" s="62">
        <f t="shared" si="93"/>
        <v>21100000</v>
      </c>
      <c r="AY1163" s="63">
        <f t="shared" si="94"/>
        <v>0</v>
      </c>
      <c r="AZ1163" s="67">
        <v>0</v>
      </c>
      <c r="BA1163" s="61" t="s">
        <v>73</v>
      </c>
      <c r="BB1163" s="61" t="s">
        <v>85</v>
      </c>
      <c r="BC1163" s="369" t="s">
        <v>7303</v>
      </c>
      <c r="BD1163" s="44" t="s">
        <v>65</v>
      </c>
      <c r="BE1163" s="44" t="s">
        <v>65</v>
      </c>
    </row>
    <row r="1164" spans="2:57" s="250" customFormat="1" x14ac:dyDescent="0.25">
      <c r="B1164" s="44">
        <v>2026</v>
      </c>
      <c r="C1164" s="44">
        <v>891780111</v>
      </c>
      <c r="D1164" s="44" t="s">
        <v>63</v>
      </c>
      <c r="E1164" s="61" t="s">
        <v>7302</v>
      </c>
      <c r="F1164" s="61" t="s">
        <v>7301</v>
      </c>
      <c r="G1164" s="61">
        <v>0</v>
      </c>
      <c r="H1164" s="61" t="s">
        <v>71</v>
      </c>
      <c r="I1164" s="44" t="s">
        <v>111</v>
      </c>
      <c r="J1164" s="76" t="s">
        <v>81</v>
      </c>
      <c r="K1164" s="68" t="s">
        <v>7300</v>
      </c>
      <c r="L1164" s="79">
        <v>11396000</v>
      </c>
      <c r="M1164" s="44" t="s">
        <v>66</v>
      </c>
      <c r="N1164" s="68" t="s">
        <v>7299</v>
      </c>
      <c r="O1164" s="68">
        <v>1082068119</v>
      </c>
      <c r="P1164" s="68">
        <v>548</v>
      </c>
      <c r="Q1164" s="69">
        <v>46052</v>
      </c>
      <c r="R1164" s="68">
        <v>23000000</v>
      </c>
      <c r="S1164" s="69">
        <v>46052</v>
      </c>
      <c r="T1164" s="79">
        <v>11396000</v>
      </c>
      <c r="U1164" s="61" t="s">
        <v>65</v>
      </c>
      <c r="V1164" s="79">
        <v>36723796</v>
      </c>
      <c r="W1164" s="168" t="s">
        <v>7293</v>
      </c>
      <c r="X1164" s="69">
        <v>46052</v>
      </c>
      <c r="Y1164" s="69">
        <v>46052</v>
      </c>
      <c r="Z1164" s="69" t="s">
        <v>73</v>
      </c>
      <c r="AA1164" s="69">
        <v>46172</v>
      </c>
      <c r="AB1164" s="47">
        <f t="shared" si="91"/>
        <v>120</v>
      </c>
      <c r="AC1164" s="61">
        <v>0</v>
      </c>
      <c r="AD1164" s="79">
        <v>0</v>
      </c>
      <c r="AE1164" s="61">
        <v>0</v>
      </c>
      <c r="AF1164" s="80" t="s">
        <v>73</v>
      </c>
      <c r="AG1164" s="47">
        <f t="shared" si="95"/>
        <v>0</v>
      </c>
      <c r="AH1164" s="61">
        <v>0</v>
      </c>
      <c r="AI1164" s="79">
        <v>0</v>
      </c>
      <c r="AJ1164" s="61" t="s">
        <v>73</v>
      </c>
      <c r="AK1164" s="81" t="s">
        <v>73</v>
      </c>
      <c r="AL1164" s="61">
        <v>0</v>
      </c>
      <c r="AM1164" s="81" t="s">
        <v>73</v>
      </c>
      <c r="AN1164" s="81" t="s">
        <v>73</v>
      </c>
      <c r="AO1164" s="81" t="s">
        <v>73</v>
      </c>
      <c r="AP1164" s="47">
        <f t="shared" si="92"/>
        <v>0</v>
      </c>
      <c r="AQ1164" s="47">
        <f>+L1164+AD1164-AI1164</f>
        <v>11396000</v>
      </c>
      <c r="AR1164" s="61" t="s">
        <v>4700</v>
      </c>
      <c r="AS1164" s="79">
        <v>0</v>
      </c>
      <c r="AT1164" s="61" t="s">
        <v>162</v>
      </c>
      <c r="AU1164" s="79">
        <v>0</v>
      </c>
      <c r="AV1164" s="61" t="s">
        <v>73</v>
      </c>
      <c r="AW1164" s="199">
        <v>0</v>
      </c>
      <c r="AX1164" s="62">
        <f t="shared" si="93"/>
        <v>11396000</v>
      </c>
      <c r="AY1164" s="63">
        <f t="shared" si="94"/>
        <v>0</v>
      </c>
      <c r="AZ1164" s="67">
        <v>0</v>
      </c>
      <c r="BA1164" s="61" t="s">
        <v>73</v>
      </c>
      <c r="BB1164" s="61" t="s">
        <v>85</v>
      </c>
      <c r="BC1164" s="369" t="s">
        <v>7298</v>
      </c>
      <c r="BD1164" s="44" t="s">
        <v>65</v>
      </c>
      <c r="BE1164" s="44" t="s">
        <v>65</v>
      </c>
    </row>
    <row r="1165" spans="2:57" s="250" customFormat="1" x14ac:dyDescent="0.25">
      <c r="B1165" s="44">
        <v>2026</v>
      </c>
      <c r="C1165" s="44">
        <v>891780111</v>
      </c>
      <c r="D1165" s="44" t="s">
        <v>63</v>
      </c>
      <c r="E1165" s="61" t="s">
        <v>7297</v>
      </c>
      <c r="F1165" s="61" t="s">
        <v>7296</v>
      </c>
      <c r="G1165" s="61">
        <v>0</v>
      </c>
      <c r="H1165" s="61" t="s">
        <v>71</v>
      </c>
      <c r="I1165" s="44" t="s">
        <v>111</v>
      </c>
      <c r="J1165" s="76" t="s">
        <v>81</v>
      </c>
      <c r="K1165" s="68" t="s">
        <v>7295</v>
      </c>
      <c r="L1165" s="79">
        <v>13200000</v>
      </c>
      <c r="M1165" s="44" t="s">
        <v>66</v>
      </c>
      <c r="N1165" s="68" t="s">
        <v>7294</v>
      </c>
      <c r="O1165" s="68">
        <v>1082835490</v>
      </c>
      <c r="P1165" s="68">
        <v>207</v>
      </c>
      <c r="Q1165" s="69">
        <v>46038</v>
      </c>
      <c r="R1165" s="68">
        <v>923633360</v>
      </c>
      <c r="S1165" s="69">
        <v>46052</v>
      </c>
      <c r="T1165" s="79">
        <v>13200000</v>
      </c>
      <c r="U1165" s="61" t="s">
        <v>65</v>
      </c>
      <c r="V1165" s="79">
        <v>36723796</v>
      </c>
      <c r="W1165" s="168" t="s">
        <v>7293</v>
      </c>
      <c r="X1165" s="69">
        <v>46052</v>
      </c>
      <c r="Y1165" s="69">
        <v>46052</v>
      </c>
      <c r="Z1165" s="69" t="s">
        <v>73</v>
      </c>
      <c r="AA1165" s="69">
        <v>46172</v>
      </c>
      <c r="AB1165" s="47">
        <f t="shared" si="91"/>
        <v>120</v>
      </c>
      <c r="AC1165" s="61">
        <v>0</v>
      </c>
      <c r="AD1165" s="79">
        <v>0</v>
      </c>
      <c r="AE1165" s="61">
        <v>0</v>
      </c>
      <c r="AF1165" s="80" t="s">
        <v>73</v>
      </c>
      <c r="AG1165" s="47">
        <f t="shared" si="95"/>
        <v>0</v>
      </c>
      <c r="AH1165" s="61">
        <v>0</v>
      </c>
      <c r="AI1165" s="79">
        <v>0</v>
      </c>
      <c r="AJ1165" s="61" t="s">
        <v>73</v>
      </c>
      <c r="AK1165" s="81" t="s">
        <v>73</v>
      </c>
      <c r="AL1165" s="61">
        <v>0</v>
      </c>
      <c r="AM1165" s="81" t="s">
        <v>73</v>
      </c>
      <c r="AN1165" s="81" t="s">
        <v>73</v>
      </c>
      <c r="AO1165" s="81" t="s">
        <v>73</v>
      </c>
      <c r="AP1165" s="47">
        <f t="shared" si="92"/>
        <v>0</v>
      </c>
      <c r="AQ1165" s="47">
        <f>+L1165+AD1165-AI1165</f>
        <v>13200000</v>
      </c>
      <c r="AR1165" s="61" t="s">
        <v>65</v>
      </c>
      <c r="AS1165" s="79">
        <v>13200000</v>
      </c>
      <c r="AT1165" s="61" t="s">
        <v>162</v>
      </c>
      <c r="AU1165" s="79">
        <v>0</v>
      </c>
      <c r="AV1165" s="61" t="s">
        <v>73</v>
      </c>
      <c r="AW1165" s="199">
        <v>0</v>
      </c>
      <c r="AX1165" s="62">
        <f t="shared" si="93"/>
        <v>13200000</v>
      </c>
      <c r="AY1165" s="63">
        <f t="shared" si="94"/>
        <v>0</v>
      </c>
      <c r="AZ1165" s="67">
        <v>0</v>
      </c>
      <c r="BA1165" s="61" t="s">
        <v>73</v>
      </c>
      <c r="BB1165" s="61" t="s">
        <v>85</v>
      </c>
      <c r="BC1165" s="369" t="s">
        <v>7292</v>
      </c>
      <c r="BD1165" s="44" t="s">
        <v>65</v>
      </c>
      <c r="BE1165" s="44" t="s">
        <v>65</v>
      </c>
    </row>
    <row r="1166" spans="2:57" s="250" customFormat="1" x14ac:dyDescent="0.25">
      <c r="B1166" s="44">
        <v>2026</v>
      </c>
      <c r="C1166" s="44">
        <v>891780111</v>
      </c>
      <c r="D1166" s="44" t="s">
        <v>63</v>
      </c>
      <c r="E1166" s="61" t="s">
        <v>7291</v>
      </c>
      <c r="F1166" s="61" t="s">
        <v>7290</v>
      </c>
      <c r="G1166" s="61">
        <v>0</v>
      </c>
      <c r="H1166" s="61" t="s">
        <v>71</v>
      </c>
      <c r="I1166" s="44" t="s">
        <v>111</v>
      </c>
      <c r="J1166" s="76" t="s">
        <v>81</v>
      </c>
      <c r="K1166" s="68" t="s">
        <v>7289</v>
      </c>
      <c r="L1166" s="79">
        <v>11396000</v>
      </c>
      <c r="M1166" s="44" t="s">
        <v>66</v>
      </c>
      <c r="N1166" s="68" t="s">
        <v>7288</v>
      </c>
      <c r="O1166" s="68">
        <v>1003737939</v>
      </c>
      <c r="P1166" s="68">
        <v>548</v>
      </c>
      <c r="Q1166" s="69">
        <v>46052</v>
      </c>
      <c r="R1166" s="68">
        <v>23000000</v>
      </c>
      <c r="S1166" s="69">
        <v>46052</v>
      </c>
      <c r="T1166" s="79">
        <v>11396000</v>
      </c>
      <c r="U1166" s="61" t="s">
        <v>65</v>
      </c>
      <c r="V1166" s="79">
        <v>1082939683</v>
      </c>
      <c r="W1166" s="168" t="s">
        <v>7153</v>
      </c>
      <c r="X1166" s="69">
        <v>46052</v>
      </c>
      <c r="Y1166" s="69">
        <v>46052</v>
      </c>
      <c r="Z1166" s="69" t="s">
        <v>73</v>
      </c>
      <c r="AA1166" s="69">
        <v>46172</v>
      </c>
      <c r="AB1166" s="47">
        <f t="shared" si="91"/>
        <v>120</v>
      </c>
      <c r="AC1166" s="61">
        <v>0</v>
      </c>
      <c r="AD1166" s="79">
        <v>0</v>
      </c>
      <c r="AE1166" s="61">
        <v>0</v>
      </c>
      <c r="AF1166" s="80" t="s">
        <v>73</v>
      </c>
      <c r="AG1166" s="47">
        <f t="shared" si="95"/>
        <v>0</v>
      </c>
      <c r="AH1166" s="61">
        <v>0</v>
      </c>
      <c r="AI1166" s="79">
        <v>0</v>
      </c>
      <c r="AJ1166" s="61" t="s">
        <v>73</v>
      </c>
      <c r="AK1166" s="81" t="s">
        <v>73</v>
      </c>
      <c r="AL1166" s="61">
        <v>0</v>
      </c>
      <c r="AM1166" s="81" t="s">
        <v>73</v>
      </c>
      <c r="AN1166" s="81" t="s">
        <v>73</v>
      </c>
      <c r="AO1166" s="81" t="s">
        <v>73</v>
      </c>
      <c r="AP1166" s="47">
        <f t="shared" si="92"/>
        <v>0</v>
      </c>
      <c r="AQ1166" s="47">
        <f>+L1166+AD1166-AI1166</f>
        <v>11396000</v>
      </c>
      <c r="AR1166" s="61" t="s">
        <v>4700</v>
      </c>
      <c r="AS1166" s="79">
        <v>0</v>
      </c>
      <c r="AT1166" s="61" t="s">
        <v>162</v>
      </c>
      <c r="AU1166" s="79">
        <v>0</v>
      </c>
      <c r="AV1166" s="61" t="s">
        <v>73</v>
      </c>
      <c r="AW1166" s="199">
        <v>0</v>
      </c>
      <c r="AX1166" s="62">
        <f t="shared" si="93"/>
        <v>11396000</v>
      </c>
      <c r="AY1166" s="63">
        <f t="shared" si="94"/>
        <v>0</v>
      </c>
      <c r="AZ1166" s="67">
        <v>0</v>
      </c>
      <c r="BA1166" s="61" t="s">
        <v>73</v>
      </c>
      <c r="BB1166" s="61" t="s">
        <v>85</v>
      </c>
      <c r="BC1166" s="369" t="s">
        <v>7287</v>
      </c>
      <c r="BD1166" s="44" t="s">
        <v>65</v>
      </c>
      <c r="BE1166" s="44" t="s">
        <v>65</v>
      </c>
    </row>
    <row r="1167" spans="2:57" s="250" customFormat="1" x14ac:dyDescent="0.25">
      <c r="B1167" s="44">
        <v>2026</v>
      </c>
      <c r="C1167" s="44">
        <v>891780111</v>
      </c>
      <c r="D1167" s="44" t="s">
        <v>63</v>
      </c>
      <c r="E1167" s="61" t="s">
        <v>7286</v>
      </c>
      <c r="F1167" s="61" t="s">
        <v>7285</v>
      </c>
      <c r="G1167" s="61">
        <v>0</v>
      </c>
      <c r="H1167" s="61" t="s">
        <v>71</v>
      </c>
      <c r="I1167" s="44" t="s">
        <v>111</v>
      </c>
      <c r="J1167" s="76" t="s">
        <v>81</v>
      </c>
      <c r="K1167" s="68" t="s">
        <v>7259</v>
      </c>
      <c r="L1167" s="79">
        <v>14795936</v>
      </c>
      <c r="M1167" s="44" t="s">
        <v>66</v>
      </c>
      <c r="N1167" s="68" t="s">
        <v>7284</v>
      </c>
      <c r="O1167" s="68">
        <v>57445675</v>
      </c>
      <c r="P1167" s="68">
        <v>490</v>
      </c>
      <c r="Q1167" s="69">
        <v>46051</v>
      </c>
      <c r="R1167" s="61" t="s">
        <v>7193</v>
      </c>
      <c r="S1167" s="69">
        <v>45687</v>
      </c>
      <c r="T1167" s="79">
        <v>14795936</v>
      </c>
      <c r="U1167" s="61" t="s">
        <v>65</v>
      </c>
      <c r="V1167" s="79">
        <v>1082939683</v>
      </c>
      <c r="W1167" s="168" t="s">
        <v>7153</v>
      </c>
      <c r="X1167" s="69">
        <v>46052</v>
      </c>
      <c r="Y1167" s="69">
        <v>46062</v>
      </c>
      <c r="Z1167" s="69" t="s">
        <v>73</v>
      </c>
      <c r="AA1167" s="69">
        <v>46234</v>
      </c>
      <c r="AB1167" s="47">
        <f t="shared" si="91"/>
        <v>172</v>
      </c>
      <c r="AC1167" s="61">
        <v>0</v>
      </c>
      <c r="AD1167" s="79">
        <v>0</v>
      </c>
      <c r="AE1167" s="61">
        <v>0</v>
      </c>
      <c r="AF1167" s="80" t="s">
        <v>73</v>
      </c>
      <c r="AG1167" s="47">
        <f t="shared" si="95"/>
        <v>0</v>
      </c>
      <c r="AH1167" s="61">
        <v>0</v>
      </c>
      <c r="AI1167" s="79">
        <v>0</v>
      </c>
      <c r="AJ1167" s="61" t="s">
        <v>73</v>
      </c>
      <c r="AK1167" s="81" t="s">
        <v>73</v>
      </c>
      <c r="AL1167" s="61">
        <v>0</v>
      </c>
      <c r="AM1167" s="81" t="s">
        <v>73</v>
      </c>
      <c r="AN1167" s="81" t="s">
        <v>73</v>
      </c>
      <c r="AO1167" s="81" t="s">
        <v>73</v>
      </c>
      <c r="AP1167" s="47">
        <f t="shared" si="92"/>
        <v>0</v>
      </c>
      <c r="AQ1167" s="47">
        <f>+L1167+AD1167-AI1167</f>
        <v>14795936</v>
      </c>
      <c r="AR1167" s="61" t="s">
        <v>4700</v>
      </c>
      <c r="AS1167" s="79">
        <v>0</v>
      </c>
      <c r="AT1167" s="61" t="s">
        <v>162</v>
      </c>
      <c r="AU1167" s="79">
        <v>0</v>
      </c>
      <c r="AV1167" s="61" t="s">
        <v>73</v>
      </c>
      <c r="AW1167" s="199">
        <v>0</v>
      </c>
      <c r="AX1167" s="62">
        <f t="shared" si="93"/>
        <v>14795936</v>
      </c>
      <c r="AY1167" s="63">
        <f t="shared" si="94"/>
        <v>0</v>
      </c>
      <c r="AZ1167" s="67">
        <v>0</v>
      </c>
      <c r="BA1167" s="61" t="s">
        <v>73</v>
      </c>
      <c r="BB1167" s="61" t="s">
        <v>163</v>
      </c>
      <c r="BC1167" s="355" t="s">
        <v>7283</v>
      </c>
      <c r="BD1167" s="44" t="s">
        <v>65</v>
      </c>
      <c r="BE1167" s="44" t="s">
        <v>65</v>
      </c>
    </row>
    <row r="1168" spans="2:57" s="250" customFormat="1" x14ac:dyDescent="0.25">
      <c r="B1168" s="44">
        <v>2026</v>
      </c>
      <c r="C1168" s="44">
        <v>891780111</v>
      </c>
      <c r="D1168" s="44" t="s">
        <v>63</v>
      </c>
      <c r="E1168" s="61" t="s">
        <v>7282</v>
      </c>
      <c r="F1168" s="61" t="s">
        <v>7281</v>
      </c>
      <c r="G1168" s="61">
        <v>0</v>
      </c>
      <c r="H1168" s="61" t="s">
        <v>71</v>
      </c>
      <c r="I1168" s="44" t="s">
        <v>111</v>
      </c>
      <c r="J1168" s="76" t="s">
        <v>81</v>
      </c>
      <c r="K1168" s="68" t="s">
        <v>7280</v>
      </c>
      <c r="L1168" s="79">
        <v>43932000</v>
      </c>
      <c r="M1168" s="44" t="s">
        <v>66</v>
      </c>
      <c r="N1168" s="68" t="s">
        <v>7279</v>
      </c>
      <c r="O1168" s="68">
        <v>802022692</v>
      </c>
      <c r="P1168" s="68">
        <v>298</v>
      </c>
      <c r="Q1168" s="69">
        <v>46043</v>
      </c>
      <c r="R1168" s="61">
        <v>703999709</v>
      </c>
      <c r="S1168" s="69">
        <v>46052</v>
      </c>
      <c r="T1168" s="79">
        <v>43932000</v>
      </c>
      <c r="U1168" s="61" t="s">
        <v>65</v>
      </c>
      <c r="V1168" s="79">
        <v>36559959</v>
      </c>
      <c r="W1168" s="168" t="s">
        <v>7278</v>
      </c>
      <c r="X1168" s="69">
        <v>46052</v>
      </c>
      <c r="Y1168" s="69">
        <v>46057</v>
      </c>
      <c r="Z1168" s="69">
        <v>46057</v>
      </c>
      <c r="AA1168" s="69">
        <v>46142</v>
      </c>
      <c r="AB1168" s="47">
        <f t="shared" si="91"/>
        <v>85</v>
      </c>
      <c r="AC1168" s="61">
        <v>0</v>
      </c>
      <c r="AD1168" s="79">
        <v>0</v>
      </c>
      <c r="AE1168" s="61">
        <v>0</v>
      </c>
      <c r="AF1168" s="80" t="s">
        <v>73</v>
      </c>
      <c r="AG1168" s="47">
        <f t="shared" si="95"/>
        <v>0</v>
      </c>
      <c r="AH1168" s="61">
        <v>0</v>
      </c>
      <c r="AI1168" s="79">
        <v>0</v>
      </c>
      <c r="AJ1168" s="61" t="s">
        <v>73</v>
      </c>
      <c r="AK1168" s="81" t="s">
        <v>73</v>
      </c>
      <c r="AL1168" s="61">
        <v>0</v>
      </c>
      <c r="AM1168" s="81" t="s">
        <v>73</v>
      </c>
      <c r="AN1168" s="81" t="s">
        <v>73</v>
      </c>
      <c r="AO1168" s="81" t="s">
        <v>73</v>
      </c>
      <c r="AP1168" s="47">
        <f t="shared" si="92"/>
        <v>0</v>
      </c>
      <c r="AQ1168" s="47">
        <f>+L1168+AD1168-AI1168</f>
        <v>43932000</v>
      </c>
      <c r="AR1168" s="61" t="s">
        <v>4700</v>
      </c>
      <c r="AS1168" s="79">
        <v>0</v>
      </c>
      <c r="AT1168" s="61" t="s">
        <v>162</v>
      </c>
      <c r="AU1168" s="79">
        <v>0</v>
      </c>
      <c r="AV1168" s="61" t="s">
        <v>73</v>
      </c>
      <c r="AW1168" s="199">
        <v>0</v>
      </c>
      <c r="AX1168" s="62">
        <f t="shared" si="93"/>
        <v>43932000</v>
      </c>
      <c r="AY1168" s="63">
        <f t="shared" si="94"/>
        <v>0</v>
      </c>
      <c r="AZ1168" s="67">
        <v>0</v>
      </c>
      <c r="BA1168" s="61" t="s">
        <v>73</v>
      </c>
      <c r="BB1168" s="61" t="s">
        <v>163</v>
      </c>
      <c r="BC1168" s="355" t="s">
        <v>7277</v>
      </c>
      <c r="BD1168" s="44" t="s">
        <v>65</v>
      </c>
      <c r="BE1168" s="44" t="s">
        <v>65</v>
      </c>
    </row>
    <row r="1169" spans="2:57" s="250" customFormat="1" x14ac:dyDescent="0.25">
      <c r="B1169" s="44">
        <v>2026</v>
      </c>
      <c r="C1169" s="44">
        <v>891780111</v>
      </c>
      <c r="D1169" s="44" t="s">
        <v>63</v>
      </c>
      <c r="E1169" s="61" t="s">
        <v>7276</v>
      </c>
      <c r="F1169" s="61" t="s">
        <v>7275</v>
      </c>
      <c r="G1169" s="61">
        <v>0</v>
      </c>
      <c r="H1169" s="61" t="s">
        <v>71</v>
      </c>
      <c r="I1169" s="44" t="s">
        <v>111</v>
      </c>
      <c r="J1169" s="76" t="s">
        <v>81</v>
      </c>
      <c r="K1169" s="68" t="s">
        <v>7274</v>
      </c>
      <c r="L1169" s="79">
        <v>173574971</v>
      </c>
      <c r="M1169" s="44" t="s">
        <v>66</v>
      </c>
      <c r="N1169" s="68" t="s">
        <v>7273</v>
      </c>
      <c r="O1169" s="68">
        <v>900977010</v>
      </c>
      <c r="P1169" s="68">
        <v>526</v>
      </c>
      <c r="Q1169" s="69">
        <v>46052</v>
      </c>
      <c r="R1169" s="61">
        <v>173574971</v>
      </c>
      <c r="S1169" s="69">
        <v>46052</v>
      </c>
      <c r="T1169" s="79">
        <v>173574971</v>
      </c>
      <c r="U1169" s="61" t="s">
        <v>65</v>
      </c>
      <c r="V1169" s="79">
        <v>85472020</v>
      </c>
      <c r="W1169" s="168" t="s">
        <v>7147</v>
      </c>
      <c r="X1169" s="69">
        <v>46052</v>
      </c>
      <c r="Y1169" s="69">
        <v>46057</v>
      </c>
      <c r="Z1169" s="69">
        <v>46057</v>
      </c>
      <c r="AA1169" s="69">
        <v>46387</v>
      </c>
      <c r="AB1169" s="47">
        <f t="shared" si="91"/>
        <v>330</v>
      </c>
      <c r="AC1169" s="61">
        <v>0</v>
      </c>
      <c r="AD1169" s="79">
        <v>0</v>
      </c>
      <c r="AE1169" s="61">
        <v>0</v>
      </c>
      <c r="AF1169" s="80" t="s">
        <v>73</v>
      </c>
      <c r="AG1169" s="47">
        <f t="shared" si="95"/>
        <v>0</v>
      </c>
      <c r="AH1169" s="61">
        <v>0</v>
      </c>
      <c r="AI1169" s="79">
        <v>0</v>
      </c>
      <c r="AJ1169" s="61" t="s">
        <v>73</v>
      </c>
      <c r="AK1169" s="81" t="s">
        <v>73</v>
      </c>
      <c r="AL1169" s="61">
        <v>0</v>
      </c>
      <c r="AM1169" s="81" t="s">
        <v>73</v>
      </c>
      <c r="AN1169" s="81" t="s">
        <v>73</v>
      </c>
      <c r="AO1169" s="81" t="s">
        <v>73</v>
      </c>
      <c r="AP1169" s="47">
        <f t="shared" si="92"/>
        <v>0</v>
      </c>
      <c r="AQ1169" s="47">
        <f>+L1169+AD1169-AI1169</f>
        <v>173574971</v>
      </c>
      <c r="AR1169" s="61" t="s">
        <v>4700</v>
      </c>
      <c r="AS1169" s="79">
        <v>0</v>
      </c>
      <c r="AT1169" s="61" t="s">
        <v>162</v>
      </c>
      <c r="AU1169" s="79">
        <v>0</v>
      </c>
      <c r="AV1169" s="61" t="s">
        <v>73</v>
      </c>
      <c r="AW1169" s="199">
        <v>0</v>
      </c>
      <c r="AX1169" s="62">
        <f t="shared" si="93"/>
        <v>173574971</v>
      </c>
      <c r="AY1169" s="63">
        <f t="shared" si="94"/>
        <v>0</v>
      </c>
      <c r="AZ1169" s="67">
        <v>0</v>
      </c>
      <c r="BA1169" s="61" t="s">
        <v>73</v>
      </c>
      <c r="BB1169" s="61" t="s">
        <v>163</v>
      </c>
      <c r="BC1169" s="355" t="s">
        <v>7272</v>
      </c>
      <c r="BD1169" s="44" t="s">
        <v>65</v>
      </c>
      <c r="BE1169" s="44" t="s">
        <v>65</v>
      </c>
    </row>
    <row r="1170" spans="2:57" s="250" customFormat="1" x14ac:dyDescent="0.25">
      <c r="B1170" s="44">
        <v>2026</v>
      </c>
      <c r="C1170" s="44">
        <v>891780111</v>
      </c>
      <c r="D1170" s="44" t="s">
        <v>63</v>
      </c>
      <c r="E1170" s="61" t="s">
        <v>7271</v>
      </c>
      <c r="F1170" s="61" t="s">
        <v>7270</v>
      </c>
      <c r="G1170" s="61">
        <v>0</v>
      </c>
      <c r="H1170" s="61" t="s">
        <v>71</v>
      </c>
      <c r="I1170" s="44" t="s">
        <v>111</v>
      </c>
      <c r="J1170" s="76" t="s">
        <v>81</v>
      </c>
      <c r="K1170" s="68" t="s">
        <v>7269</v>
      </c>
      <c r="L1170" s="79">
        <v>415000000</v>
      </c>
      <c r="M1170" s="44" t="s">
        <v>66</v>
      </c>
      <c r="N1170" s="68" t="s">
        <v>7268</v>
      </c>
      <c r="O1170" s="68">
        <v>901214122</v>
      </c>
      <c r="P1170" s="68">
        <v>540</v>
      </c>
      <c r="Q1170" s="69">
        <v>46052</v>
      </c>
      <c r="R1170" s="61">
        <v>415000000</v>
      </c>
      <c r="S1170" s="69">
        <v>46052</v>
      </c>
      <c r="T1170" s="79">
        <v>415000000</v>
      </c>
      <c r="U1170" s="61" t="s">
        <v>65</v>
      </c>
      <c r="V1170" s="79">
        <v>1082888504</v>
      </c>
      <c r="W1170" s="168" t="s">
        <v>7267</v>
      </c>
      <c r="X1170" s="69">
        <v>46052</v>
      </c>
      <c r="Y1170" s="69">
        <v>46057</v>
      </c>
      <c r="Z1170" s="69">
        <v>46057</v>
      </c>
      <c r="AA1170" s="69">
        <v>46111</v>
      </c>
      <c r="AB1170" s="47">
        <f t="shared" si="91"/>
        <v>54</v>
      </c>
      <c r="AC1170" s="61">
        <v>0</v>
      </c>
      <c r="AD1170" s="79">
        <v>0</v>
      </c>
      <c r="AE1170" s="61">
        <v>0</v>
      </c>
      <c r="AF1170" s="80" t="s">
        <v>73</v>
      </c>
      <c r="AG1170" s="47">
        <f t="shared" si="95"/>
        <v>0</v>
      </c>
      <c r="AH1170" s="61">
        <v>0</v>
      </c>
      <c r="AI1170" s="79">
        <v>0</v>
      </c>
      <c r="AJ1170" s="61" t="s">
        <v>73</v>
      </c>
      <c r="AK1170" s="81" t="s">
        <v>73</v>
      </c>
      <c r="AL1170" s="61">
        <v>0</v>
      </c>
      <c r="AM1170" s="81" t="s">
        <v>73</v>
      </c>
      <c r="AN1170" s="81" t="s">
        <v>73</v>
      </c>
      <c r="AO1170" s="81" t="s">
        <v>73</v>
      </c>
      <c r="AP1170" s="47">
        <f t="shared" si="92"/>
        <v>0</v>
      </c>
      <c r="AQ1170" s="47">
        <f>+L1170+AD1170-AI1170</f>
        <v>415000000</v>
      </c>
      <c r="AR1170" s="61" t="s">
        <v>4700</v>
      </c>
      <c r="AS1170" s="79">
        <v>0</v>
      </c>
      <c r="AT1170" s="61" t="s">
        <v>162</v>
      </c>
      <c r="AU1170" s="79">
        <v>0</v>
      </c>
      <c r="AV1170" s="61" t="s">
        <v>73</v>
      </c>
      <c r="AW1170" s="199">
        <v>0</v>
      </c>
      <c r="AX1170" s="62">
        <f t="shared" si="93"/>
        <v>415000000</v>
      </c>
      <c r="AY1170" s="63">
        <f t="shared" si="94"/>
        <v>0</v>
      </c>
      <c r="AZ1170" s="67">
        <v>0</v>
      </c>
      <c r="BA1170" s="61" t="s">
        <v>73</v>
      </c>
      <c r="BB1170" s="61" t="s">
        <v>163</v>
      </c>
      <c r="BC1170" s="355" t="s">
        <v>7266</v>
      </c>
      <c r="BD1170" s="44" t="s">
        <v>65</v>
      </c>
      <c r="BE1170" s="44" t="s">
        <v>65</v>
      </c>
    </row>
    <row r="1171" spans="2:57" s="250" customFormat="1" x14ac:dyDescent="0.25">
      <c r="B1171" s="44">
        <v>2026</v>
      </c>
      <c r="C1171" s="44">
        <v>891780111</v>
      </c>
      <c r="D1171" s="44" t="s">
        <v>63</v>
      </c>
      <c r="E1171" s="61" t="s">
        <v>7265</v>
      </c>
      <c r="F1171" s="61" t="s">
        <v>7264</v>
      </c>
      <c r="G1171" s="61">
        <v>0</v>
      </c>
      <c r="H1171" s="61" t="s">
        <v>71</v>
      </c>
      <c r="I1171" s="44" t="s">
        <v>111</v>
      </c>
      <c r="J1171" s="76" t="s">
        <v>81</v>
      </c>
      <c r="K1171" s="68" t="s">
        <v>7263</v>
      </c>
      <c r="L1171" s="79">
        <v>32935788</v>
      </c>
      <c r="M1171" s="44" t="s">
        <v>66</v>
      </c>
      <c r="N1171" s="68" t="s">
        <v>6303</v>
      </c>
      <c r="O1171" s="68">
        <v>901283655</v>
      </c>
      <c r="P1171" s="68">
        <v>455</v>
      </c>
      <c r="Q1171" s="69">
        <v>46049</v>
      </c>
      <c r="R1171" s="61">
        <v>32935788</v>
      </c>
      <c r="S1171" s="69">
        <v>46052</v>
      </c>
      <c r="T1171" s="79">
        <v>32935788</v>
      </c>
      <c r="U1171" s="61" t="s">
        <v>65</v>
      </c>
      <c r="V1171" s="79">
        <v>72221403</v>
      </c>
      <c r="W1171" s="168" t="s">
        <v>7142</v>
      </c>
      <c r="X1171" s="69">
        <v>46052</v>
      </c>
      <c r="Y1171" s="69">
        <v>46057</v>
      </c>
      <c r="Z1171" s="69">
        <v>46057</v>
      </c>
      <c r="AA1171" s="69">
        <v>46117</v>
      </c>
      <c r="AB1171" s="47">
        <f t="shared" si="91"/>
        <v>60</v>
      </c>
      <c r="AC1171" s="61">
        <v>0</v>
      </c>
      <c r="AD1171" s="79">
        <v>0</v>
      </c>
      <c r="AE1171" s="61">
        <v>0</v>
      </c>
      <c r="AF1171" s="80" t="s">
        <v>73</v>
      </c>
      <c r="AG1171" s="47">
        <f t="shared" si="95"/>
        <v>0</v>
      </c>
      <c r="AH1171" s="61">
        <v>0</v>
      </c>
      <c r="AI1171" s="79">
        <v>0</v>
      </c>
      <c r="AJ1171" s="61" t="s">
        <v>73</v>
      </c>
      <c r="AK1171" s="81" t="s">
        <v>73</v>
      </c>
      <c r="AL1171" s="61">
        <v>0</v>
      </c>
      <c r="AM1171" s="81" t="s">
        <v>73</v>
      </c>
      <c r="AN1171" s="81" t="s">
        <v>73</v>
      </c>
      <c r="AO1171" s="81" t="s">
        <v>73</v>
      </c>
      <c r="AP1171" s="47">
        <f t="shared" si="92"/>
        <v>0</v>
      </c>
      <c r="AQ1171" s="47">
        <f>+L1171+AD1171-AI1171</f>
        <v>32935788</v>
      </c>
      <c r="AR1171" s="61" t="s">
        <v>4700</v>
      </c>
      <c r="AS1171" s="79">
        <v>0</v>
      </c>
      <c r="AT1171" s="61" t="s">
        <v>162</v>
      </c>
      <c r="AU1171" s="79">
        <v>0</v>
      </c>
      <c r="AV1171" s="61" t="s">
        <v>73</v>
      </c>
      <c r="AW1171" s="199">
        <v>0</v>
      </c>
      <c r="AX1171" s="62">
        <f t="shared" si="93"/>
        <v>32935788</v>
      </c>
      <c r="AY1171" s="63">
        <f t="shared" si="94"/>
        <v>0</v>
      </c>
      <c r="AZ1171" s="67">
        <v>0</v>
      </c>
      <c r="BA1171" s="61" t="s">
        <v>73</v>
      </c>
      <c r="BB1171" s="61" t="s">
        <v>163</v>
      </c>
      <c r="BC1171" s="355" t="s">
        <v>7262</v>
      </c>
      <c r="BD1171" s="44" t="s">
        <v>65</v>
      </c>
      <c r="BE1171" s="44" t="s">
        <v>65</v>
      </c>
    </row>
    <row r="1172" spans="2:57" s="250" customFormat="1" x14ac:dyDescent="0.25">
      <c r="B1172" s="44">
        <v>2026</v>
      </c>
      <c r="C1172" s="44">
        <v>891780111</v>
      </c>
      <c r="D1172" s="44" t="s">
        <v>63</v>
      </c>
      <c r="E1172" s="61" t="s">
        <v>7261</v>
      </c>
      <c r="F1172" s="61" t="s">
        <v>7260</v>
      </c>
      <c r="G1172" s="61">
        <v>0</v>
      </c>
      <c r="H1172" s="61" t="s">
        <v>71</v>
      </c>
      <c r="I1172" s="44" t="s">
        <v>111</v>
      </c>
      <c r="J1172" s="76" t="s">
        <v>81</v>
      </c>
      <c r="K1172" s="68" t="s">
        <v>7259</v>
      </c>
      <c r="L1172" s="79">
        <v>14795936</v>
      </c>
      <c r="M1172" s="44" t="s">
        <v>66</v>
      </c>
      <c r="N1172" s="68" t="s">
        <v>7258</v>
      </c>
      <c r="O1172" s="68">
        <v>1082925791</v>
      </c>
      <c r="P1172" s="68">
        <v>490</v>
      </c>
      <c r="Q1172" s="69">
        <v>46051</v>
      </c>
      <c r="R1172" s="61" t="s">
        <v>7193</v>
      </c>
      <c r="S1172" s="69">
        <v>46052</v>
      </c>
      <c r="T1172" s="79">
        <v>14795936</v>
      </c>
      <c r="U1172" s="61" t="s">
        <v>65</v>
      </c>
      <c r="V1172" s="79">
        <v>1082939683</v>
      </c>
      <c r="W1172" s="168" t="s">
        <v>7153</v>
      </c>
      <c r="X1172" s="69">
        <v>46052</v>
      </c>
      <c r="Y1172" s="69">
        <v>46062</v>
      </c>
      <c r="Z1172" s="69" t="s">
        <v>73</v>
      </c>
      <c r="AA1172" s="69">
        <v>46234</v>
      </c>
      <c r="AB1172" s="47">
        <f t="shared" si="91"/>
        <v>172</v>
      </c>
      <c r="AC1172" s="61">
        <v>0</v>
      </c>
      <c r="AD1172" s="79">
        <v>0</v>
      </c>
      <c r="AE1172" s="61">
        <v>0</v>
      </c>
      <c r="AF1172" s="80" t="s">
        <v>73</v>
      </c>
      <c r="AG1172" s="47">
        <f t="shared" si="95"/>
        <v>0</v>
      </c>
      <c r="AH1172" s="61">
        <v>0</v>
      </c>
      <c r="AI1172" s="79">
        <v>0</v>
      </c>
      <c r="AJ1172" s="61" t="s">
        <v>73</v>
      </c>
      <c r="AK1172" s="81" t="s">
        <v>73</v>
      </c>
      <c r="AL1172" s="61">
        <v>0</v>
      </c>
      <c r="AM1172" s="81" t="s">
        <v>73</v>
      </c>
      <c r="AN1172" s="81" t="s">
        <v>73</v>
      </c>
      <c r="AO1172" s="81" t="s">
        <v>73</v>
      </c>
      <c r="AP1172" s="47">
        <f t="shared" si="92"/>
        <v>0</v>
      </c>
      <c r="AQ1172" s="47">
        <f>+L1172+AD1172-AI1172</f>
        <v>14795936</v>
      </c>
      <c r="AR1172" s="61" t="s">
        <v>4700</v>
      </c>
      <c r="AS1172" s="79">
        <v>0</v>
      </c>
      <c r="AT1172" s="61" t="s">
        <v>162</v>
      </c>
      <c r="AU1172" s="79">
        <v>0</v>
      </c>
      <c r="AV1172" s="61" t="s">
        <v>73</v>
      </c>
      <c r="AW1172" s="199">
        <v>0</v>
      </c>
      <c r="AX1172" s="62">
        <f t="shared" si="93"/>
        <v>14795936</v>
      </c>
      <c r="AY1172" s="63">
        <f t="shared" si="94"/>
        <v>0</v>
      </c>
      <c r="AZ1172" s="67">
        <v>0</v>
      </c>
      <c r="BA1172" s="61" t="s">
        <v>73</v>
      </c>
      <c r="BB1172" s="61" t="s">
        <v>163</v>
      </c>
      <c r="BC1172" s="355" t="s">
        <v>7257</v>
      </c>
      <c r="BD1172" s="44" t="s">
        <v>65</v>
      </c>
      <c r="BE1172" s="44" t="s">
        <v>65</v>
      </c>
    </row>
    <row r="1173" spans="2:57" s="250" customFormat="1" x14ac:dyDescent="0.25">
      <c r="B1173" s="44">
        <v>2026</v>
      </c>
      <c r="C1173" s="44">
        <v>891780111</v>
      </c>
      <c r="D1173" s="44" t="s">
        <v>63</v>
      </c>
      <c r="E1173" s="61" t="s">
        <v>7256</v>
      </c>
      <c r="F1173" s="61" t="s">
        <v>7255</v>
      </c>
      <c r="G1173" s="61">
        <v>0</v>
      </c>
      <c r="H1173" s="61" t="s">
        <v>71</v>
      </c>
      <c r="I1173" s="44" t="s">
        <v>111</v>
      </c>
      <c r="J1173" s="76" t="s">
        <v>81</v>
      </c>
      <c r="K1173" s="68" t="s">
        <v>7254</v>
      </c>
      <c r="L1173" s="79">
        <v>14795936</v>
      </c>
      <c r="M1173" s="44" t="s">
        <v>66</v>
      </c>
      <c r="N1173" s="68" t="s">
        <v>7253</v>
      </c>
      <c r="O1173" s="68">
        <v>57272858</v>
      </c>
      <c r="P1173" s="68">
        <v>490</v>
      </c>
      <c r="Q1173" s="69">
        <v>46051</v>
      </c>
      <c r="R1173" s="61" t="s">
        <v>7193</v>
      </c>
      <c r="S1173" s="69">
        <v>46052</v>
      </c>
      <c r="T1173" s="79">
        <v>14795936</v>
      </c>
      <c r="U1173" s="61" t="s">
        <v>65</v>
      </c>
      <c r="V1173" s="79">
        <v>1082939683</v>
      </c>
      <c r="W1173" s="168" t="s">
        <v>7153</v>
      </c>
      <c r="X1173" s="69">
        <v>46052</v>
      </c>
      <c r="Y1173" s="69">
        <v>46062</v>
      </c>
      <c r="Z1173" s="69" t="s">
        <v>73</v>
      </c>
      <c r="AA1173" s="69">
        <v>46234</v>
      </c>
      <c r="AB1173" s="47">
        <f t="shared" si="91"/>
        <v>172</v>
      </c>
      <c r="AC1173" s="61">
        <v>0</v>
      </c>
      <c r="AD1173" s="79">
        <v>0</v>
      </c>
      <c r="AE1173" s="61">
        <v>0</v>
      </c>
      <c r="AF1173" s="80" t="s">
        <v>73</v>
      </c>
      <c r="AG1173" s="47">
        <f t="shared" si="95"/>
        <v>0</v>
      </c>
      <c r="AH1173" s="61">
        <v>0</v>
      </c>
      <c r="AI1173" s="79">
        <v>0</v>
      </c>
      <c r="AJ1173" s="61" t="s">
        <v>73</v>
      </c>
      <c r="AK1173" s="81" t="s">
        <v>73</v>
      </c>
      <c r="AL1173" s="61">
        <v>0</v>
      </c>
      <c r="AM1173" s="81" t="s">
        <v>73</v>
      </c>
      <c r="AN1173" s="81" t="s">
        <v>73</v>
      </c>
      <c r="AO1173" s="81" t="s">
        <v>73</v>
      </c>
      <c r="AP1173" s="47">
        <f t="shared" si="92"/>
        <v>0</v>
      </c>
      <c r="AQ1173" s="47">
        <f>+L1173+AD1173-AI1173</f>
        <v>14795936</v>
      </c>
      <c r="AR1173" s="61" t="s">
        <v>4700</v>
      </c>
      <c r="AS1173" s="79">
        <v>0</v>
      </c>
      <c r="AT1173" s="61" t="s">
        <v>162</v>
      </c>
      <c r="AU1173" s="79">
        <v>0</v>
      </c>
      <c r="AV1173" s="61" t="s">
        <v>73</v>
      </c>
      <c r="AW1173" s="199">
        <v>0</v>
      </c>
      <c r="AX1173" s="62">
        <f t="shared" si="93"/>
        <v>14795936</v>
      </c>
      <c r="AY1173" s="63">
        <f t="shared" si="94"/>
        <v>0</v>
      </c>
      <c r="AZ1173" s="67">
        <v>0</v>
      </c>
      <c r="BA1173" s="61" t="s">
        <v>73</v>
      </c>
      <c r="BB1173" s="61" t="s">
        <v>163</v>
      </c>
      <c r="BC1173" s="355" t="s">
        <v>7252</v>
      </c>
      <c r="BD1173" s="44" t="s">
        <v>65</v>
      </c>
      <c r="BE1173" s="44" t="s">
        <v>65</v>
      </c>
    </row>
    <row r="1174" spans="2:57" s="250" customFormat="1" x14ac:dyDescent="0.25">
      <c r="B1174" s="44">
        <v>2026</v>
      </c>
      <c r="C1174" s="44">
        <v>891780111</v>
      </c>
      <c r="D1174" s="44" t="s">
        <v>63</v>
      </c>
      <c r="E1174" s="61" t="s">
        <v>7251</v>
      </c>
      <c r="F1174" s="61" t="s">
        <v>7250</v>
      </c>
      <c r="G1174" s="61">
        <v>0</v>
      </c>
      <c r="H1174" s="61" t="s">
        <v>71</v>
      </c>
      <c r="I1174" s="44" t="s">
        <v>111</v>
      </c>
      <c r="J1174" s="76" t="s">
        <v>81</v>
      </c>
      <c r="K1174" s="68" t="s">
        <v>7249</v>
      </c>
      <c r="L1174" s="79">
        <v>11624778</v>
      </c>
      <c r="M1174" s="44" t="s">
        <v>66</v>
      </c>
      <c r="N1174" s="68" t="s">
        <v>7248</v>
      </c>
      <c r="O1174" s="68">
        <v>1049348130</v>
      </c>
      <c r="P1174" s="68">
        <v>273</v>
      </c>
      <c r="Q1174" s="69">
        <v>46043</v>
      </c>
      <c r="R1174" s="61">
        <v>538927056</v>
      </c>
      <c r="S1174" s="69">
        <v>45687</v>
      </c>
      <c r="T1174" s="79">
        <v>11624778</v>
      </c>
      <c r="U1174" s="61" t="s">
        <v>65</v>
      </c>
      <c r="V1174" s="79">
        <v>1082939683</v>
      </c>
      <c r="W1174" s="168" t="s">
        <v>7153</v>
      </c>
      <c r="X1174" s="69">
        <v>46052</v>
      </c>
      <c r="Y1174" s="69">
        <v>46052</v>
      </c>
      <c r="Z1174" s="69" t="s">
        <v>73</v>
      </c>
      <c r="AA1174" s="69">
        <v>46234</v>
      </c>
      <c r="AB1174" s="47">
        <f t="shared" si="91"/>
        <v>182</v>
      </c>
      <c r="AC1174" s="61">
        <v>0</v>
      </c>
      <c r="AD1174" s="79">
        <v>0</v>
      </c>
      <c r="AE1174" s="61">
        <v>0</v>
      </c>
      <c r="AF1174" s="80" t="s">
        <v>73</v>
      </c>
      <c r="AG1174" s="47">
        <f t="shared" si="95"/>
        <v>0</v>
      </c>
      <c r="AH1174" s="61">
        <v>0</v>
      </c>
      <c r="AI1174" s="79">
        <v>0</v>
      </c>
      <c r="AJ1174" s="61" t="s">
        <v>73</v>
      </c>
      <c r="AK1174" s="81" t="s">
        <v>73</v>
      </c>
      <c r="AL1174" s="61">
        <v>0</v>
      </c>
      <c r="AM1174" s="81" t="s">
        <v>73</v>
      </c>
      <c r="AN1174" s="81" t="s">
        <v>73</v>
      </c>
      <c r="AO1174" s="81" t="s">
        <v>73</v>
      </c>
      <c r="AP1174" s="47">
        <f t="shared" si="92"/>
        <v>0</v>
      </c>
      <c r="AQ1174" s="47">
        <f>+L1174+AD1174-AI1174</f>
        <v>11624778</v>
      </c>
      <c r="AR1174" s="61" t="s">
        <v>4700</v>
      </c>
      <c r="AS1174" s="79">
        <v>0</v>
      </c>
      <c r="AT1174" s="61" t="s">
        <v>162</v>
      </c>
      <c r="AU1174" s="79">
        <v>0</v>
      </c>
      <c r="AV1174" s="61" t="s">
        <v>73</v>
      </c>
      <c r="AW1174" s="199">
        <v>0</v>
      </c>
      <c r="AX1174" s="62">
        <f t="shared" si="93"/>
        <v>11624778</v>
      </c>
      <c r="AY1174" s="63">
        <f t="shared" si="94"/>
        <v>0</v>
      </c>
      <c r="AZ1174" s="67">
        <v>0</v>
      </c>
      <c r="BA1174" s="61" t="s">
        <v>73</v>
      </c>
      <c r="BB1174" s="61" t="s">
        <v>85</v>
      </c>
      <c r="BC1174" s="355" t="s">
        <v>7247</v>
      </c>
      <c r="BD1174" s="44" t="s">
        <v>65</v>
      </c>
      <c r="BE1174" s="44" t="s">
        <v>65</v>
      </c>
    </row>
    <row r="1175" spans="2:57" s="250" customFormat="1" x14ac:dyDescent="0.25">
      <c r="B1175" s="44">
        <v>2026</v>
      </c>
      <c r="C1175" s="44">
        <v>891780111</v>
      </c>
      <c r="D1175" s="44" t="s">
        <v>63</v>
      </c>
      <c r="E1175" s="61" t="s">
        <v>7246</v>
      </c>
      <c r="F1175" s="61" t="s">
        <v>7245</v>
      </c>
      <c r="G1175" s="61">
        <v>0</v>
      </c>
      <c r="H1175" s="61" t="s">
        <v>71</v>
      </c>
      <c r="I1175" s="44" t="s">
        <v>111</v>
      </c>
      <c r="J1175" s="76" t="s">
        <v>81</v>
      </c>
      <c r="K1175" s="47" t="s">
        <v>7244</v>
      </c>
      <c r="L1175" s="79">
        <v>15569237</v>
      </c>
      <c r="M1175" s="44" t="s">
        <v>66</v>
      </c>
      <c r="N1175" s="68" t="s">
        <v>7243</v>
      </c>
      <c r="O1175" s="68">
        <v>1081919197</v>
      </c>
      <c r="P1175" s="68">
        <v>490</v>
      </c>
      <c r="Q1175" s="69">
        <v>46051</v>
      </c>
      <c r="R1175" s="61" t="s">
        <v>7193</v>
      </c>
      <c r="S1175" s="69">
        <v>46052</v>
      </c>
      <c r="T1175" s="79">
        <v>15569237</v>
      </c>
      <c r="U1175" s="61" t="s">
        <v>65</v>
      </c>
      <c r="V1175" s="79">
        <v>1082939683</v>
      </c>
      <c r="W1175" s="168" t="s">
        <v>7153</v>
      </c>
      <c r="X1175" s="69">
        <v>46052</v>
      </c>
      <c r="Y1175" s="69">
        <v>46062</v>
      </c>
      <c r="Z1175" s="69" t="s">
        <v>73</v>
      </c>
      <c r="AA1175" s="69">
        <v>46234</v>
      </c>
      <c r="AB1175" s="47">
        <f t="shared" si="91"/>
        <v>172</v>
      </c>
      <c r="AC1175" s="61">
        <v>0</v>
      </c>
      <c r="AD1175" s="79">
        <v>0</v>
      </c>
      <c r="AE1175" s="61">
        <v>0</v>
      </c>
      <c r="AF1175" s="80" t="s">
        <v>73</v>
      </c>
      <c r="AG1175" s="47">
        <f t="shared" si="95"/>
        <v>0</v>
      </c>
      <c r="AH1175" s="61">
        <v>0</v>
      </c>
      <c r="AI1175" s="79">
        <v>0</v>
      </c>
      <c r="AJ1175" s="61" t="s">
        <v>73</v>
      </c>
      <c r="AK1175" s="81" t="s">
        <v>73</v>
      </c>
      <c r="AL1175" s="61">
        <v>0</v>
      </c>
      <c r="AM1175" s="81" t="s">
        <v>73</v>
      </c>
      <c r="AN1175" s="81" t="s">
        <v>73</v>
      </c>
      <c r="AO1175" s="81" t="s">
        <v>73</v>
      </c>
      <c r="AP1175" s="47">
        <f t="shared" si="92"/>
        <v>0</v>
      </c>
      <c r="AQ1175" s="47">
        <f>+L1175+AD1175-AI1175</f>
        <v>15569237</v>
      </c>
      <c r="AR1175" s="61" t="s">
        <v>4700</v>
      </c>
      <c r="AS1175" s="79">
        <v>0</v>
      </c>
      <c r="AT1175" s="61" t="s">
        <v>162</v>
      </c>
      <c r="AU1175" s="79">
        <v>0</v>
      </c>
      <c r="AV1175" s="61" t="s">
        <v>73</v>
      </c>
      <c r="AW1175" s="199">
        <v>0</v>
      </c>
      <c r="AX1175" s="62">
        <f t="shared" si="93"/>
        <v>15569237</v>
      </c>
      <c r="AY1175" s="63">
        <f t="shared" si="94"/>
        <v>0</v>
      </c>
      <c r="AZ1175" s="67">
        <v>0</v>
      </c>
      <c r="BA1175" s="61" t="s">
        <v>73</v>
      </c>
      <c r="BB1175" s="61" t="s">
        <v>163</v>
      </c>
      <c r="BC1175" s="355" t="s">
        <v>7242</v>
      </c>
      <c r="BD1175" s="44" t="s">
        <v>65</v>
      </c>
      <c r="BE1175" s="44" t="s">
        <v>65</v>
      </c>
    </row>
    <row r="1176" spans="2:57" s="250" customFormat="1" x14ac:dyDescent="0.25">
      <c r="B1176" s="44">
        <v>2026</v>
      </c>
      <c r="C1176" s="44">
        <v>891780111</v>
      </c>
      <c r="D1176" s="44" t="s">
        <v>63</v>
      </c>
      <c r="E1176" s="61" t="s">
        <v>7241</v>
      </c>
      <c r="F1176" s="61" t="s">
        <v>7240</v>
      </c>
      <c r="G1176" s="61">
        <v>0</v>
      </c>
      <c r="H1176" s="61" t="s">
        <v>71</v>
      </c>
      <c r="I1176" s="44" t="s">
        <v>111</v>
      </c>
      <c r="J1176" s="76" t="s">
        <v>81</v>
      </c>
      <c r="K1176" s="68" t="s">
        <v>7239</v>
      </c>
      <c r="L1176" s="79">
        <v>11836745</v>
      </c>
      <c r="M1176" s="44" t="s">
        <v>66</v>
      </c>
      <c r="N1176" s="68" t="s">
        <v>7238</v>
      </c>
      <c r="O1176" s="68">
        <v>1148701830</v>
      </c>
      <c r="P1176" s="68">
        <v>490</v>
      </c>
      <c r="Q1176" s="69">
        <v>46051</v>
      </c>
      <c r="R1176" s="61" t="s">
        <v>7193</v>
      </c>
      <c r="S1176" s="69">
        <v>46052</v>
      </c>
      <c r="T1176" s="79">
        <v>11836745</v>
      </c>
      <c r="U1176" s="61" t="s">
        <v>65</v>
      </c>
      <c r="V1176" s="79">
        <v>1082939683</v>
      </c>
      <c r="W1176" s="168" t="s">
        <v>7153</v>
      </c>
      <c r="X1176" s="69">
        <v>46052</v>
      </c>
      <c r="Y1176" s="69">
        <v>46062</v>
      </c>
      <c r="Z1176" s="69" t="s">
        <v>73</v>
      </c>
      <c r="AA1176" s="69">
        <v>46234</v>
      </c>
      <c r="AB1176" s="47">
        <f t="shared" si="91"/>
        <v>172</v>
      </c>
      <c r="AC1176" s="61">
        <v>0</v>
      </c>
      <c r="AD1176" s="79">
        <v>0</v>
      </c>
      <c r="AE1176" s="61">
        <v>0</v>
      </c>
      <c r="AF1176" s="80" t="s">
        <v>73</v>
      </c>
      <c r="AG1176" s="47">
        <f t="shared" si="95"/>
        <v>0</v>
      </c>
      <c r="AH1176" s="61">
        <v>0</v>
      </c>
      <c r="AI1176" s="79">
        <v>0</v>
      </c>
      <c r="AJ1176" s="61" t="s">
        <v>73</v>
      </c>
      <c r="AK1176" s="81" t="s">
        <v>73</v>
      </c>
      <c r="AL1176" s="61">
        <v>0</v>
      </c>
      <c r="AM1176" s="81" t="s">
        <v>73</v>
      </c>
      <c r="AN1176" s="81" t="s">
        <v>73</v>
      </c>
      <c r="AO1176" s="81" t="s">
        <v>73</v>
      </c>
      <c r="AP1176" s="47">
        <f t="shared" si="92"/>
        <v>0</v>
      </c>
      <c r="AQ1176" s="47">
        <f>+L1176+AD1176-AI1176</f>
        <v>11836745</v>
      </c>
      <c r="AR1176" s="61" t="s">
        <v>4700</v>
      </c>
      <c r="AS1176" s="79">
        <v>0</v>
      </c>
      <c r="AT1176" s="61" t="s">
        <v>162</v>
      </c>
      <c r="AU1176" s="79">
        <v>0</v>
      </c>
      <c r="AV1176" s="61" t="s">
        <v>73</v>
      </c>
      <c r="AW1176" s="199">
        <v>0</v>
      </c>
      <c r="AX1176" s="62">
        <f t="shared" si="93"/>
        <v>11836745</v>
      </c>
      <c r="AY1176" s="63">
        <f t="shared" si="94"/>
        <v>0</v>
      </c>
      <c r="AZ1176" s="67">
        <v>0</v>
      </c>
      <c r="BA1176" s="61" t="s">
        <v>73</v>
      </c>
      <c r="BB1176" s="61" t="s">
        <v>163</v>
      </c>
      <c r="BC1176" s="355" t="s">
        <v>7237</v>
      </c>
      <c r="BD1176" s="44" t="s">
        <v>65</v>
      </c>
      <c r="BE1176" s="44" t="s">
        <v>65</v>
      </c>
    </row>
    <row r="1177" spans="2:57" s="250" customFormat="1" x14ac:dyDescent="0.25">
      <c r="B1177" s="44">
        <v>2026</v>
      </c>
      <c r="C1177" s="44">
        <v>891780111</v>
      </c>
      <c r="D1177" s="44" t="s">
        <v>63</v>
      </c>
      <c r="E1177" s="61" t="s">
        <v>7236</v>
      </c>
      <c r="F1177" s="61" t="s">
        <v>7235</v>
      </c>
      <c r="G1177" s="61">
        <v>0</v>
      </c>
      <c r="H1177" s="61" t="s">
        <v>71</v>
      </c>
      <c r="I1177" s="44" t="s">
        <v>111</v>
      </c>
      <c r="J1177" s="76" t="s">
        <v>81</v>
      </c>
      <c r="K1177" s="68" t="s">
        <v>7234</v>
      </c>
      <c r="L1177" s="79">
        <v>16342539</v>
      </c>
      <c r="M1177" s="44" t="s">
        <v>66</v>
      </c>
      <c r="N1177" s="68" t="s">
        <v>7233</v>
      </c>
      <c r="O1177" s="68">
        <v>1082993145</v>
      </c>
      <c r="P1177" s="68">
        <v>490</v>
      </c>
      <c r="Q1177" s="69">
        <v>46051</v>
      </c>
      <c r="R1177" s="61" t="s">
        <v>7193</v>
      </c>
      <c r="S1177" s="69">
        <v>46052</v>
      </c>
      <c r="T1177" s="79">
        <v>16342539</v>
      </c>
      <c r="U1177" s="61" t="s">
        <v>65</v>
      </c>
      <c r="V1177" s="79">
        <v>1082939683</v>
      </c>
      <c r="W1177" s="168" t="s">
        <v>7153</v>
      </c>
      <c r="X1177" s="69">
        <v>46052</v>
      </c>
      <c r="Y1177" s="69">
        <v>46062</v>
      </c>
      <c r="Z1177" s="69" t="s">
        <v>73</v>
      </c>
      <c r="AA1177" s="69">
        <v>46234</v>
      </c>
      <c r="AB1177" s="47">
        <f t="shared" si="91"/>
        <v>172</v>
      </c>
      <c r="AC1177" s="61">
        <v>0</v>
      </c>
      <c r="AD1177" s="79">
        <v>0</v>
      </c>
      <c r="AE1177" s="61">
        <v>0</v>
      </c>
      <c r="AF1177" s="80" t="s">
        <v>73</v>
      </c>
      <c r="AG1177" s="47">
        <f t="shared" si="95"/>
        <v>0</v>
      </c>
      <c r="AH1177" s="61">
        <v>0</v>
      </c>
      <c r="AI1177" s="79">
        <v>0</v>
      </c>
      <c r="AJ1177" s="61" t="s">
        <v>73</v>
      </c>
      <c r="AK1177" s="81" t="s">
        <v>73</v>
      </c>
      <c r="AL1177" s="61">
        <v>0</v>
      </c>
      <c r="AM1177" s="81" t="s">
        <v>73</v>
      </c>
      <c r="AN1177" s="81" t="s">
        <v>73</v>
      </c>
      <c r="AO1177" s="81" t="s">
        <v>73</v>
      </c>
      <c r="AP1177" s="47">
        <f t="shared" si="92"/>
        <v>0</v>
      </c>
      <c r="AQ1177" s="47">
        <f>+L1177+AD1177-AI1177</f>
        <v>16342539</v>
      </c>
      <c r="AR1177" s="61" t="s">
        <v>4700</v>
      </c>
      <c r="AS1177" s="79">
        <v>0</v>
      </c>
      <c r="AT1177" s="61" t="s">
        <v>162</v>
      </c>
      <c r="AU1177" s="79">
        <v>0</v>
      </c>
      <c r="AV1177" s="61" t="s">
        <v>73</v>
      </c>
      <c r="AW1177" s="199">
        <v>0</v>
      </c>
      <c r="AX1177" s="62">
        <f t="shared" si="93"/>
        <v>16342539</v>
      </c>
      <c r="AY1177" s="63">
        <f t="shared" si="94"/>
        <v>0</v>
      </c>
      <c r="AZ1177" s="67">
        <v>0</v>
      </c>
      <c r="BA1177" s="61" t="s">
        <v>73</v>
      </c>
      <c r="BB1177" s="61" t="s">
        <v>163</v>
      </c>
      <c r="BC1177" s="355" t="s">
        <v>7232</v>
      </c>
      <c r="BD1177" s="44" t="s">
        <v>65</v>
      </c>
      <c r="BE1177" s="44" t="s">
        <v>65</v>
      </c>
    </row>
    <row r="1178" spans="2:57" s="250" customFormat="1" x14ac:dyDescent="0.25">
      <c r="B1178" s="44">
        <v>2026</v>
      </c>
      <c r="C1178" s="44">
        <v>891780111</v>
      </c>
      <c r="D1178" s="44" t="s">
        <v>63</v>
      </c>
      <c r="E1178" s="61" t="s">
        <v>7231</v>
      </c>
      <c r="F1178" s="61" t="s">
        <v>7230</v>
      </c>
      <c r="G1178" s="61">
        <v>0</v>
      </c>
      <c r="H1178" s="61" t="s">
        <v>71</v>
      </c>
      <c r="I1178" s="44" t="s">
        <v>111</v>
      </c>
      <c r="J1178" s="76" t="s">
        <v>81</v>
      </c>
      <c r="K1178" s="47" t="s">
        <v>7229</v>
      </c>
      <c r="L1178" s="79">
        <v>11836745</v>
      </c>
      <c r="M1178" s="44" t="s">
        <v>66</v>
      </c>
      <c r="N1178" s="68" t="s">
        <v>7228</v>
      </c>
      <c r="O1178" s="68">
        <v>1193566144</v>
      </c>
      <c r="P1178" s="68">
        <v>490</v>
      </c>
      <c r="Q1178" s="69">
        <v>46051</v>
      </c>
      <c r="R1178" s="61" t="s">
        <v>7193</v>
      </c>
      <c r="S1178" s="69">
        <v>46052</v>
      </c>
      <c r="T1178" s="79">
        <v>11836745</v>
      </c>
      <c r="U1178" s="61" t="s">
        <v>65</v>
      </c>
      <c r="V1178" s="79">
        <v>1082939683</v>
      </c>
      <c r="W1178" s="168" t="s">
        <v>7153</v>
      </c>
      <c r="X1178" s="69">
        <v>46052</v>
      </c>
      <c r="Y1178" s="69">
        <v>46062</v>
      </c>
      <c r="Z1178" s="69" t="s">
        <v>73</v>
      </c>
      <c r="AA1178" s="69">
        <v>46234</v>
      </c>
      <c r="AB1178" s="47">
        <f t="shared" si="91"/>
        <v>172</v>
      </c>
      <c r="AC1178" s="61">
        <v>0</v>
      </c>
      <c r="AD1178" s="79">
        <v>0</v>
      </c>
      <c r="AE1178" s="61">
        <v>0</v>
      </c>
      <c r="AF1178" s="80" t="s">
        <v>73</v>
      </c>
      <c r="AG1178" s="47">
        <f t="shared" si="95"/>
        <v>0</v>
      </c>
      <c r="AH1178" s="61">
        <v>0</v>
      </c>
      <c r="AI1178" s="79">
        <v>0</v>
      </c>
      <c r="AJ1178" s="61" t="s">
        <v>73</v>
      </c>
      <c r="AK1178" s="81" t="s">
        <v>73</v>
      </c>
      <c r="AL1178" s="61">
        <v>0</v>
      </c>
      <c r="AM1178" s="81" t="s">
        <v>73</v>
      </c>
      <c r="AN1178" s="81" t="s">
        <v>73</v>
      </c>
      <c r="AO1178" s="81" t="s">
        <v>73</v>
      </c>
      <c r="AP1178" s="47">
        <f t="shared" si="92"/>
        <v>0</v>
      </c>
      <c r="AQ1178" s="47">
        <f>+L1178+AD1178-AI1178</f>
        <v>11836745</v>
      </c>
      <c r="AR1178" s="61" t="s">
        <v>4700</v>
      </c>
      <c r="AS1178" s="79">
        <v>0</v>
      </c>
      <c r="AT1178" s="61" t="s">
        <v>162</v>
      </c>
      <c r="AU1178" s="79">
        <v>0</v>
      </c>
      <c r="AV1178" s="61" t="s">
        <v>73</v>
      </c>
      <c r="AW1178" s="199">
        <v>0</v>
      </c>
      <c r="AX1178" s="62">
        <f t="shared" si="93"/>
        <v>11836745</v>
      </c>
      <c r="AY1178" s="63">
        <f t="shared" si="94"/>
        <v>0</v>
      </c>
      <c r="AZ1178" s="67">
        <v>0</v>
      </c>
      <c r="BA1178" s="61" t="s">
        <v>73</v>
      </c>
      <c r="BB1178" s="61" t="s">
        <v>163</v>
      </c>
      <c r="BC1178" s="355" t="s">
        <v>7227</v>
      </c>
      <c r="BD1178" s="44" t="s">
        <v>65</v>
      </c>
      <c r="BE1178" s="44" t="s">
        <v>65</v>
      </c>
    </row>
    <row r="1179" spans="2:57" s="250" customFormat="1" x14ac:dyDescent="0.25">
      <c r="B1179" s="44">
        <v>2026</v>
      </c>
      <c r="C1179" s="44">
        <v>891780111</v>
      </c>
      <c r="D1179" s="44" t="s">
        <v>63</v>
      </c>
      <c r="E1179" s="61" t="s">
        <v>7226</v>
      </c>
      <c r="F1179" s="61" t="s">
        <v>7225</v>
      </c>
      <c r="G1179" s="61">
        <v>0</v>
      </c>
      <c r="H1179" s="61" t="s">
        <v>71</v>
      </c>
      <c r="I1179" s="44" t="s">
        <v>111</v>
      </c>
      <c r="J1179" s="76" t="s">
        <v>81</v>
      </c>
      <c r="K1179" s="47" t="s">
        <v>7224</v>
      </c>
      <c r="L1179" s="79">
        <v>13074015</v>
      </c>
      <c r="M1179" s="44" t="s">
        <v>66</v>
      </c>
      <c r="N1179" s="68" t="s">
        <v>7223</v>
      </c>
      <c r="O1179" s="68">
        <v>1081803329</v>
      </c>
      <c r="P1179" s="68">
        <v>490</v>
      </c>
      <c r="Q1179" s="69">
        <v>46051</v>
      </c>
      <c r="R1179" s="61" t="s">
        <v>7193</v>
      </c>
      <c r="S1179" s="69">
        <v>46052</v>
      </c>
      <c r="T1179" s="79">
        <v>13074015</v>
      </c>
      <c r="U1179" s="61" t="s">
        <v>65</v>
      </c>
      <c r="V1179" s="79">
        <v>1082939683</v>
      </c>
      <c r="W1179" s="168" t="s">
        <v>7153</v>
      </c>
      <c r="X1179" s="69">
        <v>46052</v>
      </c>
      <c r="Y1179" s="69">
        <v>46062</v>
      </c>
      <c r="Z1179" s="69" t="s">
        <v>73</v>
      </c>
      <c r="AA1179" s="69">
        <v>46234</v>
      </c>
      <c r="AB1179" s="47">
        <f t="shared" si="91"/>
        <v>172</v>
      </c>
      <c r="AC1179" s="61">
        <v>0</v>
      </c>
      <c r="AD1179" s="79">
        <v>0</v>
      </c>
      <c r="AE1179" s="61">
        <v>0</v>
      </c>
      <c r="AF1179" s="80" t="s">
        <v>73</v>
      </c>
      <c r="AG1179" s="47">
        <f t="shared" si="95"/>
        <v>0</v>
      </c>
      <c r="AH1179" s="61">
        <v>0</v>
      </c>
      <c r="AI1179" s="79">
        <v>0</v>
      </c>
      <c r="AJ1179" s="61" t="s">
        <v>73</v>
      </c>
      <c r="AK1179" s="81" t="s">
        <v>73</v>
      </c>
      <c r="AL1179" s="61">
        <v>0</v>
      </c>
      <c r="AM1179" s="81" t="s">
        <v>73</v>
      </c>
      <c r="AN1179" s="81" t="s">
        <v>73</v>
      </c>
      <c r="AO1179" s="81" t="s">
        <v>73</v>
      </c>
      <c r="AP1179" s="47">
        <f t="shared" si="92"/>
        <v>0</v>
      </c>
      <c r="AQ1179" s="47">
        <f>+L1179+AD1179-AI1179</f>
        <v>13074015</v>
      </c>
      <c r="AR1179" s="61" t="s">
        <v>4700</v>
      </c>
      <c r="AS1179" s="79">
        <v>0</v>
      </c>
      <c r="AT1179" s="61" t="s">
        <v>162</v>
      </c>
      <c r="AU1179" s="79">
        <v>0</v>
      </c>
      <c r="AV1179" s="61" t="s">
        <v>73</v>
      </c>
      <c r="AW1179" s="199">
        <v>0</v>
      </c>
      <c r="AX1179" s="62">
        <f t="shared" si="93"/>
        <v>13074015</v>
      </c>
      <c r="AY1179" s="63">
        <f t="shared" si="94"/>
        <v>0</v>
      </c>
      <c r="AZ1179" s="67">
        <v>0</v>
      </c>
      <c r="BA1179" s="61" t="s">
        <v>73</v>
      </c>
      <c r="BB1179" s="61" t="s">
        <v>163</v>
      </c>
      <c r="BC1179" s="355" t="s">
        <v>7222</v>
      </c>
      <c r="BD1179" s="44" t="s">
        <v>65</v>
      </c>
      <c r="BE1179" s="44" t="s">
        <v>65</v>
      </c>
    </row>
    <row r="1180" spans="2:57" s="250" customFormat="1" x14ac:dyDescent="0.25">
      <c r="B1180" s="44">
        <v>2026</v>
      </c>
      <c r="C1180" s="44">
        <v>891780111</v>
      </c>
      <c r="D1180" s="44" t="s">
        <v>63</v>
      </c>
      <c r="E1180" s="61" t="s">
        <v>7221</v>
      </c>
      <c r="F1180" s="61" t="s">
        <v>7220</v>
      </c>
      <c r="G1180" s="61">
        <v>0</v>
      </c>
      <c r="H1180" s="61" t="s">
        <v>71</v>
      </c>
      <c r="I1180" s="44" t="s">
        <v>111</v>
      </c>
      <c r="J1180" s="76" t="s">
        <v>81</v>
      </c>
      <c r="K1180" s="47" t="s">
        <v>7219</v>
      </c>
      <c r="L1180" s="79">
        <v>14795931</v>
      </c>
      <c r="M1180" s="44" t="s">
        <v>66</v>
      </c>
      <c r="N1180" s="68" t="s">
        <v>7218</v>
      </c>
      <c r="O1180" s="68">
        <v>36727872</v>
      </c>
      <c r="P1180" s="68">
        <v>490</v>
      </c>
      <c r="Q1180" s="69">
        <v>46051</v>
      </c>
      <c r="R1180" s="61" t="s">
        <v>7193</v>
      </c>
      <c r="S1180" s="69">
        <v>46052</v>
      </c>
      <c r="T1180" s="79">
        <v>14795931</v>
      </c>
      <c r="U1180" s="61" t="s">
        <v>65</v>
      </c>
      <c r="V1180" s="79">
        <v>1082939683</v>
      </c>
      <c r="W1180" s="168" t="s">
        <v>7153</v>
      </c>
      <c r="X1180" s="69">
        <v>46052</v>
      </c>
      <c r="Y1180" s="69">
        <v>46062</v>
      </c>
      <c r="Z1180" s="69" t="s">
        <v>73</v>
      </c>
      <c r="AA1180" s="69">
        <v>46234</v>
      </c>
      <c r="AB1180" s="47">
        <f t="shared" si="91"/>
        <v>172</v>
      </c>
      <c r="AC1180" s="61">
        <v>0</v>
      </c>
      <c r="AD1180" s="79">
        <v>0</v>
      </c>
      <c r="AE1180" s="61">
        <v>0</v>
      </c>
      <c r="AF1180" s="80" t="s">
        <v>73</v>
      </c>
      <c r="AG1180" s="47">
        <f t="shared" si="95"/>
        <v>0</v>
      </c>
      <c r="AH1180" s="61">
        <v>0</v>
      </c>
      <c r="AI1180" s="79">
        <v>0</v>
      </c>
      <c r="AJ1180" s="61" t="s">
        <v>73</v>
      </c>
      <c r="AK1180" s="81" t="s">
        <v>73</v>
      </c>
      <c r="AL1180" s="61">
        <v>0</v>
      </c>
      <c r="AM1180" s="81" t="s">
        <v>73</v>
      </c>
      <c r="AN1180" s="81" t="s">
        <v>73</v>
      </c>
      <c r="AO1180" s="81" t="s">
        <v>73</v>
      </c>
      <c r="AP1180" s="47">
        <f t="shared" si="92"/>
        <v>0</v>
      </c>
      <c r="AQ1180" s="47">
        <f>+L1180+AD1180-AI1180</f>
        <v>14795931</v>
      </c>
      <c r="AR1180" s="61" t="s">
        <v>4700</v>
      </c>
      <c r="AS1180" s="79">
        <v>0</v>
      </c>
      <c r="AT1180" s="61" t="s">
        <v>162</v>
      </c>
      <c r="AU1180" s="79">
        <v>0</v>
      </c>
      <c r="AV1180" s="61" t="s">
        <v>73</v>
      </c>
      <c r="AW1180" s="199">
        <v>0</v>
      </c>
      <c r="AX1180" s="62">
        <f t="shared" si="93"/>
        <v>14795931</v>
      </c>
      <c r="AY1180" s="63">
        <f t="shared" si="94"/>
        <v>0</v>
      </c>
      <c r="AZ1180" s="67">
        <v>0</v>
      </c>
      <c r="BA1180" s="61" t="s">
        <v>73</v>
      </c>
      <c r="BB1180" s="61" t="s">
        <v>163</v>
      </c>
      <c r="BC1180" s="355" t="s">
        <v>7217</v>
      </c>
      <c r="BD1180" s="44" t="s">
        <v>65</v>
      </c>
      <c r="BE1180" s="44" t="s">
        <v>65</v>
      </c>
    </row>
    <row r="1181" spans="2:57" s="250" customFormat="1" x14ac:dyDescent="0.25">
      <c r="B1181" s="44">
        <v>2026</v>
      </c>
      <c r="C1181" s="44">
        <v>891780111</v>
      </c>
      <c r="D1181" s="44" t="s">
        <v>63</v>
      </c>
      <c r="E1181" s="61" t="s">
        <v>7216</v>
      </c>
      <c r="F1181" s="61" t="s">
        <v>7215</v>
      </c>
      <c r="G1181" s="61">
        <v>0</v>
      </c>
      <c r="H1181" s="61" t="s">
        <v>71</v>
      </c>
      <c r="I1181" s="44" t="s">
        <v>111</v>
      </c>
      <c r="J1181" s="76" t="s">
        <v>81</v>
      </c>
      <c r="K1181" s="68" t="s">
        <v>7214</v>
      </c>
      <c r="L1181" s="79">
        <v>13074015</v>
      </c>
      <c r="M1181" s="44" t="s">
        <v>66</v>
      </c>
      <c r="N1181" s="68" t="s">
        <v>7213</v>
      </c>
      <c r="O1181" s="68">
        <v>1094167092</v>
      </c>
      <c r="P1181" s="68">
        <v>490</v>
      </c>
      <c r="Q1181" s="69">
        <v>46051</v>
      </c>
      <c r="R1181" s="61" t="s">
        <v>7193</v>
      </c>
      <c r="S1181" s="69">
        <v>46052</v>
      </c>
      <c r="T1181" s="79">
        <v>13074015</v>
      </c>
      <c r="U1181" s="61" t="s">
        <v>65</v>
      </c>
      <c r="V1181" s="79">
        <v>1082939683</v>
      </c>
      <c r="W1181" s="168" t="s">
        <v>7153</v>
      </c>
      <c r="X1181" s="69">
        <v>46052</v>
      </c>
      <c r="Y1181" s="69">
        <v>46062</v>
      </c>
      <c r="Z1181" s="69" t="s">
        <v>73</v>
      </c>
      <c r="AA1181" s="69">
        <v>46234</v>
      </c>
      <c r="AB1181" s="47">
        <f t="shared" si="91"/>
        <v>172</v>
      </c>
      <c r="AC1181" s="61">
        <v>0</v>
      </c>
      <c r="AD1181" s="79">
        <v>0</v>
      </c>
      <c r="AE1181" s="61">
        <v>0</v>
      </c>
      <c r="AF1181" s="80" t="s">
        <v>73</v>
      </c>
      <c r="AG1181" s="47">
        <f t="shared" si="95"/>
        <v>0</v>
      </c>
      <c r="AH1181" s="61">
        <v>0</v>
      </c>
      <c r="AI1181" s="79">
        <v>0</v>
      </c>
      <c r="AJ1181" s="61" t="s">
        <v>73</v>
      </c>
      <c r="AK1181" s="81" t="s">
        <v>73</v>
      </c>
      <c r="AL1181" s="61">
        <v>0</v>
      </c>
      <c r="AM1181" s="81" t="s">
        <v>73</v>
      </c>
      <c r="AN1181" s="81" t="s">
        <v>73</v>
      </c>
      <c r="AO1181" s="81" t="s">
        <v>73</v>
      </c>
      <c r="AP1181" s="47">
        <f t="shared" si="92"/>
        <v>0</v>
      </c>
      <c r="AQ1181" s="47">
        <f>+L1181+AD1181-AI1181</f>
        <v>13074015</v>
      </c>
      <c r="AR1181" s="61" t="s">
        <v>4700</v>
      </c>
      <c r="AS1181" s="79">
        <v>0</v>
      </c>
      <c r="AT1181" s="61" t="s">
        <v>162</v>
      </c>
      <c r="AU1181" s="79">
        <v>0</v>
      </c>
      <c r="AV1181" s="61" t="s">
        <v>73</v>
      </c>
      <c r="AW1181" s="199">
        <v>0</v>
      </c>
      <c r="AX1181" s="62">
        <f t="shared" si="93"/>
        <v>13074015</v>
      </c>
      <c r="AY1181" s="63">
        <f t="shared" si="94"/>
        <v>0</v>
      </c>
      <c r="AZ1181" s="67">
        <v>0</v>
      </c>
      <c r="BA1181" s="61" t="s">
        <v>73</v>
      </c>
      <c r="BB1181" s="61" t="s">
        <v>163</v>
      </c>
      <c r="BC1181" s="355" t="s">
        <v>7212</v>
      </c>
      <c r="BD1181" s="44" t="s">
        <v>65</v>
      </c>
      <c r="BE1181" s="44" t="s">
        <v>65</v>
      </c>
    </row>
    <row r="1182" spans="2:57" s="250" customFormat="1" x14ac:dyDescent="0.25">
      <c r="B1182" s="44">
        <v>2026</v>
      </c>
      <c r="C1182" s="44">
        <v>891780111</v>
      </c>
      <c r="D1182" s="44" t="s">
        <v>63</v>
      </c>
      <c r="E1182" s="61" t="s">
        <v>7211</v>
      </c>
      <c r="F1182" s="61" t="s">
        <v>7210</v>
      </c>
      <c r="G1182" s="61">
        <v>0</v>
      </c>
      <c r="H1182" s="61" t="s">
        <v>71</v>
      </c>
      <c r="I1182" s="44" t="s">
        <v>111</v>
      </c>
      <c r="J1182" s="76" t="s">
        <v>81</v>
      </c>
      <c r="K1182" s="68" t="s">
        <v>7209</v>
      </c>
      <c r="L1182" s="79">
        <v>14795937</v>
      </c>
      <c r="M1182" s="44" t="s">
        <v>66</v>
      </c>
      <c r="N1182" s="68" t="s">
        <v>7208</v>
      </c>
      <c r="O1182" s="68">
        <v>36718929</v>
      </c>
      <c r="P1182" s="68">
        <v>490</v>
      </c>
      <c r="Q1182" s="69">
        <v>46051</v>
      </c>
      <c r="R1182" s="61" t="s">
        <v>7193</v>
      </c>
      <c r="S1182" s="69">
        <v>46052</v>
      </c>
      <c r="T1182" s="79">
        <v>14795937</v>
      </c>
      <c r="U1182" s="61" t="s">
        <v>65</v>
      </c>
      <c r="V1182" s="79">
        <v>1082939683</v>
      </c>
      <c r="W1182" s="168" t="s">
        <v>7153</v>
      </c>
      <c r="X1182" s="69">
        <v>46052</v>
      </c>
      <c r="Y1182" s="69">
        <v>46062</v>
      </c>
      <c r="Z1182" s="69" t="s">
        <v>73</v>
      </c>
      <c r="AA1182" s="69">
        <v>46234</v>
      </c>
      <c r="AB1182" s="47">
        <f t="shared" si="91"/>
        <v>172</v>
      </c>
      <c r="AC1182" s="61">
        <v>0</v>
      </c>
      <c r="AD1182" s="79">
        <v>0</v>
      </c>
      <c r="AE1182" s="61">
        <v>0</v>
      </c>
      <c r="AF1182" s="80" t="s">
        <v>73</v>
      </c>
      <c r="AG1182" s="47">
        <f t="shared" si="95"/>
        <v>0</v>
      </c>
      <c r="AH1182" s="61">
        <v>0</v>
      </c>
      <c r="AI1182" s="79">
        <v>0</v>
      </c>
      <c r="AJ1182" s="61" t="s">
        <v>73</v>
      </c>
      <c r="AK1182" s="81" t="s">
        <v>73</v>
      </c>
      <c r="AL1182" s="61">
        <v>0</v>
      </c>
      <c r="AM1182" s="81" t="s">
        <v>73</v>
      </c>
      <c r="AN1182" s="81" t="s">
        <v>73</v>
      </c>
      <c r="AO1182" s="81" t="s">
        <v>73</v>
      </c>
      <c r="AP1182" s="47">
        <f t="shared" si="92"/>
        <v>0</v>
      </c>
      <c r="AQ1182" s="47">
        <f>+L1182+AD1182-AI1182</f>
        <v>14795937</v>
      </c>
      <c r="AR1182" s="61" t="s">
        <v>4700</v>
      </c>
      <c r="AS1182" s="79">
        <v>0</v>
      </c>
      <c r="AT1182" s="61" t="s">
        <v>162</v>
      </c>
      <c r="AU1182" s="79">
        <v>0</v>
      </c>
      <c r="AV1182" s="61" t="s">
        <v>73</v>
      </c>
      <c r="AW1182" s="199">
        <v>0</v>
      </c>
      <c r="AX1182" s="62">
        <f t="shared" si="93"/>
        <v>14795937</v>
      </c>
      <c r="AY1182" s="63">
        <f t="shared" si="94"/>
        <v>0</v>
      </c>
      <c r="AZ1182" s="67">
        <v>0</v>
      </c>
      <c r="BA1182" s="61" t="s">
        <v>73</v>
      </c>
      <c r="BB1182" s="61" t="s">
        <v>163</v>
      </c>
      <c r="BC1182" s="355" t="s">
        <v>7207</v>
      </c>
      <c r="BD1182" s="44" t="s">
        <v>65</v>
      </c>
      <c r="BE1182" s="44" t="s">
        <v>65</v>
      </c>
    </row>
    <row r="1183" spans="2:57" s="250" customFormat="1" x14ac:dyDescent="0.25">
      <c r="B1183" s="44">
        <v>2026</v>
      </c>
      <c r="C1183" s="44">
        <v>891780111</v>
      </c>
      <c r="D1183" s="44" t="s">
        <v>63</v>
      </c>
      <c r="E1183" s="61" t="s">
        <v>7206</v>
      </c>
      <c r="F1183" s="61" t="s">
        <v>7205</v>
      </c>
      <c r="G1183" s="61">
        <v>0</v>
      </c>
      <c r="H1183" s="61" t="s">
        <v>71</v>
      </c>
      <c r="I1183" s="44" t="s">
        <v>111</v>
      </c>
      <c r="J1183" s="76" t="s">
        <v>81</v>
      </c>
      <c r="K1183" s="68" t="s">
        <v>7200</v>
      </c>
      <c r="L1183" s="79">
        <v>11836745</v>
      </c>
      <c r="M1183" s="44" t="s">
        <v>66</v>
      </c>
      <c r="N1183" s="68" t="s">
        <v>7204</v>
      </c>
      <c r="O1183" s="68">
        <v>1148700919</v>
      </c>
      <c r="P1183" s="68">
        <v>490</v>
      </c>
      <c r="Q1183" s="69">
        <v>46051</v>
      </c>
      <c r="R1183" s="61" t="s">
        <v>7193</v>
      </c>
      <c r="S1183" s="69">
        <v>46052</v>
      </c>
      <c r="T1183" s="79">
        <v>11836745</v>
      </c>
      <c r="U1183" s="61" t="s">
        <v>65</v>
      </c>
      <c r="V1183" s="79">
        <v>1082939683</v>
      </c>
      <c r="W1183" s="168" t="s">
        <v>7153</v>
      </c>
      <c r="X1183" s="69">
        <v>46052</v>
      </c>
      <c r="Y1183" s="69">
        <v>46062</v>
      </c>
      <c r="Z1183" s="69" t="s">
        <v>73</v>
      </c>
      <c r="AA1183" s="69">
        <v>46234</v>
      </c>
      <c r="AB1183" s="47">
        <f t="shared" si="91"/>
        <v>172</v>
      </c>
      <c r="AC1183" s="61">
        <v>0</v>
      </c>
      <c r="AD1183" s="79">
        <v>0</v>
      </c>
      <c r="AE1183" s="61">
        <v>0</v>
      </c>
      <c r="AF1183" s="80" t="s">
        <v>73</v>
      </c>
      <c r="AG1183" s="47">
        <f t="shared" si="95"/>
        <v>0</v>
      </c>
      <c r="AH1183" s="61">
        <v>0</v>
      </c>
      <c r="AI1183" s="79">
        <v>0</v>
      </c>
      <c r="AJ1183" s="61" t="s">
        <v>73</v>
      </c>
      <c r="AK1183" s="81" t="s">
        <v>73</v>
      </c>
      <c r="AL1183" s="61">
        <v>0</v>
      </c>
      <c r="AM1183" s="81" t="s">
        <v>73</v>
      </c>
      <c r="AN1183" s="81" t="s">
        <v>73</v>
      </c>
      <c r="AO1183" s="81" t="s">
        <v>73</v>
      </c>
      <c r="AP1183" s="47">
        <f t="shared" si="92"/>
        <v>0</v>
      </c>
      <c r="AQ1183" s="47">
        <f>+L1183+AD1183-AI1183</f>
        <v>11836745</v>
      </c>
      <c r="AR1183" s="61" t="s">
        <v>4700</v>
      </c>
      <c r="AS1183" s="79">
        <v>0</v>
      </c>
      <c r="AT1183" s="61" t="s">
        <v>162</v>
      </c>
      <c r="AU1183" s="79">
        <v>0</v>
      </c>
      <c r="AV1183" s="61" t="s">
        <v>73</v>
      </c>
      <c r="AW1183" s="199">
        <v>0</v>
      </c>
      <c r="AX1183" s="62">
        <f t="shared" si="93"/>
        <v>11836745</v>
      </c>
      <c r="AY1183" s="63">
        <f t="shared" si="94"/>
        <v>0</v>
      </c>
      <c r="AZ1183" s="67">
        <v>0</v>
      </c>
      <c r="BA1183" s="61" t="s">
        <v>73</v>
      </c>
      <c r="BB1183" s="61" t="s">
        <v>163</v>
      </c>
      <c r="BC1183" s="355" t="s">
        <v>7203</v>
      </c>
      <c r="BD1183" s="44" t="s">
        <v>65</v>
      </c>
      <c r="BE1183" s="44" t="s">
        <v>65</v>
      </c>
    </row>
    <row r="1184" spans="2:57" s="250" customFormat="1" x14ac:dyDescent="0.25">
      <c r="B1184" s="44">
        <v>2026</v>
      </c>
      <c r="C1184" s="44">
        <v>891780111</v>
      </c>
      <c r="D1184" s="44" t="s">
        <v>63</v>
      </c>
      <c r="E1184" s="61" t="s">
        <v>7202</v>
      </c>
      <c r="F1184" s="61" t="s">
        <v>7201</v>
      </c>
      <c r="G1184" s="61">
        <v>0</v>
      </c>
      <c r="H1184" s="61" t="s">
        <v>71</v>
      </c>
      <c r="I1184" s="44" t="s">
        <v>111</v>
      </c>
      <c r="J1184" s="76" t="s">
        <v>81</v>
      </c>
      <c r="K1184" s="68" t="s">
        <v>7200</v>
      </c>
      <c r="L1184" s="79">
        <v>13316338</v>
      </c>
      <c r="M1184" s="44" t="s">
        <v>66</v>
      </c>
      <c r="N1184" s="68" t="s">
        <v>7199</v>
      </c>
      <c r="O1184" s="68">
        <v>1148700933</v>
      </c>
      <c r="P1184" s="68">
        <v>490</v>
      </c>
      <c r="Q1184" s="69">
        <v>46051</v>
      </c>
      <c r="R1184" s="61" t="s">
        <v>7193</v>
      </c>
      <c r="S1184" s="69">
        <v>46052</v>
      </c>
      <c r="T1184" s="79">
        <v>13316338</v>
      </c>
      <c r="U1184" s="61" t="s">
        <v>65</v>
      </c>
      <c r="V1184" s="79">
        <v>1082939683</v>
      </c>
      <c r="W1184" s="168" t="s">
        <v>7153</v>
      </c>
      <c r="X1184" s="69">
        <v>46052</v>
      </c>
      <c r="Y1184" s="69">
        <v>46062</v>
      </c>
      <c r="Z1184" s="69" t="s">
        <v>73</v>
      </c>
      <c r="AA1184" s="69">
        <v>46234</v>
      </c>
      <c r="AB1184" s="47">
        <f t="shared" si="91"/>
        <v>172</v>
      </c>
      <c r="AC1184" s="61">
        <v>0</v>
      </c>
      <c r="AD1184" s="79">
        <v>0</v>
      </c>
      <c r="AE1184" s="61">
        <v>0</v>
      </c>
      <c r="AF1184" s="80" t="s">
        <v>73</v>
      </c>
      <c r="AG1184" s="47">
        <f t="shared" si="95"/>
        <v>0</v>
      </c>
      <c r="AH1184" s="61">
        <v>0</v>
      </c>
      <c r="AI1184" s="79">
        <v>0</v>
      </c>
      <c r="AJ1184" s="61" t="s">
        <v>73</v>
      </c>
      <c r="AK1184" s="81" t="s">
        <v>73</v>
      </c>
      <c r="AL1184" s="61">
        <v>0</v>
      </c>
      <c r="AM1184" s="81" t="s">
        <v>73</v>
      </c>
      <c r="AN1184" s="81" t="s">
        <v>73</v>
      </c>
      <c r="AO1184" s="81" t="s">
        <v>73</v>
      </c>
      <c r="AP1184" s="47">
        <f t="shared" si="92"/>
        <v>0</v>
      </c>
      <c r="AQ1184" s="47">
        <f>+L1184+AD1184-AI1184</f>
        <v>13316338</v>
      </c>
      <c r="AR1184" s="61" t="s">
        <v>4700</v>
      </c>
      <c r="AS1184" s="79">
        <v>0</v>
      </c>
      <c r="AT1184" s="61" t="s">
        <v>162</v>
      </c>
      <c r="AU1184" s="79">
        <v>0</v>
      </c>
      <c r="AV1184" s="61" t="s">
        <v>73</v>
      </c>
      <c r="AW1184" s="199">
        <v>0</v>
      </c>
      <c r="AX1184" s="62">
        <f t="shared" si="93"/>
        <v>13316338</v>
      </c>
      <c r="AY1184" s="63">
        <f t="shared" si="94"/>
        <v>0</v>
      </c>
      <c r="AZ1184" s="67">
        <v>0</v>
      </c>
      <c r="BA1184" s="61" t="s">
        <v>73</v>
      </c>
      <c r="BB1184" s="61" t="s">
        <v>163</v>
      </c>
      <c r="BC1184" s="355" t="s">
        <v>7198</v>
      </c>
      <c r="BD1184" s="44" t="s">
        <v>65</v>
      </c>
      <c r="BE1184" s="44" t="s">
        <v>65</v>
      </c>
    </row>
    <row r="1185" spans="2:57" s="250" customFormat="1" x14ac:dyDescent="0.25">
      <c r="B1185" s="44">
        <v>2026</v>
      </c>
      <c r="C1185" s="44">
        <v>891780111</v>
      </c>
      <c r="D1185" s="44" t="s">
        <v>63</v>
      </c>
      <c r="E1185" s="61" t="s">
        <v>7197</v>
      </c>
      <c r="F1185" s="61" t="s">
        <v>7196</v>
      </c>
      <c r="G1185" s="61">
        <v>0</v>
      </c>
      <c r="H1185" s="61" t="s">
        <v>71</v>
      </c>
      <c r="I1185" s="44" t="s">
        <v>111</v>
      </c>
      <c r="J1185" s="76" t="s">
        <v>81</v>
      </c>
      <c r="K1185" s="68" t="s">
        <v>7195</v>
      </c>
      <c r="L1185" s="79">
        <v>14795937</v>
      </c>
      <c r="M1185" s="44" t="s">
        <v>66</v>
      </c>
      <c r="N1185" s="68" t="s">
        <v>7194</v>
      </c>
      <c r="O1185" s="68">
        <v>1216974527</v>
      </c>
      <c r="P1185" s="68">
        <v>490</v>
      </c>
      <c r="Q1185" s="69">
        <v>46051</v>
      </c>
      <c r="R1185" s="61" t="s">
        <v>7193</v>
      </c>
      <c r="S1185" s="69">
        <v>46052</v>
      </c>
      <c r="T1185" s="79">
        <v>14795937</v>
      </c>
      <c r="U1185" s="61" t="s">
        <v>65</v>
      </c>
      <c r="V1185" s="79">
        <v>1082939683</v>
      </c>
      <c r="W1185" s="168" t="s">
        <v>7153</v>
      </c>
      <c r="X1185" s="69">
        <v>46052</v>
      </c>
      <c r="Y1185" s="69">
        <v>46062</v>
      </c>
      <c r="Z1185" s="69" t="s">
        <v>73</v>
      </c>
      <c r="AA1185" s="69">
        <v>46234</v>
      </c>
      <c r="AB1185" s="47">
        <f t="shared" si="91"/>
        <v>172</v>
      </c>
      <c r="AC1185" s="61">
        <v>0</v>
      </c>
      <c r="AD1185" s="79">
        <v>0</v>
      </c>
      <c r="AE1185" s="61">
        <v>0</v>
      </c>
      <c r="AF1185" s="80" t="s">
        <v>73</v>
      </c>
      <c r="AG1185" s="47">
        <f t="shared" si="95"/>
        <v>0</v>
      </c>
      <c r="AH1185" s="61">
        <v>0</v>
      </c>
      <c r="AI1185" s="79">
        <v>0</v>
      </c>
      <c r="AJ1185" s="61" t="s">
        <v>73</v>
      </c>
      <c r="AK1185" s="81" t="s">
        <v>73</v>
      </c>
      <c r="AL1185" s="61">
        <v>0</v>
      </c>
      <c r="AM1185" s="81" t="s">
        <v>73</v>
      </c>
      <c r="AN1185" s="81" t="s">
        <v>73</v>
      </c>
      <c r="AO1185" s="81" t="s">
        <v>73</v>
      </c>
      <c r="AP1185" s="47">
        <f t="shared" si="92"/>
        <v>0</v>
      </c>
      <c r="AQ1185" s="47">
        <f>+L1185+AD1185-AI1185</f>
        <v>14795937</v>
      </c>
      <c r="AR1185" s="61" t="s">
        <v>4700</v>
      </c>
      <c r="AS1185" s="79">
        <v>0</v>
      </c>
      <c r="AT1185" s="61" t="s">
        <v>162</v>
      </c>
      <c r="AU1185" s="79">
        <v>0</v>
      </c>
      <c r="AV1185" s="61" t="s">
        <v>73</v>
      </c>
      <c r="AW1185" s="199">
        <v>0</v>
      </c>
      <c r="AX1185" s="62">
        <f t="shared" si="93"/>
        <v>14795937</v>
      </c>
      <c r="AY1185" s="63">
        <f t="shared" si="94"/>
        <v>0</v>
      </c>
      <c r="AZ1185" s="67">
        <v>0</v>
      </c>
      <c r="BA1185" s="61" t="s">
        <v>73</v>
      </c>
      <c r="BB1185" s="61" t="s">
        <v>163</v>
      </c>
      <c r="BC1185" s="355" t="s">
        <v>7192</v>
      </c>
      <c r="BD1185" s="44" t="s">
        <v>65</v>
      </c>
      <c r="BE1185" s="44" t="s">
        <v>65</v>
      </c>
    </row>
    <row r="1186" spans="2:57" s="250" customFormat="1" x14ac:dyDescent="0.25">
      <c r="B1186" s="44">
        <v>2026</v>
      </c>
      <c r="C1186" s="44">
        <v>891780111</v>
      </c>
      <c r="D1186" s="44" t="s">
        <v>63</v>
      </c>
      <c r="E1186" s="61" t="s">
        <v>7191</v>
      </c>
      <c r="F1186" s="61" t="s">
        <v>7190</v>
      </c>
      <c r="G1186" s="61">
        <v>0</v>
      </c>
      <c r="H1186" s="61" t="s">
        <v>71</v>
      </c>
      <c r="I1186" s="44" t="s">
        <v>111</v>
      </c>
      <c r="J1186" s="76" t="s">
        <v>81</v>
      </c>
      <c r="K1186" s="68" t="s">
        <v>7189</v>
      </c>
      <c r="L1186" s="79">
        <v>399999460</v>
      </c>
      <c r="M1186" s="44" t="s">
        <v>66</v>
      </c>
      <c r="N1186" s="68" t="s">
        <v>7188</v>
      </c>
      <c r="O1186" s="68">
        <v>900517306</v>
      </c>
      <c r="P1186" s="68">
        <v>525</v>
      </c>
      <c r="Q1186" s="69">
        <v>46052</v>
      </c>
      <c r="R1186" s="61">
        <v>399999460</v>
      </c>
      <c r="S1186" s="69">
        <v>46052</v>
      </c>
      <c r="T1186" s="79">
        <v>399999460</v>
      </c>
      <c r="U1186" s="61" t="s">
        <v>65</v>
      </c>
      <c r="V1186" s="79">
        <v>85155333</v>
      </c>
      <c r="W1186" s="168" t="s">
        <v>7176</v>
      </c>
      <c r="X1186" s="69">
        <v>46052</v>
      </c>
      <c r="Y1186" s="69">
        <v>46057</v>
      </c>
      <c r="Z1186" s="69">
        <v>46057</v>
      </c>
      <c r="AA1186" s="69">
        <v>46172</v>
      </c>
      <c r="AB1186" s="47">
        <f t="shared" si="91"/>
        <v>115</v>
      </c>
      <c r="AC1186" s="61">
        <v>0</v>
      </c>
      <c r="AD1186" s="79">
        <v>0</v>
      </c>
      <c r="AE1186" s="61">
        <v>0</v>
      </c>
      <c r="AF1186" s="80" t="s">
        <v>73</v>
      </c>
      <c r="AG1186" s="47">
        <f t="shared" si="95"/>
        <v>0</v>
      </c>
      <c r="AH1186" s="61">
        <v>0</v>
      </c>
      <c r="AI1186" s="79">
        <v>0</v>
      </c>
      <c r="AJ1186" s="61" t="s">
        <v>73</v>
      </c>
      <c r="AK1186" s="81" t="s">
        <v>73</v>
      </c>
      <c r="AL1186" s="61">
        <v>0</v>
      </c>
      <c r="AM1186" s="81" t="s">
        <v>73</v>
      </c>
      <c r="AN1186" s="81" t="s">
        <v>73</v>
      </c>
      <c r="AO1186" s="81" t="s">
        <v>73</v>
      </c>
      <c r="AP1186" s="47">
        <f t="shared" si="92"/>
        <v>0</v>
      </c>
      <c r="AQ1186" s="47">
        <f>+L1186+AD1186-AI1186</f>
        <v>399999460</v>
      </c>
      <c r="AR1186" s="61" t="s">
        <v>4700</v>
      </c>
      <c r="AS1186" s="79">
        <v>0</v>
      </c>
      <c r="AT1186" s="61" t="s">
        <v>162</v>
      </c>
      <c r="AU1186" s="79">
        <v>0</v>
      </c>
      <c r="AV1186" s="61" t="s">
        <v>73</v>
      </c>
      <c r="AW1186" s="199">
        <v>0</v>
      </c>
      <c r="AX1186" s="62">
        <f t="shared" si="93"/>
        <v>399999460</v>
      </c>
      <c r="AY1186" s="63">
        <f t="shared" si="94"/>
        <v>0</v>
      </c>
      <c r="AZ1186" s="67">
        <v>0</v>
      </c>
      <c r="BA1186" s="61" t="s">
        <v>73</v>
      </c>
      <c r="BB1186" s="61" t="s">
        <v>163</v>
      </c>
      <c r="BC1186" s="355" t="s">
        <v>7187</v>
      </c>
      <c r="BD1186" s="44" t="s">
        <v>65</v>
      </c>
      <c r="BE1186" s="44" t="s">
        <v>65</v>
      </c>
    </row>
    <row r="1187" spans="2:57" s="250" customFormat="1" x14ac:dyDescent="0.25">
      <c r="B1187" s="44">
        <v>2026</v>
      </c>
      <c r="C1187" s="44">
        <v>891780111</v>
      </c>
      <c r="D1187" s="44" t="s">
        <v>63</v>
      </c>
      <c r="E1187" s="61" t="s">
        <v>7186</v>
      </c>
      <c r="F1187" s="61" t="s">
        <v>7185</v>
      </c>
      <c r="G1187" s="61">
        <v>0</v>
      </c>
      <c r="H1187" s="61" t="s">
        <v>71</v>
      </c>
      <c r="I1187" s="44" t="s">
        <v>111</v>
      </c>
      <c r="J1187" s="76" t="s">
        <v>81</v>
      </c>
      <c r="K1187" s="68" t="s">
        <v>7184</v>
      </c>
      <c r="L1187" s="79">
        <v>875599200</v>
      </c>
      <c r="M1187" s="44" t="s">
        <v>66</v>
      </c>
      <c r="N1187" s="68" t="s">
        <v>7178</v>
      </c>
      <c r="O1187" s="68">
        <v>900845290</v>
      </c>
      <c r="P1187" s="79" t="s">
        <v>7183</v>
      </c>
      <c r="Q1187" s="69">
        <v>46052</v>
      </c>
      <c r="R1187" s="61">
        <v>875599200</v>
      </c>
      <c r="S1187" s="69">
        <v>46052</v>
      </c>
      <c r="T1187" s="79">
        <v>875599200</v>
      </c>
      <c r="U1187" s="61" t="s">
        <v>65</v>
      </c>
      <c r="V1187" s="79">
        <v>85155333</v>
      </c>
      <c r="W1187" s="168" t="s">
        <v>7176</v>
      </c>
      <c r="X1187" s="69">
        <v>46052</v>
      </c>
      <c r="Y1187" s="69">
        <v>46057</v>
      </c>
      <c r="Z1187" s="69">
        <v>46057</v>
      </c>
      <c r="AA1187" s="69">
        <v>46172</v>
      </c>
      <c r="AB1187" s="47">
        <f t="shared" si="91"/>
        <v>115</v>
      </c>
      <c r="AC1187" s="61">
        <v>0</v>
      </c>
      <c r="AD1187" s="79">
        <v>0</v>
      </c>
      <c r="AE1187" s="61">
        <v>0</v>
      </c>
      <c r="AF1187" s="80" t="s">
        <v>73</v>
      </c>
      <c r="AG1187" s="47">
        <f t="shared" si="95"/>
        <v>0</v>
      </c>
      <c r="AH1187" s="61">
        <v>0</v>
      </c>
      <c r="AI1187" s="79">
        <v>0</v>
      </c>
      <c r="AJ1187" s="61" t="s">
        <v>73</v>
      </c>
      <c r="AK1187" s="81" t="s">
        <v>73</v>
      </c>
      <c r="AL1187" s="61">
        <v>0</v>
      </c>
      <c r="AM1187" s="81" t="s">
        <v>73</v>
      </c>
      <c r="AN1187" s="81" t="s">
        <v>73</v>
      </c>
      <c r="AO1187" s="81" t="s">
        <v>73</v>
      </c>
      <c r="AP1187" s="47">
        <f t="shared" si="92"/>
        <v>0</v>
      </c>
      <c r="AQ1187" s="47">
        <f>+L1187+AD1187-AI1187</f>
        <v>875599200</v>
      </c>
      <c r="AR1187" s="61" t="s">
        <v>4700</v>
      </c>
      <c r="AS1187" s="79">
        <v>0</v>
      </c>
      <c r="AT1187" s="61" t="s">
        <v>65</v>
      </c>
      <c r="AU1187" s="79">
        <v>437799600</v>
      </c>
      <c r="AV1187" s="61" t="s">
        <v>73</v>
      </c>
      <c r="AW1187" s="79">
        <v>437799600</v>
      </c>
      <c r="AX1187" s="62">
        <f t="shared" si="93"/>
        <v>437799600</v>
      </c>
      <c r="AY1187" s="63">
        <f t="shared" si="94"/>
        <v>0.5</v>
      </c>
      <c r="AZ1187" s="67">
        <v>0</v>
      </c>
      <c r="BA1187" s="61" t="s">
        <v>73</v>
      </c>
      <c r="BB1187" s="61" t="s">
        <v>163</v>
      </c>
      <c r="BC1187" s="355" t="s">
        <v>7182</v>
      </c>
      <c r="BD1187" s="44" t="s">
        <v>65</v>
      </c>
      <c r="BE1187" s="44" t="s">
        <v>65</v>
      </c>
    </row>
    <row r="1188" spans="2:57" s="250" customFormat="1" x14ac:dyDescent="0.25">
      <c r="B1188" s="44">
        <v>2026</v>
      </c>
      <c r="C1188" s="44">
        <v>891780111</v>
      </c>
      <c r="D1188" s="44" t="s">
        <v>63</v>
      </c>
      <c r="E1188" s="61" t="s">
        <v>7181</v>
      </c>
      <c r="F1188" s="61" t="s">
        <v>7180</v>
      </c>
      <c r="G1188" s="61">
        <v>0</v>
      </c>
      <c r="H1188" s="61" t="s">
        <v>71</v>
      </c>
      <c r="I1188" s="44" t="s">
        <v>111</v>
      </c>
      <c r="J1188" s="76" t="s">
        <v>113</v>
      </c>
      <c r="K1188" s="68" t="s">
        <v>7179</v>
      </c>
      <c r="L1188" s="79">
        <v>1165744800</v>
      </c>
      <c r="M1188" s="44" t="s">
        <v>66</v>
      </c>
      <c r="N1188" s="68" t="s">
        <v>7178</v>
      </c>
      <c r="O1188" s="68">
        <v>900845290</v>
      </c>
      <c r="P1188" s="79" t="s">
        <v>7177</v>
      </c>
      <c r="Q1188" s="69">
        <v>46038</v>
      </c>
      <c r="R1188" s="61">
        <v>1165744800</v>
      </c>
      <c r="S1188" s="69">
        <v>46052</v>
      </c>
      <c r="T1188" s="79">
        <v>1165744800</v>
      </c>
      <c r="U1188" s="61" t="s">
        <v>65</v>
      </c>
      <c r="V1188" s="79">
        <v>85155333</v>
      </c>
      <c r="W1188" s="168" t="s">
        <v>7176</v>
      </c>
      <c r="X1188" s="69">
        <v>46052</v>
      </c>
      <c r="Y1188" s="69">
        <v>46057</v>
      </c>
      <c r="Z1188" s="69">
        <v>46057</v>
      </c>
      <c r="AA1188" s="69">
        <v>46172</v>
      </c>
      <c r="AB1188" s="47">
        <f t="shared" si="91"/>
        <v>115</v>
      </c>
      <c r="AC1188" s="61">
        <v>0</v>
      </c>
      <c r="AD1188" s="79">
        <v>0</v>
      </c>
      <c r="AE1188" s="61">
        <v>0</v>
      </c>
      <c r="AF1188" s="80" t="s">
        <v>73</v>
      </c>
      <c r="AG1188" s="47">
        <f t="shared" si="95"/>
        <v>0</v>
      </c>
      <c r="AH1188" s="61">
        <v>0</v>
      </c>
      <c r="AI1188" s="79">
        <v>0</v>
      </c>
      <c r="AJ1188" s="61" t="s">
        <v>73</v>
      </c>
      <c r="AK1188" s="81" t="s">
        <v>73</v>
      </c>
      <c r="AL1188" s="61">
        <v>0</v>
      </c>
      <c r="AM1188" s="81" t="s">
        <v>73</v>
      </c>
      <c r="AN1188" s="81" t="s">
        <v>73</v>
      </c>
      <c r="AO1188" s="81" t="s">
        <v>73</v>
      </c>
      <c r="AP1188" s="47">
        <f t="shared" si="92"/>
        <v>0</v>
      </c>
      <c r="AQ1188" s="47">
        <f>+L1188+AD1188-AI1188</f>
        <v>1165744800</v>
      </c>
      <c r="AR1188" s="61" t="s">
        <v>4700</v>
      </c>
      <c r="AS1188" s="79">
        <v>0</v>
      </c>
      <c r="AT1188" s="61" t="s">
        <v>65</v>
      </c>
      <c r="AU1188" s="79">
        <v>582872400</v>
      </c>
      <c r="AV1188" s="61" t="s">
        <v>73</v>
      </c>
      <c r="AW1188" s="79">
        <v>582872400</v>
      </c>
      <c r="AX1188" s="62">
        <f t="shared" si="93"/>
        <v>582872400</v>
      </c>
      <c r="AY1188" s="63">
        <f t="shared" si="94"/>
        <v>0.5</v>
      </c>
      <c r="AZ1188" s="67">
        <v>0</v>
      </c>
      <c r="BA1188" s="61" t="s">
        <v>73</v>
      </c>
      <c r="BB1188" s="61" t="s">
        <v>163</v>
      </c>
      <c r="BC1188" s="355" t="s">
        <v>7175</v>
      </c>
      <c r="BD1188" s="44" t="s">
        <v>65</v>
      </c>
      <c r="BE1188" s="44" t="s">
        <v>65</v>
      </c>
    </row>
    <row r="1189" spans="2:57" s="250" customFormat="1" x14ac:dyDescent="0.25">
      <c r="B1189" s="44">
        <v>2026</v>
      </c>
      <c r="C1189" s="44">
        <v>891780111</v>
      </c>
      <c r="D1189" s="44" t="s">
        <v>63</v>
      </c>
      <c r="E1189" s="61" t="s">
        <v>7174</v>
      </c>
      <c r="F1189" s="61" t="s">
        <v>7173</v>
      </c>
      <c r="G1189" s="61">
        <v>0</v>
      </c>
      <c r="H1189" s="61" t="s">
        <v>71</v>
      </c>
      <c r="I1189" s="44" t="s">
        <v>111</v>
      </c>
      <c r="J1189" s="76" t="s">
        <v>113</v>
      </c>
      <c r="K1189" s="68" t="s">
        <v>7172</v>
      </c>
      <c r="L1189" s="79">
        <v>3018835834</v>
      </c>
      <c r="M1189" s="44" t="s">
        <v>66</v>
      </c>
      <c r="N1189" s="68" t="s">
        <v>7171</v>
      </c>
      <c r="O1189" s="68">
        <v>900173983</v>
      </c>
      <c r="P1189" s="79" t="s">
        <v>7170</v>
      </c>
      <c r="Q1189" s="69">
        <v>46051</v>
      </c>
      <c r="R1189" s="61">
        <v>3018835863</v>
      </c>
      <c r="S1189" s="69">
        <v>46052</v>
      </c>
      <c r="T1189" s="68">
        <v>3018835863</v>
      </c>
      <c r="U1189" s="61" t="s">
        <v>65</v>
      </c>
      <c r="V1189" s="79">
        <v>1082939683</v>
      </c>
      <c r="W1189" s="168" t="s">
        <v>7153</v>
      </c>
      <c r="X1189" s="69">
        <v>46052</v>
      </c>
      <c r="Y1189" s="69">
        <v>46057</v>
      </c>
      <c r="Z1189" s="69">
        <v>46057</v>
      </c>
      <c r="AA1189" s="69">
        <v>46233</v>
      </c>
      <c r="AB1189" s="47">
        <f t="shared" si="91"/>
        <v>176</v>
      </c>
      <c r="AC1189" s="61">
        <v>0</v>
      </c>
      <c r="AD1189" s="79">
        <v>0</v>
      </c>
      <c r="AE1189" s="61">
        <v>0</v>
      </c>
      <c r="AF1189" s="80" t="s">
        <v>73</v>
      </c>
      <c r="AG1189" s="47">
        <f t="shared" si="95"/>
        <v>0</v>
      </c>
      <c r="AH1189" s="61">
        <v>0</v>
      </c>
      <c r="AI1189" s="79">
        <v>0</v>
      </c>
      <c r="AJ1189" s="61" t="s">
        <v>73</v>
      </c>
      <c r="AK1189" s="81" t="s">
        <v>73</v>
      </c>
      <c r="AL1189" s="61">
        <v>0</v>
      </c>
      <c r="AM1189" s="81" t="s">
        <v>73</v>
      </c>
      <c r="AN1189" s="81" t="s">
        <v>73</v>
      </c>
      <c r="AO1189" s="81" t="s">
        <v>73</v>
      </c>
      <c r="AP1189" s="47">
        <f t="shared" si="92"/>
        <v>0</v>
      </c>
      <c r="AQ1189" s="47">
        <f>+L1189+AD1189-AI1189</f>
        <v>3018835834</v>
      </c>
      <c r="AR1189" s="61" t="s">
        <v>4700</v>
      </c>
      <c r="AS1189" s="79">
        <v>0</v>
      </c>
      <c r="AT1189" s="61" t="s">
        <v>162</v>
      </c>
      <c r="AU1189" s="79">
        <v>0</v>
      </c>
      <c r="AV1189" s="61" t="s">
        <v>73</v>
      </c>
      <c r="AW1189" s="199">
        <v>0</v>
      </c>
      <c r="AX1189" s="62">
        <f t="shared" si="93"/>
        <v>3018835834</v>
      </c>
      <c r="AY1189" s="63">
        <f t="shared" si="94"/>
        <v>0</v>
      </c>
      <c r="AZ1189" s="67">
        <v>0</v>
      </c>
      <c r="BA1189" s="61" t="s">
        <v>73</v>
      </c>
      <c r="BB1189" s="61" t="s">
        <v>163</v>
      </c>
      <c r="BC1189" s="355" t="s">
        <v>7169</v>
      </c>
      <c r="BD1189" s="44" t="s">
        <v>65</v>
      </c>
      <c r="BE1189" s="44" t="s">
        <v>65</v>
      </c>
    </row>
    <row r="1190" spans="2:57" s="250" customFormat="1" x14ac:dyDescent="0.25">
      <c r="B1190" s="44">
        <v>2026</v>
      </c>
      <c r="C1190" s="44">
        <v>891780111</v>
      </c>
      <c r="D1190" s="44" t="s">
        <v>63</v>
      </c>
      <c r="E1190" s="61" t="s">
        <v>7168</v>
      </c>
      <c r="F1190" s="61" t="s">
        <v>7167</v>
      </c>
      <c r="G1190" s="61">
        <v>0</v>
      </c>
      <c r="H1190" s="61" t="s">
        <v>71</v>
      </c>
      <c r="I1190" s="44" t="s">
        <v>111</v>
      </c>
      <c r="J1190" s="76" t="s">
        <v>81</v>
      </c>
      <c r="K1190" s="68" t="s">
        <v>7166</v>
      </c>
      <c r="L1190" s="79">
        <v>732508365.12</v>
      </c>
      <c r="M1190" s="44" t="s">
        <v>66</v>
      </c>
      <c r="N1190" s="68" t="s">
        <v>7164</v>
      </c>
      <c r="O1190" s="68">
        <v>901448064</v>
      </c>
      <c r="P1190" s="79" t="s">
        <v>7165</v>
      </c>
      <c r="Q1190" s="69">
        <v>46051</v>
      </c>
      <c r="R1190" s="61">
        <v>759842972</v>
      </c>
      <c r="S1190" s="69">
        <v>46052</v>
      </c>
      <c r="T1190" s="68">
        <v>732508365.12</v>
      </c>
      <c r="U1190" s="61" t="s">
        <v>65</v>
      </c>
      <c r="V1190" s="79">
        <v>901448064</v>
      </c>
      <c r="W1190" s="47" t="s">
        <v>7164</v>
      </c>
      <c r="X1190" s="69">
        <v>46052</v>
      </c>
      <c r="Y1190" s="69">
        <v>46057</v>
      </c>
      <c r="Z1190" s="69">
        <v>46057</v>
      </c>
      <c r="AA1190" s="69">
        <v>46112</v>
      </c>
      <c r="AB1190" s="47">
        <f t="shared" si="91"/>
        <v>55</v>
      </c>
      <c r="AC1190" s="61">
        <v>0</v>
      </c>
      <c r="AD1190" s="79">
        <v>0</v>
      </c>
      <c r="AE1190" s="61">
        <v>0</v>
      </c>
      <c r="AF1190" s="80" t="s">
        <v>73</v>
      </c>
      <c r="AG1190" s="47">
        <f t="shared" si="95"/>
        <v>0</v>
      </c>
      <c r="AH1190" s="61">
        <v>0</v>
      </c>
      <c r="AI1190" s="79">
        <v>0</v>
      </c>
      <c r="AJ1190" s="61" t="s">
        <v>73</v>
      </c>
      <c r="AK1190" s="81" t="s">
        <v>73</v>
      </c>
      <c r="AL1190" s="61">
        <v>0</v>
      </c>
      <c r="AM1190" s="81" t="s">
        <v>73</v>
      </c>
      <c r="AN1190" s="81" t="s">
        <v>73</v>
      </c>
      <c r="AO1190" s="81" t="s">
        <v>73</v>
      </c>
      <c r="AP1190" s="47">
        <f t="shared" si="92"/>
        <v>0</v>
      </c>
      <c r="AQ1190" s="47">
        <f>+L1190+AD1190-AI1190</f>
        <v>732508365.12</v>
      </c>
      <c r="AR1190" s="61" t="s">
        <v>4700</v>
      </c>
      <c r="AS1190" s="79">
        <v>0</v>
      </c>
      <c r="AT1190" s="61" t="s">
        <v>162</v>
      </c>
      <c r="AU1190" s="79">
        <v>0</v>
      </c>
      <c r="AV1190" s="61" t="s">
        <v>73</v>
      </c>
      <c r="AW1190" s="199">
        <v>0</v>
      </c>
      <c r="AX1190" s="62">
        <f t="shared" si="93"/>
        <v>732508365.12</v>
      </c>
      <c r="AY1190" s="63">
        <f t="shared" si="94"/>
        <v>0</v>
      </c>
      <c r="AZ1190" s="67">
        <v>0</v>
      </c>
      <c r="BA1190" s="61" t="s">
        <v>73</v>
      </c>
      <c r="BB1190" s="61" t="s">
        <v>163</v>
      </c>
      <c r="BC1190" s="355" t="s">
        <v>7163</v>
      </c>
      <c r="BD1190" s="44" t="s">
        <v>65</v>
      </c>
      <c r="BE1190" s="44" t="s">
        <v>65</v>
      </c>
    </row>
    <row r="1191" spans="2:57" s="250" customFormat="1" x14ac:dyDescent="0.25">
      <c r="B1191" s="44">
        <v>2026</v>
      </c>
      <c r="C1191" s="44">
        <v>891780111</v>
      </c>
      <c r="D1191" s="44" t="s">
        <v>63</v>
      </c>
      <c r="E1191" s="61" t="s">
        <v>7162</v>
      </c>
      <c r="F1191" s="61" t="s">
        <v>7161</v>
      </c>
      <c r="G1191" s="61">
        <v>0</v>
      </c>
      <c r="H1191" s="61" t="s">
        <v>71</v>
      </c>
      <c r="I1191" s="44" t="s">
        <v>111</v>
      </c>
      <c r="J1191" s="76" t="s">
        <v>113</v>
      </c>
      <c r="K1191" s="68" t="s">
        <v>7160</v>
      </c>
      <c r="L1191" s="79">
        <v>319999076</v>
      </c>
      <c r="M1191" s="44" t="s">
        <v>66</v>
      </c>
      <c r="N1191" s="68" t="s">
        <v>4836</v>
      </c>
      <c r="O1191" s="68">
        <v>802005634</v>
      </c>
      <c r="P1191" s="68">
        <v>549</v>
      </c>
      <c r="Q1191" s="69">
        <v>46052</v>
      </c>
      <c r="R1191" s="61">
        <v>319999076</v>
      </c>
      <c r="S1191" s="69">
        <v>46052</v>
      </c>
      <c r="T1191" s="79">
        <v>319999076</v>
      </c>
      <c r="U1191" s="61" t="s">
        <v>65</v>
      </c>
      <c r="V1191" s="79">
        <v>72221403</v>
      </c>
      <c r="W1191" s="168" t="s">
        <v>7142</v>
      </c>
      <c r="X1191" s="69">
        <v>46052</v>
      </c>
      <c r="Y1191" s="69">
        <v>46057</v>
      </c>
      <c r="Z1191" s="69">
        <v>46057</v>
      </c>
      <c r="AA1191" s="69">
        <v>46146</v>
      </c>
      <c r="AB1191" s="47">
        <f t="shared" si="91"/>
        <v>89</v>
      </c>
      <c r="AC1191" s="61">
        <v>0</v>
      </c>
      <c r="AD1191" s="79">
        <v>0</v>
      </c>
      <c r="AE1191" s="61">
        <v>0</v>
      </c>
      <c r="AF1191" s="80" t="s">
        <v>73</v>
      </c>
      <c r="AG1191" s="47">
        <f t="shared" si="95"/>
        <v>0</v>
      </c>
      <c r="AH1191" s="61">
        <v>0</v>
      </c>
      <c r="AI1191" s="79">
        <v>0</v>
      </c>
      <c r="AJ1191" s="61" t="s">
        <v>73</v>
      </c>
      <c r="AK1191" s="81" t="s">
        <v>73</v>
      </c>
      <c r="AL1191" s="61">
        <v>0</v>
      </c>
      <c r="AM1191" s="81" t="s">
        <v>73</v>
      </c>
      <c r="AN1191" s="81" t="s">
        <v>73</v>
      </c>
      <c r="AO1191" s="81" t="s">
        <v>73</v>
      </c>
      <c r="AP1191" s="47">
        <f t="shared" si="92"/>
        <v>0</v>
      </c>
      <c r="AQ1191" s="47">
        <f>+L1191+AD1191-AI1191</f>
        <v>319999076</v>
      </c>
      <c r="AR1191" s="61" t="s">
        <v>4700</v>
      </c>
      <c r="AS1191" s="79">
        <v>0</v>
      </c>
      <c r="AT1191" s="61" t="s">
        <v>162</v>
      </c>
      <c r="AU1191" s="79">
        <v>0</v>
      </c>
      <c r="AV1191" s="61" t="s">
        <v>73</v>
      </c>
      <c r="AW1191" s="199">
        <v>0</v>
      </c>
      <c r="AX1191" s="62">
        <f t="shared" si="93"/>
        <v>319999076</v>
      </c>
      <c r="AY1191" s="63">
        <f t="shared" si="94"/>
        <v>0</v>
      </c>
      <c r="AZ1191" s="67">
        <v>0</v>
      </c>
      <c r="BA1191" s="61" t="s">
        <v>73</v>
      </c>
      <c r="BB1191" s="61" t="s">
        <v>163</v>
      </c>
      <c r="BC1191" s="355" t="s">
        <v>7159</v>
      </c>
      <c r="BD1191" s="44" t="s">
        <v>65</v>
      </c>
      <c r="BE1191" s="44" t="s">
        <v>65</v>
      </c>
    </row>
    <row r="1192" spans="2:57" s="250" customFormat="1" ht="14.25" customHeight="1" x14ac:dyDescent="0.25">
      <c r="B1192" s="44">
        <v>2026</v>
      </c>
      <c r="C1192" s="44">
        <v>891780111</v>
      </c>
      <c r="D1192" s="44" t="s">
        <v>63</v>
      </c>
      <c r="E1192" s="61" t="s">
        <v>7158</v>
      </c>
      <c r="F1192" s="61" t="s">
        <v>7157</v>
      </c>
      <c r="G1192" s="61">
        <v>0</v>
      </c>
      <c r="H1192" s="61" t="s">
        <v>71</v>
      </c>
      <c r="I1192" s="44" t="s">
        <v>111</v>
      </c>
      <c r="J1192" s="76" t="s">
        <v>113</v>
      </c>
      <c r="K1192" s="68" t="s">
        <v>7156</v>
      </c>
      <c r="L1192" s="79">
        <v>237993439</v>
      </c>
      <c r="M1192" s="44" t="s">
        <v>66</v>
      </c>
      <c r="N1192" s="68" t="s">
        <v>7155</v>
      </c>
      <c r="O1192" s="68">
        <v>901043127</v>
      </c>
      <c r="P1192" s="79" t="s">
        <v>7154</v>
      </c>
      <c r="Q1192" s="69">
        <v>46051</v>
      </c>
      <c r="R1192" s="61">
        <v>237994179</v>
      </c>
      <c r="S1192" s="69">
        <v>46052</v>
      </c>
      <c r="T1192" s="79">
        <v>237993439</v>
      </c>
      <c r="U1192" s="61" t="s">
        <v>65</v>
      </c>
      <c r="V1192" s="79">
        <v>1082939683</v>
      </c>
      <c r="W1192" s="168" t="s">
        <v>7153</v>
      </c>
      <c r="X1192" s="69">
        <v>46052</v>
      </c>
      <c r="Y1192" s="69">
        <v>46057</v>
      </c>
      <c r="Z1192" s="69">
        <v>46057</v>
      </c>
      <c r="AA1192" s="69">
        <v>46233</v>
      </c>
      <c r="AB1192" s="47">
        <f t="shared" si="91"/>
        <v>176</v>
      </c>
      <c r="AC1192" s="61">
        <v>0</v>
      </c>
      <c r="AD1192" s="79">
        <v>0</v>
      </c>
      <c r="AE1192" s="61">
        <v>0</v>
      </c>
      <c r="AF1192" s="80" t="s">
        <v>73</v>
      </c>
      <c r="AG1192" s="47">
        <f t="shared" si="95"/>
        <v>0</v>
      </c>
      <c r="AH1192" s="61">
        <v>0</v>
      </c>
      <c r="AI1192" s="79">
        <v>0</v>
      </c>
      <c r="AJ1192" s="61" t="s">
        <v>73</v>
      </c>
      <c r="AK1192" s="81" t="s">
        <v>73</v>
      </c>
      <c r="AL1192" s="61">
        <v>0</v>
      </c>
      <c r="AM1192" s="81" t="s">
        <v>73</v>
      </c>
      <c r="AN1192" s="81" t="s">
        <v>73</v>
      </c>
      <c r="AO1192" s="81" t="s">
        <v>73</v>
      </c>
      <c r="AP1192" s="47">
        <f t="shared" si="92"/>
        <v>0</v>
      </c>
      <c r="AQ1192" s="47">
        <f>+L1192+AD1192-AI1192</f>
        <v>237993439</v>
      </c>
      <c r="AR1192" s="61" t="s">
        <v>4700</v>
      </c>
      <c r="AS1192" s="79">
        <v>0</v>
      </c>
      <c r="AT1192" s="61" t="s">
        <v>162</v>
      </c>
      <c r="AU1192" s="79">
        <v>0</v>
      </c>
      <c r="AV1192" s="61" t="s">
        <v>73</v>
      </c>
      <c r="AW1192" s="199">
        <v>0</v>
      </c>
      <c r="AX1192" s="62">
        <f t="shared" si="93"/>
        <v>237993439</v>
      </c>
      <c r="AY1192" s="63">
        <f t="shared" si="94"/>
        <v>0</v>
      </c>
      <c r="AZ1192" s="67">
        <v>0</v>
      </c>
      <c r="BA1192" s="61" t="s">
        <v>73</v>
      </c>
      <c r="BB1192" s="61" t="s">
        <v>163</v>
      </c>
      <c r="BC1192" s="355" t="s">
        <v>7152</v>
      </c>
      <c r="BD1192" s="44" t="s">
        <v>65</v>
      </c>
      <c r="BE1192" s="44" t="s">
        <v>65</v>
      </c>
    </row>
    <row r="1193" spans="2:57" s="250" customFormat="1" x14ac:dyDescent="0.25">
      <c r="B1193" s="44">
        <v>2026</v>
      </c>
      <c r="C1193" s="44">
        <v>891780111</v>
      </c>
      <c r="D1193" s="44" t="s">
        <v>63</v>
      </c>
      <c r="E1193" s="61" t="s">
        <v>7151</v>
      </c>
      <c r="F1193" s="61" t="s">
        <v>7150</v>
      </c>
      <c r="G1193" s="61">
        <v>0</v>
      </c>
      <c r="H1193" s="61" t="s">
        <v>71</v>
      </c>
      <c r="I1193" s="44" t="s">
        <v>111</v>
      </c>
      <c r="J1193" s="76" t="s">
        <v>112</v>
      </c>
      <c r="K1193" s="68" t="s">
        <v>7149</v>
      </c>
      <c r="L1193" s="79">
        <v>9632707</v>
      </c>
      <c r="M1193" s="44" t="s">
        <v>66</v>
      </c>
      <c r="N1193" s="68" t="s">
        <v>7148</v>
      </c>
      <c r="O1193" s="68">
        <v>900587026</v>
      </c>
      <c r="P1193" s="68">
        <v>523</v>
      </c>
      <c r="Q1193" s="69">
        <v>46052</v>
      </c>
      <c r="R1193" s="68">
        <v>9632707</v>
      </c>
      <c r="S1193" s="69">
        <v>46052</v>
      </c>
      <c r="T1193" s="79">
        <v>9632707</v>
      </c>
      <c r="U1193" s="61" t="s">
        <v>65</v>
      </c>
      <c r="V1193" s="79">
        <v>85472020</v>
      </c>
      <c r="W1193" s="168" t="s">
        <v>7147</v>
      </c>
      <c r="X1193" s="69">
        <v>46052</v>
      </c>
      <c r="Y1193" s="69">
        <v>46052</v>
      </c>
      <c r="Z1193" s="69" t="s">
        <v>73</v>
      </c>
      <c r="AA1193" s="69">
        <v>46111</v>
      </c>
      <c r="AB1193" s="47">
        <f t="shared" si="91"/>
        <v>59</v>
      </c>
      <c r="AC1193" s="61">
        <v>0</v>
      </c>
      <c r="AD1193" s="79">
        <v>0</v>
      </c>
      <c r="AE1193" s="61">
        <v>0</v>
      </c>
      <c r="AF1193" s="80" t="s">
        <v>73</v>
      </c>
      <c r="AG1193" s="47">
        <f t="shared" si="95"/>
        <v>0</v>
      </c>
      <c r="AH1193" s="61">
        <v>0</v>
      </c>
      <c r="AI1193" s="79">
        <v>0</v>
      </c>
      <c r="AJ1193" s="61" t="s">
        <v>73</v>
      </c>
      <c r="AK1193" s="81" t="s">
        <v>73</v>
      </c>
      <c r="AL1193" s="61">
        <v>0</v>
      </c>
      <c r="AM1193" s="81" t="s">
        <v>73</v>
      </c>
      <c r="AN1193" s="81" t="s">
        <v>73</v>
      </c>
      <c r="AO1193" s="81" t="s">
        <v>73</v>
      </c>
      <c r="AP1193" s="47">
        <f t="shared" si="92"/>
        <v>0</v>
      </c>
      <c r="AQ1193" s="47">
        <f>+L1193+AD1193-AI1193</f>
        <v>9632707</v>
      </c>
      <c r="AR1193" s="61" t="s">
        <v>4700</v>
      </c>
      <c r="AS1193" s="79">
        <v>0</v>
      </c>
      <c r="AT1193" s="61" t="s">
        <v>162</v>
      </c>
      <c r="AU1193" s="79">
        <v>0</v>
      </c>
      <c r="AV1193" s="61" t="s">
        <v>73</v>
      </c>
      <c r="AW1193" s="199">
        <v>0</v>
      </c>
      <c r="AX1193" s="62">
        <f t="shared" si="93"/>
        <v>9632707</v>
      </c>
      <c r="AY1193" s="63">
        <f t="shared" si="94"/>
        <v>0</v>
      </c>
      <c r="AZ1193" s="67">
        <v>0</v>
      </c>
      <c r="BA1193" s="61" t="s">
        <v>73</v>
      </c>
      <c r="BB1193" s="61" t="s">
        <v>85</v>
      </c>
      <c r="BC1193" s="369" t="s">
        <v>7146</v>
      </c>
      <c r="BD1193" s="44" t="s">
        <v>65</v>
      </c>
      <c r="BE1193" s="44" t="s">
        <v>65</v>
      </c>
    </row>
    <row r="1194" spans="2:57" s="250" customFormat="1" ht="15.75" thickBot="1" x14ac:dyDescent="0.3">
      <c r="B1194" s="45">
        <v>2026</v>
      </c>
      <c r="C1194" s="45">
        <v>891780111</v>
      </c>
      <c r="D1194" s="45" t="s">
        <v>63</v>
      </c>
      <c r="E1194" s="64" t="s">
        <v>7145</v>
      </c>
      <c r="F1194" s="64" t="s">
        <v>7144</v>
      </c>
      <c r="G1194" s="64">
        <v>0</v>
      </c>
      <c r="H1194" s="64" t="s">
        <v>71</v>
      </c>
      <c r="I1194" s="45" t="s">
        <v>111</v>
      </c>
      <c r="J1194" s="90" t="s">
        <v>112</v>
      </c>
      <c r="K1194" s="91" t="s">
        <v>7143</v>
      </c>
      <c r="L1194" s="92">
        <v>17969000</v>
      </c>
      <c r="M1194" s="45" t="s">
        <v>66</v>
      </c>
      <c r="N1194" s="91" t="s">
        <v>135</v>
      </c>
      <c r="O1194" s="91">
        <v>900929189</v>
      </c>
      <c r="P1194" s="91">
        <v>492</v>
      </c>
      <c r="Q1194" s="93">
        <v>46051</v>
      </c>
      <c r="R1194" s="64">
        <v>17969000</v>
      </c>
      <c r="S1194" s="93">
        <v>46052</v>
      </c>
      <c r="T1194" s="92">
        <v>17969000</v>
      </c>
      <c r="U1194" s="64" t="s">
        <v>65</v>
      </c>
      <c r="V1194" s="92">
        <v>72221403</v>
      </c>
      <c r="W1194" s="173" t="s">
        <v>7142</v>
      </c>
      <c r="X1194" s="93">
        <v>46052</v>
      </c>
      <c r="Y1194" s="93">
        <v>46054</v>
      </c>
      <c r="Z1194" s="93" t="s">
        <v>73</v>
      </c>
      <c r="AA1194" s="93">
        <v>46073</v>
      </c>
      <c r="AB1194" s="48">
        <f t="shared" si="91"/>
        <v>19</v>
      </c>
      <c r="AC1194" s="64">
        <v>0</v>
      </c>
      <c r="AD1194" s="92">
        <v>0</v>
      </c>
      <c r="AE1194" s="64">
        <v>0</v>
      </c>
      <c r="AF1194" s="96" t="s">
        <v>73</v>
      </c>
      <c r="AG1194" s="48">
        <f t="shared" si="95"/>
        <v>0</v>
      </c>
      <c r="AH1194" s="64">
        <v>0</v>
      </c>
      <c r="AI1194" s="92">
        <v>0</v>
      </c>
      <c r="AJ1194" s="64" t="s">
        <v>73</v>
      </c>
      <c r="AK1194" s="97" t="s">
        <v>73</v>
      </c>
      <c r="AL1194" s="64">
        <v>0</v>
      </c>
      <c r="AM1194" s="97" t="s">
        <v>73</v>
      </c>
      <c r="AN1194" s="97" t="s">
        <v>73</v>
      </c>
      <c r="AO1194" s="97" t="s">
        <v>73</v>
      </c>
      <c r="AP1194" s="48">
        <f t="shared" si="92"/>
        <v>0</v>
      </c>
      <c r="AQ1194" s="48">
        <f>+L1194+AD1194-AI1194</f>
        <v>17969000</v>
      </c>
      <c r="AR1194" s="64" t="s">
        <v>4700</v>
      </c>
      <c r="AS1194" s="92">
        <v>0</v>
      </c>
      <c r="AT1194" s="64" t="s">
        <v>162</v>
      </c>
      <c r="AU1194" s="92">
        <v>0</v>
      </c>
      <c r="AV1194" s="64" t="s">
        <v>73</v>
      </c>
      <c r="AW1194" s="202">
        <v>0</v>
      </c>
      <c r="AX1194" s="100">
        <f t="shared" si="93"/>
        <v>17969000</v>
      </c>
      <c r="AY1194" s="65">
        <f t="shared" si="94"/>
        <v>0</v>
      </c>
      <c r="AZ1194" s="101">
        <v>0</v>
      </c>
      <c r="BA1194" s="64" t="s">
        <v>73</v>
      </c>
      <c r="BB1194" s="64" t="s">
        <v>163</v>
      </c>
      <c r="BC1194" s="354" t="s">
        <v>7141</v>
      </c>
      <c r="BD1194" s="45" t="s">
        <v>65</v>
      </c>
      <c r="BE1194" s="45" t="s">
        <v>65</v>
      </c>
    </row>
    <row r="1195" spans="2:57" s="22" customFormat="1" ht="15.75" thickBot="1" x14ac:dyDescent="0.3">
      <c r="B1195" s="469" t="s">
        <v>67</v>
      </c>
      <c r="C1195" s="470"/>
      <c r="D1195" s="471"/>
      <c r="E1195" s="230">
        <f>+SUBTOTAL(3,E8:E1194)</f>
        <v>1187</v>
      </c>
      <c r="F1195" s="145"/>
      <c r="G1195" s="144"/>
      <c r="H1195" s="144"/>
      <c r="I1195" s="144"/>
      <c r="J1195" s="229"/>
      <c r="K1195" s="149"/>
      <c r="L1195" s="148">
        <f>SUM(L8:L1194)</f>
        <v>25694135210.23</v>
      </c>
      <c r="M1195" s="472"/>
      <c r="N1195" s="473"/>
      <c r="O1195" s="473"/>
      <c r="P1195" s="473"/>
      <c r="Q1195" s="473"/>
      <c r="R1195" s="473"/>
      <c r="S1195" s="473"/>
      <c r="T1195" s="473"/>
      <c r="U1195" s="473"/>
      <c r="V1195" s="473"/>
      <c r="W1195" s="473"/>
      <c r="X1195" s="473"/>
      <c r="Y1195" s="473"/>
      <c r="Z1195" s="473"/>
      <c r="AA1195" s="473"/>
      <c r="AB1195" s="474"/>
      <c r="AC1195" s="227">
        <f>SUM(AC8:AC1194)</f>
        <v>0</v>
      </c>
      <c r="AD1195" s="225">
        <f>SUM(AD8:AD1194)</f>
        <v>0</v>
      </c>
      <c r="AE1195" s="225">
        <f>SUM(AE8:AE1194)</f>
        <v>0</v>
      </c>
      <c r="AF1195" s="143"/>
      <c r="AG1195" s="225">
        <f>SUM(AG8:AG1194)</f>
        <v>0</v>
      </c>
      <c r="AH1195" s="225">
        <f>SUM(AH8:AH1194)</f>
        <v>0</v>
      </c>
      <c r="AI1195" s="228">
        <f>SUM(AI8:AI1194)</f>
        <v>0</v>
      </c>
      <c r="AJ1195" s="143"/>
      <c r="AK1195" s="143"/>
      <c r="AL1195" s="331">
        <f>SUM(AL8:AL1194)</f>
        <v>0</v>
      </c>
      <c r="AM1195" s="472"/>
      <c r="AN1195" s="473"/>
      <c r="AO1195" s="473"/>
      <c r="AP1195" s="474"/>
      <c r="AQ1195" s="227">
        <f>SUM(AQ8:AQ1194)</f>
        <v>25694135210.23</v>
      </c>
      <c r="AR1195" s="143"/>
      <c r="AS1195" s="226">
        <f>SUM(AS8:AS1194)</f>
        <v>1451051660</v>
      </c>
      <c r="AT1195" s="143"/>
      <c r="AU1195" s="225">
        <f>SUM(AU8:AU1194)</f>
        <v>1948060761.5</v>
      </c>
      <c r="AV1195" s="143"/>
      <c r="AW1195" s="224">
        <f>SUM(AW8:AW1194)</f>
        <v>1948060761.5</v>
      </c>
      <c r="AX1195" s="223">
        <f>SUM(AX8:AX1194)</f>
        <v>23746074448.73</v>
      </c>
      <c r="AY1195" s="472"/>
      <c r="AZ1195" s="473"/>
      <c r="BA1195" s="473"/>
      <c r="BB1195" s="473"/>
      <c r="BC1195" s="473"/>
      <c r="BD1195" s="473"/>
      <c r="BE1195" s="473"/>
    </row>
    <row r="1196" spans="2:57" x14ac:dyDescent="0.25">
      <c r="AR1196" s="61"/>
    </row>
    <row r="1202" spans="5:52" x14ac:dyDescent="0.25">
      <c r="E1202" s="353"/>
    </row>
    <row r="1203" spans="5:52" x14ac:dyDescent="0.25">
      <c r="E1203" s="353"/>
    </row>
    <row r="1204" spans="5:52" x14ac:dyDescent="0.25">
      <c r="E1204" s="353"/>
    </row>
    <row r="1205" spans="5:52" x14ac:dyDescent="0.25">
      <c r="E1205" s="353"/>
    </row>
    <row r="1206" spans="5:52" x14ac:dyDescent="0.25">
      <c r="E1206" s="353"/>
      <c r="AZ1206" s="332"/>
    </row>
    <row r="1207" spans="5:52" x14ac:dyDescent="0.25">
      <c r="E1207" s="353"/>
    </row>
    <row r="1208" spans="5:52" x14ac:dyDescent="0.25">
      <c r="E1208" s="353"/>
    </row>
    <row r="1209" spans="5:52" x14ac:dyDescent="0.25">
      <c r="E1209" s="353"/>
    </row>
    <row r="1210" spans="5:52" x14ac:dyDescent="0.25">
      <c r="E1210" s="353"/>
    </row>
    <row r="1211" spans="5:52" x14ac:dyDescent="0.25">
      <c r="E1211" s="353"/>
    </row>
    <row r="1212" spans="5:52" x14ac:dyDescent="0.25">
      <c r="E1212" s="353"/>
    </row>
    <row r="1213" spans="5:52" x14ac:dyDescent="0.25">
      <c r="E1213" s="353"/>
    </row>
    <row r="1214" spans="5:52" x14ac:dyDescent="0.25">
      <c r="E1214" s="353"/>
    </row>
    <row r="1215" spans="5:52" x14ac:dyDescent="0.25">
      <c r="E1215" s="353"/>
    </row>
    <row r="1216" spans="5:52" x14ac:dyDescent="0.25">
      <c r="E1216" s="353"/>
    </row>
    <row r="1217" spans="5:5" x14ac:dyDescent="0.25">
      <c r="E1217" s="353"/>
    </row>
    <row r="1218" spans="5:5" x14ac:dyDescent="0.25">
      <c r="E1218" s="353"/>
    </row>
    <row r="1219" spans="5:5" x14ac:dyDescent="0.25">
      <c r="E1219" s="353"/>
    </row>
    <row r="1220" spans="5:5" x14ac:dyDescent="0.25">
      <c r="E1220" s="353"/>
    </row>
    <row r="1221" spans="5:5" x14ac:dyDescent="0.25">
      <c r="E1221" s="353"/>
    </row>
    <row r="1222" spans="5:5" x14ac:dyDescent="0.25">
      <c r="E1222" s="353"/>
    </row>
    <row r="1223" spans="5:5" x14ac:dyDescent="0.25">
      <c r="E1223" s="353"/>
    </row>
    <row r="1224" spans="5:5" x14ac:dyDescent="0.25">
      <c r="E1224" s="353"/>
    </row>
    <row r="1225" spans="5:5" x14ac:dyDescent="0.25">
      <c r="E1225" s="353"/>
    </row>
    <row r="1226" spans="5:5" x14ac:dyDescent="0.25">
      <c r="E1226" s="353"/>
    </row>
    <row r="1227" spans="5:5" x14ac:dyDescent="0.25">
      <c r="E1227" s="353"/>
    </row>
    <row r="1228" spans="5:5" x14ac:dyDescent="0.25">
      <c r="E1228" s="353"/>
    </row>
    <row r="1229" spans="5:5" x14ac:dyDescent="0.25">
      <c r="E1229" s="353"/>
    </row>
    <row r="1230" spans="5:5" x14ac:dyDescent="0.25">
      <c r="E1230" s="353"/>
    </row>
    <row r="1231" spans="5:5" x14ac:dyDescent="0.25">
      <c r="E1231" s="353"/>
    </row>
    <row r="1232" spans="5:5" x14ac:dyDescent="0.25">
      <c r="E1232" s="353"/>
    </row>
    <row r="1233" spans="5:5" x14ac:dyDescent="0.25">
      <c r="E1233" s="353"/>
    </row>
    <row r="1234" spans="5:5" x14ac:dyDescent="0.25">
      <c r="E1234" s="353"/>
    </row>
    <row r="1235" spans="5:5" x14ac:dyDescent="0.25">
      <c r="E1235" s="353"/>
    </row>
    <row r="1236" spans="5:5" x14ac:dyDescent="0.25">
      <c r="E1236" s="353"/>
    </row>
    <row r="1237" spans="5:5" x14ac:dyDescent="0.25">
      <c r="E1237" s="353"/>
    </row>
    <row r="1238" spans="5:5" x14ac:dyDescent="0.25">
      <c r="E1238" s="353"/>
    </row>
    <row r="1239" spans="5:5" x14ac:dyDescent="0.25">
      <c r="E1239" s="353"/>
    </row>
    <row r="1240" spans="5:5" x14ac:dyDescent="0.25">
      <c r="E1240" s="353"/>
    </row>
    <row r="1241" spans="5:5" x14ac:dyDescent="0.25">
      <c r="E1241" s="353"/>
    </row>
    <row r="1242" spans="5:5" x14ac:dyDescent="0.25">
      <c r="E1242" s="353"/>
    </row>
    <row r="1243" spans="5:5" x14ac:dyDescent="0.25">
      <c r="E1243" s="353"/>
    </row>
    <row r="1244" spans="5:5" x14ac:dyDescent="0.25">
      <c r="E1244" s="353"/>
    </row>
    <row r="1245" spans="5:5" x14ac:dyDescent="0.25">
      <c r="E1245" s="353"/>
    </row>
    <row r="1246" spans="5:5" x14ac:dyDescent="0.25">
      <c r="E1246" s="353"/>
    </row>
    <row r="1247" spans="5:5" x14ac:dyDescent="0.25">
      <c r="E1247" s="353"/>
    </row>
    <row r="1248" spans="5:5" x14ac:dyDescent="0.25">
      <c r="E1248" s="353"/>
    </row>
    <row r="1249" spans="5:5" x14ac:dyDescent="0.25">
      <c r="E1249" s="353"/>
    </row>
    <row r="1250" spans="5:5" x14ac:dyDescent="0.25">
      <c r="E1250" s="353"/>
    </row>
    <row r="1251" spans="5:5" x14ac:dyDescent="0.25">
      <c r="E1251" s="353"/>
    </row>
    <row r="1252" spans="5:5" x14ac:dyDescent="0.25">
      <c r="E1252" s="353"/>
    </row>
    <row r="1253" spans="5:5" x14ac:dyDescent="0.25">
      <c r="E1253" s="353"/>
    </row>
    <row r="1254" spans="5:5" x14ac:dyDescent="0.25">
      <c r="E1254" s="353"/>
    </row>
    <row r="1255" spans="5:5" x14ac:dyDescent="0.25">
      <c r="E1255" s="353"/>
    </row>
    <row r="1256" spans="5:5" x14ac:dyDescent="0.25">
      <c r="E1256" s="353"/>
    </row>
    <row r="1257" spans="5:5" x14ac:dyDescent="0.25">
      <c r="E1257" s="353"/>
    </row>
    <row r="1258" spans="5:5" x14ac:dyDescent="0.25">
      <c r="E1258" s="353"/>
    </row>
    <row r="1259" spans="5:5" x14ac:dyDescent="0.25">
      <c r="E1259" s="353"/>
    </row>
    <row r="1260" spans="5:5" x14ac:dyDescent="0.25">
      <c r="E1260" s="353"/>
    </row>
    <row r="1261" spans="5:5" x14ac:dyDescent="0.25">
      <c r="E1261" s="353"/>
    </row>
    <row r="1262" spans="5:5" x14ac:dyDescent="0.25">
      <c r="E1262" s="353"/>
    </row>
    <row r="1263" spans="5:5" x14ac:dyDescent="0.25">
      <c r="E1263" s="353"/>
    </row>
    <row r="1264" spans="5:5" x14ac:dyDescent="0.25">
      <c r="E1264" s="353"/>
    </row>
    <row r="1265" spans="5:5" x14ac:dyDescent="0.25">
      <c r="E1265" s="353"/>
    </row>
    <row r="1266" spans="5:5" x14ac:dyDescent="0.25">
      <c r="E1266" s="353"/>
    </row>
    <row r="1267" spans="5:5" x14ac:dyDescent="0.25">
      <c r="E1267" s="353"/>
    </row>
    <row r="1268" spans="5:5" x14ac:dyDescent="0.25">
      <c r="E1268" s="353"/>
    </row>
    <row r="1269" spans="5:5" x14ac:dyDescent="0.25">
      <c r="E1269" s="353"/>
    </row>
    <row r="1270" spans="5:5" x14ac:dyDescent="0.25">
      <c r="E1270" s="353"/>
    </row>
    <row r="1271" spans="5:5" x14ac:dyDescent="0.25">
      <c r="E1271" s="353"/>
    </row>
    <row r="1272" spans="5:5" x14ac:dyDescent="0.25">
      <c r="E1272" s="353"/>
    </row>
    <row r="1273" spans="5:5" x14ac:dyDescent="0.25">
      <c r="E1273" s="353"/>
    </row>
    <row r="1274" spans="5:5" x14ac:dyDescent="0.25">
      <c r="E1274" s="353"/>
    </row>
    <row r="1275" spans="5:5" x14ac:dyDescent="0.25">
      <c r="E1275" s="353"/>
    </row>
    <row r="1276" spans="5:5" x14ac:dyDescent="0.25">
      <c r="E1276" s="353"/>
    </row>
    <row r="1277" spans="5:5" x14ac:dyDescent="0.25">
      <c r="E1277" s="353"/>
    </row>
    <row r="1278" spans="5:5" x14ac:dyDescent="0.25">
      <c r="E1278" s="353"/>
    </row>
    <row r="1279" spans="5:5" x14ac:dyDescent="0.25">
      <c r="E1279" s="353"/>
    </row>
    <row r="1280" spans="5:5" x14ac:dyDescent="0.25">
      <c r="E1280" s="353"/>
    </row>
    <row r="1281" spans="5:5" x14ac:dyDescent="0.25">
      <c r="E1281" s="353"/>
    </row>
    <row r="1282" spans="5:5" x14ac:dyDescent="0.25">
      <c r="E1282" s="353"/>
    </row>
  </sheetData>
  <sheetProtection formatCells="0" formatColumns="0" formatRows="0" insertRows="0" deleteRows="0" autoFilter="0"/>
  <protectedRanges>
    <protectedRange sqref="O520:O534" name="ACTIVO"/>
    <protectedRange sqref="N612:N614" name="ACTIVO_1"/>
    <protectedRange sqref="O612:O614" name="ACTIVO_2"/>
    <protectedRange sqref="N1186" name="ACTIVO_3"/>
  </protectedRanges>
  <mergeCells count="23">
    <mergeCell ref="H6:K6"/>
    <mergeCell ref="AT6:AY6"/>
    <mergeCell ref="AR6:AS6"/>
    <mergeCell ref="AH6:AK6"/>
    <mergeCell ref="AL6:AP6"/>
    <mergeCell ref="X6:AB6"/>
    <mergeCell ref="AC6:AG6"/>
    <mergeCell ref="S6:T6"/>
    <mergeCell ref="B3:C6"/>
    <mergeCell ref="D3:G4"/>
    <mergeCell ref="AY1195:BE1195"/>
    <mergeCell ref="H3:I5"/>
    <mergeCell ref="E6:G6"/>
    <mergeCell ref="AZ6:BB6"/>
    <mergeCell ref="F5:G5"/>
    <mergeCell ref="B1195:D1195"/>
    <mergeCell ref="M1195:AB1195"/>
    <mergeCell ref="BC6:BE6"/>
    <mergeCell ref="N6:O6"/>
    <mergeCell ref="P6:R6"/>
    <mergeCell ref="AM1195:AP1195"/>
    <mergeCell ref="U6:W6"/>
    <mergeCell ref="AC5:AP5"/>
  </mergeCells>
  <conditionalFormatting sqref="E1:E1048576">
    <cfRule type="duplicateValues" dxfId="137" priority="27"/>
  </conditionalFormatting>
  <conditionalFormatting sqref="E8:E1194">
    <cfRule type="duplicateValues" dxfId="136" priority="2"/>
  </conditionalFormatting>
  <conditionalFormatting sqref="E251:E256">
    <cfRule type="duplicateValues" dxfId="135" priority="118"/>
    <cfRule type="duplicateValues" dxfId="134" priority="119"/>
  </conditionalFormatting>
  <conditionalFormatting sqref="E258:E273">
    <cfRule type="duplicateValues" dxfId="133" priority="116"/>
    <cfRule type="duplicateValues" dxfId="132" priority="117"/>
  </conditionalFormatting>
  <conditionalFormatting sqref="E616:E621">
    <cfRule type="duplicateValues" dxfId="131" priority="79"/>
  </conditionalFormatting>
  <conditionalFormatting sqref="E642:E650">
    <cfRule type="duplicateValues" dxfId="130" priority="80"/>
  </conditionalFormatting>
  <conditionalFormatting sqref="E652:E662">
    <cfRule type="duplicateValues" dxfId="129" priority="75"/>
  </conditionalFormatting>
  <conditionalFormatting sqref="E663:E708">
    <cfRule type="duplicateValues" dxfId="128" priority="134"/>
  </conditionalFormatting>
  <conditionalFormatting sqref="E812">
    <cfRule type="duplicateValues" dxfId="127" priority="137"/>
  </conditionalFormatting>
  <conditionalFormatting sqref="E813:E822 E709:E796 E798:E811 E797:F797">
    <cfRule type="duplicateValues" dxfId="126" priority="76"/>
  </conditionalFormatting>
  <conditionalFormatting sqref="E823:E827 E236:E250 E257 E274:E317 E590:E608 E320:E588 E610 E651 E612:E615 E622:E641 E831:E832 E834:E848 E850:E853 E855:E1194 E8:E230">
    <cfRule type="duplicateValues" dxfId="125" priority="135"/>
    <cfRule type="duplicateValues" dxfId="124" priority="136"/>
  </conditionalFormatting>
  <conditionalFormatting sqref="E828:E830">
    <cfRule type="duplicateValues" dxfId="123" priority="70"/>
  </conditionalFormatting>
  <conditionalFormatting sqref="E833">
    <cfRule type="duplicateValues" dxfId="122" priority="69"/>
  </conditionalFormatting>
  <conditionalFormatting sqref="E1212">
    <cfRule type="duplicateValues" dxfId="121" priority="28"/>
    <cfRule type="duplicateValues" dxfId="120" priority="29"/>
  </conditionalFormatting>
  <conditionalFormatting sqref="E1283:E1048576 E1:E1201">
    <cfRule type="duplicateValues" dxfId="119" priority="42"/>
    <cfRule type="duplicateValues" dxfId="118" priority="43"/>
  </conditionalFormatting>
  <conditionalFormatting sqref="E589:F589">
    <cfRule type="duplicateValues" dxfId="117" priority="85"/>
    <cfRule type="duplicateValues" dxfId="116" priority="86"/>
  </conditionalFormatting>
  <conditionalFormatting sqref="E609:F609">
    <cfRule type="duplicateValues" dxfId="115" priority="83"/>
    <cfRule type="duplicateValues" dxfId="114" priority="84"/>
  </conditionalFormatting>
  <conditionalFormatting sqref="E611:F611">
    <cfRule type="duplicateValues" dxfId="113" priority="81"/>
    <cfRule type="duplicateValues" dxfId="112" priority="82"/>
  </conditionalFormatting>
  <conditionalFormatting sqref="F5 E6">
    <cfRule type="containsText" dxfId="111" priority="130" operator="containsText" text="Seleccione Ordenador">
      <formula>NOT(ISERROR(SEARCH("Seleccione Ordenador",E5)))</formula>
    </cfRule>
  </conditionalFormatting>
  <conditionalFormatting sqref="F104">
    <cfRule type="colorScale" priority="128">
      <colorScale>
        <cfvo type="min"/>
        <cfvo type="max"/>
        <color theme="5" tint="0.59999389629810485"/>
        <color rgb="FFFFEF9C"/>
      </colorScale>
    </cfRule>
  </conditionalFormatting>
  <conditionalFormatting sqref="F423">
    <cfRule type="duplicateValues" dxfId="110" priority="111"/>
  </conditionalFormatting>
  <conditionalFormatting sqref="F1142:F1194 F1025:F1037 F327:F420 F422 F424:F504 F506:F518 F520:F588 F610 F590:F608 F612:F760 F762:F796 F798:F887 F1039:F1140 F997:F998 F889:F995 F1000:F1023 F8:F325">
    <cfRule type="duplicateValues" dxfId="109" priority="131"/>
  </conditionalFormatting>
  <conditionalFormatting sqref="F5:G5">
    <cfRule type="colorScale" priority="129">
      <colorScale>
        <cfvo type="min"/>
        <cfvo type="percentile" val="50"/>
        <cfvo type="max"/>
        <color rgb="FFF8696B"/>
        <color rgb="FFFFEB84"/>
        <color rgb="FF63BE7B"/>
      </colorScale>
    </cfRule>
  </conditionalFormatting>
  <conditionalFormatting sqref="G1197:G2159 E8:E1194">
    <cfRule type="duplicateValues" dxfId="108" priority="1"/>
  </conditionalFormatting>
  <conditionalFormatting sqref="L8:L33 L35:L38 L40:L104 L106:L307 L309:L367 L369 L371 L373 L375 L377:L731 L750:L787 L789:L790 L792:L793 L796:L807 L809:L847 L849:L870 T870 T872 L1003:L1018 L1060:L1161 L1163:L1194">
    <cfRule type="cellIs" dxfId="107" priority="126" operator="greaterThan">
      <formula>$K$5</formula>
    </cfRule>
  </conditionalFormatting>
  <conditionalFormatting sqref="L734:L748">
    <cfRule type="cellIs" dxfId="106" priority="72" operator="greaterThan">
      <formula>$K$5</formula>
    </cfRule>
  </conditionalFormatting>
  <conditionalFormatting sqref="L872:L1000">
    <cfRule type="cellIs" dxfId="105" priority="21" operator="greaterThan">
      <formula>$K$5</formula>
    </cfRule>
  </conditionalFormatting>
  <conditionalFormatting sqref="L1020:L1058">
    <cfRule type="cellIs" dxfId="104" priority="20" operator="greaterThan">
      <formula>$K$5</formula>
    </cfRule>
  </conditionalFormatting>
  <conditionalFormatting sqref="O522 O528">
    <cfRule type="duplicateValues" dxfId="103" priority="89"/>
    <cfRule type="duplicateValues" dxfId="102" priority="90"/>
    <cfRule type="duplicateValues" dxfId="101" priority="91"/>
    <cfRule type="duplicateValues" dxfId="100" priority="92"/>
    <cfRule type="duplicateValues" dxfId="99" priority="93"/>
    <cfRule type="duplicateValues" dxfId="98" priority="94"/>
    <cfRule type="duplicateValues" dxfId="97" priority="95"/>
    <cfRule type="duplicateValues" dxfId="96" priority="96"/>
    <cfRule type="duplicateValues" dxfId="95" priority="97"/>
    <cfRule type="duplicateValues" dxfId="94" priority="98"/>
    <cfRule type="duplicateValues" dxfId="93" priority="99"/>
    <cfRule type="duplicateValues" dxfId="92" priority="100"/>
    <cfRule type="duplicateValues" dxfId="91" priority="101"/>
    <cfRule type="duplicateValues" dxfId="90" priority="102"/>
    <cfRule type="duplicateValues" dxfId="89" priority="103"/>
  </conditionalFormatting>
  <conditionalFormatting sqref="O522">
    <cfRule type="duplicateValues" dxfId="88" priority="104"/>
  </conditionalFormatting>
  <conditionalFormatting sqref="O528">
    <cfRule type="duplicateValues" dxfId="87" priority="88"/>
  </conditionalFormatting>
  <conditionalFormatting sqref="O1131">
    <cfRule type="cellIs" dxfId="86" priority="37" operator="greaterThan">
      <formula>$K$5</formula>
    </cfRule>
  </conditionalFormatting>
  <conditionalFormatting sqref="R780">
    <cfRule type="cellIs" dxfId="85" priority="32" operator="greaterThan">
      <formula>$K$5</formula>
    </cfRule>
  </conditionalFormatting>
  <conditionalFormatting sqref="R875">
    <cfRule type="cellIs" dxfId="84" priority="64" operator="greaterThan">
      <formula>$K$5</formula>
    </cfRule>
  </conditionalFormatting>
  <conditionalFormatting sqref="T192">
    <cfRule type="cellIs" dxfId="77" priority="122" operator="greaterThan">
      <formula>$K$5</formula>
    </cfRule>
  </conditionalFormatting>
  <conditionalFormatting sqref="T195">
    <cfRule type="cellIs" dxfId="76" priority="120" operator="greaterThan">
      <formula>$K$5</formula>
    </cfRule>
  </conditionalFormatting>
  <conditionalFormatting sqref="T214:T215">
    <cfRule type="cellIs" dxfId="75" priority="121" operator="greaterThan">
      <formula>$K$5</formula>
    </cfRule>
  </conditionalFormatting>
  <conditionalFormatting sqref="T417:T418">
    <cfRule type="cellIs" dxfId="74" priority="112" operator="greaterThan">
      <formula>$K$5</formula>
    </cfRule>
  </conditionalFormatting>
  <conditionalFormatting sqref="T432">
    <cfRule type="cellIs" dxfId="73" priority="115" operator="greaterThan">
      <formula>$K$5</formula>
    </cfRule>
  </conditionalFormatting>
  <conditionalFormatting sqref="T434">
    <cfRule type="cellIs" dxfId="72" priority="114" operator="greaterThan">
      <formula>$K$5</formula>
    </cfRule>
  </conditionalFormatting>
  <conditionalFormatting sqref="T464:T465">
    <cfRule type="cellIs" dxfId="71" priority="110" operator="greaterThan">
      <formula>$K$5</formula>
    </cfRule>
  </conditionalFormatting>
  <conditionalFormatting sqref="T467:T468">
    <cfRule type="cellIs" dxfId="70" priority="107" operator="greaterThan">
      <formula>$K$5</formula>
    </cfRule>
  </conditionalFormatting>
  <conditionalFormatting sqref="T470:T472">
    <cfRule type="cellIs" dxfId="69" priority="108" operator="greaterThan">
      <formula>$K$5</formula>
    </cfRule>
  </conditionalFormatting>
  <conditionalFormatting sqref="T474:T476">
    <cfRule type="cellIs" dxfId="68" priority="106" operator="greaterThan">
      <formula>$K$5</formula>
    </cfRule>
  </conditionalFormatting>
  <conditionalFormatting sqref="T493">
    <cfRule type="cellIs" dxfId="67" priority="105" operator="greaterThan">
      <formula>$K$5</formula>
    </cfRule>
  </conditionalFormatting>
  <conditionalFormatting sqref="T535:T537">
    <cfRule type="cellIs" dxfId="66" priority="87" operator="greaterThan">
      <formula>$K$5</formula>
    </cfRule>
  </conditionalFormatting>
  <conditionalFormatting sqref="T616:T621">
    <cfRule type="cellIs" dxfId="65" priority="78" operator="greaterThan">
      <formula>$K$5</formula>
    </cfRule>
  </conditionalFormatting>
  <conditionalFormatting sqref="T636:T638">
    <cfRule type="cellIs" dxfId="64" priority="77" operator="greaterThan">
      <formula>$K$5</formula>
    </cfRule>
  </conditionalFormatting>
  <conditionalFormatting sqref="T730">
    <cfRule type="cellIs" dxfId="63" priority="74" operator="greaterThan">
      <formula>$K$5</formula>
    </cfRule>
  </conditionalFormatting>
  <conditionalFormatting sqref="T734">
    <cfRule type="cellIs" dxfId="62" priority="73" operator="greaterThan">
      <formula>$K$5</formula>
    </cfRule>
  </conditionalFormatting>
  <conditionalFormatting sqref="T765">
    <cfRule type="cellIs" dxfId="61" priority="71" operator="greaterThan">
      <formula>$K$5</formula>
    </cfRule>
  </conditionalFormatting>
  <conditionalFormatting sqref="T825">
    <cfRule type="cellIs" dxfId="60" priority="35" operator="greaterThan">
      <formula>$K$5</formula>
    </cfRule>
  </conditionalFormatting>
  <conditionalFormatting sqref="T830:T831">
    <cfRule type="cellIs" dxfId="59" priority="34" operator="greaterThan">
      <formula>$K$5</formula>
    </cfRule>
  </conditionalFormatting>
  <conditionalFormatting sqref="T834">
    <cfRule type="cellIs" dxfId="58" priority="68" operator="greaterThan">
      <formula>$K$5</formula>
    </cfRule>
  </conditionalFormatting>
  <conditionalFormatting sqref="T844:T845">
    <cfRule type="cellIs" dxfId="57" priority="33" operator="greaterThan">
      <formula>$K$5</formula>
    </cfRule>
  </conditionalFormatting>
  <conditionalFormatting sqref="T858">
    <cfRule type="cellIs" dxfId="56" priority="67" operator="greaterThan">
      <formula>$K$5</formula>
    </cfRule>
  </conditionalFormatting>
  <conditionalFormatting sqref="T860">
    <cfRule type="cellIs" dxfId="55" priority="66" operator="greaterThan">
      <formula>$K$5</formula>
    </cfRule>
  </conditionalFormatting>
  <conditionalFormatting sqref="T862:T863">
    <cfRule type="cellIs" dxfId="54" priority="62" operator="greaterThan">
      <formula>$K$5</formula>
    </cfRule>
  </conditionalFormatting>
  <conditionalFormatting sqref="T868">
    <cfRule type="cellIs" dxfId="53" priority="65" operator="greaterThan">
      <formula>$K$5</formula>
    </cfRule>
  </conditionalFormatting>
  <conditionalFormatting sqref="T889">
    <cfRule type="cellIs" dxfId="52" priority="63" operator="greaterThan">
      <formula>$K$5</formula>
    </cfRule>
  </conditionalFormatting>
  <conditionalFormatting sqref="T896">
    <cfRule type="cellIs" dxfId="51" priority="61" operator="greaterThan">
      <formula>$K$5</formula>
    </cfRule>
  </conditionalFormatting>
  <conditionalFormatting sqref="T899:T905">
    <cfRule type="cellIs" dxfId="50" priority="22" operator="greaterThan">
      <formula>$K$5</formula>
    </cfRule>
  </conditionalFormatting>
  <conditionalFormatting sqref="T907:T908">
    <cfRule type="cellIs" dxfId="49" priority="18" operator="greaterThan">
      <formula>$K$5</formula>
    </cfRule>
  </conditionalFormatting>
  <conditionalFormatting sqref="T913:T914">
    <cfRule type="cellIs" dxfId="48" priority="60" operator="greaterThan">
      <formula>$K$5</formula>
    </cfRule>
  </conditionalFormatting>
  <conditionalFormatting sqref="T916:T918">
    <cfRule type="cellIs" dxfId="47" priority="59" operator="greaterThan">
      <formula>$K$5</formula>
    </cfRule>
  </conditionalFormatting>
  <conditionalFormatting sqref="T920:T922">
    <cfRule type="cellIs" dxfId="46" priority="57" operator="greaterThan">
      <formula>$K$5</formula>
    </cfRule>
  </conditionalFormatting>
  <conditionalFormatting sqref="T925">
    <cfRule type="cellIs" dxfId="45" priority="58" operator="greaterThan">
      <formula>$K$5</formula>
    </cfRule>
  </conditionalFormatting>
  <conditionalFormatting sqref="T928:T933">
    <cfRule type="cellIs" dxfId="44" priority="55" operator="greaterThan">
      <formula>$K$5</formula>
    </cfRule>
  </conditionalFormatting>
  <conditionalFormatting sqref="T935">
    <cfRule type="cellIs" dxfId="43" priority="56" operator="greaterThan">
      <formula>$K$5</formula>
    </cfRule>
  </conditionalFormatting>
  <conditionalFormatting sqref="T939:T942">
    <cfRule type="cellIs" dxfId="42" priority="54" operator="greaterThan">
      <formula>$K$5</formula>
    </cfRule>
  </conditionalFormatting>
  <conditionalFormatting sqref="T944:T945">
    <cfRule type="cellIs" dxfId="41" priority="53" operator="greaterThan">
      <formula>$K$5</formula>
    </cfRule>
  </conditionalFormatting>
  <conditionalFormatting sqref="T947">
    <cfRule type="cellIs" dxfId="40" priority="52" operator="greaterThan">
      <formula>$K$5</formula>
    </cfRule>
  </conditionalFormatting>
  <conditionalFormatting sqref="T949:T951">
    <cfRule type="cellIs" dxfId="39" priority="17" operator="greaterThan">
      <formula>$K$5</formula>
    </cfRule>
  </conditionalFormatting>
  <conditionalFormatting sqref="T953:T966">
    <cfRule type="cellIs" dxfId="38" priority="51" operator="greaterThan">
      <formula>$K$5</formula>
    </cfRule>
  </conditionalFormatting>
  <conditionalFormatting sqref="T969:T975">
    <cfRule type="cellIs" dxfId="37" priority="30" operator="greaterThan">
      <formula>$K$5</formula>
    </cfRule>
  </conditionalFormatting>
  <conditionalFormatting sqref="T977:T981">
    <cfRule type="cellIs" dxfId="36" priority="36" operator="greaterThan">
      <formula>$K$5</formula>
    </cfRule>
  </conditionalFormatting>
  <conditionalFormatting sqref="T984:T993">
    <cfRule type="cellIs" dxfId="35" priority="45" operator="greaterThan">
      <formula>$K$5</formula>
    </cfRule>
  </conditionalFormatting>
  <conditionalFormatting sqref="T1004:T1005">
    <cfRule type="cellIs" dxfId="34" priority="31" operator="greaterThan">
      <formula>$K$5</formula>
    </cfRule>
  </conditionalFormatting>
  <conditionalFormatting sqref="T1008:T1015">
    <cfRule type="cellIs" dxfId="33" priority="16" operator="greaterThan">
      <formula>$K$5</formula>
    </cfRule>
  </conditionalFormatting>
  <conditionalFormatting sqref="T1021:T1022">
    <cfRule type="cellIs" dxfId="32" priority="40" operator="greaterThan">
      <formula>$K$5</formula>
    </cfRule>
  </conditionalFormatting>
  <conditionalFormatting sqref="T1024:T1035">
    <cfRule type="cellIs" dxfId="31" priority="15" operator="greaterThan">
      <formula>$K$5</formula>
    </cfRule>
  </conditionalFormatting>
  <conditionalFormatting sqref="T1038">
    <cfRule type="cellIs" dxfId="30" priority="19" operator="greaterThan">
      <formula>$K$5</formula>
    </cfRule>
  </conditionalFormatting>
  <conditionalFormatting sqref="T1041:T1042">
    <cfRule type="cellIs" dxfId="29" priority="14" operator="greaterThan">
      <formula>$K$5</formula>
    </cfRule>
  </conditionalFormatting>
  <conditionalFormatting sqref="T1044:T1045">
    <cfRule type="cellIs" dxfId="28" priority="13" operator="greaterThan">
      <formula>$K$5</formula>
    </cfRule>
  </conditionalFormatting>
  <conditionalFormatting sqref="T1048">
    <cfRule type="cellIs" dxfId="27" priority="49" operator="greaterThan">
      <formula>$K$5</formula>
    </cfRule>
  </conditionalFormatting>
  <conditionalFormatting sqref="T1053:T1054">
    <cfRule type="cellIs" dxfId="26" priority="47" operator="greaterThan">
      <formula>$K$5</formula>
    </cfRule>
  </conditionalFormatting>
  <conditionalFormatting sqref="T1061:T1062">
    <cfRule type="cellIs" dxfId="25" priority="12" operator="greaterThan">
      <formula>$K$5</formula>
    </cfRule>
  </conditionalFormatting>
  <conditionalFormatting sqref="T1068:T1080">
    <cfRule type="cellIs" dxfId="24" priority="11" operator="greaterThan">
      <formula>$K$5</formula>
    </cfRule>
  </conditionalFormatting>
  <conditionalFormatting sqref="T1088">
    <cfRule type="cellIs" dxfId="23" priority="44" operator="greaterThan">
      <formula>$K$5</formula>
    </cfRule>
  </conditionalFormatting>
  <conditionalFormatting sqref="T1090">
    <cfRule type="cellIs" dxfId="22" priority="50" operator="greaterThan">
      <formula>$K$5</formula>
    </cfRule>
  </conditionalFormatting>
  <conditionalFormatting sqref="T1093">
    <cfRule type="cellIs" dxfId="21" priority="48" operator="greaterThan">
      <formula>$K$5</formula>
    </cfRule>
  </conditionalFormatting>
  <conditionalFormatting sqref="T1097">
    <cfRule type="cellIs" dxfId="20" priority="10" operator="greaterThan">
      <formula>$K$5</formula>
    </cfRule>
  </conditionalFormatting>
  <conditionalFormatting sqref="T1100">
    <cfRule type="cellIs" dxfId="19" priority="41" operator="greaterThan">
      <formula>$K$5</formula>
    </cfRule>
  </conditionalFormatting>
  <conditionalFormatting sqref="T1105:T1117">
    <cfRule type="cellIs" dxfId="18" priority="9" operator="greaterThan">
      <formula>$K$5</formula>
    </cfRule>
  </conditionalFormatting>
  <conditionalFormatting sqref="T1119:T1137">
    <cfRule type="cellIs" dxfId="17" priority="8" operator="greaterThan">
      <formula>$K$5</formula>
    </cfRule>
  </conditionalFormatting>
  <conditionalFormatting sqref="T1139">
    <cfRule type="cellIs" dxfId="16" priority="46" operator="greaterThan">
      <formula>$K$5</formula>
    </cfRule>
  </conditionalFormatting>
  <conditionalFormatting sqref="T1141:T1143">
    <cfRule type="cellIs" dxfId="15" priority="7" operator="greaterThan">
      <formula>$K$5</formula>
    </cfRule>
  </conditionalFormatting>
  <conditionalFormatting sqref="T1145">
    <cfRule type="cellIs" dxfId="14" priority="6" operator="greaterThan">
      <formula>$K$5</formula>
    </cfRule>
  </conditionalFormatting>
  <conditionalFormatting sqref="T1152:T1160">
    <cfRule type="cellIs" dxfId="13" priority="38" operator="greaterThan">
      <formula>$K$5</formula>
    </cfRule>
  </conditionalFormatting>
  <conditionalFormatting sqref="T1164">
    <cfRule type="cellIs" dxfId="12" priority="39" operator="greaterThan">
      <formula>$K$5</formula>
    </cfRule>
  </conditionalFormatting>
  <conditionalFormatting sqref="T1167">
    <cfRule type="cellIs" dxfId="11" priority="5" operator="greaterThan">
      <formula>$K$5</formula>
    </cfRule>
  </conditionalFormatting>
  <conditionalFormatting sqref="T1172:T1186">
    <cfRule type="cellIs" dxfId="10" priority="4" operator="greaterThan">
      <formula>$K$5</formula>
    </cfRule>
  </conditionalFormatting>
  <conditionalFormatting sqref="AD8:AD1194">
    <cfRule type="cellIs" dxfId="9" priority="123" operator="greaterThan">
      <formula>L8/2</formula>
    </cfRule>
  </conditionalFormatting>
  <conditionalFormatting sqref="AP8:AS8 AB8:AB1194 AG8:AG1194 AX8:AZ1194 AR9:AS432 AP9:AQ1194 AR433:AR434 AR435:AS463 AR464:AR467 AR468:AS1194">
    <cfRule type="expression" dxfId="8" priority="127">
      <formula>+_xlfn.ISFORMULA(AB8)</formula>
    </cfRule>
  </conditionalFormatting>
  <conditionalFormatting sqref="AR1196">
    <cfRule type="expression" dxfId="7" priority="3">
      <formula>+_xlfn.ISFORMULA(AR1196)</formula>
    </cfRule>
  </conditionalFormatting>
  <conditionalFormatting sqref="AS434">
    <cfRule type="cellIs" dxfId="6" priority="113" operator="greaterThan">
      <formula>$K$5</formula>
    </cfRule>
  </conditionalFormatting>
  <conditionalFormatting sqref="AS464:AS467">
    <cfRule type="cellIs" dxfId="5" priority="109" operator="greaterThan">
      <formula>$K$5</formula>
    </cfRule>
  </conditionalFormatting>
  <dataValidations count="12">
    <dataValidation type="list" allowBlank="1" showInputMessage="1" showErrorMessage="1" sqref="AR1196" xr:uid="{71D9605A-F72D-485F-8253-60F2555A1D01}">
      <formula1>"SI,DE REGALIAS, DE CONVENIOS"</formula1>
    </dataValidation>
    <dataValidation type="list" allowBlank="1" showInputMessage="1" showErrorMessage="1" sqref="H8:H1194" xr:uid="{0702C2A5-72D9-4820-8D3B-D816F8654FDD}">
      <formula1>"OTRO SECTOR"</formula1>
    </dataValidation>
    <dataValidation type="list" allowBlank="1" showInputMessage="1" showErrorMessage="1" sqref="J8:J1194" xr:uid="{FAF74885-72D6-4561-BE2D-B13692DE44E5}">
      <formula1>"CONTRATO DE OBRAS, OTROS TIPOS, PRESTACIÓN DE SERVICIOS, SUMINISTROS"</formula1>
    </dataValidation>
    <dataValidation type="list" allowBlank="1" showInputMessage="1" showErrorMessage="1" sqref="BB8:BB1194" xr:uid="{63DA7620-CE4C-4F8A-896E-61CFBC4FF58E}">
      <formula1>"Por iniciar,En ejecucion,Suspendido,Terminado,Liquidado"</formula1>
    </dataValidation>
    <dataValidation type="list" allowBlank="1" showInputMessage="1" showErrorMessage="1" sqref="M8:M1194" xr:uid="{EE8EE2F2-8BC1-46D7-B28C-9776309D777D}">
      <formula1>"DIRECTA,CONVOCATORIA"</formula1>
    </dataValidation>
    <dataValidation type="list" allowBlank="1" showInputMessage="1" showErrorMessage="1" sqref="BE8:BE1194" xr:uid="{7299B4FF-1FDF-4CCF-8E6C-D62CC1F07AC6}">
      <formula1>"SI,NA por TIPO Contrato"</formula1>
    </dataValidation>
    <dataValidation type="list" allowBlank="1" showInputMessage="1" showErrorMessage="1" sqref="BD8:BD1194" xr:uid="{C999323E-82E4-4B22-A9EA-DF4DDEFC5E8D}">
      <formula1>"SI,NO HA INICIADO"</formula1>
    </dataValidation>
    <dataValidation type="list" allowBlank="1" showInputMessage="1" showErrorMessage="1" sqref="I8:I101" xr:uid="{824282D2-6949-47C9-9CE1-93CEB98509B5}">
      <formula1>"FUNCIONAMIENTO,INVERSION,OTROS"</formula1>
    </dataValidation>
    <dataValidation type="list" allowBlank="1" showInputMessage="1" showErrorMessage="1" sqref="AT8:AT102 U8:U1194"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 type="list" allowBlank="1" showInputMessage="1" showErrorMessage="1" sqref="AR8:AR1194" xr:uid="{F51E0119-D5B2-4C6B-9545-CDEE605CEF06}">
      <formula1>"SI,DE REGALIAS, DE CONVENIOS,NO"</formula1>
    </dataValidation>
  </dataValidations>
  <hyperlinks>
    <hyperlink ref="BC1115" r:id="rId1" xr:uid="{A53539D3-C6E5-4CA6-9836-FA475C5059EC}"/>
    <hyperlink ref="BC1124" r:id="rId2" xr:uid="{C98A82E5-8B68-47AE-9FBA-C2985C1D21A6}"/>
    <hyperlink ref="BC1131" r:id="rId3" xr:uid="{C574F81E-EAAF-48A7-8A57-FA16B0602795}"/>
    <hyperlink ref="BC1185" r:id="rId4" xr:uid="{3CA17AFB-5647-4D17-A263-195ECF539E8E}"/>
    <hyperlink ref="BC105" r:id="rId5" xr:uid="{ACF14956-3384-4A23-8765-49358E8CEED7}"/>
    <hyperlink ref="BC288" r:id="rId6" xr:uid="{DDC3F324-058A-4514-A717-572750504370}"/>
    <hyperlink ref="BC1012" r:id="rId7" xr:uid="{8D26B256-78D7-40A4-ACE5-6D9E77DB198F}"/>
    <hyperlink ref="BC1050" r:id="rId8" xr:uid="{C2BBDF99-EA92-4103-A93E-A77BE29F8FE1}"/>
    <hyperlink ref="BC1085" r:id="rId9" xr:uid="{A5A28F18-B2B3-43A1-805B-AEBE07CCBDB6}"/>
  </hyperlinks>
  <pageMargins left="0.7" right="0.7" top="0.75" bottom="0.75" header="0.3" footer="0.3"/>
  <pageSetup orientation="portrait" horizontalDpi="300" verticalDpi="300" r:id="rId10"/>
  <drawing r:id="rId11"/>
  <legacy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2DBC5-CC53-4318-A820-B5525E2CB46D}">
  <sheetPr codeName="Hoja14">
    <pageSetUpPr autoPageBreaks="0"/>
  </sheetPr>
  <dimension ref="A1:BV261"/>
  <sheetViews>
    <sheetView workbookViewId="0">
      <selection activeCell="BH9" sqref="BH9"/>
    </sheetView>
  </sheetViews>
  <sheetFormatPr baseColWidth="10" defaultRowHeight="15" x14ac:dyDescent="0.25"/>
  <cols>
    <col min="1" max="1" width="2.5703125" style="250" customWidth="1"/>
    <col min="2" max="2" width="9.28515625" style="250" customWidth="1"/>
    <col min="3" max="3" width="13.5703125" style="250" customWidth="1"/>
    <col min="4" max="4" width="29" style="250" customWidth="1"/>
    <col min="5" max="6" width="18.42578125" style="250" customWidth="1"/>
    <col min="7" max="7" width="16.42578125" style="256" customWidth="1"/>
    <col min="8" max="8" width="16.5703125" style="250" customWidth="1"/>
    <col min="9" max="9" width="17.42578125" style="250" customWidth="1"/>
    <col min="10" max="10" width="18.140625" style="250" customWidth="1"/>
    <col min="11" max="11" width="18.42578125" style="253" customWidth="1"/>
    <col min="12" max="12" width="19.28515625" style="250" customWidth="1"/>
    <col min="13" max="13" width="13.42578125" style="250" customWidth="1"/>
    <col min="14" max="14" width="16.140625" style="250" customWidth="1"/>
    <col min="15" max="15" width="16.42578125" style="250" customWidth="1"/>
    <col min="16" max="16" width="11.42578125" style="250" customWidth="1"/>
    <col min="17" max="17" width="16.28515625" style="255" customWidth="1"/>
    <col min="18" max="18" width="16.5703125" style="252" customWidth="1"/>
    <col min="19" max="19" width="14.7109375" style="255" customWidth="1"/>
    <col min="20" max="20" width="17.85546875" style="251" customWidth="1"/>
    <col min="21" max="21" width="14.140625" style="250" customWidth="1"/>
    <col min="22" max="22" width="14.42578125" style="253" customWidth="1"/>
    <col min="23" max="23" width="17.140625" style="250" customWidth="1"/>
    <col min="24" max="24" width="13.85546875" style="254" customWidth="1"/>
    <col min="25" max="25" width="14.42578125" style="254" customWidth="1"/>
    <col min="26" max="26" width="13.85546875" style="250" customWidth="1"/>
    <col min="27" max="27" width="13.5703125" style="254" customWidth="1"/>
    <col min="28" max="28" width="13.28515625" style="253" customWidth="1"/>
    <col min="29" max="29" width="11.42578125" style="250" customWidth="1"/>
    <col min="30" max="30" width="11.42578125" style="253" customWidth="1"/>
    <col min="31" max="31" width="13.42578125" style="253" customWidth="1"/>
    <col min="32" max="32" width="13.28515625" style="253" customWidth="1"/>
    <col min="33" max="33" width="13.5703125" style="253" customWidth="1"/>
    <col min="34" max="34" width="16.5703125" style="250" customWidth="1"/>
    <col min="35" max="35" width="14.28515625" style="253" customWidth="1"/>
    <col min="36" max="36" width="14.28515625" style="250" customWidth="1"/>
    <col min="37" max="37" width="13.85546875" style="250" customWidth="1"/>
    <col min="38" max="38" width="15.5703125" style="250" customWidth="1"/>
    <col min="39" max="41" width="13.28515625" style="250" customWidth="1"/>
    <col min="42" max="42" width="14" style="253" customWidth="1"/>
    <col min="43" max="43" width="17.140625" style="251" customWidth="1"/>
    <col min="44" max="44" width="14.85546875" style="250" customWidth="1"/>
    <col min="45" max="45" width="19.42578125" style="250" customWidth="1"/>
    <col min="46" max="46" width="14.7109375" style="250" customWidth="1"/>
    <col min="47" max="47" width="14.28515625" style="253" customWidth="1"/>
    <col min="48" max="48" width="14.28515625" style="250" customWidth="1"/>
    <col min="49" max="49" width="18.42578125" style="252" customWidth="1"/>
    <col min="50" max="50" width="16.85546875" style="251" customWidth="1"/>
    <col min="51" max="52" width="12" style="250" customWidth="1"/>
    <col min="53" max="53" width="14.42578125" style="250" customWidth="1"/>
    <col min="54" max="54" width="12.42578125" style="250" customWidth="1"/>
    <col min="55" max="55" width="11.42578125" style="250" customWidth="1"/>
    <col min="56" max="56" width="16" style="250" customWidth="1"/>
    <col min="57" max="57" width="19.7109375" style="250" customWidth="1"/>
    <col min="58" max="16384" width="11.42578125" style="250"/>
  </cols>
  <sheetData>
    <row r="1" spans="1:74" ht="7.5" customHeight="1" x14ac:dyDescent="0.25">
      <c r="W1" s="260"/>
    </row>
    <row r="2" spans="1:74" ht="11.25" customHeight="1" thickBot="1" x14ac:dyDescent="0.3">
      <c r="H2" s="270"/>
      <c r="W2" s="260"/>
    </row>
    <row r="3" spans="1:74" ht="21" customHeight="1" thickBot="1" x14ac:dyDescent="0.3">
      <c r="B3" s="530"/>
      <c r="C3" s="531"/>
      <c r="D3" s="536" t="s">
        <v>69</v>
      </c>
      <c r="E3" s="537"/>
      <c r="F3" s="537"/>
      <c r="G3" s="538"/>
      <c r="H3" s="514" t="s">
        <v>0</v>
      </c>
      <c r="I3" s="515"/>
      <c r="J3" s="269"/>
      <c r="K3" s="266" t="s">
        <v>74</v>
      </c>
      <c r="L3" s="268"/>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row>
    <row r="4" spans="1:74" ht="35.25" customHeight="1" thickBot="1" x14ac:dyDescent="0.3">
      <c r="B4" s="532"/>
      <c r="C4" s="533"/>
      <c r="D4" s="539"/>
      <c r="E4" s="540"/>
      <c r="F4" s="540"/>
      <c r="G4" s="541"/>
      <c r="H4" s="516"/>
      <c r="I4" s="517"/>
      <c r="J4" s="263"/>
      <c r="K4" s="267">
        <v>3000</v>
      </c>
      <c r="L4" s="266" t="s">
        <v>1</v>
      </c>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row>
    <row r="5" spans="1:74" ht="15" customHeight="1" thickBot="1" x14ac:dyDescent="0.3">
      <c r="B5" s="532"/>
      <c r="C5" s="533"/>
      <c r="D5" s="265" t="s">
        <v>2</v>
      </c>
      <c r="E5" s="264"/>
      <c r="F5" s="523" t="s">
        <v>196</v>
      </c>
      <c r="G5" s="523"/>
      <c r="H5" s="518"/>
      <c r="I5" s="519"/>
      <c r="J5" s="263"/>
      <c r="K5" s="262">
        <f>+L6*K4</f>
        <v>5252715000</v>
      </c>
      <c r="L5" s="261" t="s">
        <v>3</v>
      </c>
      <c r="M5" s="4"/>
      <c r="N5" s="4"/>
      <c r="O5" s="4"/>
      <c r="P5" s="4"/>
      <c r="Q5" s="4"/>
      <c r="R5" s="4"/>
      <c r="S5" s="4"/>
      <c r="T5" s="4"/>
      <c r="U5" s="4"/>
      <c r="V5" s="4"/>
      <c r="W5" s="4"/>
      <c r="X5" s="4"/>
      <c r="Y5" s="4"/>
      <c r="Z5" s="4"/>
      <c r="AA5" s="4"/>
      <c r="AB5" s="4"/>
      <c r="AC5" s="446" t="s">
        <v>4</v>
      </c>
      <c r="AD5" s="447"/>
      <c r="AE5" s="447"/>
      <c r="AF5" s="447"/>
      <c r="AG5" s="447"/>
      <c r="AH5" s="447"/>
      <c r="AI5" s="447"/>
      <c r="AJ5" s="447"/>
      <c r="AK5" s="447"/>
      <c r="AL5" s="447"/>
      <c r="AM5" s="447"/>
      <c r="AN5" s="447"/>
      <c r="AO5" s="447"/>
      <c r="AP5" s="448"/>
      <c r="AQ5" s="365"/>
      <c r="AR5" s="365"/>
      <c r="AS5" s="365"/>
      <c r="AT5" s="4"/>
      <c r="AU5" s="4"/>
      <c r="AV5" s="4"/>
      <c r="AW5" s="4"/>
      <c r="AX5" s="4"/>
      <c r="AY5" s="4"/>
      <c r="AZ5" s="4"/>
      <c r="BA5" s="4"/>
      <c r="BB5" s="4"/>
      <c r="BC5" s="4"/>
      <c r="BD5" s="4"/>
      <c r="BE5" s="4"/>
    </row>
    <row r="6" spans="1:74" s="258" customFormat="1" ht="31.5" customHeight="1" thickBot="1" x14ac:dyDescent="0.3">
      <c r="B6" s="534"/>
      <c r="C6" s="535"/>
      <c r="D6" s="257" t="s">
        <v>5</v>
      </c>
      <c r="E6" s="520" t="s">
        <v>5936</v>
      </c>
      <c r="F6" s="520"/>
      <c r="G6" s="521"/>
      <c r="H6" s="524" t="s">
        <v>5935</v>
      </c>
      <c r="I6" s="525"/>
      <c r="J6" s="525"/>
      <c r="K6" s="526"/>
      <c r="L6" s="259">
        <v>1750905</v>
      </c>
      <c r="M6" s="4"/>
      <c r="N6" s="512" t="s">
        <v>6</v>
      </c>
      <c r="O6" s="522"/>
      <c r="P6" s="512" t="s">
        <v>7</v>
      </c>
      <c r="Q6" s="522"/>
      <c r="R6" s="513"/>
      <c r="S6" s="542" t="s">
        <v>8</v>
      </c>
      <c r="T6" s="543"/>
      <c r="U6" s="512" t="s">
        <v>9</v>
      </c>
      <c r="V6" s="522"/>
      <c r="W6" s="513"/>
      <c r="X6" s="527" t="s">
        <v>10</v>
      </c>
      <c r="Y6" s="528"/>
      <c r="Z6" s="528"/>
      <c r="AA6" s="528"/>
      <c r="AB6" s="529"/>
      <c r="AC6" s="527" t="s">
        <v>11</v>
      </c>
      <c r="AD6" s="528"/>
      <c r="AE6" s="528"/>
      <c r="AF6" s="528"/>
      <c r="AG6" s="529"/>
      <c r="AH6" s="512" t="s">
        <v>12</v>
      </c>
      <c r="AI6" s="522"/>
      <c r="AJ6" s="522"/>
      <c r="AK6" s="513"/>
      <c r="AL6" s="512" t="s">
        <v>13</v>
      </c>
      <c r="AM6" s="522"/>
      <c r="AN6" s="522"/>
      <c r="AO6" s="522"/>
      <c r="AP6" s="513"/>
      <c r="AQ6" s="386"/>
      <c r="AR6" s="512" t="s">
        <v>75</v>
      </c>
      <c r="AS6" s="513"/>
      <c r="AT6" s="512" t="s">
        <v>14</v>
      </c>
      <c r="AU6" s="522"/>
      <c r="AV6" s="522"/>
      <c r="AW6" s="522"/>
      <c r="AX6" s="522"/>
      <c r="AY6" s="513"/>
      <c r="AZ6" s="512" t="s">
        <v>72</v>
      </c>
      <c r="BA6" s="522"/>
      <c r="BB6" s="513"/>
      <c r="BC6" s="512" t="s">
        <v>15</v>
      </c>
      <c r="BD6" s="522"/>
      <c r="BE6" s="513"/>
    </row>
    <row r="7" spans="1:74" s="21" customFormat="1" ht="77.25" thickBot="1" x14ac:dyDescent="0.3">
      <c r="A7" s="13"/>
      <c r="B7" s="209" t="s">
        <v>16</v>
      </c>
      <c r="C7" s="210" t="s">
        <v>17</v>
      </c>
      <c r="D7" s="210" t="s">
        <v>18</v>
      </c>
      <c r="E7" s="209" t="s">
        <v>19</v>
      </c>
      <c r="F7" s="209" t="s">
        <v>20</v>
      </c>
      <c r="G7" s="210" t="s">
        <v>21</v>
      </c>
      <c r="H7" s="209" t="s">
        <v>22</v>
      </c>
      <c r="I7" s="209" t="s">
        <v>70</v>
      </c>
      <c r="J7" s="209" t="s">
        <v>78</v>
      </c>
      <c r="K7" s="209" t="s">
        <v>23</v>
      </c>
      <c r="L7" s="209" t="s">
        <v>24</v>
      </c>
      <c r="M7" s="209" t="s">
        <v>25</v>
      </c>
      <c r="N7" s="209" t="s">
        <v>26</v>
      </c>
      <c r="O7" s="210" t="s">
        <v>27</v>
      </c>
      <c r="P7" s="210" t="s">
        <v>28</v>
      </c>
      <c r="Q7" s="211" t="s">
        <v>29</v>
      </c>
      <c r="R7" s="209" t="s">
        <v>30</v>
      </c>
      <c r="S7" s="209" t="s">
        <v>31</v>
      </c>
      <c r="T7" s="209" t="s">
        <v>32</v>
      </c>
      <c r="U7" s="209" t="s">
        <v>33</v>
      </c>
      <c r="V7" s="210" t="s">
        <v>34</v>
      </c>
      <c r="W7" s="209" t="s">
        <v>35</v>
      </c>
      <c r="X7" s="209" t="s">
        <v>68</v>
      </c>
      <c r="Y7" s="209" t="s">
        <v>36</v>
      </c>
      <c r="Z7" s="209" t="s">
        <v>37</v>
      </c>
      <c r="AA7" s="212" t="s">
        <v>38</v>
      </c>
      <c r="AB7" s="213" t="s">
        <v>39</v>
      </c>
      <c r="AC7" s="209" t="s">
        <v>40</v>
      </c>
      <c r="AD7" s="209" t="s">
        <v>41</v>
      </c>
      <c r="AE7" s="209" t="s">
        <v>42</v>
      </c>
      <c r="AF7" s="212" t="s">
        <v>43</v>
      </c>
      <c r="AG7" s="213" t="s">
        <v>44</v>
      </c>
      <c r="AH7" s="209" t="s">
        <v>45</v>
      </c>
      <c r="AI7" s="209" t="s">
        <v>46</v>
      </c>
      <c r="AJ7" s="212" t="s">
        <v>47</v>
      </c>
      <c r="AK7" s="212" t="s">
        <v>80</v>
      </c>
      <c r="AL7" s="209" t="s">
        <v>48</v>
      </c>
      <c r="AM7" s="212" t="s">
        <v>49</v>
      </c>
      <c r="AN7" s="212" t="s">
        <v>50</v>
      </c>
      <c r="AO7" s="212" t="s">
        <v>79</v>
      </c>
      <c r="AP7" s="213" t="s">
        <v>51</v>
      </c>
      <c r="AQ7" s="213" t="s">
        <v>52</v>
      </c>
      <c r="AR7" s="209" t="s">
        <v>76</v>
      </c>
      <c r="AS7" s="209" t="s">
        <v>77</v>
      </c>
      <c r="AT7" s="209" t="s">
        <v>53</v>
      </c>
      <c r="AU7" s="209" t="s">
        <v>54</v>
      </c>
      <c r="AV7" s="209" t="s">
        <v>55</v>
      </c>
      <c r="AW7" s="214" t="s">
        <v>56</v>
      </c>
      <c r="AX7" s="215" t="s">
        <v>57</v>
      </c>
      <c r="AY7" s="215" t="s">
        <v>82</v>
      </c>
      <c r="AZ7" s="216" t="s">
        <v>83</v>
      </c>
      <c r="BA7" s="209" t="s">
        <v>58</v>
      </c>
      <c r="BB7" s="551" t="s">
        <v>59</v>
      </c>
      <c r="BC7" s="552" t="s">
        <v>60</v>
      </c>
      <c r="BD7" s="553" t="s">
        <v>61</v>
      </c>
      <c r="BE7" s="554" t="s">
        <v>62</v>
      </c>
      <c r="BF7" s="20"/>
      <c r="BG7" s="20"/>
      <c r="BH7" s="20"/>
      <c r="BI7" s="20"/>
      <c r="BJ7" s="20"/>
      <c r="BK7" s="20"/>
      <c r="BL7" s="20"/>
      <c r="BM7" s="20"/>
      <c r="BN7" s="20"/>
      <c r="BO7" s="20"/>
      <c r="BP7" s="20"/>
      <c r="BQ7" s="20"/>
      <c r="BR7" s="20"/>
      <c r="BS7" s="20"/>
      <c r="BT7" s="20"/>
      <c r="BU7" s="20"/>
      <c r="BV7" s="20"/>
    </row>
    <row r="8" spans="1:74" x14ac:dyDescent="0.25">
      <c r="B8" s="285">
        <v>2026</v>
      </c>
      <c r="C8" s="43">
        <v>891780111</v>
      </c>
      <c r="D8" s="43" t="s">
        <v>63</v>
      </c>
      <c r="E8" s="124" t="s">
        <v>5934</v>
      </c>
      <c r="F8" s="286" t="s">
        <v>5933</v>
      </c>
      <c r="G8" s="287">
        <v>2024000100047</v>
      </c>
      <c r="H8" s="288" t="s">
        <v>71</v>
      </c>
      <c r="I8" s="43" t="s">
        <v>268</v>
      </c>
      <c r="J8" s="289" t="s">
        <v>81</v>
      </c>
      <c r="K8" s="124" t="s">
        <v>5932</v>
      </c>
      <c r="L8" s="393">
        <v>14697150</v>
      </c>
      <c r="M8" s="43" t="s">
        <v>66</v>
      </c>
      <c r="N8" s="290" t="s">
        <v>5931</v>
      </c>
      <c r="O8" s="51">
        <v>1193135657</v>
      </c>
      <c r="P8" s="291">
        <v>80</v>
      </c>
      <c r="Q8" s="292">
        <v>45804</v>
      </c>
      <c r="R8" s="396">
        <v>831230400</v>
      </c>
      <c r="S8" s="293">
        <v>46035</v>
      </c>
      <c r="T8" s="396">
        <v>14697150</v>
      </c>
      <c r="U8" s="288" t="s">
        <v>65</v>
      </c>
      <c r="V8" s="51">
        <v>16078654</v>
      </c>
      <c r="W8" s="290" t="s">
        <v>4736</v>
      </c>
      <c r="X8" s="294">
        <v>46035</v>
      </c>
      <c r="Y8" s="295">
        <v>46035</v>
      </c>
      <c r="Z8" s="54" t="s">
        <v>73</v>
      </c>
      <c r="AA8" s="293">
        <v>46203</v>
      </c>
      <c r="AB8" s="548">
        <v>168</v>
      </c>
      <c r="AC8" s="399">
        <v>0</v>
      </c>
      <c r="AD8" s="51">
        <v>0</v>
      </c>
      <c r="AE8" s="399">
        <v>0</v>
      </c>
      <c r="AF8" s="55" t="s">
        <v>73</v>
      </c>
      <c r="AG8" s="402">
        <f t="shared" ref="AG8:AG71" si="0">+IF(AF8="1800-01-01",0,AF8-AA8)</f>
        <v>0</v>
      </c>
      <c r="AH8" s="51">
        <v>0</v>
      </c>
      <c r="AI8" s="399">
        <v>0</v>
      </c>
      <c r="AJ8" s="49" t="s">
        <v>73</v>
      </c>
      <c r="AK8" s="296" t="s">
        <v>73</v>
      </c>
      <c r="AL8" s="49">
        <v>0</v>
      </c>
      <c r="AM8" s="296" t="s">
        <v>73</v>
      </c>
      <c r="AN8" s="53" t="s">
        <v>73</v>
      </c>
      <c r="AO8" s="296" t="s">
        <v>73</v>
      </c>
      <c r="AP8" s="71">
        <f t="shared" ref="AP8:AP71" si="1">+IF(AM8="1800-01-01",0,AN8-AM8)</f>
        <v>0</v>
      </c>
      <c r="AQ8" s="405">
        <f>+L8+AD8-AI8</f>
        <v>14697150</v>
      </c>
      <c r="AR8" s="49" t="s">
        <v>4656</v>
      </c>
      <c r="AS8" s="399">
        <f t="shared" ref="AS8:AS71" si="2">+AQ8</f>
        <v>14697150</v>
      </c>
      <c r="AT8" s="49" t="s">
        <v>162</v>
      </c>
      <c r="AU8" s="288">
        <v>0</v>
      </c>
      <c r="AV8" s="56" t="s">
        <v>73</v>
      </c>
      <c r="AW8" s="425">
        <f t="shared" ref="AW8:AW71" si="3">+AQ8-AX8</f>
        <v>0</v>
      </c>
      <c r="AX8" s="419">
        <v>14697150</v>
      </c>
      <c r="AY8" s="297">
        <f t="shared" ref="AY8:AY71" si="4">+IFERROR(AW8/AQ8,"_")</f>
        <v>0</v>
      </c>
      <c r="AZ8" s="60">
        <v>0</v>
      </c>
      <c r="BA8" s="298" t="s">
        <v>73</v>
      </c>
      <c r="BB8" s="285" t="s">
        <v>85</v>
      </c>
      <c r="BC8" s="555" t="s">
        <v>5930</v>
      </c>
      <c r="BD8" s="43" t="s">
        <v>65</v>
      </c>
      <c r="BE8" s="556" t="s">
        <v>65</v>
      </c>
    </row>
    <row r="9" spans="1:74" x14ac:dyDescent="0.25">
      <c r="B9" s="299">
        <v>2026</v>
      </c>
      <c r="C9" s="44">
        <v>891780111</v>
      </c>
      <c r="D9" s="44" t="s">
        <v>63</v>
      </c>
      <c r="E9" s="168" t="s">
        <v>5929</v>
      </c>
      <c r="F9" s="300" t="s">
        <v>5928</v>
      </c>
      <c r="G9" s="301">
        <v>0</v>
      </c>
      <c r="H9" s="302" t="s">
        <v>71</v>
      </c>
      <c r="I9" s="44" t="s">
        <v>111</v>
      </c>
      <c r="J9" s="303" t="s">
        <v>81</v>
      </c>
      <c r="K9" s="168" t="s">
        <v>5927</v>
      </c>
      <c r="L9" s="394">
        <v>15660000</v>
      </c>
      <c r="M9" s="44" t="s">
        <v>66</v>
      </c>
      <c r="N9" s="304" t="s">
        <v>5926</v>
      </c>
      <c r="O9" s="79">
        <v>1079915385</v>
      </c>
      <c r="P9" s="305">
        <v>38</v>
      </c>
      <c r="Q9" s="306">
        <v>46030</v>
      </c>
      <c r="R9" s="397">
        <v>1163600000</v>
      </c>
      <c r="S9" s="307">
        <v>46036</v>
      </c>
      <c r="T9" s="397">
        <v>15660000</v>
      </c>
      <c r="U9" s="302" t="s">
        <v>65</v>
      </c>
      <c r="V9" s="79">
        <v>39049658</v>
      </c>
      <c r="W9" s="304" t="s">
        <v>4893</v>
      </c>
      <c r="X9" s="308">
        <v>46036</v>
      </c>
      <c r="Y9" s="306">
        <v>46041</v>
      </c>
      <c r="Z9" s="69" t="s">
        <v>73</v>
      </c>
      <c r="AA9" s="307">
        <v>46203</v>
      </c>
      <c r="AB9" s="549">
        <v>162</v>
      </c>
      <c r="AC9" s="400">
        <v>0</v>
      </c>
      <c r="AD9" s="79">
        <v>0</v>
      </c>
      <c r="AE9" s="400">
        <v>0</v>
      </c>
      <c r="AF9" s="80" t="s">
        <v>73</v>
      </c>
      <c r="AG9" s="403">
        <f t="shared" si="0"/>
        <v>0</v>
      </c>
      <c r="AH9" s="79">
        <v>0</v>
      </c>
      <c r="AI9" s="400">
        <v>0</v>
      </c>
      <c r="AJ9" s="61" t="s">
        <v>73</v>
      </c>
      <c r="AK9" s="309" t="s">
        <v>73</v>
      </c>
      <c r="AL9" s="61">
        <v>0</v>
      </c>
      <c r="AM9" s="309" t="s">
        <v>73</v>
      </c>
      <c r="AN9" s="81" t="s">
        <v>73</v>
      </c>
      <c r="AO9" s="309" t="s">
        <v>73</v>
      </c>
      <c r="AP9" s="75">
        <f t="shared" si="1"/>
        <v>0</v>
      </c>
      <c r="AQ9" s="406">
        <f>+L9+AD9-AI9</f>
        <v>15660000</v>
      </c>
      <c r="AR9" s="61" t="s">
        <v>65</v>
      </c>
      <c r="AS9" s="400">
        <f t="shared" si="2"/>
        <v>15660000</v>
      </c>
      <c r="AT9" s="61" t="s">
        <v>162</v>
      </c>
      <c r="AU9" s="302">
        <v>0</v>
      </c>
      <c r="AV9" s="82" t="s">
        <v>73</v>
      </c>
      <c r="AW9" s="426">
        <f t="shared" si="3"/>
        <v>1160000</v>
      </c>
      <c r="AX9" s="420">
        <v>14500000</v>
      </c>
      <c r="AY9" s="310">
        <f t="shared" si="4"/>
        <v>7.407407407407407E-2</v>
      </c>
      <c r="AZ9" s="67">
        <v>7.407407407407407E-2</v>
      </c>
      <c r="BA9" s="311" t="s">
        <v>73</v>
      </c>
      <c r="BB9" s="299" t="s">
        <v>85</v>
      </c>
      <c r="BC9" s="557" t="s">
        <v>5925</v>
      </c>
      <c r="BD9" s="44" t="s">
        <v>65</v>
      </c>
      <c r="BE9" s="558" t="s">
        <v>65</v>
      </c>
    </row>
    <row r="10" spans="1:74" x14ac:dyDescent="0.25">
      <c r="B10" s="299">
        <v>2026</v>
      </c>
      <c r="C10" s="44">
        <v>891780111</v>
      </c>
      <c r="D10" s="44" t="s">
        <v>63</v>
      </c>
      <c r="E10" s="168" t="s">
        <v>5924</v>
      </c>
      <c r="F10" s="300" t="s">
        <v>5923</v>
      </c>
      <c r="G10" s="301">
        <v>0</v>
      </c>
      <c r="H10" s="302" t="s">
        <v>71</v>
      </c>
      <c r="I10" s="44" t="s">
        <v>111</v>
      </c>
      <c r="J10" s="303" t="s">
        <v>81</v>
      </c>
      <c r="K10" s="168" t="s">
        <v>5922</v>
      </c>
      <c r="L10" s="394">
        <v>15764467</v>
      </c>
      <c r="M10" s="44" t="s">
        <v>66</v>
      </c>
      <c r="N10" s="304" t="s">
        <v>5921</v>
      </c>
      <c r="O10" s="79">
        <v>1004352915</v>
      </c>
      <c r="P10" s="305">
        <v>39</v>
      </c>
      <c r="Q10" s="306">
        <v>46030</v>
      </c>
      <c r="R10" s="397">
        <v>547200000</v>
      </c>
      <c r="S10" s="307">
        <v>46037</v>
      </c>
      <c r="T10" s="397">
        <v>15764467</v>
      </c>
      <c r="U10" s="302" t="s">
        <v>65</v>
      </c>
      <c r="V10" s="79">
        <v>39049658</v>
      </c>
      <c r="W10" s="304" t="s">
        <v>4893</v>
      </c>
      <c r="X10" s="308">
        <v>46037</v>
      </c>
      <c r="Y10" s="306">
        <v>46037</v>
      </c>
      <c r="Z10" s="69" t="s">
        <v>73</v>
      </c>
      <c r="AA10" s="307">
        <v>46203</v>
      </c>
      <c r="AB10" s="549">
        <v>166</v>
      </c>
      <c r="AC10" s="400">
        <v>0</v>
      </c>
      <c r="AD10" s="79">
        <v>0</v>
      </c>
      <c r="AE10" s="400">
        <v>0</v>
      </c>
      <c r="AF10" s="80" t="s">
        <v>73</v>
      </c>
      <c r="AG10" s="403">
        <f t="shared" si="0"/>
        <v>0</v>
      </c>
      <c r="AH10" s="79">
        <v>0</v>
      </c>
      <c r="AI10" s="400">
        <v>0</v>
      </c>
      <c r="AJ10" s="61" t="s">
        <v>73</v>
      </c>
      <c r="AK10" s="309" t="s">
        <v>73</v>
      </c>
      <c r="AL10" s="61">
        <v>0</v>
      </c>
      <c r="AM10" s="309" t="s">
        <v>73</v>
      </c>
      <c r="AN10" s="81" t="s">
        <v>73</v>
      </c>
      <c r="AO10" s="309" t="s">
        <v>73</v>
      </c>
      <c r="AP10" s="75">
        <f t="shared" si="1"/>
        <v>0</v>
      </c>
      <c r="AQ10" s="406">
        <f>+L10+AD10-AI10</f>
        <v>15764467</v>
      </c>
      <c r="AR10" s="61" t="s">
        <v>65</v>
      </c>
      <c r="AS10" s="400">
        <f t="shared" si="2"/>
        <v>15764467</v>
      </c>
      <c r="AT10" s="61" t="s">
        <v>162</v>
      </c>
      <c r="AU10" s="302">
        <v>0</v>
      </c>
      <c r="AV10" s="82" t="s">
        <v>73</v>
      </c>
      <c r="AW10" s="426">
        <f t="shared" si="3"/>
        <v>1519467</v>
      </c>
      <c r="AX10" s="420">
        <v>14245000</v>
      </c>
      <c r="AY10" s="310">
        <f t="shared" si="4"/>
        <v>9.6385561275240075E-2</v>
      </c>
      <c r="AZ10" s="67">
        <v>9.6385561275240075E-2</v>
      </c>
      <c r="BA10" s="311" t="s">
        <v>73</v>
      </c>
      <c r="BB10" s="299" t="s">
        <v>85</v>
      </c>
      <c r="BC10" s="557" t="s">
        <v>5920</v>
      </c>
      <c r="BD10" s="44" t="s">
        <v>65</v>
      </c>
      <c r="BE10" s="558" t="s">
        <v>65</v>
      </c>
    </row>
    <row r="11" spans="1:74" x14ac:dyDescent="0.25">
      <c r="B11" s="299">
        <v>2026</v>
      </c>
      <c r="C11" s="44">
        <v>891780111</v>
      </c>
      <c r="D11" s="44" t="s">
        <v>63</v>
      </c>
      <c r="E11" s="168" t="s">
        <v>5919</v>
      </c>
      <c r="F11" s="300" t="s">
        <v>5918</v>
      </c>
      <c r="G11" s="301">
        <v>0</v>
      </c>
      <c r="H11" s="302" t="s">
        <v>71</v>
      </c>
      <c r="I11" s="44" t="s">
        <v>111</v>
      </c>
      <c r="J11" s="303" t="s">
        <v>81</v>
      </c>
      <c r="K11" s="168" t="s">
        <v>5917</v>
      </c>
      <c r="L11" s="394">
        <v>15384600</v>
      </c>
      <c r="M11" s="44" t="s">
        <v>66</v>
      </c>
      <c r="N11" s="304" t="s">
        <v>5916</v>
      </c>
      <c r="O11" s="79">
        <v>1004163400</v>
      </c>
      <c r="P11" s="305">
        <v>43</v>
      </c>
      <c r="Q11" s="306">
        <v>46030</v>
      </c>
      <c r="R11" s="397">
        <v>600600000</v>
      </c>
      <c r="S11" s="307">
        <v>46038</v>
      </c>
      <c r="T11" s="397">
        <v>15384600</v>
      </c>
      <c r="U11" s="302" t="s">
        <v>65</v>
      </c>
      <c r="V11" s="79">
        <v>1082884010</v>
      </c>
      <c r="W11" s="304" t="s">
        <v>4730</v>
      </c>
      <c r="X11" s="308">
        <v>46038</v>
      </c>
      <c r="Y11" s="306">
        <v>46041</v>
      </c>
      <c r="Z11" s="69" t="s">
        <v>73</v>
      </c>
      <c r="AA11" s="307">
        <v>46203</v>
      </c>
      <c r="AB11" s="549">
        <v>162</v>
      </c>
      <c r="AC11" s="400">
        <v>0</v>
      </c>
      <c r="AD11" s="79">
        <v>0</v>
      </c>
      <c r="AE11" s="400">
        <v>0</v>
      </c>
      <c r="AF11" s="80" t="s">
        <v>73</v>
      </c>
      <c r="AG11" s="403">
        <f t="shared" si="0"/>
        <v>0</v>
      </c>
      <c r="AH11" s="79">
        <v>0</v>
      </c>
      <c r="AI11" s="400">
        <v>0</v>
      </c>
      <c r="AJ11" s="61" t="s">
        <v>73</v>
      </c>
      <c r="AK11" s="309" t="s">
        <v>73</v>
      </c>
      <c r="AL11" s="61">
        <v>0</v>
      </c>
      <c r="AM11" s="309" t="s">
        <v>73</v>
      </c>
      <c r="AN11" s="81" t="s">
        <v>73</v>
      </c>
      <c r="AO11" s="309" t="s">
        <v>73</v>
      </c>
      <c r="AP11" s="75">
        <f t="shared" si="1"/>
        <v>0</v>
      </c>
      <c r="AQ11" s="406">
        <f>+L11+AD11-AI11</f>
        <v>15384600</v>
      </c>
      <c r="AR11" s="61" t="s">
        <v>65</v>
      </c>
      <c r="AS11" s="400">
        <f t="shared" si="2"/>
        <v>15384600</v>
      </c>
      <c r="AT11" s="61" t="s">
        <v>162</v>
      </c>
      <c r="AU11" s="302">
        <v>0</v>
      </c>
      <c r="AV11" s="82" t="s">
        <v>73</v>
      </c>
      <c r="AW11" s="426">
        <f t="shared" si="3"/>
        <v>1139600</v>
      </c>
      <c r="AX11" s="420">
        <v>14245000</v>
      </c>
      <c r="AY11" s="310">
        <f t="shared" si="4"/>
        <v>7.407407407407407E-2</v>
      </c>
      <c r="AZ11" s="67">
        <v>7.407407407407407E-2</v>
      </c>
      <c r="BA11" s="311" t="s">
        <v>73</v>
      </c>
      <c r="BB11" s="299" t="s">
        <v>85</v>
      </c>
      <c r="BC11" s="557" t="s">
        <v>5915</v>
      </c>
      <c r="BD11" s="44" t="s">
        <v>65</v>
      </c>
      <c r="BE11" s="558" t="s">
        <v>65</v>
      </c>
    </row>
    <row r="12" spans="1:74" x14ac:dyDescent="0.25">
      <c r="B12" s="299">
        <v>2026</v>
      </c>
      <c r="C12" s="44">
        <v>891780111</v>
      </c>
      <c r="D12" s="44" t="s">
        <v>63</v>
      </c>
      <c r="E12" s="168" t="s">
        <v>5914</v>
      </c>
      <c r="F12" s="300" t="s">
        <v>5913</v>
      </c>
      <c r="G12" s="301">
        <v>0</v>
      </c>
      <c r="H12" s="302" t="s">
        <v>71</v>
      </c>
      <c r="I12" s="44" t="s">
        <v>111</v>
      </c>
      <c r="J12" s="303" t="s">
        <v>81</v>
      </c>
      <c r="K12" s="168" t="s">
        <v>5912</v>
      </c>
      <c r="L12" s="394">
        <v>15384600</v>
      </c>
      <c r="M12" s="44" t="s">
        <v>66</v>
      </c>
      <c r="N12" s="304" t="s">
        <v>5911</v>
      </c>
      <c r="O12" s="79">
        <v>84451753</v>
      </c>
      <c r="P12" s="305">
        <v>46</v>
      </c>
      <c r="Q12" s="306">
        <v>46030</v>
      </c>
      <c r="R12" s="397">
        <v>211600000</v>
      </c>
      <c r="S12" s="307">
        <v>46038</v>
      </c>
      <c r="T12" s="397">
        <v>15384600</v>
      </c>
      <c r="U12" s="302" t="s">
        <v>65</v>
      </c>
      <c r="V12" s="79">
        <v>36669284</v>
      </c>
      <c r="W12" s="304" t="s">
        <v>5165</v>
      </c>
      <c r="X12" s="308">
        <v>46038</v>
      </c>
      <c r="Y12" s="306">
        <v>46041</v>
      </c>
      <c r="Z12" s="69" t="s">
        <v>73</v>
      </c>
      <c r="AA12" s="307">
        <v>46203</v>
      </c>
      <c r="AB12" s="549">
        <v>162</v>
      </c>
      <c r="AC12" s="400">
        <v>0</v>
      </c>
      <c r="AD12" s="79">
        <v>0</v>
      </c>
      <c r="AE12" s="400">
        <v>0</v>
      </c>
      <c r="AF12" s="80" t="s">
        <v>73</v>
      </c>
      <c r="AG12" s="403">
        <f t="shared" si="0"/>
        <v>0</v>
      </c>
      <c r="AH12" s="79">
        <v>0</v>
      </c>
      <c r="AI12" s="400">
        <v>0</v>
      </c>
      <c r="AJ12" s="61" t="s">
        <v>73</v>
      </c>
      <c r="AK12" s="309" t="s">
        <v>73</v>
      </c>
      <c r="AL12" s="61">
        <v>0</v>
      </c>
      <c r="AM12" s="309" t="s">
        <v>73</v>
      </c>
      <c r="AN12" s="81" t="s">
        <v>73</v>
      </c>
      <c r="AO12" s="309" t="s">
        <v>73</v>
      </c>
      <c r="AP12" s="75">
        <f t="shared" si="1"/>
        <v>0</v>
      </c>
      <c r="AQ12" s="406">
        <f>+L12+AD12-AI12</f>
        <v>15384600</v>
      </c>
      <c r="AR12" s="61" t="s">
        <v>65</v>
      </c>
      <c r="AS12" s="400">
        <f t="shared" si="2"/>
        <v>15384600</v>
      </c>
      <c r="AT12" s="61" t="s">
        <v>162</v>
      </c>
      <c r="AU12" s="302">
        <v>0</v>
      </c>
      <c r="AV12" s="82" t="s">
        <v>73</v>
      </c>
      <c r="AW12" s="426">
        <f t="shared" si="3"/>
        <v>1139600</v>
      </c>
      <c r="AX12" s="420">
        <v>14245000</v>
      </c>
      <c r="AY12" s="310">
        <f t="shared" si="4"/>
        <v>7.407407407407407E-2</v>
      </c>
      <c r="AZ12" s="67">
        <v>7.407407407407407E-2</v>
      </c>
      <c r="BA12" s="311" t="s">
        <v>73</v>
      </c>
      <c r="BB12" s="299" t="s">
        <v>85</v>
      </c>
      <c r="BC12" s="557" t="s">
        <v>5910</v>
      </c>
      <c r="BD12" s="44" t="s">
        <v>65</v>
      </c>
      <c r="BE12" s="558" t="s">
        <v>65</v>
      </c>
    </row>
    <row r="13" spans="1:74" x14ac:dyDescent="0.25">
      <c r="B13" s="299">
        <v>2026</v>
      </c>
      <c r="C13" s="44">
        <v>891780111</v>
      </c>
      <c r="D13" s="44" t="s">
        <v>63</v>
      </c>
      <c r="E13" s="168" t="s">
        <v>5909</v>
      </c>
      <c r="F13" s="300" t="s">
        <v>5908</v>
      </c>
      <c r="G13" s="301">
        <v>0</v>
      </c>
      <c r="H13" s="302" t="s">
        <v>71</v>
      </c>
      <c r="I13" s="44" t="s">
        <v>111</v>
      </c>
      <c r="J13" s="303" t="s">
        <v>81</v>
      </c>
      <c r="K13" s="168" t="s">
        <v>5907</v>
      </c>
      <c r="L13" s="394">
        <v>9933333</v>
      </c>
      <c r="M13" s="44" t="s">
        <v>66</v>
      </c>
      <c r="N13" s="304" t="s">
        <v>5906</v>
      </c>
      <c r="O13" s="79">
        <v>36697150</v>
      </c>
      <c r="P13" s="305">
        <v>41</v>
      </c>
      <c r="Q13" s="306">
        <v>46030</v>
      </c>
      <c r="R13" s="397">
        <v>157200000</v>
      </c>
      <c r="S13" s="312">
        <v>46041</v>
      </c>
      <c r="T13" s="397">
        <v>9933333</v>
      </c>
      <c r="U13" s="302" t="s">
        <v>65</v>
      </c>
      <c r="V13" s="79">
        <v>1082851808</v>
      </c>
      <c r="W13" s="304" t="s">
        <v>5337</v>
      </c>
      <c r="X13" s="308">
        <v>46041</v>
      </c>
      <c r="Y13" s="306">
        <v>46055</v>
      </c>
      <c r="Z13" s="69" t="s">
        <v>73</v>
      </c>
      <c r="AA13" s="307">
        <v>46203</v>
      </c>
      <c r="AB13" s="549">
        <v>148</v>
      </c>
      <c r="AC13" s="400">
        <v>0</v>
      </c>
      <c r="AD13" s="79">
        <v>0</v>
      </c>
      <c r="AE13" s="400">
        <v>0</v>
      </c>
      <c r="AF13" s="80" t="s">
        <v>73</v>
      </c>
      <c r="AG13" s="403">
        <f t="shared" si="0"/>
        <v>0</v>
      </c>
      <c r="AH13" s="79">
        <v>0</v>
      </c>
      <c r="AI13" s="400">
        <v>0</v>
      </c>
      <c r="AJ13" s="61" t="s">
        <v>73</v>
      </c>
      <c r="AK13" s="309" t="s">
        <v>73</v>
      </c>
      <c r="AL13" s="61">
        <v>0</v>
      </c>
      <c r="AM13" s="309" t="s">
        <v>73</v>
      </c>
      <c r="AN13" s="81" t="s">
        <v>73</v>
      </c>
      <c r="AO13" s="309" t="s">
        <v>73</v>
      </c>
      <c r="AP13" s="75">
        <f t="shared" si="1"/>
        <v>0</v>
      </c>
      <c r="AQ13" s="406">
        <f>+L13+AD13-AI13</f>
        <v>9933333</v>
      </c>
      <c r="AR13" s="61" t="s">
        <v>65</v>
      </c>
      <c r="AS13" s="400">
        <f t="shared" si="2"/>
        <v>9933333</v>
      </c>
      <c r="AT13" s="61" t="s">
        <v>162</v>
      </c>
      <c r="AU13" s="302">
        <v>0</v>
      </c>
      <c r="AV13" s="82" t="s">
        <v>73</v>
      </c>
      <c r="AW13" s="426">
        <f t="shared" si="3"/>
        <v>0</v>
      </c>
      <c r="AX13" s="420">
        <v>9933333</v>
      </c>
      <c r="AY13" s="310">
        <f t="shared" si="4"/>
        <v>0</v>
      </c>
      <c r="AZ13" s="67">
        <v>0</v>
      </c>
      <c r="BA13" s="311" t="s">
        <v>73</v>
      </c>
      <c r="BB13" s="299" t="s">
        <v>163</v>
      </c>
      <c r="BC13" s="557" t="s">
        <v>5905</v>
      </c>
      <c r="BD13" s="44" t="s">
        <v>65</v>
      </c>
      <c r="BE13" s="558" t="s">
        <v>65</v>
      </c>
    </row>
    <row r="14" spans="1:74" x14ac:dyDescent="0.25">
      <c r="B14" s="299">
        <v>2026</v>
      </c>
      <c r="C14" s="44">
        <v>891780111</v>
      </c>
      <c r="D14" s="44" t="s">
        <v>63</v>
      </c>
      <c r="E14" s="168" t="s">
        <v>5904</v>
      </c>
      <c r="F14" s="300" t="s">
        <v>5903</v>
      </c>
      <c r="G14" s="301">
        <v>0</v>
      </c>
      <c r="H14" s="302" t="s">
        <v>71</v>
      </c>
      <c r="I14" s="44" t="s">
        <v>111</v>
      </c>
      <c r="J14" s="303" t="s">
        <v>81</v>
      </c>
      <c r="K14" s="168" t="s">
        <v>5902</v>
      </c>
      <c r="L14" s="394">
        <v>19994000</v>
      </c>
      <c r="M14" s="44" t="s">
        <v>66</v>
      </c>
      <c r="N14" s="304" t="s">
        <v>5901</v>
      </c>
      <c r="O14" s="79">
        <v>80875536</v>
      </c>
      <c r="P14" s="313">
        <v>83</v>
      </c>
      <c r="Q14" s="314">
        <v>46036</v>
      </c>
      <c r="R14" s="397">
        <v>50000000</v>
      </c>
      <c r="S14" s="307">
        <v>46048</v>
      </c>
      <c r="T14" s="397">
        <v>19994000</v>
      </c>
      <c r="U14" s="302" t="s">
        <v>65</v>
      </c>
      <c r="V14" s="79">
        <v>85155551</v>
      </c>
      <c r="W14" s="304" t="s">
        <v>5276</v>
      </c>
      <c r="X14" s="308">
        <v>46048</v>
      </c>
      <c r="Y14" s="306">
        <v>46055</v>
      </c>
      <c r="Z14" s="69" t="s">
        <v>73</v>
      </c>
      <c r="AA14" s="307">
        <v>46203</v>
      </c>
      <c r="AB14" s="549">
        <v>148</v>
      </c>
      <c r="AC14" s="400">
        <v>0</v>
      </c>
      <c r="AD14" s="79">
        <v>0</v>
      </c>
      <c r="AE14" s="400">
        <v>0</v>
      </c>
      <c r="AF14" s="80" t="s">
        <v>73</v>
      </c>
      <c r="AG14" s="403">
        <f t="shared" si="0"/>
        <v>0</v>
      </c>
      <c r="AH14" s="79">
        <v>0</v>
      </c>
      <c r="AI14" s="400">
        <v>0</v>
      </c>
      <c r="AJ14" s="61" t="s">
        <v>73</v>
      </c>
      <c r="AK14" s="309" t="s">
        <v>73</v>
      </c>
      <c r="AL14" s="61">
        <v>0</v>
      </c>
      <c r="AM14" s="309" t="s">
        <v>73</v>
      </c>
      <c r="AN14" s="81" t="s">
        <v>73</v>
      </c>
      <c r="AO14" s="309" t="s">
        <v>73</v>
      </c>
      <c r="AP14" s="75">
        <f t="shared" si="1"/>
        <v>0</v>
      </c>
      <c r="AQ14" s="406">
        <f>+L14+AD14-AI14</f>
        <v>19994000</v>
      </c>
      <c r="AR14" s="61" t="s">
        <v>65</v>
      </c>
      <c r="AS14" s="400">
        <f t="shared" si="2"/>
        <v>19994000</v>
      </c>
      <c r="AT14" s="61" t="s">
        <v>162</v>
      </c>
      <c r="AU14" s="302">
        <v>0</v>
      </c>
      <c r="AV14" s="82" t="s">
        <v>73</v>
      </c>
      <c r="AW14" s="426">
        <f t="shared" si="3"/>
        <v>0</v>
      </c>
      <c r="AX14" s="420">
        <v>19994000</v>
      </c>
      <c r="AY14" s="310">
        <f t="shared" si="4"/>
        <v>0</v>
      </c>
      <c r="AZ14" s="67">
        <v>0</v>
      </c>
      <c r="BA14" s="311" t="s">
        <v>73</v>
      </c>
      <c r="BB14" s="299" t="s">
        <v>163</v>
      </c>
      <c r="BC14" s="557" t="s">
        <v>5900</v>
      </c>
      <c r="BD14" s="44" t="s">
        <v>65</v>
      </c>
      <c r="BE14" s="558" t="s">
        <v>65</v>
      </c>
    </row>
    <row r="15" spans="1:74" x14ac:dyDescent="0.25">
      <c r="B15" s="299">
        <v>2026</v>
      </c>
      <c r="C15" s="44">
        <v>891780111</v>
      </c>
      <c r="D15" s="44" t="s">
        <v>63</v>
      </c>
      <c r="E15" s="168" t="s">
        <v>5899</v>
      </c>
      <c r="F15" s="300" t="s">
        <v>5898</v>
      </c>
      <c r="G15" s="301">
        <v>0</v>
      </c>
      <c r="H15" s="302" t="s">
        <v>71</v>
      </c>
      <c r="I15" s="44" t="s">
        <v>111</v>
      </c>
      <c r="J15" s="303" t="s">
        <v>81</v>
      </c>
      <c r="K15" s="168" t="s">
        <v>5897</v>
      </c>
      <c r="L15" s="394">
        <v>6000000</v>
      </c>
      <c r="M15" s="44" t="s">
        <v>66</v>
      </c>
      <c r="N15" s="304" t="s">
        <v>5896</v>
      </c>
      <c r="O15" s="79">
        <v>1124418933</v>
      </c>
      <c r="P15" s="313">
        <v>400</v>
      </c>
      <c r="Q15" s="314">
        <v>46048</v>
      </c>
      <c r="R15" s="397">
        <v>80000000</v>
      </c>
      <c r="S15" s="307">
        <v>46049</v>
      </c>
      <c r="T15" s="397">
        <v>6000000</v>
      </c>
      <c r="U15" s="302" t="s">
        <v>65</v>
      </c>
      <c r="V15" s="79">
        <v>72220242</v>
      </c>
      <c r="W15" s="304" t="s">
        <v>4743</v>
      </c>
      <c r="X15" s="308">
        <v>46049</v>
      </c>
      <c r="Y15" s="306">
        <v>46055</v>
      </c>
      <c r="Z15" s="69" t="s">
        <v>73</v>
      </c>
      <c r="AA15" s="307">
        <v>46112</v>
      </c>
      <c r="AB15" s="549">
        <v>57</v>
      </c>
      <c r="AC15" s="400">
        <v>0</v>
      </c>
      <c r="AD15" s="79">
        <v>0</v>
      </c>
      <c r="AE15" s="400">
        <v>0</v>
      </c>
      <c r="AF15" s="80" t="s">
        <v>73</v>
      </c>
      <c r="AG15" s="403">
        <f t="shared" si="0"/>
        <v>0</v>
      </c>
      <c r="AH15" s="79">
        <v>0</v>
      </c>
      <c r="AI15" s="400">
        <v>0</v>
      </c>
      <c r="AJ15" s="61" t="s">
        <v>73</v>
      </c>
      <c r="AK15" s="309" t="s">
        <v>73</v>
      </c>
      <c r="AL15" s="61">
        <v>0</v>
      </c>
      <c r="AM15" s="309" t="s">
        <v>73</v>
      </c>
      <c r="AN15" s="81" t="s">
        <v>73</v>
      </c>
      <c r="AO15" s="309" t="s">
        <v>73</v>
      </c>
      <c r="AP15" s="75">
        <f t="shared" si="1"/>
        <v>0</v>
      </c>
      <c r="AQ15" s="406">
        <f>+L15+AD15-AI15</f>
        <v>6000000</v>
      </c>
      <c r="AR15" s="61" t="s">
        <v>4700</v>
      </c>
      <c r="AS15" s="400">
        <f t="shared" si="2"/>
        <v>6000000</v>
      </c>
      <c r="AT15" s="61" t="s">
        <v>162</v>
      </c>
      <c r="AU15" s="302">
        <v>0</v>
      </c>
      <c r="AV15" s="82" t="s">
        <v>73</v>
      </c>
      <c r="AW15" s="426">
        <f t="shared" si="3"/>
        <v>0</v>
      </c>
      <c r="AX15" s="420">
        <v>6000000</v>
      </c>
      <c r="AY15" s="310">
        <f t="shared" si="4"/>
        <v>0</v>
      </c>
      <c r="AZ15" s="67">
        <v>0</v>
      </c>
      <c r="BA15" s="311" t="s">
        <v>73</v>
      </c>
      <c r="BB15" s="299" t="s">
        <v>163</v>
      </c>
      <c r="BC15" s="557" t="s">
        <v>5895</v>
      </c>
      <c r="BD15" s="44" t="s">
        <v>65</v>
      </c>
      <c r="BE15" s="558" t="s">
        <v>65</v>
      </c>
    </row>
    <row r="16" spans="1:74" x14ac:dyDescent="0.25">
      <c r="B16" s="299">
        <v>2026</v>
      </c>
      <c r="C16" s="44">
        <v>891780111</v>
      </c>
      <c r="D16" s="44" t="s">
        <v>63</v>
      </c>
      <c r="E16" s="168" t="s">
        <v>5894</v>
      </c>
      <c r="F16" s="300" t="s">
        <v>5893</v>
      </c>
      <c r="G16" s="301">
        <v>0</v>
      </c>
      <c r="H16" s="302" t="s">
        <v>71</v>
      </c>
      <c r="I16" s="44" t="s">
        <v>111</v>
      </c>
      <c r="J16" s="303" t="s">
        <v>81</v>
      </c>
      <c r="K16" s="168" t="s">
        <v>5892</v>
      </c>
      <c r="L16" s="394">
        <v>11200000</v>
      </c>
      <c r="M16" s="44" t="s">
        <v>66</v>
      </c>
      <c r="N16" s="304" t="s">
        <v>5891</v>
      </c>
      <c r="O16" s="79">
        <v>57309243</v>
      </c>
      <c r="P16" s="313">
        <v>38</v>
      </c>
      <c r="Q16" s="314">
        <v>46030</v>
      </c>
      <c r="R16" s="397">
        <v>1163600000</v>
      </c>
      <c r="S16" s="307">
        <v>46050</v>
      </c>
      <c r="T16" s="397">
        <v>11200000</v>
      </c>
      <c r="U16" s="302" t="s">
        <v>65</v>
      </c>
      <c r="V16" s="79">
        <v>85449357</v>
      </c>
      <c r="W16" s="304" t="s">
        <v>5890</v>
      </c>
      <c r="X16" s="308">
        <v>46050</v>
      </c>
      <c r="Y16" s="306">
        <v>46055</v>
      </c>
      <c r="Z16" s="69" t="s">
        <v>73</v>
      </c>
      <c r="AA16" s="307">
        <v>46172</v>
      </c>
      <c r="AB16" s="549">
        <v>117</v>
      </c>
      <c r="AC16" s="400">
        <v>0</v>
      </c>
      <c r="AD16" s="79">
        <v>0</v>
      </c>
      <c r="AE16" s="400">
        <v>0</v>
      </c>
      <c r="AF16" s="80" t="s">
        <v>73</v>
      </c>
      <c r="AG16" s="403">
        <f t="shared" si="0"/>
        <v>0</v>
      </c>
      <c r="AH16" s="79">
        <v>0</v>
      </c>
      <c r="AI16" s="400">
        <v>0</v>
      </c>
      <c r="AJ16" s="61" t="s">
        <v>73</v>
      </c>
      <c r="AK16" s="309" t="s">
        <v>73</v>
      </c>
      <c r="AL16" s="61">
        <v>0</v>
      </c>
      <c r="AM16" s="309" t="s">
        <v>73</v>
      </c>
      <c r="AN16" s="81" t="s">
        <v>73</v>
      </c>
      <c r="AO16" s="309" t="s">
        <v>73</v>
      </c>
      <c r="AP16" s="75">
        <f t="shared" si="1"/>
        <v>0</v>
      </c>
      <c r="AQ16" s="406">
        <f>+L16+AD16-AI16</f>
        <v>11200000</v>
      </c>
      <c r="AR16" s="61" t="s">
        <v>65</v>
      </c>
      <c r="AS16" s="400">
        <f t="shared" si="2"/>
        <v>11200000</v>
      </c>
      <c r="AT16" s="61" t="s">
        <v>162</v>
      </c>
      <c r="AU16" s="302">
        <v>0</v>
      </c>
      <c r="AV16" s="82" t="s">
        <v>73</v>
      </c>
      <c r="AW16" s="426">
        <f t="shared" si="3"/>
        <v>0</v>
      </c>
      <c r="AX16" s="420">
        <v>11200000</v>
      </c>
      <c r="AY16" s="310">
        <f t="shared" si="4"/>
        <v>0</v>
      </c>
      <c r="AZ16" s="67">
        <v>0</v>
      </c>
      <c r="BA16" s="311" t="s">
        <v>73</v>
      </c>
      <c r="BB16" s="299" t="s">
        <v>163</v>
      </c>
      <c r="BC16" s="557" t="s">
        <v>5889</v>
      </c>
      <c r="BD16" s="44" t="s">
        <v>65</v>
      </c>
      <c r="BE16" s="558" t="s">
        <v>65</v>
      </c>
    </row>
    <row r="17" spans="2:57" x14ac:dyDescent="0.25">
      <c r="B17" s="299">
        <v>2026</v>
      </c>
      <c r="C17" s="44">
        <v>891780111</v>
      </c>
      <c r="D17" s="44" t="s">
        <v>63</v>
      </c>
      <c r="E17" s="168" t="s">
        <v>5888</v>
      </c>
      <c r="F17" s="300" t="s">
        <v>5887</v>
      </c>
      <c r="G17" s="301">
        <v>20243201010084</v>
      </c>
      <c r="H17" s="302" t="s">
        <v>71</v>
      </c>
      <c r="I17" s="44" t="s">
        <v>268</v>
      </c>
      <c r="J17" s="303" t="s">
        <v>81</v>
      </c>
      <c r="K17" s="168" t="s">
        <v>5886</v>
      </c>
      <c r="L17" s="394">
        <v>17094000</v>
      </c>
      <c r="M17" s="44" t="s">
        <v>66</v>
      </c>
      <c r="N17" s="304" t="s">
        <v>2387</v>
      </c>
      <c r="O17" s="79">
        <v>19517646</v>
      </c>
      <c r="P17" s="313">
        <v>113</v>
      </c>
      <c r="Q17" s="314">
        <v>45996</v>
      </c>
      <c r="R17" s="397">
        <v>2718012599</v>
      </c>
      <c r="S17" s="307">
        <v>46050</v>
      </c>
      <c r="T17" s="397">
        <v>17094000</v>
      </c>
      <c r="U17" s="302" t="s">
        <v>65</v>
      </c>
      <c r="V17" s="79">
        <v>1082903415</v>
      </c>
      <c r="W17" s="304" t="s">
        <v>5182</v>
      </c>
      <c r="X17" s="308">
        <v>46050</v>
      </c>
      <c r="Y17" s="306">
        <v>46050</v>
      </c>
      <c r="Z17" s="69" t="s">
        <v>73</v>
      </c>
      <c r="AA17" s="307">
        <v>46234</v>
      </c>
      <c r="AB17" s="549">
        <v>184</v>
      </c>
      <c r="AC17" s="400">
        <v>0</v>
      </c>
      <c r="AD17" s="79">
        <v>0</v>
      </c>
      <c r="AE17" s="400">
        <v>0</v>
      </c>
      <c r="AF17" s="80" t="s">
        <v>73</v>
      </c>
      <c r="AG17" s="403">
        <f t="shared" si="0"/>
        <v>0</v>
      </c>
      <c r="AH17" s="79">
        <v>0</v>
      </c>
      <c r="AI17" s="400">
        <v>0</v>
      </c>
      <c r="AJ17" s="61" t="s">
        <v>73</v>
      </c>
      <c r="AK17" s="309" t="s">
        <v>73</v>
      </c>
      <c r="AL17" s="61">
        <v>0</v>
      </c>
      <c r="AM17" s="309" t="s">
        <v>73</v>
      </c>
      <c r="AN17" s="81" t="s">
        <v>73</v>
      </c>
      <c r="AO17" s="309" t="s">
        <v>73</v>
      </c>
      <c r="AP17" s="75">
        <f t="shared" si="1"/>
        <v>0</v>
      </c>
      <c r="AQ17" s="406">
        <f>+L17+AD17-AI17</f>
        <v>17094000</v>
      </c>
      <c r="AR17" s="61" t="s">
        <v>4656</v>
      </c>
      <c r="AS17" s="400">
        <f t="shared" si="2"/>
        <v>17094000</v>
      </c>
      <c r="AT17" s="61" t="s">
        <v>162</v>
      </c>
      <c r="AU17" s="302">
        <v>0</v>
      </c>
      <c r="AV17" s="82" t="s">
        <v>73</v>
      </c>
      <c r="AW17" s="426">
        <f t="shared" si="3"/>
        <v>0</v>
      </c>
      <c r="AX17" s="420">
        <v>17094000</v>
      </c>
      <c r="AY17" s="310">
        <f t="shared" si="4"/>
        <v>0</v>
      </c>
      <c r="AZ17" s="67">
        <v>0</v>
      </c>
      <c r="BA17" s="311" t="s">
        <v>73</v>
      </c>
      <c r="BB17" s="299" t="s">
        <v>85</v>
      </c>
      <c r="BC17" s="557" t="s">
        <v>5885</v>
      </c>
      <c r="BD17" s="44" t="s">
        <v>65</v>
      </c>
      <c r="BE17" s="558" t="s">
        <v>65</v>
      </c>
    </row>
    <row r="18" spans="2:57" x14ac:dyDescent="0.25">
      <c r="B18" s="299">
        <v>2026</v>
      </c>
      <c r="C18" s="44">
        <v>891780111</v>
      </c>
      <c r="D18" s="44" t="s">
        <v>63</v>
      </c>
      <c r="E18" s="168" t="s">
        <v>5884</v>
      </c>
      <c r="F18" s="300" t="s">
        <v>5883</v>
      </c>
      <c r="G18" s="301">
        <v>20243201010084</v>
      </c>
      <c r="H18" s="302" t="s">
        <v>71</v>
      </c>
      <c r="I18" s="44" t="s">
        <v>268</v>
      </c>
      <c r="J18" s="303" t="s">
        <v>81</v>
      </c>
      <c r="K18" s="168" t="s">
        <v>5882</v>
      </c>
      <c r="L18" s="394">
        <v>16573669</v>
      </c>
      <c r="M18" s="44" t="s">
        <v>66</v>
      </c>
      <c r="N18" s="304" t="s">
        <v>5881</v>
      </c>
      <c r="O18" s="79">
        <v>1079914781</v>
      </c>
      <c r="P18" s="313">
        <v>112</v>
      </c>
      <c r="Q18" s="314">
        <v>45996</v>
      </c>
      <c r="R18" s="397">
        <v>1995579480</v>
      </c>
      <c r="S18" s="307">
        <v>46052</v>
      </c>
      <c r="T18" s="397">
        <v>16573669</v>
      </c>
      <c r="U18" s="302" t="s">
        <v>65</v>
      </c>
      <c r="V18" s="79">
        <v>16078654</v>
      </c>
      <c r="W18" s="304" t="s">
        <v>4736</v>
      </c>
      <c r="X18" s="308">
        <v>46051</v>
      </c>
      <c r="Y18" s="306">
        <v>46055</v>
      </c>
      <c r="Z18" s="69" t="s">
        <v>73</v>
      </c>
      <c r="AA18" s="307">
        <v>46234</v>
      </c>
      <c r="AB18" s="549">
        <v>179</v>
      </c>
      <c r="AC18" s="400">
        <v>0</v>
      </c>
      <c r="AD18" s="79">
        <v>0</v>
      </c>
      <c r="AE18" s="400">
        <v>0</v>
      </c>
      <c r="AF18" s="80" t="s">
        <v>73</v>
      </c>
      <c r="AG18" s="403">
        <f t="shared" si="0"/>
        <v>0</v>
      </c>
      <c r="AH18" s="79">
        <v>0</v>
      </c>
      <c r="AI18" s="400">
        <v>0</v>
      </c>
      <c r="AJ18" s="61" t="s">
        <v>73</v>
      </c>
      <c r="AK18" s="309" t="s">
        <v>73</v>
      </c>
      <c r="AL18" s="61">
        <v>0</v>
      </c>
      <c r="AM18" s="309" t="s">
        <v>73</v>
      </c>
      <c r="AN18" s="81" t="s">
        <v>73</v>
      </c>
      <c r="AO18" s="309" t="s">
        <v>73</v>
      </c>
      <c r="AP18" s="75">
        <f t="shared" si="1"/>
        <v>0</v>
      </c>
      <c r="AQ18" s="406">
        <f>+L18+AD18-AI18</f>
        <v>16573669</v>
      </c>
      <c r="AR18" s="61" t="s">
        <v>4656</v>
      </c>
      <c r="AS18" s="400">
        <f t="shared" si="2"/>
        <v>16573669</v>
      </c>
      <c r="AT18" s="61" t="s">
        <v>162</v>
      </c>
      <c r="AU18" s="302">
        <v>0</v>
      </c>
      <c r="AV18" s="82" t="s">
        <v>73</v>
      </c>
      <c r="AW18" s="426">
        <f t="shared" si="3"/>
        <v>0</v>
      </c>
      <c r="AX18" s="420">
        <v>16573669</v>
      </c>
      <c r="AY18" s="310">
        <f t="shared" si="4"/>
        <v>0</v>
      </c>
      <c r="AZ18" s="67">
        <v>0</v>
      </c>
      <c r="BA18" s="311" t="s">
        <v>73</v>
      </c>
      <c r="BB18" s="299" t="s">
        <v>163</v>
      </c>
      <c r="BC18" s="557" t="s">
        <v>5880</v>
      </c>
      <c r="BD18" s="44" t="s">
        <v>65</v>
      </c>
      <c r="BE18" s="558" t="s">
        <v>65</v>
      </c>
    </row>
    <row r="19" spans="2:57" x14ac:dyDescent="0.25">
      <c r="B19" s="299">
        <v>2026</v>
      </c>
      <c r="C19" s="44">
        <v>891780111</v>
      </c>
      <c r="D19" s="44" t="s">
        <v>63</v>
      </c>
      <c r="E19" s="168" t="s">
        <v>5879</v>
      </c>
      <c r="F19" s="300" t="s">
        <v>5878</v>
      </c>
      <c r="G19" s="301">
        <v>0</v>
      </c>
      <c r="H19" s="302" t="s">
        <v>71</v>
      </c>
      <c r="I19" s="44" t="s">
        <v>111</v>
      </c>
      <c r="J19" s="303" t="s">
        <v>81</v>
      </c>
      <c r="K19" s="168" t="s">
        <v>5877</v>
      </c>
      <c r="L19" s="394">
        <v>28800000</v>
      </c>
      <c r="M19" s="44" t="s">
        <v>66</v>
      </c>
      <c r="N19" s="304" t="s">
        <v>4888</v>
      </c>
      <c r="O19" s="79">
        <v>1082944860</v>
      </c>
      <c r="P19" s="305">
        <v>38</v>
      </c>
      <c r="Q19" s="306">
        <v>46030</v>
      </c>
      <c r="R19" s="397">
        <v>1163600000</v>
      </c>
      <c r="S19" s="307">
        <v>46035</v>
      </c>
      <c r="T19" s="397">
        <v>28800000</v>
      </c>
      <c r="U19" s="302" t="s">
        <v>65</v>
      </c>
      <c r="V19" s="79">
        <v>57461852</v>
      </c>
      <c r="W19" s="304" t="s">
        <v>4887</v>
      </c>
      <c r="X19" s="308">
        <v>46035</v>
      </c>
      <c r="Y19" s="306">
        <v>46035</v>
      </c>
      <c r="Z19" s="69" t="s">
        <v>73</v>
      </c>
      <c r="AA19" s="307">
        <v>46203</v>
      </c>
      <c r="AB19" s="549">
        <v>168</v>
      </c>
      <c r="AC19" s="400">
        <v>0</v>
      </c>
      <c r="AD19" s="79">
        <v>0</v>
      </c>
      <c r="AE19" s="400">
        <v>0</v>
      </c>
      <c r="AF19" s="80" t="s">
        <v>73</v>
      </c>
      <c r="AG19" s="403">
        <f t="shared" si="0"/>
        <v>0</v>
      </c>
      <c r="AH19" s="79">
        <v>0</v>
      </c>
      <c r="AI19" s="400">
        <v>0</v>
      </c>
      <c r="AJ19" s="61" t="s">
        <v>73</v>
      </c>
      <c r="AK19" s="309" t="s">
        <v>73</v>
      </c>
      <c r="AL19" s="61">
        <v>0</v>
      </c>
      <c r="AM19" s="309" t="s">
        <v>73</v>
      </c>
      <c r="AN19" s="81" t="s">
        <v>73</v>
      </c>
      <c r="AO19" s="309" t="s">
        <v>73</v>
      </c>
      <c r="AP19" s="75">
        <f t="shared" si="1"/>
        <v>0</v>
      </c>
      <c r="AQ19" s="406">
        <f>+L19+AD19-AI19</f>
        <v>28800000</v>
      </c>
      <c r="AR19" s="61" t="s">
        <v>65</v>
      </c>
      <c r="AS19" s="400">
        <f t="shared" si="2"/>
        <v>28800000</v>
      </c>
      <c r="AT19" s="61" t="s">
        <v>162</v>
      </c>
      <c r="AU19" s="302">
        <v>0</v>
      </c>
      <c r="AV19" s="82" t="s">
        <v>73</v>
      </c>
      <c r="AW19" s="426">
        <f t="shared" si="3"/>
        <v>4800000</v>
      </c>
      <c r="AX19" s="420">
        <v>24000000</v>
      </c>
      <c r="AY19" s="310">
        <f t="shared" si="4"/>
        <v>0.16666666666666666</v>
      </c>
      <c r="AZ19" s="67">
        <v>0.16666666666666666</v>
      </c>
      <c r="BA19" s="311" t="s">
        <v>73</v>
      </c>
      <c r="BB19" s="299" t="s">
        <v>85</v>
      </c>
      <c r="BC19" s="557" t="s">
        <v>5876</v>
      </c>
      <c r="BD19" s="44" t="s">
        <v>65</v>
      </c>
      <c r="BE19" s="558" t="s">
        <v>65</v>
      </c>
    </row>
    <row r="20" spans="2:57" x14ac:dyDescent="0.25">
      <c r="B20" s="299">
        <v>2026</v>
      </c>
      <c r="C20" s="44">
        <v>891780111</v>
      </c>
      <c r="D20" s="44" t="s">
        <v>63</v>
      </c>
      <c r="E20" s="168" t="s">
        <v>5875</v>
      </c>
      <c r="F20" s="300" t="s">
        <v>5874</v>
      </c>
      <c r="G20" s="301">
        <v>0</v>
      </c>
      <c r="H20" s="302" t="s">
        <v>71</v>
      </c>
      <c r="I20" s="44" t="s">
        <v>111</v>
      </c>
      <c r="J20" s="303" t="s">
        <v>81</v>
      </c>
      <c r="K20" s="168" t="s">
        <v>5873</v>
      </c>
      <c r="L20" s="394">
        <v>25226667</v>
      </c>
      <c r="M20" s="44" t="s">
        <v>66</v>
      </c>
      <c r="N20" s="304" t="s">
        <v>5872</v>
      </c>
      <c r="O20" s="79">
        <v>1082981781</v>
      </c>
      <c r="P20" s="305">
        <v>38</v>
      </c>
      <c r="Q20" s="306">
        <v>46030</v>
      </c>
      <c r="R20" s="397">
        <v>1163600000</v>
      </c>
      <c r="S20" s="307">
        <v>46035</v>
      </c>
      <c r="T20" s="397">
        <v>25226667</v>
      </c>
      <c r="U20" s="302" t="s">
        <v>65</v>
      </c>
      <c r="V20" s="79">
        <v>57461852</v>
      </c>
      <c r="W20" s="304" t="s">
        <v>4887</v>
      </c>
      <c r="X20" s="308">
        <v>46035</v>
      </c>
      <c r="Y20" s="306">
        <v>46035</v>
      </c>
      <c r="Z20" s="69" t="s">
        <v>73</v>
      </c>
      <c r="AA20" s="307">
        <v>46203</v>
      </c>
      <c r="AB20" s="549">
        <v>168</v>
      </c>
      <c r="AC20" s="400">
        <v>0</v>
      </c>
      <c r="AD20" s="79">
        <v>0</v>
      </c>
      <c r="AE20" s="400">
        <v>0</v>
      </c>
      <c r="AF20" s="80" t="s">
        <v>73</v>
      </c>
      <c r="AG20" s="403">
        <f t="shared" si="0"/>
        <v>0</v>
      </c>
      <c r="AH20" s="79">
        <v>0</v>
      </c>
      <c r="AI20" s="400">
        <v>0</v>
      </c>
      <c r="AJ20" s="61" t="s">
        <v>73</v>
      </c>
      <c r="AK20" s="309" t="s">
        <v>73</v>
      </c>
      <c r="AL20" s="61">
        <v>0</v>
      </c>
      <c r="AM20" s="309" t="s">
        <v>73</v>
      </c>
      <c r="AN20" s="81" t="s">
        <v>73</v>
      </c>
      <c r="AO20" s="309" t="s">
        <v>73</v>
      </c>
      <c r="AP20" s="75">
        <f t="shared" si="1"/>
        <v>0</v>
      </c>
      <c r="AQ20" s="406">
        <f>+L20+AD20-AI20</f>
        <v>25226667</v>
      </c>
      <c r="AR20" s="61" t="s">
        <v>65</v>
      </c>
      <c r="AS20" s="400">
        <f t="shared" si="2"/>
        <v>25226667</v>
      </c>
      <c r="AT20" s="61" t="s">
        <v>162</v>
      </c>
      <c r="AU20" s="302">
        <v>0</v>
      </c>
      <c r="AV20" s="82" t="s">
        <v>73</v>
      </c>
      <c r="AW20" s="426">
        <f t="shared" si="3"/>
        <v>3726667</v>
      </c>
      <c r="AX20" s="420">
        <v>21500000</v>
      </c>
      <c r="AY20" s="310">
        <f t="shared" si="4"/>
        <v>0.14772728398880439</v>
      </c>
      <c r="AZ20" s="67">
        <v>0.14772728398880439</v>
      </c>
      <c r="BA20" s="311" t="s">
        <v>73</v>
      </c>
      <c r="BB20" s="299" t="s">
        <v>85</v>
      </c>
      <c r="BC20" s="557" t="s">
        <v>5871</v>
      </c>
      <c r="BD20" s="44" t="s">
        <v>65</v>
      </c>
      <c r="BE20" s="558" t="s">
        <v>65</v>
      </c>
    </row>
    <row r="21" spans="2:57" x14ac:dyDescent="0.25">
      <c r="B21" s="299">
        <v>2026</v>
      </c>
      <c r="C21" s="44">
        <v>891780111</v>
      </c>
      <c r="D21" s="44" t="s">
        <v>63</v>
      </c>
      <c r="E21" s="168" t="s">
        <v>5870</v>
      </c>
      <c r="F21" s="300" t="s">
        <v>5869</v>
      </c>
      <c r="G21" s="301">
        <v>0</v>
      </c>
      <c r="H21" s="302" t="s">
        <v>71</v>
      </c>
      <c r="I21" s="44" t="s">
        <v>111</v>
      </c>
      <c r="J21" s="303" t="s">
        <v>81</v>
      </c>
      <c r="K21" s="168" t="s">
        <v>5868</v>
      </c>
      <c r="L21" s="394">
        <v>35753334</v>
      </c>
      <c r="M21" s="44" t="s">
        <v>66</v>
      </c>
      <c r="N21" s="304" t="s">
        <v>4982</v>
      </c>
      <c r="O21" s="79">
        <v>80766019</v>
      </c>
      <c r="P21" s="305">
        <v>38</v>
      </c>
      <c r="Q21" s="306">
        <v>46030</v>
      </c>
      <c r="R21" s="397">
        <v>1163600000</v>
      </c>
      <c r="S21" s="307">
        <v>46035</v>
      </c>
      <c r="T21" s="397">
        <v>35753334</v>
      </c>
      <c r="U21" s="302" t="s">
        <v>65</v>
      </c>
      <c r="V21" s="79">
        <v>57461852</v>
      </c>
      <c r="W21" s="304" t="s">
        <v>4887</v>
      </c>
      <c r="X21" s="308">
        <v>46035</v>
      </c>
      <c r="Y21" s="306">
        <v>46035</v>
      </c>
      <c r="Z21" s="69" t="s">
        <v>73</v>
      </c>
      <c r="AA21" s="307">
        <v>46203</v>
      </c>
      <c r="AB21" s="549">
        <v>168</v>
      </c>
      <c r="AC21" s="400">
        <v>0</v>
      </c>
      <c r="AD21" s="79">
        <v>0</v>
      </c>
      <c r="AE21" s="400">
        <v>0</v>
      </c>
      <c r="AF21" s="80" t="s">
        <v>73</v>
      </c>
      <c r="AG21" s="403">
        <f t="shared" si="0"/>
        <v>0</v>
      </c>
      <c r="AH21" s="79">
        <v>0</v>
      </c>
      <c r="AI21" s="400">
        <v>0</v>
      </c>
      <c r="AJ21" s="61" t="s">
        <v>73</v>
      </c>
      <c r="AK21" s="309" t="s">
        <v>73</v>
      </c>
      <c r="AL21" s="61">
        <v>0</v>
      </c>
      <c r="AM21" s="309" t="s">
        <v>73</v>
      </c>
      <c r="AN21" s="81" t="s">
        <v>73</v>
      </c>
      <c r="AO21" s="309" t="s">
        <v>73</v>
      </c>
      <c r="AP21" s="75">
        <f t="shared" si="1"/>
        <v>0</v>
      </c>
      <c r="AQ21" s="406">
        <f>+L21+AD21-AI21</f>
        <v>35753334</v>
      </c>
      <c r="AR21" s="61" t="s">
        <v>65</v>
      </c>
      <c r="AS21" s="400">
        <f t="shared" si="2"/>
        <v>35753334</v>
      </c>
      <c r="AT21" s="61" t="s">
        <v>162</v>
      </c>
      <c r="AU21" s="302">
        <v>0</v>
      </c>
      <c r="AV21" s="82" t="s">
        <v>73</v>
      </c>
      <c r="AW21" s="426">
        <f t="shared" si="3"/>
        <v>4753334</v>
      </c>
      <c r="AX21" s="420">
        <v>31000000</v>
      </c>
      <c r="AY21" s="310">
        <f t="shared" si="4"/>
        <v>0.13294799304590726</v>
      </c>
      <c r="AZ21" s="67">
        <v>0.13294799304590726</v>
      </c>
      <c r="BA21" s="311" t="s">
        <v>73</v>
      </c>
      <c r="BB21" s="299" t="s">
        <v>85</v>
      </c>
      <c r="BC21" s="557" t="s">
        <v>5867</v>
      </c>
      <c r="BD21" s="44" t="s">
        <v>65</v>
      </c>
      <c r="BE21" s="558" t="s">
        <v>65</v>
      </c>
    </row>
    <row r="22" spans="2:57" x14ac:dyDescent="0.25">
      <c r="B22" s="299">
        <v>2026</v>
      </c>
      <c r="C22" s="44">
        <v>891780111</v>
      </c>
      <c r="D22" s="44" t="s">
        <v>63</v>
      </c>
      <c r="E22" s="168" t="s">
        <v>5866</v>
      </c>
      <c r="F22" s="300" t="s">
        <v>5865</v>
      </c>
      <c r="G22" s="301">
        <v>0</v>
      </c>
      <c r="H22" s="302" t="s">
        <v>71</v>
      </c>
      <c r="I22" s="44" t="s">
        <v>111</v>
      </c>
      <c r="J22" s="303" t="s">
        <v>81</v>
      </c>
      <c r="K22" s="168" t="s">
        <v>5861</v>
      </c>
      <c r="L22" s="394">
        <v>24796667</v>
      </c>
      <c r="M22" s="44" t="s">
        <v>66</v>
      </c>
      <c r="N22" s="304" t="s">
        <v>4977</v>
      </c>
      <c r="O22" s="79">
        <v>1075258984</v>
      </c>
      <c r="P22" s="305">
        <v>38</v>
      </c>
      <c r="Q22" s="306">
        <v>46030</v>
      </c>
      <c r="R22" s="397">
        <v>1163600000</v>
      </c>
      <c r="S22" s="307">
        <v>46035</v>
      </c>
      <c r="T22" s="397">
        <v>24796667</v>
      </c>
      <c r="U22" s="302" t="s">
        <v>65</v>
      </c>
      <c r="V22" s="79">
        <v>57461852</v>
      </c>
      <c r="W22" s="304" t="s">
        <v>4887</v>
      </c>
      <c r="X22" s="308">
        <v>46035</v>
      </c>
      <c r="Y22" s="306">
        <v>46035</v>
      </c>
      <c r="Z22" s="69" t="s">
        <v>73</v>
      </c>
      <c r="AA22" s="307">
        <v>46203</v>
      </c>
      <c r="AB22" s="549">
        <v>168</v>
      </c>
      <c r="AC22" s="400">
        <v>0</v>
      </c>
      <c r="AD22" s="79">
        <v>0</v>
      </c>
      <c r="AE22" s="400">
        <v>0</v>
      </c>
      <c r="AF22" s="80" t="s">
        <v>73</v>
      </c>
      <c r="AG22" s="403">
        <f t="shared" si="0"/>
        <v>0</v>
      </c>
      <c r="AH22" s="79">
        <v>0</v>
      </c>
      <c r="AI22" s="400">
        <v>0</v>
      </c>
      <c r="AJ22" s="61" t="s">
        <v>73</v>
      </c>
      <c r="AK22" s="309" t="s">
        <v>73</v>
      </c>
      <c r="AL22" s="61">
        <v>0</v>
      </c>
      <c r="AM22" s="309" t="s">
        <v>73</v>
      </c>
      <c r="AN22" s="81" t="s">
        <v>73</v>
      </c>
      <c r="AO22" s="309" t="s">
        <v>73</v>
      </c>
      <c r="AP22" s="75">
        <f t="shared" si="1"/>
        <v>0</v>
      </c>
      <c r="AQ22" s="406">
        <f>+L22+AD22-AI22</f>
        <v>24796667</v>
      </c>
      <c r="AR22" s="61" t="s">
        <v>65</v>
      </c>
      <c r="AS22" s="400">
        <f t="shared" si="2"/>
        <v>24796667</v>
      </c>
      <c r="AT22" s="61" t="s">
        <v>162</v>
      </c>
      <c r="AU22" s="302">
        <v>0</v>
      </c>
      <c r="AV22" s="82" t="s">
        <v>73</v>
      </c>
      <c r="AW22" s="426">
        <f t="shared" si="3"/>
        <v>3296667</v>
      </c>
      <c r="AX22" s="420">
        <v>21500000</v>
      </c>
      <c r="AY22" s="310">
        <f t="shared" si="4"/>
        <v>0.13294798853410419</v>
      </c>
      <c r="AZ22" s="67">
        <v>0.13294798853410419</v>
      </c>
      <c r="BA22" s="311" t="s">
        <v>73</v>
      </c>
      <c r="BB22" s="299" t="s">
        <v>85</v>
      </c>
      <c r="BC22" s="557" t="s">
        <v>5864</v>
      </c>
      <c r="BD22" s="44" t="s">
        <v>65</v>
      </c>
      <c r="BE22" s="558" t="s">
        <v>65</v>
      </c>
    </row>
    <row r="23" spans="2:57" x14ac:dyDescent="0.25">
      <c r="B23" s="299">
        <v>2026</v>
      </c>
      <c r="C23" s="44">
        <v>891780111</v>
      </c>
      <c r="D23" s="44" t="s">
        <v>63</v>
      </c>
      <c r="E23" s="168" t="s">
        <v>5863</v>
      </c>
      <c r="F23" s="300" t="s">
        <v>5862</v>
      </c>
      <c r="G23" s="301">
        <v>0</v>
      </c>
      <c r="H23" s="302" t="s">
        <v>71</v>
      </c>
      <c r="I23" s="44" t="s">
        <v>111</v>
      </c>
      <c r="J23" s="303" t="s">
        <v>81</v>
      </c>
      <c r="K23" s="168" t="s">
        <v>5861</v>
      </c>
      <c r="L23" s="394">
        <v>24796667</v>
      </c>
      <c r="M23" s="44" t="s">
        <v>66</v>
      </c>
      <c r="N23" s="304" t="s">
        <v>5860</v>
      </c>
      <c r="O23" s="79">
        <v>1082918527</v>
      </c>
      <c r="P23" s="305">
        <v>38</v>
      </c>
      <c r="Q23" s="306">
        <v>46030</v>
      </c>
      <c r="R23" s="397">
        <v>1163600000</v>
      </c>
      <c r="S23" s="307">
        <v>46035</v>
      </c>
      <c r="T23" s="397">
        <v>24796667</v>
      </c>
      <c r="U23" s="302" t="s">
        <v>65</v>
      </c>
      <c r="V23" s="79">
        <v>57461852</v>
      </c>
      <c r="W23" s="304" t="s">
        <v>4887</v>
      </c>
      <c r="X23" s="308">
        <v>46035</v>
      </c>
      <c r="Y23" s="306">
        <v>46035</v>
      </c>
      <c r="Z23" s="69" t="s">
        <v>73</v>
      </c>
      <c r="AA23" s="307">
        <v>46203</v>
      </c>
      <c r="AB23" s="549">
        <v>168</v>
      </c>
      <c r="AC23" s="400">
        <v>0</v>
      </c>
      <c r="AD23" s="79">
        <v>0</v>
      </c>
      <c r="AE23" s="400">
        <v>0</v>
      </c>
      <c r="AF23" s="80" t="s">
        <v>73</v>
      </c>
      <c r="AG23" s="403">
        <f t="shared" si="0"/>
        <v>0</v>
      </c>
      <c r="AH23" s="79">
        <v>0</v>
      </c>
      <c r="AI23" s="400">
        <v>0</v>
      </c>
      <c r="AJ23" s="61" t="s">
        <v>73</v>
      </c>
      <c r="AK23" s="309" t="s">
        <v>73</v>
      </c>
      <c r="AL23" s="61">
        <v>0</v>
      </c>
      <c r="AM23" s="309" t="s">
        <v>73</v>
      </c>
      <c r="AN23" s="81" t="s">
        <v>73</v>
      </c>
      <c r="AO23" s="309" t="s">
        <v>73</v>
      </c>
      <c r="AP23" s="75">
        <f t="shared" si="1"/>
        <v>0</v>
      </c>
      <c r="AQ23" s="406">
        <f>+L23+AD23-AI23</f>
        <v>24796667</v>
      </c>
      <c r="AR23" s="61" t="s">
        <v>65</v>
      </c>
      <c r="AS23" s="400">
        <f t="shared" si="2"/>
        <v>24796667</v>
      </c>
      <c r="AT23" s="61" t="s">
        <v>162</v>
      </c>
      <c r="AU23" s="302">
        <v>0</v>
      </c>
      <c r="AV23" s="82" t="s">
        <v>73</v>
      </c>
      <c r="AW23" s="426">
        <f t="shared" si="3"/>
        <v>3296667</v>
      </c>
      <c r="AX23" s="420">
        <v>21500000</v>
      </c>
      <c r="AY23" s="310">
        <f t="shared" si="4"/>
        <v>0.13294798853410419</v>
      </c>
      <c r="AZ23" s="67">
        <v>0.13294798853410419</v>
      </c>
      <c r="BA23" s="311" t="s">
        <v>73</v>
      </c>
      <c r="BB23" s="299" t="s">
        <v>85</v>
      </c>
      <c r="BC23" s="557" t="s">
        <v>5859</v>
      </c>
      <c r="BD23" s="44" t="s">
        <v>65</v>
      </c>
      <c r="BE23" s="558" t="s">
        <v>65</v>
      </c>
    </row>
    <row r="24" spans="2:57" x14ac:dyDescent="0.25">
      <c r="B24" s="299">
        <v>2026</v>
      </c>
      <c r="C24" s="44">
        <v>891780111</v>
      </c>
      <c r="D24" s="44" t="s">
        <v>63</v>
      </c>
      <c r="E24" s="168" t="s">
        <v>5858</v>
      </c>
      <c r="F24" s="300" t="s">
        <v>5857</v>
      </c>
      <c r="G24" s="301">
        <v>0</v>
      </c>
      <c r="H24" s="302" t="s">
        <v>71</v>
      </c>
      <c r="I24" s="44" t="s">
        <v>111</v>
      </c>
      <c r="J24" s="303" t="s">
        <v>81</v>
      </c>
      <c r="K24" s="168" t="s">
        <v>5856</v>
      </c>
      <c r="L24" s="394">
        <v>24796667</v>
      </c>
      <c r="M24" s="44" t="s">
        <v>66</v>
      </c>
      <c r="N24" s="304" t="s">
        <v>5855</v>
      </c>
      <c r="O24" s="79">
        <v>1082931591</v>
      </c>
      <c r="P24" s="305">
        <v>38</v>
      </c>
      <c r="Q24" s="306">
        <v>46030</v>
      </c>
      <c r="R24" s="397">
        <v>1163600000</v>
      </c>
      <c r="S24" s="307">
        <v>46035</v>
      </c>
      <c r="T24" s="397">
        <v>24796667</v>
      </c>
      <c r="U24" s="302" t="s">
        <v>65</v>
      </c>
      <c r="V24" s="79">
        <v>57461852</v>
      </c>
      <c r="W24" s="304" t="s">
        <v>4887</v>
      </c>
      <c r="X24" s="308">
        <v>46035</v>
      </c>
      <c r="Y24" s="306">
        <v>46035</v>
      </c>
      <c r="Z24" s="69" t="s">
        <v>73</v>
      </c>
      <c r="AA24" s="307">
        <v>46203</v>
      </c>
      <c r="AB24" s="549">
        <v>168</v>
      </c>
      <c r="AC24" s="400">
        <v>0</v>
      </c>
      <c r="AD24" s="79">
        <v>0</v>
      </c>
      <c r="AE24" s="400">
        <v>0</v>
      </c>
      <c r="AF24" s="80" t="s">
        <v>73</v>
      </c>
      <c r="AG24" s="403">
        <f t="shared" si="0"/>
        <v>0</v>
      </c>
      <c r="AH24" s="79">
        <v>0</v>
      </c>
      <c r="AI24" s="400">
        <v>0</v>
      </c>
      <c r="AJ24" s="61" t="s">
        <v>73</v>
      </c>
      <c r="AK24" s="309" t="s">
        <v>73</v>
      </c>
      <c r="AL24" s="61">
        <v>0</v>
      </c>
      <c r="AM24" s="309" t="s">
        <v>73</v>
      </c>
      <c r="AN24" s="81" t="s">
        <v>73</v>
      </c>
      <c r="AO24" s="309" t="s">
        <v>73</v>
      </c>
      <c r="AP24" s="75">
        <f t="shared" si="1"/>
        <v>0</v>
      </c>
      <c r="AQ24" s="406">
        <f>+L24+AD24-AI24</f>
        <v>24796667</v>
      </c>
      <c r="AR24" s="61" t="s">
        <v>65</v>
      </c>
      <c r="AS24" s="400">
        <f t="shared" si="2"/>
        <v>24796667</v>
      </c>
      <c r="AT24" s="61" t="s">
        <v>162</v>
      </c>
      <c r="AU24" s="302">
        <v>0</v>
      </c>
      <c r="AV24" s="82" t="s">
        <v>73</v>
      </c>
      <c r="AW24" s="426">
        <f t="shared" si="3"/>
        <v>3296667</v>
      </c>
      <c r="AX24" s="420">
        <v>21500000</v>
      </c>
      <c r="AY24" s="310">
        <f t="shared" si="4"/>
        <v>0.13294798853410419</v>
      </c>
      <c r="AZ24" s="67">
        <v>0.13294798853410419</v>
      </c>
      <c r="BA24" s="311" t="s">
        <v>73</v>
      </c>
      <c r="BB24" s="299" t="s">
        <v>85</v>
      </c>
      <c r="BC24" s="557" t="s">
        <v>5854</v>
      </c>
      <c r="BD24" s="44" t="s">
        <v>65</v>
      </c>
      <c r="BE24" s="558" t="s">
        <v>65</v>
      </c>
    </row>
    <row r="25" spans="2:57" x14ac:dyDescent="0.25">
      <c r="B25" s="299">
        <v>2026</v>
      </c>
      <c r="C25" s="44">
        <v>891780111</v>
      </c>
      <c r="D25" s="44" t="s">
        <v>63</v>
      </c>
      <c r="E25" s="168" t="s">
        <v>5853</v>
      </c>
      <c r="F25" s="300" t="s">
        <v>5852</v>
      </c>
      <c r="G25" s="301">
        <v>0</v>
      </c>
      <c r="H25" s="302" t="s">
        <v>71</v>
      </c>
      <c r="I25" s="44" t="s">
        <v>111</v>
      </c>
      <c r="J25" s="303" t="s">
        <v>81</v>
      </c>
      <c r="K25" s="168" t="s">
        <v>5851</v>
      </c>
      <c r="L25" s="394">
        <v>24796667</v>
      </c>
      <c r="M25" s="44" t="s">
        <v>66</v>
      </c>
      <c r="N25" s="304" t="s">
        <v>5271</v>
      </c>
      <c r="O25" s="79">
        <v>1082966865</v>
      </c>
      <c r="P25" s="305">
        <v>38</v>
      </c>
      <c r="Q25" s="306">
        <v>46030</v>
      </c>
      <c r="R25" s="397">
        <v>1163600000</v>
      </c>
      <c r="S25" s="307">
        <v>46035</v>
      </c>
      <c r="T25" s="397">
        <v>24796667</v>
      </c>
      <c r="U25" s="302" t="s">
        <v>65</v>
      </c>
      <c r="V25" s="79">
        <v>57461852</v>
      </c>
      <c r="W25" s="304" t="s">
        <v>4887</v>
      </c>
      <c r="X25" s="308">
        <v>46035</v>
      </c>
      <c r="Y25" s="306">
        <v>46035</v>
      </c>
      <c r="Z25" s="69" t="s">
        <v>73</v>
      </c>
      <c r="AA25" s="307">
        <v>46203</v>
      </c>
      <c r="AB25" s="549">
        <v>168</v>
      </c>
      <c r="AC25" s="400">
        <v>0</v>
      </c>
      <c r="AD25" s="79">
        <v>0</v>
      </c>
      <c r="AE25" s="400">
        <v>0</v>
      </c>
      <c r="AF25" s="80" t="s">
        <v>73</v>
      </c>
      <c r="AG25" s="403">
        <f t="shared" si="0"/>
        <v>0</v>
      </c>
      <c r="AH25" s="79">
        <v>0</v>
      </c>
      <c r="AI25" s="400">
        <v>0</v>
      </c>
      <c r="AJ25" s="61" t="s">
        <v>73</v>
      </c>
      <c r="AK25" s="309" t="s">
        <v>73</v>
      </c>
      <c r="AL25" s="61">
        <v>0</v>
      </c>
      <c r="AM25" s="309" t="s">
        <v>73</v>
      </c>
      <c r="AN25" s="81" t="s">
        <v>73</v>
      </c>
      <c r="AO25" s="309" t="s">
        <v>73</v>
      </c>
      <c r="AP25" s="75">
        <f t="shared" si="1"/>
        <v>0</v>
      </c>
      <c r="AQ25" s="406">
        <f>+L25+AD25-AI25</f>
        <v>24796667</v>
      </c>
      <c r="AR25" s="61" t="s">
        <v>65</v>
      </c>
      <c r="AS25" s="400">
        <f t="shared" si="2"/>
        <v>24796667</v>
      </c>
      <c r="AT25" s="61" t="s">
        <v>162</v>
      </c>
      <c r="AU25" s="302">
        <v>0</v>
      </c>
      <c r="AV25" s="82" t="s">
        <v>73</v>
      </c>
      <c r="AW25" s="426">
        <f t="shared" si="3"/>
        <v>3296667</v>
      </c>
      <c r="AX25" s="420">
        <v>21500000</v>
      </c>
      <c r="AY25" s="310">
        <f t="shared" si="4"/>
        <v>0.13294798853410419</v>
      </c>
      <c r="AZ25" s="67">
        <v>0.13294798853410419</v>
      </c>
      <c r="BA25" s="311" t="s">
        <v>73</v>
      </c>
      <c r="BB25" s="299" t="s">
        <v>85</v>
      </c>
      <c r="BC25" s="557" t="s">
        <v>5850</v>
      </c>
      <c r="BD25" s="44" t="s">
        <v>65</v>
      </c>
      <c r="BE25" s="558" t="s">
        <v>65</v>
      </c>
    </row>
    <row r="26" spans="2:57" x14ac:dyDescent="0.25">
      <c r="B26" s="299">
        <v>2026</v>
      </c>
      <c r="C26" s="44">
        <v>891780111</v>
      </c>
      <c r="D26" s="44" t="s">
        <v>63</v>
      </c>
      <c r="E26" s="168" t="s">
        <v>5849</v>
      </c>
      <c r="F26" s="300" t="s">
        <v>5848</v>
      </c>
      <c r="G26" s="301">
        <v>0</v>
      </c>
      <c r="H26" s="302" t="s">
        <v>71</v>
      </c>
      <c r="I26" s="44" t="s">
        <v>111</v>
      </c>
      <c r="J26" s="303" t="s">
        <v>81</v>
      </c>
      <c r="K26" s="168" t="s">
        <v>5847</v>
      </c>
      <c r="L26" s="394">
        <v>24796667</v>
      </c>
      <c r="M26" s="44" t="s">
        <v>66</v>
      </c>
      <c r="N26" s="304" t="s">
        <v>5846</v>
      </c>
      <c r="O26" s="79">
        <v>1082966245</v>
      </c>
      <c r="P26" s="305">
        <v>38</v>
      </c>
      <c r="Q26" s="306">
        <v>46030</v>
      </c>
      <c r="R26" s="397">
        <v>1163600000</v>
      </c>
      <c r="S26" s="307">
        <v>46035</v>
      </c>
      <c r="T26" s="397">
        <v>24796667</v>
      </c>
      <c r="U26" s="302" t="s">
        <v>65</v>
      </c>
      <c r="V26" s="79">
        <v>57461852</v>
      </c>
      <c r="W26" s="304" t="s">
        <v>4887</v>
      </c>
      <c r="X26" s="308">
        <v>46035</v>
      </c>
      <c r="Y26" s="306">
        <v>46035</v>
      </c>
      <c r="Z26" s="69" t="s">
        <v>73</v>
      </c>
      <c r="AA26" s="307">
        <v>46203</v>
      </c>
      <c r="AB26" s="549">
        <v>168</v>
      </c>
      <c r="AC26" s="400">
        <v>0</v>
      </c>
      <c r="AD26" s="79">
        <v>0</v>
      </c>
      <c r="AE26" s="400">
        <v>0</v>
      </c>
      <c r="AF26" s="80" t="s">
        <v>73</v>
      </c>
      <c r="AG26" s="403">
        <f t="shared" si="0"/>
        <v>0</v>
      </c>
      <c r="AH26" s="79">
        <v>0</v>
      </c>
      <c r="AI26" s="400">
        <v>0</v>
      </c>
      <c r="AJ26" s="61" t="s">
        <v>73</v>
      </c>
      <c r="AK26" s="309" t="s">
        <v>73</v>
      </c>
      <c r="AL26" s="61">
        <v>0</v>
      </c>
      <c r="AM26" s="309" t="s">
        <v>73</v>
      </c>
      <c r="AN26" s="81" t="s">
        <v>73</v>
      </c>
      <c r="AO26" s="309" t="s">
        <v>73</v>
      </c>
      <c r="AP26" s="75">
        <f t="shared" si="1"/>
        <v>0</v>
      </c>
      <c r="AQ26" s="406">
        <f>+L26+AD26-AI26</f>
        <v>24796667</v>
      </c>
      <c r="AR26" s="61" t="s">
        <v>65</v>
      </c>
      <c r="AS26" s="400">
        <f t="shared" si="2"/>
        <v>24796667</v>
      </c>
      <c r="AT26" s="61" t="s">
        <v>162</v>
      </c>
      <c r="AU26" s="302">
        <v>0</v>
      </c>
      <c r="AV26" s="82" t="s">
        <v>73</v>
      </c>
      <c r="AW26" s="426">
        <f t="shared" si="3"/>
        <v>3296667</v>
      </c>
      <c r="AX26" s="420">
        <v>21500000</v>
      </c>
      <c r="AY26" s="310">
        <f t="shared" si="4"/>
        <v>0.13294798853410419</v>
      </c>
      <c r="AZ26" s="67">
        <v>0.13294798853410419</v>
      </c>
      <c r="BA26" s="311" t="s">
        <v>73</v>
      </c>
      <c r="BB26" s="299" t="s">
        <v>85</v>
      </c>
      <c r="BC26" s="557" t="s">
        <v>5845</v>
      </c>
      <c r="BD26" s="44" t="s">
        <v>65</v>
      </c>
      <c r="BE26" s="558" t="s">
        <v>65</v>
      </c>
    </row>
    <row r="27" spans="2:57" x14ac:dyDescent="0.25">
      <c r="B27" s="299">
        <v>2026</v>
      </c>
      <c r="C27" s="44">
        <v>891780111</v>
      </c>
      <c r="D27" s="44" t="s">
        <v>63</v>
      </c>
      <c r="E27" s="168" t="s">
        <v>5844</v>
      </c>
      <c r="F27" s="300" t="s">
        <v>5843</v>
      </c>
      <c r="G27" s="301">
        <v>0</v>
      </c>
      <c r="H27" s="302" t="s">
        <v>71</v>
      </c>
      <c r="I27" s="44" t="s">
        <v>111</v>
      </c>
      <c r="J27" s="303" t="s">
        <v>81</v>
      </c>
      <c r="K27" s="168" t="s">
        <v>5842</v>
      </c>
      <c r="L27" s="394">
        <v>24796667</v>
      </c>
      <c r="M27" s="44" t="s">
        <v>66</v>
      </c>
      <c r="N27" s="304" t="s">
        <v>5841</v>
      </c>
      <c r="O27" s="79">
        <v>1082943812</v>
      </c>
      <c r="P27" s="305">
        <v>38</v>
      </c>
      <c r="Q27" s="306">
        <v>46030</v>
      </c>
      <c r="R27" s="397">
        <v>1163600000</v>
      </c>
      <c r="S27" s="307">
        <v>46035</v>
      </c>
      <c r="T27" s="397">
        <v>24796667</v>
      </c>
      <c r="U27" s="302" t="s">
        <v>65</v>
      </c>
      <c r="V27" s="79">
        <v>57461852</v>
      </c>
      <c r="W27" s="304" t="s">
        <v>4887</v>
      </c>
      <c r="X27" s="308">
        <v>46035</v>
      </c>
      <c r="Y27" s="306">
        <v>46035</v>
      </c>
      <c r="Z27" s="69" t="s">
        <v>73</v>
      </c>
      <c r="AA27" s="307">
        <v>46203</v>
      </c>
      <c r="AB27" s="549">
        <v>168</v>
      </c>
      <c r="AC27" s="400">
        <v>0</v>
      </c>
      <c r="AD27" s="79">
        <v>0</v>
      </c>
      <c r="AE27" s="400">
        <v>0</v>
      </c>
      <c r="AF27" s="80" t="s">
        <v>73</v>
      </c>
      <c r="AG27" s="403">
        <f t="shared" si="0"/>
        <v>0</v>
      </c>
      <c r="AH27" s="79">
        <v>0</v>
      </c>
      <c r="AI27" s="400">
        <v>0</v>
      </c>
      <c r="AJ27" s="61" t="s">
        <v>73</v>
      </c>
      <c r="AK27" s="309" t="s">
        <v>73</v>
      </c>
      <c r="AL27" s="61">
        <v>0</v>
      </c>
      <c r="AM27" s="309" t="s">
        <v>73</v>
      </c>
      <c r="AN27" s="81" t="s">
        <v>73</v>
      </c>
      <c r="AO27" s="309" t="s">
        <v>73</v>
      </c>
      <c r="AP27" s="75">
        <f t="shared" si="1"/>
        <v>0</v>
      </c>
      <c r="AQ27" s="406">
        <f>+L27+AD27-AI27</f>
        <v>24796667</v>
      </c>
      <c r="AR27" s="61" t="s">
        <v>65</v>
      </c>
      <c r="AS27" s="400">
        <f t="shared" si="2"/>
        <v>24796667</v>
      </c>
      <c r="AT27" s="61" t="s">
        <v>162</v>
      </c>
      <c r="AU27" s="302">
        <v>0</v>
      </c>
      <c r="AV27" s="82" t="s">
        <v>73</v>
      </c>
      <c r="AW27" s="426">
        <f t="shared" si="3"/>
        <v>3296667</v>
      </c>
      <c r="AX27" s="420">
        <v>21500000</v>
      </c>
      <c r="AY27" s="310">
        <f t="shared" si="4"/>
        <v>0.13294798853410419</v>
      </c>
      <c r="AZ27" s="67">
        <v>0.13294798853410419</v>
      </c>
      <c r="BA27" s="311" t="s">
        <v>73</v>
      </c>
      <c r="BB27" s="299" t="s">
        <v>85</v>
      </c>
      <c r="BC27" s="557" t="s">
        <v>5840</v>
      </c>
      <c r="BD27" s="44" t="s">
        <v>65</v>
      </c>
      <c r="BE27" s="558" t="s">
        <v>65</v>
      </c>
    </row>
    <row r="28" spans="2:57" x14ac:dyDescent="0.25">
      <c r="B28" s="299">
        <v>2026</v>
      </c>
      <c r="C28" s="44">
        <v>891780111</v>
      </c>
      <c r="D28" s="44" t="s">
        <v>63</v>
      </c>
      <c r="E28" s="168" t="s">
        <v>5839</v>
      </c>
      <c r="F28" s="300" t="s">
        <v>5838</v>
      </c>
      <c r="G28" s="301">
        <v>0</v>
      </c>
      <c r="H28" s="302" t="s">
        <v>71</v>
      </c>
      <c r="I28" s="44" t="s">
        <v>111</v>
      </c>
      <c r="J28" s="303" t="s">
        <v>81</v>
      </c>
      <c r="K28" s="168" t="s">
        <v>5837</v>
      </c>
      <c r="L28" s="394">
        <v>24080000</v>
      </c>
      <c r="M28" s="44" t="s">
        <v>66</v>
      </c>
      <c r="N28" s="304" t="s">
        <v>5836</v>
      </c>
      <c r="O28" s="79">
        <v>36694608</v>
      </c>
      <c r="P28" s="305">
        <v>38</v>
      </c>
      <c r="Q28" s="306">
        <v>46030</v>
      </c>
      <c r="R28" s="397">
        <v>1163600000</v>
      </c>
      <c r="S28" s="307">
        <v>46035</v>
      </c>
      <c r="T28" s="397">
        <v>24080000</v>
      </c>
      <c r="U28" s="302" t="s">
        <v>65</v>
      </c>
      <c r="V28" s="79">
        <v>57461852</v>
      </c>
      <c r="W28" s="304" t="s">
        <v>4887</v>
      </c>
      <c r="X28" s="308">
        <v>46035</v>
      </c>
      <c r="Y28" s="306">
        <v>46035</v>
      </c>
      <c r="Z28" s="69" t="s">
        <v>73</v>
      </c>
      <c r="AA28" s="307">
        <v>46203</v>
      </c>
      <c r="AB28" s="549">
        <v>168</v>
      </c>
      <c r="AC28" s="400">
        <v>0</v>
      </c>
      <c r="AD28" s="79">
        <v>0</v>
      </c>
      <c r="AE28" s="400">
        <v>0</v>
      </c>
      <c r="AF28" s="80" t="s">
        <v>73</v>
      </c>
      <c r="AG28" s="403">
        <f t="shared" si="0"/>
        <v>0</v>
      </c>
      <c r="AH28" s="79">
        <v>0</v>
      </c>
      <c r="AI28" s="400">
        <v>0</v>
      </c>
      <c r="AJ28" s="61" t="s">
        <v>73</v>
      </c>
      <c r="AK28" s="309" t="s">
        <v>73</v>
      </c>
      <c r="AL28" s="61">
        <v>0</v>
      </c>
      <c r="AM28" s="309" t="s">
        <v>73</v>
      </c>
      <c r="AN28" s="81" t="s">
        <v>73</v>
      </c>
      <c r="AO28" s="309" t="s">
        <v>73</v>
      </c>
      <c r="AP28" s="75">
        <f t="shared" si="1"/>
        <v>0</v>
      </c>
      <c r="AQ28" s="406">
        <f>+L28+AD28-AI28</f>
        <v>24080000</v>
      </c>
      <c r="AR28" s="61" t="s">
        <v>65</v>
      </c>
      <c r="AS28" s="400">
        <f t="shared" si="2"/>
        <v>24080000</v>
      </c>
      <c r="AT28" s="61" t="s">
        <v>162</v>
      </c>
      <c r="AU28" s="302">
        <v>0</v>
      </c>
      <c r="AV28" s="82" t="s">
        <v>73</v>
      </c>
      <c r="AW28" s="426">
        <f t="shared" si="3"/>
        <v>2580000</v>
      </c>
      <c r="AX28" s="420">
        <v>21500000</v>
      </c>
      <c r="AY28" s="310">
        <f t="shared" si="4"/>
        <v>0.10714285714285714</v>
      </c>
      <c r="AZ28" s="67">
        <v>0.10714285714285714</v>
      </c>
      <c r="BA28" s="311" t="s">
        <v>73</v>
      </c>
      <c r="BB28" s="299" t="s">
        <v>85</v>
      </c>
      <c r="BC28" s="557" t="s">
        <v>5835</v>
      </c>
      <c r="BD28" s="44" t="s">
        <v>65</v>
      </c>
      <c r="BE28" s="558" t="s">
        <v>65</v>
      </c>
    </row>
    <row r="29" spans="2:57" x14ac:dyDescent="0.25">
      <c r="B29" s="299">
        <v>2026</v>
      </c>
      <c r="C29" s="44">
        <v>891780111</v>
      </c>
      <c r="D29" s="44" t="s">
        <v>63</v>
      </c>
      <c r="E29" s="168" t="s">
        <v>5834</v>
      </c>
      <c r="F29" s="300" t="s">
        <v>5833</v>
      </c>
      <c r="G29" s="301">
        <v>0</v>
      </c>
      <c r="H29" s="302" t="s">
        <v>71</v>
      </c>
      <c r="I29" s="44" t="s">
        <v>111</v>
      </c>
      <c r="J29" s="303" t="s">
        <v>81</v>
      </c>
      <c r="K29" s="168" t="s">
        <v>5832</v>
      </c>
      <c r="L29" s="394">
        <v>21123300</v>
      </c>
      <c r="M29" s="44" t="s">
        <v>66</v>
      </c>
      <c r="N29" s="304" t="s">
        <v>5831</v>
      </c>
      <c r="O29" s="79">
        <v>1083038362</v>
      </c>
      <c r="P29" s="305">
        <v>38</v>
      </c>
      <c r="Q29" s="306">
        <v>46030</v>
      </c>
      <c r="R29" s="397">
        <v>1163600000</v>
      </c>
      <c r="S29" s="307">
        <v>46035</v>
      </c>
      <c r="T29" s="397">
        <v>21123300</v>
      </c>
      <c r="U29" s="302" t="s">
        <v>65</v>
      </c>
      <c r="V29" s="79">
        <v>57461852</v>
      </c>
      <c r="W29" s="304" t="s">
        <v>4887</v>
      </c>
      <c r="X29" s="308">
        <v>46035</v>
      </c>
      <c r="Y29" s="306">
        <v>46035</v>
      </c>
      <c r="Z29" s="69" t="s">
        <v>73</v>
      </c>
      <c r="AA29" s="307">
        <v>46203</v>
      </c>
      <c r="AB29" s="549">
        <v>168</v>
      </c>
      <c r="AC29" s="400">
        <v>0</v>
      </c>
      <c r="AD29" s="79">
        <v>0</v>
      </c>
      <c r="AE29" s="400">
        <v>0</v>
      </c>
      <c r="AF29" s="80" t="s">
        <v>73</v>
      </c>
      <c r="AG29" s="403">
        <f t="shared" si="0"/>
        <v>0</v>
      </c>
      <c r="AH29" s="79">
        <v>0</v>
      </c>
      <c r="AI29" s="400">
        <v>0</v>
      </c>
      <c r="AJ29" s="61" t="s">
        <v>73</v>
      </c>
      <c r="AK29" s="309" t="s">
        <v>73</v>
      </c>
      <c r="AL29" s="61">
        <v>0</v>
      </c>
      <c r="AM29" s="309" t="s">
        <v>73</v>
      </c>
      <c r="AN29" s="81" t="s">
        <v>73</v>
      </c>
      <c r="AO29" s="309" t="s">
        <v>73</v>
      </c>
      <c r="AP29" s="75">
        <f t="shared" si="1"/>
        <v>0</v>
      </c>
      <c r="AQ29" s="406">
        <f>+L29+AD29-AI29</f>
        <v>21123300</v>
      </c>
      <c r="AR29" s="61" t="s">
        <v>65</v>
      </c>
      <c r="AS29" s="400">
        <f t="shared" si="2"/>
        <v>21123300</v>
      </c>
      <c r="AT29" s="61" t="s">
        <v>162</v>
      </c>
      <c r="AU29" s="302">
        <v>0</v>
      </c>
      <c r="AV29" s="82" t="s">
        <v>73</v>
      </c>
      <c r="AW29" s="426">
        <f t="shared" si="3"/>
        <v>2701817</v>
      </c>
      <c r="AX29" s="420">
        <v>18421483</v>
      </c>
      <c r="AY29" s="310">
        <f t="shared" si="4"/>
        <v>0.12790695582603098</v>
      </c>
      <c r="AZ29" s="67">
        <v>0.12790695582603098</v>
      </c>
      <c r="BA29" s="311" t="s">
        <v>73</v>
      </c>
      <c r="BB29" s="299" t="s">
        <v>85</v>
      </c>
      <c r="BC29" s="557" t="s">
        <v>5830</v>
      </c>
      <c r="BD29" s="44" t="s">
        <v>65</v>
      </c>
      <c r="BE29" s="558" t="s">
        <v>65</v>
      </c>
    </row>
    <row r="30" spans="2:57" x14ac:dyDescent="0.25">
      <c r="B30" s="299">
        <v>2026</v>
      </c>
      <c r="C30" s="44">
        <v>891780111</v>
      </c>
      <c r="D30" s="44" t="s">
        <v>63</v>
      </c>
      <c r="E30" s="168" t="s">
        <v>5829</v>
      </c>
      <c r="F30" s="300" t="s">
        <v>5828</v>
      </c>
      <c r="G30" s="301">
        <v>0</v>
      </c>
      <c r="H30" s="302" t="s">
        <v>71</v>
      </c>
      <c r="I30" s="44" t="s">
        <v>111</v>
      </c>
      <c r="J30" s="303" t="s">
        <v>81</v>
      </c>
      <c r="K30" s="168" t="s">
        <v>5827</v>
      </c>
      <c r="L30" s="394">
        <v>24796667</v>
      </c>
      <c r="M30" s="44" t="s">
        <v>66</v>
      </c>
      <c r="N30" s="304" t="s">
        <v>5061</v>
      </c>
      <c r="O30" s="79">
        <v>1082934092</v>
      </c>
      <c r="P30" s="305">
        <v>38</v>
      </c>
      <c r="Q30" s="306">
        <v>46030</v>
      </c>
      <c r="R30" s="397">
        <v>1163600000</v>
      </c>
      <c r="S30" s="307">
        <v>46035</v>
      </c>
      <c r="T30" s="397">
        <v>24796667</v>
      </c>
      <c r="U30" s="302" t="s">
        <v>65</v>
      </c>
      <c r="V30" s="79">
        <v>57435262</v>
      </c>
      <c r="W30" s="304" t="s">
        <v>5060</v>
      </c>
      <c r="X30" s="308">
        <v>46035</v>
      </c>
      <c r="Y30" s="306">
        <v>46035</v>
      </c>
      <c r="Z30" s="69" t="s">
        <v>73</v>
      </c>
      <c r="AA30" s="307">
        <v>46203</v>
      </c>
      <c r="AB30" s="549">
        <v>168</v>
      </c>
      <c r="AC30" s="400">
        <v>0</v>
      </c>
      <c r="AD30" s="79">
        <v>0</v>
      </c>
      <c r="AE30" s="400">
        <v>0</v>
      </c>
      <c r="AF30" s="80" t="s">
        <v>73</v>
      </c>
      <c r="AG30" s="403">
        <f t="shared" si="0"/>
        <v>0</v>
      </c>
      <c r="AH30" s="79">
        <v>0</v>
      </c>
      <c r="AI30" s="400">
        <v>0</v>
      </c>
      <c r="AJ30" s="61" t="s">
        <v>73</v>
      </c>
      <c r="AK30" s="309" t="s">
        <v>73</v>
      </c>
      <c r="AL30" s="61">
        <v>0</v>
      </c>
      <c r="AM30" s="309" t="s">
        <v>73</v>
      </c>
      <c r="AN30" s="81" t="s">
        <v>73</v>
      </c>
      <c r="AO30" s="309" t="s">
        <v>73</v>
      </c>
      <c r="AP30" s="75">
        <f t="shared" si="1"/>
        <v>0</v>
      </c>
      <c r="AQ30" s="406">
        <f>+L30+AD30-AI30</f>
        <v>24796667</v>
      </c>
      <c r="AR30" s="61" t="s">
        <v>65</v>
      </c>
      <c r="AS30" s="400">
        <f t="shared" si="2"/>
        <v>24796667</v>
      </c>
      <c r="AT30" s="61" t="s">
        <v>162</v>
      </c>
      <c r="AU30" s="302">
        <v>0</v>
      </c>
      <c r="AV30" s="82" t="s">
        <v>73</v>
      </c>
      <c r="AW30" s="426">
        <f t="shared" si="3"/>
        <v>3296667</v>
      </c>
      <c r="AX30" s="420">
        <v>21500000</v>
      </c>
      <c r="AY30" s="310">
        <f t="shared" si="4"/>
        <v>0.13294798853410419</v>
      </c>
      <c r="AZ30" s="67">
        <v>0.13294798853410419</v>
      </c>
      <c r="BA30" s="311" t="s">
        <v>73</v>
      </c>
      <c r="BB30" s="299" t="s">
        <v>85</v>
      </c>
      <c r="BC30" s="557" t="s">
        <v>5826</v>
      </c>
      <c r="BD30" s="44" t="s">
        <v>65</v>
      </c>
      <c r="BE30" s="558" t="s">
        <v>65</v>
      </c>
    </row>
    <row r="31" spans="2:57" x14ac:dyDescent="0.25">
      <c r="B31" s="299">
        <v>2026</v>
      </c>
      <c r="C31" s="44">
        <v>891780111</v>
      </c>
      <c r="D31" s="44" t="s">
        <v>63</v>
      </c>
      <c r="E31" s="168" t="s">
        <v>5825</v>
      </c>
      <c r="F31" s="300" t="s">
        <v>5824</v>
      </c>
      <c r="G31" s="301">
        <v>0</v>
      </c>
      <c r="H31" s="302" t="s">
        <v>71</v>
      </c>
      <c r="I31" s="44" t="s">
        <v>111</v>
      </c>
      <c r="J31" s="303" t="s">
        <v>81</v>
      </c>
      <c r="K31" s="168" t="s">
        <v>5823</v>
      </c>
      <c r="L31" s="394">
        <v>21913334</v>
      </c>
      <c r="M31" s="44" t="s">
        <v>66</v>
      </c>
      <c r="N31" s="304" t="s">
        <v>5822</v>
      </c>
      <c r="O31" s="79">
        <v>1082943581</v>
      </c>
      <c r="P31" s="305">
        <v>38</v>
      </c>
      <c r="Q31" s="306">
        <v>46030</v>
      </c>
      <c r="R31" s="397">
        <v>1163600000</v>
      </c>
      <c r="S31" s="307">
        <v>46035</v>
      </c>
      <c r="T31" s="397">
        <v>21913334</v>
      </c>
      <c r="U31" s="302" t="s">
        <v>65</v>
      </c>
      <c r="V31" s="79">
        <v>57461852</v>
      </c>
      <c r="W31" s="304" t="s">
        <v>4887</v>
      </c>
      <c r="X31" s="308">
        <v>46035</v>
      </c>
      <c r="Y31" s="306">
        <v>46035</v>
      </c>
      <c r="Z31" s="69" t="s">
        <v>73</v>
      </c>
      <c r="AA31" s="307">
        <v>46203</v>
      </c>
      <c r="AB31" s="549">
        <v>168</v>
      </c>
      <c r="AC31" s="400">
        <v>0</v>
      </c>
      <c r="AD31" s="79">
        <v>0</v>
      </c>
      <c r="AE31" s="400">
        <v>0</v>
      </c>
      <c r="AF31" s="80" t="s">
        <v>73</v>
      </c>
      <c r="AG31" s="403">
        <f t="shared" si="0"/>
        <v>0</v>
      </c>
      <c r="AH31" s="79">
        <v>0</v>
      </c>
      <c r="AI31" s="400">
        <v>0</v>
      </c>
      <c r="AJ31" s="61" t="s">
        <v>73</v>
      </c>
      <c r="AK31" s="309" t="s">
        <v>73</v>
      </c>
      <c r="AL31" s="61">
        <v>0</v>
      </c>
      <c r="AM31" s="309" t="s">
        <v>73</v>
      </c>
      <c r="AN31" s="81" t="s">
        <v>73</v>
      </c>
      <c r="AO31" s="309" t="s">
        <v>73</v>
      </c>
      <c r="AP31" s="75">
        <f t="shared" si="1"/>
        <v>0</v>
      </c>
      <c r="AQ31" s="406">
        <f>+L31+AD31-AI31</f>
        <v>21913334</v>
      </c>
      <c r="AR31" s="61" t="s">
        <v>65</v>
      </c>
      <c r="AS31" s="400">
        <f t="shared" si="2"/>
        <v>21913334</v>
      </c>
      <c r="AT31" s="61" t="s">
        <v>162</v>
      </c>
      <c r="AU31" s="302">
        <v>0</v>
      </c>
      <c r="AV31" s="82" t="s">
        <v>73</v>
      </c>
      <c r="AW31" s="426">
        <f t="shared" si="3"/>
        <v>2913334</v>
      </c>
      <c r="AX31" s="420">
        <v>19000000</v>
      </c>
      <c r="AY31" s="310">
        <f t="shared" si="4"/>
        <v>0.13294800325682984</v>
      </c>
      <c r="AZ31" s="67">
        <v>0.13294800325682984</v>
      </c>
      <c r="BA31" s="311" t="s">
        <v>73</v>
      </c>
      <c r="BB31" s="299" t="s">
        <v>85</v>
      </c>
      <c r="BC31" s="557" t="s">
        <v>5821</v>
      </c>
      <c r="BD31" s="44" t="s">
        <v>65</v>
      </c>
      <c r="BE31" s="558" t="s">
        <v>65</v>
      </c>
    </row>
    <row r="32" spans="2:57" x14ac:dyDescent="0.25">
      <c r="B32" s="299">
        <v>2026</v>
      </c>
      <c r="C32" s="44">
        <v>891780111</v>
      </c>
      <c r="D32" s="44" t="s">
        <v>63</v>
      </c>
      <c r="E32" s="168" t="s">
        <v>5820</v>
      </c>
      <c r="F32" s="300" t="s">
        <v>5819</v>
      </c>
      <c r="G32" s="301">
        <v>0</v>
      </c>
      <c r="H32" s="302" t="s">
        <v>71</v>
      </c>
      <c r="I32" s="44" t="s">
        <v>111</v>
      </c>
      <c r="J32" s="303" t="s">
        <v>81</v>
      </c>
      <c r="K32" s="168" t="s">
        <v>5818</v>
      </c>
      <c r="L32" s="394">
        <v>24796667</v>
      </c>
      <c r="M32" s="44" t="s">
        <v>66</v>
      </c>
      <c r="N32" s="304" t="s">
        <v>5343</v>
      </c>
      <c r="O32" s="79">
        <v>1084788615</v>
      </c>
      <c r="P32" s="305">
        <v>38</v>
      </c>
      <c r="Q32" s="306">
        <v>46030</v>
      </c>
      <c r="R32" s="397">
        <v>1163600000</v>
      </c>
      <c r="S32" s="307">
        <v>46035</v>
      </c>
      <c r="T32" s="397">
        <v>24796667</v>
      </c>
      <c r="U32" s="302" t="s">
        <v>65</v>
      </c>
      <c r="V32" s="79">
        <v>57461852</v>
      </c>
      <c r="W32" s="304" t="s">
        <v>4887</v>
      </c>
      <c r="X32" s="308">
        <v>46035</v>
      </c>
      <c r="Y32" s="306">
        <v>46035</v>
      </c>
      <c r="Z32" s="69" t="s">
        <v>73</v>
      </c>
      <c r="AA32" s="307">
        <v>46203</v>
      </c>
      <c r="AB32" s="549">
        <v>168</v>
      </c>
      <c r="AC32" s="400">
        <v>0</v>
      </c>
      <c r="AD32" s="79">
        <v>0</v>
      </c>
      <c r="AE32" s="400">
        <v>0</v>
      </c>
      <c r="AF32" s="80" t="s">
        <v>73</v>
      </c>
      <c r="AG32" s="403">
        <f t="shared" si="0"/>
        <v>0</v>
      </c>
      <c r="AH32" s="79">
        <v>0</v>
      </c>
      <c r="AI32" s="400">
        <v>0</v>
      </c>
      <c r="AJ32" s="61" t="s">
        <v>73</v>
      </c>
      <c r="AK32" s="309" t="s">
        <v>73</v>
      </c>
      <c r="AL32" s="61">
        <v>0</v>
      </c>
      <c r="AM32" s="309" t="s">
        <v>73</v>
      </c>
      <c r="AN32" s="81" t="s">
        <v>73</v>
      </c>
      <c r="AO32" s="309" t="s">
        <v>73</v>
      </c>
      <c r="AP32" s="75">
        <f t="shared" si="1"/>
        <v>0</v>
      </c>
      <c r="AQ32" s="406">
        <f>+L32+AD32-AI32</f>
        <v>24796667</v>
      </c>
      <c r="AR32" s="61" t="s">
        <v>65</v>
      </c>
      <c r="AS32" s="400">
        <f t="shared" si="2"/>
        <v>24796667</v>
      </c>
      <c r="AT32" s="61" t="s">
        <v>162</v>
      </c>
      <c r="AU32" s="302">
        <v>0</v>
      </c>
      <c r="AV32" s="82" t="s">
        <v>73</v>
      </c>
      <c r="AW32" s="426">
        <f t="shared" si="3"/>
        <v>3296667</v>
      </c>
      <c r="AX32" s="420">
        <v>21500000</v>
      </c>
      <c r="AY32" s="310">
        <f t="shared" si="4"/>
        <v>0.13294798853410419</v>
      </c>
      <c r="AZ32" s="67">
        <v>0.13294798853410419</v>
      </c>
      <c r="BA32" s="311" t="s">
        <v>73</v>
      </c>
      <c r="BB32" s="299" t="s">
        <v>85</v>
      </c>
      <c r="BC32" s="557" t="s">
        <v>5817</v>
      </c>
      <c r="BD32" s="44" t="s">
        <v>65</v>
      </c>
      <c r="BE32" s="558" t="s">
        <v>65</v>
      </c>
    </row>
    <row r="33" spans="2:57" x14ac:dyDescent="0.25">
      <c r="B33" s="299">
        <v>2026</v>
      </c>
      <c r="C33" s="44">
        <v>891780111</v>
      </c>
      <c r="D33" s="44" t="s">
        <v>63</v>
      </c>
      <c r="E33" s="168" t="s">
        <v>5816</v>
      </c>
      <c r="F33" s="300" t="s">
        <v>5815</v>
      </c>
      <c r="G33" s="301">
        <v>0</v>
      </c>
      <c r="H33" s="302" t="s">
        <v>71</v>
      </c>
      <c r="I33" s="44" t="s">
        <v>111</v>
      </c>
      <c r="J33" s="303" t="s">
        <v>81</v>
      </c>
      <c r="K33" s="168" t="s">
        <v>5814</v>
      </c>
      <c r="L33" s="394">
        <v>25950000</v>
      </c>
      <c r="M33" s="44" t="s">
        <v>66</v>
      </c>
      <c r="N33" s="304" t="s">
        <v>4936</v>
      </c>
      <c r="O33" s="79">
        <v>1020794175</v>
      </c>
      <c r="P33" s="305">
        <v>39</v>
      </c>
      <c r="Q33" s="306">
        <v>46030</v>
      </c>
      <c r="R33" s="397">
        <v>547200000</v>
      </c>
      <c r="S33" s="307">
        <v>46035</v>
      </c>
      <c r="T33" s="397">
        <v>25950000</v>
      </c>
      <c r="U33" s="302" t="s">
        <v>65</v>
      </c>
      <c r="V33" s="79">
        <v>39049658</v>
      </c>
      <c r="W33" s="304" t="s">
        <v>4893</v>
      </c>
      <c r="X33" s="308">
        <v>46035</v>
      </c>
      <c r="Y33" s="306">
        <v>46035</v>
      </c>
      <c r="Z33" s="69" t="s">
        <v>73</v>
      </c>
      <c r="AA33" s="307">
        <v>46203</v>
      </c>
      <c r="AB33" s="549">
        <v>168</v>
      </c>
      <c r="AC33" s="400">
        <v>0</v>
      </c>
      <c r="AD33" s="79">
        <v>0</v>
      </c>
      <c r="AE33" s="400">
        <v>0</v>
      </c>
      <c r="AF33" s="80" t="s">
        <v>73</v>
      </c>
      <c r="AG33" s="403">
        <f t="shared" si="0"/>
        <v>0</v>
      </c>
      <c r="AH33" s="79">
        <v>0</v>
      </c>
      <c r="AI33" s="400">
        <v>0</v>
      </c>
      <c r="AJ33" s="61" t="s">
        <v>73</v>
      </c>
      <c r="AK33" s="309" t="s">
        <v>73</v>
      </c>
      <c r="AL33" s="61">
        <v>0</v>
      </c>
      <c r="AM33" s="309" t="s">
        <v>73</v>
      </c>
      <c r="AN33" s="81" t="s">
        <v>73</v>
      </c>
      <c r="AO33" s="309" t="s">
        <v>73</v>
      </c>
      <c r="AP33" s="75">
        <f t="shared" si="1"/>
        <v>0</v>
      </c>
      <c r="AQ33" s="406">
        <f>+L33+AD33-AI33</f>
        <v>25950000</v>
      </c>
      <c r="AR33" s="61" t="s">
        <v>65</v>
      </c>
      <c r="AS33" s="400">
        <f t="shared" si="2"/>
        <v>25950000</v>
      </c>
      <c r="AT33" s="61" t="s">
        <v>162</v>
      </c>
      <c r="AU33" s="302">
        <v>0</v>
      </c>
      <c r="AV33" s="82" t="s">
        <v>73</v>
      </c>
      <c r="AW33" s="426">
        <f t="shared" si="3"/>
        <v>3450000</v>
      </c>
      <c r="AX33" s="420">
        <v>22500000</v>
      </c>
      <c r="AY33" s="310">
        <f t="shared" si="4"/>
        <v>0.13294797687861271</v>
      </c>
      <c r="AZ33" s="67">
        <v>0.13294797687861271</v>
      </c>
      <c r="BA33" s="311" t="s">
        <v>73</v>
      </c>
      <c r="BB33" s="299" t="s">
        <v>85</v>
      </c>
      <c r="BC33" s="557" t="s">
        <v>5813</v>
      </c>
      <c r="BD33" s="44" t="s">
        <v>65</v>
      </c>
      <c r="BE33" s="558" t="s">
        <v>65</v>
      </c>
    </row>
    <row r="34" spans="2:57" x14ac:dyDescent="0.25">
      <c r="B34" s="299">
        <v>2026</v>
      </c>
      <c r="C34" s="44">
        <v>891780111</v>
      </c>
      <c r="D34" s="44" t="s">
        <v>63</v>
      </c>
      <c r="E34" s="168" t="s">
        <v>5812</v>
      </c>
      <c r="F34" s="300" t="s">
        <v>5811</v>
      </c>
      <c r="G34" s="301">
        <v>0</v>
      </c>
      <c r="H34" s="302" t="s">
        <v>71</v>
      </c>
      <c r="I34" s="44" t="s">
        <v>111</v>
      </c>
      <c r="J34" s="303" t="s">
        <v>81</v>
      </c>
      <c r="K34" s="168" t="s">
        <v>5788</v>
      </c>
      <c r="L34" s="394">
        <v>24796667</v>
      </c>
      <c r="M34" s="44" t="s">
        <v>66</v>
      </c>
      <c r="N34" s="304" t="s">
        <v>4894</v>
      </c>
      <c r="O34" s="79">
        <v>36386177</v>
      </c>
      <c r="P34" s="305">
        <v>39</v>
      </c>
      <c r="Q34" s="306">
        <v>46030</v>
      </c>
      <c r="R34" s="397">
        <v>547200000</v>
      </c>
      <c r="S34" s="307">
        <v>46035</v>
      </c>
      <c r="T34" s="397">
        <v>24796667</v>
      </c>
      <c r="U34" s="302" t="s">
        <v>65</v>
      </c>
      <c r="V34" s="79">
        <v>39049658</v>
      </c>
      <c r="W34" s="304" t="s">
        <v>4893</v>
      </c>
      <c r="X34" s="308">
        <v>46035</v>
      </c>
      <c r="Y34" s="306">
        <v>46035</v>
      </c>
      <c r="Z34" s="69" t="s">
        <v>73</v>
      </c>
      <c r="AA34" s="307">
        <v>46203</v>
      </c>
      <c r="AB34" s="549">
        <v>168</v>
      </c>
      <c r="AC34" s="400">
        <v>0</v>
      </c>
      <c r="AD34" s="79">
        <v>0</v>
      </c>
      <c r="AE34" s="400">
        <v>0</v>
      </c>
      <c r="AF34" s="80" t="s">
        <v>73</v>
      </c>
      <c r="AG34" s="403">
        <f t="shared" si="0"/>
        <v>0</v>
      </c>
      <c r="AH34" s="79">
        <v>0</v>
      </c>
      <c r="AI34" s="400">
        <v>0</v>
      </c>
      <c r="AJ34" s="61" t="s">
        <v>73</v>
      </c>
      <c r="AK34" s="309" t="s">
        <v>73</v>
      </c>
      <c r="AL34" s="61">
        <v>0</v>
      </c>
      <c r="AM34" s="309" t="s">
        <v>73</v>
      </c>
      <c r="AN34" s="81" t="s">
        <v>73</v>
      </c>
      <c r="AO34" s="309" t="s">
        <v>73</v>
      </c>
      <c r="AP34" s="75">
        <f t="shared" si="1"/>
        <v>0</v>
      </c>
      <c r="AQ34" s="406">
        <f>+L34+AD34-AI34</f>
        <v>24796667</v>
      </c>
      <c r="AR34" s="61" t="s">
        <v>65</v>
      </c>
      <c r="AS34" s="400">
        <f t="shared" si="2"/>
        <v>24796667</v>
      </c>
      <c r="AT34" s="61" t="s">
        <v>162</v>
      </c>
      <c r="AU34" s="302">
        <v>0</v>
      </c>
      <c r="AV34" s="82" t="s">
        <v>73</v>
      </c>
      <c r="AW34" s="426">
        <f t="shared" si="3"/>
        <v>3296667</v>
      </c>
      <c r="AX34" s="420">
        <v>21500000</v>
      </c>
      <c r="AY34" s="310">
        <f t="shared" si="4"/>
        <v>0.13294798853410419</v>
      </c>
      <c r="AZ34" s="67">
        <v>0.13294798853410419</v>
      </c>
      <c r="BA34" s="311" t="s">
        <v>73</v>
      </c>
      <c r="BB34" s="299" t="s">
        <v>85</v>
      </c>
      <c r="BC34" s="557" t="s">
        <v>5810</v>
      </c>
      <c r="BD34" s="44" t="s">
        <v>65</v>
      </c>
      <c r="BE34" s="558" t="s">
        <v>65</v>
      </c>
    </row>
    <row r="35" spans="2:57" x14ac:dyDescent="0.25">
      <c r="B35" s="299">
        <v>2026</v>
      </c>
      <c r="C35" s="44">
        <v>891780111</v>
      </c>
      <c r="D35" s="44" t="s">
        <v>63</v>
      </c>
      <c r="E35" s="168" t="s">
        <v>5809</v>
      </c>
      <c r="F35" s="300" t="s">
        <v>5808</v>
      </c>
      <c r="G35" s="301">
        <v>0</v>
      </c>
      <c r="H35" s="302" t="s">
        <v>71</v>
      </c>
      <c r="I35" s="44" t="s">
        <v>111</v>
      </c>
      <c r="J35" s="303" t="s">
        <v>81</v>
      </c>
      <c r="K35" s="168" t="s">
        <v>5788</v>
      </c>
      <c r="L35" s="394">
        <v>24796667</v>
      </c>
      <c r="M35" s="44" t="s">
        <v>66</v>
      </c>
      <c r="N35" s="304" t="s">
        <v>5807</v>
      </c>
      <c r="O35" s="79">
        <v>33224219</v>
      </c>
      <c r="P35" s="305">
        <v>39</v>
      </c>
      <c r="Q35" s="306">
        <v>46030</v>
      </c>
      <c r="R35" s="397">
        <v>547200000</v>
      </c>
      <c r="S35" s="307">
        <v>46035</v>
      </c>
      <c r="T35" s="397">
        <v>24796667</v>
      </c>
      <c r="U35" s="302" t="s">
        <v>65</v>
      </c>
      <c r="V35" s="79">
        <v>39049658</v>
      </c>
      <c r="W35" s="304" t="s">
        <v>4893</v>
      </c>
      <c r="X35" s="308">
        <v>46035</v>
      </c>
      <c r="Y35" s="306">
        <v>46035</v>
      </c>
      <c r="Z35" s="69" t="s">
        <v>73</v>
      </c>
      <c r="AA35" s="307">
        <v>46203</v>
      </c>
      <c r="AB35" s="549">
        <v>168</v>
      </c>
      <c r="AC35" s="400">
        <v>0</v>
      </c>
      <c r="AD35" s="79">
        <v>0</v>
      </c>
      <c r="AE35" s="400">
        <v>0</v>
      </c>
      <c r="AF35" s="80" t="s">
        <v>73</v>
      </c>
      <c r="AG35" s="403">
        <f t="shared" si="0"/>
        <v>0</v>
      </c>
      <c r="AH35" s="79">
        <v>0</v>
      </c>
      <c r="AI35" s="400">
        <v>0</v>
      </c>
      <c r="AJ35" s="61" t="s">
        <v>73</v>
      </c>
      <c r="AK35" s="309" t="s">
        <v>73</v>
      </c>
      <c r="AL35" s="61">
        <v>0</v>
      </c>
      <c r="AM35" s="309" t="s">
        <v>73</v>
      </c>
      <c r="AN35" s="81" t="s">
        <v>73</v>
      </c>
      <c r="AO35" s="309" t="s">
        <v>73</v>
      </c>
      <c r="AP35" s="75">
        <f t="shared" si="1"/>
        <v>0</v>
      </c>
      <c r="AQ35" s="406">
        <f>+L35+AD35-AI35</f>
        <v>24796667</v>
      </c>
      <c r="AR35" s="61" t="s">
        <v>65</v>
      </c>
      <c r="AS35" s="400">
        <f t="shared" si="2"/>
        <v>24796667</v>
      </c>
      <c r="AT35" s="61" t="s">
        <v>162</v>
      </c>
      <c r="AU35" s="302">
        <v>0</v>
      </c>
      <c r="AV35" s="82" t="s">
        <v>73</v>
      </c>
      <c r="AW35" s="426">
        <f t="shared" si="3"/>
        <v>3296667</v>
      </c>
      <c r="AX35" s="420">
        <v>21500000</v>
      </c>
      <c r="AY35" s="310">
        <f t="shared" si="4"/>
        <v>0.13294798853410419</v>
      </c>
      <c r="AZ35" s="67">
        <v>0.13294798853410419</v>
      </c>
      <c r="BA35" s="311" t="s">
        <v>73</v>
      </c>
      <c r="BB35" s="299" t="s">
        <v>85</v>
      </c>
      <c r="BC35" s="557" t="s">
        <v>5806</v>
      </c>
      <c r="BD35" s="44" t="s">
        <v>65</v>
      </c>
      <c r="BE35" s="558" t="s">
        <v>65</v>
      </c>
    </row>
    <row r="36" spans="2:57" x14ac:dyDescent="0.25">
      <c r="B36" s="299">
        <v>2026</v>
      </c>
      <c r="C36" s="44">
        <v>891780111</v>
      </c>
      <c r="D36" s="44" t="s">
        <v>63</v>
      </c>
      <c r="E36" s="168" t="s">
        <v>5805</v>
      </c>
      <c r="F36" s="300" t="s">
        <v>5804</v>
      </c>
      <c r="G36" s="301">
        <v>0</v>
      </c>
      <c r="H36" s="302" t="s">
        <v>71</v>
      </c>
      <c r="I36" s="44" t="s">
        <v>111</v>
      </c>
      <c r="J36" s="303" t="s">
        <v>81</v>
      </c>
      <c r="K36" s="168" t="s">
        <v>5803</v>
      </c>
      <c r="L36" s="394">
        <v>24796667</v>
      </c>
      <c r="M36" s="44" t="s">
        <v>66</v>
      </c>
      <c r="N36" s="304" t="s">
        <v>5802</v>
      </c>
      <c r="O36" s="79">
        <v>1082964235</v>
      </c>
      <c r="P36" s="305">
        <v>40</v>
      </c>
      <c r="Q36" s="306">
        <v>46030</v>
      </c>
      <c r="R36" s="397">
        <v>166100000</v>
      </c>
      <c r="S36" s="307">
        <v>46035</v>
      </c>
      <c r="T36" s="397">
        <v>24796667</v>
      </c>
      <c r="U36" s="302" t="s">
        <v>65</v>
      </c>
      <c r="V36" s="79">
        <v>52389076</v>
      </c>
      <c r="W36" s="304" t="s">
        <v>4755</v>
      </c>
      <c r="X36" s="308">
        <v>46035</v>
      </c>
      <c r="Y36" s="306">
        <v>46035</v>
      </c>
      <c r="Z36" s="69" t="s">
        <v>73</v>
      </c>
      <c r="AA36" s="307">
        <v>46203</v>
      </c>
      <c r="AB36" s="549">
        <v>168</v>
      </c>
      <c r="AC36" s="400">
        <v>0</v>
      </c>
      <c r="AD36" s="79">
        <v>0</v>
      </c>
      <c r="AE36" s="400">
        <v>0</v>
      </c>
      <c r="AF36" s="80" t="s">
        <v>73</v>
      </c>
      <c r="AG36" s="403">
        <f t="shared" si="0"/>
        <v>0</v>
      </c>
      <c r="AH36" s="79">
        <v>0</v>
      </c>
      <c r="AI36" s="400">
        <v>0</v>
      </c>
      <c r="AJ36" s="61" t="s">
        <v>73</v>
      </c>
      <c r="AK36" s="309" t="s">
        <v>73</v>
      </c>
      <c r="AL36" s="61">
        <v>0</v>
      </c>
      <c r="AM36" s="309" t="s">
        <v>73</v>
      </c>
      <c r="AN36" s="81" t="s">
        <v>73</v>
      </c>
      <c r="AO36" s="309" t="s">
        <v>73</v>
      </c>
      <c r="AP36" s="75">
        <f t="shared" si="1"/>
        <v>0</v>
      </c>
      <c r="AQ36" s="406">
        <f>+L36+AD36-AI36</f>
        <v>24796667</v>
      </c>
      <c r="AR36" s="61" t="s">
        <v>65</v>
      </c>
      <c r="AS36" s="400">
        <f t="shared" si="2"/>
        <v>24796667</v>
      </c>
      <c r="AT36" s="61" t="s">
        <v>162</v>
      </c>
      <c r="AU36" s="302">
        <v>0</v>
      </c>
      <c r="AV36" s="82" t="s">
        <v>73</v>
      </c>
      <c r="AW36" s="426">
        <f t="shared" si="3"/>
        <v>3296667</v>
      </c>
      <c r="AX36" s="420">
        <v>21500000</v>
      </c>
      <c r="AY36" s="310">
        <f t="shared" si="4"/>
        <v>0.13294798853410419</v>
      </c>
      <c r="AZ36" s="67">
        <v>0.13294798853410419</v>
      </c>
      <c r="BA36" s="311" t="s">
        <v>73</v>
      </c>
      <c r="BB36" s="299" t="s">
        <v>85</v>
      </c>
      <c r="BC36" s="557" t="s">
        <v>5801</v>
      </c>
      <c r="BD36" s="44" t="s">
        <v>65</v>
      </c>
      <c r="BE36" s="558" t="s">
        <v>65</v>
      </c>
    </row>
    <row r="37" spans="2:57" x14ac:dyDescent="0.25">
      <c r="B37" s="299">
        <v>2026</v>
      </c>
      <c r="C37" s="44">
        <v>891780111</v>
      </c>
      <c r="D37" s="44" t="s">
        <v>63</v>
      </c>
      <c r="E37" s="168" t="s">
        <v>5800</v>
      </c>
      <c r="F37" s="300" t="s">
        <v>5799</v>
      </c>
      <c r="G37" s="301">
        <v>0</v>
      </c>
      <c r="H37" s="302" t="s">
        <v>71</v>
      </c>
      <c r="I37" s="44" t="s">
        <v>111</v>
      </c>
      <c r="J37" s="303" t="s">
        <v>81</v>
      </c>
      <c r="K37" s="168" t="s">
        <v>5798</v>
      </c>
      <c r="L37" s="394">
        <v>24796667</v>
      </c>
      <c r="M37" s="44" t="s">
        <v>66</v>
      </c>
      <c r="N37" s="304" t="s">
        <v>5797</v>
      </c>
      <c r="O37" s="79">
        <v>1010074079</v>
      </c>
      <c r="P37" s="305">
        <v>39</v>
      </c>
      <c r="Q37" s="306">
        <v>46030</v>
      </c>
      <c r="R37" s="397">
        <v>547200000</v>
      </c>
      <c r="S37" s="307">
        <v>46035</v>
      </c>
      <c r="T37" s="397">
        <v>24796667</v>
      </c>
      <c r="U37" s="302" t="s">
        <v>65</v>
      </c>
      <c r="V37" s="79">
        <v>39049658</v>
      </c>
      <c r="W37" s="304" t="s">
        <v>4893</v>
      </c>
      <c r="X37" s="308">
        <v>46035</v>
      </c>
      <c r="Y37" s="306">
        <v>46035</v>
      </c>
      <c r="Z37" s="69" t="s">
        <v>73</v>
      </c>
      <c r="AA37" s="307">
        <v>46203</v>
      </c>
      <c r="AB37" s="549">
        <v>168</v>
      </c>
      <c r="AC37" s="400">
        <v>0</v>
      </c>
      <c r="AD37" s="79">
        <v>0</v>
      </c>
      <c r="AE37" s="400">
        <v>0</v>
      </c>
      <c r="AF37" s="80" t="s">
        <v>73</v>
      </c>
      <c r="AG37" s="403">
        <f t="shared" si="0"/>
        <v>0</v>
      </c>
      <c r="AH37" s="79">
        <v>0</v>
      </c>
      <c r="AI37" s="400">
        <v>0</v>
      </c>
      <c r="AJ37" s="61" t="s">
        <v>73</v>
      </c>
      <c r="AK37" s="309" t="s">
        <v>73</v>
      </c>
      <c r="AL37" s="61">
        <v>0</v>
      </c>
      <c r="AM37" s="309" t="s">
        <v>73</v>
      </c>
      <c r="AN37" s="81" t="s">
        <v>73</v>
      </c>
      <c r="AO37" s="309" t="s">
        <v>73</v>
      </c>
      <c r="AP37" s="75">
        <f t="shared" si="1"/>
        <v>0</v>
      </c>
      <c r="AQ37" s="406">
        <f>+L37+AD37-AI37</f>
        <v>24796667</v>
      </c>
      <c r="AR37" s="61" t="s">
        <v>65</v>
      </c>
      <c r="AS37" s="400">
        <f t="shared" si="2"/>
        <v>24796667</v>
      </c>
      <c r="AT37" s="61" t="s">
        <v>162</v>
      </c>
      <c r="AU37" s="302">
        <v>0</v>
      </c>
      <c r="AV37" s="82" t="s">
        <v>73</v>
      </c>
      <c r="AW37" s="426">
        <f t="shared" si="3"/>
        <v>3296667</v>
      </c>
      <c r="AX37" s="420">
        <v>21500000</v>
      </c>
      <c r="AY37" s="310">
        <f t="shared" si="4"/>
        <v>0.13294798853410419</v>
      </c>
      <c r="AZ37" s="67">
        <v>0.13294798853410419</v>
      </c>
      <c r="BA37" s="311" t="s">
        <v>73</v>
      </c>
      <c r="BB37" s="299" t="s">
        <v>85</v>
      </c>
      <c r="BC37" s="557" t="s">
        <v>5796</v>
      </c>
      <c r="BD37" s="44" t="s">
        <v>65</v>
      </c>
      <c r="BE37" s="558" t="s">
        <v>65</v>
      </c>
    </row>
    <row r="38" spans="2:57" x14ac:dyDescent="0.25">
      <c r="B38" s="299">
        <v>2026</v>
      </c>
      <c r="C38" s="44">
        <v>891780111</v>
      </c>
      <c r="D38" s="44" t="s">
        <v>63</v>
      </c>
      <c r="E38" s="168" t="s">
        <v>5795</v>
      </c>
      <c r="F38" s="300" t="s">
        <v>5794</v>
      </c>
      <c r="G38" s="301">
        <v>0</v>
      </c>
      <c r="H38" s="302" t="s">
        <v>71</v>
      </c>
      <c r="I38" s="44" t="s">
        <v>111</v>
      </c>
      <c r="J38" s="303" t="s">
        <v>81</v>
      </c>
      <c r="K38" s="168" t="s">
        <v>5793</v>
      </c>
      <c r="L38" s="394">
        <v>24796667</v>
      </c>
      <c r="M38" s="44" t="s">
        <v>66</v>
      </c>
      <c r="N38" s="304" t="s">
        <v>5792</v>
      </c>
      <c r="O38" s="79">
        <v>57462496</v>
      </c>
      <c r="P38" s="305">
        <v>39</v>
      </c>
      <c r="Q38" s="306">
        <v>46030</v>
      </c>
      <c r="R38" s="397">
        <v>547200000</v>
      </c>
      <c r="S38" s="307">
        <v>46035</v>
      </c>
      <c r="T38" s="397">
        <v>24796667</v>
      </c>
      <c r="U38" s="302" t="s">
        <v>65</v>
      </c>
      <c r="V38" s="79">
        <v>39049658</v>
      </c>
      <c r="W38" s="304" t="s">
        <v>4893</v>
      </c>
      <c r="X38" s="308">
        <v>46035</v>
      </c>
      <c r="Y38" s="306">
        <v>46035</v>
      </c>
      <c r="Z38" s="69" t="s">
        <v>73</v>
      </c>
      <c r="AA38" s="307">
        <v>46203</v>
      </c>
      <c r="AB38" s="549">
        <v>168</v>
      </c>
      <c r="AC38" s="400">
        <v>0</v>
      </c>
      <c r="AD38" s="79">
        <v>0</v>
      </c>
      <c r="AE38" s="400">
        <v>0</v>
      </c>
      <c r="AF38" s="80" t="s">
        <v>73</v>
      </c>
      <c r="AG38" s="403">
        <f t="shared" si="0"/>
        <v>0</v>
      </c>
      <c r="AH38" s="79">
        <v>0</v>
      </c>
      <c r="AI38" s="400">
        <v>0</v>
      </c>
      <c r="AJ38" s="61" t="s">
        <v>73</v>
      </c>
      <c r="AK38" s="309" t="s">
        <v>73</v>
      </c>
      <c r="AL38" s="61">
        <v>0</v>
      </c>
      <c r="AM38" s="309" t="s">
        <v>73</v>
      </c>
      <c r="AN38" s="81" t="s">
        <v>73</v>
      </c>
      <c r="AO38" s="309" t="s">
        <v>73</v>
      </c>
      <c r="AP38" s="75">
        <f t="shared" si="1"/>
        <v>0</v>
      </c>
      <c r="AQ38" s="406">
        <f>+L38+AD38-AI38</f>
        <v>24796667</v>
      </c>
      <c r="AR38" s="61" t="s">
        <v>65</v>
      </c>
      <c r="AS38" s="400">
        <f t="shared" si="2"/>
        <v>24796667</v>
      </c>
      <c r="AT38" s="61" t="s">
        <v>162</v>
      </c>
      <c r="AU38" s="302">
        <v>0</v>
      </c>
      <c r="AV38" s="82" t="s">
        <v>73</v>
      </c>
      <c r="AW38" s="426">
        <f t="shared" si="3"/>
        <v>3296667</v>
      </c>
      <c r="AX38" s="420">
        <v>21500000</v>
      </c>
      <c r="AY38" s="310">
        <f t="shared" si="4"/>
        <v>0.13294798853410419</v>
      </c>
      <c r="AZ38" s="67">
        <v>0.13294798853410419</v>
      </c>
      <c r="BA38" s="311" t="s">
        <v>73</v>
      </c>
      <c r="BB38" s="299" t="s">
        <v>85</v>
      </c>
      <c r="BC38" s="557" t="s">
        <v>5791</v>
      </c>
      <c r="BD38" s="44" t="s">
        <v>65</v>
      </c>
      <c r="BE38" s="558" t="s">
        <v>65</v>
      </c>
    </row>
    <row r="39" spans="2:57" x14ac:dyDescent="0.25">
      <c r="B39" s="299">
        <v>2026</v>
      </c>
      <c r="C39" s="44">
        <v>891780111</v>
      </c>
      <c r="D39" s="44" t="s">
        <v>63</v>
      </c>
      <c r="E39" s="168" t="s">
        <v>5790</v>
      </c>
      <c r="F39" s="300" t="s">
        <v>5789</v>
      </c>
      <c r="G39" s="301">
        <v>0</v>
      </c>
      <c r="H39" s="302" t="s">
        <v>71</v>
      </c>
      <c r="I39" s="44" t="s">
        <v>111</v>
      </c>
      <c r="J39" s="303" t="s">
        <v>81</v>
      </c>
      <c r="K39" s="168" t="s">
        <v>5788</v>
      </c>
      <c r="L39" s="394">
        <v>24796667</v>
      </c>
      <c r="M39" s="44" t="s">
        <v>66</v>
      </c>
      <c r="N39" s="304" t="s">
        <v>5787</v>
      </c>
      <c r="O39" s="79">
        <v>1082935131</v>
      </c>
      <c r="P39" s="305">
        <v>39</v>
      </c>
      <c r="Q39" s="306">
        <v>46030</v>
      </c>
      <c r="R39" s="397">
        <v>547200000</v>
      </c>
      <c r="S39" s="307">
        <v>46035</v>
      </c>
      <c r="T39" s="397">
        <v>24796667</v>
      </c>
      <c r="U39" s="302" t="s">
        <v>65</v>
      </c>
      <c r="V39" s="79">
        <v>39049658</v>
      </c>
      <c r="W39" s="304" t="s">
        <v>4893</v>
      </c>
      <c r="X39" s="308">
        <v>46035</v>
      </c>
      <c r="Y39" s="306">
        <v>46035</v>
      </c>
      <c r="Z39" s="69" t="s">
        <v>73</v>
      </c>
      <c r="AA39" s="307">
        <v>46203</v>
      </c>
      <c r="AB39" s="549">
        <v>168</v>
      </c>
      <c r="AC39" s="400">
        <v>0</v>
      </c>
      <c r="AD39" s="79">
        <v>0</v>
      </c>
      <c r="AE39" s="400">
        <v>0</v>
      </c>
      <c r="AF39" s="80" t="s">
        <v>73</v>
      </c>
      <c r="AG39" s="403">
        <f t="shared" si="0"/>
        <v>0</v>
      </c>
      <c r="AH39" s="79">
        <v>0</v>
      </c>
      <c r="AI39" s="400">
        <v>0</v>
      </c>
      <c r="AJ39" s="61" t="s">
        <v>73</v>
      </c>
      <c r="AK39" s="309" t="s">
        <v>73</v>
      </c>
      <c r="AL39" s="61">
        <v>0</v>
      </c>
      <c r="AM39" s="309" t="s">
        <v>73</v>
      </c>
      <c r="AN39" s="81" t="s">
        <v>73</v>
      </c>
      <c r="AO39" s="309" t="s">
        <v>73</v>
      </c>
      <c r="AP39" s="75">
        <f t="shared" si="1"/>
        <v>0</v>
      </c>
      <c r="AQ39" s="406">
        <f>+L39+AD39-AI39</f>
        <v>24796667</v>
      </c>
      <c r="AR39" s="61" t="s">
        <v>65</v>
      </c>
      <c r="AS39" s="400">
        <f t="shared" si="2"/>
        <v>24796667</v>
      </c>
      <c r="AT39" s="61" t="s">
        <v>162</v>
      </c>
      <c r="AU39" s="302">
        <v>0</v>
      </c>
      <c r="AV39" s="82" t="s">
        <v>73</v>
      </c>
      <c r="AW39" s="426">
        <f t="shared" si="3"/>
        <v>3296667</v>
      </c>
      <c r="AX39" s="420">
        <v>21500000</v>
      </c>
      <c r="AY39" s="310">
        <f t="shared" si="4"/>
        <v>0.13294798853410419</v>
      </c>
      <c r="AZ39" s="67">
        <v>0.13294798853410419</v>
      </c>
      <c r="BA39" s="311" t="s">
        <v>73</v>
      </c>
      <c r="BB39" s="299" t="s">
        <v>85</v>
      </c>
      <c r="BC39" s="557" t="s">
        <v>5786</v>
      </c>
      <c r="BD39" s="44" t="s">
        <v>65</v>
      </c>
      <c r="BE39" s="558" t="s">
        <v>65</v>
      </c>
    </row>
    <row r="40" spans="2:57" x14ac:dyDescent="0.25">
      <c r="B40" s="299">
        <v>2026</v>
      </c>
      <c r="C40" s="44">
        <v>891780111</v>
      </c>
      <c r="D40" s="44" t="s">
        <v>63</v>
      </c>
      <c r="E40" s="168" t="s">
        <v>5785</v>
      </c>
      <c r="F40" s="300" t="s">
        <v>5784</v>
      </c>
      <c r="G40" s="301">
        <v>0</v>
      </c>
      <c r="H40" s="302" t="s">
        <v>71</v>
      </c>
      <c r="I40" s="44" t="s">
        <v>111</v>
      </c>
      <c r="J40" s="303" t="s">
        <v>81</v>
      </c>
      <c r="K40" s="168" t="s">
        <v>5783</v>
      </c>
      <c r="L40" s="394">
        <v>24796667</v>
      </c>
      <c r="M40" s="44" t="s">
        <v>66</v>
      </c>
      <c r="N40" s="304" t="s">
        <v>5759</v>
      </c>
      <c r="O40" s="79">
        <v>1083034324</v>
      </c>
      <c r="P40" s="305">
        <v>39</v>
      </c>
      <c r="Q40" s="306">
        <v>46030</v>
      </c>
      <c r="R40" s="397">
        <v>547200000</v>
      </c>
      <c r="S40" s="307">
        <v>46035</v>
      </c>
      <c r="T40" s="397">
        <v>24796667</v>
      </c>
      <c r="U40" s="302" t="s">
        <v>65</v>
      </c>
      <c r="V40" s="79">
        <v>39049658</v>
      </c>
      <c r="W40" s="304" t="s">
        <v>4893</v>
      </c>
      <c r="X40" s="315">
        <v>46035</v>
      </c>
      <c r="Y40" s="316">
        <v>46035</v>
      </c>
      <c r="Z40" s="69" t="s">
        <v>73</v>
      </c>
      <c r="AA40" s="307">
        <v>46203</v>
      </c>
      <c r="AB40" s="549">
        <v>168</v>
      </c>
      <c r="AC40" s="400">
        <v>0</v>
      </c>
      <c r="AD40" s="79">
        <v>0</v>
      </c>
      <c r="AE40" s="400">
        <v>0</v>
      </c>
      <c r="AF40" s="80" t="s">
        <v>73</v>
      </c>
      <c r="AG40" s="403">
        <f t="shared" si="0"/>
        <v>0</v>
      </c>
      <c r="AH40" s="79">
        <v>0</v>
      </c>
      <c r="AI40" s="400">
        <v>0</v>
      </c>
      <c r="AJ40" s="61" t="s">
        <v>73</v>
      </c>
      <c r="AK40" s="309" t="s">
        <v>73</v>
      </c>
      <c r="AL40" s="61">
        <v>0</v>
      </c>
      <c r="AM40" s="309" t="s">
        <v>73</v>
      </c>
      <c r="AN40" s="81" t="s">
        <v>73</v>
      </c>
      <c r="AO40" s="309" t="s">
        <v>73</v>
      </c>
      <c r="AP40" s="75">
        <f t="shared" si="1"/>
        <v>0</v>
      </c>
      <c r="AQ40" s="406">
        <f>+L40+AD40-AI40</f>
        <v>24796667</v>
      </c>
      <c r="AR40" s="61" t="s">
        <v>65</v>
      </c>
      <c r="AS40" s="400">
        <f t="shared" si="2"/>
        <v>24796667</v>
      </c>
      <c r="AT40" s="61" t="s">
        <v>162</v>
      </c>
      <c r="AU40" s="302">
        <v>0</v>
      </c>
      <c r="AV40" s="82" t="s">
        <v>73</v>
      </c>
      <c r="AW40" s="426">
        <f t="shared" si="3"/>
        <v>3296667</v>
      </c>
      <c r="AX40" s="420">
        <v>21500000</v>
      </c>
      <c r="AY40" s="310">
        <f t="shared" si="4"/>
        <v>0.13294798853410419</v>
      </c>
      <c r="AZ40" s="67">
        <v>0.13294798853410419</v>
      </c>
      <c r="BA40" s="311" t="s">
        <v>73</v>
      </c>
      <c r="BB40" s="299" t="s">
        <v>85</v>
      </c>
      <c r="BC40" s="557" t="s">
        <v>5782</v>
      </c>
      <c r="BD40" s="44" t="s">
        <v>65</v>
      </c>
      <c r="BE40" s="558" t="s">
        <v>65</v>
      </c>
    </row>
    <row r="41" spans="2:57" x14ac:dyDescent="0.25">
      <c r="B41" s="299">
        <v>2026</v>
      </c>
      <c r="C41" s="44">
        <v>891780111</v>
      </c>
      <c r="D41" s="44" t="s">
        <v>63</v>
      </c>
      <c r="E41" s="168" t="s">
        <v>5781</v>
      </c>
      <c r="F41" s="300" t="s">
        <v>5780</v>
      </c>
      <c r="G41" s="301">
        <v>0</v>
      </c>
      <c r="H41" s="302" t="s">
        <v>71</v>
      </c>
      <c r="I41" s="44" t="s">
        <v>111</v>
      </c>
      <c r="J41" s="303" t="s">
        <v>81</v>
      </c>
      <c r="K41" s="168" t="s">
        <v>5779</v>
      </c>
      <c r="L41" s="394">
        <v>21123300</v>
      </c>
      <c r="M41" s="44" t="s">
        <v>66</v>
      </c>
      <c r="N41" s="304" t="s">
        <v>5778</v>
      </c>
      <c r="O41" s="79">
        <v>1004462354</v>
      </c>
      <c r="P41" s="305">
        <v>39</v>
      </c>
      <c r="Q41" s="306">
        <v>46030</v>
      </c>
      <c r="R41" s="397">
        <v>547200000</v>
      </c>
      <c r="S41" s="307">
        <v>46035</v>
      </c>
      <c r="T41" s="397">
        <v>21123300</v>
      </c>
      <c r="U41" s="302" t="s">
        <v>65</v>
      </c>
      <c r="V41" s="79">
        <v>39049658</v>
      </c>
      <c r="W41" s="304" t="s">
        <v>4893</v>
      </c>
      <c r="X41" s="315">
        <v>46035</v>
      </c>
      <c r="Y41" s="316">
        <v>46035</v>
      </c>
      <c r="Z41" s="69" t="s">
        <v>73</v>
      </c>
      <c r="AA41" s="307">
        <v>46203</v>
      </c>
      <c r="AB41" s="549">
        <v>168</v>
      </c>
      <c r="AC41" s="400">
        <v>0</v>
      </c>
      <c r="AD41" s="79">
        <v>0</v>
      </c>
      <c r="AE41" s="400">
        <v>0</v>
      </c>
      <c r="AF41" s="80" t="s">
        <v>73</v>
      </c>
      <c r="AG41" s="403">
        <f t="shared" si="0"/>
        <v>0</v>
      </c>
      <c r="AH41" s="79">
        <v>0</v>
      </c>
      <c r="AI41" s="400">
        <v>0</v>
      </c>
      <c r="AJ41" s="61" t="s">
        <v>73</v>
      </c>
      <c r="AK41" s="309" t="s">
        <v>73</v>
      </c>
      <c r="AL41" s="61">
        <v>0</v>
      </c>
      <c r="AM41" s="309" t="s">
        <v>73</v>
      </c>
      <c r="AN41" s="81" t="s">
        <v>73</v>
      </c>
      <c r="AO41" s="309" t="s">
        <v>73</v>
      </c>
      <c r="AP41" s="75">
        <f t="shared" si="1"/>
        <v>0</v>
      </c>
      <c r="AQ41" s="406">
        <f>+L41+AD41-AI41</f>
        <v>21123300</v>
      </c>
      <c r="AR41" s="61" t="s">
        <v>65</v>
      </c>
      <c r="AS41" s="400">
        <f t="shared" si="2"/>
        <v>21123300</v>
      </c>
      <c r="AT41" s="61" t="s">
        <v>162</v>
      </c>
      <c r="AU41" s="302">
        <v>0</v>
      </c>
      <c r="AV41" s="82" t="s">
        <v>73</v>
      </c>
      <c r="AW41" s="426">
        <f t="shared" si="3"/>
        <v>2808300</v>
      </c>
      <c r="AX41" s="420">
        <v>18315000</v>
      </c>
      <c r="AY41" s="310">
        <f t="shared" si="4"/>
        <v>0.13294797687861271</v>
      </c>
      <c r="AZ41" s="67">
        <v>0.13294797687861271</v>
      </c>
      <c r="BA41" s="311" t="s">
        <v>73</v>
      </c>
      <c r="BB41" s="299" t="s">
        <v>85</v>
      </c>
      <c r="BC41" s="557" t="s">
        <v>5777</v>
      </c>
      <c r="BD41" s="44" t="s">
        <v>65</v>
      </c>
      <c r="BE41" s="558" t="s">
        <v>65</v>
      </c>
    </row>
    <row r="42" spans="2:57" x14ac:dyDescent="0.25">
      <c r="B42" s="299">
        <v>2026</v>
      </c>
      <c r="C42" s="44">
        <v>891780111</v>
      </c>
      <c r="D42" s="44" t="s">
        <v>63</v>
      </c>
      <c r="E42" s="168" t="s">
        <v>5776</v>
      </c>
      <c r="F42" s="300" t="s">
        <v>5775</v>
      </c>
      <c r="G42" s="301">
        <v>0</v>
      </c>
      <c r="H42" s="302" t="s">
        <v>71</v>
      </c>
      <c r="I42" s="44" t="s">
        <v>111</v>
      </c>
      <c r="J42" s="303" t="s">
        <v>81</v>
      </c>
      <c r="K42" s="168" t="s">
        <v>5774</v>
      </c>
      <c r="L42" s="394">
        <v>22960000</v>
      </c>
      <c r="M42" s="44" t="s">
        <v>66</v>
      </c>
      <c r="N42" s="304" t="s">
        <v>5773</v>
      </c>
      <c r="O42" s="79">
        <v>1082893928</v>
      </c>
      <c r="P42" s="305">
        <v>43</v>
      </c>
      <c r="Q42" s="306">
        <v>46030</v>
      </c>
      <c r="R42" s="397">
        <v>600600000</v>
      </c>
      <c r="S42" s="307">
        <v>46035</v>
      </c>
      <c r="T42" s="397">
        <v>22960000</v>
      </c>
      <c r="U42" s="302" t="s">
        <v>65</v>
      </c>
      <c r="V42" s="79">
        <v>1082884010</v>
      </c>
      <c r="W42" s="304" t="s">
        <v>4730</v>
      </c>
      <c r="X42" s="315">
        <v>46035</v>
      </c>
      <c r="Y42" s="316">
        <v>46035</v>
      </c>
      <c r="Z42" s="69" t="s">
        <v>73</v>
      </c>
      <c r="AA42" s="307">
        <v>46203</v>
      </c>
      <c r="AB42" s="549">
        <v>168</v>
      </c>
      <c r="AC42" s="400">
        <v>0</v>
      </c>
      <c r="AD42" s="79">
        <v>0</v>
      </c>
      <c r="AE42" s="400">
        <v>0</v>
      </c>
      <c r="AF42" s="80" t="s">
        <v>73</v>
      </c>
      <c r="AG42" s="403">
        <f t="shared" si="0"/>
        <v>0</v>
      </c>
      <c r="AH42" s="79">
        <v>0</v>
      </c>
      <c r="AI42" s="400">
        <v>0</v>
      </c>
      <c r="AJ42" s="61" t="s">
        <v>73</v>
      </c>
      <c r="AK42" s="309" t="s">
        <v>73</v>
      </c>
      <c r="AL42" s="61">
        <v>0</v>
      </c>
      <c r="AM42" s="309" t="s">
        <v>73</v>
      </c>
      <c r="AN42" s="81" t="s">
        <v>73</v>
      </c>
      <c r="AO42" s="309" t="s">
        <v>73</v>
      </c>
      <c r="AP42" s="75">
        <f t="shared" si="1"/>
        <v>0</v>
      </c>
      <c r="AQ42" s="406">
        <f>+L42+AD42-AI42</f>
        <v>22960000</v>
      </c>
      <c r="AR42" s="61" t="s">
        <v>65</v>
      </c>
      <c r="AS42" s="400">
        <f t="shared" si="2"/>
        <v>22960000</v>
      </c>
      <c r="AT42" s="61" t="s">
        <v>162</v>
      </c>
      <c r="AU42" s="302">
        <v>0</v>
      </c>
      <c r="AV42" s="82" t="s">
        <v>73</v>
      </c>
      <c r="AW42" s="426">
        <f t="shared" si="3"/>
        <v>2460000</v>
      </c>
      <c r="AX42" s="420">
        <v>20500000</v>
      </c>
      <c r="AY42" s="310">
        <f t="shared" si="4"/>
        <v>0.10714285714285714</v>
      </c>
      <c r="AZ42" s="67">
        <v>0.10714285714285714</v>
      </c>
      <c r="BA42" s="311" t="s">
        <v>73</v>
      </c>
      <c r="BB42" s="299" t="s">
        <v>85</v>
      </c>
      <c r="BC42" s="557" t="s">
        <v>5772</v>
      </c>
      <c r="BD42" s="44" t="s">
        <v>65</v>
      </c>
      <c r="BE42" s="558" t="s">
        <v>65</v>
      </c>
    </row>
    <row r="43" spans="2:57" x14ac:dyDescent="0.25">
      <c r="B43" s="299">
        <v>2026</v>
      </c>
      <c r="C43" s="44">
        <v>891780111</v>
      </c>
      <c r="D43" s="44" t="s">
        <v>63</v>
      </c>
      <c r="E43" s="168" t="s">
        <v>5771</v>
      </c>
      <c r="F43" s="300" t="s">
        <v>5770</v>
      </c>
      <c r="G43" s="301">
        <v>0</v>
      </c>
      <c r="H43" s="302" t="s">
        <v>71</v>
      </c>
      <c r="I43" s="44" t="s">
        <v>111</v>
      </c>
      <c r="J43" s="303" t="s">
        <v>81</v>
      </c>
      <c r="K43" s="168" t="s">
        <v>5769</v>
      </c>
      <c r="L43" s="394">
        <v>22960000</v>
      </c>
      <c r="M43" s="44" t="s">
        <v>66</v>
      </c>
      <c r="N43" s="304" t="s">
        <v>5768</v>
      </c>
      <c r="O43" s="79">
        <v>1082990677</v>
      </c>
      <c r="P43" s="305">
        <v>43</v>
      </c>
      <c r="Q43" s="306">
        <v>46030</v>
      </c>
      <c r="R43" s="397">
        <v>600600000</v>
      </c>
      <c r="S43" s="307">
        <v>46035</v>
      </c>
      <c r="T43" s="397">
        <v>22960000</v>
      </c>
      <c r="U43" s="302" t="s">
        <v>65</v>
      </c>
      <c r="V43" s="79">
        <v>1082884010</v>
      </c>
      <c r="W43" s="304" t="s">
        <v>4730</v>
      </c>
      <c r="X43" s="315">
        <v>46035</v>
      </c>
      <c r="Y43" s="316">
        <v>46035</v>
      </c>
      <c r="Z43" s="69" t="s">
        <v>73</v>
      </c>
      <c r="AA43" s="307">
        <v>46203</v>
      </c>
      <c r="AB43" s="549">
        <v>168</v>
      </c>
      <c r="AC43" s="400">
        <v>0</v>
      </c>
      <c r="AD43" s="79">
        <v>0</v>
      </c>
      <c r="AE43" s="400">
        <v>0</v>
      </c>
      <c r="AF43" s="80" t="s">
        <v>73</v>
      </c>
      <c r="AG43" s="403">
        <f t="shared" si="0"/>
        <v>0</v>
      </c>
      <c r="AH43" s="79">
        <v>0</v>
      </c>
      <c r="AI43" s="400">
        <v>0</v>
      </c>
      <c r="AJ43" s="61" t="s">
        <v>73</v>
      </c>
      <c r="AK43" s="309" t="s">
        <v>73</v>
      </c>
      <c r="AL43" s="61">
        <v>0</v>
      </c>
      <c r="AM43" s="309" t="s">
        <v>73</v>
      </c>
      <c r="AN43" s="81" t="s">
        <v>73</v>
      </c>
      <c r="AO43" s="309" t="s">
        <v>73</v>
      </c>
      <c r="AP43" s="75">
        <f t="shared" si="1"/>
        <v>0</v>
      </c>
      <c r="AQ43" s="406">
        <f>+L43+AD43-AI43</f>
        <v>22960000</v>
      </c>
      <c r="AR43" s="61" t="s">
        <v>65</v>
      </c>
      <c r="AS43" s="400">
        <f t="shared" si="2"/>
        <v>22960000</v>
      </c>
      <c r="AT43" s="61" t="s">
        <v>162</v>
      </c>
      <c r="AU43" s="302">
        <v>0</v>
      </c>
      <c r="AV43" s="82" t="s">
        <v>73</v>
      </c>
      <c r="AW43" s="426">
        <f t="shared" si="3"/>
        <v>2460000</v>
      </c>
      <c r="AX43" s="420">
        <v>20500000</v>
      </c>
      <c r="AY43" s="310">
        <f t="shared" si="4"/>
        <v>0.10714285714285714</v>
      </c>
      <c r="AZ43" s="67">
        <v>0.10714285714285714</v>
      </c>
      <c r="BA43" s="311" t="s">
        <v>73</v>
      </c>
      <c r="BB43" s="299" t="s">
        <v>85</v>
      </c>
      <c r="BC43" s="557" t="s">
        <v>5767</v>
      </c>
      <c r="BD43" s="44" t="s">
        <v>65</v>
      </c>
      <c r="BE43" s="558" t="s">
        <v>65</v>
      </c>
    </row>
    <row r="44" spans="2:57" x14ac:dyDescent="0.25">
      <c r="B44" s="299">
        <v>2026</v>
      </c>
      <c r="C44" s="44">
        <v>891780111</v>
      </c>
      <c r="D44" s="44" t="s">
        <v>63</v>
      </c>
      <c r="E44" s="168" t="s">
        <v>5766</v>
      </c>
      <c r="F44" s="300" t="s">
        <v>5765</v>
      </c>
      <c r="G44" s="301">
        <v>20243201010084</v>
      </c>
      <c r="H44" s="302" t="s">
        <v>71</v>
      </c>
      <c r="I44" s="44" t="s">
        <v>268</v>
      </c>
      <c r="J44" s="303" t="s">
        <v>81</v>
      </c>
      <c r="K44" s="168" t="s">
        <v>5764</v>
      </c>
      <c r="L44" s="394">
        <v>48370002</v>
      </c>
      <c r="M44" s="44" t="s">
        <v>66</v>
      </c>
      <c r="N44" s="304" t="s">
        <v>3407</v>
      </c>
      <c r="O44" s="79">
        <v>1083002889</v>
      </c>
      <c r="P44" s="313">
        <v>115</v>
      </c>
      <c r="Q44" s="314">
        <v>45996</v>
      </c>
      <c r="R44" s="397">
        <v>1382638080</v>
      </c>
      <c r="S44" s="307">
        <v>46036</v>
      </c>
      <c r="T44" s="397">
        <v>48370002</v>
      </c>
      <c r="U44" s="302" t="s">
        <v>65</v>
      </c>
      <c r="V44" s="79">
        <v>85081920</v>
      </c>
      <c r="W44" s="304" t="s">
        <v>4719</v>
      </c>
      <c r="X44" s="315">
        <v>46035</v>
      </c>
      <c r="Y44" s="316">
        <v>46036</v>
      </c>
      <c r="Z44" s="69" t="s">
        <v>73</v>
      </c>
      <c r="AA44" s="307">
        <v>46234</v>
      </c>
      <c r="AB44" s="549">
        <v>198</v>
      </c>
      <c r="AC44" s="400">
        <v>0</v>
      </c>
      <c r="AD44" s="79">
        <v>0</v>
      </c>
      <c r="AE44" s="400">
        <v>0</v>
      </c>
      <c r="AF44" s="80" t="s">
        <v>73</v>
      </c>
      <c r="AG44" s="403">
        <f t="shared" si="0"/>
        <v>0</v>
      </c>
      <c r="AH44" s="79">
        <v>0</v>
      </c>
      <c r="AI44" s="400">
        <v>0</v>
      </c>
      <c r="AJ44" s="61" t="s">
        <v>73</v>
      </c>
      <c r="AK44" s="309" t="s">
        <v>73</v>
      </c>
      <c r="AL44" s="61">
        <v>0</v>
      </c>
      <c r="AM44" s="309" t="s">
        <v>73</v>
      </c>
      <c r="AN44" s="81" t="s">
        <v>73</v>
      </c>
      <c r="AO44" s="309" t="s">
        <v>73</v>
      </c>
      <c r="AP44" s="75">
        <f t="shared" si="1"/>
        <v>0</v>
      </c>
      <c r="AQ44" s="406">
        <f>+L44+AD44-AI44</f>
        <v>48370002</v>
      </c>
      <c r="AR44" s="61" t="s">
        <v>4656</v>
      </c>
      <c r="AS44" s="400">
        <f t="shared" si="2"/>
        <v>48370002</v>
      </c>
      <c r="AT44" s="61" t="s">
        <v>162</v>
      </c>
      <c r="AU44" s="302">
        <v>0</v>
      </c>
      <c r="AV44" s="82" t="s">
        <v>73</v>
      </c>
      <c r="AW44" s="426">
        <f t="shared" si="3"/>
        <v>0</v>
      </c>
      <c r="AX44" s="420">
        <v>48370002</v>
      </c>
      <c r="AY44" s="310">
        <f t="shared" si="4"/>
        <v>0</v>
      </c>
      <c r="AZ44" s="67">
        <v>0</v>
      </c>
      <c r="BA44" s="311" t="s">
        <v>73</v>
      </c>
      <c r="BB44" s="299" t="s">
        <v>85</v>
      </c>
      <c r="BC44" s="557" t="s">
        <v>5763</v>
      </c>
      <c r="BD44" s="44" t="s">
        <v>65</v>
      </c>
      <c r="BE44" s="558" t="s">
        <v>65</v>
      </c>
    </row>
    <row r="45" spans="2:57" x14ac:dyDescent="0.25">
      <c r="B45" s="299">
        <v>2026</v>
      </c>
      <c r="C45" s="44">
        <v>891780111</v>
      </c>
      <c r="D45" s="44" t="s">
        <v>63</v>
      </c>
      <c r="E45" s="168" t="s">
        <v>5762</v>
      </c>
      <c r="F45" s="300" t="s">
        <v>5761</v>
      </c>
      <c r="G45" s="301">
        <v>20243201010084</v>
      </c>
      <c r="H45" s="302" t="s">
        <v>71</v>
      </c>
      <c r="I45" s="44" t="s">
        <v>268</v>
      </c>
      <c r="J45" s="303" t="s">
        <v>81</v>
      </c>
      <c r="K45" s="168" t="s">
        <v>5760</v>
      </c>
      <c r="L45" s="394">
        <v>32537239</v>
      </c>
      <c r="M45" s="44" t="s">
        <v>66</v>
      </c>
      <c r="N45" s="304" t="s">
        <v>5759</v>
      </c>
      <c r="O45" s="79">
        <v>1083034324</v>
      </c>
      <c r="P45" s="313">
        <v>115</v>
      </c>
      <c r="Q45" s="314">
        <v>45996</v>
      </c>
      <c r="R45" s="397">
        <v>1382638080</v>
      </c>
      <c r="S45" s="307">
        <v>46036</v>
      </c>
      <c r="T45" s="397">
        <v>32537239</v>
      </c>
      <c r="U45" s="302" t="s">
        <v>65</v>
      </c>
      <c r="V45" s="79">
        <v>85081920</v>
      </c>
      <c r="W45" s="304" t="s">
        <v>4719</v>
      </c>
      <c r="X45" s="315">
        <v>46035</v>
      </c>
      <c r="Y45" s="316">
        <v>46036</v>
      </c>
      <c r="Z45" s="69" t="s">
        <v>73</v>
      </c>
      <c r="AA45" s="307">
        <v>46234</v>
      </c>
      <c r="AB45" s="549">
        <v>198</v>
      </c>
      <c r="AC45" s="400">
        <v>0</v>
      </c>
      <c r="AD45" s="79">
        <v>0</v>
      </c>
      <c r="AE45" s="400">
        <v>0</v>
      </c>
      <c r="AF45" s="80" t="s">
        <v>73</v>
      </c>
      <c r="AG45" s="403">
        <f t="shared" si="0"/>
        <v>0</v>
      </c>
      <c r="AH45" s="79">
        <v>0</v>
      </c>
      <c r="AI45" s="400">
        <v>0</v>
      </c>
      <c r="AJ45" s="61" t="s">
        <v>73</v>
      </c>
      <c r="AK45" s="309" t="s">
        <v>73</v>
      </c>
      <c r="AL45" s="61">
        <v>0</v>
      </c>
      <c r="AM45" s="309" t="s">
        <v>73</v>
      </c>
      <c r="AN45" s="81" t="s">
        <v>73</v>
      </c>
      <c r="AO45" s="309" t="s">
        <v>73</v>
      </c>
      <c r="AP45" s="75">
        <f t="shared" si="1"/>
        <v>0</v>
      </c>
      <c r="AQ45" s="406">
        <f>+L45+AD45-AI45</f>
        <v>32537239</v>
      </c>
      <c r="AR45" s="61" t="s">
        <v>4656</v>
      </c>
      <c r="AS45" s="400">
        <f t="shared" si="2"/>
        <v>32537239</v>
      </c>
      <c r="AT45" s="61" t="s">
        <v>162</v>
      </c>
      <c r="AU45" s="302">
        <v>0</v>
      </c>
      <c r="AV45" s="82" t="s">
        <v>73</v>
      </c>
      <c r="AW45" s="426">
        <f t="shared" si="3"/>
        <v>0</v>
      </c>
      <c r="AX45" s="420">
        <v>32537239</v>
      </c>
      <c r="AY45" s="310">
        <f t="shared" si="4"/>
        <v>0</v>
      </c>
      <c r="AZ45" s="67">
        <v>0</v>
      </c>
      <c r="BA45" s="311" t="s">
        <v>73</v>
      </c>
      <c r="BB45" s="299" t="s">
        <v>85</v>
      </c>
      <c r="BC45" s="557" t="s">
        <v>5758</v>
      </c>
      <c r="BD45" s="44" t="s">
        <v>65</v>
      </c>
      <c r="BE45" s="558" t="s">
        <v>65</v>
      </c>
    </row>
    <row r="46" spans="2:57" x14ac:dyDescent="0.25">
      <c r="B46" s="299">
        <v>2026</v>
      </c>
      <c r="C46" s="44">
        <v>891780111</v>
      </c>
      <c r="D46" s="44" t="s">
        <v>63</v>
      </c>
      <c r="E46" s="168" t="s">
        <v>5757</v>
      </c>
      <c r="F46" s="300" t="s">
        <v>5756</v>
      </c>
      <c r="G46" s="301">
        <v>0</v>
      </c>
      <c r="H46" s="302" t="s">
        <v>71</v>
      </c>
      <c r="I46" s="44" t="s">
        <v>111</v>
      </c>
      <c r="J46" s="303" t="s">
        <v>81</v>
      </c>
      <c r="K46" s="168" t="s">
        <v>5755</v>
      </c>
      <c r="L46" s="394">
        <v>24653333</v>
      </c>
      <c r="M46" s="44" t="s">
        <v>66</v>
      </c>
      <c r="N46" s="304" t="s">
        <v>5431</v>
      </c>
      <c r="O46" s="79">
        <v>1082984449</v>
      </c>
      <c r="P46" s="305">
        <v>39</v>
      </c>
      <c r="Q46" s="306">
        <v>46030</v>
      </c>
      <c r="R46" s="397">
        <v>547200000</v>
      </c>
      <c r="S46" s="307">
        <v>46035</v>
      </c>
      <c r="T46" s="397">
        <v>24653333</v>
      </c>
      <c r="U46" s="302" t="s">
        <v>65</v>
      </c>
      <c r="V46" s="79">
        <v>39049658</v>
      </c>
      <c r="W46" s="304" t="s">
        <v>4893</v>
      </c>
      <c r="X46" s="315">
        <v>46035</v>
      </c>
      <c r="Y46" s="316">
        <v>46035</v>
      </c>
      <c r="Z46" s="69" t="s">
        <v>73</v>
      </c>
      <c r="AA46" s="307">
        <v>46203</v>
      </c>
      <c r="AB46" s="549">
        <v>168</v>
      </c>
      <c r="AC46" s="400">
        <v>0</v>
      </c>
      <c r="AD46" s="79">
        <v>0</v>
      </c>
      <c r="AE46" s="400">
        <v>0</v>
      </c>
      <c r="AF46" s="80" t="s">
        <v>73</v>
      </c>
      <c r="AG46" s="403">
        <f t="shared" si="0"/>
        <v>0</v>
      </c>
      <c r="AH46" s="79">
        <v>0</v>
      </c>
      <c r="AI46" s="400">
        <v>0</v>
      </c>
      <c r="AJ46" s="61" t="s">
        <v>73</v>
      </c>
      <c r="AK46" s="309" t="s">
        <v>73</v>
      </c>
      <c r="AL46" s="61">
        <v>0</v>
      </c>
      <c r="AM46" s="309" t="s">
        <v>73</v>
      </c>
      <c r="AN46" s="81" t="s">
        <v>73</v>
      </c>
      <c r="AO46" s="309" t="s">
        <v>73</v>
      </c>
      <c r="AP46" s="75">
        <f t="shared" si="1"/>
        <v>0</v>
      </c>
      <c r="AQ46" s="406">
        <f>+L46+AD46-AI46</f>
        <v>24653333</v>
      </c>
      <c r="AR46" s="61" t="s">
        <v>65</v>
      </c>
      <c r="AS46" s="400">
        <f t="shared" si="2"/>
        <v>24653333</v>
      </c>
      <c r="AT46" s="61" t="s">
        <v>162</v>
      </c>
      <c r="AU46" s="302">
        <v>0</v>
      </c>
      <c r="AV46" s="82" t="s">
        <v>73</v>
      </c>
      <c r="AW46" s="426">
        <f t="shared" si="3"/>
        <v>3153333</v>
      </c>
      <c r="AX46" s="421">
        <v>21500000</v>
      </c>
      <c r="AY46" s="310">
        <f t="shared" si="4"/>
        <v>0.12790696495277129</v>
      </c>
      <c r="AZ46" s="67">
        <v>0.12790696495277129</v>
      </c>
      <c r="BA46" s="311" t="s">
        <v>73</v>
      </c>
      <c r="BB46" s="299" t="s">
        <v>85</v>
      </c>
      <c r="BC46" s="557" t="s">
        <v>5754</v>
      </c>
      <c r="BD46" s="44" t="s">
        <v>65</v>
      </c>
      <c r="BE46" s="558" t="s">
        <v>65</v>
      </c>
    </row>
    <row r="47" spans="2:57" x14ac:dyDescent="0.25">
      <c r="B47" s="299">
        <v>2026</v>
      </c>
      <c r="C47" s="44">
        <v>891780111</v>
      </c>
      <c r="D47" s="44" t="s">
        <v>63</v>
      </c>
      <c r="E47" s="168" t="s">
        <v>5753</v>
      </c>
      <c r="F47" s="300" t="s">
        <v>5752</v>
      </c>
      <c r="G47" s="301">
        <v>0</v>
      </c>
      <c r="H47" s="302" t="s">
        <v>71</v>
      </c>
      <c r="I47" s="44" t="s">
        <v>111</v>
      </c>
      <c r="J47" s="303" t="s">
        <v>81</v>
      </c>
      <c r="K47" s="168" t="s">
        <v>5751</v>
      </c>
      <c r="L47" s="394">
        <v>40880000</v>
      </c>
      <c r="M47" s="44" t="s">
        <v>66</v>
      </c>
      <c r="N47" s="304" t="s">
        <v>5750</v>
      </c>
      <c r="O47" s="79">
        <v>52695882</v>
      </c>
      <c r="P47" s="305">
        <v>42</v>
      </c>
      <c r="Q47" s="306">
        <v>46030</v>
      </c>
      <c r="R47" s="397">
        <v>748396431</v>
      </c>
      <c r="S47" s="307">
        <v>46035</v>
      </c>
      <c r="T47" s="397">
        <v>40880000</v>
      </c>
      <c r="U47" s="302" t="s">
        <v>65</v>
      </c>
      <c r="V47" s="79">
        <v>85155551</v>
      </c>
      <c r="W47" s="304" t="s">
        <v>5276</v>
      </c>
      <c r="X47" s="315">
        <v>46035</v>
      </c>
      <c r="Y47" s="316">
        <v>46035</v>
      </c>
      <c r="Z47" s="69" t="s">
        <v>73</v>
      </c>
      <c r="AA47" s="307">
        <v>46203</v>
      </c>
      <c r="AB47" s="549">
        <v>168</v>
      </c>
      <c r="AC47" s="400">
        <v>0</v>
      </c>
      <c r="AD47" s="79">
        <v>0</v>
      </c>
      <c r="AE47" s="400">
        <v>0</v>
      </c>
      <c r="AF47" s="80" t="s">
        <v>73</v>
      </c>
      <c r="AG47" s="403">
        <f t="shared" si="0"/>
        <v>0</v>
      </c>
      <c r="AH47" s="79">
        <v>0</v>
      </c>
      <c r="AI47" s="400">
        <v>0</v>
      </c>
      <c r="AJ47" s="61" t="s">
        <v>73</v>
      </c>
      <c r="AK47" s="309" t="s">
        <v>73</v>
      </c>
      <c r="AL47" s="61">
        <v>0</v>
      </c>
      <c r="AM47" s="309" t="s">
        <v>73</v>
      </c>
      <c r="AN47" s="81" t="s">
        <v>73</v>
      </c>
      <c r="AO47" s="309" t="s">
        <v>73</v>
      </c>
      <c r="AP47" s="75">
        <f t="shared" si="1"/>
        <v>0</v>
      </c>
      <c r="AQ47" s="406">
        <f>+L47+AD47-AI47</f>
        <v>40880000</v>
      </c>
      <c r="AR47" s="61" t="s">
        <v>65</v>
      </c>
      <c r="AS47" s="400">
        <f t="shared" si="2"/>
        <v>40880000</v>
      </c>
      <c r="AT47" s="61" t="s">
        <v>162</v>
      </c>
      <c r="AU47" s="302">
        <v>0</v>
      </c>
      <c r="AV47" s="82" t="s">
        <v>73</v>
      </c>
      <c r="AW47" s="426">
        <f t="shared" si="3"/>
        <v>4380000</v>
      </c>
      <c r="AX47" s="421">
        <v>36500000</v>
      </c>
      <c r="AY47" s="310">
        <f t="shared" si="4"/>
        <v>0.10714285714285714</v>
      </c>
      <c r="AZ47" s="67">
        <v>0.10714285714285714</v>
      </c>
      <c r="BA47" s="311" t="s">
        <v>73</v>
      </c>
      <c r="BB47" s="299" t="s">
        <v>85</v>
      </c>
      <c r="BC47" s="557" t="s">
        <v>5749</v>
      </c>
      <c r="BD47" s="44" t="s">
        <v>65</v>
      </c>
      <c r="BE47" s="558" t="s">
        <v>65</v>
      </c>
    </row>
    <row r="48" spans="2:57" x14ac:dyDescent="0.25">
      <c r="B48" s="299">
        <v>2026</v>
      </c>
      <c r="C48" s="44">
        <v>891780111</v>
      </c>
      <c r="D48" s="44" t="s">
        <v>63</v>
      </c>
      <c r="E48" s="168" t="s">
        <v>5748</v>
      </c>
      <c r="F48" s="300" t="s">
        <v>5747</v>
      </c>
      <c r="G48" s="301">
        <v>0</v>
      </c>
      <c r="H48" s="302" t="s">
        <v>71</v>
      </c>
      <c r="I48" s="44" t="s">
        <v>111</v>
      </c>
      <c r="J48" s="303" t="s">
        <v>81</v>
      </c>
      <c r="K48" s="168" t="s">
        <v>5746</v>
      </c>
      <c r="L48" s="394">
        <v>24080000</v>
      </c>
      <c r="M48" s="44" t="s">
        <v>66</v>
      </c>
      <c r="N48" s="304" t="s">
        <v>5745</v>
      </c>
      <c r="O48" s="79">
        <v>1082875832</v>
      </c>
      <c r="P48" s="305">
        <v>39</v>
      </c>
      <c r="Q48" s="306">
        <v>46030</v>
      </c>
      <c r="R48" s="397">
        <v>547200000</v>
      </c>
      <c r="S48" s="307">
        <v>46035</v>
      </c>
      <c r="T48" s="397">
        <v>24080000</v>
      </c>
      <c r="U48" s="302" t="s">
        <v>65</v>
      </c>
      <c r="V48" s="79">
        <v>39049658</v>
      </c>
      <c r="W48" s="304" t="s">
        <v>4893</v>
      </c>
      <c r="X48" s="315">
        <v>46035</v>
      </c>
      <c r="Y48" s="316">
        <v>46035</v>
      </c>
      <c r="Z48" s="69" t="s">
        <v>73</v>
      </c>
      <c r="AA48" s="307">
        <v>46203</v>
      </c>
      <c r="AB48" s="549">
        <v>168</v>
      </c>
      <c r="AC48" s="400">
        <v>0</v>
      </c>
      <c r="AD48" s="79">
        <v>0</v>
      </c>
      <c r="AE48" s="400">
        <v>0</v>
      </c>
      <c r="AF48" s="80" t="s">
        <v>73</v>
      </c>
      <c r="AG48" s="403">
        <f t="shared" si="0"/>
        <v>0</v>
      </c>
      <c r="AH48" s="79">
        <v>0</v>
      </c>
      <c r="AI48" s="400">
        <v>0</v>
      </c>
      <c r="AJ48" s="61" t="s">
        <v>73</v>
      </c>
      <c r="AK48" s="309" t="s">
        <v>73</v>
      </c>
      <c r="AL48" s="61">
        <v>0</v>
      </c>
      <c r="AM48" s="309" t="s">
        <v>73</v>
      </c>
      <c r="AN48" s="81" t="s">
        <v>73</v>
      </c>
      <c r="AO48" s="309" t="s">
        <v>73</v>
      </c>
      <c r="AP48" s="75">
        <f t="shared" si="1"/>
        <v>0</v>
      </c>
      <c r="AQ48" s="406">
        <f>+L48+AD48-AI48</f>
        <v>24080000</v>
      </c>
      <c r="AR48" s="61" t="s">
        <v>65</v>
      </c>
      <c r="AS48" s="400">
        <f t="shared" si="2"/>
        <v>24080000</v>
      </c>
      <c r="AT48" s="61" t="s">
        <v>162</v>
      </c>
      <c r="AU48" s="302">
        <v>0</v>
      </c>
      <c r="AV48" s="82" t="s">
        <v>73</v>
      </c>
      <c r="AW48" s="426">
        <f t="shared" si="3"/>
        <v>2580000</v>
      </c>
      <c r="AX48" s="421">
        <v>21500000</v>
      </c>
      <c r="AY48" s="310">
        <f t="shared" si="4"/>
        <v>0.10714285714285714</v>
      </c>
      <c r="AZ48" s="67">
        <v>0.10714285714285714</v>
      </c>
      <c r="BA48" s="311" t="s">
        <v>73</v>
      </c>
      <c r="BB48" s="299" t="s">
        <v>85</v>
      </c>
      <c r="BC48" s="557" t="s">
        <v>5744</v>
      </c>
      <c r="BD48" s="44" t="s">
        <v>65</v>
      </c>
      <c r="BE48" s="558" t="s">
        <v>65</v>
      </c>
    </row>
    <row r="49" spans="2:57" x14ac:dyDescent="0.25">
      <c r="B49" s="299">
        <v>2026</v>
      </c>
      <c r="C49" s="44">
        <v>891780111</v>
      </c>
      <c r="D49" s="44" t="s">
        <v>63</v>
      </c>
      <c r="E49" s="168" t="s">
        <v>5743</v>
      </c>
      <c r="F49" s="300" t="s">
        <v>5742</v>
      </c>
      <c r="G49" s="301">
        <v>0</v>
      </c>
      <c r="H49" s="302" t="s">
        <v>71</v>
      </c>
      <c r="I49" s="44" t="s">
        <v>111</v>
      </c>
      <c r="J49" s="303" t="s">
        <v>81</v>
      </c>
      <c r="K49" s="168" t="s">
        <v>5741</v>
      </c>
      <c r="L49" s="394">
        <v>24080000</v>
      </c>
      <c r="M49" s="44" t="s">
        <v>66</v>
      </c>
      <c r="N49" s="304" t="s">
        <v>5740</v>
      </c>
      <c r="O49" s="79">
        <v>1083024229</v>
      </c>
      <c r="P49" s="305">
        <v>38</v>
      </c>
      <c r="Q49" s="306">
        <v>46030</v>
      </c>
      <c r="R49" s="397">
        <v>1163600000</v>
      </c>
      <c r="S49" s="307">
        <v>46035</v>
      </c>
      <c r="T49" s="397">
        <v>24080000</v>
      </c>
      <c r="U49" s="302" t="s">
        <v>65</v>
      </c>
      <c r="V49" s="79">
        <v>1082903415</v>
      </c>
      <c r="W49" s="304" t="s">
        <v>5182</v>
      </c>
      <c r="X49" s="315">
        <v>46035</v>
      </c>
      <c r="Y49" s="316">
        <v>46037</v>
      </c>
      <c r="Z49" s="69" t="s">
        <v>73</v>
      </c>
      <c r="AA49" s="307">
        <v>46203</v>
      </c>
      <c r="AB49" s="549">
        <v>166</v>
      </c>
      <c r="AC49" s="400">
        <v>0</v>
      </c>
      <c r="AD49" s="79">
        <v>0</v>
      </c>
      <c r="AE49" s="400">
        <v>0</v>
      </c>
      <c r="AF49" s="80" t="s">
        <v>73</v>
      </c>
      <c r="AG49" s="403">
        <f t="shared" si="0"/>
        <v>0</v>
      </c>
      <c r="AH49" s="79">
        <v>0</v>
      </c>
      <c r="AI49" s="400">
        <v>0</v>
      </c>
      <c r="AJ49" s="61" t="s">
        <v>73</v>
      </c>
      <c r="AK49" s="309" t="s">
        <v>73</v>
      </c>
      <c r="AL49" s="61">
        <v>0</v>
      </c>
      <c r="AM49" s="309" t="s">
        <v>73</v>
      </c>
      <c r="AN49" s="81" t="s">
        <v>73</v>
      </c>
      <c r="AO49" s="309" t="s">
        <v>73</v>
      </c>
      <c r="AP49" s="75">
        <f t="shared" si="1"/>
        <v>0</v>
      </c>
      <c r="AQ49" s="406">
        <f>+L49+AD49-AI49</f>
        <v>24080000</v>
      </c>
      <c r="AR49" s="61" t="s">
        <v>65</v>
      </c>
      <c r="AS49" s="400">
        <f t="shared" si="2"/>
        <v>24080000</v>
      </c>
      <c r="AT49" s="61" t="s">
        <v>162</v>
      </c>
      <c r="AU49" s="302">
        <v>0</v>
      </c>
      <c r="AV49" s="82" t="s">
        <v>73</v>
      </c>
      <c r="AW49" s="426">
        <f t="shared" si="3"/>
        <v>2580000</v>
      </c>
      <c r="AX49" s="421">
        <v>21500000</v>
      </c>
      <c r="AY49" s="310">
        <f t="shared" si="4"/>
        <v>0.10714285714285714</v>
      </c>
      <c r="AZ49" s="67">
        <v>0.10714285714285714</v>
      </c>
      <c r="BA49" s="311" t="s">
        <v>73</v>
      </c>
      <c r="BB49" s="299" t="s">
        <v>85</v>
      </c>
      <c r="BC49" s="557" t="s">
        <v>5739</v>
      </c>
      <c r="BD49" s="44" t="s">
        <v>65</v>
      </c>
      <c r="BE49" s="558" t="s">
        <v>65</v>
      </c>
    </row>
    <row r="50" spans="2:57" x14ac:dyDescent="0.25">
      <c r="B50" s="299">
        <v>2026</v>
      </c>
      <c r="C50" s="44">
        <v>891780111</v>
      </c>
      <c r="D50" s="44" t="s">
        <v>63</v>
      </c>
      <c r="E50" s="168" t="s">
        <v>5738</v>
      </c>
      <c r="F50" s="300" t="s">
        <v>5737</v>
      </c>
      <c r="G50" s="301">
        <v>0</v>
      </c>
      <c r="H50" s="302" t="s">
        <v>71</v>
      </c>
      <c r="I50" s="44" t="s">
        <v>111</v>
      </c>
      <c r="J50" s="303" t="s">
        <v>81</v>
      </c>
      <c r="K50" s="168" t="s">
        <v>5736</v>
      </c>
      <c r="L50" s="394">
        <v>22960000</v>
      </c>
      <c r="M50" s="44" t="s">
        <v>66</v>
      </c>
      <c r="N50" s="304" t="s">
        <v>5735</v>
      </c>
      <c r="O50" s="79">
        <v>1082944396</v>
      </c>
      <c r="P50" s="305">
        <v>43</v>
      </c>
      <c r="Q50" s="306">
        <v>46030</v>
      </c>
      <c r="R50" s="397">
        <v>600600000</v>
      </c>
      <c r="S50" s="307">
        <v>46035</v>
      </c>
      <c r="T50" s="397">
        <v>22960000</v>
      </c>
      <c r="U50" s="302" t="s">
        <v>65</v>
      </c>
      <c r="V50" s="79">
        <v>1082884010</v>
      </c>
      <c r="W50" s="304" t="s">
        <v>4730</v>
      </c>
      <c r="X50" s="315">
        <v>46035</v>
      </c>
      <c r="Y50" s="316">
        <v>46035</v>
      </c>
      <c r="Z50" s="69" t="s">
        <v>73</v>
      </c>
      <c r="AA50" s="307">
        <v>46203</v>
      </c>
      <c r="AB50" s="549">
        <v>168</v>
      </c>
      <c r="AC50" s="400">
        <v>0</v>
      </c>
      <c r="AD50" s="79">
        <v>0</v>
      </c>
      <c r="AE50" s="400">
        <v>0</v>
      </c>
      <c r="AF50" s="80" t="s">
        <v>73</v>
      </c>
      <c r="AG50" s="403">
        <f t="shared" si="0"/>
        <v>0</v>
      </c>
      <c r="AH50" s="79">
        <v>0</v>
      </c>
      <c r="AI50" s="400">
        <v>0</v>
      </c>
      <c r="AJ50" s="61" t="s">
        <v>73</v>
      </c>
      <c r="AK50" s="309" t="s">
        <v>73</v>
      </c>
      <c r="AL50" s="61">
        <v>0</v>
      </c>
      <c r="AM50" s="309" t="s">
        <v>73</v>
      </c>
      <c r="AN50" s="81" t="s">
        <v>73</v>
      </c>
      <c r="AO50" s="309" t="s">
        <v>73</v>
      </c>
      <c r="AP50" s="75">
        <f t="shared" si="1"/>
        <v>0</v>
      </c>
      <c r="AQ50" s="406">
        <f>+L50+AD50-AI50</f>
        <v>22960000</v>
      </c>
      <c r="AR50" s="61" t="s">
        <v>65</v>
      </c>
      <c r="AS50" s="400">
        <f t="shared" si="2"/>
        <v>22960000</v>
      </c>
      <c r="AT50" s="61" t="s">
        <v>162</v>
      </c>
      <c r="AU50" s="302">
        <v>0</v>
      </c>
      <c r="AV50" s="82" t="s">
        <v>73</v>
      </c>
      <c r="AW50" s="426">
        <f t="shared" si="3"/>
        <v>2460000</v>
      </c>
      <c r="AX50" s="421">
        <v>20500000</v>
      </c>
      <c r="AY50" s="310">
        <f t="shared" si="4"/>
        <v>0.10714285714285714</v>
      </c>
      <c r="AZ50" s="67">
        <v>0.10714285714285714</v>
      </c>
      <c r="BA50" s="311" t="s">
        <v>73</v>
      </c>
      <c r="BB50" s="299" t="s">
        <v>85</v>
      </c>
      <c r="BC50" s="557" t="s">
        <v>5734</v>
      </c>
      <c r="BD50" s="44" t="s">
        <v>65</v>
      </c>
      <c r="BE50" s="558" t="s">
        <v>65</v>
      </c>
    </row>
    <row r="51" spans="2:57" x14ac:dyDescent="0.25">
      <c r="B51" s="299">
        <v>2026</v>
      </c>
      <c r="C51" s="44">
        <v>891780111</v>
      </c>
      <c r="D51" s="44" t="s">
        <v>63</v>
      </c>
      <c r="E51" s="168" t="s">
        <v>5733</v>
      </c>
      <c r="F51" s="300" t="s">
        <v>5732</v>
      </c>
      <c r="G51" s="301">
        <v>0</v>
      </c>
      <c r="H51" s="302" t="s">
        <v>71</v>
      </c>
      <c r="I51" s="44" t="s">
        <v>111</v>
      </c>
      <c r="J51" s="303" t="s">
        <v>81</v>
      </c>
      <c r="K51" s="168" t="s">
        <v>5731</v>
      </c>
      <c r="L51" s="394">
        <v>24080000</v>
      </c>
      <c r="M51" s="44" t="s">
        <v>66</v>
      </c>
      <c r="N51" s="304" t="s">
        <v>5730</v>
      </c>
      <c r="O51" s="79">
        <v>1082984183</v>
      </c>
      <c r="P51" s="305">
        <v>42</v>
      </c>
      <c r="Q51" s="306">
        <v>46030</v>
      </c>
      <c r="R51" s="397">
        <v>748396431</v>
      </c>
      <c r="S51" s="307">
        <v>46035</v>
      </c>
      <c r="T51" s="397">
        <v>24080000</v>
      </c>
      <c r="U51" s="302" t="s">
        <v>65</v>
      </c>
      <c r="V51" s="79">
        <v>85155551</v>
      </c>
      <c r="W51" s="304" t="s">
        <v>5276</v>
      </c>
      <c r="X51" s="315">
        <v>46035</v>
      </c>
      <c r="Y51" s="316">
        <v>46035</v>
      </c>
      <c r="Z51" s="69" t="s">
        <v>73</v>
      </c>
      <c r="AA51" s="307">
        <v>46203</v>
      </c>
      <c r="AB51" s="549">
        <v>168</v>
      </c>
      <c r="AC51" s="400">
        <v>0</v>
      </c>
      <c r="AD51" s="79">
        <v>0</v>
      </c>
      <c r="AE51" s="400">
        <v>0</v>
      </c>
      <c r="AF51" s="80" t="s">
        <v>73</v>
      </c>
      <c r="AG51" s="403">
        <f t="shared" si="0"/>
        <v>0</v>
      </c>
      <c r="AH51" s="79">
        <v>0</v>
      </c>
      <c r="AI51" s="400">
        <v>0</v>
      </c>
      <c r="AJ51" s="61" t="s">
        <v>73</v>
      </c>
      <c r="AK51" s="309" t="s">
        <v>73</v>
      </c>
      <c r="AL51" s="61">
        <v>0</v>
      </c>
      <c r="AM51" s="309" t="s">
        <v>73</v>
      </c>
      <c r="AN51" s="81" t="s">
        <v>73</v>
      </c>
      <c r="AO51" s="309" t="s">
        <v>73</v>
      </c>
      <c r="AP51" s="75">
        <f t="shared" si="1"/>
        <v>0</v>
      </c>
      <c r="AQ51" s="406">
        <f>+L51+AD51-AI51</f>
        <v>24080000</v>
      </c>
      <c r="AR51" s="61" t="s">
        <v>65</v>
      </c>
      <c r="AS51" s="400">
        <f t="shared" si="2"/>
        <v>24080000</v>
      </c>
      <c r="AT51" s="61" t="s">
        <v>162</v>
      </c>
      <c r="AU51" s="302">
        <v>0</v>
      </c>
      <c r="AV51" s="82" t="s">
        <v>73</v>
      </c>
      <c r="AW51" s="426">
        <f t="shared" si="3"/>
        <v>2580000</v>
      </c>
      <c r="AX51" s="421">
        <v>21500000</v>
      </c>
      <c r="AY51" s="310">
        <f t="shared" si="4"/>
        <v>0.10714285714285714</v>
      </c>
      <c r="AZ51" s="67">
        <v>0.10714285714285714</v>
      </c>
      <c r="BA51" s="311" t="s">
        <v>73</v>
      </c>
      <c r="BB51" s="299" t="s">
        <v>85</v>
      </c>
      <c r="BC51" s="557" t="s">
        <v>5729</v>
      </c>
      <c r="BD51" s="44" t="s">
        <v>65</v>
      </c>
      <c r="BE51" s="558" t="s">
        <v>65</v>
      </c>
    </row>
    <row r="52" spans="2:57" x14ac:dyDescent="0.25">
      <c r="B52" s="299">
        <v>2026</v>
      </c>
      <c r="C52" s="44">
        <v>891780111</v>
      </c>
      <c r="D52" s="44" t="s">
        <v>63</v>
      </c>
      <c r="E52" s="168" t="s">
        <v>5728</v>
      </c>
      <c r="F52" s="300" t="s">
        <v>5727</v>
      </c>
      <c r="G52" s="301">
        <v>0</v>
      </c>
      <c r="H52" s="302" t="s">
        <v>71</v>
      </c>
      <c r="I52" s="44" t="s">
        <v>111</v>
      </c>
      <c r="J52" s="303" t="s">
        <v>81</v>
      </c>
      <c r="K52" s="168" t="s">
        <v>5726</v>
      </c>
      <c r="L52" s="394">
        <v>23793333</v>
      </c>
      <c r="M52" s="44" t="s">
        <v>66</v>
      </c>
      <c r="N52" s="304" t="s">
        <v>5725</v>
      </c>
      <c r="O52" s="79">
        <v>1104435442</v>
      </c>
      <c r="P52" s="305">
        <v>38</v>
      </c>
      <c r="Q52" s="306">
        <v>46030</v>
      </c>
      <c r="R52" s="397">
        <v>1163600000</v>
      </c>
      <c r="S52" s="307">
        <v>46035</v>
      </c>
      <c r="T52" s="397">
        <v>23793333</v>
      </c>
      <c r="U52" s="302" t="s">
        <v>65</v>
      </c>
      <c r="V52" s="79">
        <v>1082903415</v>
      </c>
      <c r="W52" s="304" t="s">
        <v>5182</v>
      </c>
      <c r="X52" s="315">
        <v>46035</v>
      </c>
      <c r="Y52" s="316">
        <v>46037</v>
      </c>
      <c r="Z52" s="69" t="s">
        <v>73</v>
      </c>
      <c r="AA52" s="307">
        <v>46203</v>
      </c>
      <c r="AB52" s="549">
        <v>166</v>
      </c>
      <c r="AC52" s="400">
        <v>0</v>
      </c>
      <c r="AD52" s="79">
        <v>0</v>
      </c>
      <c r="AE52" s="400">
        <v>0</v>
      </c>
      <c r="AF52" s="80" t="s">
        <v>73</v>
      </c>
      <c r="AG52" s="403">
        <f t="shared" si="0"/>
        <v>0</v>
      </c>
      <c r="AH52" s="79">
        <v>0</v>
      </c>
      <c r="AI52" s="400">
        <v>0</v>
      </c>
      <c r="AJ52" s="61" t="s">
        <v>73</v>
      </c>
      <c r="AK52" s="309" t="s">
        <v>73</v>
      </c>
      <c r="AL52" s="61">
        <v>0</v>
      </c>
      <c r="AM52" s="309" t="s">
        <v>73</v>
      </c>
      <c r="AN52" s="81" t="s">
        <v>73</v>
      </c>
      <c r="AO52" s="309" t="s">
        <v>73</v>
      </c>
      <c r="AP52" s="75">
        <f t="shared" si="1"/>
        <v>0</v>
      </c>
      <c r="AQ52" s="406">
        <f>+L52+AD52-AI52</f>
        <v>23793333</v>
      </c>
      <c r="AR52" s="61" t="s">
        <v>65</v>
      </c>
      <c r="AS52" s="400">
        <f t="shared" si="2"/>
        <v>23793333</v>
      </c>
      <c r="AT52" s="61" t="s">
        <v>162</v>
      </c>
      <c r="AU52" s="302">
        <v>0</v>
      </c>
      <c r="AV52" s="82" t="s">
        <v>73</v>
      </c>
      <c r="AW52" s="426">
        <f t="shared" si="3"/>
        <v>2293333</v>
      </c>
      <c r="AX52" s="421">
        <v>21500000</v>
      </c>
      <c r="AY52" s="310">
        <f t="shared" si="4"/>
        <v>9.6385529509463844E-2</v>
      </c>
      <c r="AZ52" s="67">
        <v>9.6385529509463844E-2</v>
      </c>
      <c r="BA52" s="311" t="s">
        <v>73</v>
      </c>
      <c r="BB52" s="299" t="s">
        <v>85</v>
      </c>
      <c r="BC52" s="557" t="s">
        <v>5724</v>
      </c>
      <c r="BD52" s="44" t="s">
        <v>65</v>
      </c>
      <c r="BE52" s="558" t="s">
        <v>65</v>
      </c>
    </row>
    <row r="53" spans="2:57" x14ac:dyDescent="0.25">
      <c r="B53" s="299">
        <v>2026</v>
      </c>
      <c r="C53" s="44">
        <v>891780111</v>
      </c>
      <c r="D53" s="44" t="s">
        <v>63</v>
      </c>
      <c r="E53" s="168" t="s">
        <v>5723</v>
      </c>
      <c r="F53" s="300" t="s">
        <v>5722</v>
      </c>
      <c r="G53" s="301">
        <v>0</v>
      </c>
      <c r="H53" s="302" t="s">
        <v>71</v>
      </c>
      <c r="I53" s="44" t="s">
        <v>111</v>
      </c>
      <c r="J53" s="303" t="s">
        <v>81</v>
      </c>
      <c r="K53" s="168" t="s">
        <v>5721</v>
      </c>
      <c r="L53" s="394">
        <v>23220000</v>
      </c>
      <c r="M53" s="44" t="s">
        <v>66</v>
      </c>
      <c r="N53" s="304" t="s">
        <v>5292</v>
      </c>
      <c r="O53" s="79">
        <v>1083023702</v>
      </c>
      <c r="P53" s="305">
        <v>38</v>
      </c>
      <c r="Q53" s="306">
        <v>46030</v>
      </c>
      <c r="R53" s="397">
        <v>1163600000</v>
      </c>
      <c r="S53" s="307">
        <v>46035</v>
      </c>
      <c r="T53" s="397">
        <v>23220000</v>
      </c>
      <c r="U53" s="302" t="s">
        <v>65</v>
      </c>
      <c r="V53" s="79">
        <v>1082903415</v>
      </c>
      <c r="W53" s="304" t="s">
        <v>5182</v>
      </c>
      <c r="X53" s="315">
        <v>46035</v>
      </c>
      <c r="Y53" s="316">
        <v>46041</v>
      </c>
      <c r="Z53" s="69" t="s">
        <v>73</v>
      </c>
      <c r="AA53" s="307">
        <v>46203</v>
      </c>
      <c r="AB53" s="549">
        <v>162</v>
      </c>
      <c r="AC53" s="400">
        <v>0</v>
      </c>
      <c r="AD53" s="79">
        <v>0</v>
      </c>
      <c r="AE53" s="400">
        <v>0</v>
      </c>
      <c r="AF53" s="80" t="s">
        <v>73</v>
      </c>
      <c r="AG53" s="403">
        <f t="shared" si="0"/>
        <v>0</v>
      </c>
      <c r="AH53" s="79">
        <v>0</v>
      </c>
      <c r="AI53" s="400">
        <v>0</v>
      </c>
      <c r="AJ53" s="61" t="s">
        <v>73</v>
      </c>
      <c r="AK53" s="309" t="s">
        <v>73</v>
      </c>
      <c r="AL53" s="61">
        <v>0</v>
      </c>
      <c r="AM53" s="309" t="s">
        <v>73</v>
      </c>
      <c r="AN53" s="81" t="s">
        <v>73</v>
      </c>
      <c r="AO53" s="309" t="s">
        <v>73</v>
      </c>
      <c r="AP53" s="75">
        <f t="shared" si="1"/>
        <v>0</v>
      </c>
      <c r="AQ53" s="406">
        <f>+L53+AD53-AI53</f>
        <v>23220000</v>
      </c>
      <c r="AR53" s="61" t="s">
        <v>65</v>
      </c>
      <c r="AS53" s="400">
        <f t="shared" si="2"/>
        <v>23220000</v>
      </c>
      <c r="AT53" s="61" t="s">
        <v>162</v>
      </c>
      <c r="AU53" s="302">
        <v>0</v>
      </c>
      <c r="AV53" s="82" t="s">
        <v>73</v>
      </c>
      <c r="AW53" s="426">
        <f t="shared" si="3"/>
        <v>1720000</v>
      </c>
      <c r="AX53" s="421">
        <v>21500000</v>
      </c>
      <c r="AY53" s="310">
        <f t="shared" si="4"/>
        <v>7.407407407407407E-2</v>
      </c>
      <c r="AZ53" s="67">
        <v>7.407407407407407E-2</v>
      </c>
      <c r="BA53" s="311" t="s">
        <v>73</v>
      </c>
      <c r="BB53" s="299" t="s">
        <v>85</v>
      </c>
      <c r="BC53" s="557" t="s">
        <v>5720</v>
      </c>
      <c r="BD53" s="44" t="s">
        <v>65</v>
      </c>
      <c r="BE53" s="558" t="s">
        <v>65</v>
      </c>
    </row>
    <row r="54" spans="2:57" x14ac:dyDescent="0.25">
      <c r="B54" s="299">
        <v>2026</v>
      </c>
      <c r="C54" s="44">
        <v>891780111</v>
      </c>
      <c r="D54" s="44" t="s">
        <v>63</v>
      </c>
      <c r="E54" s="168" t="s">
        <v>5719</v>
      </c>
      <c r="F54" s="300" t="s">
        <v>5718</v>
      </c>
      <c r="G54" s="301">
        <v>0</v>
      </c>
      <c r="H54" s="302" t="s">
        <v>71</v>
      </c>
      <c r="I54" s="44" t="s">
        <v>111</v>
      </c>
      <c r="J54" s="303" t="s">
        <v>81</v>
      </c>
      <c r="K54" s="168" t="s">
        <v>5717</v>
      </c>
      <c r="L54" s="394">
        <v>24080000</v>
      </c>
      <c r="M54" s="44" t="s">
        <v>66</v>
      </c>
      <c r="N54" s="304" t="s">
        <v>5716</v>
      </c>
      <c r="O54" s="79">
        <v>57422539</v>
      </c>
      <c r="P54" s="305">
        <v>38</v>
      </c>
      <c r="Q54" s="306">
        <v>46030</v>
      </c>
      <c r="R54" s="397">
        <v>1163600000</v>
      </c>
      <c r="S54" s="307">
        <v>46035</v>
      </c>
      <c r="T54" s="397">
        <v>24080000</v>
      </c>
      <c r="U54" s="302" t="s">
        <v>65</v>
      </c>
      <c r="V54" s="79">
        <v>57461777</v>
      </c>
      <c r="W54" s="304" t="s">
        <v>5055</v>
      </c>
      <c r="X54" s="315">
        <v>46035</v>
      </c>
      <c r="Y54" s="316">
        <v>46035</v>
      </c>
      <c r="Z54" s="69" t="s">
        <v>73</v>
      </c>
      <c r="AA54" s="307">
        <v>46203</v>
      </c>
      <c r="AB54" s="549">
        <v>168</v>
      </c>
      <c r="AC54" s="400">
        <v>0</v>
      </c>
      <c r="AD54" s="79">
        <v>0</v>
      </c>
      <c r="AE54" s="400">
        <v>0</v>
      </c>
      <c r="AF54" s="80" t="s">
        <v>73</v>
      </c>
      <c r="AG54" s="403">
        <f t="shared" si="0"/>
        <v>0</v>
      </c>
      <c r="AH54" s="79">
        <v>0</v>
      </c>
      <c r="AI54" s="400">
        <v>0</v>
      </c>
      <c r="AJ54" s="61" t="s">
        <v>73</v>
      </c>
      <c r="AK54" s="309" t="s">
        <v>73</v>
      </c>
      <c r="AL54" s="61">
        <v>0</v>
      </c>
      <c r="AM54" s="309" t="s">
        <v>73</v>
      </c>
      <c r="AN54" s="81" t="s">
        <v>73</v>
      </c>
      <c r="AO54" s="309" t="s">
        <v>73</v>
      </c>
      <c r="AP54" s="75">
        <f t="shared" si="1"/>
        <v>0</v>
      </c>
      <c r="AQ54" s="406">
        <f>+L54+AD54-AI54</f>
        <v>24080000</v>
      </c>
      <c r="AR54" s="61" t="s">
        <v>65</v>
      </c>
      <c r="AS54" s="400">
        <f t="shared" si="2"/>
        <v>24080000</v>
      </c>
      <c r="AT54" s="61" t="s">
        <v>162</v>
      </c>
      <c r="AU54" s="302">
        <v>0</v>
      </c>
      <c r="AV54" s="82" t="s">
        <v>73</v>
      </c>
      <c r="AW54" s="426">
        <f t="shared" si="3"/>
        <v>2580000</v>
      </c>
      <c r="AX54" s="421">
        <v>21500000</v>
      </c>
      <c r="AY54" s="310">
        <f t="shared" si="4"/>
        <v>0.10714285714285714</v>
      </c>
      <c r="AZ54" s="67">
        <v>0.10714285714285714</v>
      </c>
      <c r="BA54" s="311" t="s">
        <v>73</v>
      </c>
      <c r="BB54" s="299" t="s">
        <v>85</v>
      </c>
      <c r="BC54" s="557" t="s">
        <v>5715</v>
      </c>
      <c r="BD54" s="44" t="s">
        <v>65</v>
      </c>
      <c r="BE54" s="558" t="s">
        <v>65</v>
      </c>
    </row>
    <row r="55" spans="2:57" x14ac:dyDescent="0.25">
      <c r="B55" s="299">
        <v>2026</v>
      </c>
      <c r="C55" s="44">
        <v>891780111</v>
      </c>
      <c r="D55" s="44" t="s">
        <v>63</v>
      </c>
      <c r="E55" s="168" t="s">
        <v>5714</v>
      </c>
      <c r="F55" s="300" t="s">
        <v>5713</v>
      </c>
      <c r="G55" s="301">
        <v>0</v>
      </c>
      <c r="H55" s="302" t="s">
        <v>71</v>
      </c>
      <c r="I55" s="44" t="s">
        <v>111</v>
      </c>
      <c r="J55" s="303" t="s">
        <v>81</v>
      </c>
      <c r="K55" s="168" t="s">
        <v>5712</v>
      </c>
      <c r="L55" s="394">
        <v>18480000</v>
      </c>
      <c r="M55" s="44" t="s">
        <v>66</v>
      </c>
      <c r="N55" s="304" t="s">
        <v>5711</v>
      </c>
      <c r="O55" s="79">
        <v>1082888442</v>
      </c>
      <c r="P55" s="305">
        <v>41</v>
      </c>
      <c r="Q55" s="306">
        <v>46030</v>
      </c>
      <c r="R55" s="397">
        <v>157200000</v>
      </c>
      <c r="S55" s="307">
        <v>46036</v>
      </c>
      <c r="T55" s="397">
        <v>18480000</v>
      </c>
      <c r="U55" s="302" t="s">
        <v>65</v>
      </c>
      <c r="V55" s="79">
        <v>1082851808</v>
      </c>
      <c r="W55" s="304" t="s">
        <v>5337</v>
      </c>
      <c r="X55" s="315">
        <v>46036</v>
      </c>
      <c r="Y55" s="316">
        <v>46036</v>
      </c>
      <c r="Z55" s="69" t="s">
        <v>73</v>
      </c>
      <c r="AA55" s="307">
        <v>46203</v>
      </c>
      <c r="AB55" s="549">
        <v>167</v>
      </c>
      <c r="AC55" s="400">
        <v>0</v>
      </c>
      <c r="AD55" s="79">
        <v>0</v>
      </c>
      <c r="AE55" s="400">
        <v>0</v>
      </c>
      <c r="AF55" s="80" t="s">
        <v>73</v>
      </c>
      <c r="AG55" s="403">
        <f t="shared" si="0"/>
        <v>0</v>
      </c>
      <c r="AH55" s="79">
        <v>0</v>
      </c>
      <c r="AI55" s="400">
        <v>0</v>
      </c>
      <c r="AJ55" s="61" t="s">
        <v>73</v>
      </c>
      <c r="AK55" s="309" t="s">
        <v>73</v>
      </c>
      <c r="AL55" s="61">
        <v>0</v>
      </c>
      <c r="AM55" s="309" t="s">
        <v>73</v>
      </c>
      <c r="AN55" s="81" t="s">
        <v>73</v>
      </c>
      <c r="AO55" s="309" t="s">
        <v>73</v>
      </c>
      <c r="AP55" s="75">
        <f t="shared" si="1"/>
        <v>0</v>
      </c>
      <c r="AQ55" s="406">
        <f>+L55+AD55-AI55</f>
        <v>18480000</v>
      </c>
      <c r="AR55" s="61" t="s">
        <v>65</v>
      </c>
      <c r="AS55" s="400">
        <f t="shared" si="2"/>
        <v>18480000</v>
      </c>
      <c r="AT55" s="61" t="s">
        <v>162</v>
      </c>
      <c r="AU55" s="302">
        <v>0</v>
      </c>
      <c r="AV55" s="82" t="s">
        <v>73</v>
      </c>
      <c r="AW55" s="426">
        <f t="shared" si="3"/>
        <v>1980000</v>
      </c>
      <c r="AX55" s="421">
        <v>16500000</v>
      </c>
      <c r="AY55" s="310">
        <f t="shared" si="4"/>
        <v>0.10714285714285714</v>
      </c>
      <c r="AZ55" s="67">
        <v>0.10714285714285714</v>
      </c>
      <c r="BA55" s="311" t="s">
        <v>73</v>
      </c>
      <c r="BB55" s="299" t="s">
        <v>85</v>
      </c>
      <c r="BC55" s="557" t="s">
        <v>5710</v>
      </c>
      <c r="BD55" s="44" t="s">
        <v>65</v>
      </c>
      <c r="BE55" s="558" t="s">
        <v>65</v>
      </c>
    </row>
    <row r="56" spans="2:57" x14ac:dyDescent="0.25">
      <c r="B56" s="299">
        <v>2026</v>
      </c>
      <c r="C56" s="44">
        <v>891780111</v>
      </c>
      <c r="D56" s="44" t="s">
        <v>63</v>
      </c>
      <c r="E56" s="168" t="s">
        <v>5709</v>
      </c>
      <c r="F56" s="300" t="s">
        <v>5708</v>
      </c>
      <c r="G56" s="301">
        <v>0</v>
      </c>
      <c r="H56" s="302" t="s">
        <v>71</v>
      </c>
      <c r="I56" s="44" t="s">
        <v>111</v>
      </c>
      <c r="J56" s="303" t="s">
        <v>81</v>
      </c>
      <c r="K56" s="168" t="s">
        <v>5707</v>
      </c>
      <c r="L56" s="394">
        <v>21500000</v>
      </c>
      <c r="M56" s="44" t="s">
        <v>66</v>
      </c>
      <c r="N56" s="304" t="s">
        <v>5706</v>
      </c>
      <c r="O56" s="79">
        <v>57466061</v>
      </c>
      <c r="P56" s="305">
        <v>45</v>
      </c>
      <c r="Q56" s="306">
        <v>46030</v>
      </c>
      <c r="R56" s="397">
        <v>317700000</v>
      </c>
      <c r="S56" s="307">
        <v>46036</v>
      </c>
      <c r="T56" s="397">
        <v>21500000</v>
      </c>
      <c r="U56" s="302" t="s">
        <v>65</v>
      </c>
      <c r="V56" s="79">
        <v>1082903415</v>
      </c>
      <c r="W56" s="304" t="s">
        <v>5182</v>
      </c>
      <c r="X56" s="315">
        <v>46036</v>
      </c>
      <c r="Y56" s="316">
        <v>46054</v>
      </c>
      <c r="Z56" s="69" t="s">
        <v>73</v>
      </c>
      <c r="AA56" s="307">
        <v>46203</v>
      </c>
      <c r="AB56" s="549">
        <v>149</v>
      </c>
      <c r="AC56" s="400">
        <v>0</v>
      </c>
      <c r="AD56" s="79">
        <v>0</v>
      </c>
      <c r="AE56" s="400">
        <v>0</v>
      </c>
      <c r="AF56" s="80" t="s">
        <v>73</v>
      </c>
      <c r="AG56" s="403">
        <f t="shared" si="0"/>
        <v>0</v>
      </c>
      <c r="AH56" s="79">
        <v>0</v>
      </c>
      <c r="AI56" s="400">
        <v>0</v>
      </c>
      <c r="AJ56" s="61" t="s">
        <v>73</v>
      </c>
      <c r="AK56" s="309" t="s">
        <v>73</v>
      </c>
      <c r="AL56" s="61">
        <v>0</v>
      </c>
      <c r="AM56" s="309" t="s">
        <v>73</v>
      </c>
      <c r="AN56" s="81" t="s">
        <v>73</v>
      </c>
      <c r="AO56" s="309" t="s">
        <v>73</v>
      </c>
      <c r="AP56" s="75">
        <f t="shared" si="1"/>
        <v>0</v>
      </c>
      <c r="AQ56" s="406">
        <f>+L56+AD56-AI56</f>
        <v>21500000</v>
      </c>
      <c r="AR56" s="61" t="s">
        <v>65</v>
      </c>
      <c r="AS56" s="400">
        <f t="shared" si="2"/>
        <v>21500000</v>
      </c>
      <c r="AT56" s="61" t="s">
        <v>162</v>
      </c>
      <c r="AU56" s="302">
        <v>0</v>
      </c>
      <c r="AV56" s="82" t="s">
        <v>73</v>
      </c>
      <c r="AW56" s="426">
        <f t="shared" si="3"/>
        <v>0</v>
      </c>
      <c r="AX56" s="421">
        <v>21500000</v>
      </c>
      <c r="AY56" s="310">
        <f t="shared" si="4"/>
        <v>0</v>
      </c>
      <c r="AZ56" s="67">
        <v>0</v>
      </c>
      <c r="BA56" s="311" t="s">
        <v>73</v>
      </c>
      <c r="BB56" s="299" t="s">
        <v>163</v>
      </c>
      <c r="BC56" s="557" t="s">
        <v>5705</v>
      </c>
      <c r="BD56" s="44" t="s">
        <v>65</v>
      </c>
      <c r="BE56" s="558" t="s">
        <v>65</v>
      </c>
    </row>
    <row r="57" spans="2:57" x14ac:dyDescent="0.25">
      <c r="B57" s="299">
        <v>2026</v>
      </c>
      <c r="C57" s="44">
        <v>891780111</v>
      </c>
      <c r="D57" s="44" t="s">
        <v>63</v>
      </c>
      <c r="E57" s="168" t="s">
        <v>5704</v>
      </c>
      <c r="F57" s="300" t="s">
        <v>5703</v>
      </c>
      <c r="G57" s="301">
        <v>0</v>
      </c>
      <c r="H57" s="302" t="s">
        <v>71</v>
      </c>
      <c r="I57" s="44" t="s">
        <v>111</v>
      </c>
      <c r="J57" s="303" t="s">
        <v>81</v>
      </c>
      <c r="K57" s="168" t="s">
        <v>5702</v>
      </c>
      <c r="L57" s="394">
        <v>17500000</v>
      </c>
      <c r="M57" s="44" t="s">
        <v>66</v>
      </c>
      <c r="N57" s="304" t="s">
        <v>5701</v>
      </c>
      <c r="O57" s="79">
        <v>1082479622</v>
      </c>
      <c r="P57" s="305">
        <v>45</v>
      </c>
      <c r="Q57" s="306">
        <v>46030</v>
      </c>
      <c r="R57" s="397">
        <v>317700000</v>
      </c>
      <c r="S57" s="307">
        <v>46036</v>
      </c>
      <c r="T57" s="397">
        <v>17500000</v>
      </c>
      <c r="U57" s="302" t="s">
        <v>65</v>
      </c>
      <c r="V57" s="79">
        <v>1082903415</v>
      </c>
      <c r="W57" s="304" t="s">
        <v>5182</v>
      </c>
      <c r="X57" s="315">
        <v>46036</v>
      </c>
      <c r="Y57" s="316">
        <v>46055</v>
      </c>
      <c r="Z57" s="69" t="s">
        <v>73</v>
      </c>
      <c r="AA57" s="307">
        <v>46203</v>
      </c>
      <c r="AB57" s="549">
        <v>148</v>
      </c>
      <c r="AC57" s="400">
        <v>0</v>
      </c>
      <c r="AD57" s="79">
        <v>0</v>
      </c>
      <c r="AE57" s="400">
        <v>0</v>
      </c>
      <c r="AF57" s="80" t="s">
        <v>73</v>
      </c>
      <c r="AG57" s="403">
        <f t="shared" si="0"/>
        <v>0</v>
      </c>
      <c r="AH57" s="79">
        <v>0</v>
      </c>
      <c r="AI57" s="400">
        <v>0</v>
      </c>
      <c r="AJ57" s="61" t="s">
        <v>73</v>
      </c>
      <c r="AK57" s="309" t="s">
        <v>73</v>
      </c>
      <c r="AL57" s="61">
        <v>0</v>
      </c>
      <c r="AM57" s="309" t="s">
        <v>73</v>
      </c>
      <c r="AN57" s="81" t="s">
        <v>73</v>
      </c>
      <c r="AO57" s="309" t="s">
        <v>73</v>
      </c>
      <c r="AP57" s="75">
        <f t="shared" si="1"/>
        <v>0</v>
      </c>
      <c r="AQ57" s="406">
        <f>+L57+AD57-AI57</f>
        <v>17500000</v>
      </c>
      <c r="AR57" s="61" t="s">
        <v>65</v>
      </c>
      <c r="AS57" s="400">
        <f t="shared" si="2"/>
        <v>17500000</v>
      </c>
      <c r="AT57" s="61" t="s">
        <v>162</v>
      </c>
      <c r="AU57" s="302">
        <v>0</v>
      </c>
      <c r="AV57" s="82" t="s">
        <v>73</v>
      </c>
      <c r="AW57" s="426">
        <f t="shared" si="3"/>
        <v>0</v>
      </c>
      <c r="AX57" s="421">
        <v>17500000</v>
      </c>
      <c r="AY57" s="310">
        <f t="shared" si="4"/>
        <v>0</v>
      </c>
      <c r="AZ57" s="67">
        <v>0</v>
      </c>
      <c r="BA57" s="311" t="s">
        <v>73</v>
      </c>
      <c r="BB57" s="299" t="s">
        <v>163</v>
      </c>
      <c r="BC57" s="557" t="s">
        <v>5700</v>
      </c>
      <c r="BD57" s="44" t="s">
        <v>65</v>
      </c>
      <c r="BE57" s="558" t="s">
        <v>65</v>
      </c>
    </row>
    <row r="58" spans="2:57" x14ac:dyDescent="0.25">
      <c r="B58" s="299">
        <v>2026</v>
      </c>
      <c r="C58" s="44">
        <v>891780111</v>
      </c>
      <c r="D58" s="44" t="s">
        <v>63</v>
      </c>
      <c r="E58" s="168" t="s">
        <v>5699</v>
      </c>
      <c r="F58" s="300" t="s">
        <v>5698</v>
      </c>
      <c r="G58" s="301">
        <v>0</v>
      </c>
      <c r="H58" s="302" t="s">
        <v>71</v>
      </c>
      <c r="I58" s="44" t="s">
        <v>111</v>
      </c>
      <c r="J58" s="303" t="s">
        <v>81</v>
      </c>
      <c r="K58" s="168" t="s">
        <v>5697</v>
      </c>
      <c r="L58" s="394">
        <v>22960000</v>
      </c>
      <c r="M58" s="44" t="s">
        <v>66</v>
      </c>
      <c r="N58" s="304" t="s">
        <v>5696</v>
      </c>
      <c r="O58" s="79">
        <v>1083014490</v>
      </c>
      <c r="P58" s="305">
        <v>41</v>
      </c>
      <c r="Q58" s="306">
        <v>46030</v>
      </c>
      <c r="R58" s="397">
        <v>157200000</v>
      </c>
      <c r="S58" s="307">
        <v>46036</v>
      </c>
      <c r="T58" s="397">
        <v>22960000</v>
      </c>
      <c r="U58" s="302" t="s">
        <v>65</v>
      </c>
      <c r="V58" s="79">
        <v>1082851808</v>
      </c>
      <c r="W58" s="304" t="s">
        <v>5337</v>
      </c>
      <c r="X58" s="315">
        <v>46036</v>
      </c>
      <c r="Y58" s="316">
        <v>46036</v>
      </c>
      <c r="Z58" s="69" t="s">
        <v>73</v>
      </c>
      <c r="AA58" s="307">
        <v>46203</v>
      </c>
      <c r="AB58" s="549">
        <v>167</v>
      </c>
      <c r="AC58" s="400">
        <v>0</v>
      </c>
      <c r="AD58" s="79">
        <v>0</v>
      </c>
      <c r="AE58" s="400">
        <v>0</v>
      </c>
      <c r="AF58" s="80" t="s">
        <v>73</v>
      </c>
      <c r="AG58" s="403">
        <f t="shared" si="0"/>
        <v>0</v>
      </c>
      <c r="AH58" s="79">
        <v>0</v>
      </c>
      <c r="AI58" s="400">
        <v>0</v>
      </c>
      <c r="AJ58" s="61" t="s">
        <v>73</v>
      </c>
      <c r="AK58" s="309" t="s">
        <v>73</v>
      </c>
      <c r="AL58" s="61">
        <v>0</v>
      </c>
      <c r="AM58" s="309" t="s">
        <v>73</v>
      </c>
      <c r="AN58" s="81" t="s">
        <v>73</v>
      </c>
      <c r="AO58" s="309" t="s">
        <v>73</v>
      </c>
      <c r="AP58" s="75">
        <f t="shared" si="1"/>
        <v>0</v>
      </c>
      <c r="AQ58" s="406">
        <f>+L58+AD58-AI58</f>
        <v>22960000</v>
      </c>
      <c r="AR58" s="61" t="s">
        <v>65</v>
      </c>
      <c r="AS58" s="400">
        <f t="shared" si="2"/>
        <v>22960000</v>
      </c>
      <c r="AT58" s="61" t="s">
        <v>162</v>
      </c>
      <c r="AU58" s="302">
        <v>0</v>
      </c>
      <c r="AV58" s="82" t="s">
        <v>73</v>
      </c>
      <c r="AW58" s="426">
        <f t="shared" si="3"/>
        <v>2460000</v>
      </c>
      <c r="AX58" s="421">
        <v>20500000</v>
      </c>
      <c r="AY58" s="310">
        <f t="shared" si="4"/>
        <v>0.10714285714285714</v>
      </c>
      <c r="AZ58" s="67">
        <v>0.10714285714285714</v>
      </c>
      <c r="BA58" s="311" t="s">
        <v>73</v>
      </c>
      <c r="BB58" s="299" t="s">
        <v>85</v>
      </c>
      <c r="BC58" s="557" t="s">
        <v>5695</v>
      </c>
      <c r="BD58" s="44" t="s">
        <v>65</v>
      </c>
      <c r="BE58" s="558" t="s">
        <v>65</v>
      </c>
    </row>
    <row r="59" spans="2:57" x14ac:dyDescent="0.25">
      <c r="B59" s="299">
        <v>2026</v>
      </c>
      <c r="C59" s="44">
        <v>891780111</v>
      </c>
      <c r="D59" s="44" t="s">
        <v>63</v>
      </c>
      <c r="E59" s="168" t="s">
        <v>5694</v>
      </c>
      <c r="F59" s="300" t="s">
        <v>5693</v>
      </c>
      <c r="G59" s="301">
        <v>0</v>
      </c>
      <c r="H59" s="302" t="s">
        <v>71</v>
      </c>
      <c r="I59" s="44" t="s">
        <v>111</v>
      </c>
      <c r="J59" s="303" t="s">
        <v>81</v>
      </c>
      <c r="K59" s="168" t="s">
        <v>5692</v>
      </c>
      <c r="L59" s="394">
        <v>20720000</v>
      </c>
      <c r="M59" s="44" t="s">
        <v>66</v>
      </c>
      <c r="N59" s="304" t="s">
        <v>5691</v>
      </c>
      <c r="O59" s="79">
        <v>1004461196</v>
      </c>
      <c r="P59" s="305">
        <v>41</v>
      </c>
      <c r="Q59" s="306">
        <v>46030</v>
      </c>
      <c r="R59" s="397">
        <v>157200000</v>
      </c>
      <c r="S59" s="307">
        <v>46036</v>
      </c>
      <c r="T59" s="397">
        <v>20720000</v>
      </c>
      <c r="U59" s="302" t="s">
        <v>65</v>
      </c>
      <c r="V59" s="79">
        <v>1082851808</v>
      </c>
      <c r="W59" s="304" t="s">
        <v>5337</v>
      </c>
      <c r="X59" s="315">
        <v>46036</v>
      </c>
      <c r="Y59" s="316">
        <v>46036</v>
      </c>
      <c r="Z59" s="69" t="s">
        <v>73</v>
      </c>
      <c r="AA59" s="307">
        <v>46203</v>
      </c>
      <c r="AB59" s="549">
        <v>167</v>
      </c>
      <c r="AC59" s="400">
        <v>0</v>
      </c>
      <c r="AD59" s="79">
        <v>0</v>
      </c>
      <c r="AE59" s="400">
        <v>0</v>
      </c>
      <c r="AF59" s="80" t="s">
        <v>73</v>
      </c>
      <c r="AG59" s="403">
        <f t="shared" si="0"/>
        <v>0</v>
      </c>
      <c r="AH59" s="79">
        <v>0</v>
      </c>
      <c r="AI59" s="400">
        <v>0</v>
      </c>
      <c r="AJ59" s="61" t="s">
        <v>73</v>
      </c>
      <c r="AK59" s="309" t="s">
        <v>73</v>
      </c>
      <c r="AL59" s="61">
        <v>0</v>
      </c>
      <c r="AM59" s="309" t="s">
        <v>73</v>
      </c>
      <c r="AN59" s="81" t="s">
        <v>73</v>
      </c>
      <c r="AO59" s="309" t="s">
        <v>73</v>
      </c>
      <c r="AP59" s="75">
        <f t="shared" si="1"/>
        <v>0</v>
      </c>
      <c r="AQ59" s="406">
        <f>+L59+AD59-AI59</f>
        <v>20720000</v>
      </c>
      <c r="AR59" s="61" t="s">
        <v>65</v>
      </c>
      <c r="AS59" s="400">
        <f t="shared" si="2"/>
        <v>20720000</v>
      </c>
      <c r="AT59" s="61" t="s">
        <v>162</v>
      </c>
      <c r="AU59" s="302">
        <v>0</v>
      </c>
      <c r="AV59" s="82" t="s">
        <v>73</v>
      </c>
      <c r="AW59" s="426">
        <f t="shared" si="3"/>
        <v>2220000</v>
      </c>
      <c r="AX59" s="421">
        <v>18500000</v>
      </c>
      <c r="AY59" s="310">
        <f t="shared" si="4"/>
        <v>0.10714285714285714</v>
      </c>
      <c r="AZ59" s="67">
        <v>0.10714285714285714</v>
      </c>
      <c r="BA59" s="311" t="s">
        <v>73</v>
      </c>
      <c r="BB59" s="299" t="s">
        <v>85</v>
      </c>
      <c r="BC59" s="557" t="s">
        <v>5690</v>
      </c>
      <c r="BD59" s="44" t="s">
        <v>65</v>
      </c>
      <c r="BE59" s="558" t="s">
        <v>65</v>
      </c>
    </row>
    <row r="60" spans="2:57" x14ac:dyDescent="0.25">
      <c r="B60" s="299">
        <v>2026</v>
      </c>
      <c r="C60" s="44">
        <v>891780111</v>
      </c>
      <c r="D60" s="44" t="s">
        <v>63</v>
      </c>
      <c r="E60" s="168" t="s">
        <v>5689</v>
      </c>
      <c r="F60" s="300" t="s">
        <v>5688</v>
      </c>
      <c r="G60" s="301">
        <v>0</v>
      </c>
      <c r="H60" s="302" t="s">
        <v>71</v>
      </c>
      <c r="I60" s="44" t="s">
        <v>111</v>
      </c>
      <c r="J60" s="303" t="s">
        <v>81</v>
      </c>
      <c r="K60" s="168" t="s">
        <v>5687</v>
      </c>
      <c r="L60" s="394">
        <v>20720000</v>
      </c>
      <c r="M60" s="44" t="s">
        <v>66</v>
      </c>
      <c r="N60" s="304" t="s">
        <v>5686</v>
      </c>
      <c r="O60" s="79">
        <v>1020812117</v>
      </c>
      <c r="P60" s="305">
        <v>41</v>
      </c>
      <c r="Q60" s="306">
        <v>46030</v>
      </c>
      <c r="R60" s="397">
        <v>157200000</v>
      </c>
      <c r="S60" s="307">
        <v>46036</v>
      </c>
      <c r="T60" s="397">
        <v>20720000</v>
      </c>
      <c r="U60" s="302" t="s">
        <v>65</v>
      </c>
      <c r="V60" s="79">
        <v>1082851808</v>
      </c>
      <c r="W60" s="304" t="s">
        <v>5337</v>
      </c>
      <c r="X60" s="315">
        <v>46036</v>
      </c>
      <c r="Y60" s="316">
        <v>46036</v>
      </c>
      <c r="Z60" s="69" t="s">
        <v>73</v>
      </c>
      <c r="AA60" s="307">
        <v>46203</v>
      </c>
      <c r="AB60" s="549">
        <v>167</v>
      </c>
      <c r="AC60" s="400">
        <v>0</v>
      </c>
      <c r="AD60" s="79">
        <v>0</v>
      </c>
      <c r="AE60" s="400">
        <v>0</v>
      </c>
      <c r="AF60" s="80" t="s">
        <v>73</v>
      </c>
      <c r="AG60" s="403">
        <f t="shared" si="0"/>
        <v>0</v>
      </c>
      <c r="AH60" s="79">
        <v>0</v>
      </c>
      <c r="AI60" s="400">
        <v>0</v>
      </c>
      <c r="AJ60" s="61" t="s">
        <v>73</v>
      </c>
      <c r="AK60" s="309" t="s">
        <v>73</v>
      </c>
      <c r="AL60" s="61">
        <v>0</v>
      </c>
      <c r="AM60" s="309" t="s">
        <v>73</v>
      </c>
      <c r="AN60" s="81" t="s">
        <v>73</v>
      </c>
      <c r="AO60" s="309" t="s">
        <v>73</v>
      </c>
      <c r="AP60" s="75">
        <f t="shared" si="1"/>
        <v>0</v>
      </c>
      <c r="AQ60" s="406">
        <f>+L60+AD60-AI60</f>
        <v>20720000</v>
      </c>
      <c r="AR60" s="61" t="s">
        <v>65</v>
      </c>
      <c r="AS60" s="400">
        <f t="shared" si="2"/>
        <v>20720000</v>
      </c>
      <c r="AT60" s="61" t="s">
        <v>162</v>
      </c>
      <c r="AU60" s="302">
        <v>0</v>
      </c>
      <c r="AV60" s="82" t="s">
        <v>73</v>
      </c>
      <c r="AW60" s="426">
        <f t="shared" si="3"/>
        <v>2220000</v>
      </c>
      <c r="AX60" s="421">
        <v>18500000</v>
      </c>
      <c r="AY60" s="310">
        <f t="shared" si="4"/>
        <v>0.10714285714285714</v>
      </c>
      <c r="AZ60" s="67">
        <v>0.10714285714285714</v>
      </c>
      <c r="BA60" s="311" t="s">
        <v>73</v>
      </c>
      <c r="BB60" s="299" t="s">
        <v>85</v>
      </c>
      <c r="BC60" s="557" t="s">
        <v>5685</v>
      </c>
      <c r="BD60" s="44" t="s">
        <v>65</v>
      </c>
      <c r="BE60" s="558" t="s">
        <v>65</v>
      </c>
    </row>
    <row r="61" spans="2:57" x14ac:dyDescent="0.25">
      <c r="B61" s="299">
        <v>2026</v>
      </c>
      <c r="C61" s="44">
        <v>891780111</v>
      </c>
      <c r="D61" s="44" t="s">
        <v>63</v>
      </c>
      <c r="E61" s="168" t="s">
        <v>5684</v>
      </c>
      <c r="F61" s="300" t="s">
        <v>5683</v>
      </c>
      <c r="G61" s="301">
        <v>0</v>
      </c>
      <c r="H61" s="302" t="s">
        <v>71</v>
      </c>
      <c r="I61" s="44" t="s">
        <v>111</v>
      </c>
      <c r="J61" s="303" t="s">
        <v>81</v>
      </c>
      <c r="K61" s="168" t="s">
        <v>5682</v>
      </c>
      <c r="L61" s="394">
        <v>21600000</v>
      </c>
      <c r="M61" s="44" t="s">
        <v>66</v>
      </c>
      <c r="N61" s="304" t="s">
        <v>5681</v>
      </c>
      <c r="O61" s="79">
        <v>1082887058</v>
      </c>
      <c r="P61" s="305">
        <v>42</v>
      </c>
      <c r="Q61" s="306">
        <v>46030</v>
      </c>
      <c r="R61" s="397">
        <v>748396431</v>
      </c>
      <c r="S61" s="307">
        <v>46037</v>
      </c>
      <c r="T61" s="397">
        <v>21600000</v>
      </c>
      <c r="U61" s="302" t="s">
        <v>65</v>
      </c>
      <c r="V61" s="79">
        <v>85155551</v>
      </c>
      <c r="W61" s="304" t="s">
        <v>5276</v>
      </c>
      <c r="X61" s="315">
        <v>46037</v>
      </c>
      <c r="Y61" s="316">
        <v>46041</v>
      </c>
      <c r="Z61" s="69" t="s">
        <v>73</v>
      </c>
      <c r="AA61" s="307">
        <v>46203</v>
      </c>
      <c r="AB61" s="549">
        <v>162</v>
      </c>
      <c r="AC61" s="400">
        <v>0</v>
      </c>
      <c r="AD61" s="79">
        <v>0</v>
      </c>
      <c r="AE61" s="400">
        <v>0</v>
      </c>
      <c r="AF61" s="80" t="s">
        <v>73</v>
      </c>
      <c r="AG61" s="403">
        <f t="shared" si="0"/>
        <v>0</v>
      </c>
      <c r="AH61" s="79">
        <v>0</v>
      </c>
      <c r="AI61" s="400">
        <v>0</v>
      </c>
      <c r="AJ61" s="61" t="s">
        <v>73</v>
      </c>
      <c r="AK61" s="309" t="s">
        <v>73</v>
      </c>
      <c r="AL61" s="61">
        <v>0</v>
      </c>
      <c r="AM61" s="309" t="s">
        <v>73</v>
      </c>
      <c r="AN61" s="81" t="s">
        <v>73</v>
      </c>
      <c r="AO61" s="309" t="s">
        <v>73</v>
      </c>
      <c r="AP61" s="75">
        <f t="shared" si="1"/>
        <v>0</v>
      </c>
      <c r="AQ61" s="406">
        <f>+L61+AD61-AI61</f>
        <v>21600000</v>
      </c>
      <c r="AR61" s="61" t="s">
        <v>65</v>
      </c>
      <c r="AS61" s="400">
        <f t="shared" si="2"/>
        <v>21600000</v>
      </c>
      <c r="AT61" s="61" t="s">
        <v>162</v>
      </c>
      <c r="AU61" s="302">
        <v>0</v>
      </c>
      <c r="AV61" s="82" t="s">
        <v>73</v>
      </c>
      <c r="AW61" s="426">
        <f t="shared" si="3"/>
        <v>1600000</v>
      </c>
      <c r="AX61" s="421">
        <v>20000000</v>
      </c>
      <c r="AY61" s="310">
        <f t="shared" si="4"/>
        <v>7.407407407407407E-2</v>
      </c>
      <c r="AZ61" s="67">
        <v>7.407407407407407E-2</v>
      </c>
      <c r="BA61" s="311" t="s">
        <v>73</v>
      </c>
      <c r="BB61" s="299" t="s">
        <v>85</v>
      </c>
      <c r="BC61" s="557" t="s">
        <v>5680</v>
      </c>
      <c r="BD61" s="44" t="s">
        <v>65</v>
      </c>
      <c r="BE61" s="558" t="s">
        <v>65</v>
      </c>
    </row>
    <row r="62" spans="2:57" x14ac:dyDescent="0.25">
      <c r="B62" s="299">
        <v>2026</v>
      </c>
      <c r="C62" s="44">
        <v>891780111</v>
      </c>
      <c r="D62" s="44" t="s">
        <v>63</v>
      </c>
      <c r="E62" s="168" t="s">
        <v>5679</v>
      </c>
      <c r="F62" s="300" t="s">
        <v>5678</v>
      </c>
      <c r="G62" s="301">
        <v>0</v>
      </c>
      <c r="H62" s="302" t="s">
        <v>71</v>
      </c>
      <c r="I62" s="44" t="s">
        <v>111</v>
      </c>
      <c r="J62" s="303" t="s">
        <v>81</v>
      </c>
      <c r="K62" s="168" t="s">
        <v>5677</v>
      </c>
      <c r="L62" s="394">
        <v>21600000</v>
      </c>
      <c r="M62" s="44" t="s">
        <v>66</v>
      </c>
      <c r="N62" s="304" t="s">
        <v>5676</v>
      </c>
      <c r="O62" s="79">
        <v>1140863901</v>
      </c>
      <c r="P62" s="305">
        <v>42</v>
      </c>
      <c r="Q62" s="306">
        <v>46030</v>
      </c>
      <c r="R62" s="397">
        <v>748396431</v>
      </c>
      <c r="S62" s="307">
        <v>46037</v>
      </c>
      <c r="T62" s="397">
        <v>21600000</v>
      </c>
      <c r="U62" s="302" t="s">
        <v>65</v>
      </c>
      <c r="V62" s="79">
        <v>85155551</v>
      </c>
      <c r="W62" s="304" t="s">
        <v>5276</v>
      </c>
      <c r="X62" s="315">
        <v>46037</v>
      </c>
      <c r="Y62" s="316">
        <v>46041</v>
      </c>
      <c r="Z62" s="69" t="s">
        <v>73</v>
      </c>
      <c r="AA62" s="307">
        <v>46203</v>
      </c>
      <c r="AB62" s="549">
        <v>162</v>
      </c>
      <c r="AC62" s="400">
        <v>0</v>
      </c>
      <c r="AD62" s="79">
        <v>0</v>
      </c>
      <c r="AE62" s="400">
        <v>0</v>
      </c>
      <c r="AF62" s="80" t="s">
        <v>73</v>
      </c>
      <c r="AG62" s="403">
        <f t="shared" si="0"/>
        <v>0</v>
      </c>
      <c r="AH62" s="79">
        <v>0</v>
      </c>
      <c r="AI62" s="400">
        <v>0</v>
      </c>
      <c r="AJ62" s="61" t="s">
        <v>73</v>
      </c>
      <c r="AK62" s="309" t="s">
        <v>73</v>
      </c>
      <c r="AL62" s="61">
        <v>0</v>
      </c>
      <c r="AM62" s="309" t="s">
        <v>73</v>
      </c>
      <c r="AN62" s="81" t="s">
        <v>73</v>
      </c>
      <c r="AO62" s="309" t="s">
        <v>73</v>
      </c>
      <c r="AP62" s="75">
        <f t="shared" si="1"/>
        <v>0</v>
      </c>
      <c r="AQ62" s="406">
        <f>+L62+AD62-AI62</f>
        <v>21600000</v>
      </c>
      <c r="AR62" s="61" t="s">
        <v>65</v>
      </c>
      <c r="AS62" s="400">
        <f t="shared" si="2"/>
        <v>21600000</v>
      </c>
      <c r="AT62" s="61" t="s">
        <v>162</v>
      </c>
      <c r="AU62" s="302">
        <v>0</v>
      </c>
      <c r="AV62" s="82" t="s">
        <v>73</v>
      </c>
      <c r="AW62" s="426">
        <f t="shared" si="3"/>
        <v>1600000</v>
      </c>
      <c r="AX62" s="421">
        <v>20000000</v>
      </c>
      <c r="AY62" s="310">
        <f t="shared" si="4"/>
        <v>7.407407407407407E-2</v>
      </c>
      <c r="AZ62" s="67">
        <v>7.407407407407407E-2</v>
      </c>
      <c r="BA62" s="311" t="s">
        <v>73</v>
      </c>
      <c r="BB62" s="299" t="s">
        <v>85</v>
      </c>
      <c r="BC62" s="557" t="s">
        <v>5675</v>
      </c>
      <c r="BD62" s="44" t="s">
        <v>65</v>
      </c>
      <c r="BE62" s="558" t="s">
        <v>65</v>
      </c>
    </row>
    <row r="63" spans="2:57" x14ac:dyDescent="0.25">
      <c r="B63" s="299">
        <v>2026</v>
      </c>
      <c r="C63" s="44">
        <v>891780111</v>
      </c>
      <c r="D63" s="44" t="s">
        <v>63</v>
      </c>
      <c r="E63" s="168" t="s">
        <v>5674</v>
      </c>
      <c r="F63" s="300" t="s">
        <v>5673</v>
      </c>
      <c r="G63" s="301">
        <v>0</v>
      </c>
      <c r="H63" s="302" t="s">
        <v>71</v>
      </c>
      <c r="I63" s="44" t="s">
        <v>111</v>
      </c>
      <c r="J63" s="303" t="s">
        <v>81</v>
      </c>
      <c r="K63" s="168" t="s">
        <v>5672</v>
      </c>
      <c r="L63" s="394">
        <v>21600000</v>
      </c>
      <c r="M63" s="44" t="s">
        <v>66</v>
      </c>
      <c r="N63" s="304" t="s">
        <v>5671</v>
      </c>
      <c r="O63" s="79">
        <v>12617352</v>
      </c>
      <c r="P63" s="305">
        <v>42</v>
      </c>
      <c r="Q63" s="306">
        <v>46030</v>
      </c>
      <c r="R63" s="397">
        <v>748396431</v>
      </c>
      <c r="S63" s="307">
        <v>46037</v>
      </c>
      <c r="T63" s="397">
        <v>21600000</v>
      </c>
      <c r="U63" s="302" t="s">
        <v>65</v>
      </c>
      <c r="V63" s="79">
        <v>85155551</v>
      </c>
      <c r="W63" s="304" t="s">
        <v>5276</v>
      </c>
      <c r="X63" s="315">
        <v>46037</v>
      </c>
      <c r="Y63" s="316">
        <v>46041</v>
      </c>
      <c r="Z63" s="69" t="s">
        <v>73</v>
      </c>
      <c r="AA63" s="307">
        <v>46203</v>
      </c>
      <c r="AB63" s="549">
        <v>162</v>
      </c>
      <c r="AC63" s="400">
        <v>0</v>
      </c>
      <c r="AD63" s="79">
        <v>0</v>
      </c>
      <c r="AE63" s="400">
        <v>0</v>
      </c>
      <c r="AF63" s="80" t="s">
        <v>73</v>
      </c>
      <c r="AG63" s="403">
        <f t="shared" si="0"/>
        <v>0</v>
      </c>
      <c r="AH63" s="79">
        <v>0</v>
      </c>
      <c r="AI63" s="400">
        <v>0</v>
      </c>
      <c r="AJ63" s="61" t="s">
        <v>73</v>
      </c>
      <c r="AK63" s="309" t="s">
        <v>73</v>
      </c>
      <c r="AL63" s="61">
        <v>0</v>
      </c>
      <c r="AM63" s="309" t="s">
        <v>73</v>
      </c>
      <c r="AN63" s="81" t="s">
        <v>73</v>
      </c>
      <c r="AO63" s="309" t="s">
        <v>73</v>
      </c>
      <c r="AP63" s="75">
        <f t="shared" si="1"/>
        <v>0</v>
      </c>
      <c r="AQ63" s="406">
        <f>+L63+AD63-AI63</f>
        <v>21600000</v>
      </c>
      <c r="AR63" s="61" t="s">
        <v>65</v>
      </c>
      <c r="AS63" s="400">
        <f t="shared" si="2"/>
        <v>21600000</v>
      </c>
      <c r="AT63" s="61" t="s">
        <v>162</v>
      </c>
      <c r="AU63" s="302">
        <v>0</v>
      </c>
      <c r="AV63" s="82" t="s">
        <v>73</v>
      </c>
      <c r="AW63" s="426">
        <f t="shared" si="3"/>
        <v>1600000</v>
      </c>
      <c r="AX63" s="421">
        <v>20000000</v>
      </c>
      <c r="AY63" s="310">
        <f t="shared" si="4"/>
        <v>7.407407407407407E-2</v>
      </c>
      <c r="AZ63" s="67">
        <v>7.407407407407407E-2</v>
      </c>
      <c r="BA63" s="311" t="s">
        <v>73</v>
      </c>
      <c r="BB63" s="299" t="s">
        <v>85</v>
      </c>
      <c r="BC63" s="557" t="s">
        <v>5670</v>
      </c>
      <c r="BD63" s="44" t="s">
        <v>65</v>
      </c>
      <c r="BE63" s="558" t="s">
        <v>65</v>
      </c>
    </row>
    <row r="64" spans="2:57" x14ac:dyDescent="0.25">
      <c r="B64" s="299">
        <v>2026</v>
      </c>
      <c r="C64" s="44">
        <v>891780111</v>
      </c>
      <c r="D64" s="44" t="s">
        <v>63</v>
      </c>
      <c r="E64" s="168" t="s">
        <v>5669</v>
      </c>
      <c r="F64" s="300" t="s">
        <v>5668</v>
      </c>
      <c r="G64" s="301">
        <v>0</v>
      </c>
      <c r="H64" s="302" t="s">
        <v>71</v>
      </c>
      <c r="I64" s="44" t="s">
        <v>111</v>
      </c>
      <c r="J64" s="303" t="s">
        <v>81</v>
      </c>
      <c r="K64" s="168" t="s">
        <v>5667</v>
      </c>
      <c r="L64" s="394">
        <v>20520000</v>
      </c>
      <c r="M64" s="44" t="s">
        <v>66</v>
      </c>
      <c r="N64" s="304" t="s">
        <v>5666</v>
      </c>
      <c r="O64" s="79">
        <v>1082868615</v>
      </c>
      <c r="P64" s="305">
        <v>42</v>
      </c>
      <c r="Q64" s="306">
        <v>46030</v>
      </c>
      <c r="R64" s="397">
        <v>748396431</v>
      </c>
      <c r="S64" s="307">
        <v>46037</v>
      </c>
      <c r="T64" s="397">
        <v>20520000</v>
      </c>
      <c r="U64" s="302" t="s">
        <v>65</v>
      </c>
      <c r="V64" s="79">
        <v>85155551</v>
      </c>
      <c r="W64" s="304" t="s">
        <v>5276</v>
      </c>
      <c r="X64" s="315">
        <v>46037</v>
      </c>
      <c r="Y64" s="316">
        <v>46041</v>
      </c>
      <c r="Z64" s="69" t="s">
        <v>73</v>
      </c>
      <c r="AA64" s="307">
        <v>46203</v>
      </c>
      <c r="AB64" s="549">
        <v>162</v>
      </c>
      <c r="AC64" s="400">
        <v>0</v>
      </c>
      <c r="AD64" s="79">
        <v>0</v>
      </c>
      <c r="AE64" s="400">
        <v>0</v>
      </c>
      <c r="AF64" s="80" t="s">
        <v>73</v>
      </c>
      <c r="AG64" s="403">
        <f t="shared" si="0"/>
        <v>0</v>
      </c>
      <c r="AH64" s="79">
        <v>0</v>
      </c>
      <c r="AI64" s="400">
        <v>0</v>
      </c>
      <c r="AJ64" s="61" t="s">
        <v>73</v>
      </c>
      <c r="AK64" s="309" t="s">
        <v>73</v>
      </c>
      <c r="AL64" s="61">
        <v>0</v>
      </c>
      <c r="AM64" s="309" t="s">
        <v>73</v>
      </c>
      <c r="AN64" s="81" t="s">
        <v>73</v>
      </c>
      <c r="AO64" s="309" t="s">
        <v>73</v>
      </c>
      <c r="AP64" s="75">
        <f t="shared" si="1"/>
        <v>0</v>
      </c>
      <c r="AQ64" s="406">
        <f>+L64+AD64-AI64</f>
        <v>20520000</v>
      </c>
      <c r="AR64" s="61" t="s">
        <v>65</v>
      </c>
      <c r="AS64" s="400">
        <f t="shared" si="2"/>
        <v>20520000</v>
      </c>
      <c r="AT64" s="61" t="s">
        <v>162</v>
      </c>
      <c r="AU64" s="302">
        <v>0</v>
      </c>
      <c r="AV64" s="82" t="s">
        <v>73</v>
      </c>
      <c r="AW64" s="426">
        <f t="shared" si="3"/>
        <v>1520000</v>
      </c>
      <c r="AX64" s="421">
        <v>19000000</v>
      </c>
      <c r="AY64" s="310">
        <f t="shared" si="4"/>
        <v>7.407407407407407E-2</v>
      </c>
      <c r="AZ64" s="67">
        <v>7.407407407407407E-2</v>
      </c>
      <c r="BA64" s="311" t="s">
        <v>73</v>
      </c>
      <c r="BB64" s="299" t="s">
        <v>85</v>
      </c>
      <c r="BC64" s="557" t="s">
        <v>5665</v>
      </c>
      <c r="BD64" s="44" t="s">
        <v>65</v>
      </c>
      <c r="BE64" s="558" t="s">
        <v>65</v>
      </c>
    </row>
    <row r="65" spans="2:57" x14ac:dyDescent="0.25">
      <c r="B65" s="299">
        <v>2026</v>
      </c>
      <c r="C65" s="44">
        <v>891780111</v>
      </c>
      <c r="D65" s="44" t="s">
        <v>63</v>
      </c>
      <c r="E65" s="168" t="s">
        <v>5664</v>
      </c>
      <c r="F65" s="300" t="s">
        <v>5663</v>
      </c>
      <c r="G65" s="301">
        <v>0</v>
      </c>
      <c r="H65" s="302" t="s">
        <v>71</v>
      </c>
      <c r="I65" s="44" t="s">
        <v>111</v>
      </c>
      <c r="J65" s="303" t="s">
        <v>81</v>
      </c>
      <c r="K65" s="168" t="s">
        <v>5662</v>
      </c>
      <c r="L65" s="394">
        <v>21600000</v>
      </c>
      <c r="M65" s="44" t="s">
        <v>66</v>
      </c>
      <c r="N65" s="304" t="s">
        <v>5661</v>
      </c>
      <c r="O65" s="79">
        <v>57445651</v>
      </c>
      <c r="P65" s="305">
        <v>42</v>
      </c>
      <c r="Q65" s="306">
        <v>46030</v>
      </c>
      <c r="R65" s="397">
        <v>748396431</v>
      </c>
      <c r="S65" s="307">
        <v>46037</v>
      </c>
      <c r="T65" s="397">
        <v>21600000</v>
      </c>
      <c r="U65" s="302" t="s">
        <v>65</v>
      </c>
      <c r="V65" s="79">
        <v>85155551</v>
      </c>
      <c r="W65" s="304" t="s">
        <v>5276</v>
      </c>
      <c r="X65" s="315">
        <v>46037</v>
      </c>
      <c r="Y65" s="316">
        <v>46041</v>
      </c>
      <c r="Z65" s="69" t="s">
        <v>73</v>
      </c>
      <c r="AA65" s="307">
        <v>46203</v>
      </c>
      <c r="AB65" s="549">
        <v>162</v>
      </c>
      <c r="AC65" s="400">
        <v>0</v>
      </c>
      <c r="AD65" s="79">
        <v>0</v>
      </c>
      <c r="AE65" s="400">
        <v>0</v>
      </c>
      <c r="AF65" s="80" t="s">
        <v>73</v>
      </c>
      <c r="AG65" s="403">
        <f t="shared" si="0"/>
        <v>0</v>
      </c>
      <c r="AH65" s="79">
        <v>0</v>
      </c>
      <c r="AI65" s="400">
        <v>0</v>
      </c>
      <c r="AJ65" s="61" t="s">
        <v>73</v>
      </c>
      <c r="AK65" s="309" t="s">
        <v>73</v>
      </c>
      <c r="AL65" s="61">
        <v>0</v>
      </c>
      <c r="AM65" s="309" t="s">
        <v>73</v>
      </c>
      <c r="AN65" s="81" t="s">
        <v>73</v>
      </c>
      <c r="AO65" s="309" t="s">
        <v>73</v>
      </c>
      <c r="AP65" s="75">
        <f t="shared" si="1"/>
        <v>0</v>
      </c>
      <c r="AQ65" s="406">
        <f>+L65+AD65-AI65</f>
        <v>21600000</v>
      </c>
      <c r="AR65" s="61" t="s">
        <v>65</v>
      </c>
      <c r="AS65" s="400">
        <f t="shared" si="2"/>
        <v>21600000</v>
      </c>
      <c r="AT65" s="61" t="s">
        <v>162</v>
      </c>
      <c r="AU65" s="302">
        <v>0</v>
      </c>
      <c r="AV65" s="82" t="s">
        <v>73</v>
      </c>
      <c r="AW65" s="426">
        <f t="shared" si="3"/>
        <v>1600000</v>
      </c>
      <c r="AX65" s="421">
        <v>20000000</v>
      </c>
      <c r="AY65" s="310">
        <f t="shared" si="4"/>
        <v>7.407407407407407E-2</v>
      </c>
      <c r="AZ65" s="67">
        <v>7.407407407407407E-2</v>
      </c>
      <c r="BA65" s="311" t="s">
        <v>73</v>
      </c>
      <c r="BB65" s="299" t="s">
        <v>85</v>
      </c>
      <c r="BC65" s="557" t="s">
        <v>5660</v>
      </c>
      <c r="BD65" s="44" t="s">
        <v>65</v>
      </c>
      <c r="BE65" s="558" t="s">
        <v>65</v>
      </c>
    </row>
    <row r="66" spans="2:57" x14ac:dyDescent="0.25">
      <c r="B66" s="299">
        <v>2026</v>
      </c>
      <c r="C66" s="44">
        <v>891780111</v>
      </c>
      <c r="D66" s="44" t="s">
        <v>63</v>
      </c>
      <c r="E66" s="168" t="s">
        <v>5659</v>
      </c>
      <c r="F66" s="300" t="s">
        <v>5658</v>
      </c>
      <c r="G66" s="301">
        <v>0</v>
      </c>
      <c r="H66" s="302" t="s">
        <v>71</v>
      </c>
      <c r="I66" s="44" t="s">
        <v>111</v>
      </c>
      <c r="J66" s="303" t="s">
        <v>81</v>
      </c>
      <c r="K66" s="168" t="s">
        <v>5657</v>
      </c>
      <c r="L66" s="394">
        <v>25380000</v>
      </c>
      <c r="M66" s="44" t="s">
        <v>66</v>
      </c>
      <c r="N66" s="304" t="s">
        <v>5627</v>
      </c>
      <c r="O66" s="79">
        <v>1082925044</v>
      </c>
      <c r="P66" s="305">
        <v>42</v>
      </c>
      <c r="Q66" s="306">
        <v>46030</v>
      </c>
      <c r="R66" s="397">
        <v>748396431</v>
      </c>
      <c r="S66" s="307">
        <v>46037</v>
      </c>
      <c r="T66" s="397">
        <v>25380000</v>
      </c>
      <c r="U66" s="302" t="s">
        <v>65</v>
      </c>
      <c r="V66" s="79">
        <v>85155551</v>
      </c>
      <c r="W66" s="304" t="s">
        <v>5276</v>
      </c>
      <c r="X66" s="315">
        <v>46037</v>
      </c>
      <c r="Y66" s="316">
        <v>46041</v>
      </c>
      <c r="Z66" s="69" t="s">
        <v>73</v>
      </c>
      <c r="AA66" s="307">
        <v>46203</v>
      </c>
      <c r="AB66" s="549">
        <v>162</v>
      </c>
      <c r="AC66" s="400">
        <v>0</v>
      </c>
      <c r="AD66" s="79">
        <v>0</v>
      </c>
      <c r="AE66" s="400">
        <v>0</v>
      </c>
      <c r="AF66" s="80" t="s">
        <v>73</v>
      </c>
      <c r="AG66" s="403">
        <f t="shared" si="0"/>
        <v>0</v>
      </c>
      <c r="AH66" s="79">
        <v>0</v>
      </c>
      <c r="AI66" s="400">
        <v>0</v>
      </c>
      <c r="AJ66" s="61" t="s">
        <v>73</v>
      </c>
      <c r="AK66" s="309" t="s">
        <v>73</v>
      </c>
      <c r="AL66" s="61">
        <v>0</v>
      </c>
      <c r="AM66" s="309" t="s">
        <v>73</v>
      </c>
      <c r="AN66" s="81" t="s">
        <v>73</v>
      </c>
      <c r="AO66" s="309" t="s">
        <v>73</v>
      </c>
      <c r="AP66" s="75">
        <f t="shared" si="1"/>
        <v>0</v>
      </c>
      <c r="AQ66" s="406">
        <f>+L66+AD66-AI66</f>
        <v>25380000</v>
      </c>
      <c r="AR66" s="61" t="s">
        <v>65</v>
      </c>
      <c r="AS66" s="400">
        <f t="shared" si="2"/>
        <v>25380000</v>
      </c>
      <c r="AT66" s="61" t="s">
        <v>162</v>
      </c>
      <c r="AU66" s="302">
        <v>0</v>
      </c>
      <c r="AV66" s="82" t="s">
        <v>73</v>
      </c>
      <c r="AW66" s="426">
        <f t="shared" si="3"/>
        <v>1880000</v>
      </c>
      <c r="AX66" s="421">
        <v>23500000</v>
      </c>
      <c r="AY66" s="310">
        <f t="shared" si="4"/>
        <v>7.407407407407407E-2</v>
      </c>
      <c r="AZ66" s="67">
        <v>7.407407407407407E-2</v>
      </c>
      <c r="BA66" s="311" t="s">
        <v>73</v>
      </c>
      <c r="BB66" s="299" t="s">
        <v>85</v>
      </c>
      <c r="BC66" s="557" t="s">
        <v>5656</v>
      </c>
      <c r="BD66" s="44" t="s">
        <v>65</v>
      </c>
      <c r="BE66" s="558" t="s">
        <v>65</v>
      </c>
    </row>
    <row r="67" spans="2:57" x14ac:dyDescent="0.25">
      <c r="B67" s="299">
        <v>2026</v>
      </c>
      <c r="C67" s="44">
        <v>891780111</v>
      </c>
      <c r="D67" s="44" t="s">
        <v>63</v>
      </c>
      <c r="E67" s="168" t="s">
        <v>5655</v>
      </c>
      <c r="F67" s="300" t="s">
        <v>5654</v>
      </c>
      <c r="G67" s="301">
        <v>0</v>
      </c>
      <c r="H67" s="302" t="s">
        <v>71</v>
      </c>
      <c r="I67" s="44" t="s">
        <v>111</v>
      </c>
      <c r="J67" s="303" t="s">
        <v>81</v>
      </c>
      <c r="K67" s="168" t="s">
        <v>5653</v>
      </c>
      <c r="L67" s="394">
        <v>21600000</v>
      </c>
      <c r="M67" s="44" t="s">
        <v>66</v>
      </c>
      <c r="N67" s="304" t="s">
        <v>5652</v>
      </c>
      <c r="O67" s="79">
        <v>1082936555</v>
      </c>
      <c r="P67" s="305">
        <v>42</v>
      </c>
      <c r="Q67" s="306">
        <v>46030</v>
      </c>
      <c r="R67" s="397">
        <v>748396431</v>
      </c>
      <c r="S67" s="307">
        <v>46037</v>
      </c>
      <c r="T67" s="397">
        <v>21600000</v>
      </c>
      <c r="U67" s="302" t="s">
        <v>65</v>
      </c>
      <c r="V67" s="79">
        <v>85155551</v>
      </c>
      <c r="W67" s="304" t="s">
        <v>5276</v>
      </c>
      <c r="X67" s="315">
        <v>46037</v>
      </c>
      <c r="Y67" s="316">
        <v>46041</v>
      </c>
      <c r="Z67" s="69" t="s">
        <v>73</v>
      </c>
      <c r="AA67" s="307">
        <v>46203</v>
      </c>
      <c r="AB67" s="549">
        <v>162</v>
      </c>
      <c r="AC67" s="400">
        <v>0</v>
      </c>
      <c r="AD67" s="79">
        <v>0</v>
      </c>
      <c r="AE67" s="400">
        <v>0</v>
      </c>
      <c r="AF67" s="80" t="s">
        <v>73</v>
      </c>
      <c r="AG67" s="403">
        <f t="shared" si="0"/>
        <v>0</v>
      </c>
      <c r="AH67" s="79">
        <v>0</v>
      </c>
      <c r="AI67" s="400">
        <v>0</v>
      </c>
      <c r="AJ67" s="61" t="s">
        <v>73</v>
      </c>
      <c r="AK67" s="309" t="s">
        <v>73</v>
      </c>
      <c r="AL67" s="61">
        <v>0</v>
      </c>
      <c r="AM67" s="309" t="s">
        <v>73</v>
      </c>
      <c r="AN67" s="81" t="s">
        <v>73</v>
      </c>
      <c r="AO67" s="309" t="s">
        <v>73</v>
      </c>
      <c r="AP67" s="75">
        <f t="shared" si="1"/>
        <v>0</v>
      </c>
      <c r="AQ67" s="406">
        <f>+L67+AD67-AI67</f>
        <v>21600000</v>
      </c>
      <c r="AR67" s="61" t="s">
        <v>65</v>
      </c>
      <c r="AS67" s="400">
        <f t="shared" si="2"/>
        <v>21600000</v>
      </c>
      <c r="AT67" s="61" t="s">
        <v>162</v>
      </c>
      <c r="AU67" s="302">
        <v>0</v>
      </c>
      <c r="AV67" s="82" t="s">
        <v>73</v>
      </c>
      <c r="AW67" s="426">
        <f t="shared" si="3"/>
        <v>1600000</v>
      </c>
      <c r="AX67" s="421">
        <v>20000000</v>
      </c>
      <c r="AY67" s="310">
        <f t="shared" si="4"/>
        <v>7.407407407407407E-2</v>
      </c>
      <c r="AZ67" s="67">
        <v>7.407407407407407E-2</v>
      </c>
      <c r="BA67" s="311" t="s">
        <v>73</v>
      </c>
      <c r="BB67" s="299" t="s">
        <v>85</v>
      </c>
      <c r="BC67" s="557" t="s">
        <v>5651</v>
      </c>
      <c r="BD67" s="44" t="s">
        <v>65</v>
      </c>
      <c r="BE67" s="558" t="s">
        <v>65</v>
      </c>
    </row>
    <row r="68" spans="2:57" x14ac:dyDescent="0.25">
      <c r="B68" s="299">
        <v>2026</v>
      </c>
      <c r="C68" s="44">
        <v>891780111</v>
      </c>
      <c r="D68" s="44" t="s">
        <v>63</v>
      </c>
      <c r="E68" s="168" t="s">
        <v>5650</v>
      </c>
      <c r="F68" s="300" t="s">
        <v>5649</v>
      </c>
      <c r="G68" s="301">
        <v>0</v>
      </c>
      <c r="H68" s="302" t="s">
        <v>71</v>
      </c>
      <c r="I68" s="44" t="s">
        <v>111</v>
      </c>
      <c r="J68" s="303" t="s">
        <v>81</v>
      </c>
      <c r="K68" s="168" t="s">
        <v>5648</v>
      </c>
      <c r="L68" s="394">
        <v>21600000</v>
      </c>
      <c r="M68" s="44" t="s">
        <v>66</v>
      </c>
      <c r="N68" s="304" t="s">
        <v>5647</v>
      </c>
      <c r="O68" s="79">
        <v>1082958642</v>
      </c>
      <c r="P68" s="305">
        <v>42</v>
      </c>
      <c r="Q68" s="306">
        <v>46030</v>
      </c>
      <c r="R68" s="397">
        <v>748396431</v>
      </c>
      <c r="S68" s="307">
        <v>46037</v>
      </c>
      <c r="T68" s="397">
        <v>21600000</v>
      </c>
      <c r="U68" s="302" t="s">
        <v>65</v>
      </c>
      <c r="V68" s="79">
        <v>85155551</v>
      </c>
      <c r="W68" s="304" t="s">
        <v>5276</v>
      </c>
      <c r="X68" s="315">
        <v>46037</v>
      </c>
      <c r="Y68" s="316">
        <v>46041</v>
      </c>
      <c r="Z68" s="69" t="s">
        <v>73</v>
      </c>
      <c r="AA68" s="307">
        <v>46203</v>
      </c>
      <c r="AB68" s="549">
        <v>162</v>
      </c>
      <c r="AC68" s="400">
        <v>0</v>
      </c>
      <c r="AD68" s="79">
        <v>0</v>
      </c>
      <c r="AE68" s="400">
        <v>0</v>
      </c>
      <c r="AF68" s="80" t="s">
        <v>73</v>
      </c>
      <c r="AG68" s="403">
        <f t="shared" si="0"/>
        <v>0</v>
      </c>
      <c r="AH68" s="79">
        <v>0</v>
      </c>
      <c r="AI68" s="400">
        <v>0</v>
      </c>
      <c r="AJ68" s="61" t="s">
        <v>73</v>
      </c>
      <c r="AK68" s="309" t="s">
        <v>73</v>
      </c>
      <c r="AL68" s="61">
        <v>0</v>
      </c>
      <c r="AM68" s="309" t="s">
        <v>73</v>
      </c>
      <c r="AN68" s="81" t="s">
        <v>73</v>
      </c>
      <c r="AO68" s="309" t="s">
        <v>73</v>
      </c>
      <c r="AP68" s="75">
        <f t="shared" si="1"/>
        <v>0</v>
      </c>
      <c r="AQ68" s="406">
        <f>+L68+AD68-AI68</f>
        <v>21600000</v>
      </c>
      <c r="AR68" s="61" t="s">
        <v>65</v>
      </c>
      <c r="AS68" s="400">
        <f t="shared" si="2"/>
        <v>21600000</v>
      </c>
      <c r="AT68" s="61" t="s">
        <v>162</v>
      </c>
      <c r="AU68" s="302">
        <v>0</v>
      </c>
      <c r="AV68" s="82" t="s">
        <v>73</v>
      </c>
      <c r="AW68" s="426">
        <f t="shared" si="3"/>
        <v>1600000</v>
      </c>
      <c r="AX68" s="421">
        <v>20000000</v>
      </c>
      <c r="AY68" s="310">
        <f t="shared" si="4"/>
        <v>7.407407407407407E-2</v>
      </c>
      <c r="AZ68" s="67">
        <v>7.407407407407407E-2</v>
      </c>
      <c r="BA68" s="311" t="s">
        <v>73</v>
      </c>
      <c r="BB68" s="299" t="s">
        <v>85</v>
      </c>
      <c r="BC68" s="557" t="s">
        <v>5646</v>
      </c>
      <c r="BD68" s="44" t="s">
        <v>65</v>
      </c>
      <c r="BE68" s="558" t="s">
        <v>65</v>
      </c>
    </row>
    <row r="69" spans="2:57" x14ac:dyDescent="0.25">
      <c r="B69" s="299">
        <v>2026</v>
      </c>
      <c r="C69" s="44">
        <v>891780111</v>
      </c>
      <c r="D69" s="44" t="s">
        <v>63</v>
      </c>
      <c r="E69" s="168" t="s">
        <v>5645</v>
      </c>
      <c r="F69" s="300" t="s">
        <v>5644</v>
      </c>
      <c r="G69" s="301">
        <v>0</v>
      </c>
      <c r="H69" s="302" t="s">
        <v>71</v>
      </c>
      <c r="I69" s="44" t="s">
        <v>111</v>
      </c>
      <c r="J69" s="303" t="s">
        <v>81</v>
      </c>
      <c r="K69" s="168" t="s">
        <v>5643</v>
      </c>
      <c r="L69" s="394">
        <v>20520000</v>
      </c>
      <c r="M69" s="44" t="s">
        <v>66</v>
      </c>
      <c r="N69" s="304" t="s">
        <v>5642</v>
      </c>
      <c r="O69" s="79">
        <v>1124006778</v>
      </c>
      <c r="P69" s="305">
        <v>42</v>
      </c>
      <c r="Q69" s="306">
        <v>46030</v>
      </c>
      <c r="R69" s="397">
        <v>748396431</v>
      </c>
      <c r="S69" s="307">
        <v>46037</v>
      </c>
      <c r="T69" s="397">
        <v>20520000</v>
      </c>
      <c r="U69" s="302" t="s">
        <v>65</v>
      </c>
      <c r="V69" s="79">
        <v>85155551</v>
      </c>
      <c r="W69" s="304" t="s">
        <v>5276</v>
      </c>
      <c r="X69" s="315">
        <v>46037</v>
      </c>
      <c r="Y69" s="316">
        <v>46041</v>
      </c>
      <c r="Z69" s="69" t="s">
        <v>73</v>
      </c>
      <c r="AA69" s="307">
        <v>46203</v>
      </c>
      <c r="AB69" s="549">
        <v>162</v>
      </c>
      <c r="AC69" s="400">
        <v>0</v>
      </c>
      <c r="AD69" s="79">
        <v>0</v>
      </c>
      <c r="AE69" s="400">
        <v>0</v>
      </c>
      <c r="AF69" s="80" t="s">
        <v>73</v>
      </c>
      <c r="AG69" s="403">
        <f t="shared" si="0"/>
        <v>0</v>
      </c>
      <c r="AH69" s="79">
        <v>0</v>
      </c>
      <c r="AI69" s="400">
        <v>0</v>
      </c>
      <c r="AJ69" s="61" t="s">
        <v>73</v>
      </c>
      <c r="AK69" s="309" t="s">
        <v>73</v>
      </c>
      <c r="AL69" s="61">
        <v>0</v>
      </c>
      <c r="AM69" s="309" t="s">
        <v>73</v>
      </c>
      <c r="AN69" s="81" t="s">
        <v>73</v>
      </c>
      <c r="AO69" s="309" t="s">
        <v>73</v>
      </c>
      <c r="AP69" s="75">
        <f t="shared" si="1"/>
        <v>0</v>
      </c>
      <c r="AQ69" s="406">
        <f>+L69+AD69-AI69</f>
        <v>20520000</v>
      </c>
      <c r="AR69" s="61" t="s">
        <v>65</v>
      </c>
      <c r="AS69" s="400">
        <f t="shared" si="2"/>
        <v>20520000</v>
      </c>
      <c r="AT69" s="61" t="s">
        <v>162</v>
      </c>
      <c r="AU69" s="302">
        <v>0</v>
      </c>
      <c r="AV69" s="82" t="s">
        <v>73</v>
      </c>
      <c r="AW69" s="426">
        <f t="shared" si="3"/>
        <v>1520000</v>
      </c>
      <c r="AX69" s="420">
        <v>19000000</v>
      </c>
      <c r="AY69" s="310">
        <f t="shared" si="4"/>
        <v>7.407407407407407E-2</v>
      </c>
      <c r="AZ69" s="67">
        <v>7.407407407407407E-2</v>
      </c>
      <c r="BA69" s="311" t="s">
        <v>73</v>
      </c>
      <c r="BB69" s="299" t="s">
        <v>85</v>
      </c>
      <c r="BC69" s="557" t="s">
        <v>5641</v>
      </c>
      <c r="BD69" s="44" t="s">
        <v>65</v>
      </c>
      <c r="BE69" s="558" t="s">
        <v>65</v>
      </c>
    </row>
    <row r="70" spans="2:57" x14ac:dyDescent="0.25">
      <c r="B70" s="299">
        <v>2026</v>
      </c>
      <c r="C70" s="44">
        <v>891780111</v>
      </c>
      <c r="D70" s="44" t="s">
        <v>63</v>
      </c>
      <c r="E70" s="168" t="s">
        <v>5640</v>
      </c>
      <c r="F70" s="300" t="s">
        <v>5639</v>
      </c>
      <c r="G70" s="301">
        <v>0</v>
      </c>
      <c r="H70" s="302" t="s">
        <v>71</v>
      </c>
      <c r="I70" s="44" t="s">
        <v>111</v>
      </c>
      <c r="J70" s="303" t="s">
        <v>81</v>
      </c>
      <c r="K70" s="168" t="s">
        <v>5638</v>
      </c>
      <c r="L70" s="394">
        <v>23240000</v>
      </c>
      <c r="M70" s="44" t="s">
        <v>66</v>
      </c>
      <c r="N70" s="304" t="s">
        <v>5637</v>
      </c>
      <c r="O70" s="79">
        <v>1104429269</v>
      </c>
      <c r="P70" s="305">
        <v>40</v>
      </c>
      <c r="Q70" s="306">
        <v>46030</v>
      </c>
      <c r="R70" s="397">
        <v>166100000</v>
      </c>
      <c r="S70" s="307">
        <v>46037</v>
      </c>
      <c r="T70" s="397">
        <v>23240000</v>
      </c>
      <c r="U70" s="302" t="s">
        <v>65</v>
      </c>
      <c r="V70" s="79">
        <v>52389076</v>
      </c>
      <c r="W70" s="304" t="s">
        <v>4755</v>
      </c>
      <c r="X70" s="315">
        <v>46037</v>
      </c>
      <c r="Y70" s="316">
        <v>46037</v>
      </c>
      <c r="Z70" s="69" t="s">
        <v>73</v>
      </c>
      <c r="AA70" s="307">
        <v>46203</v>
      </c>
      <c r="AB70" s="549">
        <v>166</v>
      </c>
      <c r="AC70" s="400">
        <v>0</v>
      </c>
      <c r="AD70" s="79">
        <v>0</v>
      </c>
      <c r="AE70" s="400">
        <v>0</v>
      </c>
      <c r="AF70" s="80" t="s">
        <v>73</v>
      </c>
      <c r="AG70" s="403">
        <f t="shared" si="0"/>
        <v>0</v>
      </c>
      <c r="AH70" s="79">
        <v>0</v>
      </c>
      <c r="AI70" s="400">
        <v>0</v>
      </c>
      <c r="AJ70" s="61" t="s">
        <v>73</v>
      </c>
      <c r="AK70" s="309" t="s">
        <v>73</v>
      </c>
      <c r="AL70" s="61">
        <v>0</v>
      </c>
      <c r="AM70" s="309" t="s">
        <v>73</v>
      </c>
      <c r="AN70" s="81" t="s">
        <v>73</v>
      </c>
      <c r="AO70" s="309" t="s">
        <v>73</v>
      </c>
      <c r="AP70" s="75">
        <f t="shared" si="1"/>
        <v>0</v>
      </c>
      <c r="AQ70" s="406">
        <f>+L70+AD70-AI70</f>
        <v>23240000</v>
      </c>
      <c r="AR70" s="61" t="s">
        <v>65</v>
      </c>
      <c r="AS70" s="400">
        <f t="shared" si="2"/>
        <v>23240000</v>
      </c>
      <c r="AT70" s="61" t="s">
        <v>162</v>
      </c>
      <c r="AU70" s="302">
        <v>0</v>
      </c>
      <c r="AV70" s="82" t="s">
        <v>73</v>
      </c>
      <c r="AW70" s="426">
        <f t="shared" si="3"/>
        <v>2240000</v>
      </c>
      <c r="AX70" s="421">
        <v>21000000</v>
      </c>
      <c r="AY70" s="310">
        <f t="shared" si="4"/>
        <v>9.6385542168674704E-2</v>
      </c>
      <c r="AZ70" s="67">
        <v>9.6385542168674704E-2</v>
      </c>
      <c r="BA70" s="311" t="s">
        <v>73</v>
      </c>
      <c r="BB70" s="299" t="s">
        <v>85</v>
      </c>
      <c r="BC70" s="557" t="s">
        <v>5636</v>
      </c>
      <c r="BD70" s="44" t="s">
        <v>65</v>
      </c>
      <c r="BE70" s="558" t="s">
        <v>65</v>
      </c>
    </row>
    <row r="71" spans="2:57" x14ac:dyDescent="0.25">
      <c r="B71" s="299">
        <v>2026</v>
      </c>
      <c r="C71" s="44">
        <v>891780111</v>
      </c>
      <c r="D71" s="44" t="s">
        <v>63</v>
      </c>
      <c r="E71" s="168" t="s">
        <v>5635</v>
      </c>
      <c r="F71" s="300" t="s">
        <v>5634</v>
      </c>
      <c r="G71" s="301">
        <v>0</v>
      </c>
      <c r="H71" s="302" t="s">
        <v>71</v>
      </c>
      <c r="I71" s="44" t="s">
        <v>111</v>
      </c>
      <c r="J71" s="303" t="s">
        <v>81</v>
      </c>
      <c r="K71" s="168" t="s">
        <v>5633</v>
      </c>
      <c r="L71" s="394">
        <v>21026667</v>
      </c>
      <c r="M71" s="44" t="s">
        <v>66</v>
      </c>
      <c r="N71" s="304" t="s">
        <v>5632</v>
      </c>
      <c r="O71" s="79">
        <v>36453856</v>
      </c>
      <c r="P71" s="305">
        <v>40</v>
      </c>
      <c r="Q71" s="306">
        <v>46030</v>
      </c>
      <c r="R71" s="397">
        <v>166100000</v>
      </c>
      <c r="S71" s="307">
        <v>46037</v>
      </c>
      <c r="T71" s="397">
        <v>21026667</v>
      </c>
      <c r="U71" s="302" t="s">
        <v>65</v>
      </c>
      <c r="V71" s="79">
        <v>52389076</v>
      </c>
      <c r="W71" s="304" t="s">
        <v>4755</v>
      </c>
      <c r="X71" s="315">
        <v>46037</v>
      </c>
      <c r="Y71" s="316">
        <v>46037</v>
      </c>
      <c r="Z71" s="69" t="s">
        <v>73</v>
      </c>
      <c r="AA71" s="307">
        <v>46203</v>
      </c>
      <c r="AB71" s="549">
        <v>166</v>
      </c>
      <c r="AC71" s="400">
        <v>0</v>
      </c>
      <c r="AD71" s="79">
        <v>0</v>
      </c>
      <c r="AE71" s="400">
        <v>0</v>
      </c>
      <c r="AF71" s="80" t="s">
        <v>73</v>
      </c>
      <c r="AG71" s="403">
        <f t="shared" si="0"/>
        <v>0</v>
      </c>
      <c r="AH71" s="79">
        <v>0</v>
      </c>
      <c r="AI71" s="400">
        <v>0</v>
      </c>
      <c r="AJ71" s="61" t="s">
        <v>73</v>
      </c>
      <c r="AK71" s="309" t="s">
        <v>73</v>
      </c>
      <c r="AL71" s="61">
        <v>0</v>
      </c>
      <c r="AM71" s="309" t="s">
        <v>73</v>
      </c>
      <c r="AN71" s="81" t="s">
        <v>73</v>
      </c>
      <c r="AO71" s="309" t="s">
        <v>73</v>
      </c>
      <c r="AP71" s="75">
        <f t="shared" si="1"/>
        <v>0</v>
      </c>
      <c r="AQ71" s="406">
        <f>+L71+AD71-AI71</f>
        <v>21026667</v>
      </c>
      <c r="AR71" s="61" t="s">
        <v>65</v>
      </c>
      <c r="AS71" s="400">
        <f t="shared" si="2"/>
        <v>21026667</v>
      </c>
      <c r="AT71" s="61" t="s">
        <v>162</v>
      </c>
      <c r="AU71" s="302">
        <v>0</v>
      </c>
      <c r="AV71" s="82" t="s">
        <v>73</v>
      </c>
      <c r="AW71" s="426">
        <f t="shared" si="3"/>
        <v>2026667</v>
      </c>
      <c r="AX71" s="421">
        <v>19000000</v>
      </c>
      <c r="AY71" s="310">
        <f t="shared" si="4"/>
        <v>9.6385556493570765E-2</v>
      </c>
      <c r="AZ71" s="67">
        <v>9.6385556493570765E-2</v>
      </c>
      <c r="BA71" s="311" t="s">
        <v>73</v>
      </c>
      <c r="BB71" s="299" t="s">
        <v>85</v>
      </c>
      <c r="BC71" s="557" t="s">
        <v>5631</v>
      </c>
      <c r="BD71" s="44" t="s">
        <v>65</v>
      </c>
      <c r="BE71" s="558" t="s">
        <v>65</v>
      </c>
    </row>
    <row r="72" spans="2:57" x14ac:dyDescent="0.25">
      <c r="B72" s="299">
        <v>2026</v>
      </c>
      <c r="C72" s="44">
        <v>891780111</v>
      </c>
      <c r="D72" s="44" t="s">
        <v>63</v>
      </c>
      <c r="E72" s="168" t="s">
        <v>5630</v>
      </c>
      <c r="F72" s="300" t="s">
        <v>5629</v>
      </c>
      <c r="G72" s="301">
        <v>20243201010084</v>
      </c>
      <c r="H72" s="302" t="s">
        <v>71</v>
      </c>
      <c r="I72" s="44" t="s">
        <v>268</v>
      </c>
      <c r="J72" s="303" t="s">
        <v>81</v>
      </c>
      <c r="K72" s="168" t="s">
        <v>5628</v>
      </c>
      <c r="L72" s="394">
        <v>32537239</v>
      </c>
      <c r="M72" s="44" t="s">
        <v>66</v>
      </c>
      <c r="N72" s="304" t="s">
        <v>5627</v>
      </c>
      <c r="O72" s="79">
        <v>1082925044</v>
      </c>
      <c r="P72" s="305">
        <v>115</v>
      </c>
      <c r="Q72" s="306">
        <v>45996</v>
      </c>
      <c r="R72" s="397">
        <v>1382638080</v>
      </c>
      <c r="S72" s="307">
        <v>46037</v>
      </c>
      <c r="T72" s="397">
        <v>32537239</v>
      </c>
      <c r="U72" s="302" t="s">
        <v>65</v>
      </c>
      <c r="V72" s="79">
        <v>85081920</v>
      </c>
      <c r="W72" s="304" t="s">
        <v>4719</v>
      </c>
      <c r="X72" s="315">
        <v>46037</v>
      </c>
      <c r="Y72" s="316">
        <v>46037</v>
      </c>
      <c r="Z72" s="69" t="s">
        <v>73</v>
      </c>
      <c r="AA72" s="307">
        <v>46234</v>
      </c>
      <c r="AB72" s="549">
        <v>197</v>
      </c>
      <c r="AC72" s="400">
        <v>0</v>
      </c>
      <c r="AD72" s="79">
        <v>0</v>
      </c>
      <c r="AE72" s="400">
        <v>0</v>
      </c>
      <c r="AF72" s="80" t="s">
        <v>73</v>
      </c>
      <c r="AG72" s="403">
        <f t="shared" ref="AG72:AG135" si="5">+IF(AF72="1800-01-01",0,AF72-AA72)</f>
        <v>0</v>
      </c>
      <c r="AH72" s="79">
        <v>0</v>
      </c>
      <c r="AI72" s="400">
        <v>0</v>
      </c>
      <c r="AJ72" s="61" t="s">
        <v>73</v>
      </c>
      <c r="AK72" s="309" t="s">
        <v>73</v>
      </c>
      <c r="AL72" s="61">
        <v>0</v>
      </c>
      <c r="AM72" s="309" t="s">
        <v>73</v>
      </c>
      <c r="AN72" s="81" t="s">
        <v>73</v>
      </c>
      <c r="AO72" s="309" t="s">
        <v>73</v>
      </c>
      <c r="AP72" s="75">
        <f t="shared" ref="AP72:AP135" si="6">+IF(AM72="1800-01-01",0,AN72-AM72)</f>
        <v>0</v>
      </c>
      <c r="AQ72" s="406">
        <f>+L72+AD72-AI72</f>
        <v>32537239</v>
      </c>
      <c r="AR72" s="61" t="s">
        <v>4656</v>
      </c>
      <c r="AS72" s="400">
        <f t="shared" ref="AS72:AS135" si="7">+AQ72</f>
        <v>32537239</v>
      </c>
      <c r="AT72" s="61" t="s">
        <v>162</v>
      </c>
      <c r="AU72" s="302">
        <v>0</v>
      </c>
      <c r="AV72" s="82" t="s">
        <v>73</v>
      </c>
      <c r="AW72" s="426">
        <f t="shared" ref="AW72:AW135" si="8">+AQ72-AX72</f>
        <v>0</v>
      </c>
      <c r="AX72" s="420">
        <v>32537239</v>
      </c>
      <c r="AY72" s="310">
        <f t="shared" ref="AY72:AY135" si="9">+IFERROR(AW72/AQ72,"_")</f>
        <v>0</v>
      </c>
      <c r="AZ72" s="67">
        <v>0</v>
      </c>
      <c r="BA72" s="311" t="s">
        <v>73</v>
      </c>
      <c r="BB72" s="299" t="s">
        <v>85</v>
      </c>
      <c r="BC72" s="557" t="s">
        <v>5626</v>
      </c>
      <c r="BD72" s="44" t="s">
        <v>65</v>
      </c>
      <c r="BE72" s="558" t="s">
        <v>65</v>
      </c>
    </row>
    <row r="73" spans="2:57" x14ac:dyDescent="0.25">
      <c r="B73" s="299">
        <v>2026</v>
      </c>
      <c r="C73" s="44">
        <v>891780111</v>
      </c>
      <c r="D73" s="44" t="s">
        <v>63</v>
      </c>
      <c r="E73" s="168" t="s">
        <v>5625</v>
      </c>
      <c r="F73" s="300" t="s">
        <v>5624</v>
      </c>
      <c r="G73" s="301">
        <v>20243201010084</v>
      </c>
      <c r="H73" s="302" t="s">
        <v>71</v>
      </c>
      <c r="I73" s="44" t="s">
        <v>268</v>
      </c>
      <c r="J73" s="303" t="s">
        <v>81</v>
      </c>
      <c r="K73" s="168" t="s">
        <v>5087</v>
      </c>
      <c r="L73" s="394">
        <v>32537239</v>
      </c>
      <c r="M73" s="44" t="s">
        <v>66</v>
      </c>
      <c r="N73" s="304" t="s">
        <v>5623</v>
      </c>
      <c r="O73" s="79">
        <v>1010105584</v>
      </c>
      <c r="P73" s="305">
        <v>115</v>
      </c>
      <c r="Q73" s="306">
        <v>45996</v>
      </c>
      <c r="R73" s="397">
        <v>1382638080</v>
      </c>
      <c r="S73" s="307">
        <v>46037</v>
      </c>
      <c r="T73" s="397">
        <v>32537239</v>
      </c>
      <c r="U73" s="302" t="s">
        <v>65</v>
      </c>
      <c r="V73" s="79">
        <v>85081920</v>
      </c>
      <c r="W73" s="304" t="s">
        <v>4719</v>
      </c>
      <c r="X73" s="315">
        <v>46037</v>
      </c>
      <c r="Y73" s="316">
        <v>46037</v>
      </c>
      <c r="Z73" s="69" t="s">
        <v>73</v>
      </c>
      <c r="AA73" s="307">
        <v>46234</v>
      </c>
      <c r="AB73" s="549">
        <v>197</v>
      </c>
      <c r="AC73" s="400">
        <v>0</v>
      </c>
      <c r="AD73" s="79">
        <v>0</v>
      </c>
      <c r="AE73" s="400">
        <v>0</v>
      </c>
      <c r="AF73" s="80" t="s">
        <v>73</v>
      </c>
      <c r="AG73" s="403">
        <f t="shared" si="5"/>
        <v>0</v>
      </c>
      <c r="AH73" s="79">
        <v>0</v>
      </c>
      <c r="AI73" s="400">
        <v>0</v>
      </c>
      <c r="AJ73" s="61" t="s">
        <v>73</v>
      </c>
      <c r="AK73" s="309" t="s">
        <v>73</v>
      </c>
      <c r="AL73" s="61">
        <v>0</v>
      </c>
      <c r="AM73" s="309" t="s">
        <v>73</v>
      </c>
      <c r="AN73" s="81" t="s">
        <v>73</v>
      </c>
      <c r="AO73" s="309" t="s">
        <v>73</v>
      </c>
      <c r="AP73" s="75">
        <f t="shared" si="6"/>
        <v>0</v>
      </c>
      <c r="AQ73" s="406">
        <f>+L73+AD73-AI73</f>
        <v>32537239</v>
      </c>
      <c r="AR73" s="61" t="s">
        <v>4656</v>
      </c>
      <c r="AS73" s="400">
        <f t="shared" si="7"/>
        <v>32537239</v>
      </c>
      <c r="AT73" s="61" t="s">
        <v>162</v>
      </c>
      <c r="AU73" s="302">
        <v>0</v>
      </c>
      <c r="AV73" s="82" t="s">
        <v>73</v>
      </c>
      <c r="AW73" s="426">
        <f t="shared" si="8"/>
        <v>0</v>
      </c>
      <c r="AX73" s="420">
        <v>32537239</v>
      </c>
      <c r="AY73" s="310">
        <f t="shared" si="9"/>
        <v>0</v>
      </c>
      <c r="AZ73" s="67">
        <v>0</v>
      </c>
      <c r="BA73" s="311" t="s">
        <v>73</v>
      </c>
      <c r="BB73" s="299" t="s">
        <v>85</v>
      </c>
      <c r="BC73" s="557" t="s">
        <v>5622</v>
      </c>
      <c r="BD73" s="44" t="s">
        <v>65</v>
      </c>
      <c r="BE73" s="558" t="s">
        <v>65</v>
      </c>
    </row>
    <row r="74" spans="2:57" x14ac:dyDescent="0.25">
      <c r="B74" s="299">
        <v>2026</v>
      </c>
      <c r="C74" s="44">
        <v>891780111</v>
      </c>
      <c r="D74" s="44" t="s">
        <v>63</v>
      </c>
      <c r="E74" s="168" t="s">
        <v>5621</v>
      </c>
      <c r="F74" s="300" t="s">
        <v>5620</v>
      </c>
      <c r="G74" s="301">
        <v>0</v>
      </c>
      <c r="H74" s="302" t="s">
        <v>71</v>
      </c>
      <c r="I74" s="44" t="s">
        <v>111</v>
      </c>
      <c r="J74" s="303" t="s">
        <v>81</v>
      </c>
      <c r="K74" s="168" t="s">
        <v>5619</v>
      </c>
      <c r="L74" s="394">
        <v>22960000</v>
      </c>
      <c r="M74" s="44" t="s">
        <v>66</v>
      </c>
      <c r="N74" s="304" t="s">
        <v>5618</v>
      </c>
      <c r="O74" s="79">
        <v>53107205</v>
      </c>
      <c r="P74" s="305">
        <v>41</v>
      </c>
      <c r="Q74" s="306">
        <v>46030</v>
      </c>
      <c r="R74" s="397">
        <v>157200000</v>
      </c>
      <c r="S74" s="307">
        <v>46037</v>
      </c>
      <c r="T74" s="397">
        <v>22960000</v>
      </c>
      <c r="U74" s="302" t="s">
        <v>65</v>
      </c>
      <c r="V74" s="79">
        <v>1082851808</v>
      </c>
      <c r="W74" s="304" t="s">
        <v>5337</v>
      </c>
      <c r="X74" s="315">
        <v>46037</v>
      </c>
      <c r="Y74" s="316">
        <v>46037</v>
      </c>
      <c r="Z74" s="69" t="s">
        <v>73</v>
      </c>
      <c r="AA74" s="307">
        <v>46203</v>
      </c>
      <c r="AB74" s="549">
        <v>166</v>
      </c>
      <c r="AC74" s="400">
        <v>0</v>
      </c>
      <c r="AD74" s="79">
        <v>0</v>
      </c>
      <c r="AE74" s="400">
        <v>0</v>
      </c>
      <c r="AF74" s="80" t="s">
        <v>73</v>
      </c>
      <c r="AG74" s="403">
        <f t="shared" si="5"/>
        <v>0</v>
      </c>
      <c r="AH74" s="79">
        <v>0</v>
      </c>
      <c r="AI74" s="400">
        <v>0</v>
      </c>
      <c r="AJ74" s="61" t="s">
        <v>73</v>
      </c>
      <c r="AK74" s="309" t="s">
        <v>73</v>
      </c>
      <c r="AL74" s="61">
        <v>0</v>
      </c>
      <c r="AM74" s="309" t="s">
        <v>73</v>
      </c>
      <c r="AN74" s="81" t="s">
        <v>73</v>
      </c>
      <c r="AO74" s="309" t="s">
        <v>73</v>
      </c>
      <c r="AP74" s="75">
        <f t="shared" si="6"/>
        <v>0</v>
      </c>
      <c r="AQ74" s="406">
        <f>+L74+AD74-AI74</f>
        <v>22960000</v>
      </c>
      <c r="AR74" s="61" t="s">
        <v>65</v>
      </c>
      <c r="AS74" s="400">
        <f t="shared" si="7"/>
        <v>22960000</v>
      </c>
      <c r="AT74" s="61" t="s">
        <v>162</v>
      </c>
      <c r="AU74" s="302">
        <v>0</v>
      </c>
      <c r="AV74" s="82" t="s">
        <v>73</v>
      </c>
      <c r="AW74" s="426">
        <f t="shared" si="8"/>
        <v>2460000</v>
      </c>
      <c r="AX74" s="421">
        <v>20500000</v>
      </c>
      <c r="AY74" s="310">
        <f t="shared" si="9"/>
        <v>0.10714285714285714</v>
      </c>
      <c r="AZ74" s="67">
        <v>0.10714285714285714</v>
      </c>
      <c r="BA74" s="311" t="s">
        <v>73</v>
      </c>
      <c r="BB74" s="299" t="s">
        <v>85</v>
      </c>
      <c r="BC74" s="557" t="s">
        <v>5617</v>
      </c>
      <c r="BD74" s="44" t="s">
        <v>65</v>
      </c>
      <c r="BE74" s="558" t="s">
        <v>65</v>
      </c>
    </row>
    <row r="75" spans="2:57" x14ac:dyDescent="0.25">
      <c r="B75" s="299">
        <v>2026</v>
      </c>
      <c r="C75" s="44">
        <v>891780111</v>
      </c>
      <c r="D75" s="44" t="s">
        <v>63</v>
      </c>
      <c r="E75" s="168" t="s">
        <v>5616</v>
      </c>
      <c r="F75" s="300" t="s">
        <v>5615</v>
      </c>
      <c r="G75" s="301">
        <v>0</v>
      </c>
      <c r="H75" s="302" t="s">
        <v>71</v>
      </c>
      <c r="I75" s="44" t="s">
        <v>111</v>
      </c>
      <c r="J75" s="303" t="s">
        <v>81</v>
      </c>
      <c r="K75" s="168" t="s">
        <v>5614</v>
      </c>
      <c r="L75" s="394">
        <v>3500000</v>
      </c>
      <c r="M75" s="44" t="s">
        <v>66</v>
      </c>
      <c r="N75" s="304" t="s">
        <v>5613</v>
      </c>
      <c r="O75" s="79">
        <v>1143403843</v>
      </c>
      <c r="P75" s="305">
        <v>40</v>
      </c>
      <c r="Q75" s="306">
        <v>46030</v>
      </c>
      <c r="R75" s="397">
        <v>166100000</v>
      </c>
      <c r="S75" s="307">
        <v>46037</v>
      </c>
      <c r="T75" s="397">
        <v>3500000</v>
      </c>
      <c r="U75" s="302" t="s">
        <v>65</v>
      </c>
      <c r="V75" s="79">
        <v>52389076</v>
      </c>
      <c r="W75" s="304" t="s">
        <v>4755</v>
      </c>
      <c r="X75" s="315">
        <v>46037</v>
      </c>
      <c r="Y75" s="316">
        <v>46037</v>
      </c>
      <c r="Z75" s="69" t="s">
        <v>73</v>
      </c>
      <c r="AA75" s="307">
        <v>46067</v>
      </c>
      <c r="AB75" s="549">
        <v>30</v>
      </c>
      <c r="AC75" s="400">
        <v>0</v>
      </c>
      <c r="AD75" s="79">
        <v>0</v>
      </c>
      <c r="AE75" s="400">
        <v>0</v>
      </c>
      <c r="AF75" s="80" t="s">
        <v>73</v>
      </c>
      <c r="AG75" s="403">
        <f t="shared" si="5"/>
        <v>0</v>
      </c>
      <c r="AH75" s="79">
        <v>0</v>
      </c>
      <c r="AI75" s="400">
        <v>0</v>
      </c>
      <c r="AJ75" s="61" t="s">
        <v>73</v>
      </c>
      <c r="AK75" s="309" t="s">
        <v>73</v>
      </c>
      <c r="AL75" s="61">
        <v>0</v>
      </c>
      <c r="AM75" s="309" t="s">
        <v>73</v>
      </c>
      <c r="AN75" s="81" t="s">
        <v>73</v>
      </c>
      <c r="AO75" s="309" t="s">
        <v>73</v>
      </c>
      <c r="AP75" s="75">
        <f t="shared" si="6"/>
        <v>0</v>
      </c>
      <c r="AQ75" s="406">
        <f>+L75+AD75-AI75</f>
        <v>3500000</v>
      </c>
      <c r="AR75" s="61" t="s">
        <v>65</v>
      </c>
      <c r="AS75" s="400">
        <f t="shared" si="7"/>
        <v>3500000</v>
      </c>
      <c r="AT75" s="61" t="s">
        <v>162</v>
      </c>
      <c r="AU75" s="302">
        <v>0</v>
      </c>
      <c r="AV75" s="82" t="s">
        <v>73</v>
      </c>
      <c r="AW75" s="426">
        <f t="shared" si="8"/>
        <v>0</v>
      </c>
      <c r="AX75" s="421">
        <v>3500000</v>
      </c>
      <c r="AY75" s="310">
        <f t="shared" si="9"/>
        <v>0</v>
      </c>
      <c r="AZ75" s="67">
        <v>0</v>
      </c>
      <c r="BA75" s="311" t="s">
        <v>73</v>
      </c>
      <c r="BB75" s="299" t="s">
        <v>85</v>
      </c>
      <c r="BC75" s="557" t="s">
        <v>5612</v>
      </c>
      <c r="BD75" s="44" t="s">
        <v>65</v>
      </c>
      <c r="BE75" s="558" t="s">
        <v>65</v>
      </c>
    </row>
    <row r="76" spans="2:57" x14ac:dyDescent="0.25">
      <c r="B76" s="299">
        <v>2026</v>
      </c>
      <c r="C76" s="44">
        <v>891780111</v>
      </c>
      <c r="D76" s="44" t="s">
        <v>63</v>
      </c>
      <c r="E76" s="168" t="s">
        <v>5611</v>
      </c>
      <c r="F76" s="300" t="s">
        <v>5610</v>
      </c>
      <c r="G76" s="301">
        <v>0</v>
      </c>
      <c r="H76" s="302" t="s">
        <v>71</v>
      </c>
      <c r="I76" s="44" t="s">
        <v>111</v>
      </c>
      <c r="J76" s="303" t="s">
        <v>81</v>
      </c>
      <c r="K76" s="168" t="s">
        <v>5609</v>
      </c>
      <c r="L76" s="394">
        <v>22140000</v>
      </c>
      <c r="M76" s="44" t="s">
        <v>66</v>
      </c>
      <c r="N76" s="304" t="s">
        <v>5608</v>
      </c>
      <c r="O76" s="79">
        <v>1082979078</v>
      </c>
      <c r="P76" s="305">
        <v>43</v>
      </c>
      <c r="Q76" s="306">
        <v>46030</v>
      </c>
      <c r="R76" s="397">
        <v>600600000</v>
      </c>
      <c r="S76" s="307">
        <v>46038</v>
      </c>
      <c r="T76" s="397">
        <v>22140000</v>
      </c>
      <c r="U76" s="302" t="s">
        <v>65</v>
      </c>
      <c r="V76" s="79">
        <v>1082884010</v>
      </c>
      <c r="W76" s="304" t="s">
        <v>4730</v>
      </c>
      <c r="X76" s="315">
        <v>46038</v>
      </c>
      <c r="Y76" s="316">
        <v>46041</v>
      </c>
      <c r="Z76" s="69" t="s">
        <v>73</v>
      </c>
      <c r="AA76" s="307">
        <v>46203</v>
      </c>
      <c r="AB76" s="549">
        <v>162</v>
      </c>
      <c r="AC76" s="400">
        <v>0</v>
      </c>
      <c r="AD76" s="79">
        <v>0</v>
      </c>
      <c r="AE76" s="400">
        <v>0</v>
      </c>
      <c r="AF76" s="80" t="s">
        <v>73</v>
      </c>
      <c r="AG76" s="403">
        <f t="shared" si="5"/>
        <v>0</v>
      </c>
      <c r="AH76" s="79">
        <v>0</v>
      </c>
      <c r="AI76" s="400">
        <v>0</v>
      </c>
      <c r="AJ76" s="61" t="s">
        <v>73</v>
      </c>
      <c r="AK76" s="309" t="s">
        <v>73</v>
      </c>
      <c r="AL76" s="61">
        <v>0</v>
      </c>
      <c r="AM76" s="309" t="s">
        <v>73</v>
      </c>
      <c r="AN76" s="81" t="s">
        <v>73</v>
      </c>
      <c r="AO76" s="309" t="s">
        <v>73</v>
      </c>
      <c r="AP76" s="75">
        <f t="shared" si="6"/>
        <v>0</v>
      </c>
      <c r="AQ76" s="406">
        <f>+L76+AD76-AI76</f>
        <v>22140000</v>
      </c>
      <c r="AR76" s="61" t="s">
        <v>65</v>
      </c>
      <c r="AS76" s="400">
        <f t="shared" si="7"/>
        <v>22140000</v>
      </c>
      <c r="AT76" s="61" t="s">
        <v>162</v>
      </c>
      <c r="AU76" s="302">
        <v>0</v>
      </c>
      <c r="AV76" s="82" t="s">
        <v>73</v>
      </c>
      <c r="AW76" s="426">
        <f t="shared" si="8"/>
        <v>1640000</v>
      </c>
      <c r="AX76" s="421">
        <v>20500000</v>
      </c>
      <c r="AY76" s="310">
        <f t="shared" si="9"/>
        <v>7.407407407407407E-2</v>
      </c>
      <c r="AZ76" s="67">
        <v>7.407407407407407E-2</v>
      </c>
      <c r="BA76" s="311" t="s">
        <v>73</v>
      </c>
      <c r="BB76" s="299" t="s">
        <v>85</v>
      </c>
      <c r="BC76" s="557" t="s">
        <v>5607</v>
      </c>
      <c r="BD76" s="44" t="s">
        <v>65</v>
      </c>
      <c r="BE76" s="558" t="s">
        <v>65</v>
      </c>
    </row>
    <row r="77" spans="2:57" x14ac:dyDescent="0.25">
      <c r="B77" s="299">
        <v>2026</v>
      </c>
      <c r="C77" s="44">
        <v>891780111</v>
      </c>
      <c r="D77" s="44" t="s">
        <v>63</v>
      </c>
      <c r="E77" s="168" t="s">
        <v>5606</v>
      </c>
      <c r="F77" s="300" t="s">
        <v>5605</v>
      </c>
      <c r="G77" s="301">
        <v>0</v>
      </c>
      <c r="H77" s="302" t="s">
        <v>71</v>
      </c>
      <c r="I77" s="44" t="s">
        <v>111</v>
      </c>
      <c r="J77" s="303" t="s">
        <v>81</v>
      </c>
      <c r="K77" s="168" t="s">
        <v>5604</v>
      </c>
      <c r="L77" s="394">
        <v>22140000</v>
      </c>
      <c r="M77" s="44" t="s">
        <v>66</v>
      </c>
      <c r="N77" s="304" t="s">
        <v>5603</v>
      </c>
      <c r="O77" s="79">
        <v>1082950124</v>
      </c>
      <c r="P77" s="305">
        <v>43</v>
      </c>
      <c r="Q77" s="306">
        <v>46030</v>
      </c>
      <c r="R77" s="397">
        <v>600600000</v>
      </c>
      <c r="S77" s="307">
        <v>46038</v>
      </c>
      <c r="T77" s="397">
        <v>22140000</v>
      </c>
      <c r="U77" s="302" t="s">
        <v>65</v>
      </c>
      <c r="V77" s="79">
        <v>1082884010</v>
      </c>
      <c r="W77" s="304" t="s">
        <v>4730</v>
      </c>
      <c r="X77" s="315">
        <v>46038</v>
      </c>
      <c r="Y77" s="316">
        <v>46041</v>
      </c>
      <c r="Z77" s="69" t="s">
        <v>73</v>
      </c>
      <c r="AA77" s="307">
        <v>46203</v>
      </c>
      <c r="AB77" s="549">
        <v>162</v>
      </c>
      <c r="AC77" s="400">
        <v>0</v>
      </c>
      <c r="AD77" s="79">
        <v>0</v>
      </c>
      <c r="AE77" s="400">
        <v>0</v>
      </c>
      <c r="AF77" s="80" t="s">
        <v>73</v>
      </c>
      <c r="AG77" s="403">
        <f t="shared" si="5"/>
        <v>0</v>
      </c>
      <c r="AH77" s="79">
        <v>0</v>
      </c>
      <c r="AI77" s="400">
        <v>0</v>
      </c>
      <c r="AJ77" s="61" t="s">
        <v>73</v>
      </c>
      <c r="AK77" s="309" t="s">
        <v>73</v>
      </c>
      <c r="AL77" s="61">
        <v>0</v>
      </c>
      <c r="AM77" s="309" t="s">
        <v>73</v>
      </c>
      <c r="AN77" s="81" t="s">
        <v>73</v>
      </c>
      <c r="AO77" s="309" t="s">
        <v>73</v>
      </c>
      <c r="AP77" s="75">
        <f t="shared" si="6"/>
        <v>0</v>
      </c>
      <c r="AQ77" s="406">
        <f>+L77+AD77-AI77</f>
        <v>22140000</v>
      </c>
      <c r="AR77" s="61" t="s">
        <v>65</v>
      </c>
      <c r="AS77" s="400">
        <f t="shared" si="7"/>
        <v>22140000</v>
      </c>
      <c r="AT77" s="61" t="s">
        <v>162</v>
      </c>
      <c r="AU77" s="302">
        <v>0</v>
      </c>
      <c r="AV77" s="82" t="s">
        <v>73</v>
      </c>
      <c r="AW77" s="426">
        <f t="shared" si="8"/>
        <v>1640000</v>
      </c>
      <c r="AX77" s="421">
        <v>20500000</v>
      </c>
      <c r="AY77" s="310">
        <f t="shared" si="9"/>
        <v>7.407407407407407E-2</v>
      </c>
      <c r="AZ77" s="67">
        <v>7.407407407407407E-2</v>
      </c>
      <c r="BA77" s="311" t="s">
        <v>73</v>
      </c>
      <c r="BB77" s="299" t="s">
        <v>85</v>
      </c>
      <c r="BC77" s="557" t="s">
        <v>5602</v>
      </c>
      <c r="BD77" s="44" t="s">
        <v>65</v>
      </c>
      <c r="BE77" s="558" t="s">
        <v>65</v>
      </c>
    </row>
    <row r="78" spans="2:57" x14ac:dyDescent="0.25">
      <c r="B78" s="299">
        <v>2026</v>
      </c>
      <c r="C78" s="44">
        <v>891780111</v>
      </c>
      <c r="D78" s="44" t="s">
        <v>63</v>
      </c>
      <c r="E78" s="168" t="s">
        <v>5601</v>
      </c>
      <c r="F78" s="300" t="s">
        <v>5600</v>
      </c>
      <c r="G78" s="301">
        <v>0</v>
      </c>
      <c r="H78" s="302" t="s">
        <v>71</v>
      </c>
      <c r="I78" s="44" t="s">
        <v>111</v>
      </c>
      <c r="J78" s="303" t="s">
        <v>81</v>
      </c>
      <c r="K78" s="168" t="s">
        <v>5599</v>
      </c>
      <c r="L78" s="394">
        <v>22140000</v>
      </c>
      <c r="M78" s="44" t="s">
        <v>66</v>
      </c>
      <c r="N78" s="304" t="s">
        <v>2742</v>
      </c>
      <c r="O78" s="79">
        <v>1082890110</v>
      </c>
      <c r="P78" s="305">
        <v>43</v>
      </c>
      <c r="Q78" s="306">
        <v>46030</v>
      </c>
      <c r="R78" s="397">
        <v>600600000</v>
      </c>
      <c r="S78" s="307">
        <v>46038</v>
      </c>
      <c r="T78" s="397">
        <v>22140000</v>
      </c>
      <c r="U78" s="302" t="s">
        <v>65</v>
      </c>
      <c r="V78" s="79">
        <v>1082884010</v>
      </c>
      <c r="W78" s="304" t="s">
        <v>4730</v>
      </c>
      <c r="X78" s="315">
        <v>46038</v>
      </c>
      <c r="Y78" s="316">
        <v>46055</v>
      </c>
      <c r="Z78" s="69" t="s">
        <v>73</v>
      </c>
      <c r="AA78" s="307">
        <v>46203</v>
      </c>
      <c r="AB78" s="549">
        <v>148</v>
      </c>
      <c r="AC78" s="400">
        <v>0</v>
      </c>
      <c r="AD78" s="79">
        <v>0</v>
      </c>
      <c r="AE78" s="400">
        <v>0</v>
      </c>
      <c r="AF78" s="80" t="s">
        <v>73</v>
      </c>
      <c r="AG78" s="403">
        <f t="shared" si="5"/>
        <v>0</v>
      </c>
      <c r="AH78" s="79">
        <v>0</v>
      </c>
      <c r="AI78" s="400">
        <v>0</v>
      </c>
      <c r="AJ78" s="61" t="s">
        <v>73</v>
      </c>
      <c r="AK78" s="309" t="s">
        <v>73</v>
      </c>
      <c r="AL78" s="61">
        <v>0</v>
      </c>
      <c r="AM78" s="309" t="s">
        <v>73</v>
      </c>
      <c r="AN78" s="81" t="s">
        <v>73</v>
      </c>
      <c r="AO78" s="309" t="s">
        <v>73</v>
      </c>
      <c r="AP78" s="75">
        <f t="shared" si="6"/>
        <v>0</v>
      </c>
      <c r="AQ78" s="406">
        <f>+L78+AD78-AI78</f>
        <v>22140000</v>
      </c>
      <c r="AR78" s="61" t="s">
        <v>65</v>
      </c>
      <c r="AS78" s="400">
        <f t="shared" si="7"/>
        <v>22140000</v>
      </c>
      <c r="AT78" s="61" t="s">
        <v>162</v>
      </c>
      <c r="AU78" s="302">
        <v>0</v>
      </c>
      <c r="AV78" s="82" t="s">
        <v>73</v>
      </c>
      <c r="AW78" s="426">
        <f t="shared" si="8"/>
        <v>0</v>
      </c>
      <c r="AX78" s="421">
        <v>22140000</v>
      </c>
      <c r="AY78" s="310">
        <f t="shared" si="9"/>
        <v>0</v>
      </c>
      <c r="AZ78" s="67">
        <v>0</v>
      </c>
      <c r="BA78" s="311" t="s">
        <v>73</v>
      </c>
      <c r="BB78" s="299" t="s">
        <v>163</v>
      </c>
      <c r="BC78" s="557" t="s">
        <v>5598</v>
      </c>
      <c r="BD78" s="44" t="s">
        <v>65</v>
      </c>
      <c r="BE78" s="558" t="s">
        <v>65</v>
      </c>
    </row>
    <row r="79" spans="2:57" x14ac:dyDescent="0.25">
      <c r="B79" s="299">
        <v>2026</v>
      </c>
      <c r="C79" s="44">
        <v>891780111</v>
      </c>
      <c r="D79" s="44" t="s">
        <v>63</v>
      </c>
      <c r="E79" s="168" t="s">
        <v>5597</v>
      </c>
      <c r="F79" s="300" t="s">
        <v>5596</v>
      </c>
      <c r="G79" s="301">
        <v>0</v>
      </c>
      <c r="H79" s="302" t="s">
        <v>71</v>
      </c>
      <c r="I79" s="44" t="s">
        <v>111</v>
      </c>
      <c r="J79" s="303" t="s">
        <v>81</v>
      </c>
      <c r="K79" s="168" t="s">
        <v>5595</v>
      </c>
      <c r="L79" s="394">
        <v>25380000</v>
      </c>
      <c r="M79" s="44" t="s">
        <v>66</v>
      </c>
      <c r="N79" s="304" t="s">
        <v>5594</v>
      </c>
      <c r="O79" s="79">
        <v>84454392</v>
      </c>
      <c r="P79" s="305">
        <v>42</v>
      </c>
      <c r="Q79" s="306">
        <v>46030</v>
      </c>
      <c r="R79" s="397">
        <v>748396431</v>
      </c>
      <c r="S79" s="307">
        <v>46038</v>
      </c>
      <c r="T79" s="397">
        <v>25380000</v>
      </c>
      <c r="U79" s="302" t="s">
        <v>65</v>
      </c>
      <c r="V79" s="79">
        <v>85155551</v>
      </c>
      <c r="W79" s="304" t="s">
        <v>5276</v>
      </c>
      <c r="X79" s="315">
        <v>46038</v>
      </c>
      <c r="Y79" s="316">
        <v>46041</v>
      </c>
      <c r="Z79" s="69" t="s">
        <v>73</v>
      </c>
      <c r="AA79" s="307">
        <v>46203</v>
      </c>
      <c r="AB79" s="549">
        <v>162</v>
      </c>
      <c r="AC79" s="400">
        <v>0</v>
      </c>
      <c r="AD79" s="79">
        <v>0</v>
      </c>
      <c r="AE79" s="400">
        <v>0</v>
      </c>
      <c r="AF79" s="80" t="s">
        <v>73</v>
      </c>
      <c r="AG79" s="403">
        <f t="shared" si="5"/>
        <v>0</v>
      </c>
      <c r="AH79" s="79">
        <v>0</v>
      </c>
      <c r="AI79" s="400">
        <v>0</v>
      </c>
      <c r="AJ79" s="61" t="s">
        <v>73</v>
      </c>
      <c r="AK79" s="309" t="s">
        <v>73</v>
      </c>
      <c r="AL79" s="61">
        <v>0</v>
      </c>
      <c r="AM79" s="309" t="s">
        <v>73</v>
      </c>
      <c r="AN79" s="81" t="s">
        <v>73</v>
      </c>
      <c r="AO79" s="309" t="s">
        <v>73</v>
      </c>
      <c r="AP79" s="75">
        <f t="shared" si="6"/>
        <v>0</v>
      </c>
      <c r="AQ79" s="406">
        <f>+L79+AD79-AI79</f>
        <v>25380000</v>
      </c>
      <c r="AR79" s="61" t="s">
        <v>65</v>
      </c>
      <c r="AS79" s="400">
        <f t="shared" si="7"/>
        <v>25380000</v>
      </c>
      <c r="AT79" s="61" t="s">
        <v>162</v>
      </c>
      <c r="AU79" s="302">
        <v>0</v>
      </c>
      <c r="AV79" s="82" t="s">
        <v>73</v>
      </c>
      <c r="AW79" s="426">
        <f t="shared" si="8"/>
        <v>1880000</v>
      </c>
      <c r="AX79" s="421">
        <v>23500000</v>
      </c>
      <c r="AY79" s="310">
        <f t="shared" si="9"/>
        <v>7.407407407407407E-2</v>
      </c>
      <c r="AZ79" s="67">
        <v>7.407407407407407E-2</v>
      </c>
      <c r="BA79" s="311" t="s">
        <v>73</v>
      </c>
      <c r="BB79" s="299" t="s">
        <v>85</v>
      </c>
      <c r="BC79" s="557" t="s">
        <v>5593</v>
      </c>
      <c r="BD79" s="44" t="s">
        <v>65</v>
      </c>
      <c r="BE79" s="558" t="s">
        <v>65</v>
      </c>
    </row>
    <row r="80" spans="2:57" x14ac:dyDescent="0.25">
      <c r="B80" s="299">
        <v>2026</v>
      </c>
      <c r="C80" s="44">
        <v>891780111</v>
      </c>
      <c r="D80" s="44" t="s">
        <v>63</v>
      </c>
      <c r="E80" s="168" t="s">
        <v>5592</v>
      </c>
      <c r="F80" s="300" t="s">
        <v>5591</v>
      </c>
      <c r="G80" s="301">
        <v>0</v>
      </c>
      <c r="H80" s="302" t="s">
        <v>71</v>
      </c>
      <c r="I80" s="44" t="s">
        <v>111</v>
      </c>
      <c r="J80" s="303" t="s">
        <v>81</v>
      </c>
      <c r="K80" s="168" t="s">
        <v>5590</v>
      </c>
      <c r="L80" s="394">
        <v>21600000</v>
      </c>
      <c r="M80" s="44" t="s">
        <v>66</v>
      </c>
      <c r="N80" s="304" t="s">
        <v>5589</v>
      </c>
      <c r="O80" s="79">
        <v>1143161098</v>
      </c>
      <c r="P80" s="305">
        <v>42</v>
      </c>
      <c r="Q80" s="306">
        <v>46030</v>
      </c>
      <c r="R80" s="397">
        <v>748396431</v>
      </c>
      <c r="S80" s="307">
        <v>46038</v>
      </c>
      <c r="T80" s="397">
        <v>21600000</v>
      </c>
      <c r="U80" s="302" t="s">
        <v>65</v>
      </c>
      <c r="V80" s="79">
        <v>85155551</v>
      </c>
      <c r="W80" s="304" t="s">
        <v>5276</v>
      </c>
      <c r="X80" s="315">
        <v>46038</v>
      </c>
      <c r="Y80" s="316">
        <v>46041</v>
      </c>
      <c r="Z80" s="69" t="s">
        <v>73</v>
      </c>
      <c r="AA80" s="307">
        <v>46203</v>
      </c>
      <c r="AB80" s="549">
        <v>162</v>
      </c>
      <c r="AC80" s="400">
        <v>0</v>
      </c>
      <c r="AD80" s="79">
        <v>0</v>
      </c>
      <c r="AE80" s="400">
        <v>0</v>
      </c>
      <c r="AF80" s="80" t="s">
        <v>73</v>
      </c>
      <c r="AG80" s="403">
        <f t="shared" si="5"/>
        <v>0</v>
      </c>
      <c r="AH80" s="79">
        <v>0</v>
      </c>
      <c r="AI80" s="400">
        <v>0</v>
      </c>
      <c r="AJ80" s="61" t="s">
        <v>73</v>
      </c>
      <c r="AK80" s="309" t="s">
        <v>73</v>
      </c>
      <c r="AL80" s="61">
        <v>0</v>
      </c>
      <c r="AM80" s="309" t="s">
        <v>73</v>
      </c>
      <c r="AN80" s="81" t="s">
        <v>73</v>
      </c>
      <c r="AO80" s="309" t="s">
        <v>73</v>
      </c>
      <c r="AP80" s="75">
        <f t="shared" si="6"/>
        <v>0</v>
      </c>
      <c r="AQ80" s="406">
        <f>+L80+AD80-AI80</f>
        <v>21600000</v>
      </c>
      <c r="AR80" s="61" t="s">
        <v>65</v>
      </c>
      <c r="AS80" s="400">
        <f t="shared" si="7"/>
        <v>21600000</v>
      </c>
      <c r="AT80" s="61" t="s">
        <v>162</v>
      </c>
      <c r="AU80" s="302">
        <v>0</v>
      </c>
      <c r="AV80" s="82" t="s">
        <v>73</v>
      </c>
      <c r="AW80" s="426">
        <f t="shared" si="8"/>
        <v>1600000</v>
      </c>
      <c r="AX80" s="421">
        <v>20000000</v>
      </c>
      <c r="AY80" s="310">
        <f t="shared" si="9"/>
        <v>7.407407407407407E-2</v>
      </c>
      <c r="AZ80" s="67">
        <v>7.407407407407407E-2</v>
      </c>
      <c r="BA80" s="311" t="s">
        <v>73</v>
      </c>
      <c r="BB80" s="299" t="s">
        <v>85</v>
      </c>
      <c r="BC80" s="557" t="s">
        <v>5588</v>
      </c>
      <c r="BD80" s="44" t="s">
        <v>65</v>
      </c>
      <c r="BE80" s="558" t="s">
        <v>65</v>
      </c>
    </row>
    <row r="81" spans="2:57" x14ac:dyDescent="0.25">
      <c r="B81" s="299">
        <v>2026</v>
      </c>
      <c r="C81" s="44">
        <v>891780111</v>
      </c>
      <c r="D81" s="44" t="s">
        <v>63</v>
      </c>
      <c r="E81" s="168" t="s">
        <v>5587</v>
      </c>
      <c r="F81" s="300" t="s">
        <v>5586</v>
      </c>
      <c r="G81" s="301">
        <v>0</v>
      </c>
      <c r="H81" s="302" t="s">
        <v>71</v>
      </c>
      <c r="I81" s="44" t="s">
        <v>111</v>
      </c>
      <c r="J81" s="303" t="s">
        <v>81</v>
      </c>
      <c r="K81" s="168" t="s">
        <v>5585</v>
      </c>
      <c r="L81" s="394">
        <v>24300000</v>
      </c>
      <c r="M81" s="44" t="s">
        <v>66</v>
      </c>
      <c r="N81" s="304" t="s">
        <v>5584</v>
      </c>
      <c r="O81" s="79">
        <v>1084732648</v>
      </c>
      <c r="P81" s="305">
        <v>42</v>
      </c>
      <c r="Q81" s="306">
        <v>46030</v>
      </c>
      <c r="R81" s="397">
        <v>748396431</v>
      </c>
      <c r="S81" s="307">
        <v>46038</v>
      </c>
      <c r="T81" s="397">
        <v>24300000</v>
      </c>
      <c r="U81" s="302" t="s">
        <v>65</v>
      </c>
      <c r="V81" s="79">
        <v>85155551</v>
      </c>
      <c r="W81" s="304" t="s">
        <v>5276</v>
      </c>
      <c r="X81" s="315">
        <v>46038</v>
      </c>
      <c r="Y81" s="316">
        <v>46041</v>
      </c>
      <c r="Z81" s="69" t="s">
        <v>73</v>
      </c>
      <c r="AA81" s="307">
        <v>46203</v>
      </c>
      <c r="AB81" s="549">
        <v>162</v>
      </c>
      <c r="AC81" s="400">
        <v>0</v>
      </c>
      <c r="AD81" s="79">
        <v>0</v>
      </c>
      <c r="AE81" s="400">
        <v>0</v>
      </c>
      <c r="AF81" s="80" t="s">
        <v>73</v>
      </c>
      <c r="AG81" s="403">
        <f t="shared" si="5"/>
        <v>0</v>
      </c>
      <c r="AH81" s="79">
        <v>0</v>
      </c>
      <c r="AI81" s="400">
        <v>0</v>
      </c>
      <c r="AJ81" s="61" t="s">
        <v>73</v>
      </c>
      <c r="AK81" s="309" t="s">
        <v>73</v>
      </c>
      <c r="AL81" s="61">
        <v>0</v>
      </c>
      <c r="AM81" s="309" t="s">
        <v>73</v>
      </c>
      <c r="AN81" s="81" t="s">
        <v>73</v>
      </c>
      <c r="AO81" s="309" t="s">
        <v>73</v>
      </c>
      <c r="AP81" s="75">
        <f t="shared" si="6"/>
        <v>0</v>
      </c>
      <c r="AQ81" s="406">
        <f>+L81+AD81-AI81</f>
        <v>24300000</v>
      </c>
      <c r="AR81" s="61" t="s">
        <v>65</v>
      </c>
      <c r="AS81" s="400">
        <f t="shared" si="7"/>
        <v>24300000</v>
      </c>
      <c r="AT81" s="61" t="s">
        <v>162</v>
      </c>
      <c r="AU81" s="302">
        <v>0</v>
      </c>
      <c r="AV81" s="82" t="s">
        <v>73</v>
      </c>
      <c r="AW81" s="426">
        <f t="shared" si="8"/>
        <v>1800000</v>
      </c>
      <c r="AX81" s="421">
        <v>22500000</v>
      </c>
      <c r="AY81" s="310">
        <f t="shared" si="9"/>
        <v>7.407407407407407E-2</v>
      </c>
      <c r="AZ81" s="67">
        <v>7.407407407407407E-2</v>
      </c>
      <c r="BA81" s="311" t="s">
        <v>73</v>
      </c>
      <c r="BB81" s="299" t="s">
        <v>85</v>
      </c>
      <c r="BC81" s="557" t="s">
        <v>5583</v>
      </c>
      <c r="BD81" s="44" t="s">
        <v>65</v>
      </c>
      <c r="BE81" s="558" t="s">
        <v>65</v>
      </c>
    </row>
    <row r="82" spans="2:57" x14ac:dyDescent="0.25">
      <c r="B82" s="299">
        <v>2026</v>
      </c>
      <c r="C82" s="44">
        <v>891780111</v>
      </c>
      <c r="D82" s="44" t="s">
        <v>63</v>
      </c>
      <c r="E82" s="168" t="s">
        <v>5582</v>
      </c>
      <c r="F82" s="300" t="s">
        <v>5581</v>
      </c>
      <c r="G82" s="301">
        <v>0</v>
      </c>
      <c r="H82" s="302" t="s">
        <v>71</v>
      </c>
      <c r="I82" s="44" t="s">
        <v>111</v>
      </c>
      <c r="J82" s="303" t="s">
        <v>81</v>
      </c>
      <c r="K82" s="168" t="s">
        <v>5580</v>
      </c>
      <c r="L82" s="394">
        <v>21600000</v>
      </c>
      <c r="M82" s="44" t="s">
        <v>66</v>
      </c>
      <c r="N82" s="304" t="s">
        <v>5579</v>
      </c>
      <c r="O82" s="79">
        <v>1082997057</v>
      </c>
      <c r="P82" s="305">
        <v>42</v>
      </c>
      <c r="Q82" s="306">
        <v>46030</v>
      </c>
      <c r="R82" s="397">
        <v>748396431</v>
      </c>
      <c r="S82" s="307">
        <v>46038</v>
      </c>
      <c r="T82" s="397">
        <v>21600000</v>
      </c>
      <c r="U82" s="302" t="s">
        <v>65</v>
      </c>
      <c r="V82" s="79">
        <v>85155551</v>
      </c>
      <c r="W82" s="304" t="s">
        <v>5276</v>
      </c>
      <c r="X82" s="315">
        <v>46038</v>
      </c>
      <c r="Y82" s="316">
        <v>46041</v>
      </c>
      <c r="Z82" s="69" t="s">
        <v>73</v>
      </c>
      <c r="AA82" s="307">
        <v>46203</v>
      </c>
      <c r="AB82" s="549">
        <v>162</v>
      </c>
      <c r="AC82" s="400">
        <v>0</v>
      </c>
      <c r="AD82" s="79">
        <v>0</v>
      </c>
      <c r="AE82" s="400">
        <v>0</v>
      </c>
      <c r="AF82" s="80" t="s">
        <v>73</v>
      </c>
      <c r="AG82" s="403">
        <f t="shared" si="5"/>
        <v>0</v>
      </c>
      <c r="AH82" s="79">
        <v>0</v>
      </c>
      <c r="AI82" s="400">
        <v>0</v>
      </c>
      <c r="AJ82" s="61" t="s">
        <v>73</v>
      </c>
      <c r="AK82" s="309" t="s">
        <v>73</v>
      </c>
      <c r="AL82" s="61">
        <v>0</v>
      </c>
      <c r="AM82" s="309" t="s">
        <v>73</v>
      </c>
      <c r="AN82" s="81" t="s">
        <v>73</v>
      </c>
      <c r="AO82" s="309" t="s">
        <v>73</v>
      </c>
      <c r="AP82" s="75">
        <f t="shared" si="6"/>
        <v>0</v>
      </c>
      <c r="AQ82" s="406">
        <f>+L82+AD82-AI82</f>
        <v>21600000</v>
      </c>
      <c r="AR82" s="61" t="s">
        <v>65</v>
      </c>
      <c r="AS82" s="400">
        <f t="shared" si="7"/>
        <v>21600000</v>
      </c>
      <c r="AT82" s="61" t="s">
        <v>162</v>
      </c>
      <c r="AU82" s="302">
        <v>0</v>
      </c>
      <c r="AV82" s="82" t="s">
        <v>73</v>
      </c>
      <c r="AW82" s="426">
        <f t="shared" si="8"/>
        <v>1600000</v>
      </c>
      <c r="AX82" s="421">
        <v>20000000</v>
      </c>
      <c r="AY82" s="310">
        <f t="shared" si="9"/>
        <v>7.407407407407407E-2</v>
      </c>
      <c r="AZ82" s="67">
        <v>7.407407407407407E-2</v>
      </c>
      <c r="BA82" s="311" t="s">
        <v>73</v>
      </c>
      <c r="BB82" s="299" t="s">
        <v>85</v>
      </c>
      <c r="BC82" s="557" t="s">
        <v>5578</v>
      </c>
      <c r="BD82" s="44" t="s">
        <v>65</v>
      </c>
      <c r="BE82" s="558" t="s">
        <v>65</v>
      </c>
    </row>
    <row r="83" spans="2:57" x14ac:dyDescent="0.25">
      <c r="B83" s="299">
        <v>2026</v>
      </c>
      <c r="C83" s="44">
        <v>891780111</v>
      </c>
      <c r="D83" s="44" t="s">
        <v>63</v>
      </c>
      <c r="E83" s="168" t="s">
        <v>5577</v>
      </c>
      <c r="F83" s="300" t="s">
        <v>5576</v>
      </c>
      <c r="G83" s="301">
        <v>0</v>
      </c>
      <c r="H83" s="302" t="s">
        <v>71</v>
      </c>
      <c r="I83" s="44" t="s">
        <v>111</v>
      </c>
      <c r="J83" s="303" t="s">
        <v>81</v>
      </c>
      <c r="K83" s="168" t="s">
        <v>5575</v>
      </c>
      <c r="L83" s="394">
        <v>18900000</v>
      </c>
      <c r="M83" s="44" t="s">
        <v>66</v>
      </c>
      <c r="N83" s="304" t="s">
        <v>5574</v>
      </c>
      <c r="O83" s="79">
        <v>1082996295</v>
      </c>
      <c r="P83" s="305">
        <v>42</v>
      </c>
      <c r="Q83" s="306">
        <v>46030</v>
      </c>
      <c r="R83" s="397">
        <v>748396431</v>
      </c>
      <c r="S83" s="307">
        <v>46038</v>
      </c>
      <c r="T83" s="397">
        <v>18900000</v>
      </c>
      <c r="U83" s="302" t="s">
        <v>65</v>
      </c>
      <c r="V83" s="79">
        <v>85155551</v>
      </c>
      <c r="W83" s="304" t="s">
        <v>5276</v>
      </c>
      <c r="X83" s="315">
        <v>46038</v>
      </c>
      <c r="Y83" s="316">
        <v>46041</v>
      </c>
      <c r="Z83" s="69" t="s">
        <v>73</v>
      </c>
      <c r="AA83" s="307">
        <v>46203</v>
      </c>
      <c r="AB83" s="549">
        <v>162</v>
      </c>
      <c r="AC83" s="400">
        <v>0</v>
      </c>
      <c r="AD83" s="79">
        <v>0</v>
      </c>
      <c r="AE83" s="400">
        <v>0</v>
      </c>
      <c r="AF83" s="80" t="s">
        <v>73</v>
      </c>
      <c r="AG83" s="403">
        <f t="shared" si="5"/>
        <v>0</v>
      </c>
      <c r="AH83" s="79">
        <v>0</v>
      </c>
      <c r="AI83" s="400">
        <v>0</v>
      </c>
      <c r="AJ83" s="61" t="s">
        <v>73</v>
      </c>
      <c r="AK83" s="309" t="s">
        <v>73</v>
      </c>
      <c r="AL83" s="61">
        <v>0</v>
      </c>
      <c r="AM83" s="309" t="s">
        <v>73</v>
      </c>
      <c r="AN83" s="81" t="s">
        <v>73</v>
      </c>
      <c r="AO83" s="309" t="s">
        <v>73</v>
      </c>
      <c r="AP83" s="75">
        <f t="shared" si="6"/>
        <v>0</v>
      </c>
      <c r="AQ83" s="406">
        <f>+L83+AD83-AI83</f>
        <v>18900000</v>
      </c>
      <c r="AR83" s="61" t="s">
        <v>65</v>
      </c>
      <c r="AS83" s="400">
        <f t="shared" si="7"/>
        <v>18900000</v>
      </c>
      <c r="AT83" s="61" t="s">
        <v>162</v>
      </c>
      <c r="AU83" s="302">
        <v>0</v>
      </c>
      <c r="AV83" s="82" t="s">
        <v>73</v>
      </c>
      <c r="AW83" s="426">
        <f t="shared" si="8"/>
        <v>1400000</v>
      </c>
      <c r="AX83" s="421">
        <v>17500000</v>
      </c>
      <c r="AY83" s="310">
        <f t="shared" si="9"/>
        <v>7.407407407407407E-2</v>
      </c>
      <c r="AZ83" s="67">
        <v>7.407407407407407E-2</v>
      </c>
      <c r="BA83" s="311" t="s">
        <v>73</v>
      </c>
      <c r="BB83" s="299" t="s">
        <v>85</v>
      </c>
      <c r="BC83" s="557" t="s">
        <v>5573</v>
      </c>
      <c r="BD83" s="44" t="s">
        <v>65</v>
      </c>
      <c r="BE83" s="558" t="s">
        <v>65</v>
      </c>
    </row>
    <row r="84" spans="2:57" x14ac:dyDescent="0.25">
      <c r="B84" s="299">
        <v>2026</v>
      </c>
      <c r="C84" s="44">
        <v>891780111</v>
      </c>
      <c r="D84" s="44" t="s">
        <v>63</v>
      </c>
      <c r="E84" s="168" t="s">
        <v>5572</v>
      </c>
      <c r="F84" s="300" t="s">
        <v>5571</v>
      </c>
      <c r="G84" s="301">
        <v>0</v>
      </c>
      <c r="H84" s="302" t="s">
        <v>71</v>
      </c>
      <c r="I84" s="44" t="s">
        <v>111</v>
      </c>
      <c r="J84" s="303" t="s">
        <v>81</v>
      </c>
      <c r="K84" s="168" t="s">
        <v>5570</v>
      </c>
      <c r="L84" s="394">
        <v>24150000</v>
      </c>
      <c r="M84" s="44" t="s">
        <v>66</v>
      </c>
      <c r="N84" s="304" t="s">
        <v>5569</v>
      </c>
      <c r="O84" s="79">
        <v>57299250</v>
      </c>
      <c r="P84" s="305">
        <v>44</v>
      </c>
      <c r="Q84" s="306">
        <v>46030</v>
      </c>
      <c r="R84" s="397">
        <v>400700000</v>
      </c>
      <c r="S84" s="307">
        <v>46038</v>
      </c>
      <c r="T84" s="397">
        <v>24150000</v>
      </c>
      <c r="U84" s="302" t="s">
        <v>65</v>
      </c>
      <c r="V84" s="79">
        <v>63563343</v>
      </c>
      <c r="W84" s="304" t="s">
        <v>5460</v>
      </c>
      <c r="X84" s="315">
        <v>46038</v>
      </c>
      <c r="Y84" s="316">
        <v>46041</v>
      </c>
      <c r="Z84" s="69" t="s">
        <v>73</v>
      </c>
      <c r="AA84" s="307">
        <v>46203</v>
      </c>
      <c r="AB84" s="549">
        <v>162</v>
      </c>
      <c r="AC84" s="400">
        <v>0</v>
      </c>
      <c r="AD84" s="79">
        <v>0</v>
      </c>
      <c r="AE84" s="400">
        <v>0</v>
      </c>
      <c r="AF84" s="80" t="s">
        <v>73</v>
      </c>
      <c r="AG84" s="403">
        <f t="shared" si="5"/>
        <v>0</v>
      </c>
      <c r="AH84" s="79">
        <v>0</v>
      </c>
      <c r="AI84" s="400">
        <v>0</v>
      </c>
      <c r="AJ84" s="61" t="s">
        <v>73</v>
      </c>
      <c r="AK84" s="309" t="s">
        <v>73</v>
      </c>
      <c r="AL84" s="61">
        <v>0</v>
      </c>
      <c r="AM84" s="309" t="s">
        <v>73</v>
      </c>
      <c r="AN84" s="81" t="s">
        <v>73</v>
      </c>
      <c r="AO84" s="309" t="s">
        <v>73</v>
      </c>
      <c r="AP84" s="75">
        <f t="shared" si="6"/>
        <v>0</v>
      </c>
      <c r="AQ84" s="406">
        <f>+L84+AD84-AI84</f>
        <v>24150000</v>
      </c>
      <c r="AR84" s="61" t="s">
        <v>65</v>
      </c>
      <c r="AS84" s="400">
        <f t="shared" si="7"/>
        <v>24150000</v>
      </c>
      <c r="AT84" s="61" t="s">
        <v>162</v>
      </c>
      <c r="AU84" s="302">
        <v>0</v>
      </c>
      <c r="AV84" s="82" t="s">
        <v>73</v>
      </c>
      <c r="AW84" s="426">
        <f t="shared" si="8"/>
        <v>1650000</v>
      </c>
      <c r="AX84" s="421">
        <v>22500000</v>
      </c>
      <c r="AY84" s="310">
        <f t="shared" si="9"/>
        <v>6.8322981366459631E-2</v>
      </c>
      <c r="AZ84" s="67">
        <v>6.8322981366459631E-2</v>
      </c>
      <c r="BA84" s="311" t="s">
        <v>73</v>
      </c>
      <c r="BB84" s="299" t="s">
        <v>85</v>
      </c>
      <c r="BC84" s="557" t="s">
        <v>5568</v>
      </c>
      <c r="BD84" s="44" t="s">
        <v>65</v>
      </c>
      <c r="BE84" s="558" t="s">
        <v>65</v>
      </c>
    </row>
    <row r="85" spans="2:57" x14ac:dyDescent="0.25">
      <c r="B85" s="299">
        <v>2026</v>
      </c>
      <c r="C85" s="44">
        <v>891780111</v>
      </c>
      <c r="D85" s="44" t="s">
        <v>63</v>
      </c>
      <c r="E85" s="168" t="s">
        <v>5567</v>
      </c>
      <c r="F85" s="300" t="s">
        <v>5566</v>
      </c>
      <c r="G85" s="301">
        <v>0</v>
      </c>
      <c r="H85" s="302" t="s">
        <v>71</v>
      </c>
      <c r="I85" s="44" t="s">
        <v>111</v>
      </c>
      <c r="J85" s="303" t="s">
        <v>81</v>
      </c>
      <c r="K85" s="168" t="s">
        <v>5565</v>
      </c>
      <c r="L85" s="394">
        <v>21466666</v>
      </c>
      <c r="M85" s="44" t="s">
        <v>66</v>
      </c>
      <c r="N85" s="304" t="s">
        <v>5564</v>
      </c>
      <c r="O85" s="79">
        <v>84451570</v>
      </c>
      <c r="P85" s="305">
        <v>44</v>
      </c>
      <c r="Q85" s="306">
        <v>46030</v>
      </c>
      <c r="R85" s="397">
        <v>400700000</v>
      </c>
      <c r="S85" s="307">
        <v>46038</v>
      </c>
      <c r="T85" s="397">
        <v>21466666</v>
      </c>
      <c r="U85" s="302" t="s">
        <v>65</v>
      </c>
      <c r="V85" s="79">
        <v>63563343</v>
      </c>
      <c r="W85" s="304" t="s">
        <v>5460</v>
      </c>
      <c r="X85" s="315">
        <v>46038</v>
      </c>
      <c r="Y85" s="316">
        <v>46041</v>
      </c>
      <c r="Z85" s="69" t="s">
        <v>73</v>
      </c>
      <c r="AA85" s="307">
        <v>46203</v>
      </c>
      <c r="AB85" s="549">
        <v>162</v>
      </c>
      <c r="AC85" s="400">
        <v>0</v>
      </c>
      <c r="AD85" s="79">
        <v>0</v>
      </c>
      <c r="AE85" s="400">
        <v>0</v>
      </c>
      <c r="AF85" s="80" t="s">
        <v>73</v>
      </c>
      <c r="AG85" s="403">
        <f t="shared" si="5"/>
        <v>0</v>
      </c>
      <c r="AH85" s="79">
        <v>0</v>
      </c>
      <c r="AI85" s="400">
        <v>0</v>
      </c>
      <c r="AJ85" s="61" t="s">
        <v>73</v>
      </c>
      <c r="AK85" s="309" t="s">
        <v>73</v>
      </c>
      <c r="AL85" s="61">
        <v>0</v>
      </c>
      <c r="AM85" s="309" t="s">
        <v>73</v>
      </c>
      <c r="AN85" s="81" t="s">
        <v>73</v>
      </c>
      <c r="AO85" s="309" t="s">
        <v>73</v>
      </c>
      <c r="AP85" s="75">
        <f t="shared" si="6"/>
        <v>0</v>
      </c>
      <c r="AQ85" s="406">
        <f>+L85+AD85-AI85</f>
        <v>21466666</v>
      </c>
      <c r="AR85" s="61" t="s">
        <v>65</v>
      </c>
      <c r="AS85" s="400">
        <f t="shared" si="7"/>
        <v>21466666</v>
      </c>
      <c r="AT85" s="61" t="s">
        <v>162</v>
      </c>
      <c r="AU85" s="302">
        <v>0</v>
      </c>
      <c r="AV85" s="82" t="s">
        <v>73</v>
      </c>
      <c r="AW85" s="426">
        <f t="shared" si="8"/>
        <v>1466666</v>
      </c>
      <c r="AX85" s="421">
        <v>20000000</v>
      </c>
      <c r="AY85" s="310">
        <f t="shared" si="9"/>
        <v>6.8322952432389825E-2</v>
      </c>
      <c r="AZ85" s="67">
        <v>6.8322952432389825E-2</v>
      </c>
      <c r="BA85" s="311" t="s">
        <v>73</v>
      </c>
      <c r="BB85" s="299" t="s">
        <v>85</v>
      </c>
      <c r="BC85" s="557" t="s">
        <v>5563</v>
      </c>
      <c r="BD85" s="44" t="s">
        <v>65</v>
      </c>
      <c r="BE85" s="558" t="s">
        <v>65</v>
      </c>
    </row>
    <row r="86" spans="2:57" x14ac:dyDescent="0.25">
      <c r="B86" s="299">
        <v>2026</v>
      </c>
      <c r="C86" s="44">
        <v>891780111</v>
      </c>
      <c r="D86" s="44" t="s">
        <v>63</v>
      </c>
      <c r="E86" s="168" t="s">
        <v>5562</v>
      </c>
      <c r="F86" s="300" t="s">
        <v>5561</v>
      </c>
      <c r="G86" s="301">
        <v>0</v>
      </c>
      <c r="H86" s="302" t="s">
        <v>71</v>
      </c>
      <c r="I86" s="44" t="s">
        <v>111</v>
      </c>
      <c r="J86" s="303" t="s">
        <v>81</v>
      </c>
      <c r="K86" s="168" t="s">
        <v>5560</v>
      </c>
      <c r="L86" s="394">
        <v>21466666</v>
      </c>
      <c r="M86" s="44" t="s">
        <v>66</v>
      </c>
      <c r="N86" s="304" t="s">
        <v>5559</v>
      </c>
      <c r="O86" s="79">
        <v>1082989734</v>
      </c>
      <c r="P86" s="305">
        <v>44</v>
      </c>
      <c r="Q86" s="306">
        <v>46030</v>
      </c>
      <c r="R86" s="397">
        <v>400700000</v>
      </c>
      <c r="S86" s="307">
        <v>46038</v>
      </c>
      <c r="T86" s="397">
        <v>21466666</v>
      </c>
      <c r="U86" s="302" t="s">
        <v>65</v>
      </c>
      <c r="V86" s="79">
        <v>63563343</v>
      </c>
      <c r="W86" s="304" t="s">
        <v>5460</v>
      </c>
      <c r="X86" s="315">
        <v>46038</v>
      </c>
      <c r="Y86" s="316">
        <v>46041</v>
      </c>
      <c r="Z86" s="69" t="s">
        <v>73</v>
      </c>
      <c r="AA86" s="307">
        <v>46203</v>
      </c>
      <c r="AB86" s="549">
        <v>162</v>
      </c>
      <c r="AC86" s="400">
        <v>0</v>
      </c>
      <c r="AD86" s="79">
        <v>0</v>
      </c>
      <c r="AE86" s="400">
        <v>0</v>
      </c>
      <c r="AF86" s="80" t="s">
        <v>73</v>
      </c>
      <c r="AG86" s="403">
        <f t="shared" si="5"/>
        <v>0</v>
      </c>
      <c r="AH86" s="79">
        <v>0</v>
      </c>
      <c r="AI86" s="400">
        <v>0</v>
      </c>
      <c r="AJ86" s="61" t="s">
        <v>73</v>
      </c>
      <c r="AK86" s="309" t="s">
        <v>73</v>
      </c>
      <c r="AL86" s="61">
        <v>0</v>
      </c>
      <c r="AM86" s="309" t="s">
        <v>73</v>
      </c>
      <c r="AN86" s="81" t="s">
        <v>73</v>
      </c>
      <c r="AO86" s="309" t="s">
        <v>73</v>
      </c>
      <c r="AP86" s="75">
        <f t="shared" si="6"/>
        <v>0</v>
      </c>
      <c r="AQ86" s="406">
        <f>+L86+AD86-AI86</f>
        <v>21466666</v>
      </c>
      <c r="AR86" s="61" t="s">
        <v>65</v>
      </c>
      <c r="AS86" s="400">
        <f t="shared" si="7"/>
        <v>21466666</v>
      </c>
      <c r="AT86" s="61" t="s">
        <v>162</v>
      </c>
      <c r="AU86" s="302">
        <v>0</v>
      </c>
      <c r="AV86" s="82" t="s">
        <v>73</v>
      </c>
      <c r="AW86" s="426">
        <f t="shared" si="8"/>
        <v>1466666</v>
      </c>
      <c r="AX86" s="421">
        <v>20000000</v>
      </c>
      <c r="AY86" s="310">
        <f t="shared" si="9"/>
        <v>6.8322952432389825E-2</v>
      </c>
      <c r="AZ86" s="67">
        <v>6.8322952432389825E-2</v>
      </c>
      <c r="BA86" s="311" t="s">
        <v>73</v>
      </c>
      <c r="BB86" s="299" t="s">
        <v>85</v>
      </c>
      <c r="BC86" s="557" t="s">
        <v>5558</v>
      </c>
      <c r="BD86" s="44" t="s">
        <v>65</v>
      </c>
      <c r="BE86" s="558" t="s">
        <v>65</v>
      </c>
    </row>
    <row r="87" spans="2:57" x14ac:dyDescent="0.25">
      <c r="B87" s="299">
        <v>2026</v>
      </c>
      <c r="C87" s="44">
        <v>891780111</v>
      </c>
      <c r="D87" s="44" t="s">
        <v>63</v>
      </c>
      <c r="E87" s="168" t="s">
        <v>5557</v>
      </c>
      <c r="F87" s="300" t="s">
        <v>5556</v>
      </c>
      <c r="G87" s="301">
        <v>0</v>
      </c>
      <c r="H87" s="302" t="s">
        <v>71</v>
      </c>
      <c r="I87" s="44" t="s">
        <v>111</v>
      </c>
      <c r="J87" s="303" t="s">
        <v>81</v>
      </c>
      <c r="K87" s="168" t="s">
        <v>5555</v>
      </c>
      <c r="L87" s="394">
        <v>21466666</v>
      </c>
      <c r="M87" s="44" t="s">
        <v>66</v>
      </c>
      <c r="N87" s="304" t="s">
        <v>5554</v>
      </c>
      <c r="O87" s="79">
        <v>1082958955</v>
      </c>
      <c r="P87" s="305">
        <v>44</v>
      </c>
      <c r="Q87" s="306">
        <v>46030</v>
      </c>
      <c r="R87" s="397">
        <v>400700000</v>
      </c>
      <c r="S87" s="307">
        <v>46038</v>
      </c>
      <c r="T87" s="397">
        <v>21466666</v>
      </c>
      <c r="U87" s="302" t="s">
        <v>65</v>
      </c>
      <c r="V87" s="79">
        <v>63563343</v>
      </c>
      <c r="W87" s="304" t="s">
        <v>5460</v>
      </c>
      <c r="X87" s="315">
        <v>46038</v>
      </c>
      <c r="Y87" s="316">
        <v>46041</v>
      </c>
      <c r="Z87" s="69" t="s">
        <v>73</v>
      </c>
      <c r="AA87" s="307">
        <v>46203</v>
      </c>
      <c r="AB87" s="549">
        <v>162</v>
      </c>
      <c r="AC87" s="400">
        <v>0</v>
      </c>
      <c r="AD87" s="79">
        <v>0</v>
      </c>
      <c r="AE87" s="400">
        <v>0</v>
      </c>
      <c r="AF87" s="80" t="s">
        <v>73</v>
      </c>
      <c r="AG87" s="403">
        <f t="shared" si="5"/>
        <v>0</v>
      </c>
      <c r="AH87" s="79">
        <v>0</v>
      </c>
      <c r="AI87" s="400">
        <v>0</v>
      </c>
      <c r="AJ87" s="61" t="s">
        <v>73</v>
      </c>
      <c r="AK87" s="309" t="s">
        <v>73</v>
      </c>
      <c r="AL87" s="61">
        <v>0</v>
      </c>
      <c r="AM87" s="309" t="s">
        <v>73</v>
      </c>
      <c r="AN87" s="81" t="s">
        <v>73</v>
      </c>
      <c r="AO87" s="309" t="s">
        <v>73</v>
      </c>
      <c r="AP87" s="75">
        <f t="shared" si="6"/>
        <v>0</v>
      </c>
      <c r="AQ87" s="406">
        <f>+L87+AD87-AI87</f>
        <v>21466666</v>
      </c>
      <c r="AR87" s="61" t="s">
        <v>65</v>
      </c>
      <c r="AS87" s="400">
        <f t="shared" si="7"/>
        <v>21466666</v>
      </c>
      <c r="AT87" s="61" t="s">
        <v>162</v>
      </c>
      <c r="AU87" s="302">
        <v>0</v>
      </c>
      <c r="AV87" s="82" t="s">
        <v>73</v>
      </c>
      <c r="AW87" s="426">
        <f t="shared" si="8"/>
        <v>1466666</v>
      </c>
      <c r="AX87" s="421">
        <v>20000000</v>
      </c>
      <c r="AY87" s="310">
        <f t="shared" si="9"/>
        <v>6.8322952432389825E-2</v>
      </c>
      <c r="AZ87" s="67">
        <v>6.8322952432389825E-2</v>
      </c>
      <c r="BA87" s="311" t="s">
        <v>73</v>
      </c>
      <c r="BB87" s="299" t="s">
        <v>85</v>
      </c>
      <c r="BC87" s="557" t="s">
        <v>5553</v>
      </c>
      <c r="BD87" s="44" t="s">
        <v>65</v>
      </c>
      <c r="BE87" s="558" t="s">
        <v>65</v>
      </c>
    </row>
    <row r="88" spans="2:57" x14ac:dyDescent="0.25">
      <c r="B88" s="299">
        <v>2026</v>
      </c>
      <c r="C88" s="44">
        <v>891780111</v>
      </c>
      <c r="D88" s="44" t="s">
        <v>63</v>
      </c>
      <c r="E88" s="168" t="s">
        <v>5552</v>
      </c>
      <c r="F88" s="300" t="s">
        <v>5551</v>
      </c>
      <c r="G88" s="301">
        <v>0</v>
      </c>
      <c r="H88" s="302" t="s">
        <v>71</v>
      </c>
      <c r="I88" s="44" t="s">
        <v>111</v>
      </c>
      <c r="J88" s="303" t="s">
        <v>81</v>
      </c>
      <c r="K88" s="168" t="s">
        <v>5550</v>
      </c>
      <c r="L88" s="394">
        <v>18993333</v>
      </c>
      <c r="M88" s="44" t="s">
        <v>66</v>
      </c>
      <c r="N88" s="304" t="s">
        <v>5549</v>
      </c>
      <c r="O88" s="79">
        <v>1129504010</v>
      </c>
      <c r="P88" s="305">
        <v>44</v>
      </c>
      <c r="Q88" s="306">
        <v>46030</v>
      </c>
      <c r="R88" s="397">
        <v>400700000</v>
      </c>
      <c r="S88" s="307">
        <v>46038</v>
      </c>
      <c r="T88" s="397">
        <v>18993333</v>
      </c>
      <c r="U88" s="302" t="s">
        <v>65</v>
      </c>
      <c r="V88" s="79">
        <v>63563343</v>
      </c>
      <c r="W88" s="304" t="s">
        <v>5460</v>
      </c>
      <c r="X88" s="315">
        <v>46038</v>
      </c>
      <c r="Y88" s="316">
        <v>46048</v>
      </c>
      <c r="Z88" s="69" t="s">
        <v>73</v>
      </c>
      <c r="AA88" s="307">
        <v>46203</v>
      </c>
      <c r="AB88" s="549">
        <v>155</v>
      </c>
      <c r="AC88" s="400">
        <v>0</v>
      </c>
      <c r="AD88" s="79">
        <v>0</v>
      </c>
      <c r="AE88" s="400">
        <v>0</v>
      </c>
      <c r="AF88" s="80" t="s">
        <v>73</v>
      </c>
      <c r="AG88" s="403">
        <f t="shared" si="5"/>
        <v>0</v>
      </c>
      <c r="AH88" s="79">
        <v>0</v>
      </c>
      <c r="AI88" s="400">
        <v>0</v>
      </c>
      <c r="AJ88" s="61" t="s">
        <v>73</v>
      </c>
      <c r="AK88" s="309" t="s">
        <v>73</v>
      </c>
      <c r="AL88" s="61">
        <v>0</v>
      </c>
      <c r="AM88" s="309" t="s">
        <v>73</v>
      </c>
      <c r="AN88" s="81" t="s">
        <v>73</v>
      </c>
      <c r="AO88" s="309" t="s">
        <v>73</v>
      </c>
      <c r="AP88" s="75">
        <f t="shared" si="6"/>
        <v>0</v>
      </c>
      <c r="AQ88" s="406">
        <f>+L88+AD88-AI88</f>
        <v>18993333</v>
      </c>
      <c r="AR88" s="61" t="s">
        <v>65</v>
      </c>
      <c r="AS88" s="400">
        <f t="shared" si="7"/>
        <v>18993333</v>
      </c>
      <c r="AT88" s="61" t="s">
        <v>162</v>
      </c>
      <c r="AU88" s="302">
        <v>0</v>
      </c>
      <c r="AV88" s="82" t="s">
        <v>73</v>
      </c>
      <c r="AW88" s="426">
        <f t="shared" si="8"/>
        <v>493333</v>
      </c>
      <c r="AX88" s="421">
        <v>18500000</v>
      </c>
      <c r="AY88" s="310">
        <f t="shared" si="9"/>
        <v>2.5974008879852736E-2</v>
      </c>
      <c r="AZ88" s="67">
        <v>2.5974008879852736E-2</v>
      </c>
      <c r="BA88" s="311" t="s">
        <v>73</v>
      </c>
      <c r="BB88" s="299" t="s">
        <v>85</v>
      </c>
      <c r="BC88" s="557" t="s">
        <v>5548</v>
      </c>
      <c r="BD88" s="44" t="s">
        <v>65</v>
      </c>
      <c r="BE88" s="558" t="s">
        <v>65</v>
      </c>
    </row>
    <row r="89" spans="2:57" x14ac:dyDescent="0.25">
      <c r="B89" s="299">
        <v>2026</v>
      </c>
      <c r="C89" s="44">
        <v>891780111</v>
      </c>
      <c r="D89" s="44" t="s">
        <v>63</v>
      </c>
      <c r="E89" s="168" t="s">
        <v>5547</v>
      </c>
      <c r="F89" s="300" t="s">
        <v>5546</v>
      </c>
      <c r="G89" s="301">
        <v>0</v>
      </c>
      <c r="H89" s="302" t="s">
        <v>71</v>
      </c>
      <c r="I89" s="44" t="s">
        <v>111</v>
      </c>
      <c r="J89" s="303" t="s">
        <v>81</v>
      </c>
      <c r="K89" s="168" t="s">
        <v>5545</v>
      </c>
      <c r="L89" s="394">
        <v>23220000</v>
      </c>
      <c r="M89" s="44" t="s">
        <v>66</v>
      </c>
      <c r="N89" s="304" t="s">
        <v>5544</v>
      </c>
      <c r="O89" s="79">
        <v>1082957323</v>
      </c>
      <c r="P89" s="305">
        <v>43</v>
      </c>
      <c r="Q89" s="306">
        <v>46030</v>
      </c>
      <c r="R89" s="397">
        <v>600600000</v>
      </c>
      <c r="S89" s="307">
        <v>46038</v>
      </c>
      <c r="T89" s="397">
        <v>23220000</v>
      </c>
      <c r="U89" s="302" t="s">
        <v>65</v>
      </c>
      <c r="V89" s="79">
        <v>1082884010</v>
      </c>
      <c r="W89" s="304" t="s">
        <v>4730</v>
      </c>
      <c r="X89" s="315">
        <v>46038</v>
      </c>
      <c r="Y89" s="316">
        <v>46041</v>
      </c>
      <c r="Z89" s="69" t="s">
        <v>73</v>
      </c>
      <c r="AA89" s="307">
        <v>46203</v>
      </c>
      <c r="AB89" s="549">
        <v>162</v>
      </c>
      <c r="AC89" s="400">
        <v>0</v>
      </c>
      <c r="AD89" s="79">
        <v>0</v>
      </c>
      <c r="AE89" s="400">
        <v>0</v>
      </c>
      <c r="AF89" s="80" t="s">
        <v>73</v>
      </c>
      <c r="AG89" s="403">
        <f t="shared" si="5"/>
        <v>0</v>
      </c>
      <c r="AH89" s="79">
        <v>0</v>
      </c>
      <c r="AI89" s="400">
        <v>0</v>
      </c>
      <c r="AJ89" s="61" t="s">
        <v>73</v>
      </c>
      <c r="AK89" s="309" t="s">
        <v>73</v>
      </c>
      <c r="AL89" s="61">
        <v>0</v>
      </c>
      <c r="AM89" s="309" t="s">
        <v>73</v>
      </c>
      <c r="AN89" s="81" t="s">
        <v>73</v>
      </c>
      <c r="AO89" s="309" t="s">
        <v>73</v>
      </c>
      <c r="AP89" s="75">
        <f t="shared" si="6"/>
        <v>0</v>
      </c>
      <c r="AQ89" s="406">
        <f>+L89+AD89-AI89</f>
        <v>23220000</v>
      </c>
      <c r="AR89" s="61" t="s">
        <v>65</v>
      </c>
      <c r="AS89" s="400">
        <f t="shared" si="7"/>
        <v>23220000</v>
      </c>
      <c r="AT89" s="61" t="s">
        <v>162</v>
      </c>
      <c r="AU89" s="302">
        <v>0</v>
      </c>
      <c r="AV89" s="82" t="s">
        <v>73</v>
      </c>
      <c r="AW89" s="426">
        <f t="shared" si="8"/>
        <v>1720000</v>
      </c>
      <c r="AX89" s="421">
        <v>21500000</v>
      </c>
      <c r="AY89" s="310">
        <f t="shared" si="9"/>
        <v>7.407407407407407E-2</v>
      </c>
      <c r="AZ89" s="67">
        <v>7.407407407407407E-2</v>
      </c>
      <c r="BA89" s="311" t="s">
        <v>73</v>
      </c>
      <c r="BB89" s="299" t="s">
        <v>85</v>
      </c>
      <c r="BC89" s="557" t="s">
        <v>5543</v>
      </c>
      <c r="BD89" s="44" t="s">
        <v>65</v>
      </c>
      <c r="BE89" s="558" t="s">
        <v>65</v>
      </c>
    </row>
    <row r="90" spans="2:57" x14ac:dyDescent="0.25">
      <c r="B90" s="299">
        <v>2026</v>
      </c>
      <c r="C90" s="44">
        <v>891780111</v>
      </c>
      <c r="D90" s="44" t="s">
        <v>63</v>
      </c>
      <c r="E90" s="168" t="s">
        <v>5542</v>
      </c>
      <c r="F90" s="300" t="s">
        <v>5541</v>
      </c>
      <c r="G90" s="301">
        <v>0</v>
      </c>
      <c r="H90" s="302" t="s">
        <v>71</v>
      </c>
      <c r="I90" s="44" t="s">
        <v>111</v>
      </c>
      <c r="J90" s="303" t="s">
        <v>81</v>
      </c>
      <c r="K90" s="168" t="s">
        <v>5540</v>
      </c>
      <c r="L90" s="394">
        <v>22140000</v>
      </c>
      <c r="M90" s="44" t="s">
        <v>66</v>
      </c>
      <c r="N90" s="304" t="s">
        <v>5539</v>
      </c>
      <c r="O90" s="79">
        <v>1082992789</v>
      </c>
      <c r="P90" s="305">
        <v>43</v>
      </c>
      <c r="Q90" s="306">
        <v>46030</v>
      </c>
      <c r="R90" s="397">
        <v>600600000</v>
      </c>
      <c r="S90" s="307">
        <v>46038</v>
      </c>
      <c r="T90" s="397">
        <v>22140000</v>
      </c>
      <c r="U90" s="302" t="s">
        <v>65</v>
      </c>
      <c r="V90" s="79">
        <v>1082884010</v>
      </c>
      <c r="W90" s="304" t="s">
        <v>4730</v>
      </c>
      <c r="X90" s="315">
        <v>46038</v>
      </c>
      <c r="Y90" s="316">
        <v>46041</v>
      </c>
      <c r="Z90" s="69" t="s">
        <v>73</v>
      </c>
      <c r="AA90" s="307">
        <v>46203</v>
      </c>
      <c r="AB90" s="549">
        <v>162</v>
      </c>
      <c r="AC90" s="400">
        <v>0</v>
      </c>
      <c r="AD90" s="79">
        <v>0</v>
      </c>
      <c r="AE90" s="400">
        <v>0</v>
      </c>
      <c r="AF90" s="80" t="s">
        <v>73</v>
      </c>
      <c r="AG90" s="403">
        <f t="shared" si="5"/>
        <v>0</v>
      </c>
      <c r="AH90" s="79">
        <v>0</v>
      </c>
      <c r="AI90" s="400">
        <v>0</v>
      </c>
      <c r="AJ90" s="61" t="s">
        <v>73</v>
      </c>
      <c r="AK90" s="309" t="s">
        <v>73</v>
      </c>
      <c r="AL90" s="61">
        <v>0</v>
      </c>
      <c r="AM90" s="309" t="s">
        <v>73</v>
      </c>
      <c r="AN90" s="81" t="s">
        <v>73</v>
      </c>
      <c r="AO90" s="309" t="s">
        <v>73</v>
      </c>
      <c r="AP90" s="75">
        <f t="shared" si="6"/>
        <v>0</v>
      </c>
      <c r="AQ90" s="406">
        <f>+L90+AD90-AI90</f>
        <v>22140000</v>
      </c>
      <c r="AR90" s="61" t="s">
        <v>65</v>
      </c>
      <c r="AS90" s="400">
        <f t="shared" si="7"/>
        <v>22140000</v>
      </c>
      <c r="AT90" s="61" t="s">
        <v>162</v>
      </c>
      <c r="AU90" s="302">
        <v>0</v>
      </c>
      <c r="AV90" s="82" t="s">
        <v>73</v>
      </c>
      <c r="AW90" s="426">
        <f t="shared" si="8"/>
        <v>1640000</v>
      </c>
      <c r="AX90" s="421">
        <v>20500000</v>
      </c>
      <c r="AY90" s="310">
        <f t="shared" si="9"/>
        <v>7.407407407407407E-2</v>
      </c>
      <c r="AZ90" s="67">
        <v>7.407407407407407E-2</v>
      </c>
      <c r="BA90" s="311" t="s">
        <v>73</v>
      </c>
      <c r="BB90" s="299" t="s">
        <v>85</v>
      </c>
      <c r="BC90" s="557" t="s">
        <v>5538</v>
      </c>
      <c r="BD90" s="44" t="s">
        <v>65</v>
      </c>
      <c r="BE90" s="558" t="s">
        <v>65</v>
      </c>
    </row>
    <row r="91" spans="2:57" x14ac:dyDescent="0.25">
      <c r="B91" s="299">
        <v>2026</v>
      </c>
      <c r="C91" s="44">
        <v>891780111</v>
      </c>
      <c r="D91" s="44" t="s">
        <v>63</v>
      </c>
      <c r="E91" s="168" t="s">
        <v>5537</v>
      </c>
      <c r="F91" s="300" t="s">
        <v>5536</v>
      </c>
      <c r="G91" s="301">
        <v>0</v>
      </c>
      <c r="H91" s="302" t="s">
        <v>71</v>
      </c>
      <c r="I91" s="44" t="s">
        <v>111</v>
      </c>
      <c r="J91" s="303" t="s">
        <v>81</v>
      </c>
      <c r="K91" s="168" t="s">
        <v>5535</v>
      </c>
      <c r="L91" s="394">
        <v>31920000</v>
      </c>
      <c r="M91" s="44" t="s">
        <v>66</v>
      </c>
      <c r="N91" s="304" t="s">
        <v>5534</v>
      </c>
      <c r="O91" s="79">
        <v>85155278</v>
      </c>
      <c r="P91" s="305">
        <v>43</v>
      </c>
      <c r="Q91" s="306">
        <v>46030</v>
      </c>
      <c r="R91" s="397">
        <v>600600000</v>
      </c>
      <c r="S91" s="307">
        <v>46038</v>
      </c>
      <c r="T91" s="397">
        <v>31920000</v>
      </c>
      <c r="U91" s="302" t="s">
        <v>65</v>
      </c>
      <c r="V91" s="79">
        <v>1082884010</v>
      </c>
      <c r="W91" s="304" t="s">
        <v>4730</v>
      </c>
      <c r="X91" s="315">
        <v>46038</v>
      </c>
      <c r="Y91" s="316">
        <v>46041</v>
      </c>
      <c r="Z91" s="69" t="s">
        <v>73</v>
      </c>
      <c r="AA91" s="307">
        <v>46203</v>
      </c>
      <c r="AB91" s="549">
        <v>162</v>
      </c>
      <c r="AC91" s="400">
        <v>0</v>
      </c>
      <c r="AD91" s="79">
        <v>0</v>
      </c>
      <c r="AE91" s="400">
        <v>0</v>
      </c>
      <c r="AF91" s="80" t="s">
        <v>73</v>
      </c>
      <c r="AG91" s="403">
        <f t="shared" si="5"/>
        <v>0</v>
      </c>
      <c r="AH91" s="79">
        <v>0</v>
      </c>
      <c r="AI91" s="400">
        <v>0</v>
      </c>
      <c r="AJ91" s="61" t="s">
        <v>73</v>
      </c>
      <c r="AK91" s="309" t="s">
        <v>73</v>
      </c>
      <c r="AL91" s="61">
        <v>0</v>
      </c>
      <c r="AM91" s="309" t="s">
        <v>73</v>
      </c>
      <c r="AN91" s="81" t="s">
        <v>73</v>
      </c>
      <c r="AO91" s="309" t="s">
        <v>73</v>
      </c>
      <c r="AP91" s="75">
        <f t="shared" si="6"/>
        <v>0</v>
      </c>
      <c r="AQ91" s="406">
        <f>+L91+AD91-AI91</f>
        <v>31920000</v>
      </c>
      <c r="AR91" s="61" t="s">
        <v>65</v>
      </c>
      <c r="AS91" s="400">
        <f t="shared" si="7"/>
        <v>31920000</v>
      </c>
      <c r="AT91" s="61" t="s">
        <v>162</v>
      </c>
      <c r="AU91" s="302">
        <v>0</v>
      </c>
      <c r="AV91" s="82" t="s">
        <v>73</v>
      </c>
      <c r="AW91" s="426">
        <f t="shared" si="8"/>
        <v>2364444</v>
      </c>
      <c r="AX91" s="421">
        <v>29555556</v>
      </c>
      <c r="AY91" s="310">
        <f t="shared" si="9"/>
        <v>7.4074060150375945E-2</v>
      </c>
      <c r="AZ91" s="67">
        <v>7.4074060150375945E-2</v>
      </c>
      <c r="BA91" s="311" t="s">
        <v>73</v>
      </c>
      <c r="BB91" s="299" t="s">
        <v>85</v>
      </c>
      <c r="BC91" s="557" t="s">
        <v>5533</v>
      </c>
      <c r="BD91" s="44" t="s">
        <v>65</v>
      </c>
      <c r="BE91" s="558" t="s">
        <v>65</v>
      </c>
    </row>
    <row r="92" spans="2:57" x14ac:dyDescent="0.25">
      <c r="B92" s="299">
        <v>2026</v>
      </c>
      <c r="C92" s="44">
        <v>891780111</v>
      </c>
      <c r="D92" s="44" t="s">
        <v>63</v>
      </c>
      <c r="E92" s="168" t="s">
        <v>5532</v>
      </c>
      <c r="F92" s="300" t="s">
        <v>5531</v>
      </c>
      <c r="G92" s="301">
        <v>0</v>
      </c>
      <c r="H92" s="302" t="s">
        <v>71</v>
      </c>
      <c r="I92" s="44" t="s">
        <v>111</v>
      </c>
      <c r="J92" s="303" t="s">
        <v>81</v>
      </c>
      <c r="K92" s="168" t="s">
        <v>5530</v>
      </c>
      <c r="L92" s="394">
        <v>23220000</v>
      </c>
      <c r="M92" s="44" t="s">
        <v>66</v>
      </c>
      <c r="N92" s="304" t="s">
        <v>5529</v>
      </c>
      <c r="O92" s="79">
        <v>1047476135</v>
      </c>
      <c r="P92" s="305">
        <v>43</v>
      </c>
      <c r="Q92" s="306">
        <v>46030</v>
      </c>
      <c r="R92" s="397">
        <v>600600000</v>
      </c>
      <c r="S92" s="307">
        <v>46038</v>
      </c>
      <c r="T92" s="397">
        <v>23220000</v>
      </c>
      <c r="U92" s="302" t="s">
        <v>65</v>
      </c>
      <c r="V92" s="79">
        <v>1082884010</v>
      </c>
      <c r="W92" s="304" t="s">
        <v>4730</v>
      </c>
      <c r="X92" s="315">
        <v>46038</v>
      </c>
      <c r="Y92" s="316">
        <v>46041</v>
      </c>
      <c r="Z92" s="69" t="s">
        <v>73</v>
      </c>
      <c r="AA92" s="307">
        <v>46203</v>
      </c>
      <c r="AB92" s="549">
        <v>162</v>
      </c>
      <c r="AC92" s="400">
        <v>0</v>
      </c>
      <c r="AD92" s="79">
        <v>0</v>
      </c>
      <c r="AE92" s="400">
        <v>0</v>
      </c>
      <c r="AF92" s="80" t="s">
        <v>73</v>
      </c>
      <c r="AG92" s="403">
        <f t="shared" si="5"/>
        <v>0</v>
      </c>
      <c r="AH92" s="79">
        <v>0</v>
      </c>
      <c r="AI92" s="400">
        <v>0</v>
      </c>
      <c r="AJ92" s="61" t="s">
        <v>73</v>
      </c>
      <c r="AK92" s="309" t="s">
        <v>73</v>
      </c>
      <c r="AL92" s="61">
        <v>0</v>
      </c>
      <c r="AM92" s="309" t="s">
        <v>73</v>
      </c>
      <c r="AN92" s="81" t="s">
        <v>73</v>
      </c>
      <c r="AO92" s="309" t="s">
        <v>73</v>
      </c>
      <c r="AP92" s="75">
        <f t="shared" si="6"/>
        <v>0</v>
      </c>
      <c r="AQ92" s="406">
        <f>+L92+AD92-AI92</f>
        <v>23220000</v>
      </c>
      <c r="AR92" s="61" t="s">
        <v>65</v>
      </c>
      <c r="AS92" s="400">
        <f t="shared" si="7"/>
        <v>23220000</v>
      </c>
      <c r="AT92" s="61" t="s">
        <v>162</v>
      </c>
      <c r="AU92" s="302">
        <v>0</v>
      </c>
      <c r="AV92" s="82" t="s">
        <v>73</v>
      </c>
      <c r="AW92" s="426">
        <f t="shared" si="8"/>
        <v>1720000</v>
      </c>
      <c r="AX92" s="421">
        <v>21500000</v>
      </c>
      <c r="AY92" s="310">
        <f t="shared" si="9"/>
        <v>7.407407407407407E-2</v>
      </c>
      <c r="AZ92" s="67">
        <v>7.407407407407407E-2</v>
      </c>
      <c r="BA92" s="311" t="s">
        <v>73</v>
      </c>
      <c r="BB92" s="299" t="s">
        <v>85</v>
      </c>
      <c r="BC92" s="557" t="s">
        <v>5528</v>
      </c>
      <c r="BD92" s="44" t="s">
        <v>65</v>
      </c>
      <c r="BE92" s="558" t="s">
        <v>65</v>
      </c>
    </row>
    <row r="93" spans="2:57" x14ac:dyDescent="0.25">
      <c r="B93" s="299">
        <v>2026</v>
      </c>
      <c r="C93" s="44">
        <v>891780111</v>
      </c>
      <c r="D93" s="44" t="s">
        <v>63</v>
      </c>
      <c r="E93" s="168" t="s">
        <v>5527</v>
      </c>
      <c r="F93" s="300" t="s">
        <v>5526</v>
      </c>
      <c r="G93" s="301">
        <v>0</v>
      </c>
      <c r="H93" s="302" t="s">
        <v>71</v>
      </c>
      <c r="I93" s="44" t="s">
        <v>111</v>
      </c>
      <c r="J93" s="303" t="s">
        <v>81</v>
      </c>
      <c r="K93" s="168" t="s">
        <v>5525</v>
      </c>
      <c r="L93" s="394">
        <v>22140000</v>
      </c>
      <c r="M93" s="44" t="s">
        <v>66</v>
      </c>
      <c r="N93" s="304" t="s">
        <v>5524</v>
      </c>
      <c r="O93" s="79">
        <v>1082992358</v>
      </c>
      <c r="P93" s="313">
        <v>43</v>
      </c>
      <c r="Q93" s="314">
        <v>46030</v>
      </c>
      <c r="R93" s="397">
        <v>600600000</v>
      </c>
      <c r="S93" s="307">
        <v>46038</v>
      </c>
      <c r="T93" s="397">
        <v>22140000</v>
      </c>
      <c r="U93" s="302" t="s">
        <v>65</v>
      </c>
      <c r="V93" s="79">
        <v>1082884010</v>
      </c>
      <c r="W93" s="304" t="s">
        <v>4730</v>
      </c>
      <c r="X93" s="315">
        <v>46038</v>
      </c>
      <c r="Y93" s="316">
        <v>46041</v>
      </c>
      <c r="Z93" s="69" t="s">
        <v>73</v>
      </c>
      <c r="AA93" s="307">
        <v>46203</v>
      </c>
      <c r="AB93" s="549">
        <v>162</v>
      </c>
      <c r="AC93" s="400">
        <v>0</v>
      </c>
      <c r="AD93" s="79">
        <v>0</v>
      </c>
      <c r="AE93" s="400">
        <v>0</v>
      </c>
      <c r="AF93" s="80" t="s">
        <v>73</v>
      </c>
      <c r="AG93" s="403">
        <f t="shared" si="5"/>
        <v>0</v>
      </c>
      <c r="AH93" s="79">
        <v>0</v>
      </c>
      <c r="AI93" s="400">
        <v>0</v>
      </c>
      <c r="AJ93" s="61" t="s">
        <v>73</v>
      </c>
      <c r="AK93" s="309" t="s">
        <v>73</v>
      </c>
      <c r="AL93" s="61">
        <v>0</v>
      </c>
      <c r="AM93" s="309" t="s">
        <v>73</v>
      </c>
      <c r="AN93" s="81" t="s">
        <v>73</v>
      </c>
      <c r="AO93" s="309" t="s">
        <v>73</v>
      </c>
      <c r="AP93" s="75">
        <f t="shared" si="6"/>
        <v>0</v>
      </c>
      <c r="AQ93" s="406">
        <f>+L93+AD93-AI93</f>
        <v>22140000</v>
      </c>
      <c r="AR93" s="61" t="s">
        <v>65</v>
      </c>
      <c r="AS93" s="400">
        <f t="shared" si="7"/>
        <v>22140000</v>
      </c>
      <c r="AT93" s="61" t="s">
        <v>162</v>
      </c>
      <c r="AU93" s="302">
        <v>0</v>
      </c>
      <c r="AV93" s="82" t="s">
        <v>73</v>
      </c>
      <c r="AW93" s="426">
        <f t="shared" si="8"/>
        <v>1640000</v>
      </c>
      <c r="AX93" s="420">
        <v>20500000</v>
      </c>
      <c r="AY93" s="310">
        <f t="shared" si="9"/>
        <v>7.407407407407407E-2</v>
      </c>
      <c r="AZ93" s="67">
        <v>7.407407407407407E-2</v>
      </c>
      <c r="BA93" s="311" t="s">
        <v>73</v>
      </c>
      <c r="BB93" s="299" t="s">
        <v>85</v>
      </c>
      <c r="BC93" s="557" t="s">
        <v>5523</v>
      </c>
      <c r="BD93" s="44" t="s">
        <v>65</v>
      </c>
      <c r="BE93" s="558" t="s">
        <v>65</v>
      </c>
    </row>
    <row r="94" spans="2:57" x14ac:dyDescent="0.25">
      <c r="B94" s="299">
        <v>2026</v>
      </c>
      <c r="C94" s="44">
        <v>891780111</v>
      </c>
      <c r="D94" s="44" t="s">
        <v>63</v>
      </c>
      <c r="E94" s="168" t="s">
        <v>5522</v>
      </c>
      <c r="F94" s="300" t="s">
        <v>5521</v>
      </c>
      <c r="G94" s="301">
        <v>0</v>
      </c>
      <c r="H94" s="302" t="s">
        <v>71</v>
      </c>
      <c r="I94" s="44" t="s">
        <v>111</v>
      </c>
      <c r="J94" s="303" t="s">
        <v>81</v>
      </c>
      <c r="K94" s="168" t="s">
        <v>5520</v>
      </c>
      <c r="L94" s="394">
        <v>21600000</v>
      </c>
      <c r="M94" s="44" t="s">
        <v>66</v>
      </c>
      <c r="N94" s="304" t="s">
        <v>5519</v>
      </c>
      <c r="O94" s="79">
        <v>1045710831</v>
      </c>
      <c r="P94" s="305">
        <v>42</v>
      </c>
      <c r="Q94" s="306">
        <v>46030</v>
      </c>
      <c r="R94" s="397">
        <v>748396431</v>
      </c>
      <c r="S94" s="307">
        <v>46038</v>
      </c>
      <c r="T94" s="397">
        <v>21600000</v>
      </c>
      <c r="U94" s="302" t="s">
        <v>65</v>
      </c>
      <c r="V94" s="79">
        <v>85155551</v>
      </c>
      <c r="W94" s="304" t="s">
        <v>5276</v>
      </c>
      <c r="X94" s="315">
        <v>46038</v>
      </c>
      <c r="Y94" s="316">
        <v>46041</v>
      </c>
      <c r="Z94" s="69" t="s">
        <v>73</v>
      </c>
      <c r="AA94" s="307">
        <v>46203</v>
      </c>
      <c r="AB94" s="549">
        <v>162</v>
      </c>
      <c r="AC94" s="400">
        <v>0</v>
      </c>
      <c r="AD94" s="79">
        <v>0</v>
      </c>
      <c r="AE94" s="400">
        <v>0</v>
      </c>
      <c r="AF94" s="80" t="s">
        <v>73</v>
      </c>
      <c r="AG94" s="403">
        <f t="shared" si="5"/>
        <v>0</v>
      </c>
      <c r="AH94" s="79">
        <v>0</v>
      </c>
      <c r="AI94" s="400">
        <v>0</v>
      </c>
      <c r="AJ94" s="61" t="s">
        <v>73</v>
      </c>
      <c r="AK94" s="309" t="s">
        <v>73</v>
      </c>
      <c r="AL94" s="61">
        <v>0</v>
      </c>
      <c r="AM94" s="309" t="s">
        <v>73</v>
      </c>
      <c r="AN94" s="81" t="s">
        <v>73</v>
      </c>
      <c r="AO94" s="309" t="s">
        <v>73</v>
      </c>
      <c r="AP94" s="75">
        <f t="shared" si="6"/>
        <v>0</v>
      </c>
      <c r="AQ94" s="406">
        <f>+L94+AD94-AI94</f>
        <v>21600000</v>
      </c>
      <c r="AR94" s="61" t="s">
        <v>65</v>
      </c>
      <c r="AS94" s="400">
        <f t="shared" si="7"/>
        <v>21600000</v>
      </c>
      <c r="AT94" s="61" t="s">
        <v>162</v>
      </c>
      <c r="AU94" s="302">
        <v>0</v>
      </c>
      <c r="AV94" s="82" t="s">
        <v>73</v>
      </c>
      <c r="AW94" s="426">
        <f t="shared" si="8"/>
        <v>1600000</v>
      </c>
      <c r="AX94" s="420">
        <v>20000000</v>
      </c>
      <c r="AY94" s="310">
        <f t="shared" si="9"/>
        <v>7.407407407407407E-2</v>
      </c>
      <c r="AZ94" s="67">
        <v>7.407407407407407E-2</v>
      </c>
      <c r="BA94" s="311" t="s">
        <v>73</v>
      </c>
      <c r="BB94" s="299" t="s">
        <v>85</v>
      </c>
      <c r="BC94" s="557" t="s">
        <v>5518</v>
      </c>
      <c r="BD94" s="44" t="s">
        <v>65</v>
      </c>
      <c r="BE94" s="558" t="s">
        <v>65</v>
      </c>
    </row>
    <row r="95" spans="2:57" x14ac:dyDescent="0.25">
      <c r="B95" s="299">
        <v>2026</v>
      </c>
      <c r="C95" s="44">
        <v>891780111</v>
      </c>
      <c r="D95" s="44" t="s">
        <v>63</v>
      </c>
      <c r="E95" s="168" t="s">
        <v>5517</v>
      </c>
      <c r="F95" s="300" t="s">
        <v>5516</v>
      </c>
      <c r="G95" s="301">
        <v>0</v>
      </c>
      <c r="H95" s="302" t="s">
        <v>71</v>
      </c>
      <c r="I95" s="44" t="s">
        <v>111</v>
      </c>
      <c r="J95" s="303" t="s">
        <v>81</v>
      </c>
      <c r="K95" s="168" t="s">
        <v>5515</v>
      </c>
      <c r="L95" s="394">
        <v>18900000</v>
      </c>
      <c r="M95" s="44" t="s">
        <v>66</v>
      </c>
      <c r="N95" s="304" t="s">
        <v>5514</v>
      </c>
      <c r="O95" s="79">
        <v>1004364652</v>
      </c>
      <c r="P95" s="305">
        <v>42</v>
      </c>
      <c r="Q95" s="306">
        <v>46030</v>
      </c>
      <c r="R95" s="397">
        <v>748396431</v>
      </c>
      <c r="S95" s="307">
        <v>46038</v>
      </c>
      <c r="T95" s="397">
        <v>18900000</v>
      </c>
      <c r="U95" s="302" t="s">
        <v>65</v>
      </c>
      <c r="V95" s="79">
        <v>85155551</v>
      </c>
      <c r="W95" s="304" t="s">
        <v>5276</v>
      </c>
      <c r="X95" s="315">
        <v>46038</v>
      </c>
      <c r="Y95" s="316">
        <v>46041</v>
      </c>
      <c r="Z95" s="69" t="s">
        <v>73</v>
      </c>
      <c r="AA95" s="307">
        <v>46203</v>
      </c>
      <c r="AB95" s="549">
        <v>162</v>
      </c>
      <c r="AC95" s="400">
        <v>0</v>
      </c>
      <c r="AD95" s="79">
        <v>0</v>
      </c>
      <c r="AE95" s="400">
        <v>0</v>
      </c>
      <c r="AF95" s="80" t="s">
        <v>73</v>
      </c>
      <c r="AG95" s="403">
        <f t="shared" si="5"/>
        <v>0</v>
      </c>
      <c r="AH95" s="79">
        <v>0</v>
      </c>
      <c r="AI95" s="400">
        <v>0</v>
      </c>
      <c r="AJ95" s="61" t="s">
        <v>73</v>
      </c>
      <c r="AK95" s="309" t="s">
        <v>73</v>
      </c>
      <c r="AL95" s="61">
        <v>0</v>
      </c>
      <c r="AM95" s="309" t="s">
        <v>73</v>
      </c>
      <c r="AN95" s="81" t="s">
        <v>73</v>
      </c>
      <c r="AO95" s="309" t="s">
        <v>73</v>
      </c>
      <c r="AP95" s="75">
        <f t="shared" si="6"/>
        <v>0</v>
      </c>
      <c r="AQ95" s="406">
        <f>+L95+AD95-AI95</f>
        <v>18900000</v>
      </c>
      <c r="AR95" s="61" t="s">
        <v>65</v>
      </c>
      <c r="AS95" s="400">
        <f t="shared" si="7"/>
        <v>18900000</v>
      </c>
      <c r="AT95" s="61" t="s">
        <v>162</v>
      </c>
      <c r="AU95" s="302">
        <v>0</v>
      </c>
      <c r="AV95" s="82" t="s">
        <v>73</v>
      </c>
      <c r="AW95" s="426">
        <f t="shared" si="8"/>
        <v>1400000</v>
      </c>
      <c r="AX95" s="420">
        <v>17500000</v>
      </c>
      <c r="AY95" s="310">
        <f t="shared" si="9"/>
        <v>7.407407407407407E-2</v>
      </c>
      <c r="AZ95" s="67">
        <v>7.407407407407407E-2</v>
      </c>
      <c r="BA95" s="311" t="s">
        <v>73</v>
      </c>
      <c r="BB95" s="299" t="s">
        <v>85</v>
      </c>
      <c r="BC95" s="557" t="s">
        <v>5513</v>
      </c>
      <c r="BD95" s="44" t="s">
        <v>65</v>
      </c>
      <c r="BE95" s="558" t="s">
        <v>65</v>
      </c>
    </row>
    <row r="96" spans="2:57" x14ac:dyDescent="0.25">
      <c r="B96" s="299">
        <v>2026</v>
      </c>
      <c r="C96" s="44">
        <v>891780111</v>
      </c>
      <c r="D96" s="44" t="s">
        <v>63</v>
      </c>
      <c r="E96" s="168" t="s">
        <v>5512</v>
      </c>
      <c r="F96" s="300" t="s">
        <v>5511</v>
      </c>
      <c r="G96" s="301">
        <v>0</v>
      </c>
      <c r="H96" s="302" t="s">
        <v>71</v>
      </c>
      <c r="I96" s="44" t="s">
        <v>111</v>
      </c>
      <c r="J96" s="303" t="s">
        <v>81</v>
      </c>
      <c r="K96" s="168" t="s">
        <v>5510</v>
      </c>
      <c r="L96" s="394">
        <v>32000000</v>
      </c>
      <c r="M96" s="44" t="s">
        <v>66</v>
      </c>
      <c r="N96" s="304" t="s">
        <v>5509</v>
      </c>
      <c r="O96" s="79">
        <v>3753843</v>
      </c>
      <c r="P96" s="305">
        <v>46</v>
      </c>
      <c r="Q96" s="306">
        <v>46030</v>
      </c>
      <c r="R96" s="397">
        <v>211600000</v>
      </c>
      <c r="S96" s="307">
        <v>46038</v>
      </c>
      <c r="T96" s="397">
        <v>32000000</v>
      </c>
      <c r="U96" s="302" t="s">
        <v>65</v>
      </c>
      <c r="V96" s="79">
        <v>36669284</v>
      </c>
      <c r="W96" s="304" t="s">
        <v>5165</v>
      </c>
      <c r="X96" s="315">
        <v>46038</v>
      </c>
      <c r="Y96" s="316">
        <v>46043</v>
      </c>
      <c r="Z96" s="69" t="s">
        <v>73</v>
      </c>
      <c r="AA96" s="307">
        <v>46203</v>
      </c>
      <c r="AB96" s="549">
        <v>160</v>
      </c>
      <c r="AC96" s="400">
        <v>0</v>
      </c>
      <c r="AD96" s="79">
        <v>0</v>
      </c>
      <c r="AE96" s="400">
        <v>0</v>
      </c>
      <c r="AF96" s="80" t="s">
        <v>73</v>
      </c>
      <c r="AG96" s="403">
        <f t="shared" si="5"/>
        <v>0</v>
      </c>
      <c r="AH96" s="79">
        <v>0</v>
      </c>
      <c r="AI96" s="400">
        <v>0</v>
      </c>
      <c r="AJ96" s="61" t="s">
        <v>73</v>
      </c>
      <c r="AK96" s="309" t="s">
        <v>73</v>
      </c>
      <c r="AL96" s="61">
        <v>0</v>
      </c>
      <c r="AM96" s="309" t="s">
        <v>73</v>
      </c>
      <c r="AN96" s="81" t="s">
        <v>73</v>
      </c>
      <c r="AO96" s="309" t="s">
        <v>73</v>
      </c>
      <c r="AP96" s="75">
        <f t="shared" si="6"/>
        <v>0</v>
      </c>
      <c r="AQ96" s="406">
        <f>+L96+AD96-AI96</f>
        <v>32000000</v>
      </c>
      <c r="AR96" s="61" t="s">
        <v>65</v>
      </c>
      <c r="AS96" s="400">
        <f t="shared" si="7"/>
        <v>32000000</v>
      </c>
      <c r="AT96" s="61" t="s">
        <v>162</v>
      </c>
      <c r="AU96" s="302">
        <v>0</v>
      </c>
      <c r="AV96" s="82" t="s">
        <v>73</v>
      </c>
      <c r="AW96" s="426">
        <f t="shared" si="8"/>
        <v>2000000</v>
      </c>
      <c r="AX96" s="420">
        <v>30000000</v>
      </c>
      <c r="AY96" s="310">
        <f t="shared" si="9"/>
        <v>6.25E-2</v>
      </c>
      <c r="AZ96" s="67">
        <v>6.25E-2</v>
      </c>
      <c r="BA96" s="311" t="s">
        <v>73</v>
      </c>
      <c r="BB96" s="299" t="s">
        <v>85</v>
      </c>
      <c r="BC96" s="557" t="s">
        <v>5508</v>
      </c>
      <c r="BD96" s="44" t="s">
        <v>65</v>
      </c>
      <c r="BE96" s="558" t="s">
        <v>65</v>
      </c>
    </row>
    <row r="97" spans="2:57" x14ac:dyDescent="0.25">
      <c r="B97" s="299">
        <v>2026</v>
      </c>
      <c r="C97" s="44">
        <v>891780111</v>
      </c>
      <c r="D97" s="44" t="s">
        <v>63</v>
      </c>
      <c r="E97" s="168" t="s">
        <v>5507</v>
      </c>
      <c r="F97" s="300" t="s">
        <v>5506</v>
      </c>
      <c r="G97" s="301">
        <v>0</v>
      </c>
      <c r="H97" s="302" t="s">
        <v>71</v>
      </c>
      <c r="I97" s="44" t="s">
        <v>111</v>
      </c>
      <c r="J97" s="303" t="s">
        <v>81</v>
      </c>
      <c r="K97" s="168" t="s">
        <v>5505</v>
      </c>
      <c r="L97" s="394">
        <v>14132900</v>
      </c>
      <c r="M97" s="44" t="s">
        <v>66</v>
      </c>
      <c r="N97" s="304" t="s">
        <v>5504</v>
      </c>
      <c r="O97" s="79">
        <v>1010062644</v>
      </c>
      <c r="P97" s="305">
        <v>46</v>
      </c>
      <c r="Q97" s="306">
        <v>46030</v>
      </c>
      <c r="R97" s="397">
        <v>211600000</v>
      </c>
      <c r="S97" s="307">
        <v>46038</v>
      </c>
      <c r="T97" s="397">
        <v>14132900</v>
      </c>
      <c r="U97" s="302" t="s">
        <v>65</v>
      </c>
      <c r="V97" s="79">
        <v>36669284</v>
      </c>
      <c r="W97" s="304" t="s">
        <v>5165</v>
      </c>
      <c r="X97" s="315">
        <v>46038</v>
      </c>
      <c r="Y97" s="316">
        <v>46062</v>
      </c>
      <c r="Z97" s="69" t="s">
        <v>73</v>
      </c>
      <c r="AA97" s="307">
        <v>46203</v>
      </c>
      <c r="AB97" s="549">
        <v>141</v>
      </c>
      <c r="AC97" s="400">
        <v>0</v>
      </c>
      <c r="AD97" s="79">
        <v>0</v>
      </c>
      <c r="AE97" s="400">
        <v>0</v>
      </c>
      <c r="AF97" s="80" t="s">
        <v>73</v>
      </c>
      <c r="AG97" s="403">
        <f t="shared" si="5"/>
        <v>0</v>
      </c>
      <c r="AH97" s="79">
        <v>0</v>
      </c>
      <c r="AI97" s="400">
        <v>0</v>
      </c>
      <c r="AJ97" s="61" t="s">
        <v>73</v>
      </c>
      <c r="AK97" s="309" t="s">
        <v>73</v>
      </c>
      <c r="AL97" s="61">
        <v>0</v>
      </c>
      <c r="AM97" s="309" t="s">
        <v>73</v>
      </c>
      <c r="AN97" s="81" t="s">
        <v>73</v>
      </c>
      <c r="AO97" s="309" t="s">
        <v>73</v>
      </c>
      <c r="AP97" s="75">
        <f t="shared" si="6"/>
        <v>0</v>
      </c>
      <c r="AQ97" s="406">
        <f>+L97+AD97-AI97</f>
        <v>14132900</v>
      </c>
      <c r="AR97" s="61" t="s">
        <v>65</v>
      </c>
      <c r="AS97" s="400">
        <f t="shared" si="7"/>
        <v>14132900</v>
      </c>
      <c r="AT97" s="61" t="s">
        <v>162</v>
      </c>
      <c r="AU97" s="302">
        <v>0</v>
      </c>
      <c r="AV97" s="82" t="s">
        <v>73</v>
      </c>
      <c r="AW97" s="426">
        <f t="shared" si="8"/>
        <v>0</v>
      </c>
      <c r="AX97" s="420">
        <v>14132900</v>
      </c>
      <c r="AY97" s="310">
        <f t="shared" si="9"/>
        <v>0</v>
      </c>
      <c r="AZ97" s="67">
        <v>0</v>
      </c>
      <c r="BA97" s="311" t="s">
        <v>73</v>
      </c>
      <c r="BB97" s="299" t="s">
        <v>163</v>
      </c>
      <c r="BC97" s="557" t="s">
        <v>5503</v>
      </c>
      <c r="BD97" s="44" t="s">
        <v>4654</v>
      </c>
      <c r="BE97" s="558" t="s">
        <v>65</v>
      </c>
    </row>
    <row r="98" spans="2:57" x14ac:dyDescent="0.25">
      <c r="B98" s="299">
        <v>2026</v>
      </c>
      <c r="C98" s="44">
        <v>891780111</v>
      </c>
      <c r="D98" s="44" t="s">
        <v>63</v>
      </c>
      <c r="E98" s="168" t="s">
        <v>5502</v>
      </c>
      <c r="F98" s="300" t="s">
        <v>5501</v>
      </c>
      <c r="G98" s="301">
        <v>0</v>
      </c>
      <c r="H98" s="302" t="s">
        <v>71</v>
      </c>
      <c r="I98" s="44" t="s">
        <v>111</v>
      </c>
      <c r="J98" s="303" t="s">
        <v>81</v>
      </c>
      <c r="K98" s="168" t="s">
        <v>5500</v>
      </c>
      <c r="L98" s="394">
        <v>20266667</v>
      </c>
      <c r="M98" s="44" t="s">
        <v>66</v>
      </c>
      <c r="N98" s="304" t="s">
        <v>5499</v>
      </c>
      <c r="O98" s="79">
        <v>1082916114</v>
      </c>
      <c r="P98" s="305">
        <v>46</v>
      </c>
      <c r="Q98" s="306">
        <v>46030</v>
      </c>
      <c r="R98" s="397">
        <v>211600000</v>
      </c>
      <c r="S98" s="307">
        <v>46038</v>
      </c>
      <c r="T98" s="397">
        <v>20266667</v>
      </c>
      <c r="U98" s="302" t="s">
        <v>65</v>
      </c>
      <c r="V98" s="79">
        <v>36669284</v>
      </c>
      <c r="W98" s="304" t="s">
        <v>5165</v>
      </c>
      <c r="X98" s="315">
        <v>46038</v>
      </c>
      <c r="Y98" s="316">
        <v>46043</v>
      </c>
      <c r="Z98" s="69" t="s">
        <v>73</v>
      </c>
      <c r="AA98" s="307">
        <v>46203</v>
      </c>
      <c r="AB98" s="549">
        <v>160</v>
      </c>
      <c r="AC98" s="400">
        <v>0</v>
      </c>
      <c r="AD98" s="79">
        <v>0</v>
      </c>
      <c r="AE98" s="400">
        <v>0</v>
      </c>
      <c r="AF98" s="80" t="s">
        <v>73</v>
      </c>
      <c r="AG98" s="403">
        <f t="shared" si="5"/>
        <v>0</v>
      </c>
      <c r="AH98" s="79">
        <v>0</v>
      </c>
      <c r="AI98" s="400">
        <v>0</v>
      </c>
      <c r="AJ98" s="61" t="s">
        <v>73</v>
      </c>
      <c r="AK98" s="309" t="s">
        <v>73</v>
      </c>
      <c r="AL98" s="61">
        <v>0</v>
      </c>
      <c r="AM98" s="309" t="s">
        <v>73</v>
      </c>
      <c r="AN98" s="81" t="s">
        <v>73</v>
      </c>
      <c r="AO98" s="309" t="s">
        <v>73</v>
      </c>
      <c r="AP98" s="75">
        <f t="shared" si="6"/>
        <v>0</v>
      </c>
      <c r="AQ98" s="406">
        <f>+L98+AD98-AI98</f>
        <v>20266667</v>
      </c>
      <c r="AR98" s="61" t="s">
        <v>65</v>
      </c>
      <c r="AS98" s="400">
        <f t="shared" si="7"/>
        <v>20266667</v>
      </c>
      <c r="AT98" s="61" t="s">
        <v>162</v>
      </c>
      <c r="AU98" s="302">
        <v>0</v>
      </c>
      <c r="AV98" s="82" t="s">
        <v>73</v>
      </c>
      <c r="AW98" s="426">
        <f t="shared" si="8"/>
        <v>1266667</v>
      </c>
      <c r="AX98" s="420">
        <v>19000000</v>
      </c>
      <c r="AY98" s="310">
        <f t="shared" si="9"/>
        <v>6.250001541940764E-2</v>
      </c>
      <c r="AZ98" s="67">
        <v>6.250001541940764E-2</v>
      </c>
      <c r="BA98" s="311" t="s">
        <v>73</v>
      </c>
      <c r="BB98" s="299" t="s">
        <v>85</v>
      </c>
      <c r="BC98" s="557" t="s">
        <v>5498</v>
      </c>
      <c r="BD98" s="44" t="s">
        <v>65</v>
      </c>
      <c r="BE98" s="558" t="s">
        <v>65</v>
      </c>
    </row>
    <row r="99" spans="2:57" x14ac:dyDescent="0.25">
      <c r="B99" s="299">
        <v>2026</v>
      </c>
      <c r="C99" s="44">
        <v>891780111</v>
      </c>
      <c r="D99" s="44" t="s">
        <v>63</v>
      </c>
      <c r="E99" s="168" t="s">
        <v>5497</v>
      </c>
      <c r="F99" s="300" t="s">
        <v>5496</v>
      </c>
      <c r="G99" s="301">
        <v>0</v>
      </c>
      <c r="H99" s="302" t="s">
        <v>71</v>
      </c>
      <c r="I99" s="44" t="s">
        <v>111</v>
      </c>
      <c r="J99" s="303" t="s">
        <v>81</v>
      </c>
      <c r="K99" s="168" t="s">
        <v>5495</v>
      </c>
      <c r="L99" s="394">
        <v>20266667</v>
      </c>
      <c r="M99" s="44" t="s">
        <v>66</v>
      </c>
      <c r="N99" s="304" t="s">
        <v>5494</v>
      </c>
      <c r="O99" s="79">
        <v>1082922651</v>
      </c>
      <c r="P99" s="305">
        <v>46</v>
      </c>
      <c r="Q99" s="306">
        <v>46030</v>
      </c>
      <c r="R99" s="397">
        <v>211600000</v>
      </c>
      <c r="S99" s="307">
        <v>46038</v>
      </c>
      <c r="T99" s="397">
        <v>20266667</v>
      </c>
      <c r="U99" s="302" t="s">
        <v>65</v>
      </c>
      <c r="V99" s="79">
        <v>36669284</v>
      </c>
      <c r="W99" s="304" t="s">
        <v>5165</v>
      </c>
      <c r="X99" s="315">
        <v>46038</v>
      </c>
      <c r="Y99" s="316">
        <v>46043</v>
      </c>
      <c r="Z99" s="69" t="s">
        <v>73</v>
      </c>
      <c r="AA99" s="307">
        <v>46203</v>
      </c>
      <c r="AB99" s="549">
        <v>160</v>
      </c>
      <c r="AC99" s="400">
        <v>0</v>
      </c>
      <c r="AD99" s="79">
        <v>0</v>
      </c>
      <c r="AE99" s="400">
        <v>0</v>
      </c>
      <c r="AF99" s="80" t="s">
        <v>73</v>
      </c>
      <c r="AG99" s="403">
        <f t="shared" si="5"/>
        <v>0</v>
      </c>
      <c r="AH99" s="79">
        <v>0</v>
      </c>
      <c r="AI99" s="400">
        <v>0</v>
      </c>
      <c r="AJ99" s="61" t="s">
        <v>73</v>
      </c>
      <c r="AK99" s="309" t="s">
        <v>73</v>
      </c>
      <c r="AL99" s="61">
        <v>0</v>
      </c>
      <c r="AM99" s="309" t="s">
        <v>73</v>
      </c>
      <c r="AN99" s="81" t="s">
        <v>73</v>
      </c>
      <c r="AO99" s="309" t="s">
        <v>73</v>
      </c>
      <c r="AP99" s="75">
        <f t="shared" si="6"/>
        <v>0</v>
      </c>
      <c r="AQ99" s="406">
        <f>+L99+AD99-AI99</f>
        <v>20266667</v>
      </c>
      <c r="AR99" s="61" t="s">
        <v>65</v>
      </c>
      <c r="AS99" s="400">
        <f t="shared" si="7"/>
        <v>20266667</v>
      </c>
      <c r="AT99" s="61" t="s">
        <v>162</v>
      </c>
      <c r="AU99" s="302">
        <v>0</v>
      </c>
      <c r="AV99" s="82" t="s">
        <v>73</v>
      </c>
      <c r="AW99" s="426">
        <f t="shared" si="8"/>
        <v>1266667</v>
      </c>
      <c r="AX99" s="420">
        <v>19000000</v>
      </c>
      <c r="AY99" s="310">
        <f t="shared" si="9"/>
        <v>6.250001541940764E-2</v>
      </c>
      <c r="AZ99" s="67">
        <v>6.250001541940764E-2</v>
      </c>
      <c r="BA99" s="311" t="s">
        <v>73</v>
      </c>
      <c r="BB99" s="299" t="s">
        <v>85</v>
      </c>
      <c r="BC99" s="557" t="s">
        <v>5493</v>
      </c>
      <c r="BD99" s="44" t="s">
        <v>65</v>
      </c>
      <c r="BE99" s="558" t="s">
        <v>65</v>
      </c>
    </row>
    <row r="100" spans="2:57" x14ac:dyDescent="0.25">
      <c r="B100" s="299">
        <v>2026</v>
      </c>
      <c r="C100" s="44">
        <v>891780111</v>
      </c>
      <c r="D100" s="44" t="s">
        <v>63</v>
      </c>
      <c r="E100" s="168" t="s">
        <v>5492</v>
      </c>
      <c r="F100" s="300" t="s">
        <v>5491</v>
      </c>
      <c r="G100" s="301">
        <v>0</v>
      </c>
      <c r="H100" s="302" t="s">
        <v>71</v>
      </c>
      <c r="I100" s="44" t="s">
        <v>111</v>
      </c>
      <c r="J100" s="303" t="s">
        <v>81</v>
      </c>
      <c r="K100" s="168" t="s">
        <v>5451</v>
      </c>
      <c r="L100" s="394">
        <v>23220000</v>
      </c>
      <c r="M100" s="44" t="s">
        <v>66</v>
      </c>
      <c r="N100" s="304" t="s">
        <v>5013</v>
      </c>
      <c r="O100" s="79">
        <v>1053001646</v>
      </c>
      <c r="P100" s="305">
        <v>45</v>
      </c>
      <c r="Q100" s="306">
        <v>46030</v>
      </c>
      <c r="R100" s="397">
        <v>317700000</v>
      </c>
      <c r="S100" s="307">
        <v>46038</v>
      </c>
      <c r="T100" s="397">
        <v>23220000</v>
      </c>
      <c r="U100" s="302" t="s">
        <v>65</v>
      </c>
      <c r="V100" s="79">
        <v>1082903415</v>
      </c>
      <c r="W100" s="304" t="s">
        <v>5182</v>
      </c>
      <c r="X100" s="315">
        <v>46038</v>
      </c>
      <c r="Y100" s="316">
        <v>46041</v>
      </c>
      <c r="Z100" s="69" t="s">
        <v>73</v>
      </c>
      <c r="AA100" s="307">
        <v>46203</v>
      </c>
      <c r="AB100" s="549">
        <v>162</v>
      </c>
      <c r="AC100" s="400">
        <v>0</v>
      </c>
      <c r="AD100" s="79">
        <v>0</v>
      </c>
      <c r="AE100" s="400">
        <v>0</v>
      </c>
      <c r="AF100" s="80" t="s">
        <v>73</v>
      </c>
      <c r="AG100" s="403">
        <f t="shared" si="5"/>
        <v>0</v>
      </c>
      <c r="AH100" s="79">
        <v>0</v>
      </c>
      <c r="AI100" s="400">
        <v>0</v>
      </c>
      <c r="AJ100" s="61" t="s">
        <v>73</v>
      </c>
      <c r="AK100" s="309" t="s">
        <v>73</v>
      </c>
      <c r="AL100" s="61">
        <v>0</v>
      </c>
      <c r="AM100" s="309" t="s">
        <v>73</v>
      </c>
      <c r="AN100" s="81" t="s">
        <v>73</v>
      </c>
      <c r="AO100" s="309" t="s">
        <v>73</v>
      </c>
      <c r="AP100" s="75">
        <f t="shared" si="6"/>
        <v>0</v>
      </c>
      <c r="AQ100" s="406">
        <f>+L100+AD100-AI100</f>
        <v>23220000</v>
      </c>
      <c r="AR100" s="61" t="s">
        <v>65</v>
      </c>
      <c r="AS100" s="400">
        <f t="shared" si="7"/>
        <v>23220000</v>
      </c>
      <c r="AT100" s="61" t="s">
        <v>162</v>
      </c>
      <c r="AU100" s="302">
        <v>0</v>
      </c>
      <c r="AV100" s="82" t="s">
        <v>73</v>
      </c>
      <c r="AW100" s="426">
        <f t="shared" si="8"/>
        <v>1720000</v>
      </c>
      <c r="AX100" s="420">
        <v>21500000</v>
      </c>
      <c r="AY100" s="310">
        <f t="shared" si="9"/>
        <v>7.407407407407407E-2</v>
      </c>
      <c r="AZ100" s="67">
        <v>7.407407407407407E-2</v>
      </c>
      <c r="BA100" s="311" t="s">
        <v>73</v>
      </c>
      <c r="BB100" s="299" t="s">
        <v>85</v>
      </c>
      <c r="BC100" s="557" t="s">
        <v>5490</v>
      </c>
      <c r="BD100" s="44" t="s">
        <v>65</v>
      </c>
      <c r="BE100" s="558" t="s">
        <v>65</v>
      </c>
    </row>
    <row r="101" spans="2:57" x14ac:dyDescent="0.25">
      <c r="B101" s="299">
        <v>2026</v>
      </c>
      <c r="C101" s="44">
        <v>891780111</v>
      </c>
      <c r="D101" s="44" t="s">
        <v>63</v>
      </c>
      <c r="E101" s="168" t="s">
        <v>5489</v>
      </c>
      <c r="F101" s="300" t="s">
        <v>5488</v>
      </c>
      <c r="G101" s="301">
        <v>0</v>
      </c>
      <c r="H101" s="302" t="s">
        <v>71</v>
      </c>
      <c r="I101" s="44" t="s">
        <v>111</v>
      </c>
      <c r="J101" s="303" t="s">
        <v>81</v>
      </c>
      <c r="K101" s="168" t="s">
        <v>5487</v>
      </c>
      <c r="L101" s="394">
        <v>23613333</v>
      </c>
      <c r="M101" s="44" t="s">
        <v>66</v>
      </c>
      <c r="N101" s="304" t="s">
        <v>5486</v>
      </c>
      <c r="O101" s="79">
        <v>85152793</v>
      </c>
      <c r="P101" s="305">
        <v>45</v>
      </c>
      <c r="Q101" s="306">
        <v>46030</v>
      </c>
      <c r="R101" s="397">
        <v>317700000</v>
      </c>
      <c r="S101" s="307">
        <v>46038</v>
      </c>
      <c r="T101" s="397">
        <v>23613333</v>
      </c>
      <c r="U101" s="302" t="s">
        <v>65</v>
      </c>
      <c r="V101" s="79">
        <v>1082903415</v>
      </c>
      <c r="W101" s="304" t="s">
        <v>5182</v>
      </c>
      <c r="X101" s="315">
        <v>46038</v>
      </c>
      <c r="Y101" s="316">
        <v>46049</v>
      </c>
      <c r="Z101" s="69" t="s">
        <v>73</v>
      </c>
      <c r="AA101" s="307">
        <v>46203</v>
      </c>
      <c r="AB101" s="549">
        <v>154</v>
      </c>
      <c r="AC101" s="400">
        <v>0</v>
      </c>
      <c r="AD101" s="79">
        <v>0</v>
      </c>
      <c r="AE101" s="400">
        <v>0</v>
      </c>
      <c r="AF101" s="80" t="s">
        <v>73</v>
      </c>
      <c r="AG101" s="403">
        <f t="shared" si="5"/>
        <v>0</v>
      </c>
      <c r="AH101" s="79">
        <v>0</v>
      </c>
      <c r="AI101" s="400">
        <v>0</v>
      </c>
      <c r="AJ101" s="61" t="s">
        <v>73</v>
      </c>
      <c r="AK101" s="309" t="s">
        <v>73</v>
      </c>
      <c r="AL101" s="61">
        <v>0</v>
      </c>
      <c r="AM101" s="309" t="s">
        <v>73</v>
      </c>
      <c r="AN101" s="81" t="s">
        <v>73</v>
      </c>
      <c r="AO101" s="309" t="s">
        <v>73</v>
      </c>
      <c r="AP101" s="75">
        <f t="shared" si="6"/>
        <v>0</v>
      </c>
      <c r="AQ101" s="406">
        <f>+L101+AD101-AI101</f>
        <v>23613333</v>
      </c>
      <c r="AR101" s="61" t="s">
        <v>65</v>
      </c>
      <c r="AS101" s="400">
        <f t="shared" si="7"/>
        <v>23613333</v>
      </c>
      <c r="AT101" s="61" t="s">
        <v>162</v>
      </c>
      <c r="AU101" s="302">
        <v>0</v>
      </c>
      <c r="AV101" s="82" t="s">
        <v>73</v>
      </c>
      <c r="AW101" s="426">
        <f t="shared" si="8"/>
        <v>0</v>
      </c>
      <c r="AX101" s="420">
        <v>23613333</v>
      </c>
      <c r="AY101" s="310">
        <f t="shared" si="9"/>
        <v>0</v>
      </c>
      <c r="AZ101" s="67">
        <v>0</v>
      </c>
      <c r="BA101" s="311" t="s">
        <v>73</v>
      </c>
      <c r="BB101" s="299" t="s">
        <v>85</v>
      </c>
      <c r="BC101" s="557" t="s">
        <v>5485</v>
      </c>
      <c r="BD101" s="44" t="s">
        <v>65</v>
      </c>
      <c r="BE101" s="558" t="s">
        <v>65</v>
      </c>
    </row>
    <row r="102" spans="2:57" x14ac:dyDescent="0.25">
      <c r="B102" s="299">
        <v>2026</v>
      </c>
      <c r="C102" s="44">
        <v>891780111</v>
      </c>
      <c r="D102" s="44" t="s">
        <v>63</v>
      </c>
      <c r="E102" s="168" t="s">
        <v>5484</v>
      </c>
      <c r="F102" s="300" t="s">
        <v>5483</v>
      </c>
      <c r="G102" s="301">
        <v>0</v>
      </c>
      <c r="H102" s="302" t="s">
        <v>71</v>
      </c>
      <c r="I102" s="44" t="s">
        <v>111</v>
      </c>
      <c r="J102" s="303" t="s">
        <v>81</v>
      </c>
      <c r="K102" s="168" t="s">
        <v>5482</v>
      </c>
      <c r="L102" s="394">
        <v>24840000</v>
      </c>
      <c r="M102" s="44" t="s">
        <v>66</v>
      </c>
      <c r="N102" s="304" t="s">
        <v>5481</v>
      </c>
      <c r="O102" s="79">
        <v>1082982258</v>
      </c>
      <c r="P102" s="305">
        <v>42</v>
      </c>
      <c r="Q102" s="306">
        <v>46030</v>
      </c>
      <c r="R102" s="397">
        <v>748396431</v>
      </c>
      <c r="S102" s="307">
        <v>46038</v>
      </c>
      <c r="T102" s="397">
        <v>24840000</v>
      </c>
      <c r="U102" s="302" t="s">
        <v>65</v>
      </c>
      <c r="V102" s="79">
        <v>85155551</v>
      </c>
      <c r="W102" s="304" t="s">
        <v>5276</v>
      </c>
      <c r="X102" s="315">
        <v>46038</v>
      </c>
      <c r="Y102" s="316">
        <v>46041</v>
      </c>
      <c r="Z102" s="69" t="s">
        <v>73</v>
      </c>
      <c r="AA102" s="307">
        <v>46203</v>
      </c>
      <c r="AB102" s="549">
        <v>162</v>
      </c>
      <c r="AC102" s="400">
        <v>0</v>
      </c>
      <c r="AD102" s="79">
        <v>0</v>
      </c>
      <c r="AE102" s="400">
        <v>0</v>
      </c>
      <c r="AF102" s="80" t="s">
        <v>73</v>
      </c>
      <c r="AG102" s="403">
        <f t="shared" si="5"/>
        <v>0</v>
      </c>
      <c r="AH102" s="79">
        <v>0</v>
      </c>
      <c r="AI102" s="400">
        <v>0</v>
      </c>
      <c r="AJ102" s="61" t="s">
        <v>73</v>
      </c>
      <c r="AK102" s="309" t="s">
        <v>73</v>
      </c>
      <c r="AL102" s="61">
        <v>0</v>
      </c>
      <c r="AM102" s="309" t="s">
        <v>73</v>
      </c>
      <c r="AN102" s="81" t="s">
        <v>73</v>
      </c>
      <c r="AO102" s="309" t="s">
        <v>73</v>
      </c>
      <c r="AP102" s="75">
        <f t="shared" si="6"/>
        <v>0</v>
      </c>
      <c r="AQ102" s="406">
        <f>+L102+AD102-AI102</f>
        <v>24840000</v>
      </c>
      <c r="AR102" s="61" t="s">
        <v>65</v>
      </c>
      <c r="AS102" s="400">
        <f t="shared" si="7"/>
        <v>24840000</v>
      </c>
      <c r="AT102" s="61" t="s">
        <v>162</v>
      </c>
      <c r="AU102" s="302">
        <v>0</v>
      </c>
      <c r="AV102" s="82" t="s">
        <v>73</v>
      </c>
      <c r="AW102" s="426">
        <f t="shared" si="8"/>
        <v>1840000</v>
      </c>
      <c r="AX102" s="420">
        <v>23000000</v>
      </c>
      <c r="AY102" s="310">
        <f t="shared" si="9"/>
        <v>7.407407407407407E-2</v>
      </c>
      <c r="AZ102" s="67">
        <v>7.407407407407407E-2</v>
      </c>
      <c r="BA102" s="311" t="s">
        <v>73</v>
      </c>
      <c r="BB102" s="299" t="s">
        <v>85</v>
      </c>
      <c r="BC102" s="557" t="s">
        <v>5480</v>
      </c>
      <c r="BD102" s="44" t="s">
        <v>65</v>
      </c>
      <c r="BE102" s="558" t="s">
        <v>65</v>
      </c>
    </row>
    <row r="103" spans="2:57" x14ac:dyDescent="0.25">
      <c r="B103" s="299">
        <v>2026</v>
      </c>
      <c r="C103" s="44">
        <v>891780111</v>
      </c>
      <c r="D103" s="44" t="s">
        <v>63</v>
      </c>
      <c r="E103" s="168" t="s">
        <v>5479</v>
      </c>
      <c r="F103" s="300" t="s">
        <v>5478</v>
      </c>
      <c r="G103" s="301">
        <v>0</v>
      </c>
      <c r="H103" s="302" t="s">
        <v>71</v>
      </c>
      <c r="I103" s="44" t="s">
        <v>111</v>
      </c>
      <c r="J103" s="303" t="s">
        <v>81</v>
      </c>
      <c r="K103" s="168" t="s">
        <v>5477</v>
      </c>
      <c r="L103" s="394">
        <v>13346667</v>
      </c>
      <c r="M103" s="44" t="s">
        <v>66</v>
      </c>
      <c r="N103" s="304" t="s">
        <v>5476</v>
      </c>
      <c r="O103" s="79">
        <v>1083020320</v>
      </c>
      <c r="P103" s="305">
        <v>44</v>
      </c>
      <c r="Q103" s="306">
        <v>46030</v>
      </c>
      <c r="R103" s="397">
        <v>400700000</v>
      </c>
      <c r="S103" s="307">
        <v>46038</v>
      </c>
      <c r="T103" s="397">
        <v>13346667</v>
      </c>
      <c r="U103" s="302" t="s">
        <v>65</v>
      </c>
      <c r="V103" s="79">
        <v>63563343</v>
      </c>
      <c r="W103" s="304" t="s">
        <v>5460</v>
      </c>
      <c r="X103" s="315">
        <v>46038</v>
      </c>
      <c r="Y103" s="316">
        <v>46048</v>
      </c>
      <c r="Z103" s="69" t="s">
        <v>73</v>
      </c>
      <c r="AA103" s="307">
        <v>46203</v>
      </c>
      <c r="AB103" s="549">
        <v>155</v>
      </c>
      <c r="AC103" s="400">
        <v>0</v>
      </c>
      <c r="AD103" s="79">
        <v>0</v>
      </c>
      <c r="AE103" s="400">
        <v>0</v>
      </c>
      <c r="AF103" s="80" t="s">
        <v>73</v>
      </c>
      <c r="AG103" s="403">
        <f t="shared" si="5"/>
        <v>0</v>
      </c>
      <c r="AH103" s="79">
        <v>0</v>
      </c>
      <c r="AI103" s="400">
        <v>0</v>
      </c>
      <c r="AJ103" s="61" t="s">
        <v>73</v>
      </c>
      <c r="AK103" s="309" t="s">
        <v>73</v>
      </c>
      <c r="AL103" s="61">
        <v>0</v>
      </c>
      <c r="AM103" s="309" t="s">
        <v>73</v>
      </c>
      <c r="AN103" s="81" t="s">
        <v>73</v>
      </c>
      <c r="AO103" s="309" t="s">
        <v>73</v>
      </c>
      <c r="AP103" s="75">
        <f t="shared" si="6"/>
        <v>0</v>
      </c>
      <c r="AQ103" s="406">
        <f>+L103+AD103-AI103</f>
        <v>13346667</v>
      </c>
      <c r="AR103" s="61" t="s">
        <v>65</v>
      </c>
      <c r="AS103" s="400">
        <f t="shared" si="7"/>
        <v>13346667</v>
      </c>
      <c r="AT103" s="61" t="s">
        <v>162</v>
      </c>
      <c r="AU103" s="302">
        <v>0</v>
      </c>
      <c r="AV103" s="82" t="s">
        <v>73</v>
      </c>
      <c r="AW103" s="426">
        <f t="shared" si="8"/>
        <v>346667</v>
      </c>
      <c r="AX103" s="420">
        <v>13000000</v>
      </c>
      <c r="AY103" s="310">
        <f t="shared" si="9"/>
        <v>2.5974050300348394E-2</v>
      </c>
      <c r="AZ103" s="67">
        <v>2.5974050300348394E-2</v>
      </c>
      <c r="BA103" s="311" t="s">
        <v>73</v>
      </c>
      <c r="BB103" s="299" t="s">
        <v>85</v>
      </c>
      <c r="BC103" s="557" t="s">
        <v>5475</v>
      </c>
      <c r="BD103" s="44" t="s">
        <v>65</v>
      </c>
      <c r="BE103" s="558" t="s">
        <v>65</v>
      </c>
    </row>
    <row r="104" spans="2:57" x14ac:dyDescent="0.25">
      <c r="B104" s="299">
        <v>2026</v>
      </c>
      <c r="C104" s="44">
        <v>891780111</v>
      </c>
      <c r="D104" s="44" t="s">
        <v>63</v>
      </c>
      <c r="E104" s="168" t="s">
        <v>5474</v>
      </c>
      <c r="F104" s="300" t="s">
        <v>5473</v>
      </c>
      <c r="G104" s="301">
        <v>0</v>
      </c>
      <c r="H104" s="302" t="s">
        <v>71</v>
      </c>
      <c r="I104" s="44" t="s">
        <v>111</v>
      </c>
      <c r="J104" s="303" t="s">
        <v>81</v>
      </c>
      <c r="K104" s="168" t="s">
        <v>5472</v>
      </c>
      <c r="L104" s="394">
        <v>18993333</v>
      </c>
      <c r="M104" s="44" t="s">
        <v>66</v>
      </c>
      <c r="N104" s="304" t="s">
        <v>5471</v>
      </c>
      <c r="O104" s="79">
        <v>84453406</v>
      </c>
      <c r="P104" s="305">
        <v>44</v>
      </c>
      <c r="Q104" s="306">
        <v>46030</v>
      </c>
      <c r="R104" s="397">
        <v>400700000</v>
      </c>
      <c r="S104" s="307">
        <v>46038</v>
      </c>
      <c r="T104" s="397">
        <v>18993333</v>
      </c>
      <c r="U104" s="302" t="s">
        <v>65</v>
      </c>
      <c r="V104" s="79">
        <v>63563343</v>
      </c>
      <c r="W104" s="304" t="s">
        <v>5460</v>
      </c>
      <c r="X104" s="315">
        <v>46038</v>
      </c>
      <c r="Y104" s="316">
        <v>46048</v>
      </c>
      <c r="Z104" s="69" t="s">
        <v>73</v>
      </c>
      <c r="AA104" s="307">
        <v>46203</v>
      </c>
      <c r="AB104" s="549">
        <v>155</v>
      </c>
      <c r="AC104" s="400">
        <v>0</v>
      </c>
      <c r="AD104" s="79">
        <v>0</v>
      </c>
      <c r="AE104" s="400">
        <v>0</v>
      </c>
      <c r="AF104" s="80" t="s">
        <v>73</v>
      </c>
      <c r="AG104" s="403">
        <f t="shared" si="5"/>
        <v>0</v>
      </c>
      <c r="AH104" s="79">
        <v>0</v>
      </c>
      <c r="AI104" s="400">
        <v>0</v>
      </c>
      <c r="AJ104" s="61" t="s">
        <v>73</v>
      </c>
      <c r="AK104" s="309" t="s">
        <v>73</v>
      </c>
      <c r="AL104" s="61">
        <v>0</v>
      </c>
      <c r="AM104" s="309" t="s">
        <v>73</v>
      </c>
      <c r="AN104" s="81" t="s">
        <v>73</v>
      </c>
      <c r="AO104" s="309" t="s">
        <v>73</v>
      </c>
      <c r="AP104" s="75">
        <f t="shared" si="6"/>
        <v>0</v>
      </c>
      <c r="AQ104" s="406">
        <f>+L104+AD104-AI104</f>
        <v>18993333</v>
      </c>
      <c r="AR104" s="61" t="s">
        <v>65</v>
      </c>
      <c r="AS104" s="400">
        <f t="shared" si="7"/>
        <v>18993333</v>
      </c>
      <c r="AT104" s="61" t="s">
        <v>162</v>
      </c>
      <c r="AU104" s="302">
        <v>0</v>
      </c>
      <c r="AV104" s="82" t="s">
        <v>73</v>
      </c>
      <c r="AW104" s="426">
        <f t="shared" si="8"/>
        <v>493333</v>
      </c>
      <c r="AX104" s="420">
        <v>18500000</v>
      </c>
      <c r="AY104" s="310">
        <f t="shared" si="9"/>
        <v>2.5974008879852736E-2</v>
      </c>
      <c r="AZ104" s="67">
        <v>2.5974008879852736E-2</v>
      </c>
      <c r="BA104" s="311" t="s">
        <v>73</v>
      </c>
      <c r="BB104" s="299" t="s">
        <v>85</v>
      </c>
      <c r="BC104" s="557" t="s">
        <v>5470</v>
      </c>
      <c r="BD104" s="44" t="s">
        <v>65</v>
      </c>
      <c r="BE104" s="558" t="s">
        <v>65</v>
      </c>
    </row>
    <row r="105" spans="2:57" x14ac:dyDescent="0.25">
      <c r="B105" s="299">
        <v>2026</v>
      </c>
      <c r="C105" s="44">
        <v>891780111</v>
      </c>
      <c r="D105" s="44" t="s">
        <v>63</v>
      </c>
      <c r="E105" s="168" t="s">
        <v>5469</v>
      </c>
      <c r="F105" s="300" t="s">
        <v>5468</v>
      </c>
      <c r="G105" s="301">
        <v>0</v>
      </c>
      <c r="H105" s="302" t="s">
        <v>71</v>
      </c>
      <c r="I105" s="44" t="s">
        <v>111</v>
      </c>
      <c r="J105" s="303" t="s">
        <v>81</v>
      </c>
      <c r="K105" s="168" t="s">
        <v>5467</v>
      </c>
      <c r="L105" s="394">
        <v>18993333</v>
      </c>
      <c r="M105" s="44" t="s">
        <v>66</v>
      </c>
      <c r="N105" s="304" t="s">
        <v>5466</v>
      </c>
      <c r="O105" s="79">
        <v>1082907569</v>
      </c>
      <c r="P105" s="305">
        <v>44</v>
      </c>
      <c r="Q105" s="306">
        <v>46030</v>
      </c>
      <c r="R105" s="397">
        <v>400700000</v>
      </c>
      <c r="S105" s="307">
        <v>46038</v>
      </c>
      <c r="T105" s="397">
        <v>18993333</v>
      </c>
      <c r="U105" s="302" t="s">
        <v>65</v>
      </c>
      <c r="V105" s="79">
        <v>63563343</v>
      </c>
      <c r="W105" s="304" t="s">
        <v>4694</v>
      </c>
      <c r="X105" s="315">
        <v>46038</v>
      </c>
      <c r="Y105" s="316">
        <v>46048</v>
      </c>
      <c r="Z105" s="69" t="s">
        <v>73</v>
      </c>
      <c r="AA105" s="307">
        <v>46203</v>
      </c>
      <c r="AB105" s="549">
        <v>155</v>
      </c>
      <c r="AC105" s="400">
        <v>0</v>
      </c>
      <c r="AD105" s="79">
        <v>0</v>
      </c>
      <c r="AE105" s="400">
        <v>0</v>
      </c>
      <c r="AF105" s="80" t="s">
        <v>73</v>
      </c>
      <c r="AG105" s="403">
        <f t="shared" si="5"/>
        <v>0</v>
      </c>
      <c r="AH105" s="79">
        <v>0</v>
      </c>
      <c r="AI105" s="400">
        <v>0</v>
      </c>
      <c r="AJ105" s="61" t="s">
        <v>73</v>
      </c>
      <c r="AK105" s="309" t="s">
        <v>73</v>
      </c>
      <c r="AL105" s="61">
        <v>0</v>
      </c>
      <c r="AM105" s="309" t="s">
        <v>73</v>
      </c>
      <c r="AN105" s="81" t="s">
        <v>73</v>
      </c>
      <c r="AO105" s="309" t="s">
        <v>73</v>
      </c>
      <c r="AP105" s="75">
        <f t="shared" si="6"/>
        <v>0</v>
      </c>
      <c r="AQ105" s="406">
        <f>+L105+AD105-AI105</f>
        <v>18993333</v>
      </c>
      <c r="AR105" s="61" t="s">
        <v>65</v>
      </c>
      <c r="AS105" s="400">
        <f t="shared" si="7"/>
        <v>18993333</v>
      </c>
      <c r="AT105" s="61" t="s">
        <v>162</v>
      </c>
      <c r="AU105" s="302">
        <v>0</v>
      </c>
      <c r="AV105" s="82" t="s">
        <v>73</v>
      </c>
      <c r="AW105" s="426">
        <f t="shared" si="8"/>
        <v>493333</v>
      </c>
      <c r="AX105" s="420">
        <v>18500000</v>
      </c>
      <c r="AY105" s="310">
        <f t="shared" si="9"/>
        <v>2.5974008879852736E-2</v>
      </c>
      <c r="AZ105" s="67">
        <v>2.5974008879852736E-2</v>
      </c>
      <c r="BA105" s="311" t="s">
        <v>73</v>
      </c>
      <c r="BB105" s="299" t="s">
        <v>85</v>
      </c>
      <c r="BC105" s="557" t="s">
        <v>5465</v>
      </c>
      <c r="BD105" s="44" t="s">
        <v>65</v>
      </c>
      <c r="BE105" s="558" t="s">
        <v>65</v>
      </c>
    </row>
    <row r="106" spans="2:57" x14ac:dyDescent="0.25">
      <c r="B106" s="299">
        <v>2026</v>
      </c>
      <c r="C106" s="44">
        <v>891780111</v>
      </c>
      <c r="D106" s="44" t="s">
        <v>63</v>
      </c>
      <c r="E106" s="168" t="s">
        <v>5464</v>
      </c>
      <c r="F106" s="300" t="s">
        <v>5463</v>
      </c>
      <c r="G106" s="301">
        <v>0</v>
      </c>
      <c r="H106" s="302" t="s">
        <v>71</v>
      </c>
      <c r="I106" s="44" t="s">
        <v>111</v>
      </c>
      <c r="J106" s="303" t="s">
        <v>81</v>
      </c>
      <c r="K106" s="168" t="s">
        <v>5462</v>
      </c>
      <c r="L106" s="394">
        <v>22073333</v>
      </c>
      <c r="M106" s="44" t="s">
        <v>66</v>
      </c>
      <c r="N106" s="304" t="s">
        <v>5461</v>
      </c>
      <c r="O106" s="79">
        <v>1140866481</v>
      </c>
      <c r="P106" s="305">
        <v>44</v>
      </c>
      <c r="Q106" s="306">
        <v>46030</v>
      </c>
      <c r="R106" s="397">
        <v>400700000</v>
      </c>
      <c r="S106" s="307">
        <v>46038</v>
      </c>
      <c r="T106" s="397">
        <v>22073333</v>
      </c>
      <c r="U106" s="302" t="s">
        <v>65</v>
      </c>
      <c r="V106" s="79">
        <v>63563343</v>
      </c>
      <c r="W106" s="304" t="s">
        <v>5460</v>
      </c>
      <c r="X106" s="315">
        <v>46038</v>
      </c>
      <c r="Y106" s="316">
        <v>46048</v>
      </c>
      <c r="Z106" s="69" t="s">
        <v>73</v>
      </c>
      <c r="AA106" s="307">
        <v>46203</v>
      </c>
      <c r="AB106" s="549">
        <v>155</v>
      </c>
      <c r="AC106" s="400">
        <v>0</v>
      </c>
      <c r="AD106" s="79">
        <v>0</v>
      </c>
      <c r="AE106" s="400">
        <v>0</v>
      </c>
      <c r="AF106" s="80" t="s">
        <v>73</v>
      </c>
      <c r="AG106" s="403">
        <f t="shared" si="5"/>
        <v>0</v>
      </c>
      <c r="AH106" s="79">
        <v>0</v>
      </c>
      <c r="AI106" s="400">
        <v>0</v>
      </c>
      <c r="AJ106" s="61" t="s">
        <v>73</v>
      </c>
      <c r="AK106" s="309" t="s">
        <v>73</v>
      </c>
      <c r="AL106" s="61">
        <v>0</v>
      </c>
      <c r="AM106" s="309" t="s">
        <v>73</v>
      </c>
      <c r="AN106" s="81" t="s">
        <v>73</v>
      </c>
      <c r="AO106" s="309" t="s">
        <v>73</v>
      </c>
      <c r="AP106" s="75">
        <f t="shared" si="6"/>
        <v>0</v>
      </c>
      <c r="AQ106" s="406">
        <f>+L106+AD106-AI106</f>
        <v>22073333</v>
      </c>
      <c r="AR106" s="61" t="s">
        <v>65</v>
      </c>
      <c r="AS106" s="400">
        <f t="shared" si="7"/>
        <v>22073333</v>
      </c>
      <c r="AT106" s="61" t="s">
        <v>162</v>
      </c>
      <c r="AU106" s="302">
        <v>0</v>
      </c>
      <c r="AV106" s="82" t="s">
        <v>73</v>
      </c>
      <c r="AW106" s="426">
        <f t="shared" si="8"/>
        <v>573333</v>
      </c>
      <c r="AX106" s="420">
        <v>21500000</v>
      </c>
      <c r="AY106" s="310">
        <f t="shared" si="9"/>
        <v>2.5974011265086246E-2</v>
      </c>
      <c r="AZ106" s="67">
        <v>2.5974011265086246E-2</v>
      </c>
      <c r="BA106" s="311" t="s">
        <v>73</v>
      </c>
      <c r="BB106" s="299" t="s">
        <v>85</v>
      </c>
      <c r="BC106" s="557" t="s">
        <v>5459</v>
      </c>
      <c r="BD106" s="44" t="s">
        <v>65</v>
      </c>
      <c r="BE106" s="558" t="s">
        <v>65</v>
      </c>
    </row>
    <row r="107" spans="2:57" x14ac:dyDescent="0.25">
      <c r="B107" s="299">
        <v>2026</v>
      </c>
      <c r="C107" s="44">
        <v>891780111</v>
      </c>
      <c r="D107" s="44" t="s">
        <v>63</v>
      </c>
      <c r="E107" s="168" t="s">
        <v>5458</v>
      </c>
      <c r="F107" s="300" t="s">
        <v>5457</v>
      </c>
      <c r="G107" s="301">
        <v>0</v>
      </c>
      <c r="H107" s="302" t="s">
        <v>71</v>
      </c>
      <c r="I107" s="44" t="s">
        <v>111</v>
      </c>
      <c r="J107" s="303" t="s">
        <v>81</v>
      </c>
      <c r="K107" s="168" t="s">
        <v>5456</v>
      </c>
      <c r="L107" s="394">
        <v>22823333</v>
      </c>
      <c r="M107" s="44" t="s">
        <v>66</v>
      </c>
      <c r="N107" s="304" t="s">
        <v>5455</v>
      </c>
      <c r="O107" s="79">
        <v>57463378</v>
      </c>
      <c r="P107" s="305">
        <v>47</v>
      </c>
      <c r="Q107" s="306">
        <v>46030</v>
      </c>
      <c r="R107" s="397">
        <v>253000000</v>
      </c>
      <c r="S107" s="307">
        <v>46041</v>
      </c>
      <c r="T107" s="397">
        <v>22823333</v>
      </c>
      <c r="U107" s="302" t="s">
        <v>65</v>
      </c>
      <c r="V107" s="79">
        <v>77105457</v>
      </c>
      <c r="W107" s="304" t="s">
        <v>5410</v>
      </c>
      <c r="X107" s="315">
        <v>46041</v>
      </c>
      <c r="Y107" s="316">
        <v>46055</v>
      </c>
      <c r="Z107" s="69" t="s">
        <v>73</v>
      </c>
      <c r="AA107" s="307">
        <v>46220</v>
      </c>
      <c r="AB107" s="549">
        <v>165</v>
      </c>
      <c r="AC107" s="400">
        <v>0</v>
      </c>
      <c r="AD107" s="79">
        <v>0</v>
      </c>
      <c r="AE107" s="400">
        <v>0</v>
      </c>
      <c r="AF107" s="80" t="s">
        <v>73</v>
      </c>
      <c r="AG107" s="403">
        <f t="shared" si="5"/>
        <v>0</v>
      </c>
      <c r="AH107" s="79">
        <v>0</v>
      </c>
      <c r="AI107" s="400">
        <v>0</v>
      </c>
      <c r="AJ107" s="61" t="s">
        <v>73</v>
      </c>
      <c r="AK107" s="309" t="s">
        <v>73</v>
      </c>
      <c r="AL107" s="61">
        <v>0</v>
      </c>
      <c r="AM107" s="309" t="s">
        <v>73</v>
      </c>
      <c r="AN107" s="81" t="s">
        <v>73</v>
      </c>
      <c r="AO107" s="309" t="s">
        <v>73</v>
      </c>
      <c r="AP107" s="75">
        <f t="shared" si="6"/>
        <v>0</v>
      </c>
      <c r="AQ107" s="406">
        <f>+L107+AD107-AI107</f>
        <v>22823333</v>
      </c>
      <c r="AR107" s="61" t="s">
        <v>65</v>
      </c>
      <c r="AS107" s="400">
        <f t="shared" si="7"/>
        <v>22823333</v>
      </c>
      <c r="AT107" s="61" t="s">
        <v>162</v>
      </c>
      <c r="AU107" s="302">
        <v>0</v>
      </c>
      <c r="AV107" s="82" t="s">
        <v>73</v>
      </c>
      <c r="AW107" s="426">
        <f t="shared" si="8"/>
        <v>0</v>
      </c>
      <c r="AX107" s="420">
        <v>22823333</v>
      </c>
      <c r="AY107" s="310">
        <f t="shared" si="9"/>
        <v>0</v>
      </c>
      <c r="AZ107" s="67">
        <v>0</v>
      </c>
      <c r="BA107" s="311" t="s">
        <v>73</v>
      </c>
      <c r="BB107" s="299" t="s">
        <v>163</v>
      </c>
      <c r="BC107" s="557" t="s">
        <v>5454</v>
      </c>
      <c r="BD107" s="44" t="s">
        <v>65</v>
      </c>
      <c r="BE107" s="558" t="s">
        <v>65</v>
      </c>
    </row>
    <row r="108" spans="2:57" x14ac:dyDescent="0.25">
      <c r="B108" s="299">
        <v>2026</v>
      </c>
      <c r="C108" s="44">
        <v>891780111</v>
      </c>
      <c r="D108" s="44" t="s">
        <v>63</v>
      </c>
      <c r="E108" s="168" t="s">
        <v>5453</v>
      </c>
      <c r="F108" s="300" t="s">
        <v>5452</v>
      </c>
      <c r="G108" s="301">
        <v>0</v>
      </c>
      <c r="H108" s="302" t="s">
        <v>71</v>
      </c>
      <c r="I108" s="44" t="s">
        <v>111</v>
      </c>
      <c r="J108" s="303" t="s">
        <v>81</v>
      </c>
      <c r="K108" s="168" t="s">
        <v>5451</v>
      </c>
      <c r="L108" s="394">
        <v>20533333</v>
      </c>
      <c r="M108" s="44" t="s">
        <v>66</v>
      </c>
      <c r="N108" s="304" t="s">
        <v>5450</v>
      </c>
      <c r="O108" s="79">
        <v>1083022620</v>
      </c>
      <c r="P108" s="305">
        <v>45</v>
      </c>
      <c r="Q108" s="306">
        <v>46030</v>
      </c>
      <c r="R108" s="397">
        <v>317700000</v>
      </c>
      <c r="S108" s="307">
        <v>46041</v>
      </c>
      <c r="T108" s="397">
        <v>20533333</v>
      </c>
      <c r="U108" s="302" t="s">
        <v>65</v>
      </c>
      <c r="V108" s="79">
        <v>1082903415</v>
      </c>
      <c r="W108" s="304" t="s">
        <v>5182</v>
      </c>
      <c r="X108" s="315">
        <v>46041</v>
      </c>
      <c r="Y108" s="316">
        <v>46049</v>
      </c>
      <c r="Z108" s="69" t="s">
        <v>73</v>
      </c>
      <c r="AA108" s="307">
        <v>46203</v>
      </c>
      <c r="AB108" s="549">
        <v>154</v>
      </c>
      <c r="AC108" s="400">
        <v>0</v>
      </c>
      <c r="AD108" s="79">
        <v>0</v>
      </c>
      <c r="AE108" s="400">
        <v>0</v>
      </c>
      <c r="AF108" s="80" t="s">
        <v>73</v>
      </c>
      <c r="AG108" s="403">
        <f t="shared" si="5"/>
        <v>0</v>
      </c>
      <c r="AH108" s="79">
        <v>0</v>
      </c>
      <c r="AI108" s="400">
        <v>0</v>
      </c>
      <c r="AJ108" s="61" t="s">
        <v>73</v>
      </c>
      <c r="AK108" s="309" t="s">
        <v>73</v>
      </c>
      <c r="AL108" s="61">
        <v>0</v>
      </c>
      <c r="AM108" s="309" t="s">
        <v>73</v>
      </c>
      <c r="AN108" s="81" t="s">
        <v>73</v>
      </c>
      <c r="AO108" s="309" t="s">
        <v>73</v>
      </c>
      <c r="AP108" s="75">
        <f t="shared" si="6"/>
        <v>0</v>
      </c>
      <c r="AQ108" s="406">
        <f>+L108+AD108-AI108</f>
        <v>20533333</v>
      </c>
      <c r="AR108" s="61" t="s">
        <v>65</v>
      </c>
      <c r="AS108" s="400">
        <f t="shared" si="7"/>
        <v>20533333</v>
      </c>
      <c r="AT108" s="61" t="s">
        <v>162</v>
      </c>
      <c r="AU108" s="302">
        <v>0</v>
      </c>
      <c r="AV108" s="82" t="s">
        <v>73</v>
      </c>
      <c r="AW108" s="426">
        <f t="shared" si="8"/>
        <v>0</v>
      </c>
      <c r="AX108" s="420">
        <v>20533333</v>
      </c>
      <c r="AY108" s="310">
        <f t="shared" si="9"/>
        <v>0</v>
      </c>
      <c r="AZ108" s="67">
        <v>0</v>
      </c>
      <c r="BA108" s="311" t="s">
        <v>73</v>
      </c>
      <c r="BB108" s="299" t="s">
        <v>85</v>
      </c>
      <c r="BC108" s="557" t="s">
        <v>5449</v>
      </c>
      <c r="BD108" s="44" t="s">
        <v>65</v>
      </c>
      <c r="BE108" s="558" t="s">
        <v>65</v>
      </c>
    </row>
    <row r="109" spans="2:57" x14ac:dyDescent="0.25">
      <c r="B109" s="299">
        <v>2026</v>
      </c>
      <c r="C109" s="44">
        <v>891780111</v>
      </c>
      <c r="D109" s="44" t="s">
        <v>63</v>
      </c>
      <c r="E109" s="168" t="s">
        <v>5448</v>
      </c>
      <c r="F109" s="300" t="s">
        <v>5447</v>
      </c>
      <c r="G109" s="301">
        <v>0</v>
      </c>
      <c r="H109" s="302" t="s">
        <v>71</v>
      </c>
      <c r="I109" s="44" t="s">
        <v>111</v>
      </c>
      <c r="J109" s="303" t="s">
        <v>81</v>
      </c>
      <c r="K109" s="168" t="s">
        <v>5446</v>
      </c>
      <c r="L109" s="394">
        <v>22073333</v>
      </c>
      <c r="M109" s="44" t="s">
        <v>66</v>
      </c>
      <c r="N109" s="304" t="s">
        <v>5445</v>
      </c>
      <c r="O109" s="79">
        <v>1140849992</v>
      </c>
      <c r="P109" s="305">
        <v>45</v>
      </c>
      <c r="Q109" s="306">
        <v>46030</v>
      </c>
      <c r="R109" s="397">
        <v>317700000</v>
      </c>
      <c r="S109" s="307">
        <v>46041</v>
      </c>
      <c r="T109" s="397">
        <v>22073333</v>
      </c>
      <c r="U109" s="302" t="s">
        <v>65</v>
      </c>
      <c r="V109" s="79">
        <v>1082903415</v>
      </c>
      <c r="W109" s="304" t="s">
        <v>5182</v>
      </c>
      <c r="X109" s="315">
        <v>46041</v>
      </c>
      <c r="Y109" s="316">
        <v>46049</v>
      </c>
      <c r="Z109" s="69" t="s">
        <v>73</v>
      </c>
      <c r="AA109" s="307">
        <v>46203</v>
      </c>
      <c r="AB109" s="549">
        <v>154</v>
      </c>
      <c r="AC109" s="400">
        <v>0</v>
      </c>
      <c r="AD109" s="79">
        <v>0</v>
      </c>
      <c r="AE109" s="400">
        <v>0</v>
      </c>
      <c r="AF109" s="80" t="s">
        <v>73</v>
      </c>
      <c r="AG109" s="403">
        <f t="shared" si="5"/>
        <v>0</v>
      </c>
      <c r="AH109" s="79">
        <v>0</v>
      </c>
      <c r="AI109" s="400">
        <v>0</v>
      </c>
      <c r="AJ109" s="61" t="s">
        <v>73</v>
      </c>
      <c r="AK109" s="309" t="s">
        <v>73</v>
      </c>
      <c r="AL109" s="61">
        <v>0</v>
      </c>
      <c r="AM109" s="309" t="s">
        <v>73</v>
      </c>
      <c r="AN109" s="81" t="s">
        <v>73</v>
      </c>
      <c r="AO109" s="309" t="s">
        <v>73</v>
      </c>
      <c r="AP109" s="75">
        <f t="shared" si="6"/>
        <v>0</v>
      </c>
      <c r="AQ109" s="406">
        <f>+L109+AD109-AI109</f>
        <v>22073333</v>
      </c>
      <c r="AR109" s="61" t="s">
        <v>65</v>
      </c>
      <c r="AS109" s="400">
        <f t="shared" si="7"/>
        <v>22073333</v>
      </c>
      <c r="AT109" s="61" t="s">
        <v>162</v>
      </c>
      <c r="AU109" s="302">
        <v>0</v>
      </c>
      <c r="AV109" s="82" t="s">
        <v>73</v>
      </c>
      <c r="AW109" s="426">
        <f t="shared" si="8"/>
        <v>0</v>
      </c>
      <c r="AX109" s="420">
        <v>22073333</v>
      </c>
      <c r="AY109" s="310">
        <f t="shared" si="9"/>
        <v>0</v>
      </c>
      <c r="AZ109" s="67">
        <v>0</v>
      </c>
      <c r="BA109" s="311" t="s">
        <v>73</v>
      </c>
      <c r="BB109" s="299" t="s">
        <v>85</v>
      </c>
      <c r="BC109" s="557" t="s">
        <v>5444</v>
      </c>
      <c r="BD109" s="44" t="s">
        <v>65</v>
      </c>
      <c r="BE109" s="558" t="s">
        <v>65</v>
      </c>
    </row>
    <row r="110" spans="2:57" x14ac:dyDescent="0.25">
      <c r="B110" s="299">
        <v>2026</v>
      </c>
      <c r="C110" s="44">
        <v>891780111</v>
      </c>
      <c r="D110" s="44" t="s">
        <v>63</v>
      </c>
      <c r="E110" s="168" t="s">
        <v>5443</v>
      </c>
      <c r="F110" s="300" t="s">
        <v>5442</v>
      </c>
      <c r="G110" s="301">
        <v>0</v>
      </c>
      <c r="H110" s="302" t="s">
        <v>71</v>
      </c>
      <c r="I110" s="44" t="s">
        <v>111</v>
      </c>
      <c r="J110" s="303" t="s">
        <v>81</v>
      </c>
      <c r="K110" s="168" t="s">
        <v>5441</v>
      </c>
      <c r="L110" s="394">
        <v>21500000</v>
      </c>
      <c r="M110" s="44" t="s">
        <v>66</v>
      </c>
      <c r="N110" s="304" t="s">
        <v>5440</v>
      </c>
      <c r="O110" s="79">
        <v>1082875128</v>
      </c>
      <c r="P110" s="305">
        <v>45</v>
      </c>
      <c r="Q110" s="306">
        <v>46030</v>
      </c>
      <c r="R110" s="397">
        <v>317700000</v>
      </c>
      <c r="S110" s="307">
        <v>46041</v>
      </c>
      <c r="T110" s="397">
        <v>21500000</v>
      </c>
      <c r="U110" s="302" t="s">
        <v>65</v>
      </c>
      <c r="V110" s="79">
        <v>1082903415</v>
      </c>
      <c r="W110" s="304" t="s">
        <v>5182</v>
      </c>
      <c r="X110" s="315">
        <v>46041</v>
      </c>
      <c r="Y110" s="316">
        <v>46055</v>
      </c>
      <c r="Z110" s="69" t="s">
        <v>73</v>
      </c>
      <c r="AA110" s="307">
        <v>46203</v>
      </c>
      <c r="AB110" s="549">
        <v>148</v>
      </c>
      <c r="AC110" s="400">
        <v>0</v>
      </c>
      <c r="AD110" s="79">
        <v>0</v>
      </c>
      <c r="AE110" s="400">
        <v>0</v>
      </c>
      <c r="AF110" s="80" t="s">
        <v>73</v>
      </c>
      <c r="AG110" s="403">
        <f t="shared" si="5"/>
        <v>0</v>
      </c>
      <c r="AH110" s="79">
        <v>0</v>
      </c>
      <c r="AI110" s="400">
        <v>0</v>
      </c>
      <c r="AJ110" s="61" t="s">
        <v>73</v>
      </c>
      <c r="AK110" s="309" t="s">
        <v>73</v>
      </c>
      <c r="AL110" s="61">
        <v>0</v>
      </c>
      <c r="AM110" s="309" t="s">
        <v>73</v>
      </c>
      <c r="AN110" s="81" t="s">
        <v>73</v>
      </c>
      <c r="AO110" s="309" t="s">
        <v>73</v>
      </c>
      <c r="AP110" s="75">
        <f t="shared" si="6"/>
        <v>0</v>
      </c>
      <c r="AQ110" s="406">
        <f>+L110+AD110-AI110</f>
        <v>21500000</v>
      </c>
      <c r="AR110" s="61" t="s">
        <v>65</v>
      </c>
      <c r="AS110" s="400">
        <f t="shared" si="7"/>
        <v>21500000</v>
      </c>
      <c r="AT110" s="61" t="s">
        <v>162</v>
      </c>
      <c r="AU110" s="302">
        <v>0</v>
      </c>
      <c r="AV110" s="82" t="s">
        <v>73</v>
      </c>
      <c r="AW110" s="426">
        <f t="shared" si="8"/>
        <v>0</v>
      </c>
      <c r="AX110" s="420">
        <v>21500000</v>
      </c>
      <c r="AY110" s="310">
        <f t="shared" si="9"/>
        <v>0</v>
      </c>
      <c r="AZ110" s="67">
        <v>0</v>
      </c>
      <c r="BA110" s="311" t="s">
        <v>73</v>
      </c>
      <c r="BB110" s="299" t="s">
        <v>163</v>
      </c>
      <c r="BC110" s="557" t="s">
        <v>5439</v>
      </c>
      <c r="BD110" s="44" t="s">
        <v>65</v>
      </c>
      <c r="BE110" s="558" t="s">
        <v>65</v>
      </c>
    </row>
    <row r="111" spans="2:57" x14ac:dyDescent="0.25">
      <c r="B111" s="299">
        <v>2026</v>
      </c>
      <c r="C111" s="44">
        <v>891780111</v>
      </c>
      <c r="D111" s="44" t="s">
        <v>63</v>
      </c>
      <c r="E111" s="168" t="s">
        <v>5438</v>
      </c>
      <c r="F111" s="300" t="s">
        <v>5437</v>
      </c>
      <c r="G111" s="301">
        <v>20243201010084</v>
      </c>
      <c r="H111" s="302" t="s">
        <v>71</v>
      </c>
      <c r="I111" s="44" t="s">
        <v>268</v>
      </c>
      <c r="J111" s="303" t="s">
        <v>81</v>
      </c>
      <c r="K111" s="168" t="s">
        <v>5436</v>
      </c>
      <c r="L111" s="394">
        <v>61979927.479999997</v>
      </c>
      <c r="M111" s="44" t="s">
        <v>66</v>
      </c>
      <c r="N111" s="304" t="s">
        <v>5435</v>
      </c>
      <c r="O111" s="79">
        <v>1082997800</v>
      </c>
      <c r="P111" s="313">
        <v>113</v>
      </c>
      <c r="Q111" s="314">
        <v>45996</v>
      </c>
      <c r="R111" s="397">
        <v>2718012599</v>
      </c>
      <c r="S111" s="307">
        <v>46041</v>
      </c>
      <c r="T111" s="397">
        <v>61979927.479999997</v>
      </c>
      <c r="U111" s="302" t="s">
        <v>65</v>
      </c>
      <c r="V111" s="79">
        <v>85081920</v>
      </c>
      <c r="W111" s="304" t="s">
        <v>4719</v>
      </c>
      <c r="X111" s="315">
        <v>46041</v>
      </c>
      <c r="Y111" s="316">
        <v>46042</v>
      </c>
      <c r="Z111" s="69" t="s">
        <v>73</v>
      </c>
      <c r="AA111" s="307">
        <v>46218</v>
      </c>
      <c r="AB111" s="549">
        <v>176</v>
      </c>
      <c r="AC111" s="400">
        <v>0</v>
      </c>
      <c r="AD111" s="79">
        <v>0</v>
      </c>
      <c r="AE111" s="400">
        <v>0</v>
      </c>
      <c r="AF111" s="80" t="s">
        <v>73</v>
      </c>
      <c r="AG111" s="403">
        <f t="shared" si="5"/>
        <v>0</v>
      </c>
      <c r="AH111" s="79">
        <v>0</v>
      </c>
      <c r="AI111" s="400">
        <v>0</v>
      </c>
      <c r="AJ111" s="61" t="s">
        <v>73</v>
      </c>
      <c r="AK111" s="309" t="s">
        <v>73</v>
      </c>
      <c r="AL111" s="61">
        <v>0</v>
      </c>
      <c r="AM111" s="309" t="s">
        <v>73</v>
      </c>
      <c r="AN111" s="81" t="s">
        <v>73</v>
      </c>
      <c r="AO111" s="309" t="s">
        <v>73</v>
      </c>
      <c r="AP111" s="75">
        <f t="shared" si="6"/>
        <v>0</v>
      </c>
      <c r="AQ111" s="406">
        <f>+L111+AD111-AI111</f>
        <v>61979927.479999997</v>
      </c>
      <c r="AR111" s="61" t="s">
        <v>4656</v>
      </c>
      <c r="AS111" s="400">
        <f t="shared" si="7"/>
        <v>61979927.479999997</v>
      </c>
      <c r="AT111" s="61" t="s">
        <v>162</v>
      </c>
      <c r="AU111" s="302">
        <v>0</v>
      </c>
      <c r="AV111" s="82" t="s">
        <v>73</v>
      </c>
      <c r="AW111" s="426">
        <f t="shared" si="8"/>
        <v>0.47999999672174454</v>
      </c>
      <c r="AX111" s="420">
        <v>61979927</v>
      </c>
      <c r="AY111" s="310">
        <f t="shared" si="9"/>
        <v>7.7444426968171813E-9</v>
      </c>
      <c r="AZ111" s="67">
        <v>7.7444426968171813E-9</v>
      </c>
      <c r="BA111" s="311" t="s">
        <v>73</v>
      </c>
      <c r="BB111" s="299" t="s">
        <v>85</v>
      </c>
      <c r="BC111" s="557" t="s">
        <v>2864</v>
      </c>
      <c r="BD111" s="44" t="s">
        <v>65</v>
      </c>
      <c r="BE111" s="558" t="s">
        <v>65</v>
      </c>
    </row>
    <row r="112" spans="2:57" x14ac:dyDescent="0.25">
      <c r="B112" s="299">
        <v>2026</v>
      </c>
      <c r="C112" s="44">
        <v>891780111</v>
      </c>
      <c r="D112" s="44" t="s">
        <v>63</v>
      </c>
      <c r="E112" s="168" t="s">
        <v>5434</v>
      </c>
      <c r="F112" s="300" t="s">
        <v>5433</v>
      </c>
      <c r="G112" s="301">
        <v>20243201010084</v>
      </c>
      <c r="H112" s="302" t="s">
        <v>71</v>
      </c>
      <c r="I112" s="44" t="s">
        <v>268</v>
      </c>
      <c r="J112" s="303" t="s">
        <v>81</v>
      </c>
      <c r="K112" s="168" t="s">
        <v>5432</v>
      </c>
      <c r="L112" s="394">
        <v>33286032</v>
      </c>
      <c r="M112" s="44" t="s">
        <v>66</v>
      </c>
      <c r="N112" s="304" t="s">
        <v>5431</v>
      </c>
      <c r="O112" s="79">
        <v>1082984449</v>
      </c>
      <c r="P112" s="313">
        <v>113</v>
      </c>
      <c r="Q112" s="314">
        <v>45996</v>
      </c>
      <c r="R112" s="397">
        <v>2718012599</v>
      </c>
      <c r="S112" s="307">
        <v>46041</v>
      </c>
      <c r="T112" s="397">
        <v>33286032</v>
      </c>
      <c r="U112" s="302" t="s">
        <v>65</v>
      </c>
      <c r="V112" s="79">
        <v>85081920</v>
      </c>
      <c r="W112" s="304" t="s">
        <v>4719</v>
      </c>
      <c r="X112" s="315">
        <v>46041</v>
      </c>
      <c r="Y112" s="316">
        <v>46042</v>
      </c>
      <c r="Z112" s="69" t="s">
        <v>73</v>
      </c>
      <c r="AA112" s="307">
        <v>46218</v>
      </c>
      <c r="AB112" s="549">
        <v>176</v>
      </c>
      <c r="AC112" s="400">
        <v>0</v>
      </c>
      <c r="AD112" s="79">
        <v>0</v>
      </c>
      <c r="AE112" s="400">
        <v>0</v>
      </c>
      <c r="AF112" s="80" t="s">
        <v>73</v>
      </c>
      <c r="AG112" s="403">
        <f t="shared" si="5"/>
        <v>0</v>
      </c>
      <c r="AH112" s="79">
        <v>0</v>
      </c>
      <c r="AI112" s="400">
        <v>0</v>
      </c>
      <c r="AJ112" s="61" t="s">
        <v>73</v>
      </c>
      <c r="AK112" s="309" t="s">
        <v>73</v>
      </c>
      <c r="AL112" s="61">
        <v>0</v>
      </c>
      <c r="AM112" s="309" t="s">
        <v>73</v>
      </c>
      <c r="AN112" s="81" t="s">
        <v>73</v>
      </c>
      <c r="AO112" s="309" t="s">
        <v>73</v>
      </c>
      <c r="AP112" s="75">
        <f t="shared" si="6"/>
        <v>0</v>
      </c>
      <c r="AQ112" s="406">
        <f>+L112+AD112-AI112</f>
        <v>33286032</v>
      </c>
      <c r="AR112" s="61" t="s">
        <v>4656</v>
      </c>
      <c r="AS112" s="400">
        <f t="shared" si="7"/>
        <v>33286032</v>
      </c>
      <c r="AT112" s="61" t="s">
        <v>162</v>
      </c>
      <c r="AU112" s="302">
        <v>0</v>
      </c>
      <c r="AV112" s="82" t="s">
        <v>73</v>
      </c>
      <c r="AW112" s="426">
        <f t="shared" si="8"/>
        <v>0</v>
      </c>
      <c r="AX112" s="420">
        <v>33286032</v>
      </c>
      <c r="AY112" s="310">
        <f t="shared" si="9"/>
        <v>0</v>
      </c>
      <c r="AZ112" s="67">
        <v>0</v>
      </c>
      <c r="BA112" s="311" t="s">
        <v>73</v>
      </c>
      <c r="BB112" s="299" t="s">
        <v>85</v>
      </c>
      <c r="BC112" s="557" t="s">
        <v>5430</v>
      </c>
      <c r="BD112" s="44" t="s">
        <v>65</v>
      </c>
      <c r="BE112" s="558" t="s">
        <v>65</v>
      </c>
    </row>
    <row r="113" spans="2:57" x14ac:dyDescent="0.25">
      <c r="B113" s="299">
        <v>2026</v>
      </c>
      <c r="C113" s="44">
        <v>891780111</v>
      </c>
      <c r="D113" s="44" t="s">
        <v>63</v>
      </c>
      <c r="E113" s="168" t="s">
        <v>5429</v>
      </c>
      <c r="F113" s="300" t="s">
        <v>5428</v>
      </c>
      <c r="G113" s="301">
        <v>0</v>
      </c>
      <c r="H113" s="302" t="s">
        <v>71</v>
      </c>
      <c r="I113" s="44" t="s">
        <v>111</v>
      </c>
      <c r="J113" s="303" t="s">
        <v>81</v>
      </c>
      <c r="K113" s="168" t="s">
        <v>5427</v>
      </c>
      <c r="L113" s="394">
        <v>22140000</v>
      </c>
      <c r="M113" s="44" t="s">
        <v>66</v>
      </c>
      <c r="N113" s="304" t="s">
        <v>5426</v>
      </c>
      <c r="O113" s="79">
        <v>79542567</v>
      </c>
      <c r="P113" s="305">
        <v>43</v>
      </c>
      <c r="Q113" s="306">
        <v>46030</v>
      </c>
      <c r="R113" s="397">
        <v>600600000</v>
      </c>
      <c r="S113" s="307">
        <v>46041</v>
      </c>
      <c r="T113" s="397">
        <v>22140000</v>
      </c>
      <c r="U113" s="302" t="s">
        <v>65</v>
      </c>
      <c r="V113" s="79">
        <v>1082884010</v>
      </c>
      <c r="W113" s="304" t="s">
        <v>4730</v>
      </c>
      <c r="X113" s="315">
        <v>46041</v>
      </c>
      <c r="Y113" s="316">
        <v>46041</v>
      </c>
      <c r="Z113" s="69" t="s">
        <v>73</v>
      </c>
      <c r="AA113" s="307">
        <v>46203</v>
      </c>
      <c r="AB113" s="549">
        <v>162</v>
      </c>
      <c r="AC113" s="400">
        <v>0</v>
      </c>
      <c r="AD113" s="79">
        <v>0</v>
      </c>
      <c r="AE113" s="400">
        <v>0</v>
      </c>
      <c r="AF113" s="80" t="s">
        <v>73</v>
      </c>
      <c r="AG113" s="403">
        <f t="shared" si="5"/>
        <v>0</v>
      </c>
      <c r="AH113" s="79">
        <v>0</v>
      </c>
      <c r="AI113" s="400">
        <v>0</v>
      </c>
      <c r="AJ113" s="61" t="s">
        <v>73</v>
      </c>
      <c r="AK113" s="309" t="s">
        <v>73</v>
      </c>
      <c r="AL113" s="61">
        <v>0</v>
      </c>
      <c r="AM113" s="309" t="s">
        <v>73</v>
      </c>
      <c r="AN113" s="81" t="s">
        <v>73</v>
      </c>
      <c r="AO113" s="309" t="s">
        <v>73</v>
      </c>
      <c r="AP113" s="75">
        <f t="shared" si="6"/>
        <v>0</v>
      </c>
      <c r="AQ113" s="406">
        <f>+L113+AD113-AI113</f>
        <v>22140000</v>
      </c>
      <c r="AR113" s="61" t="s">
        <v>65</v>
      </c>
      <c r="AS113" s="400">
        <f t="shared" si="7"/>
        <v>22140000</v>
      </c>
      <c r="AT113" s="61" t="s">
        <v>162</v>
      </c>
      <c r="AU113" s="302">
        <v>0</v>
      </c>
      <c r="AV113" s="82" t="s">
        <v>73</v>
      </c>
      <c r="AW113" s="426">
        <f t="shared" si="8"/>
        <v>0</v>
      </c>
      <c r="AX113" s="420">
        <v>22140000</v>
      </c>
      <c r="AY113" s="310">
        <f t="shared" si="9"/>
        <v>0</v>
      </c>
      <c r="AZ113" s="67">
        <v>0</v>
      </c>
      <c r="BA113" s="311" t="s">
        <v>73</v>
      </c>
      <c r="BB113" s="299" t="s">
        <v>85</v>
      </c>
      <c r="BC113" s="557" t="s">
        <v>5425</v>
      </c>
      <c r="BD113" s="44" t="s">
        <v>65</v>
      </c>
      <c r="BE113" s="558" t="s">
        <v>65</v>
      </c>
    </row>
    <row r="114" spans="2:57" x14ac:dyDescent="0.25">
      <c r="B114" s="299">
        <v>2026</v>
      </c>
      <c r="C114" s="44">
        <v>891780111</v>
      </c>
      <c r="D114" s="44" t="s">
        <v>63</v>
      </c>
      <c r="E114" s="168" t="s">
        <v>5424</v>
      </c>
      <c r="F114" s="300" t="s">
        <v>5423</v>
      </c>
      <c r="G114" s="301">
        <v>0</v>
      </c>
      <c r="H114" s="302" t="s">
        <v>71</v>
      </c>
      <c r="I114" s="44" t="s">
        <v>111</v>
      </c>
      <c r="J114" s="303" t="s">
        <v>81</v>
      </c>
      <c r="K114" s="168" t="s">
        <v>5422</v>
      </c>
      <c r="L114" s="394">
        <v>22823333</v>
      </c>
      <c r="M114" s="44" t="s">
        <v>66</v>
      </c>
      <c r="N114" s="304" t="s">
        <v>5421</v>
      </c>
      <c r="O114" s="79">
        <v>1083467782</v>
      </c>
      <c r="P114" s="305">
        <v>47</v>
      </c>
      <c r="Q114" s="306">
        <v>46030</v>
      </c>
      <c r="R114" s="397">
        <v>253000000</v>
      </c>
      <c r="S114" s="307">
        <v>46042</v>
      </c>
      <c r="T114" s="397">
        <v>22823333</v>
      </c>
      <c r="U114" s="302" t="s">
        <v>65</v>
      </c>
      <c r="V114" s="79">
        <v>77105457</v>
      </c>
      <c r="W114" s="304" t="s">
        <v>5410</v>
      </c>
      <c r="X114" s="315">
        <v>46042</v>
      </c>
      <c r="Y114" s="316">
        <v>46055</v>
      </c>
      <c r="Z114" s="69" t="s">
        <v>73</v>
      </c>
      <c r="AA114" s="307">
        <v>46220</v>
      </c>
      <c r="AB114" s="549">
        <v>165</v>
      </c>
      <c r="AC114" s="400">
        <v>0</v>
      </c>
      <c r="AD114" s="79">
        <v>0</v>
      </c>
      <c r="AE114" s="400">
        <v>0</v>
      </c>
      <c r="AF114" s="80" t="s">
        <v>73</v>
      </c>
      <c r="AG114" s="403">
        <f t="shared" si="5"/>
        <v>0</v>
      </c>
      <c r="AH114" s="79">
        <v>0</v>
      </c>
      <c r="AI114" s="400">
        <v>0</v>
      </c>
      <c r="AJ114" s="61" t="s">
        <v>73</v>
      </c>
      <c r="AK114" s="309" t="s">
        <v>73</v>
      </c>
      <c r="AL114" s="61">
        <v>0</v>
      </c>
      <c r="AM114" s="309" t="s">
        <v>73</v>
      </c>
      <c r="AN114" s="81" t="s">
        <v>73</v>
      </c>
      <c r="AO114" s="309" t="s">
        <v>73</v>
      </c>
      <c r="AP114" s="75">
        <f t="shared" si="6"/>
        <v>0</v>
      </c>
      <c r="AQ114" s="406">
        <f>+L114+AD114-AI114</f>
        <v>22823333</v>
      </c>
      <c r="AR114" s="61" t="s">
        <v>65</v>
      </c>
      <c r="AS114" s="400">
        <f t="shared" si="7"/>
        <v>22823333</v>
      </c>
      <c r="AT114" s="61" t="s">
        <v>162</v>
      </c>
      <c r="AU114" s="302">
        <v>0</v>
      </c>
      <c r="AV114" s="82" t="s">
        <v>73</v>
      </c>
      <c r="AW114" s="426">
        <f t="shared" si="8"/>
        <v>0</v>
      </c>
      <c r="AX114" s="420">
        <v>22823333</v>
      </c>
      <c r="AY114" s="310">
        <f t="shared" si="9"/>
        <v>0</v>
      </c>
      <c r="AZ114" s="67">
        <v>0</v>
      </c>
      <c r="BA114" s="311" t="s">
        <v>73</v>
      </c>
      <c r="BB114" s="299" t="s">
        <v>163</v>
      </c>
      <c r="BC114" s="557" t="s">
        <v>5420</v>
      </c>
      <c r="BD114" s="44" t="s">
        <v>65</v>
      </c>
      <c r="BE114" s="558" t="s">
        <v>65</v>
      </c>
    </row>
    <row r="115" spans="2:57" x14ac:dyDescent="0.25">
      <c r="B115" s="299">
        <v>2026</v>
      </c>
      <c r="C115" s="44">
        <v>891780111</v>
      </c>
      <c r="D115" s="44" t="s">
        <v>63</v>
      </c>
      <c r="E115" s="168" t="s">
        <v>5419</v>
      </c>
      <c r="F115" s="300" t="s">
        <v>5418</v>
      </c>
      <c r="G115" s="301">
        <v>0</v>
      </c>
      <c r="H115" s="302" t="s">
        <v>71</v>
      </c>
      <c r="I115" s="44" t="s">
        <v>111</v>
      </c>
      <c r="J115" s="303" t="s">
        <v>81</v>
      </c>
      <c r="K115" s="168" t="s">
        <v>5417</v>
      </c>
      <c r="L115" s="394">
        <v>22823333</v>
      </c>
      <c r="M115" s="44" t="s">
        <v>66</v>
      </c>
      <c r="N115" s="304" t="s">
        <v>5416</v>
      </c>
      <c r="O115" s="79">
        <v>1082984823</v>
      </c>
      <c r="P115" s="305">
        <v>47</v>
      </c>
      <c r="Q115" s="306">
        <v>46030</v>
      </c>
      <c r="R115" s="397">
        <v>253000000</v>
      </c>
      <c r="S115" s="307">
        <v>46042</v>
      </c>
      <c r="T115" s="397">
        <v>22823333</v>
      </c>
      <c r="U115" s="302" t="s">
        <v>65</v>
      </c>
      <c r="V115" s="79">
        <v>77105457</v>
      </c>
      <c r="W115" s="304" t="s">
        <v>5410</v>
      </c>
      <c r="X115" s="315">
        <v>46042</v>
      </c>
      <c r="Y115" s="316">
        <v>46055</v>
      </c>
      <c r="Z115" s="69" t="s">
        <v>73</v>
      </c>
      <c r="AA115" s="307">
        <v>46220</v>
      </c>
      <c r="AB115" s="549">
        <v>165</v>
      </c>
      <c r="AC115" s="400">
        <v>0</v>
      </c>
      <c r="AD115" s="79">
        <v>0</v>
      </c>
      <c r="AE115" s="400">
        <v>0</v>
      </c>
      <c r="AF115" s="80" t="s">
        <v>73</v>
      </c>
      <c r="AG115" s="403">
        <f t="shared" si="5"/>
        <v>0</v>
      </c>
      <c r="AH115" s="79">
        <v>0</v>
      </c>
      <c r="AI115" s="400">
        <v>0</v>
      </c>
      <c r="AJ115" s="61" t="s">
        <v>73</v>
      </c>
      <c r="AK115" s="309" t="s">
        <v>73</v>
      </c>
      <c r="AL115" s="61">
        <v>0</v>
      </c>
      <c r="AM115" s="309" t="s">
        <v>73</v>
      </c>
      <c r="AN115" s="81" t="s">
        <v>73</v>
      </c>
      <c r="AO115" s="309" t="s">
        <v>73</v>
      </c>
      <c r="AP115" s="75">
        <f t="shared" si="6"/>
        <v>0</v>
      </c>
      <c r="AQ115" s="406">
        <f>+L115+AD115-AI115</f>
        <v>22823333</v>
      </c>
      <c r="AR115" s="61" t="s">
        <v>65</v>
      </c>
      <c r="AS115" s="400">
        <f t="shared" si="7"/>
        <v>22823333</v>
      </c>
      <c r="AT115" s="61" t="s">
        <v>162</v>
      </c>
      <c r="AU115" s="302">
        <v>0</v>
      </c>
      <c r="AV115" s="82" t="s">
        <v>73</v>
      </c>
      <c r="AW115" s="426">
        <f t="shared" si="8"/>
        <v>0</v>
      </c>
      <c r="AX115" s="420">
        <v>22823333</v>
      </c>
      <c r="AY115" s="310">
        <f t="shared" si="9"/>
        <v>0</v>
      </c>
      <c r="AZ115" s="67">
        <v>0</v>
      </c>
      <c r="BA115" s="311" t="s">
        <v>73</v>
      </c>
      <c r="BB115" s="299" t="s">
        <v>163</v>
      </c>
      <c r="BC115" s="557" t="s">
        <v>5415</v>
      </c>
      <c r="BD115" s="44" t="s">
        <v>65</v>
      </c>
      <c r="BE115" s="558" t="s">
        <v>65</v>
      </c>
    </row>
    <row r="116" spans="2:57" x14ac:dyDescent="0.25">
      <c r="B116" s="299">
        <v>2026</v>
      </c>
      <c r="C116" s="44">
        <v>891780111</v>
      </c>
      <c r="D116" s="44" t="s">
        <v>63</v>
      </c>
      <c r="E116" s="168" t="s">
        <v>5414</v>
      </c>
      <c r="F116" s="300" t="s">
        <v>5413</v>
      </c>
      <c r="G116" s="301">
        <v>0</v>
      </c>
      <c r="H116" s="302" t="s">
        <v>71</v>
      </c>
      <c r="I116" s="44" t="s">
        <v>111</v>
      </c>
      <c r="J116" s="303" t="s">
        <v>81</v>
      </c>
      <c r="K116" s="168" t="s">
        <v>5412</v>
      </c>
      <c r="L116" s="394">
        <v>22823333</v>
      </c>
      <c r="M116" s="44" t="s">
        <v>66</v>
      </c>
      <c r="N116" s="304" t="s">
        <v>5411</v>
      </c>
      <c r="O116" s="79">
        <v>1082982365</v>
      </c>
      <c r="P116" s="305">
        <v>47</v>
      </c>
      <c r="Q116" s="306">
        <v>46030</v>
      </c>
      <c r="R116" s="397">
        <v>253000000</v>
      </c>
      <c r="S116" s="307">
        <v>46042</v>
      </c>
      <c r="T116" s="397">
        <v>22823333</v>
      </c>
      <c r="U116" s="302" t="s">
        <v>65</v>
      </c>
      <c r="V116" s="79">
        <v>77105457</v>
      </c>
      <c r="W116" s="304" t="s">
        <v>5410</v>
      </c>
      <c r="X116" s="315">
        <v>46042</v>
      </c>
      <c r="Y116" s="316">
        <v>46055</v>
      </c>
      <c r="Z116" s="69" t="s">
        <v>73</v>
      </c>
      <c r="AA116" s="307">
        <v>46220</v>
      </c>
      <c r="AB116" s="549">
        <v>165</v>
      </c>
      <c r="AC116" s="400">
        <v>0</v>
      </c>
      <c r="AD116" s="79">
        <v>0</v>
      </c>
      <c r="AE116" s="400">
        <v>0</v>
      </c>
      <c r="AF116" s="80" t="s">
        <v>73</v>
      </c>
      <c r="AG116" s="403">
        <f t="shared" si="5"/>
        <v>0</v>
      </c>
      <c r="AH116" s="79">
        <v>0</v>
      </c>
      <c r="AI116" s="400">
        <v>0</v>
      </c>
      <c r="AJ116" s="61" t="s">
        <v>73</v>
      </c>
      <c r="AK116" s="309" t="s">
        <v>73</v>
      </c>
      <c r="AL116" s="61">
        <v>0</v>
      </c>
      <c r="AM116" s="309" t="s">
        <v>73</v>
      </c>
      <c r="AN116" s="81" t="s">
        <v>73</v>
      </c>
      <c r="AO116" s="309" t="s">
        <v>73</v>
      </c>
      <c r="AP116" s="75">
        <f t="shared" si="6"/>
        <v>0</v>
      </c>
      <c r="AQ116" s="406">
        <f>+L116+AD116-AI116</f>
        <v>22823333</v>
      </c>
      <c r="AR116" s="61" t="s">
        <v>65</v>
      </c>
      <c r="AS116" s="400">
        <f t="shared" si="7"/>
        <v>22823333</v>
      </c>
      <c r="AT116" s="61" t="s">
        <v>162</v>
      </c>
      <c r="AU116" s="302">
        <v>0</v>
      </c>
      <c r="AV116" s="82" t="s">
        <v>73</v>
      </c>
      <c r="AW116" s="426">
        <f t="shared" si="8"/>
        <v>0</v>
      </c>
      <c r="AX116" s="420">
        <v>22823333</v>
      </c>
      <c r="AY116" s="310">
        <f t="shared" si="9"/>
        <v>0</v>
      </c>
      <c r="AZ116" s="67">
        <v>0</v>
      </c>
      <c r="BA116" s="311" t="s">
        <v>73</v>
      </c>
      <c r="BB116" s="299" t="s">
        <v>163</v>
      </c>
      <c r="BC116" s="557" t="s">
        <v>5409</v>
      </c>
      <c r="BD116" s="44" t="s">
        <v>65</v>
      </c>
      <c r="BE116" s="558" t="s">
        <v>65</v>
      </c>
    </row>
    <row r="117" spans="2:57" x14ac:dyDescent="0.25">
      <c r="B117" s="299">
        <v>2026</v>
      </c>
      <c r="C117" s="44">
        <v>891780111</v>
      </c>
      <c r="D117" s="44" t="s">
        <v>63</v>
      </c>
      <c r="E117" s="168" t="s">
        <v>5408</v>
      </c>
      <c r="F117" s="300" t="s">
        <v>5407</v>
      </c>
      <c r="G117" s="301">
        <v>0</v>
      </c>
      <c r="H117" s="302" t="s">
        <v>71</v>
      </c>
      <c r="I117" s="44" t="s">
        <v>111</v>
      </c>
      <c r="J117" s="303" t="s">
        <v>81</v>
      </c>
      <c r="K117" s="168" t="s">
        <v>5406</v>
      </c>
      <c r="L117" s="394">
        <v>4000000</v>
      </c>
      <c r="M117" s="44" t="s">
        <v>66</v>
      </c>
      <c r="N117" s="304" t="s">
        <v>4274</v>
      </c>
      <c r="O117" s="79">
        <v>1083018887</v>
      </c>
      <c r="P117" s="305">
        <v>41</v>
      </c>
      <c r="Q117" s="306">
        <v>46030</v>
      </c>
      <c r="R117" s="397">
        <v>157200000</v>
      </c>
      <c r="S117" s="307">
        <v>46043</v>
      </c>
      <c r="T117" s="397">
        <v>4000000</v>
      </c>
      <c r="U117" s="302" t="s">
        <v>65</v>
      </c>
      <c r="V117" s="79">
        <v>1082851808</v>
      </c>
      <c r="W117" s="304" t="s">
        <v>5337</v>
      </c>
      <c r="X117" s="315">
        <v>46043</v>
      </c>
      <c r="Y117" s="316">
        <v>46043</v>
      </c>
      <c r="Z117" s="69" t="s">
        <v>73</v>
      </c>
      <c r="AA117" s="307">
        <v>46101</v>
      </c>
      <c r="AB117" s="549">
        <v>58</v>
      </c>
      <c r="AC117" s="400">
        <v>0</v>
      </c>
      <c r="AD117" s="79">
        <v>0</v>
      </c>
      <c r="AE117" s="400">
        <v>0</v>
      </c>
      <c r="AF117" s="80" t="s">
        <v>73</v>
      </c>
      <c r="AG117" s="403">
        <f t="shared" si="5"/>
        <v>0</v>
      </c>
      <c r="AH117" s="79">
        <v>0</v>
      </c>
      <c r="AI117" s="400">
        <v>0</v>
      </c>
      <c r="AJ117" s="61" t="s">
        <v>73</v>
      </c>
      <c r="AK117" s="309" t="s">
        <v>73</v>
      </c>
      <c r="AL117" s="61">
        <v>0</v>
      </c>
      <c r="AM117" s="309" t="s">
        <v>73</v>
      </c>
      <c r="AN117" s="81" t="s">
        <v>73</v>
      </c>
      <c r="AO117" s="309" t="s">
        <v>73</v>
      </c>
      <c r="AP117" s="75">
        <f t="shared" si="6"/>
        <v>0</v>
      </c>
      <c r="AQ117" s="406">
        <f>+L117+AD117-AI117</f>
        <v>4000000</v>
      </c>
      <c r="AR117" s="61" t="s">
        <v>65</v>
      </c>
      <c r="AS117" s="400">
        <f t="shared" si="7"/>
        <v>4000000</v>
      </c>
      <c r="AT117" s="61" t="s">
        <v>162</v>
      </c>
      <c r="AU117" s="302">
        <v>0</v>
      </c>
      <c r="AV117" s="82" t="s">
        <v>73</v>
      </c>
      <c r="AW117" s="426">
        <f t="shared" si="8"/>
        <v>0</v>
      </c>
      <c r="AX117" s="420">
        <v>4000000</v>
      </c>
      <c r="AY117" s="310">
        <f t="shared" si="9"/>
        <v>0</v>
      </c>
      <c r="AZ117" s="67">
        <v>0</v>
      </c>
      <c r="BA117" s="311" t="s">
        <v>73</v>
      </c>
      <c r="BB117" s="299" t="s">
        <v>85</v>
      </c>
      <c r="BC117" s="557" t="s">
        <v>5405</v>
      </c>
      <c r="BD117" s="44" t="s">
        <v>65</v>
      </c>
      <c r="BE117" s="558" t="s">
        <v>65</v>
      </c>
    </row>
    <row r="118" spans="2:57" x14ac:dyDescent="0.25">
      <c r="B118" s="299">
        <v>2026</v>
      </c>
      <c r="C118" s="44">
        <v>891780111</v>
      </c>
      <c r="D118" s="44" t="s">
        <v>63</v>
      </c>
      <c r="E118" s="168" t="s">
        <v>5404</v>
      </c>
      <c r="F118" s="300" t="s">
        <v>5403</v>
      </c>
      <c r="G118" s="301">
        <v>0</v>
      </c>
      <c r="H118" s="302" t="s">
        <v>71</v>
      </c>
      <c r="I118" s="44" t="s">
        <v>111</v>
      </c>
      <c r="J118" s="303" t="s">
        <v>81</v>
      </c>
      <c r="K118" s="168" t="s">
        <v>5402</v>
      </c>
      <c r="L118" s="394">
        <v>19500000</v>
      </c>
      <c r="M118" s="44" t="s">
        <v>66</v>
      </c>
      <c r="N118" s="304" t="s">
        <v>5401</v>
      </c>
      <c r="O118" s="79">
        <v>1082992606</v>
      </c>
      <c r="P118" s="305">
        <v>38</v>
      </c>
      <c r="Q118" s="306">
        <v>46030</v>
      </c>
      <c r="R118" s="397">
        <v>1163600000</v>
      </c>
      <c r="S118" s="307">
        <v>46043</v>
      </c>
      <c r="T118" s="397">
        <v>19500000</v>
      </c>
      <c r="U118" s="302" t="s">
        <v>65</v>
      </c>
      <c r="V118" s="79">
        <v>1082884010</v>
      </c>
      <c r="W118" s="304" t="s">
        <v>4730</v>
      </c>
      <c r="X118" s="315">
        <v>46043</v>
      </c>
      <c r="Y118" s="316">
        <v>46055</v>
      </c>
      <c r="Z118" s="69" t="s">
        <v>73</v>
      </c>
      <c r="AA118" s="307">
        <v>46203</v>
      </c>
      <c r="AB118" s="549">
        <v>148</v>
      </c>
      <c r="AC118" s="400">
        <v>0</v>
      </c>
      <c r="AD118" s="79">
        <v>0</v>
      </c>
      <c r="AE118" s="400">
        <v>0</v>
      </c>
      <c r="AF118" s="80" t="s">
        <v>73</v>
      </c>
      <c r="AG118" s="403">
        <f t="shared" si="5"/>
        <v>0</v>
      </c>
      <c r="AH118" s="79">
        <v>0</v>
      </c>
      <c r="AI118" s="400">
        <v>0</v>
      </c>
      <c r="AJ118" s="61" t="s">
        <v>73</v>
      </c>
      <c r="AK118" s="309" t="s">
        <v>73</v>
      </c>
      <c r="AL118" s="61">
        <v>0</v>
      </c>
      <c r="AM118" s="309" t="s">
        <v>73</v>
      </c>
      <c r="AN118" s="81" t="s">
        <v>73</v>
      </c>
      <c r="AO118" s="309" t="s">
        <v>73</v>
      </c>
      <c r="AP118" s="75">
        <f t="shared" si="6"/>
        <v>0</v>
      </c>
      <c r="AQ118" s="406">
        <f>+L118+AD118-AI118</f>
        <v>19500000</v>
      </c>
      <c r="AR118" s="61" t="s">
        <v>65</v>
      </c>
      <c r="AS118" s="400">
        <f t="shared" si="7"/>
        <v>19500000</v>
      </c>
      <c r="AT118" s="61" t="s">
        <v>162</v>
      </c>
      <c r="AU118" s="302">
        <v>0</v>
      </c>
      <c r="AV118" s="82" t="s">
        <v>73</v>
      </c>
      <c r="AW118" s="426">
        <f t="shared" si="8"/>
        <v>0</v>
      </c>
      <c r="AX118" s="420">
        <v>19500000</v>
      </c>
      <c r="AY118" s="310">
        <f t="shared" si="9"/>
        <v>0</v>
      </c>
      <c r="AZ118" s="67">
        <v>0</v>
      </c>
      <c r="BA118" s="311" t="s">
        <v>73</v>
      </c>
      <c r="BB118" s="299" t="s">
        <v>163</v>
      </c>
      <c r="BC118" s="557" t="s">
        <v>5400</v>
      </c>
      <c r="BD118" s="44" t="s">
        <v>65</v>
      </c>
      <c r="BE118" s="558" t="s">
        <v>65</v>
      </c>
    </row>
    <row r="119" spans="2:57" x14ac:dyDescent="0.25">
      <c r="B119" s="299">
        <v>2026</v>
      </c>
      <c r="C119" s="44">
        <v>891780111</v>
      </c>
      <c r="D119" s="44" t="s">
        <v>63</v>
      </c>
      <c r="E119" s="168" t="s">
        <v>5399</v>
      </c>
      <c r="F119" s="300" t="s">
        <v>5398</v>
      </c>
      <c r="G119" s="301">
        <v>20243201010084</v>
      </c>
      <c r="H119" s="302" t="s">
        <v>71</v>
      </c>
      <c r="I119" s="44" t="s">
        <v>268</v>
      </c>
      <c r="J119" s="303" t="s">
        <v>81</v>
      </c>
      <c r="K119" s="168" t="s">
        <v>5397</v>
      </c>
      <c r="L119" s="394">
        <v>55823453</v>
      </c>
      <c r="M119" s="44" t="s">
        <v>66</v>
      </c>
      <c r="N119" s="304" t="s">
        <v>5396</v>
      </c>
      <c r="O119" s="79">
        <v>1082994378</v>
      </c>
      <c r="P119" s="305">
        <v>112</v>
      </c>
      <c r="Q119" s="306">
        <v>45996</v>
      </c>
      <c r="R119" s="397">
        <v>1995579480</v>
      </c>
      <c r="S119" s="307">
        <v>46043</v>
      </c>
      <c r="T119" s="397">
        <v>55823453</v>
      </c>
      <c r="U119" s="302" t="s">
        <v>65</v>
      </c>
      <c r="V119" s="79">
        <v>85081920</v>
      </c>
      <c r="W119" s="304" t="s">
        <v>4719</v>
      </c>
      <c r="X119" s="315">
        <v>46043</v>
      </c>
      <c r="Y119" s="316">
        <v>46043</v>
      </c>
      <c r="Z119" s="69" t="s">
        <v>73</v>
      </c>
      <c r="AA119" s="307">
        <v>46218</v>
      </c>
      <c r="AB119" s="549">
        <v>175</v>
      </c>
      <c r="AC119" s="400">
        <v>0</v>
      </c>
      <c r="AD119" s="79">
        <v>0</v>
      </c>
      <c r="AE119" s="400">
        <v>0</v>
      </c>
      <c r="AF119" s="80" t="s">
        <v>73</v>
      </c>
      <c r="AG119" s="403">
        <f t="shared" si="5"/>
        <v>0</v>
      </c>
      <c r="AH119" s="79">
        <v>0</v>
      </c>
      <c r="AI119" s="400">
        <v>0</v>
      </c>
      <c r="AJ119" s="61" t="s">
        <v>73</v>
      </c>
      <c r="AK119" s="309" t="s">
        <v>73</v>
      </c>
      <c r="AL119" s="61">
        <v>0</v>
      </c>
      <c r="AM119" s="309" t="s">
        <v>73</v>
      </c>
      <c r="AN119" s="81" t="s">
        <v>73</v>
      </c>
      <c r="AO119" s="309" t="s">
        <v>73</v>
      </c>
      <c r="AP119" s="75">
        <f t="shared" si="6"/>
        <v>0</v>
      </c>
      <c r="AQ119" s="406">
        <f>+L119+AD119-AI119</f>
        <v>55823453</v>
      </c>
      <c r="AR119" s="61" t="s">
        <v>4656</v>
      </c>
      <c r="AS119" s="400">
        <f t="shared" si="7"/>
        <v>55823453</v>
      </c>
      <c r="AT119" s="61" t="s">
        <v>162</v>
      </c>
      <c r="AU119" s="302">
        <v>0</v>
      </c>
      <c r="AV119" s="82" t="s">
        <v>73</v>
      </c>
      <c r="AW119" s="426">
        <f t="shared" si="8"/>
        <v>0</v>
      </c>
      <c r="AX119" s="420">
        <v>55823453</v>
      </c>
      <c r="AY119" s="310">
        <f t="shared" si="9"/>
        <v>0</v>
      </c>
      <c r="AZ119" s="67">
        <v>0</v>
      </c>
      <c r="BA119" s="311" t="s">
        <v>73</v>
      </c>
      <c r="BB119" s="299" t="s">
        <v>85</v>
      </c>
      <c r="BC119" s="557" t="s">
        <v>5395</v>
      </c>
      <c r="BD119" s="44" t="s">
        <v>65</v>
      </c>
      <c r="BE119" s="558" t="s">
        <v>65</v>
      </c>
    </row>
    <row r="120" spans="2:57" x14ac:dyDescent="0.25">
      <c r="B120" s="299">
        <v>2026</v>
      </c>
      <c r="C120" s="44">
        <v>891780111</v>
      </c>
      <c r="D120" s="44" t="s">
        <v>63</v>
      </c>
      <c r="E120" s="168" t="s">
        <v>5394</v>
      </c>
      <c r="F120" s="300" t="s">
        <v>5393</v>
      </c>
      <c r="G120" s="301">
        <v>20243201010084</v>
      </c>
      <c r="H120" s="302" t="s">
        <v>71</v>
      </c>
      <c r="I120" s="44" t="s">
        <v>268</v>
      </c>
      <c r="J120" s="303" t="s">
        <v>81</v>
      </c>
      <c r="K120" s="168" t="s">
        <v>5392</v>
      </c>
      <c r="L120" s="394">
        <v>51129947</v>
      </c>
      <c r="M120" s="44" t="s">
        <v>66</v>
      </c>
      <c r="N120" s="304" t="s">
        <v>5144</v>
      </c>
      <c r="O120" s="79">
        <v>1082254408</v>
      </c>
      <c r="P120" s="305">
        <v>115</v>
      </c>
      <c r="Q120" s="306">
        <v>45996</v>
      </c>
      <c r="R120" s="397">
        <v>1382638080</v>
      </c>
      <c r="S120" s="307">
        <v>46044</v>
      </c>
      <c r="T120" s="397">
        <v>51129947</v>
      </c>
      <c r="U120" s="302" t="s">
        <v>65</v>
      </c>
      <c r="V120" s="79">
        <v>85081920</v>
      </c>
      <c r="W120" s="304" t="s">
        <v>4719</v>
      </c>
      <c r="X120" s="315">
        <v>46043</v>
      </c>
      <c r="Y120" s="316">
        <v>46055</v>
      </c>
      <c r="Z120" s="69" t="s">
        <v>73</v>
      </c>
      <c r="AA120" s="307">
        <v>46386</v>
      </c>
      <c r="AB120" s="549">
        <v>331</v>
      </c>
      <c r="AC120" s="400">
        <v>0</v>
      </c>
      <c r="AD120" s="79">
        <v>0</v>
      </c>
      <c r="AE120" s="400">
        <v>0</v>
      </c>
      <c r="AF120" s="80" t="s">
        <v>73</v>
      </c>
      <c r="AG120" s="403">
        <f t="shared" si="5"/>
        <v>0</v>
      </c>
      <c r="AH120" s="79">
        <v>0</v>
      </c>
      <c r="AI120" s="400">
        <v>0</v>
      </c>
      <c r="AJ120" s="61" t="s">
        <v>73</v>
      </c>
      <c r="AK120" s="309" t="s">
        <v>73</v>
      </c>
      <c r="AL120" s="61">
        <v>0</v>
      </c>
      <c r="AM120" s="309" t="s">
        <v>73</v>
      </c>
      <c r="AN120" s="81" t="s">
        <v>73</v>
      </c>
      <c r="AO120" s="309" t="s">
        <v>73</v>
      </c>
      <c r="AP120" s="75">
        <f t="shared" si="6"/>
        <v>0</v>
      </c>
      <c r="AQ120" s="406">
        <f>+L120+AD120-AI120</f>
        <v>51129947</v>
      </c>
      <c r="AR120" s="61" t="s">
        <v>4656</v>
      </c>
      <c r="AS120" s="400">
        <f t="shared" si="7"/>
        <v>51129947</v>
      </c>
      <c r="AT120" s="61" t="s">
        <v>162</v>
      </c>
      <c r="AU120" s="302">
        <v>0</v>
      </c>
      <c r="AV120" s="82" t="s">
        <v>73</v>
      </c>
      <c r="AW120" s="426">
        <f t="shared" si="8"/>
        <v>0</v>
      </c>
      <c r="AX120" s="420">
        <v>51129947</v>
      </c>
      <c r="AY120" s="310">
        <f t="shared" si="9"/>
        <v>0</v>
      </c>
      <c r="AZ120" s="67">
        <v>0</v>
      </c>
      <c r="BA120" s="311" t="s">
        <v>73</v>
      </c>
      <c r="BB120" s="299" t="s">
        <v>163</v>
      </c>
      <c r="BC120" s="557" t="s">
        <v>5391</v>
      </c>
      <c r="BD120" s="44" t="s">
        <v>65</v>
      </c>
      <c r="BE120" s="558" t="s">
        <v>65</v>
      </c>
    </row>
    <row r="121" spans="2:57" x14ac:dyDescent="0.25">
      <c r="B121" s="299">
        <v>2026</v>
      </c>
      <c r="C121" s="44">
        <v>891780111</v>
      </c>
      <c r="D121" s="44" t="s">
        <v>63</v>
      </c>
      <c r="E121" s="168" t="s">
        <v>5390</v>
      </c>
      <c r="F121" s="300" t="s">
        <v>5389</v>
      </c>
      <c r="G121" s="301">
        <v>20243201010084</v>
      </c>
      <c r="H121" s="302" t="s">
        <v>71</v>
      </c>
      <c r="I121" s="44" t="s">
        <v>268</v>
      </c>
      <c r="J121" s="303" t="s">
        <v>81</v>
      </c>
      <c r="K121" s="168" t="s">
        <v>5388</v>
      </c>
      <c r="L121" s="394">
        <v>47848671</v>
      </c>
      <c r="M121" s="44" t="s">
        <v>66</v>
      </c>
      <c r="N121" s="304" t="s">
        <v>5387</v>
      </c>
      <c r="O121" s="79">
        <v>52353590</v>
      </c>
      <c r="P121" s="305">
        <v>111</v>
      </c>
      <c r="Q121" s="306">
        <v>45996</v>
      </c>
      <c r="R121" s="397">
        <v>2690717515</v>
      </c>
      <c r="S121" s="307">
        <v>46044</v>
      </c>
      <c r="T121" s="397">
        <v>47848671</v>
      </c>
      <c r="U121" s="302" t="s">
        <v>65</v>
      </c>
      <c r="V121" s="79">
        <v>85081920</v>
      </c>
      <c r="W121" s="304" t="s">
        <v>4719</v>
      </c>
      <c r="X121" s="315">
        <v>46043</v>
      </c>
      <c r="Y121" s="316">
        <v>46044</v>
      </c>
      <c r="Z121" s="69" t="s">
        <v>73</v>
      </c>
      <c r="AA121" s="307">
        <v>46234</v>
      </c>
      <c r="AB121" s="549">
        <v>190</v>
      </c>
      <c r="AC121" s="400">
        <v>0</v>
      </c>
      <c r="AD121" s="79">
        <v>0</v>
      </c>
      <c r="AE121" s="400">
        <v>0</v>
      </c>
      <c r="AF121" s="80" t="s">
        <v>73</v>
      </c>
      <c r="AG121" s="403">
        <f t="shared" si="5"/>
        <v>0</v>
      </c>
      <c r="AH121" s="79">
        <v>0</v>
      </c>
      <c r="AI121" s="400">
        <v>0</v>
      </c>
      <c r="AJ121" s="61" t="s">
        <v>73</v>
      </c>
      <c r="AK121" s="309" t="s">
        <v>73</v>
      </c>
      <c r="AL121" s="61">
        <v>0</v>
      </c>
      <c r="AM121" s="309" t="s">
        <v>73</v>
      </c>
      <c r="AN121" s="81" t="s">
        <v>73</v>
      </c>
      <c r="AO121" s="309" t="s">
        <v>73</v>
      </c>
      <c r="AP121" s="75">
        <f t="shared" si="6"/>
        <v>0</v>
      </c>
      <c r="AQ121" s="406">
        <f>+L121+AD121-AI121</f>
        <v>47848671</v>
      </c>
      <c r="AR121" s="61" t="s">
        <v>4656</v>
      </c>
      <c r="AS121" s="400">
        <f t="shared" si="7"/>
        <v>47848671</v>
      </c>
      <c r="AT121" s="61" t="s">
        <v>162</v>
      </c>
      <c r="AU121" s="302">
        <v>0</v>
      </c>
      <c r="AV121" s="82" t="s">
        <v>73</v>
      </c>
      <c r="AW121" s="426">
        <f t="shared" si="8"/>
        <v>0</v>
      </c>
      <c r="AX121" s="420">
        <v>47848671</v>
      </c>
      <c r="AY121" s="310">
        <f t="shared" si="9"/>
        <v>0</v>
      </c>
      <c r="AZ121" s="67">
        <v>0</v>
      </c>
      <c r="BA121" s="311" t="s">
        <v>73</v>
      </c>
      <c r="BB121" s="299" t="s">
        <v>85</v>
      </c>
      <c r="BC121" s="557" t="s">
        <v>5386</v>
      </c>
      <c r="BD121" s="44" t="s">
        <v>65</v>
      </c>
      <c r="BE121" s="558" t="s">
        <v>65</v>
      </c>
    </row>
    <row r="122" spans="2:57" x14ac:dyDescent="0.25">
      <c r="B122" s="299">
        <v>2026</v>
      </c>
      <c r="C122" s="44">
        <v>891780111</v>
      </c>
      <c r="D122" s="44" t="s">
        <v>63</v>
      </c>
      <c r="E122" s="168" t="s">
        <v>5385</v>
      </c>
      <c r="F122" s="300" t="s">
        <v>5384</v>
      </c>
      <c r="G122" s="301">
        <v>20243201010084</v>
      </c>
      <c r="H122" s="302" t="s">
        <v>71</v>
      </c>
      <c r="I122" s="44" t="s">
        <v>268</v>
      </c>
      <c r="J122" s="303" t="s">
        <v>81</v>
      </c>
      <c r="K122" s="168" t="s">
        <v>5383</v>
      </c>
      <c r="L122" s="394">
        <v>34089850</v>
      </c>
      <c r="M122" s="44" t="s">
        <v>66</v>
      </c>
      <c r="N122" s="304" t="s">
        <v>5382</v>
      </c>
      <c r="O122" s="79">
        <v>1083435203</v>
      </c>
      <c r="P122" s="305">
        <v>111</v>
      </c>
      <c r="Q122" s="306">
        <v>45996</v>
      </c>
      <c r="R122" s="397">
        <v>2690717515</v>
      </c>
      <c r="S122" s="307">
        <v>46044</v>
      </c>
      <c r="T122" s="397">
        <v>34089850</v>
      </c>
      <c r="U122" s="302" t="s">
        <v>65</v>
      </c>
      <c r="V122" s="79">
        <v>85081920</v>
      </c>
      <c r="W122" s="304" t="s">
        <v>4719</v>
      </c>
      <c r="X122" s="315">
        <v>46043</v>
      </c>
      <c r="Y122" s="316">
        <v>46044</v>
      </c>
      <c r="Z122" s="69" t="s">
        <v>73</v>
      </c>
      <c r="AA122" s="307">
        <v>46234</v>
      </c>
      <c r="AB122" s="549">
        <v>190</v>
      </c>
      <c r="AC122" s="400">
        <v>0</v>
      </c>
      <c r="AD122" s="79">
        <v>0</v>
      </c>
      <c r="AE122" s="400">
        <v>0</v>
      </c>
      <c r="AF122" s="80" t="s">
        <v>73</v>
      </c>
      <c r="AG122" s="403">
        <f t="shared" si="5"/>
        <v>0</v>
      </c>
      <c r="AH122" s="79">
        <v>0</v>
      </c>
      <c r="AI122" s="400">
        <v>0</v>
      </c>
      <c r="AJ122" s="61" t="s">
        <v>73</v>
      </c>
      <c r="AK122" s="309" t="s">
        <v>73</v>
      </c>
      <c r="AL122" s="61">
        <v>0</v>
      </c>
      <c r="AM122" s="309" t="s">
        <v>73</v>
      </c>
      <c r="AN122" s="81" t="s">
        <v>73</v>
      </c>
      <c r="AO122" s="309" t="s">
        <v>73</v>
      </c>
      <c r="AP122" s="75">
        <f t="shared" si="6"/>
        <v>0</v>
      </c>
      <c r="AQ122" s="406">
        <f>+L122+AD122-AI122</f>
        <v>34089850</v>
      </c>
      <c r="AR122" s="61" t="s">
        <v>4656</v>
      </c>
      <c r="AS122" s="400">
        <f t="shared" si="7"/>
        <v>34089850</v>
      </c>
      <c r="AT122" s="61" t="s">
        <v>162</v>
      </c>
      <c r="AU122" s="302">
        <v>0</v>
      </c>
      <c r="AV122" s="82" t="s">
        <v>73</v>
      </c>
      <c r="AW122" s="426">
        <f t="shared" si="8"/>
        <v>0</v>
      </c>
      <c r="AX122" s="420">
        <v>34089850</v>
      </c>
      <c r="AY122" s="310">
        <f t="shared" si="9"/>
        <v>0</v>
      </c>
      <c r="AZ122" s="67">
        <v>0</v>
      </c>
      <c r="BA122" s="311" t="s">
        <v>73</v>
      </c>
      <c r="BB122" s="299" t="s">
        <v>85</v>
      </c>
      <c r="BC122" s="557" t="s">
        <v>5381</v>
      </c>
      <c r="BD122" s="44" t="s">
        <v>65</v>
      </c>
      <c r="BE122" s="558" t="s">
        <v>65</v>
      </c>
    </row>
    <row r="123" spans="2:57" x14ac:dyDescent="0.25">
      <c r="B123" s="299">
        <v>2026</v>
      </c>
      <c r="C123" s="44">
        <v>891780111</v>
      </c>
      <c r="D123" s="44" t="s">
        <v>63</v>
      </c>
      <c r="E123" s="168" t="s">
        <v>5380</v>
      </c>
      <c r="F123" s="300" t="s">
        <v>5379</v>
      </c>
      <c r="G123" s="301">
        <v>20243201010084</v>
      </c>
      <c r="H123" s="302" t="s">
        <v>71</v>
      </c>
      <c r="I123" s="44" t="s">
        <v>268</v>
      </c>
      <c r="J123" s="303" t="s">
        <v>81</v>
      </c>
      <c r="K123" s="168" t="s">
        <v>5378</v>
      </c>
      <c r="L123" s="394">
        <v>33286032</v>
      </c>
      <c r="M123" s="44" t="s">
        <v>66</v>
      </c>
      <c r="N123" s="304" t="s">
        <v>5377</v>
      </c>
      <c r="O123" s="79">
        <v>1004354533</v>
      </c>
      <c r="P123" s="305">
        <v>111</v>
      </c>
      <c r="Q123" s="306">
        <v>45996</v>
      </c>
      <c r="R123" s="397">
        <v>2690717515</v>
      </c>
      <c r="S123" s="307">
        <v>46044</v>
      </c>
      <c r="T123" s="397">
        <v>33286032</v>
      </c>
      <c r="U123" s="302" t="s">
        <v>65</v>
      </c>
      <c r="V123" s="79">
        <v>85081920</v>
      </c>
      <c r="W123" s="304" t="s">
        <v>4719</v>
      </c>
      <c r="X123" s="315">
        <v>46043</v>
      </c>
      <c r="Y123" s="316">
        <v>46044</v>
      </c>
      <c r="Z123" s="69" t="s">
        <v>73</v>
      </c>
      <c r="AA123" s="307">
        <v>46234</v>
      </c>
      <c r="AB123" s="549">
        <v>190</v>
      </c>
      <c r="AC123" s="400">
        <v>0</v>
      </c>
      <c r="AD123" s="79">
        <v>0</v>
      </c>
      <c r="AE123" s="400">
        <v>0</v>
      </c>
      <c r="AF123" s="80" t="s">
        <v>73</v>
      </c>
      <c r="AG123" s="403">
        <f t="shared" si="5"/>
        <v>0</v>
      </c>
      <c r="AH123" s="79">
        <v>0</v>
      </c>
      <c r="AI123" s="400">
        <v>0</v>
      </c>
      <c r="AJ123" s="61" t="s">
        <v>73</v>
      </c>
      <c r="AK123" s="309" t="s">
        <v>73</v>
      </c>
      <c r="AL123" s="61">
        <v>0</v>
      </c>
      <c r="AM123" s="309" t="s">
        <v>73</v>
      </c>
      <c r="AN123" s="81" t="s">
        <v>73</v>
      </c>
      <c r="AO123" s="309" t="s">
        <v>73</v>
      </c>
      <c r="AP123" s="75">
        <f t="shared" si="6"/>
        <v>0</v>
      </c>
      <c r="AQ123" s="406">
        <f>+L123+AD123-AI123</f>
        <v>33286032</v>
      </c>
      <c r="AR123" s="61" t="s">
        <v>4656</v>
      </c>
      <c r="AS123" s="400">
        <f t="shared" si="7"/>
        <v>33286032</v>
      </c>
      <c r="AT123" s="61" t="s">
        <v>162</v>
      </c>
      <c r="AU123" s="302">
        <v>0</v>
      </c>
      <c r="AV123" s="82" t="s">
        <v>73</v>
      </c>
      <c r="AW123" s="426">
        <f t="shared" si="8"/>
        <v>0</v>
      </c>
      <c r="AX123" s="420">
        <v>33286032</v>
      </c>
      <c r="AY123" s="310">
        <f t="shared" si="9"/>
        <v>0</v>
      </c>
      <c r="AZ123" s="67">
        <v>0</v>
      </c>
      <c r="BA123" s="311" t="s">
        <v>73</v>
      </c>
      <c r="BB123" s="299" t="s">
        <v>85</v>
      </c>
      <c r="BC123" s="557" t="s">
        <v>5376</v>
      </c>
      <c r="BD123" s="44" t="s">
        <v>65</v>
      </c>
      <c r="BE123" s="558" t="s">
        <v>65</v>
      </c>
    </row>
    <row r="124" spans="2:57" x14ac:dyDescent="0.25">
      <c r="B124" s="299">
        <v>2026</v>
      </c>
      <c r="C124" s="44">
        <v>891780111</v>
      </c>
      <c r="D124" s="44" t="s">
        <v>63</v>
      </c>
      <c r="E124" s="168" t="s">
        <v>5375</v>
      </c>
      <c r="F124" s="300" t="s">
        <v>5374</v>
      </c>
      <c r="G124" s="301">
        <v>20243201010084</v>
      </c>
      <c r="H124" s="302" t="s">
        <v>71</v>
      </c>
      <c r="I124" s="44" t="s">
        <v>268</v>
      </c>
      <c r="J124" s="303" t="s">
        <v>81</v>
      </c>
      <c r="K124" s="168" t="s">
        <v>5373</v>
      </c>
      <c r="L124" s="394">
        <v>33286032</v>
      </c>
      <c r="M124" s="44" t="s">
        <v>66</v>
      </c>
      <c r="N124" s="304" t="s">
        <v>5372</v>
      </c>
      <c r="O124" s="79">
        <v>1083010278</v>
      </c>
      <c r="P124" s="305">
        <v>111</v>
      </c>
      <c r="Q124" s="306">
        <v>45996</v>
      </c>
      <c r="R124" s="397">
        <v>2690717515</v>
      </c>
      <c r="S124" s="307">
        <v>46045</v>
      </c>
      <c r="T124" s="397">
        <v>33286032</v>
      </c>
      <c r="U124" s="302" t="s">
        <v>65</v>
      </c>
      <c r="V124" s="79">
        <v>85081920</v>
      </c>
      <c r="W124" s="304" t="s">
        <v>4719</v>
      </c>
      <c r="X124" s="315">
        <v>46043</v>
      </c>
      <c r="Y124" s="316">
        <v>46045</v>
      </c>
      <c r="Z124" s="69" t="s">
        <v>73</v>
      </c>
      <c r="AA124" s="307">
        <v>46234</v>
      </c>
      <c r="AB124" s="549">
        <v>189</v>
      </c>
      <c r="AC124" s="400">
        <v>0</v>
      </c>
      <c r="AD124" s="79">
        <v>0</v>
      </c>
      <c r="AE124" s="400">
        <v>0</v>
      </c>
      <c r="AF124" s="80" t="s">
        <v>73</v>
      </c>
      <c r="AG124" s="403">
        <f t="shared" si="5"/>
        <v>0</v>
      </c>
      <c r="AH124" s="79">
        <v>0</v>
      </c>
      <c r="AI124" s="400">
        <v>0</v>
      </c>
      <c r="AJ124" s="61" t="s">
        <v>73</v>
      </c>
      <c r="AK124" s="309" t="s">
        <v>73</v>
      </c>
      <c r="AL124" s="61">
        <v>0</v>
      </c>
      <c r="AM124" s="309" t="s">
        <v>73</v>
      </c>
      <c r="AN124" s="81" t="s">
        <v>73</v>
      </c>
      <c r="AO124" s="309" t="s">
        <v>73</v>
      </c>
      <c r="AP124" s="75">
        <f t="shared" si="6"/>
        <v>0</v>
      </c>
      <c r="AQ124" s="406">
        <f>+L124+AD124-AI124</f>
        <v>33286032</v>
      </c>
      <c r="AR124" s="61" t="s">
        <v>4656</v>
      </c>
      <c r="AS124" s="400">
        <f t="shared" si="7"/>
        <v>33286032</v>
      </c>
      <c r="AT124" s="61" t="s">
        <v>162</v>
      </c>
      <c r="AU124" s="302">
        <v>0</v>
      </c>
      <c r="AV124" s="82" t="s">
        <v>73</v>
      </c>
      <c r="AW124" s="426">
        <f t="shared" si="8"/>
        <v>0</v>
      </c>
      <c r="AX124" s="420">
        <v>33286032</v>
      </c>
      <c r="AY124" s="310">
        <f t="shared" si="9"/>
        <v>0</v>
      </c>
      <c r="AZ124" s="67">
        <v>0</v>
      </c>
      <c r="BA124" s="311" t="s">
        <v>73</v>
      </c>
      <c r="BB124" s="299" t="s">
        <v>85</v>
      </c>
      <c r="BC124" s="557" t="s">
        <v>5371</v>
      </c>
      <c r="BD124" s="44" t="s">
        <v>65</v>
      </c>
      <c r="BE124" s="558" t="s">
        <v>65</v>
      </c>
    </row>
    <row r="125" spans="2:57" x14ac:dyDescent="0.25">
      <c r="B125" s="299">
        <v>2026</v>
      </c>
      <c r="C125" s="44">
        <v>891780111</v>
      </c>
      <c r="D125" s="44" t="s">
        <v>63</v>
      </c>
      <c r="E125" s="168" t="s">
        <v>5370</v>
      </c>
      <c r="F125" s="300" t="s">
        <v>5369</v>
      </c>
      <c r="G125" s="301">
        <v>20243201010084</v>
      </c>
      <c r="H125" s="302" t="s">
        <v>71</v>
      </c>
      <c r="I125" s="44" t="s">
        <v>268</v>
      </c>
      <c r="J125" s="303" t="s">
        <v>81</v>
      </c>
      <c r="K125" s="168" t="s">
        <v>5368</v>
      </c>
      <c r="L125" s="394">
        <v>47848671</v>
      </c>
      <c r="M125" s="44" t="s">
        <v>66</v>
      </c>
      <c r="N125" s="304" t="s">
        <v>5367</v>
      </c>
      <c r="O125" s="79">
        <v>85474247</v>
      </c>
      <c r="P125" s="305">
        <v>111</v>
      </c>
      <c r="Q125" s="306">
        <v>45996</v>
      </c>
      <c r="R125" s="397">
        <v>2690717515</v>
      </c>
      <c r="S125" s="307">
        <v>46045</v>
      </c>
      <c r="T125" s="397">
        <v>47848671</v>
      </c>
      <c r="U125" s="302" t="s">
        <v>65</v>
      </c>
      <c r="V125" s="79">
        <v>85081920</v>
      </c>
      <c r="W125" s="304" t="s">
        <v>4719</v>
      </c>
      <c r="X125" s="315">
        <v>46043</v>
      </c>
      <c r="Y125" s="316">
        <v>46045</v>
      </c>
      <c r="Z125" s="69" t="s">
        <v>73</v>
      </c>
      <c r="AA125" s="307">
        <v>46234</v>
      </c>
      <c r="AB125" s="549">
        <v>189</v>
      </c>
      <c r="AC125" s="400">
        <v>0</v>
      </c>
      <c r="AD125" s="79">
        <v>0</v>
      </c>
      <c r="AE125" s="400">
        <v>0</v>
      </c>
      <c r="AF125" s="80" t="s">
        <v>73</v>
      </c>
      <c r="AG125" s="403">
        <f t="shared" si="5"/>
        <v>0</v>
      </c>
      <c r="AH125" s="79">
        <v>0</v>
      </c>
      <c r="AI125" s="400">
        <v>0</v>
      </c>
      <c r="AJ125" s="61" t="s">
        <v>73</v>
      </c>
      <c r="AK125" s="309" t="s">
        <v>73</v>
      </c>
      <c r="AL125" s="61">
        <v>0</v>
      </c>
      <c r="AM125" s="309" t="s">
        <v>73</v>
      </c>
      <c r="AN125" s="81" t="s">
        <v>73</v>
      </c>
      <c r="AO125" s="309" t="s">
        <v>73</v>
      </c>
      <c r="AP125" s="75">
        <f t="shared" si="6"/>
        <v>0</v>
      </c>
      <c r="AQ125" s="406">
        <f>+L125+AD125-AI125</f>
        <v>47848671</v>
      </c>
      <c r="AR125" s="61" t="s">
        <v>4656</v>
      </c>
      <c r="AS125" s="400">
        <f t="shared" si="7"/>
        <v>47848671</v>
      </c>
      <c r="AT125" s="61" t="s">
        <v>162</v>
      </c>
      <c r="AU125" s="302">
        <v>0</v>
      </c>
      <c r="AV125" s="82" t="s">
        <v>73</v>
      </c>
      <c r="AW125" s="426">
        <f t="shared" si="8"/>
        <v>0</v>
      </c>
      <c r="AX125" s="420">
        <v>47848671</v>
      </c>
      <c r="AY125" s="310">
        <f t="shared" si="9"/>
        <v>0</v>
      </c>
      <c r="AZ125" s="67">
        <v>0</v>
      </c>
      <c r="BA125" s="311" t="s">
        <v>73</v>
      </c>
      <c r="BB125" s="299" t="s">
        <v>85</v>
      </c>
      <c r="BC125" s="557" t="s">
        <v>5366</v>
      </c>
      <c r="BD125" s="44" t="s">
        <v>65</v>
      </c>
      <c r="BE125" s="558" t="s">
        <v>65</v>
      </c>
    </row>
    <row r="126" spans="2:57" x14ac:dyDescent="0.25">
      <c r="B126" s="299">
        <v>2026</v>
      </c>
      <c r="C126" s="44">
        <v>891780111</v>
      </c>
      <c r="D126" s="44" t="s">
        <v>63</v>
      </c>
      <c r="E126" s="168" t="s">
        <v>5365</v>
      </c>
      <c r="F126" s="300" t="s">
        <v>5364</v>
      </c>
      <c r="G126" s="301">
        <v>20243201010084</v>
      </c>
      <c r="H126" s="302" t="s">
        <v>71</v>
      </c>
      <c r="I126" s="44" t="s">
        <v>268</v>
      </c>
      <c r="J126" s="303" t="s">
        <v>81</v>
      </c>
      <c r="K126" s="168" t="s">
        <v>5363</v>
      </c>
      <c r="L126" s="394">
        <v>19349682</v>
      </c>
      <c r="M126" s="44" t="s">
        <v>66</v>
      </c>
      <c r="N126" s="304" t="s">
        <v>5362</v>
      </c>
      <c r="O126" s="79">
        <v>1083030269</v>
      </c>
      <c r="P126" s="305">
        <v>112</v>
      </c>
      <c r="Q126" s="306">
        <v>45996</v>
      </c>
      <c r="R126" s="397">
        <v>1995579480</v>
      </c>
      <c r="S126" s="307">
        <v>46044</v>
      </c>
      <c r="T126" s="397">
        <v>19349682</v>
      </c>
      <c r="U126" s="302" t="s">
        <v>65</v>
      </c>
      <c r="V126" s="79">
        <v>85081920</v>
      </c>
      <c r="W126" s="304" t="s">
        <v>4719</v>
      </c>
      <c r="X126" s="315">
        <v>46043</v>
      </c>
      <c r="Y126" s="316">
        <v>46044</v>
      </c>
      <c r="Z126" s="69" t="s">
        <v>73</v>
      </c>
      <c r="AA126" s="307">
        <v>46234</v>
      </c>
      <c r="AB126" s="549">
        <v>190</v>
      </c>
      <c r="AC126" s="400">
        <v>0</v>
      </c>
      <c r="AD126" s="79">
        <v>0</v>
      </c>
      <c r="AE126" s="400">
        <v>0</v>
      </c>
      <c r="AF126" s="80" t="s">
        <v>73</v>
      </c>
      <c r="AG126" s="403">
        <f t="shared" si="5"/>
        <v>0</v>
      </c>
      <c r="AH126" s="79">
        <v>0</v>
      </c>
      <c r="AI126" s="400">
        <v>0</v>
      </c>
      <c r="AJ126" s="61" t="s">
        <v>73</v>
      </c>
      <c r="AK126" s="309" t="s">
        <v>73</v>
      </c>
      <c r="AL126" s="61">
        <v>0</v>
      </c>
      <c r="AM126" s="309" t="s">
        <v>73</v>
      </c>
      <c r="AN126" s="81" t="s">
        <v>73</v>
      </c>
      <c r="AO126" s="309" t="s">
        <v>73</v>
      </c>
      <c r="AP126" s="75">
        <f t="shared" si="6"/>
        <v>0</v>
      </c>
      <c r="AQ126" s="406">
        <f>+L126+AD126-AI126</f>
        <v>19349682</v>
      </c>
      <c r="AR126" s="61" t="s">
        <v>4656</v>
      </c>
      <c r="AS126" s="400">
        <f t="shared" si="7"/>
        <v>19349682</v>
      </c>
      <c r="AT126" s="61" t="s">
        <v>162</v>
      </c>
      <c r="AU126" s="302">
        <v>0</v>
      </c>
      <c r="AV126" s="82" t="s">
        <v>73</v>
      </c>
      <c r="AW126" s="426">
        <f t="shared" si="8"/>
        <v>0</v>
      </c>
      <c r="AX126" s="420">
        <v>19349682</v>
      </c>
      <c r="AY126" s="310">
        <f t="shared" si="9"/>
        <v>0</v>
      </c>
      <c r="AZ126" s="67">
        <v>0</v>
      </c>
      <c r="BA126" s="311" t="s">
        <v>73</v>
      </c>
      <c r="BB126" s="299" t="s">
        <v>85</v>
      </c>
      <c r="BC126" s="557" t="s">
        <v>5361</v>
      </c>
      <c r="BD126" s="44" t="s">
        <v>65</v>
      </c>
      <c r="BE126" s="558" t="s">
        <v>65</v>
      </c>
    </row>
    <row r="127" spans="2:57" x14ac:dyDescent="0.25">
      <c r="B127" s="299">
        <v>2026</v>
      </c>
      <c r="C127" s="44">
        <v>891780111</v>
      </c>
      <c r="D127" s="44" t="s">
        <v>63</v>
      </c>
      <c r="E127" s="168" t="s">
        <v>5360</v>
      </c>
      <c r="F127" s="300" t="s">
        <v>5359</v>
      </c>
      <c r="G127" s="301">
        <v>0</v>
      </c>
      <c r="H127" s="302" t="s">
        <v>71</v>
      </c>
      <c r="I127" s="44" t="s">
        <v>111</v>
      </c>
      <c r="J127" s="303" t="s">
        <v>81</v>
      </c>
      <c r="K127" s="168" t="s">
        <v>5358</v>
      </c>
      <c r="L127" s="394">
        <v>3500000</v>
      </c>
      <c r="M127" s="44" t="s">
        <v>66</v>
      </c>
      <c r="N127" s="304" t="s">
        <v>5302</v>
      </c>
      <c r="O127" s="79">
        <v>1001999716</v>
      </c>
      <c r="P127" s="305">
        <v>259</v>
      </c>
      <c r="Q127" s="306">
        <v>46042</v>
      </c>
      <c r="R127" s="397">
        <v>40341500</v>
      </c>
      <c r="S127" s="307">
        <v>46043</v>
      </c>
      <c r="T127" s="397">
        <v>3500000</v>
      </c>
      <c r="U127" s="302" t="s">
        <v>65</v>
      </c>
      <c r="V127" s="79">
        <v>79738530</v>
      </c>
      <c r="W127" s="304" t="s">
        <v>5219</v>
      </c>
      <c r="X127" s="315">
        <v>46043</v>
      </c>
      <c r="Y127" s="316">
        <v>46043</v>
      </c>
      <c r="Z127" s="69" t="s">
        <v>73</v>
      </c>
      <c r="AA127" s="307">
        <v>46066</v>
      </c>
      <c r="AB127" s="549">
        <v>23</v>
      </c>
      <c r="AC127" s="400">
        <v>0</v>
      </c>
      <c r="AD127" s="79">
        <v>0</v>
      </c>
      <c r="AE127" s="400">
        <v>0</v>
      </c>
      <c r="AF127" s="80" t="s">
        <v>73</v>
      </c>
      <c r="AG127" s="403">
        <f t="shared" si="5"/>
        <v>0</v>
      </c>
      <c r="AH127" s="79">
        <v>0</v>
      </c>
      <c r="AI127" s="400">
        <v>0</v>
      </c>
      <c r="AJ127" s="61" t="s">
        <v>73</v>
      </c>
      <c r="AK127" s="309" t="s">
        <v>73</v>
      </c>
      <c r="AL127" s="61">
        <v>0</v>
      </c>
      <c r="AM127" s="309" t="s">
        <v>73</v>
      </c>
      <c r="AN127" s="81" t="s">
        <v>73</v>
      </c>
      <c r="AO127" s="309" t="s">
        <v>73</v>
      </c>
      <c r="AP127" s="75">
        <f t="shared" si="6"/>
        <v>0</v>
      </c>
      <c r="AQ127" s="406">
        <f>+L127+AD127-AI127</f>
        <v>3500000</v>
      </c>
      <c r="AR127" s="61" t="s">
        <v>65</v>
      </c>
      <c r="AS127" s="400">
        <f t="shared" si="7"/>
        <v>3500000</v>
      </c>
      <c r="AT127" s="61" t="s">
        <v>162</v>
      </c>
      <c r="AU127" s="302">
        <v>0</v>
      </c>
      <c r="AV127" s="82" t="s">
        <v>73</v>
      </c>
      <c r="AW127" s="426">
        <f t="shared" si="8"/>
        <v>0</v>
      </c>
      <c r="AX127" s="422">
        <v>3500000</v>
      </c>
      <c r="AY127" s="310">
        <f t="shared" si="9"/>
        <v>0</v>
      </c>
      <c r="AZ127" s="67">
        <v>0</v>
      </c>
      <c r="BA127" s="311" t="s">
        <v>73</v>
      </c>
      <c r="BB127" s="299" t="s">
        <v>85</v>
      </c>
      <c r="BC127" s="557" t="s">
        <v>5357</v>
      </c>
      <c r="BD127" s="44" t="s">
        <v>65</v>
      </c>
      <c r="BE127" s="558" t="s">
        <v>65</v>
      </c>
    </row>
    <row r="128" spans="2:57" x14ac:dyDescent="0.25">
      <c r="B128" s="299">
        <v>2026</v>
      </c>
      <c r="C128" s="44">
        <v>891780111</v>
      </c>
      <c r="D128" s="44" t="s">
        <v>63</v>
      </c>
      <c r="E128" s="168" t="s">
        <v>5356</v>
      </c>
      <c r="F128" s="300" t="s">
        <v>5355</v>
      </c>
      <c r="G128" s="301">
        <v>0</v>
      </c>
      <c r="H128" s="302" t="s">
        <v>71</v>
      </c>
      <c r="I128" s="44" t="s">
        <v>111</v>
      </c>
      <c r="J128" s="303" t="s">
        <v>81</v>
      </c>
      <c r="K128" s="168" t="s">
        <v>5354</v>
      </c>
      <c r="L128" s="394">
        <v>4500000</v>
      </c>
      <c r="M128" s="44" t="s">
        <v>66</v>
      </c>
      <c r="N128" s="304" t="s">
        <v>5353</v>
      </c>
      <c r="O128" s="79">
        <v>1079939348</v>
      </c>
      <c r="P128" s="305">
        <v>259</v>
      </c>
      <c r="Q128" s="306">
        <v>46042</v>
      </c>
      <c r="R128" s="397">
        <v>40341500</v>
      </c>
      <c r="S128" s="307">
        <v>46043</v>
      </c>
      <c r="T128" s="397">
        <v>4500000</v>
      </c>
      <c r="U128" s="302" t="s">
        <v>65</v>
      </c>
      <c r="V128" s="79">
        <v>79738530</v>
      </c>
      <c r="W128" s="304" t="s">
        <v>5219</v>
      </c>
      <c r="X128" s="315">
        <v>46043</v>
      </c>
      <c r="Y128" s="316">
        <v>46043</v>
      </c>
      <c r="Z128" s="69" t="s">
        <v>73</v>
      </c>
      <c r="AA128" s="307">
        <v>46066</v>
      </c>
      <c r="AB128" s="549">
        <v>23</v>
      </c>
      <c r="AC128" s="400">
        <v>0</v>
      </c>
      <c r="AD128" s="79">
        <v>0</v>
      </c>
      <c r="AE128" s="400">
        <v>0</v>
      </c>
      <c r="AF128" s="80" t="s">
        <v>73</v>
      </c>
      <c r="AG128" s="403">
        <f t="shared" si="5"/>
        <v>0</v>
      </c>
      <c r="AH128" s="79">
        <v>0</v>
      </c>
      <c r="AI128" s="400">
        <v>0</v>
      </c>
      <c r="AJ128" s="61" t="s">
        <v>73</v>
      </c>
      <c r="AK128" s="309" t="s">
        <v>73</v>
      </c>
      <c r="AL128" s="61">
        <v>0</v>
      </c>
      <c r="AM128" s="309" t="s">
        <v>73</v>
      </c>
      <c r="AN128" s="81" t="s">
        <v>73</v>
      </c>
      <c r="AO128" s="309" t="s">
        <v>73</v>
      </c>
      <c r="AP128" s="75">
        <f t="shared" si="6"/>
        <v>0</v>
      </c>
      <c r="AQ128" s="406">
        <f>+L128+AD128-AI128</f>
        <v>4500000</v>
      </c>
      <c r="AR128" s="61" t="s">
        <v>65</v>
      </c>
      <c r="AS128" s="400">
        <f t="shared" si="7"/>
        <v>4500000</v>
      </c>
      <c r="AT128" s="61" t="s">
        <v>162</v>
      </c>
      <c r="AU128" s="302">
        <v>0</v>
      </c>
      <c r="AV128" s="82" t="s">
        <v>73</v>
      </c>
      <c r="AW128" s="426">
        <f t="shared" si="8"/>
        <v>0</v>
      </c>
      <c r="AX128" s="422">
        <v>4500000</v>
      </c>
      <c r="AY128" s="310">
        <f t="shared" si="9"/>
        <v>0</v>
      </c>
      <c r="AZ128" s="67">
        <v>0</v>
      </c>
      <c r="BA128" s="311" t="s">
        <v>73</v>
      </c>
      <c r="BB128" s="299" t="s">
        <v>85</v>
      </c>
      <c r="BC128" s="557" t="s">
        <v>5352</v>
      </c>
      <c r="BD128" s="44" t="s">
        <v>65</v>
      </c>
      <c r="BE128" s="558" t="s">
        <v>65</v>
      </c>
    </row>
    <row r="129" spans="2:57" x14ac:dyDescent="0.25">
      <c r="B129" s="299">
        <v>2026</v>
      </c>
      <c r="C129" s="44">
        <v>891780111</v>
      </c>
      <c r="D129" s="44" t="s">
        <v>63</v>
      </c>
      <c r="E129" s="168" t="s">
        <v>5351</v>
      </c>
      <c r="F129" s="300" t="s">
        <v>5350</v>
      </c>
      <c r="G129" s="301">
        <v>20243201010084</v>
      </c>
      <c r="H129" s="302" t="s">
        <v>71</v>
      </c>
      <c r="I129" s="44" t="s">
        <v>268</v>
      </c>
      <c r="J129" s="303" t="s">
        <v>81</v>
      </c>
      <c r="K129" s="168" t="s">
        <v>5349</v>
      </c>
      <c r="L129" s="394">
        <v>65370676</v>
      </c>
      <c r="M129" s="44" t="s">
        <v>66</v>
      </c>
      <c r="N129" s="304" t="s">
        <v>5348</v>
      </c>
      <c r="O129" s="79">
        <v>1018441623</v>
      </c>
      <c r="P129" s="305">
        <v>111</v>
      </c>
      <c r="Q129" s="306">
        <v>45996</v>
      </c>
      <c r="R129" s="397">
        <v>2690717515</v>
      </c>
      <c r="S129" s="307">
        <v>46045</v>
      </c>
      <c r="T129" s="397">
        <v>65370676</v>
      </c>
      <c r="U129" s="302" t="s">
        <v>65</v>
      </c>
      <c r="V129" s="79">
        <v>85081920</v>
      </c>
      <c r="W129" s="304" t="s">
        <v>4719</v>
      </c>
      <c r="X129" s="315">
        <v>46043</v>
      </c>
      <c r="Y129" s="316">
        <v>46045</v>
      </c>
      <c r="Z129" s="69" t="s">
        <v>73</v>
      </c>
      <c r="AA129" s="307">
        <v>46218</v>
      </c>
      <c r="AB129" s="549">
        <v>173</v>
      </c>
      <c r="AC129" s="400">
        <v>0</v>
      </c>
      <c r="AD129" s="79">
        <v>0</v>
      </c>
      <c r="AE129" s="400">
        <v>0</v>
      </c>
      <c r="AF129" s="80" t="s">
        <v>73</v>
      </c>
      <c r="AG129" s="403">
        <f t="shared" si="5"/>
        <v>0</v>
      </c>
      <c r="AH129" s="79">
        <v>0</v>
      </c>
      <c r="AI129" s="400">
        <v>0</v>
      </c>
      <c r="AJ129" s="61" t="s">
        <v>73</v>
      </c>
      <c r="AK129" s="309" t="s">
        <v>73</v>
      </c>
      <c r="AL129" s="61">
        <v>0</v>
      </c>
      <c r="AM129" s="309" t="s">
        <v>73</v>
      </c>
      <c r="AN129" s="81" t="s">
        <v>73</v>
      </c>
      <c r="AO129" s="309" t="s">
        <v>73</v>
      </c>
      <c r="AP129" s="75">
        <f t="shared" si="6"/>
        <v>0</v>
      </c>
      <c r="AQ129" s="406">
        <f>+L129+AD129-AI129</f>
        <v>65370676</v>
      </c>
      <c r="AR129" s="61" t="s">
        <v>4656</v>
      </c>
      <c r="AS129" s="400">
        <f t="shared" si="7"/>
        <v>65370676</v>
      </c>
      <c r="AT129" s="61" t="s">
        <v>162</v>
      </c>
      <c r="AU129" s="302">
        <v>0</v>
      </c>
      <c r="AV129" s="82" t="s">
        <v>73</v>
      </c>
      <c r="AW129" s="426">
        <f t="shared" si="8"/>
        <v>0</v>
      </c>
      <c r="AX129" s="420">
        <v>65370676</v>
      </c>
      <c r="AY129" s="310">
        <f t="shared" si="9"/>
        <v>0</v>
      </c>
      <c r="AZ129" s="67">
        <v>0</v>
      </c>
      <c r="BA129" s="311" t="s">
        <v>73</v>
      </c>
      <c r="BB129" s="299" t="s">
        <v>85</v>
      </c>
      <c r="BC129" s="557" t="s">
        <v>5347</v>
      </c>
      <c r="BD129" s="44" t="s">
        <v>65</v>
      </c>
      <c r="BE129" s="558" t="s">
        <v>65</v>
      </c>
    </row>
    <row r="130" spans="2:57" x14ac:dyDescent="0.25">
      <c r="B130" s="299">
        <v>2026</v>
      </c>
      <c r="C130" s="44">
        <v>891780111</v>
      </c>
      <c r="D130" s="44" t="s">
        <v>63</v>
      </c>
      <c r="E130" s="168" t="s">
        <v>5346</v>
      </c>
      <c r="F130" s="300" t="s">
        <v>5345</v>
      </c>
      <c r="G130" s="301">
        <v>20243201010084</v>
      </c>
      <c r="H130" s="302" t="s">
        <v>71</v>
      </c>
      <c r="I130" s="44" t="s">
        <v>268</v>
      </c>
      <c r="J130" s="303" t="s">
        <v>81</v>
      </c>
      <c r="K130" s="168" t="s">
        <v>5344</v>
      </c>
      <c r="L130" s="394">
        <v>27889062</v>
      </c>
      <c r="M130" s="44" t="s">
        <v>66</v>
      </c>
      <c r="N130" s="304" t="s">
        <v>5343</v>
      </c>
      <c r="O130" s="79">
        <v>1084788615</v>
      </c>
      <c r="P130" s="305">
        <v>115</v>
      </c>
      <c r="Q130" s="306">
        <v>45996</v>
      </c>
      <c r="R130" s="397">
        <v>1382638080</v>
      </c>
      <c r="S130" s="307">
        <v>46044</v>
      </c>
      <c r="T130" s="397">
        <v>27889062</v>
      </c>
      <c r="U130" s="302" t="s">
        <v>65</v>
      </c>
      <c r="V130" s="79">
        <v>85081920</v>
      </c>
      <c r="W130" s="304" t="s">
        <v>4719</v>
      </c>
      <c r="X130" s="315">
        <v>46044</v>
      </c>
      <c r="Y130" s="316">
        <v>46055</v>
      </c>
      <c r="Z130" s="69" t="s">
        <v>73</v>
      </c>
      <c r="AA130" s="307">
        <v>46234</v>
      </c>
      <c r="AB130" s="549">
        <v>179</v>
      </c>
      <c r="AC130" s="400">
        <v>0</v>
      </c>
      <c r="AD130" s="79">
        <v>0</v>
      </c>
      <c r="AE130" s="400">
        <v>0</v>
      </c>
      <c r="AF130" s="80" t="s">
        <v>73</v>
      </c>
      <c r="AG130" s="403">
        <f t="shared" si="5"/>
        <v>0</v>
      </c>
      <c r="AH130" s="79">
        <v>0</v>
      </c>
      <c r="AI130" s="400">
        <v>0</v>
      </c>
      <c r="AJ130" s="61" t="s">
        <v>73</v>
      </c>
      <c r="AK130" s="309" t="s">
        <v>73</v>
      </c>
      <c r="AL130" s="61">
        <v>0</v>
      </c>
      <c r="AM130" s="309" t="s">
        <v>73</v>
      </c>
      <c r="AN130" s="81" t="s">
        <v>73</v>
      </c>
      <c r="AO130" s="309" t="s">
        <v>73</v>
      </c>
      <c r="AP130" s="75">
        <f t="shared" si="6"/>
        <v>0</v>
      </c>
      <c r="AQ130" s="406">
        <f>+L130+AD130-AI130</f>
        <v>27889062</v>
      </c>
      <c r="AR130" s="61" t="s">
        <v>4656</v>
      </c>
      <c r="AS130" s="400">
        <f t="shared" si="7"/>
        <v>27889062</v>
      </c>
      <c r="AT130" s="61" t="s">
        <v>162</v>
      </c>
      <c r="AU130" s="302">
        <v>0</v>
      </c>
      <c r="AV130" s="82" t="s">
        <v>73</v>
      </c>
      <c r="AW130" s="426">
        <f t="shared" si="8"/>
        <v>0</v>
      </c>
      <c r="AX130" s="420">
        <v>27889062</v>
      </c>
      <c r="AY130" s="310">
        <f t="shared" si="9"/>
        <v>0</v>
      </c>
      <c r="AZ130" s="67">
        <v>0</v>
      </c>
      <c r="BA130" s="311" t="s">
        <v>73</v>
      </c>
      <c r="BB130" s="299" t="s">
        <v>163</v>
      </c>
      <c r="BC130" s="557" t="s">
        <v>5342</v>
      </c>
      <c r="BD130" s="44" t="s">
        <v>65</v>
      </c>
      <c r="BE130" s="558" t="s">
        <v>65</v>
      </c>
    </row>
    <row r="131" spans="2:57" x14ac:dyDescent="0.25">
      <c r="B131" s="299">
        <v>2026</v>
      </c>
      <c r="C131" s="44">
        <v>891780111</v>
      </c>
      <c r="D131" s="44" t="s">
        <v>63</v>
      </c>
      <c r="E131" s="168" t="s">
        <v>5341</v>
      </c>
      <c r="F131" s="300" t="s">
        <v>5340</v>
      </c>
      <c r="G131" s="301">
        <v>0</v>
      </c>
      <c r="H131" s="302" t="s">
        <v>71</v>
      </c>
      <c r="I131" s="44" t="s">
        <v>111</v>
      </c>
      <c r="J131" s="303" t="s">
        <v>81</v>
      </c>
      <c r="K131" s="168" t="s">
        <v>5339</v>
      </c>
      <c r="L131" s="394">
        <v>17380000</v>
      </c>
      <c r="M131" s="44" t="s">
        <v>66</v>
      </c>
      <c r="N131" s="304" t="s">
        <v>5338</v>
      </c>
      <c r="O131" s="79">
        <v>1082989599</v>
      </c>
      <c r="P131" s="305">
        <v>41</v>
      </c>
      <c r="Q131" s="306">
        <v>46030</v>
      </c>
      <c r="R131" s="397">
        <v>157200000</v>
      </c>
      <c r="S131" s="307">
        <v>46045</v>
      </c>
      <c r="T131" s="397">
        <v>17380000</v>
      </c>
      <c r="U131" s="302" t="s">
        <v>65</v>
      </c>
      <c r="V131" s="79">
        <v>1082851808</v>
      </c>
      <c r="W131" s="304" t="s">
        <v>5337</v>
      </c>
      <c r="X131" s="315">
        <v>46045</v>
      </c>
      <c r="Y131" s="316">
        <v>46045</v>
      </c>
      <c r="Z131" s="69" t="s">
        <v>73</v>
      </c>
      <c r="AA131" s="307">
        <v>46203</v>
      </c>
      <c r="AB131" s="549">
        <v>158</v>
      </c>
      <c r="AC131" s="400">
        <v>0</v>
      </c>
      <c r="AD131" s="79">
        <v>0</v>
      </c>
      <c r="AE131" s="400">
        <v>0</v>
      </c>
      <c r="AF131" s="80" t="s">
        <v>73</v>
      </c>
      <c r="AG131" s="403">
        <f t="shared" si="5"/>
        <v>0</v>
      </c>
      <c r="AH131" s="79">
        <v>0</v>
      </c>
      <c r="AI131" s="400">
        <v>0</v>
      </c>
      <c r="AJ131" s="61" t="s">
        <v>73</v>
      </c>
      <c r="AK131" s="309" t="s">
        <v>73</v>
      </c>
      <c r="AL131" s="61">
        <v>0</v>
      </c>
      <c r="AM131" s="309" t="s">
        <v>73</v>
      </c>
      <c r="AN131" s="81" t="s">
        <v>73</v>
      </c>
      <c r="AO131" s="309" t="s">
        <v>73</v>
      </c>
      <c r="AP131" s="75">
        <f t="shared" si="6"/>
        <v>0</v>
      </c>
      <c r="AQ131" s="406">
        <f>+L131+AD131-AI131</f>
        <v>17380000</v>
      </c>
      <c r="AR131" s="61" t="s">
        <v>65</v>
      </c>
      <c r="AS131" s="400">
        <f t="shared" si="7"/>
        <v>17380000</v>
      </c>
      <c r="AT131" s="61" t="s">
        <v>162</v>
      </c>
      <c r="AU131" s="302">
        <v>0</v>
      </c>
      <c r="AV131" s="82" t="s">
        <v>73</v>
      </c>
      <c r="AW131" s="426">
        <f t="shared" si="8"/>
        <v>880000</v>
      </c>
      <c r="AX131" s="420">
        <v>16500000</v>
      </c>
      <c r="AY131" s="310">
        <f t="shared" si="9"/>
        <v>5.0632911392405063E-2</v>
      </c>
      <c r="AZ131" s="67">
        <v>5.0632911392405063E-2</v>
      </c>
      <c r="BA131" s="311" t="s">
        <v>73</v>
      </c>
      <c r="BB131" s="299" t="s">
        <v>85</v>
      </c>
      <c r="BC131" s="557" t="s">
        <v>5336</v>
      </c>
      <c r="BD131" s="44" t="s">
        <v>65</v>
      </c>
      <c r="BE131" s="558" t="s">
        <v>65</v>
      </c>
    </row>
    <row r="132" spans="2:57" x14ac:dyDescent="0.25">
      <c r="B132" s="299">
        <v>2026</v>
      </c>
      <c r="C132" s="44">
        <v>891780111</v>
      </c>
      <c r="D132" s="44" t="s">
        <v>63</v>
      </c>
      <c r="E132" s="168" t="s">
        <v>5335</v>
      </c>
      <c r="F132" s="300" t="s">
        <v>5334</v>
      </c>
      <c r="G132" s="301">
        <v>0</v>
      </c>
      <c r="H132" s="302" t="s">
        <v>71</v>
      </c>
      <c r="I132" s="44" t="s">
        <v>111</v>
      </c>
      <c r="J132" s="303" t="s">
        <v>81</v>
      </c>
      <c r="K132" s="168" t="s">
        <v>5333</v>
      </c>
      <c r="L132" s="394">
        <v>19500000</v>
      </c>
      <c r="M132" s="44" t="s">
        <v>66</v>
      </c>
      <c r="N132" s="304" t="s">
        <v>5332</v>
      </c>
      <c r="O132" s="79">
        <v>73209149</v>
      </c>
      <c r="P132" s="305">
        <v>43</v>
      </c>
      <c r="Q132" s="306">
        <v>46030</v>
      </c>
      <c r="R132" s="397">
        <v>600600000</v>
      </c>
      <c r="S132" s="307">
        <v>46045</v>
      </c>
      <c r="T132" s="397">
        <v>19500000</v>
      </c>
      <c r="U132" s="302" t="s">
        <v>65</v>
      </c>
      <c r="V132" s="79">
        <v>1082884010</v>
      </c>
      <c r="W132" s="304" t="s">
        <v>4730</v>
      </c>
      <c r="X132" s="315">
        <v>46045</v>
      </c>
      <c r="Y132" s="316">
        <v>46055</v>
      </c>
      <c r="Z132" s="69" t="s">
        <v>73</v>
      </c>
      <c r="AA132" s="307">
        <v>46203</v>
      </c>
      <c r="AB132" s="549">
        <v>148</v>
      </c>
      <c r="AC132" s="400">
        <v>0</v>
      </c>
      <c r="AD132" s="79">
        <v>0</v>
      </c>
      <c r="AE132" s="400">
        <v>0</v>
      </c>
      <c r="AF132" s="80" t="s">
        <v>73</v>
      </c>
      <c r="AG132" s="403">
        <f t="shared" si="5"/>
        <v>0</v>
      </c>
      <c r="AH132" s="79">
        <v>0</v>
      </c>
      <c r="AI132" s="400">
        <v>0</v>
      </c>
      <c r="AJ132" s="61" t="s">
        <v>73</v>
      </c>
      <c r="AK132" s="309" t="s">
        <v>73</v>
      </c>
      <c r="AL132" s="61">
        <v>0</v>
      </c>
      <c r="AM132" s="309" t="s">
        <v>73</v>
      </c>
      <c r="AN132" s="81" t="s">
        <v>73</v>
      </c>
      <c r="AO132" s="309" t="s">
        <v>73</v>
      </c>
      <c r="AP132" s="75">
        <f t="shared" si="6"/>
        <v>0</v>
      </c>
      <c r="AQ132" s="406">
        <f>+L132+AD132-AI132</f>
        <v>19500000</v>
      </c>
      <c r="AR132" s="61" t="s">
        <v>65</v>
      </c>
      <c r="AS132" s="400">
        <f t="shared" si="7"/>
        <v>19500000</v>
      </c>
      <c r="AT132" s="61" t="s">
        <v>162</v>
      </c>
      <c r="AU132" s="302">
        <v>0</v>
      </c>
      <c r="AV132" s="82" t="s">
        <v>73</v>
      </c>
      <c r="AW132" s="426">
        <f t="shared" si="8"/>
        <v>0</v>
      </c>
      <c r="AX132" s="420">
        <v>19500000</v>
      </c>
      <c r="AY132" s="310">
        <f t="shared" si="9"/>
        <v>0</v>
      </c>
      <c r="AZ132" s="67">
        <v>0</v>
      </c>
      <c r="BA132" s="311" t="s">
        <v>73</v>
      </c>
      <c r="BB132" s="299" t="s">
        <v>163</v>
      </c>
      <c r="BC132" s="557" t="s">
        <v>5331</v>
      </c>
      <c r="BD132" s="44" t="s">
        <v>65</v>
      </c>
      <c r="BE132" s="558" t="s">
        <v>65</v>
      </c>
    </row>
    <row r="133" spans="2:57" x14ac:dyDescent="0.25">
      <c r="B133" s="299">
        <v>2026</v>
      </c>
      <c r="C133" s="44">
        <v>891780111</v>
      </c>
      <c r="D133" s="44" t="s">
        <v>63</v>
      </c>
      <c r="E133" s="168" t="s">
        <v>5330</v>
      </c>
      <c r="F133" s="300" t="s">
        <v>5329</v>
      </c>
      <c r="G133" s="301">
        <v>20243201010084</v>
      </c>
      <c r="H133" s="302" t="s">
        <v>71</v>
      </c>
      <c r="I133" s="44" t="s">
        <v>268</v>
      </c>
      <c r="J133" s="303" t="s">
        <v>81</v>
      </c>
      <c r="K133" s="168" t="s">
        <v>5328</v>
      </c>
      <c r="L133" s="394">
        <v>47848671</v>
      </c>
      <c r="M133" s="44" t="s">
        <v>66</v>
      </c>
      <c r="N133" s="304" t="s">
        <v>5327</v>
      </c>
      <c r="O133" s="79">
        <v>1064999555</v>
      </c>
      <c r="P133" s="305">
        <v>111</v>
      </c>
      <c r="Q133" s="306">
        <v>45996</v>
      </c>
      <c r="R133" s="397">
        <v>2690717515</v>
      </c>
      <c r="S133" s="307">
        <v>46048</v>
      </c>
      <c r="T133" s="397">
        <v>47848671</v>
      </c>
      <c r="U133" s="302" t="s">
        <v>65</v>
      </c>
      <c r="V133" s="79">
        <v>85081920</v>
      </c>
      <c r="W133" s="304" t="s">
        <v>4719</v>
      </c>
      <c r="X133" s="315">
        <v>46045</v>
      </c>
      <c r="Y133" s="316">
        <v>46048</v>
      </c>
      <c r="Z133" s="69" t="s">
        <v>73</v>
      </c>
      <c r="AA133" s="307">
        <v>46234</v>
      </c>
      <c r="AB133" s="549">
        <v>186</v>
      </c>
      <c r="AC133" s="400">
        <v>0</v>
      </c>
      <c r="AD133" s="79">
        <v>0</v>
      </c>
      <c r="AE133" s="400">
        <v>0</v>
      </c>
      <c r="AF133" s="80" t="s">
        <v>73</v>
      </c>
      <c r="AG133" s="403">
        <f t="shared" si="5"/>
        <v>0</v>
      </c>
      <c r="AH133" s="79">
        <v>0</v>
      </c>
      <c r="AI133" s="400">
        <v>0</v>
      </c>
      <c r="AJ133" s="61" t="s">
        <v>73</v>
      </c>
      <c r="AK133" s="309" t="s">
        <v>73</v>
      </c>
      <c r="AL133" s="61">
        <v>0</v>
      </c>
      <c r="AM133" s="309" t="s">
        <v>73</v>
      </c>
      <c r="AN133" s="81" t="s">
        <v>73</v>
      </c>
      <c r="AO133" s="309" t="s">
        <v>73</v>
      </c>
      <c r="AP133" s="75">
        <f t="shared" si="6"/>
        <v>0</v>
      </c>
      <c r="AQ133" s="406">
        <f>+L133+AD133-AI133</f>
        <v>47848671</v>
      </c>
      <c r="AR133" s="61" t="s">
        <v>4656</v>
      </c>
      <c r="AS133" s="400">
        <f t="shared" si="7"/>
        <v>47848671</v>
      </c>
      <c r="AT133" s="61" t="s">
        <v>162</v>
      </c>
      <c r="AU133" s="302">
        <v>0</v>
      </c>
      <c r="AV133" s="82" t="s">
        <v>73</v>
      </c>
      <c r="AW133" s="426">
        <f t="shared" si="8"/>
        <v>0</v>
      </c>
      <c r="AX133" s="420">
        <v>47848671</v>
      </c>
      <c r="AY133" s="310">
        <f t="shared" si="9"/>
        <v>0</v>
      </c>
      <c r="AZ133" s="67">
        <v>0</v>
      </c>
      <c r="BA133" s="311" t="s">
        <v>73</v>
      </c>
      <c r="BB133" s="299" t="s">
        <v>85</v>
      </c>
      <c r="BC133" s="557" t="s">
        <v>5326</v>
      </c>
      <c r="BD133" s="44" t="s">
        <v>65</v>
      </c>
      <c r="BE133" s="558" t="s">
        <v>65</v>
      </c>
    </row>
    <row r="134" spans="2:57" x14ac:dyDescent="0.25">
      <c r="B134" s="299">
        <v>2026</v>
      </c>
      <c r="C134" s="44">
        <v>891780111</v>
      </c>
      <c r="D134" s="44" t="s">
        <v>63</v>
      </c>
      <c r="E134" s="168" t="s">
        <v>5325</v>
      </c>
      <c r="F134" s="300" t="s">
        <v>5324</v>
      </c>
      <c r="G134" s="301">
        <v>0</v>
      </c>
      <c r="H134" s="302" t="s">
        <v>71</v>
      </c>
      <c r="I134" s="44" t="s">
        <v>111</v>
      </c>
      <c r="J134" s="303" t="s">
        <v>81</v>
      </c>
      <c r="K134" s="168" t="s">
        <v>5323</v>
      </c>
      <c r="L134" s="394">
        <v>9997000</v>
      </c>
      <c r="M134" s="44" t="s">
        <v>66</v>
      </c>
      <c r="N134" s="304" t="s">
        <v>5322</v>
      </c>
      <c r="O134" s="79">
        <v>1010191398</v>
      </c>
      <c r="P134" s="305">
        <v>83</v>
      </c>
      <c r="Q134" s="306">
        <v>46036</v>
      </c>
      <c r="R134" s="397">
        <v>50000000</v>
      </c>
      <c r="S134" s="307">
        <v>46045</v>
      </c>
      <c r="T134" s="397">
        <v>9997000</v>
      </c>
      <c r="U134" s="302" t="s">
        <v>65</v>
      </c>
      <c r="V134" s="79">
        <v>85155551</v>
      </c>
      <c r="W134" s="304" t="s">
        <v>5276</v>
      </c>
      <c r="X134" s="315">
        <v>46045</v>
      </c>
      <c r="Y134" s="316">
        <v>46055</v>
      </c>
      <c r="Z134" s="69" t="s">
        <v>73</v>
      </c>
      <c r="AA134" s="307">
        <v>46111</v>
      </c>
      <c r="AB134" s="549">
        <v>56</v>
      </c>
      <c r="AC134" s="400">
        <v>0</v>
      </c>
      <c r="AD134" s="79">
        <v>0</v>
      </c>
      <c r="AE134" s="400">
        <v>0</v>
      </c>
      <c r="AF134" s="80" t="s">
        <v>73</v>
      </c>
      <c r="AG134" s="403">
        <f t="shared" si="5"/>
        <v>0</v>
      </c>
      <c r="AH134" s="79">
        <v>0</v>
      </c>
      <c r="AI134" s="400">
        <v>0</v>
      </c>
      <c r="AJ134" s="61" t="s">
        <v>73</v>
      </c>
      <c r="AK134" s="309" t="s">
        <v>73</v>
      </c>
      <c r="AL134" s="61">
        <v>0</v>
      </c>
      <c r="AM134" s="309" t="s">
        <v>73</v>
      </c>
      <c r="AN134" s="81" t="s">
        <v>73</v>
      </c>
      <c r="AO134" s="309" t="s">
        <v>73</v>
      </c>
      <c r="AP134" s="75">
        <f t="shared" si="6"/>
        <v>0</v>
      </c>
      <c r="AQ134" s="406">
        <f>+L134+AD134-AI134</f>
        <v>9997000</v>
      </c>
      <c r="AR134" s="61" t="s">
        <v>65</v>
      </c>
      <c r="AS134" s="400">
        <f t="shared" si="7"/>
        <v>9997000</v>
      </c>
      <c r="AT134" s="61" t="s">
        <v>162</v>
      </c>
      <c r="AU134" s="302">
        <v>0</v>
      </c>
      <c r="AV134" s="82" t="s">
        <v>73</v>
      </c>
      <c r="AW134" s="426">
        <f t="shared" si="8"/>
        <v>0</v>
      </c>
      <c r="AX134" s="420">
        <v>9997000</v>
      </c>
      <c r="AY134" s="310">
        <f t="shared" si="9"/>
        <v>0</v>
      </c>
      <c r="AZ134" s="67">
        <v>0</v>
      </c>
      <c r="BA134" s="311" t="s">
        <v>73</v>
      </c>
      <c r="BB134" s="299" t="s">
        <v>163</v>
      </c>
      <c r="BC134" s="557" t="s">
        <v>5321</v>
      </c>
      <c r="BD134" s="44" t="s">
        <v>65</v>
      </c>
      <c r="BE134" s="558" t="s">
        <v>65</v>
      </c>
    </row>
    <row r="135" spans="2:57" x14ac:dyDescent="0.25">
      <c r="B135" s="299">
        <v>2026</v>
      </c>
      <c r="C135" s="44">
        <v>891780111</v>
      </c>
      <c r="D135" s="44" t="s">
        <v>63</v>
      </c>
      <c r="E135" s="168" t="s">
        <v>5320</v>
      </c>
      <c r="F135" s="300" t="s">
        <v>5319</v>
      </c>
      <c r="G135" s="301">
        <v>0</v>
      </c>
      <c r="H135" s="302" t="s">
        <v>71</v>
      </c>
      <c r="I135" s="44" t="s">
        <v>111</v>
      </c>
      <c r="J135" s="303" t="s">
        <v>81</v>
      </c>
      <c r="K135" s="168" t="s">
        <v>5318</v>
      </c>
      <c r="L135" s="394">
        <v>18993333</v>
      </c>
      <c r="M135" s="44" t="s">
        <v>66</v>
      </c>
      <c r="N135" s="304" t="s">
        <v>5317</v>
      </c>
      <c r="O135" s="79">
        <v>1083019268</v>
      </c>
      <c r="P135" s="305">
        <v>44</v>
      </c>
      <c r="Q135" s="306">
        <v>46030</v>
      </c>
      <c r="R135" s="397">
        <v>400700000</v>
      </c>
      <c r="S135" s="307">
        <v>46045</v>
      </c>
      <c r="T135" s="397">
        <v>18993333</v>
      </c>
      <c r="U135" s="302" t="s">
        <v>65</v>
      </c>
      <c r="V135" s="79">
        <v>63563343</v>
      </c>
      <c r="W135" s="304" t="s">
        <v>4694</v>
      </c>
      <c r="X135" s="315">
        <v>46045</v>
      </c>
      <c r="Y135" s="316">
        <v>46048</v>
      </c>
      <c r="Z135" s="69" t="s">
        <v>73</v>
      </c>
      <c r="AA135" s="307">
        <v>46203</v>
      </c>
      <c r="AB135" s="549">
        <v>155</v>
      </c>
      <c r="AC135" s="400">
        <v>0</v>
      </c>
      <c r="AD135" s="79">
        <v>0</v>
      </c>
      <c r="AE135" s="400">
        <v>0</v>
      </c>
      <c r="AF135" s="80" t="s">
        <v>73</v>
      </c>
      <c r="AG135" s="403">
        <f t="shared" si="5"/>
        <v>0</v>
      </c>
      <c r="AH135" s="79">
        <v>0</v>
      </c>
      <c r="AI135" s="400">
        <v>0</v>
      </c>
      <c r="AJ135" s="61" t="s">
        <v>73</v>
      </c>
      <c r="AK135" s="309" t="s">
        <v>73</v>
      </c>
      <c r="AL135" s="61">
        <v>0</v>
      </c>
      <c r="AM135" s="309" t="s">
        <v>73</v>
      </c>
      <c r="AN135" s="81" t="s">
        <v>73</v>
      </c>
      <c r="AO135" s="309" t="s">
        <v>73</v>
      </c>
      <c r="AP135" s="75">
        <f t="shared" si="6"/>
        <v>0</v>
      </c>
      <c r="AQ135" s="406">
        <f>+L135+AD135-AI135</f>
        <v>18993333</v>
      </c>
      <c r="AR135" s="61" t="s">
        <v>65</v>
      </c>
      <c r="AS135" s="400">
        <f t="shared" si="7"/>
        <v>18993333</v>
      </c>
      <c r="AT135" s="61" t="s">
        <v>162</v>
      </c>
      <c r="AU135" s="302">
        <v>0</v>
      </c>
      <c r="AV135" s="82" t="s">
        <v>73</v>
      </c>
      <c r="AW135" s="426">
        <f t="shared" si="8"/>
        <v>493333</v>
      </c>
      <c r="AX135" s="420">
        <v>18500000</v>
      </c>
      <c r="AY135" s="310">
        <f t="shared" si="9"/>
        <v>2.5974008879852736E-2</v>
      </c>
      <c r="AZ135" s="67">
        <v>2.5974008879852736E-2</v>
      </c>
      <c r="BA135" s="311" t="s">
        <v>73</v>
      </c>
      <c r="BB135" s="299" t="s">
        <v>85</v>
      </c>
      <c r="BC135" s="557" t="s">
        <v>5316</v>
      </c>
      <c r="BD135" s="44" t="s">
        <v>65</v>
      </c>
      <c r="BE135" s="558" t="s">
        <v>65</v>
      </c>
    </row>
    <row r="136" spans="2:57" x14ac:dyDescent="0.25">
      <c r="B136" s="299">
        <v>2026</v>
      </c>
      <c r="C136" s="44">
        <v>891780111</v>
      </c>
      <c r="D136" s="44" t="s">
        <v>63</v>
      </c>
      <c r="E136" s="168" t="s">
        <v>5315</v>
      </c>
      <c r="F136" s="300" t="s">
        <v>5314</v>
      </c>
      <c r="G136" s="301">
        <v>20243201010084</v>
      </c>
      <c r="H136" s="302" t="s">
        <v>71</v>
      </c>
      <c r="I136" s="44" t="s">
        <v>268</v>
      </c>
      <c r="J136" s="303" t="s">
        <v>81</v>
      </c>
      <c r="K136" s="168" t="s">
        <v>5313</v>
      </c>
      <c r="L136" s="394">
        <v>49576986</v>
      </c>
      <c r="M136" s="44" t="s">
        <v>66</v>
      </c>
      <c r="N136" s="304" t="s">
        <v>5312</v>
      </c>
      <c r="O136" s="79">
        <v>52909815</v>
      </c>
      <c r="P136" s="305">
        <v>113</v>
      </c>
      <c r="Q136" s="306">
        <v>45996</v>
      </c>
      <c r="R136" s="397">
        <v>2718012599</v>
      </c>
      <c r="S136" s="307">
        <v>46048</v>
      </c>
      <c r="T136" s="397">
        <v>49576986</v>
      </c>
      <c r="U136" s="302" t="s">
        <v>65</v>
      </c>
      <c r="V136" s="79">
        <v>85081920</v>
      </c>
      <c r="W136" s="304" t="s">
        <v>4719</v>
      </c>
      <c r="X136" s="315">
        <v>46045</v>
      </c>
      <c r="Y136" s="316">
        <v>46048</v>
      </c>
      <c r="Z136" s="69" t="s">
        <v>73</v>
      </c>
      <c r="AA136" s="307">
        <v>46234</v>
      </c>
      <c r="AB136" s="549">
        <v>186</v>
      </c>
      <c r="AC136" s="400">
        <v>0</v>
      </c>
      <c r="AD136" s="79">
        <v>0</v>
      </c>
      <c r="AE136" s="400">
        <v>0</v>
      </c>
      <c r="AF136" s="80" t="s">
        <v>73</v>
      </c>
      <c r="AG136" s="403">
        <f t="shared" ref="AG136:AG199" si="10">+IF(AF136="1800-01-01",0,AF136-AA136)</f>
        <v>0</v>
      </c>
      <c r="AH136" s="79">
        <v>0</v>
      </c>
      <c r="AI136" s="400">
        <v>0</v>
      </c>
      <c r="AJ136" s="61" t="s">
        <v>73</v>
      </c>
      <c r="AK136" s="309" t="s">
        <v>73</v>
      </c>
      <c r="AL136" s="61">
        <v>0</v>
      </c>
      <c r="AM136" s="309" t="s">
        <v>73</v>
      </c>
      <c r="AN136" s="81" t="s">
        <v>73</v>
      </c>
      <c r="AO136" s="309" t="s">
        <v>73</v>
      </c>
      <c r="AP136" s="75">
        <f t="shared" ref="AP136:AP199" si="11">+IF(AM136="1800-01-01",0,AN136-AM136)</f>
        <v>0</v>
      </c>
      <c r="AQ136" s="406">
        <f>+L136+AD136-AI136</f>
        <v>49576986</v>
      </c>
      <c r="AR136" s="61" t="s">
        <v>4656</v>
      </c>
      <c r="AS136" s="400">
        <f t="shared" ref="AS136:AS199" si="12">+AQ136</f>
        <v>49576986</v>
      </c>
      <c r="AT136" s="61" t="s">
        <v>162</v>
      </c>
      <c r="AU136" s="302">
        <v>0</v>
      </c>
      <c r="AV136" s="82" t="s">
        <v>73</v>
      </c>
      <c r="AW136" s="426">
        <f t="shared" ref="AW136:AW199" si="13">+AQ136-AX136</f>
        <v>0</v>
      </c>
      <c r="AX136" s="420">
        <v>49576986</v>
      </c>
      <c r="AY136" s="310">
        <f t="shared" ref="AY136:AY199" si="14">+IFERROR(AW136/AQ136,"_")</f>
        <v>0</v>
      </c>
      <c r="AZ136" s="67">
        <v>0</v>
      </c>
      <c r="BA136" s="311" t="s">
        <v>73</v>
      </c>
      <c r="BB136" s="299" t="s">
        <v>85</v>
      </c>
      <c r="BC136" s="557" t="s">
        <v>5311</v>
      </c>
      <c r="BD136" s="44" t="s">
        <v>65</v>
      </c>
      <c r="BE136" s="558" t="s">
        <v>65</v>
      </c>
    </row>
    <row r="137" spans="2:57" x14ac:dyDescent="0.25">
      <c r="B137" s="299">
        <v>2026</v>
      </c>
      <c r="C137" s="44">
        <v>891780111</v>
      </c>
      <c r="D137" s="44" t="s">
        <v>63</v>
      </c>
      <c r="E137" s="168" t="s">
        <v>5310</v>
      </c>
      <c r="F137" s="300" t="s">
        <v>5309</v>
      </c>
      <c r="G137" s="301">
        <v>20243201010084</v>
      </c>
      <c r="H137" s="302" t="s">
        <v>71</v>
      </c>
      <c r="I137" s="44" t="s">
        <v>268</v>
      </c>
      <c r="J137" s="303" t="s">
        <v>81</v>
      </c>
      <c r="K137" s="168" t="s">
        <v>5308</v>
      </c>
      <c r="L137" s="394">
        <v>49576986</v>
      </c>
      <c r="M137" s="44" t="s">
        <v>66</v>
      </c>
      <c r="N137" s="304" t="s">
        <v>5307</v>
      </c>
      <c r="O137" s="79">
        <v>1103101439</v>
      </c>
      <c r="P137" s="305">
        <v>113</v>
      </c>
      <c r="Q137" s="306">
        <v>45996</v>
      </c>
      <c r="R137" s="397">
        <v>2718012599</v>
      </c>
      <c r="S137" s="307">
        <v>46048</v>
      </c>
      <c r="T137" s="397">
        <v>49576986</v>
      </c>
      <c r="U137" s="302" t="s">
        <v>65</v>
      </c>
      <c r="V137" s="79">
        <v>85081920</v>
      </c>
      <c r="W137" s="304" t="s">
        <v>4719</v>
      </c>
      <c r="X137" s="315">
        <v>46045</v>
      </c>
      <c r="Y137" s="316">
        <v>46048</v>
      </c>
      <c r="Z137" s="69" t="s">
        <v>73</v>
      </c>
      <c r="AA137" s="307">
        <v>46234</v>
      </c>
      <c r="AB137" s="549">
        <v>186</v>
      </c>
      <c r="AC137" s="400">
        <v>0</v>
      </c>
      <c r="AD137" s="79">
        <v>0</v>
      </c>
      <c r="AE137" s="400">
        <v>0</v>
      </c>
      <c r="AF137" s="80" t="s">
        <v>73</v>
      </c>
      <c r="AG137" s="403">
        <f t="shared" si="10"/>
        <v>0</v>
      </c>
      <c r="AH137" s="79">
        <v>0</v>
      </c>
      <c r="AI137" s="400">
        <v>0</v>
      </c>
      <c r="AJ137" s="61" t="s">
        <v>73</v>
      </c>
      <c r="AK137" s="309" t="s">
        <v>73</v>
      </c>
      <c r="AL137" s="61">
        <v>0</v>
      </c>
      <c r="AM137" s="309" t="s">
        <v>73</v>
      </c>
      <c r="AN137" s="81" t="s">
        <v>73</v>
      </c>
      <c r="AO137" s="309" t="s">
        <v>73</v>
      </c>
      <c r="AP137" s="75">
        <f t="shared" si="11"/>
        <v>0</v>
      </c>
      <c r="AQ137" s="406">
        <f>+L137+AD137-AI137</f>
        <v>49576986</v>
      </c>
      <c r="AR137" s="61" t="s">
        <v>4656</v>
      </c>
      <c r="AS137" s="400">
        <f t="shared" si="12"/>
        <v>49576986</v>
      </c>
      <c r="AT137" s="61" t="s">
        <v>162</v>
      </c>
      <c r="AU137" s="302">
        <v>0</v>
      </c>
      <c r="AV137" s="82" t="s">
        <v>73</v>
      </c>
      <c r="AW137" s="426">
        <f t="shared" si="13"/>
        <v>0</v>
      </c>
      <c r="AX137" s="420">
        <v>49576986</v>
      </c>
      <c r="AY137" s="310">
        <f t="shared" si="14"/>
        <v>0</v>
      </c>
      <c r="AZ137" s="67">
        <v>0</v>
      </c>
      <c r="BA137" s="311" t="s">
        <v>73</v>
      </c>
      <c r="BB137" s="299" t="s">
        <v>85</v>
      </c>
      <c r="BC137" s="557" t="s">
        <v>5306</v>
      </c>
      <c r="BD137" s="44" t="s">
        <v>65</v>
      </c>
      <c r="BE137" s="558" t="s">
        <v>65</v>
      </c>
    </row>
    <row r="138" spans="2:57" x14ac:dyDescent="0.25">
      <c r="B138" s="299">
        <v>2026</v>
      </c>
      <c r="C138" s="44">
        <v>891780111</v>
      </c>
      <c r="D138" s="44" t="s">
        <v>63</v>
      </c>
      <c r="E138" s="168" t="s">
        <v>5305</v>
      </c>
      <c r="F138" s="300" t="s">
        <v>5304</v>
      </c>
      <c r="G138" s="301">
        <v>0</v>
      </c>
      <c r="H138" s="302" t="s">
        <v>71</v>
      </c>
      <c r="I138" s="44" t="s">
        <v>111</v>
      </c>
      <c r="J138" s="303" t="s">
        <v>81</v>
      </c>
      <c r="K138" s="168" t="s">
        <v>5303</v>
      </c>
      <c r="L138" s="394">
        <v>12250000</v>
      </c>
      <c r="M138" s="44" t="s">
        <v>66</v>
      </c>
      <c r="N138" s="304" t="s">
        <v>5302</v>
      </c>
      <c r="O138" s="79">
        <v>1001999716</v>
      </c>
      <c r="P138" s="305">
        <v>39</v>
      </c>
      <c r="Q138" s="306">
        <v>46030</v>
      </c>
      <c r="R138" s="397">
        <v>547200000</v>
      </c>
      <c r="S138" s="307">
        <v>46045</v>
      </c>
      <c r="T138" s="397">
        <v>12250000</v>
      </c>
      <c r="U138" s="302" t="s">
        <v>65</v>
      </c>
      <c r="V138" s="79">
        <v>79738530</v>
      </c>
      <c r="W138" s="304" t="s">
        <v>5219</v>
      </c>
      <c r="X138" s="315">
        <v>46045</v>
      </c>
      <c r="Y138" s="316">
        <v>46069</v>
      </c>
      <c r="Z138" s="69" t="s">
        <v>73</v>
      </c>
      <c r="AA138" s="307">
        <v>46173</v>
      </c>
      <c r="AB138" s="549">
        <v>104</v>
      </c>
      <c r="AC138" s="400">
        <v>0</v>
      </c>
      <c r="AD138" s="79">
        <v>0</v>
      </c>
      <c r="AE138" s="400">
        <v>0</v>
      </c>
      <c r="AF138" s="80" t="s">
        <v>73</v>
      </c>
      <c r="AG138" s="403">
        <f t="shared" si="10"/>
        <v>0</v>
      </c>
      <c r="AH138" s="79">
        <v>0</v>
      </c>
      <c r="AI138" s="400">
        <v>0</v>
      </c>
      <c r="AJ138" s="61" t="s">
        <v>73</v>
      </c>
      <c r="AK138" s="309" t="s">
        <v>73</v>
      </c>
      <c r="AL138" s="61">
        <v>0</v>
      </c>
      <c r="AM138" s="309" t="s">
        <v>73</v>
      </c>
      <c r="AN138" s="81" t="s">
        <v>73</v>
      </c>
      <c r="AO138" s="309" t="s">
        <v>73</v>
      </c>
      <c r="AP138" s="75">
        <f t="shared" si="11"/>
        <v>0</v>
      </c>
      <c r="AQ138" s="406">
        <f>+L138+AD138-AI138</f>
        <v>12250000</v>
      </c>
      <c r="AR138" s="61" t="s">
        <v>65</v>
      </c>
      <c r="AS138" s="400">
        <f t="shared" si="12"/>
        <v>12250000</v>
      </c>
      <c r="AT138" s="61" t="s">
        <v>162</v>
      </c>
      <c r="AU138" s="302">
        <v>0</v>
      </c>
      <c r="AV138" s="82" t="s">
        <v>73</v>
      </c>
      <c r="AW138" s="426">
        <f t="shared" si="13"/>
        <v>0</v>
      </c>
      <c r="AX138" s="420">
        <v>12250000</v>
      </c>
      <c r="AY138" s="310">
        <f t="shared" si="14"/>
        <v>0</v>
      </c>
      <c r="AZ138" s="67">
        <v>0</v>
      </c>
      <c r="BA138" s="311" t="s">
        <v>73</v>
      </c>
      <c r="BB138" s="299" t="s">
        <v>163</v>
      </c>
      <c r="BC138" s="557" t="s">
        <v>5301</v>
      </c>
      <c r="BD138" s="44" t="s">
        <v>4654</v>
      </c>
      <c r="BE138" s="558" t="s">
        <v>65</v>
      </c>
    </row>
    <row r="139" spans="2:57" x14ac:dyDescent="0.25">
      <c r="B139" s="299">
        <v>2026</v>
      </c>
      <c r="C139" s="44">
        <v>891780111</v>
      </c>
      <c r="D139" s="44" t="s">
        <v>63</v>
      </c>
      <c r="E139" s="168" t="s">
        <v>5300</v>
      </c>
      <c r="F139" s="300" t="s">
        <v>5299</v>
      </c>
      <c r="G139" s="301">
        <v>20243201010084</v>
      </c>
      <c r="H139" s="302" t="s">
        <v>71</v>
      </c>
      <c r="I139" s="44" t="s">
        <v>268</v>
      </c>
      <c r="J139" s="303" t="s">
        <v>81</v>
      </c>
      <c r="K139" s="168" t="s">
        <v>5298</v>
      </c>
      <c r="L139" s="394">
        <v>49576986</v>
      </c>
      <c r="M139" s="44" t="s">
        <v>66</v>
      </c>
      <c r="N139" s="304" t="s">
        <v>5297</v>
      </c>
      <c r="O139" s="79">
        <v>1098606913</v>
      </c>
      <c r="P139" s="305">
        <v>113</v>
      </c>
      <c r="Q139" s="306">
        <v>45996</v>
      </c>
      <c r="R139" s="397">
        <v>2718012599</v>
      </c>
      <c r="S139" s="307">
        <v>46048</v>
      </c>
      <c r="T139" s="397">
        <v>49576986</v>
      </c>
      <c r="U139" s="302" t="s">
        <v>65</v>
      </c>
      <c r="V139" s="79">
        <v>1082903415</v>
      </c>
      <c r="W139" s="304" t="s">
        <v>5182</v>
      </c>
      <c r="X139" s="315">
        <v>46048</v>
      </c>
      <c r="Y139" s="316">
        <v>46048</v>
      </c>
      <c r="Z139" s="69" t="s">
        <v>73</v>
      </c>
      <c r="AA139" s="307">
        <v>46234</v>
      </c>
      <c r="AB139" s="549">
        <v>186</v>
      </c>
      <c r="AC139" s="400">
        <v>0</v>
      </c>
      <c r="AD139" s="79">
        <v>0</v>
      </c>
      <c r="AE139" s="400">
        <v>0</v>
      </c>
      <c r="AF139" s="80" t="s">
        <v>73</v>
      </c>
      <c r="AG139" s="403">
        <f t="shared" si="10"/>
        <v>0</v>
      </c>
      <c r="AH139" s="79">
        <v>0</v>
      </c>
      <c r="AI139" s="400">
        <v>0</v>
      </c>
      <c r="AJ139" s="61" t="s">
        <v>73</v>
      </c>
      <c r="AK139" s="309" t="s">
        <v>73</v>
      </c>
      <c r="AL139" s="61">
        <v>0</v>
      </c>
      <c r="AM139" s="309" t="s">
        <v>73</v>
      </c>
      <c r="AN139" s="81" t="s">
        <v>73</v>
      </c>
      <c r="AO139" s="309" t="s">
        <v>73</v>
      </c>
      <c r="AP139" s="75">
        <f t="shared" si="11"/>
        <v>0</v>
      </c>
      <c r="AQ139" s="406">
        <f>+L139+AD139-AI139</f>
        <v>49576986</v>
      </c>
      <c r="AR139" s="61" t="s">
        <v>4656</v>
      </c>
      <c r="AS139" s="400">
        <f t="shared" si="12"/>
        <v>49576986</v>
      </c>
      <c r="AT139" s="61" t="s">
        <v>162</v>
      </c>
      <c r="AU139" s="302">
        <v>0</v>
      </c>
      <c r="AV139" s="82" t="s">
        <v>73</v>
      </c>
      <c r="AW139" s="426">
        <f t="shared" si="13"/>
        <v>0</v>
      </c>
      <c r="AX139" s="420">
        <v>49576986</v>
      </c>
      <c r="AY139" s="310">
        <f t="shared" si="14"/>
        <v>0</v>
      </c>
      <c r="AZ139" s="67">
        <v>0</v>
      </c>
      <c r="BA139" s="311" t="s">
        <v>73</v>
      </c>
      <c r="BB139" s="299" t="s">
        <v>85</v>
      </c>
      <c r="BC139" s="557" t="s">
        <v>5296</v>
      </c>
      <c r="BD139" s="44" t="s">
        <v>65</v>
      </c>
      <c r="BE139" s="558" t="s">
        <v>65</v>
      </c>
    </row>
    <row r="140" spans="2:57" x14ac:dyDescent="0.25">
      <c r="B140" s="299">
        <v>2026</v>
      </c>
      <c r="C140" s="44">
        <v>891780111</v>
      </c>
      <c r="D140" s="44" t="s">
        <v>63</v>
      </c>
      <c r="E140" s="168" t="s">
        <v>5295</v>
      </c>
      <c r="F140" s="300" t="s">
        <v>5294</v>
      </c>
      <c r="G140" s="301">
        <v>20243201010084</v>
      </c>
      <c r="H140" s="302" t="s">
        <v>71</v>
      </c>
      <c r="I140" s="44" t="s">
        <v>268</v>
      </c>
      <c r="J140" s="303" t="s">
        <v>81</v>
      </c>
      <c r="K140" s="168" t="s">
        <v>5293</v>
      </c>
      <c r="L140" s="394">
        <v>33286032</v>
      </c>
      <c r="M140" s="44" t="s">
        <v>66</v>
      </c>
      <c r="N140" s="304" t="s">
        <v>5292</v>
      </c>
      <c r="O140" s="79">
        <v>1083023702</v>
      </c>
      <c r="P140" s="305">
        <v>113</v>
      </c>
      <c r="Q140" s="306">
        <v>45996</v>
      </c>
      <c r="R140" s="397">
        <v>2718012599</v>
      </c>
      <c r="S140" s="307">
        <v>46048</v>
      </c>
      <c r="T140" s="397">
        <v>33286032</v>
      </c>
      <c r="U140" s="302" t="s">
        <v>65</v>
      </c>
      <c r="V140" s="79">
        <v>1082903415</v>
      </c>
      <c r="W140" s="304" t="s">
        <v>5182</v>
      </c>
      <c r="X140" s="315">
        <v>46048</v>
      </c>
      <c r="Y140" s="316">
        <v>46048</v>
      </c>
      <c r="Z140" s="69" t="s">
        <v>73</v>
      </c>
      <c r="AA140" s="307">
        <v>46234</v>
      </c>
      <c r="AB140" s="549">
        <v>186</v>
      </c>
      <c r="AC140" s="400">
        <v>0</v>
      </c>
      <c r="AD140" s="79">
        <v>0</v>
      </c>
      <c r="AE140" s="400">
        <v>0</v>
      </c>
      <c r="AF140" s="80" t="s">
        <v>73</v>
      </c>
      <c r="AG140" s="403">
        <f t="shared" si="10"/>
        <v>0</v>
      </c>
      <c r="AH140" s="79">
        <v>0</v>
      </c>
      <c r="AI140" s="400">
        <v>0</v>
      </c>
      <c r="AJ140" s="61" t="s">
        <v>73</v>
      </c>
      <c r="AK140" s="309" t="s">
        <v>73</v>
      </c>
      <c r="AL140" s="61">
        <v>0</v>
      </c>
      <c r="AM140" s="309" t="s">
        <v>73</v>
      </c>
      <c r="AN140" s="81" t="s">
        <v>73</v>
      </c>
      <c r="AO140" s="309" t="s">
        <v>73</v>
      </c>
      <c r="AP140" s="75">
        <f t="shared" si="11"/>
        <v>0</v>
      </c>
      <c r="AQ140" s="406">
        <f>+L140+AD140-AI140</f>
        <v>33286032</v>
      </c>
      <c r="AR140" s="61" t="s">
        <v>4656</v>
      </c>
      <c r="AS140" s="400">
        <f t="shared" si="12"/>
        <v>33286032</v>
      </c>
      <c r="AT140" s="61" t="s">
        <v>162</v>
      </c>
      <c r="AU140" s="302">
        <v>0</v>
      </c>
      <c r="AV140" s="82" t="s">
        <v>73</v>
      </c>
      <c r="AW140" s="426">
        <f t="shared" si="13"/>
        <v>0</v>
      </c>
      <c r="AX140" s="420">
        <v>33286032</v>
      </c>
      <c r="AY140" s="310">
        <f t="shared" si="14"/>
        <v>0</v>
      </c>
      <c r="AZ140" s="67">
        <v>0</v>
      </c>
      <c r="BA140" s="311" t="s">
        <v>73</v>
      </c>
      <c r="BB140" s="299" t="s">
        <v>85</v>
      </c>
      <c r="BC140" s="557" t="s">
        <v>5291</v>
      </c>
      <c r="BD140" s="44" t="s">
        <v>65</v>
      </c>
      <c r="BE140" s="558" t="s">
        <v>65</v>
      </c>
    </row>
    <row r="141" spans="2:57" x14ac:dyDescent="0.25">
      <c r="B141" s="299">
        <v>2026</v>
      </c>
      <c r="C141" s="44">
        <v>891780111</v>
      </c>
      <c r="D141" s="44" t="s">
        <v>63</v>
      </c>
      <c r="E141" s="168" t="s">
        <v>5290</v>
      </c>
      <c r="F141" s="300" t="s">
        <v>5289</v>
      </c>
      <c r="G141" s="301">
        <v>20243201010084</v>
      </c>
      <c r="H141" s="302" t="s">
        <v>71</v>
      </c>
      <c r="I141" s="44" t="s">
        <v>268</v>
      </c>
      <c r="J141" s="303" t="s">
        <v>81</v>
      </c>
      <c r="K141" s="168" t="s">
        <v>5288</v>
      </c>
      <c r="L141" s="394">
        <v>33286032</v>
      </c>
      <c r="M141" s="44" t="s">
        <v>66</v>
      </c>
      <c r="N141" s="304" t="s">
        <v>5287</v>
      </c>
      <c r="O141" s="79">
        <v>85476242</v>
      </c>
      <c r="P141" s="305">
        <v>113</v>
      </c>
      <c r="Q141" s="306">
        <v>45996</v>
      </c>
      <c r="R141" s="397">
        <v>2718012599</v>
      </c>
      <c r="S141" s="307">
        <v>46048</v>
      </c>
      <c r="T141" s="397">
        <v>33286032</v>
      </c>
      <c r="U141" s="302" t="s">
        <v>65</v>
      </c>
      <c r="V141" s="79">
        <v>1082903415</v>
      </c>
      <c r="W141" s="304" t="s">
        <v>5182</v>
      </c>
      <c r="X141" s="315">
        <v>46048</v>
      </c>
      <c r="Y141" s="316">
        <v>46048</v>
      </c>
      <c r="Z141" s="69" t="s">
        <v>73</v>
      </c>
      <c r="AA141" s="307">
        <v>46234</v>
      </c>
      <c r="AB141" s="549">
        <v>186</v>
      </c>
      <c r="AC141" s="400">
        <v>0</v>
      </c>
      <c r="AD141" s="79">
        <v>0</v>
      </c>
      <c r="AE141" s="400">
        <v>0</v>
      </c>
      <c r="AF141" s="80" t="s">
        <v>73</v>
      </c>
      <c r="AG141" s="403">
        <f t="shared" si="10"/>
        <v>0</v>
      </c>
      <c r="AH141" s="79">
        <v>0</v>
      </c>
      <c r="AI141" s="400">
        <v>0</v>
      </c>
      <c r="AJ141" s="61" t="s">
        <v>73</v>
      </c>
      <c r="AK141" s="309" t="s">
        <v>73</v>
      </c>
      <c r="AL141" s="61">
        <v>0</v>
      </c>
      <c r="AM141" s="309" t="s">
        <v>73</v>
      </c>
      <c r="AN141" s="81" t="s">
        <v>73</v>
      </c>
      <c r="AO141" s="309" t="s">
        <v>73</v>
      </c>
      <c r="AP141" s="75">
        <f t="shared" si="11"/>
        <v>0</v>
      </c>
      <c r="AQ141" s="406">
        <f>+L141+AD141-AI141</f>
        <v>33286032</v>
      </c>
      <c r="AR141" s="61" t="s">
        <v>4656</v>
      </c>
      <c r="AS141" s="400">
        <f t="shared" si="12"/>
        <v>33286032</v>
      </c>
      <c r="AT141" s="61" t="s">
        <v>162</v>
      </c>
      <c r="AU141" s="302">
        <v>0</v>
      </c>
      <c r="AV141" s="82" t="s">
        <v>73</v>
      </c>
      <c r="AW141" s="426">
        <f t="shared" si="13"/>
        <v>0</v>
      </c>
      <c r="AX141" s="420">
        <v>33286032</v>
      </c>
      <c r="AY141" s="310">
        <f t="shared" si="14"/>
        <v>0</v>
      </c>
      <c r="AZ141" s="67">
        <v>0</v>
      </c>
      <c r="BA141" s="311" t="s">
        <v>73</v>
      </c>
      <c r="BB141" s="299" t="s">
        <v>85</v>
      </c>
      <c r="BC141" s="557" t="s">
        <v>5286</v>
      </c>
      <c r="BD141" s="44" t="s">
        <v>65</v>
      </c>
      <c r="BE141" s="558" t="s">
        <v>65</v>
      </c>
    </row>
    <row r="142" spans="2:57" x14ac:dyDescent="0.25">
      <c r="B142" s="299">
        <v>2026</v>
      </c>
      <c r="C142" s="44">
        <v>891780111</v>
      </c>
      <c r="D142" s="44" t="s">
        <v>63</v>
      </c>
      <c r="E142" s="168" t="s">
        <v>5285</v>
      </c>
      <c r="F142" s="300" t="s">
        <v>5284</v>
      </c>
      <c r="G142" s="301">
        <v>0</v>
      </c>
      <c r="H142" s="302" t="s">
        <v>71</v>
      </c>
      <c r="I142" s="44" t="s">
        <v>111</v>
      </c>
      <c r="J142" s="303" t="s">
        <v>81</v>
      </c>
      <c r="K142" s="168" t="s">
        <v>5283</v>
      </c>
      <c r="L142" s="394">
        <v>9000000</v>
      </c>
      <c r="M142" s="44" t="s">
        <v>66</v>
      </c>
      <c r="N142" s="304" t="s">
        <v>5282</v>
      </c>
      <c r="O142" s="79">
        <v>1007350142</v>
      </c>
      <c r="P142" s="305">
        <v>40</v>
      </c>
      <c r="Q142" s="306">
        <v>46030</v>
      </c>
      <c r="R142" s="397">
        <v>166100000</v>
      </c>
      <c r="S142" s="307">
        <v>46048</v>
      </c>
      <c r="T142" s="397">
        <v>9000000</v>
      </c>
      <c r="U142" s="302" t="s">
        <v>65</v>
      </c>
      <c r="V142" s="79">
        <v>52389076</v>
      </c>
      <c r="W142" s="304" t="s">
        <v>4755</v>
      </c>
      <c r="X142" s="315">
        <v>46048</v>
      </c>
      <c r="Y142" s="316">
        <v>46069</v>
      </c>
      <c r="Z142" s="69" t="s">
        <v>73</v>
      </c>
      <c r="AA142" s="307">
        <v>46157</v>
      </c>
      <c r="AB142" s="549">
        <v>88</v>
      </c>
      <c r="AC142" s="400">
        <v>0</v>
      </c>
      <c r="AD142" s="79">
        <v>0</v>
      </c>
      <c r="AE142" s="400">
        <v>0</v>
      </c>
      <c r="AF142" s="80" t="s">
        <v>73</v>
      </c>
      <c r="AG142" s="403">
        <f t="shared" si="10"/>
        <v>0</v>
      </c>
      <c r="AH142" s="79">
        <v>0</v>
      </c>
      <c r="AI142" s="400">
        <v>0</v>
      </c>
      <c r="AJ142" s="61" t="s">
        <v>73</v>
      </c>
      <c r="AK142" s="309" t="s">
        <v>73</v>
      </c>
      <c r="AL142" s="61">
        <v>0</v>
      </c>
      <c r="AM142" s="309" t="s">
        <v>73</v>
      </c>
      <c r="AN142" s="81" t="s">
        <v>73</v>
      </c>
      <c r="AO142" s="309" t="s">
        <v>73</v>
      </c>
      <c r="AP142" s="75">
        <f t="shared" si="11"/>
        <v>0</v>
      </c>
      <c r="AQ142" s="406">
        <f>+L142+AD142-AI142</f>
        <v>9000000</v>
      </c>
      <c r="AR142" s="61" t="s">
        <v>65</v>
      </c>
      <c r="AS142" s="400">
        <f t="shared" si="12"/>
        <v>9000000</v>
      </c>
      <c r="AT142" s="61" t="s">
        <v>162</v>
      </c>
      <c r="AU142" s="302">
        <v>0</v>
      </c>
      <c r="AV142" s="82" t="s">
        <v>73</v>
      </c>
      <c r="AW142" s="426">
        <f t="shared" si="13"/>
        <v>0</v>
      </c>
      <c r="AX142" s="420">
        <v>9000000</v>
      </c>
      <c r="AY142" s="310">
        <f t="shared" si="14"/>
        <v>0</v>
      </c>
      <c r="AZ142" s="67">
        <v>0</v>
      </c>
      <c r="BA142" s="311" t="s">
        <v>73</v>
      </c>
      <c r="BB142" s="299" t="s">
        <v>163</v>
      </c>
      <c r="BC142" s="557" t="s">
        <v>5281</v>
      </c>
      <c r="BD142" s="44" t="s">
        <v>4654</v>
      </c>
      <c r="BE142" s="558" t="s">
        <v>65</v>
      </c>
    </row>
    <row r="143" spans="2:57" x14ac:dyDescent="0.25">
      <c r="B143" s="299">
        <v>2026</v>
      </c>
      <c r="C143" s="44">
        <v>891780111</v>
      </c>
      <c r="D143" s="44" t="s">
        <v>63</v>
      </c>
      <c r="E143" s="168" t="s">
        <v>5280</v>
      </c>
      <c r="F143" s="300" t="s">
        <v>5279</v>
      </c>
      <c r="G143" s="301">
        <v>0</v>
      </c>
      <c r="H143" s="302" t="s">
        <v>71</v>
      </c>
      <c r="I143" s="44" t="s">
        <v>111</v>
      </c>
      <c r="J143" s="303" t="s">
        <v>81</v>
      </c>
      <c r="K143" s="168" t="s">
        <v>5278</v>
      </c>
      <c r="L143" s="394">
        <v>9997000</v>
      </c>
      <c r="M143" s="44" t="s">
        <v>66</v>
      </c>
      <c r="N143" s="304" t="s">
        <v>5277</v>
      </c>
      <c r="O143" s="79">
        <v>1036619583</v>
      </c>
      <c r="P143" s="305">
        <v>83</v>
      </c>
      <c r="Q143" s="306">
        <v>46036</v>
      </c>
      <c r="R143" s="397">
        <v>50000000</v>
      </c>
      <c r="S143" s="307">
        <v>46048</v>
      </c>
      <c r="T143" s="397">
        <v>9997000</v>
      </c>
      <c r="U143" s="302" t="s">
        <v>65</v>
      </c>
      <c r="V143" s="79">
        <v>85155551</v>
      </c>
      <c r="W143" s="304" t="s">
        <v>5276</v>
      </c>
      <c r="X143" s="315">
        <v>46048</v>
      </c>
      <c r="Y143" s="316">
        <v>46055</v>
      </c>
      <c r="Z143" s="69" t="s">
        <v>73</v>
      </c>
      <c r="AA143" s="307">
        <v>46111</v>
      </c>
      <c r="AB143" s="549">
        <v>56</v>
      </c>
      <c r="AC143" s="400">
        <v>0</v>
      </c>
      <c r="AD143" s="79">
        <v>0</v>
      </c>
      <c r="AE143" s="400">
        <v>0</v>
      </c>
      <c r="AF143" s="80" t="s">
        <v>73</v>
      </c>
      <c r="AG143" s="403">
        <f t="shared" si="10"/>
        <v>0</v>
      </c>
      <c r="AH143" s="79">
        <v>0</v>
      </c>
      <c r="AI143" s="400">
        <v>0</v>
      </c>
      <c r="AJ143" s="61" t="s">
        <v>73</v>
      </c>
      <c r="AK143" s="309" t="s">
        <v>73</v>
      </c>
      <c r="AL143" s="61">
        <v>0</v>
      </c>
      <c r="AM143" s="309" t="s">
        <v>73</v>
      </c>
      <c r="AN143" s="81" t="s">
        <v>73</v>
      </c>
      <c r="AO143" s="309" t="s">
        <v>73</v>
      </c>
      <c r="AP143" s="75">
        <f t="shared" si="11"/>
        <v>0</v>
      </c>
      <c r="AQ143" s="406">
        <f>+L143+AD143-AI143</f>
        <v>9997000</v>
      </c>
      <c r="AR143" s="61" t="s">
        <v>65</v>
      </c>
      <c r="AS143" s="400">
        <f t="shared" si="12"/>
        <v>9997000</v>
      </c>
      <c r="AT143" s="61" t="s">
        <v>162</v>
      </c>
      <c r="AU143" s="302">
        <v>0</v>
      </c>
      <c r="AV143" s="82" t="s">
        <v>73</v>
      </c>
      <c r="AW143" s="426">
        <f t="shared" si="13"/>
        <v>0</v>
      </c>
      <c r="AX143" s="420">
        <v>9997000</v>
      </c>
      <c r="AY143" s="310">
        <f t="shared" si="14"/>
        <v>0</v>
      </c>
      <c r="AZ143" s="67">
        <v>0</v>
      </c>
      <c r="BA143" s="311" t="s">
        <v>73</v>
      </c>
      <c r="BB143" s="299" t="s">
        <v>163</v>
      </c>
      <c r="BC143" s="557" t="s">
        <v>5275</v>
      </c>
      <c r="BD143" s="44" t="s">
        <v>65</v>
      </c>
      <c r="BE143" s="558" t="s">
        <v>65</v>
      </c>
    </row>
    <row r="144" spans="2:57" x14ac:dyDescent="0.25">
      <c r="B144" s="299">
        <v>2026</v>
      </c>
      <c r="C144" s="44">
        <v>891780111</v>
      </c>
      <c r="D144" s="44" t="s">
        <v>63</v>
      </c>
      <c r="E144" s="168" t="s">
        <v>5274</v>
      </c>
      <c r="F144" s="300" t="s">
        <v>5273</v>
      </c>
      <c r="G144" s="301">
        <v>0</v>
      </c>
      <c r="H144" s="302" t="s">
        <v>71</v>
      </c>
      <c r="I144" s="44" t="s">
        <v>111</v>
      </c>
      <c r="J144" s="303" t="s">
        <v>81</v>
      </c>
      <c r="K144" s="168" t="s">
        <v>5272</v>
      </c>
      <c r="L144" s="394">
        <v>12900000</v>
      </c>
      <c r="M144" s="44" t="s">
        <v>66</v>
      </c>
      <c r="N144" s="304" t="s">
        <v>5271</v>
      </c>
      <c r="O144" s="79">
        <v>1082966865</v>
      </c>
      <c r="P144" s="305">
        <v>402</v>
      </c>
      <c r="Q144" s="306">
        <v>46048</v>
      </c>
      <c r="R144" s="397">
        <v>296456300</v>
      </c>
      <c r="S144" s="307">
        <v>46048</v>
      </c>
      <c r="T144" s="397">
        <v>12900000</v>
      </c>
      <c r="U144" s="302" t="s">
        <v>65</v>
      </c>
      <c r="V144" s="79">
        <v>57461852</v>
      </c>
      <c r="W144" s="304" t="s">
        <v>4887</v>
      </c>
      <c r="X144" s="315">
        <v>46048</v>
      </c>
      <c r="Y144" s="316">
        <v>46055</v>
      </c>
      <c r="Z144" s="69" t="s">
        <v>73</v>
      </c>
      <c r="AA144" s="307">
        <v>46127</v>
      </c>
      <c r="AB144" s="549">
        <v>72</v>
      </c>
      <c r="AC144" s="400">
        <v>0</v>
      </c>
      <c r="AD144" s="79">
        <v>0</v>
      </c>
      <c r="AE144" s="400">
        <v>0</v>
      </c>
      <c r="AF144" s="80" t="s">
        <v>73</v>
      </c>
      <c r="AG144" s="403">
        <f t="shared" si="10"/>
        <v>0</v>
      </c>
      <c r="AH144" s="79">
        <v>0</v>
      </c>
      <c r="AI144" s="400">
        <v>0</v>
      </c>
      <c r="AJ144" s="61" t="s">
        <v>73</v>
      </c>
      <c r="AK144" s="309" t="s">
        <v>73</v>
      </c>
      <c r="AL144" s="61">
        <v>0</v>
      </c>
      <c r="AM144" s="309" t="s">
        <v>73</v>
      </c>
      <c r="AN144" s="81" t="s">
        <v>73</v>
      </c>
      <c r="AO144" s="309" t="s">
        <v>73</v>
      </c>
      <c r="AP144" s="75">
        <f t="shared" si="11"/>
        <v>0</v>
      </c>
      <c r="AQ144" s="406">
        <f>+L144+AD144-AI144</f>
        <v>12900000</v>
      </c>
      <c r="AR144" s="61" t="s">
        <v>4700</v>
      </c>
      <c r="AS144" s="400">
        <f t="shared" si="12"/>
        <v>12900000</v>
      </c>
      <c r="AT144" s="61" t="s">
        <v>162</v>
      </c>
      <c r="AU144" s="302">
        <v>0</v>
      </c>
      <c r="AV144" s="82" t="s">
        <v>73</v>
      </c>
      <c r="AW144" s="426">
        <f t="shared" si="13"/>
        <v>0</v>
      </c>
      <c r="AX144" s="420">
        <v>12900000</v>
      </c>
      <c r="AY144" s="310">
        <f t="shared" si="14"/>
        <v>0</v>
      </c>
      <c r="AZ144" s="67">
        <v>0</v>
      </c>
      <c r="BA144" s="311" t="s">
        <v>73</v>
      </c>
      <c r="BB144" s="299" t="s">
        <v>163</v>
      </c>
      <c r="BC144" s="557" t="s">
        <v>5270</v>
      </c>
      <c r="BD144" s="44" t="s">
        <v>65</v>
      </c>
      <c r="BE144" s="558" t="s">
        <v>65</v>
      </c>
    </row>
    <row r="145" spans="2:57" x14ac:dyDescent="0.25">
      <c r="B145" s="299">
        <v>2026</v>
      </c>
      <c r="C145" s="44">
        <v>891780111</v>
      </c>
      <c r="D145" s="44" t="s">
        <v>63</v>
      </c>
      <c r="E145" s="168" t="s">
        <v>5269</v>
      </c>
      <c r="F145" s="300" t="s">
        <v>5268</v>
      </c>
      <c r="G145" s="301">
        <v>0</v>
      </c>
      <c r="H145" s="302" t="s">
        <v>71</v>
      </c>
      <c r="I145" s="44" t="s">
        <v>111</v>
      </c>
      <c r="J145" s="303" t="s">
        <v>81</v>
      </c>
      <c r="K145" s="168" t="s">
        <v>5267</v>
      </c>
      <c r="L145" s="394">
        <v>48000000</v>
      </c>
      <c r="M145" s="44" t="s">
        <v>66</v>
      </c>
      <c r="N145" s="304" t="s">
        <v>5266</v>
      </c>
      <c r="O145" s="79">
        <v>1056688337</v>
      </c>
      <c r="P145" s="305">
        <v>358</v>
      </c>
      <c r="Q145" s="306">
        <v>46045</v>
      </c>
      <c r="R145" s="397">
        <v>167620718</v>
      </c>
      <c r="S145" s="307">
        <v>46048</v>
      </c>
      <c r="T145" s="397">
        <v>48000000</v>
      </c>
      <c r="U145" s="302" t="s">
        <v>65</v>
      </c>
      <c r="V145" s="79">
        <v>79738530</v>
      </c>
      <c r="W145" s="304" t="s">
        <v>5219</v>
      </c>
      <c r="X145" s="315">
        <v>46048</v>
      </c>
      <c r="Y145" s="316">
        <v>46066</v>
      </c>
      <c r="Z145" s="69" t="s">
        <v>73</v>
      </c>
      <c r="AA145" s="307">
        <v>46295</v>
      </c>
      <c r="AB145" s="549">
        <v>229</v>
      </c>
      <c r="AC145" s="400">
        <v>0</v>
      </c>
      <c r="AD145" s="79">
        <v>0</v>
      </c>
      <c r="AE145" s="400">
        <v>0</v>
      </c>
      <c r="AF145" s="80" t="s">
        <v>73</v>
      </c>
      <c r="AG145" s="403">
        <f t="shared" si="10"/>
        <v>0</v>
      </c>
      <c r="AH145" s="79">
        <v>0</v>
      </c>
      <c r="AI145" s="400">
        <v>0</v>
      </c>
      <c r="AJ145" s="61" t="s">
        <v>73</v>
      </c>
      <c r="AK145" s="309" t="s">
        <v>73</v>
      </c>
      <c r="AL145" s="61">
        <v>0</v>
      </c>
      <c r="AM145" s="309" t="s">
        <v>73</v>
      </c>
      <c r="AN145" s="81" t="s">
        <v>73</v>
      </c>
      <c r="AO145" s="309" t="s">
        <v>73</v>
      </c>
      <c r="AP145" s="75">
        <f t="shared" si="11"/>
        <v>0</v>
      </c>
      <c r="AQ145" s="406">
        <f>+L145+AD145-AI145</f>
        <v>48000000</v>
      </c>
      <c r="AR145" s="61" t="s">
        <v>4700</v>
      </c>
      <c r="AS145" s="400">
        <f t="shared" si="12"/>
        <v>48000000</v>
      </c>
      <c r="AT145" s="61" t="s">
        <v>162</v>
      </c>
      <c r="AU145" s="302">
        <v>0</v>
      </c>
      <c r="AV145" s="82" t="s">
        <v>73</v>
      </c>
      <c r="AW145" s="426">
        <f t="shared" si="13"/>
        <v>0</v>
      </c>
      <c r="AX145" s="420">
        <v>48000000</v>
      </c>
      <c r="AY145" s="310">
        <f t="shared" si="14"/>
        <v>0</v>
      </c>
      <c r="AZ145" s="67">
        <v>0</v>
      </c>
      <c r="BA145" s="311" t="s">
        <v>73</v>
      </c>
      <c r="BB145" s="299" t="s">
        <v>163</v>
      </c>
      <c r="BC145" s="557" t="s">
        <v>5265</v>
      </c>
      <c r="BD145" s="44" t="s">
        <v>4654</v>
      </c>
      <c r="BE145" s="558" t="s">
        <v>65</v>
      </c>
    </row>
    <row r="146" spans="2:57" x14ac:dyDescent="0.25">
      <c r="B146" s="299">
        <v>2026</v>
      </c>
      <c r="C146" s="44">
        <v>891780111</v>
      </c>
      <c r="D146" s="44" t="s">
        <v>63</v>
      </c>
      <c r="E146" s="168" t="s">
        <v>5264</v>
      </c>
      <c r="F146" s="300" t="s">
        <v>5263</v>
      </c>
      <c r="G146" s="301">
        <v>0</v>
      </c>
      <c r="H146" s="302" t="s">
        <v>71</v>
      </c>
      <c r="I146" s="44" t="s">
        <v>111</v>
      </c>
      <c r="J146" s="303" t="s">
        <v>81</v>
      </c>
      <c r="K146" s="168" t="s">
        <v>5262</v>
      </c>
      <c r="L146" s="394">
        <v>8000000</v>
      </c>
      <c r="M146" s="44" t="s">
        <v>66</v>
      </c>
      <c r="N146" s="304" t="s">
        <v>5261</v>
      </c>
      <c r="O146" s="79">
        <v>1077852019</v>
      </c>
      <c r="P146" s="305">
        <v>398</v>
      </c>
      <c r="Q146" s="306">
        <v>46048</v>
      </c>
      <c r="R146" s="397">
        <v>49860000</v>
      </c>
      <c r="S146" s="307">
        <v>46049</v>
      </c>
      <c r="T146" s="397">
        <v>8000000</v>
      </c>
      <c r="U146" s="302" t="s">
        <v>65</v>
      </c>
      <c r="V146" s="79">
        <v>52389076</v>
      </c>
      <c r="W146" s="304" t="s">
        <v>4755</v>
      </c>
      <c r="X146" s="315">
        <v>46049</v>
      </c>
      <c r="Y146" s="316">
        <v>46082</v>
      </c>
      <c r="Z146" s="69" t="s">
        <v>73</v>
      </c>
      <c r="AA146" s="307">
        <v>46142</v>
      </c>
      <c r="AB146" s="549">
        <v>60</v>
      </c>
      <c r="AC146" s="400">
        <v>0</v>
      </c>
      <c r="AD146" s="79">
        <v>0</v>
      </c>
      <c r="AE146" s="400">
        <v>0</v>
      </c>
      <c r="AF146" s="80" t="s">
        <v>73</v>
      </c>
      <c r="AG146" s="403">
        <f t="shared" si="10"/>
        <v>0</v>
      </c>
      <c r="AH146" s="79">
        <v>0</v>
      </c>
      <c r="AI146" s="400">
        <v>0</v>
      </c>
      <c r="AJ146" s="61" t="s">
        <v>73</v>
      </c>
      <c r="AK146" s="309" t="s">
        <v>73</v>
      </c>
      <c r="AL146" s="61">
        <v>0</v>
      </c>
      <c r="AM146" s="309" t="s">
        <v>73</v>
      </c>
      <c r="AN146" s="81" t="s">
        <v>73</v>
      </c>
      <c r="AO146" s="309" t="s">
        <v>73</v>
      </c>
      <c r="AP146" s="75">
        <f t="shared" si="11"/>
        <v>0</v>
      </c>
      <c r="AQ146" s="406">
        <f>+L146+AD146-AI146</f>
        <v>8000000</v>
      </c>
      <c r="AR146" s="61" t="s">
        <v>4700</v>
      </c>
      <c r="AS146" s="400">
        <f t="shared" si="12"/>
        <v>8000000</v>
      </c>
      <c r="AT146" s="61" t="s">
        <v>162</v>
      </c>
      <c r="AU146" s="302">
        <v>0</v>
      </c>
      <c r="AV146" s="82" t="s">
        <v>73</v>
      </c>
      <c r="AW146" s="426">
        <f t="shared" si="13"/>
        <v>0</v>
      </c>
      <c r="AX146" s="420">
        <v>8000000</v>
      </c>
      <c r="AY146" s="310">
        <f t="shared" si="14"/>
        <v>0</v>
      </c>
      <c r="AZ146" s="67">
        <v>0</v>
      </c>
      <c r="BA146" s="311" t="s">
        <v>73</v>
      </c>
      <c r="BB146" s="299" t="s">
        <v>163</v>
      </c>
      <c r="BC146" s="557" t="s">
        <v>5260</v>
      </c>
      <c r="BD146" s="44" t="s">
        <v>4654</v>
      </c>
      <c r="BE146" s="558" t="s">
        <v>65</v>
      </c>
    </row>
    <row r="147" spans="2:57" x14ac:dyDescent="0.25">
      <c r="B147" s="299">
        <v>2026</v>
      </c>
      <c r="C147" s="44">
        <v>891780111</v>
      </c>
      <c r="D147" s="44" t="s">
        <v>63</v>
      </c>
      <c r="E147" s="168" t="s">
        <v>5259</v>
      </c>
      <c r="F147" s="300" t="s">
        <v>5258</v>
      </c>
      <c r="G147" s="301">
        <v>0</v>
      </c>
      <c r="H147" s="302" t="s">
        <v>71</v>
      </c>
      <c r="I147" s="44" t="s">
        <v>111</v>
      </c>
      <c r="J147" s="303" t="s">
        <v>81</v>
      </c>
      <c r="K147" s="168" t="s">
        <v>5257</v>
      </c>
      <c r="L147" s="394">
        <v>16000000</v>
      </c>
      <c r="M147" s="44" t="s">
        <v>66</v>
      </c>
      <c r="N147" s="304" t="s">
        <v>5256</v>
      </c>
      <c r="O147" s="79">
        <v>1004369361</v>
      </c>
      <c r="P147" s="305">
        <v>400</v>
      </c>
      <c r="Q147" s="306">
        <v>46048</v>
      </c>
      <c r="R147" s="397">
        <v>80000000</v>
      </c>
      <c r="S147" s="307">
        <v>46049</v>
      </c>
      <c r="T147" s="397">
        <v>16000000</v>
      </c>
      <c r="U147" s="302" t="s">
        <v>65</v>
      </c>
      <c r="V147" s="79">
        <v>72220242</v>
      </c>
      <c r="W147" s="304" t="s">
        <v>4743</v>
      </c>
      <c r="X147" s="315">
        <v>46049</v>
      </c>
      <c r="Y147" s="316">
        <v>46055</v>
      </c>
      <c r="Z147" s="69" t="s">
        <v>73</v>
      </c>
      <c r="AA147" s="307">
        <v>46173</v>
      </c>
      <c r="AB147" s="549">
        <v>118</v>
      </c>
      <c r="AC147" s="400">
        <v>0</v>
      </c>
      <c r="AD147" s="79">
        <v>0</v>
      </c>
      <c r="AE147" s="400">
        <v>0</v>
      </c>
      <c r="AF147" s="80" t="s">
        <v>73</v>
      </c>
      <c r="AG147" s="403">
        <f t="shared" si="10"/>
        <v>0</v>
      </c>
      <c r="AH147" s="79">
        <v>0</v>
      </c>
      <c r="AI147" s="400">
        <v>0</v>
      </c>
      <c r="AJ147" s="61" t="s">
        <v>73</v>
      </c>
      <c r="AK147" s="309" t="s">
        <v>73</v>
      </c>
      <c r="AL147" s="61">
        <v>0</v>
      </c>
      <c r="AM147" s="309" t="s">
        <v>73</v>
      </c>
      <c r="AN147" s="81" t="s">
        <v>73</v>
      </c>
      <c r="AO147" s="309" t="s">
        <v>73</v>
      </c>
      <c r="AP147" s="75">
        <f t="shared" si="11"/>
        <v>0</v>
      </c>
      <c r="AQ147" s="406">
        <f>+L147+AD147-AI147</f>
        <v>16000000</v>
      </c>
      <c r="AR147" s="61" t="s">
        <v>4700</v>
      </c>
      <c r="AS147" s="400">
        <f t="shared" si="12"/>
        <v>16000000</v>
      </c>
      <c r="AT147" s="61" t="s">
        <v>162</v>
      </c>
      <c r="AU147" s="302">
        <v>0</v>
      </c>
      <c r="AV147" s="82" t="s">
        <v>73</v>
      </c>
      <c r="AW147" s="426">
        <f t="shared" si="13"/>
        <v>0</v>
      </c>
      <c r="AX147" s="420">
        <v>16000000</v>
      </c>
      <c r="AY147" s="310">
        <f t="shared" si="14"/>
        <v>0</v>
      </c>
      <c r="AZ147" s="67">
        <v>0</v>
      </c>
      <c r="BA147" s="311" t="s">
        <v>73</v>
      </c>
      <c r="BB147" s="299" t="s">
        <v>163</v>
      </c>
      <c r="BC147" s="557" t="s">
        <v>5255</v>
      </c>
      <c r="BD147" s="44" t="s">
        <v>65</v>
      </c>
      <c r="BE147" s="558" t="s">
        <v>65</v>
      </c>
    </row>
    <row r="148" spans="2:57" x14ac:dyDescent="0.25">
      <c r="B148" s="299">
        <v>2026</v>
      </c>
      <c r="C148" s="44">
        <v>891780111</v>
      </c>
      <c r="D148" s="44" t="s">
        <v>63</v>
      </c>
      <c r="E148" s="168" t="s">
        <v>5254</v>
      </c>
      <c r="F148" s="300" t="s">
        <v>5253</v>
      </c>
      <c r="G148" s="301">
        <v>0</v>
      </c>
      <c r="H148" s="302" t="s">
        <v>71</v>
      </c>
      <c r="I148" s="44" t="s">
        <v>111</v>
      </c>
      <c r="J148" s="303" t="s">
        <v>81</v>
      </c>
      <c r="K148" s="168" t="s">
        <v>5252</v>
      </c>
      <c r="L148" s="394">
        <v>5000000</v>
      </c>
      <c r="M148" s="44" t="s">
        <v>66</v>
      </c>
      <c r="N148" s="304" t="s">
        <v>5251</v>
      </c>
      <c r="O148" s="79">
        <v>1095813589</v>
      </c>
      <c r="P148" s="305">
        <v>400</v>
      </c>
      <c r="Q148" s="306">
        <v>46048</v>
      </c>
      <c r="R148" s="397">
        <v>80000000</v>
      </c>
      <c r="S148" s="307">
        <v>46049</v>
      </c>
      <c r="T148" s="397">
        <v>5000000</v>
      </c>
      <c r="U148" s="302" t="s">
        <v>65</v>
      </c>
      <c r="V148" s="79">
        <v>72220242</v>
      </c>
      <c r="W148" s="304" t="s">
        <v>4743</v>
      </c>
      <c r="X148" s="315">
        <v>46049</v>
      </c>
      <c r="Y148" s="316">
        <v>46055</v>
      </c>
      <c r="Z148" s="69" t="s">
        <v>73</v>
      </c>
      <c r="AA148" s="307">
        <v>46082</v>
      </c>
      <c r="AB148" s="549">
        <v>27</v>
      </c>
      <c r="AC148" s="400">
        <v>0</v>
      </c>
      <c r="AD148" s="79">
        <v>0</v>
      </c>
      <c r="AE148" s="400">
        <v>0</v>
      </c>
      <c r="AF148" s="80" t="s">
        <v>73</v>
      </c>
      <c r="AG148" s="403">
        <f t="shared" si="10"/>
        <v>0</v>
      </c>
      <c r="AH148" s="79">
        <v>0</v>
      </c>
      <c r="AI148" s="400">
        <v>0</v>
      </c>
      <c r="AJ148" s="61" t="s">
        <v>73</v>
      </c>
      <c r="AK148" s="309" t="s">
        <v>73</v>
      </c>
      <c r="AL148" s="61">
        <v>0</v>
      </c>
      <c r="AM148" s="309" t="s">
        <v>73</v>
      </c>
      <c r="AN148" s="81" t="s">
        <v>73</v>
      </c>
      <c r="AO148" s="309" t="s">
        <v>73</v>
      </c>
      <c r="AP148" s="75">
        <f t="shared" si="11"/>
        <v>0</v>
      </c>
      <c r="AQ148" s="406">
        <f>+L148+AD148-AI148</f>
        <v>5000000</v>
      </c>
      <c r="AR148" s="61" t="s">
        <v>4700</v>
      </c>
      <c r="AS148" s="400">
        <f t="shared" si="12"/>
        <v>5000000</v>
      </c>
      <c r="AT148" s="61" t="s">
        <v>162</v>
      </c>
      <c r="AU148" s="302">
        <v>0</v>
      </c>
      <c r="AV148" s="82" t="s">
        <v>73</v>
      </c>
      <c r="AW148" s="426">
        <f t="shared" si="13"/>
        <v>0</v>
      </c>
      <c r="AX148" s="420">
        <v>5000000</v>
      </c>
      <c r="AY148" s="310">
        <f t="shared" si="14"/>
        <v>0</v>
      </c>
      <c r="AZ148" s="67">
        <v>0</v>
      </c>
      <c r="BA148" s="311" t="s">
        <v>73</v>
      </c>
      <c r="BB148" s="299" t="s">
        <v>163</v>
      </c>
      <c r="BC148" s="557" t="s">
        <v>5250</v>
      </c>
      <c r="BD148" s="44" t="s">
        <v>65</v>
      </c>
      <c r="BE148" s="558" t="s">
        <v>65</v>
      </c>
    </row>
    <row r="149" spans="2:57" x14ac:dyDescent="0.25">
      <c r="B149" s="299">
        <v>2026</v>
      </c>
      <c r="C149" s="44">
        <v>891780111</v>
      </c>
      <c r="D149" s="44" t="s">
        <v>63</v>
      </c>
      <c r="E149" s="168" t="s">
        <v>5249</v>
      </c>
      <c r="F149" s="300" t="s">
        <v>5248</v>
      </c>
      <c r="G149" s="301">
        <v>0</v>
      </c>
      <c r="H149" s="302" t="s">
        <v>71</v>
      </c>
      <c r="I149" s="44" t="s">
        <v>111</v>
      </c>
      <c r="J149" s="303" t="s">
        <v>81</v>
      </c>
      <c r="K149" s="168" t="s">
        <v>5247</v>
      </c>
      <c r="L149" s="394">
        <v>5000000</v>
      </c>
      <c r="M149" s="44" t="s">
        <v>66</v>
      </c>
      <c r="N149" s="304" t="s">
        <v>5246</v>
      </c>
      <c r="O149" s="79">
        <v>1083014411</v>
      </c>
      <c r="P149" s="305">
        <v>400</v>
      </c>
      <c r="Q149" s="306">
        <v>46048</v>
      </c>
      <c r="R149" s="397">
        <v>80000000</v>
      </c>
      <c r="S149" s="307">
        <v>46049</v>
      </c>
      <c r="T149" s="397">
        <v>5000000</v>
      </c>
      <c r="U149" s="302" t="s">
        <v>65</v>
      </c>
      <c r="V149" s="79">
        <v>72220242</v>
      </c>
      <c r="W149" s="304" t="s">
        <v>4743</v>
      </c>
      <c r="X149" s="315">
        <v>46049</v>
      </c>
      <c r="Y149" s="316">
        <v>46055</v>
      </c>
      <c r="Z149" s="69" t="s">
        <v>73</v>
      </c>
      <c r="AA149" s="307">
        <v>46082</v>
      </c>
      <c r="AB149" s="549">
        <v>27</v>
      </c>
      <c r="AC149" s="400">
        <v>0</v>
      </c>
      <c r="AD149" s="79">
        <v>0</v>
      </c>
      <c r="AE149" s="400">
        <v>0</v>
      </c>
      <c r="AF149" s="80" t="s">
        <v>73</v>
      </c>
      <c r="AG149" s="403">
        <f t="shared" si="10"/>
        <v>0</v>
      </c>
      <c r="AH149" s="79">
        <v>0</v>
      </c>
      <c r="AI149" s="400">
        <v>0</v>
      </c>
      <c r="AJ149" s="61" t="s">
        <v>73</v>
      </c>
      <c r="AK149" s="309" t="s">
        <v>73</v>
      </c>
      <c r="AL149" s="61">
        <v>0</v>
      </c>
      <c r="AM149" s="309" t="s">
        <v>73</v>
      </c>
      <c r="AN149" s="81" t="s">
        <v>73</v>
      </c>
      <c r="AO149" s="309" t="s">
        <v>73</v>
      </c>
      <c r="AP149" s="75">
        <f t="shared" si="11"/>
        <v>0</v>
      </c>
      <c r="AQ149" s="406">
        <f>+L149+AD149-AI149</f>
        <v>5000000</v>
      </c>
      <c r="AR149" s="61" t="s">
        <v>4700</v>
      </c>
      <c r="AS149" s="400">
        <f t="shared" si="12"/>
        <v>5000000</v>
      </c>
      <c r="AT149" s="61" t="s">
        <v>162</v>
      </c>
      <c r="AU149" s="302">
        <v>0</v>
      </c>
      <c r="AV149" s="82" t="s">
        <v>73</v>
      </c>
      <c r="AW149" s="426">
        <f t="shared" si="13"/>
        <v>0</v>
      </c>
      <c r="AX149" s="420">
        <v>5000000</v>
      </c>
      <c r="AY149" s="310">
        <f t="shared" si="14"/>
        <v>0</v>
      </c>
      <c r="AZ149" s="67">
        <v>0</v>
      </c>
      <c r="BA149" s="311" t="s">
        <v>73</v>
      </c>
      <c r="BB149" s="299" t="s">
        <v>163</v>
      </c>
      <c r="BC149" s="557" t="s">
        <v>5245</v>
      </c>
      <c r="BD149" s="44" t="s">
        <v>65</v>
      </c>
      <c r="BE149" s="558" t="s">
        <v>65</v>
      </c>
    </row>
    <row r="150" spans="2:57" x14ac:dyDescent="0.25">
      <c r="B150" s="299">
        <v>2026</v>
      </c>
      <c r="C150" s="44">
        <v>891780111</v>
      </c>
      <c r="D150" s="44" t="s">
        <v>63</v>
      </c>
      <c r="E150" s="168" t="s">
        <v>5244</v>
      </c>
      <c r="F150" s="300" t="s">
        <v>5243</v>
      </c>
      <c r="G150" s="301">
        <v>20243201010084</v>
      </c>
      <c r="H150" s="302" t="s">
        <v>71</v>
      </c>
      <c r="I150" s="44" t="s">
        <v>268</v>
      </c>
      <c r="J150" s="303" t="s">
        <v>81</v>
      </c>
      <c r="K150" s="168" t="s">
        <v>5242</v>
      </c>
      <c r="L150" s="394">
        <v>47848668</v>
      </c>
      <c r="M150" s="44" t="s">
        <v>66</v>
      </c>
      <c r="N150" s="304" t="s">
        <v>5241</v>
      </c>
      <c r="O150" s="79">
        <v>25999140</v>
      </c>
      <c r="P150" s="313">
        <v>111</v>
      </c>
      <c r="Q150" s="314">
        <v>45996</v>
      </c>
      <c r="R150" s="397">
        <v>2690717515</v>
      </c>
      <c r="S150" s="307">
        <v>46050</v>
      </c>
      <c r="T150" s="397">
        <v>47848668</v>
      </c>
      <c r="U150" s="302" t="s">
        <v>65</v>
      </c>
      <c r="V150" s="79">
        <v>85081920</v>
      </c>
      <c r="W150" s="304" t="s">
        <v>4719</v>
      </c>
      <c r="X150" s="315">
        <v>46049</v>
      </c>
      <c r="Y150" s="316">
        <v>46050</v>
      </c>
      <c r="Z150" s="69" t="s">
        <v>73</v>
      </c>
      <c r="AA150" s="307">
        <v>46234</v>
      </c>
      <c r="AB150" s="549">
        <v>184</v>
      </c>
      <c r="AC150" s="400">
        <v>0</v>
      </c>
      <c r="AD150" s="79">
        <v>0</v>
      </c>
      <c r="AE150" s="400">
        <v>0</v>
      </c>
      <c r="AF150" s="80" t="s">
        <v>73</v>
      </c>
      <c r="AG150" s="403">
        <f t="shared" si="10"/>
        <v>0</v>
      </c>
      <c r="AH150" s="79">
        <v>0</v>
      </c>
      <c r="AI150" s="400">
        <v>0</v>
      </c>
      <c r="AJ150" s="61" t="s">
        <v>73</v>
      </c>
      <c r="AK150" s="309" t="s">
        <v>73</v>
      </c>
      <c r="AL150" s="61">
        <v>0</v>
      </c>
      <c r="AM150" s="309" t="s">
        <v>73</v>
      </c>
      <c r="AN150" s="81" t="s">
        <v>73</v>
      </c>
      <c r="AO150" s="309" t="s">
        <v>73</v>
      </c>
      <c r="AP150" s="75">
        <f t="shared" si="11"/>
        <v>0</v>
      </c>
      <c r="AQ150" s="406">
        <f>+L150+AD150-AI150</f>
        <v>47848668</v>
      </c>
      <c r="AR150" s="61" t="s">
        <v>4656</v>
      </c>
      <c r="AS150" s="400">
        <f t="shared" si="12"/>
        <v>47848668</v>
      </c>
      <c r="AT150" s="61" t="s">
        <v>162</v>
      </c>
      <c r="AU150" s="302">
        <v>0</v>
      </c>
      <c r="AV150" s="82" t="s">
        <v>73</v>
      </c>
      <c r="AW150" s="426">
        <f t="shared" si="13"/>
        <v>0</v>
      </c>
      <c r="AX150" s="420">
        <v>47848668</v>
      </c>
      <c r="AY150" s="310">
        <f t="shared" si="14"/>
        <v>0</v>
      </c>
      <c r="AZ150" s="67">
        <v>0</v>
      </c>
      <c r="BA150" s="311" t="s">
        <v>73</v>
      </c>
      <c r="BB150" s="299" t="s">
        <v>85</v>
      </c>
      <c r="BC150" s="557" t="s">
        <v>5240</v>
      </c>
      <c r="BD150" s="44" t="s">
        <v>65</v>
      </c>
      <c r="BE150" s="558" t="s">
        <v>65</v>
      </c>
    </row>
    <row r="151" spans="2:57" x14ac:dyDescent="0.25">
      <c r="B151" s="299">
        <v>2026</v>
      </c>
      <c r="C151" s="44">
        <v>891780111</v>
      </c>
      <c r="D151" s="44" t="s">
        <v>63</v>
      </c>
      <c r="E151" s="168" t="s">
        <v>5239</v>
      </c>
      <c r="F151" s="300" t="s">
        <v>5238</v>
      </c>
      <c r="G151" s="301">
        <v>20243201010084</v>
      </c>
      <c r="H151" s="302" t="s">
        <v>71</v>
      </c>
      <c r="I151" s="44" t="s">
        <v>268</v>
      </c>
      <c r="J151" s="303" t="s">
        <v>81</v>
      </c>
      <c r="K151" s="168" t="s">
        <v>5237</v>
      </c>
      <c r="L151" s="394">
        <v>37896817</v>
      </c>
      <c r="M151" s="44" t="s">
        <v>66</v>
      </c>
      <c r="N151" s="304" t="s">
        <v>5236</v>
      </c>
      <c r="O151" s="79">
        <v>1082961899</v>
      </c>
      <c r="P151" s="313">
        <v>113</v>
      </c>
      <c r="Q151" s="314">
        <v>45996</v>
      </c>
      <c r="R151" s="397">
        <v>2718012599</v>
      </c>
      <c r="S151" s="307">
        <v>46050</v>
      </c>
      <c r="T151" s="397">
        <v>37896817</v>
      </c>
      <c r="U151" s="302" t="s">
        <v>65</v>
      </c>
      <c r="V151" s="79">
        <v>1082903415</v>
      </c>
      <c r="W151" s="304" t="s">
        <v>5182</v>
      </c>
      <c r="X151" s="315">
        <v>46049</v>
      </c>
      <c r="Y151" s="316">
        <v>46050</v>
      </c>
      <c r="Z151" s="69" t="s">
        <v>73</v>
      </c>
      <c r="AA151" s="307">
        <v>46265</v>
      </c>
      <c r="AB151" s="549">
        <v>215</v>
      </c>
      <c r="AC151" s="400">
        <v>0</v>
      </c>
      <c r="AD151" s="79">
        <v>0</v>
      </c>
      <c r="AE151" s="400">
        <v>0</v>
      </c>
      <c r="AF151" s="80" t="s">
        <v>73</v>
      </c>
      <c r="AG151" s="403">
        <f t="shared" si="10"/>
        <v>0</v>
      </c>
      <c r="AH151" s="79">
        <v>0</v>
      </c>
      <c r="AI151" s="400">
        <v>0</v>
      </c>
      <c r="AJ151" s="61" t="s">
        <v>73</v>
      </c>
      <c r="AK151" s="309" t="s">
        <v>73</v>
      </c>
      <c r="AL151" s="61">
        <v>0</v>
      </c>
      <c r="AM151" s="309" t="s">
        <v>73</v>
      </c>
      <c r="AN151" s="81" t="s">
        <v>73</v>
      </c>
      <c r="AO151" s="309" t="s">
        <v>73</v>
      </c>
      <c r="AP151" s="75">
        <f t="shared" si="11"/>
        <v>0</v>
      </c>
      <c r="AQ151" s="406">
        <f>+L151+AD151-AI151</f>
        <v>37896817</v>
      </c>
      <c r="AR151" s="61" t="s">
        <v>4656</v>
      </c>
      <c r="AS151" s="400">
        <f t="shared" si="12"/>
        <v>37896817</v>
      </c>
      <c r="AT151" s="61" t="s">
        <v>162</v>
      </c>
      <c r="AU151" s="302">
        <v>0</v>
      </c>
      <c r="AV151" s="82" t="s">
        <v>73</v>
      </c>
      <c r="AW151" s="426">
        <f t="shared" si="13"/>
        <v>0</v>
      </c>
      <c r="AX151" s="420">
        <v>37896817</v>
      </c>
      <c r="AY151" s="310">
        <f t="shared" si="14"/>
        <v>0</v>
      </c>
      <c r="AZ151" s="67">
        <v>0</v>
      </c>
      <c r="BA151" s="311" t="s">
        <v>73</v>
      </c>
      <c r="BB151" s="299" t="s">
        <v>85</v>
      </c>
      <c r="BC151" s="557" t="s">
        <v>5235</v>
      </c>
      <c r="BD151" s="44" t="s">
        <v>65</v>
      </c>
      <c r="BE151" s="558" t="s">
        <v>65</v>
      </c>
    </row>
    <row r="152" spans="2:57" x14ac:dyDescent="0.25">
      <c r="B152" s="299">
        <v>2026</v>
      </c>
      <c r="C152" s="44">
        <v>891780111</v>
      </c>
      <c r="D152" s="44" t="s">
        <v>63</v>
      </c>
      <c r="E152" s="168" t="s">
        <v>5234</v>
      </c>
      <c r="F152" s="300" t="s">
        <v>5233</v>
      </c>
      <c r="G152" s="301">
        <v>20243201010084</v>
      </c>
      <c r="H152" s="302" t="s">
        <v>71</v>
      </c>
      <c r="I152" s="44" t="s">
        <v>268</v>
      </c>
      <c r="J152" s="303" t="s">
        <v>81</v>
      </c>
      <c r="K152" s="168" t="s">
        <v>5232</v>
      </c>
      <c r="L152" s="394">
        <v>33286032</v>
      </c>
      <c r="M152" s="44" t="s">
        <v>66</v>
      </c>
      <c r="N152" s="304" t="s">
        <v>5231</v>
      </c>
      <c r="O152" s="79">
        <v>1083041732</v>
      </c>
      <c r="P152" s="313">
        <v>113</v>
      </c>
      <c r="Q152" s="314">
        <v>45996</v>
      </c>
      <c r="R152" s="397">
        <v>2718012599</v>
      </c>
      <c r="S152" s="307">
        <v>46050</v>
      </c>
      <c r="T152" s="397">
        <v>33286032</v>
      </c>
      <c r="U152" s="302" t="s">
        <v>65</v>
      </c>
      <c r="V152" s="79">
        <v>1082903415</v>
      </c>
      <c r="W152" s="304" t="s">
        <v>5182</v>
      </c>
      <c r="X152" s="315">
        <v>46049</v>
      </c>
      <c r="Y152" s="316">
        <v>46050</v>
      </c>
      <c r="Z152" s="69" t="s">
        <v>73</v>
      </c>
      <c r="AA152" s="307">
        <v>46234</v>
      </c>
      <c r="AB152" s="549">
        <v>184</v>
      </c>
      <c r="AC152" s="400">
        <v>0</v>
      </c>
      <c r="AD152" s="79">
        <v>0</v>
      </c>
      <c r="AE152" s="400">
        <v>0</v>
      </c>
      <c r="AF152" s="80" t="s">
        <v>73</v>
      </c>
      <c r="AG152" s="403">
        <f t="shared" si="10"/>
        <v>0</v>
      </c>
      <c r="AH152" s="79">
        <v>0</v>
      </c>
      <c r="AI152" s="400">
        <v>0</v>
      </c>
      <c r="AJ152" s="61" t="s">
        <v>73</v>
      </c>
      <c r="AK152" s="309" t="s">
        <v>73</v>
      </c>
      <c r="AL152" s="61">
        <v>0</v>
      </c>
      <c r="AM152" s="309" t="s">
        <v>73</v>
      </c>
      <c r="AN152" s="81" t="s">
        <v>73</v>
      </c>
      <c r="AO152" s="309" t="s">
        <v>73</v>
      </c>
      <c r="AP152" s="75">
        <f t="shared" si="11"/>
        <v>0</v>
      </c>
      <c r="AQ152" s="406">
        <f>+L152+AD152-AI152</f>
        <v>33286032</v>
      </c>
      <c r="AR152" s="61" t="s">
        <v>4656</v>
      </c>
      <c r="AS152" s="400">
        <f t="shared" si="12"/>
        <v>33286032</v>
      </c>
      <c r="AT152" s="61" t="s">
        <v>162</v>
      </c>
      <c r="AU152" s="302">
        <v>0</v>
      </c>
      <c r="AV152" s="82" t="s">
        <v>73</v>
      </c>
      <c r="AW152" s="426">
        <f t="shared" si="13"/>
        <v>0</v>
      </c>
      <c r="AX152" s="420">
        <v>33286032</v>
      </c>
      <c r="AY152" s="310">
        <f t="shared" si="14"/>
        <v>0</v>
      </c>
      <c r="AZ152" s="67">
        <v>0</v>
      </c>
      <c r="BA152" s="311" t="s">
        <v>73</v>
      </c>
      <c r="BB152" s="299" t="s">
        <v>85</v>
      </c>
      <c r="BC152" s="557" t="s">
        <v>5230</v>
      </c>
      <c r="BD152" s="44" t="s">
        <v>65</v>
      </c>
      <c r="BE152" s="558" t="s">
        <v>65</v>
      </c>
    </row>
    <row r="153" spans="2:57" x14ac:dyDescent="0.25">
      <c r="B153" s="299">
        <v>2026</v>
      </c>
      <c r="C153" s="44">
        <v>891780111</v>
      </c>
      <c r="D153" s="44" t="s">
        <v>63</v>
      </c>
      <c r="E153" s="168" t="s">
        <v>5229</v>
      </c>
      <c r="F153" s="300" t="s">
        <v>5228</v>
      </c>
      <c r="G153" s="301">
        <v>0</v>
      </c>
      <c r="H153" s="302" t="s">
        <v>71</v>
      </c>
      <c r="I153" s="44" t="s">
        <v>111</v>
      </c>
      <c r="J153" s="303" t="s">
        <v>81</v>
      </c>
      <c r="K153" s="168" t="s">
        <v>5227</v>
      </c>
      <c r="L153" s="394">
        <v>5500000</v>
      </c>
      <c r="M153" s="44" t="s">
        <v>66</v>
      </c>
      <c r="N153" s="304" t="s">
        <v>5226</v>
      </c>
      <c r="O153" s="79">
        <v>1023896660</v>
      </c>
      <c r="P153" s="75">
        <v>401</v>
      </c>
      <c r="Q153" s="316">
        <v>46048</v>
      </c>
      <c r="R153" s="397">
        <v>52000000</v>
      </c>
      <c r="S153" s="307">
        <v>46051</v>
      </c>
      <c r="T153" s="397">
        <v>5500000</v>
      </c>
      <c r="U153" s="302" t="s">
        <v>65</v>
      </c>
      <c r="V153" s="79">
        <v>52249607</v>
      </c>
      <c r="W153" s="304" t="s">
        <v>5225</v>
      </c>
      <c r="X153" s="315">
        <v>46049</v>
      </c>
      <c r="Y153" s="316">
        <v>46113</v>
      </c>
      <c r="Z153" s="69" t="s">
        <v>73</v>
      </c>
      <c r="AA153" s="307">
        <v>46173</v>
      </c>
      <c r="AB153" s="549">
        <v>60</v>
      </c>
      <c r="AC153" s="400">
        <v>0</v>
      </c>
      <c r="AD153" s="79">
        <v>0</v>
      </c>
      <c r="AE153" s="400">
        <v>0</v>
      </c>
      <c r="AF153" s="80" t="s">
        <v>73</v>
      </c>
      <c r="AG153" s="403">
        <f t="shared" si="10"/>
        <v>0</v>
      </c>
      <c r="AH153" s="79">
        <v>0</v>
      </c>
      <c r="AI153" s="400">
        <v>0</v>
      </c>
      <c r="AJ153" s="61" t="s">
        <v>73</v>
      </c>
      <c r="AK153" s="309" t="s">
        <v>73</v>
      </c>
      <c r="AL153" s="61">
        <v>0</v>
      </c>
      <c r="AM153" s="309" t="s">
        <v>73</v>
      </c>
      <c r="AN153" s="81" t="s">
        <v>73</v>
      </c>
      <c r="AO153" s="309" t="s">
        <v>73</v>
      </c>
      <c r="AP153" s="75">
        <f t="shared" si="11"/>
        <v>0</v>
      </c>
      <c r="AQ153" s="406">
        <f>+L153+AD153-AI153</f>
        <v>5500000</v>
      </c>
      <c r="AR153" s="61" t="s">
        <v>4700</v>
      </c>
      <c r="AS153" s="400">
        <f t="shared" si="12"/>
        <v>5500000</v>
      </c>
      <c r="AT153" s="61" t="s">
        <v>162</v>
      </c>
      <c r="AU153" s="302">
        <v>0</v>
      </c>
      <c r="AV153" s="82" t="s">
        <v>73</v>
      </c>
      <c r="AW153" s="426">
        <f t="shared" si="13"/>
        <v>0</v>
      </c>
      <c r="AX153" s="420">
        <v>5500000</v>
      </c>
      <c r="AY153" s="310">
        <f t="shared" si="14"/>
        <v>0</v>
      </c>
      <c r="AZ153" s="67">
        <v>0</v>
      </c>
      <c r="BA153" s="311" t="s">
        <v>73</v>
      </c>
      <c r="BB153" s="299" t="s">
        <v>163</v>
      </c>
      <c r="BC153" s="557" t="s">
        <v>5224</v>
      </c>
      <c r="BD153" s="44" t="s">
        <v>4654</v>
      </c>
      <c r="BE153" s="558" t="s">
        <v>65</v>
      </c>
    </row>
    <row r="154" spans="2:57" x14ac:dyDescent="0.25">
      <c r="B154" s="299">
        <v>2026</v>
      </c>
      <c r="C154" s="44">
        <v>891780111</v>
      </c>
      <c r="D154" s="44" t="s">
        <v>63</v>
      </c>
      <c r="E154" s="168" t="s">
        <v>5223</v>
      </c>
      <c r="F154" s="300" t="s">
        <v>5222</v>
      </c>
      <c r="G154" s="301">
        <v>0</v>
      </c>
      <c r="H154" s="302" t="s">
        <v>71</v>
      </c>
      <c r="I154" s="44" t="s">
        <v>111</v>
      </c>
      <c r="J154" s="303" t="s">
        <v>81</v>
      </c>
      <c r="K154" s="168" t="s">
        <v>5221</v>
      </c>
      <c r="L154" s="394">
        <v>16000000</v>
      </c>
      <c r="M154" s="44" t="s">
        <v>66</v>
      </c>
      <c r="N154" s="304" t="s">
        <v>5220</v>
      </c>
      <c r="O154" s="79">
        <v>1026559851</v>
      </c>
      <c r="P154" s="313">
        <v>39</v>
      </c>
      <c r="Q154" s="314">
        <v>46030</v>
      </c>
      <c r="R154" s="397">
        <v>547200000</v>
      </c>
      <c r="S154" s="307">
        <v>46049</v>
      </c>
      <c r="T154" s="397">
        <v>16000000</v>
      </c>
      <c r="U154" s="302" t="s">
        <v>65</v>
      </c>
      <c r="V154" s="79">
        <v>79738530</v>
      </c>
      <c r="W154" s="304" t="s">
        <v>5219</v>
      </c>
      <c r="X154" s="315">
        <v>46049</v>
      </c>
      <c r="Y154" s="316">
        <v>46055</v>
      </c>
      <c r="Z154" s="69" t="s">
        <v>73</v>
      </c>
      <c r="AA154" s="307">
        <v>46173</v>
      </c>
      <c r="AB154" s="549">
        <v>118</v>
      </c>
      <c r="AC154" s="400">
        <v>0</v>
      </c>
      <c r="AD154" s="79">
        <v>0</v>
      </c>
      <c r="AE154" s="400">
        <v>0</v>
      </c>
      <c r="AF154" s="80" t="s">
        <v>73</v>
      </c>
      <c r="AG154" s="403">
        <f t="shared" si="10"/>
        <v>0</v>
      </c>
      <c r="AH154" s="79">
        <v>0</v>
      </c>
      <c r="AI154" s="400">
        <v>0</v>
      </c>
      <c r="AJ154" s="61" t="s">
        <v>73</v>
      </c>
      <c r="AK154" s="309" t="s">
        <v>73</v>
      </c>
      <c r="AL154" s="61">
        <v>0</v>
      </c>
      <c r="AM154" s="309" t="s">
        <v>73</v>
      </c>
      <c r="AN154" s="81" t="s">
        <v>73</v>
      </c>
      <c r="AO154" s="309" t="s">
        <v>73</v>
      </c>
      <c r="AP154" s="75">
        <f t="shared" si="11"/>
        <v>0</v>
      </c>
      <c r="AQ154" s="406">
        <f>+L154+AD154-AI154</f>
        <v>16000000</v>
      </c>
      <c r="AR154" s="61" t="s">
        <v>65</v>
      </c>
      <c r="AS154" s="400">
        <f t="shared" si="12"/>
        <v>16000000</v>
      </c>
      <c r="AT154" s="61" t="s">
        <v>162</v>
      </c>
      <c r="AU154" s="302">
        <v>0</v>
      </c>
      <c r="AV154" s="82" t="s">
        <v>73</v>
      </c>
      <c r="AW154" s="426">
        <f t="shared" si="13"/>
        <v>0</v>
      </c>
      <c r="AX154" s="420">
        <v>16000000</v>
      </c>
      <c r="AY154" s="310">
        <f t="shared" si="14"/>
        <v>0</v>
      </c>
      <c r="AZ154" s="67">
        <v>0</v>
      </c>
      <c r="BA154" s="311" t="s">
        <v>73</v>
      </c>
      <c r="BB154" s="299" t="s">
        <v>163</v>
      </c>
      <c r="BC154" s="557" t="s">
        <v>5218</v>
      </c>
      <c r="BD154" s="44" t="s">
        <v>65</v>
      </c>
      <c r="BE154" s="558" t="s">
        <v>65</v>
      </c>
    </row>
    <row r="155" spans="2:57" x14ac:dyDescent="0.25">
      <c r="B155" s="299">
        <v>2026</v>
      </c>
      <c r="C155" s="44">
        <v>891780111</v>
      </c>
      <c r="D155" s="44" t="s">
        <v>63</v>
      </c>
      <c r="E155" s="168" t="s">
        <v>5217</v>
      </c>
      <c r="F155" s="300" t="s">
        <v>5216</v>
      </c>
      <c r="G155" s="301">
        <v>0</v>
      </c>
      <c r="H155" s="302" t="s">
        <v>71</v>
      </c>
      <c r="I155" s="44" t="s">
        <v>111</v>
      </c>
      <c r="J155" s="303" t="s">
        <v>81</v>
      </c>
      <c r="K155" s="168" t="s">
        <v>5215</v>
      </c>
      <c r="L155" s="394">
        <v>6000000</v>
      </c>
      <c r="M155" s="44" t="s">
        <v>66</v>
      </c>
      <c r="N155" s="304" t="s">
        <v>5214</v>
      </c>
      <c r="O155" s="79">
        <v>1123631254</v>
      </c>
      <c r="P155" s="313">
        <v>402</v>
      </c>
      <c r="Q155" s="314">
        <v>46048</v>
      </c>
      <c r="R155" s="397">
        <v>296456300</v>
      </c>
      <c r="S155" s="307">
        <v>46049</v>
      </c>
      <c r="T155" s="397">
        <v>6000000</v>
      </c>
      <c r="U155" s="302" t="s">
        <v>65</v>
      </c>
      <c r="V155" s="79">
        <v>72220242</v>
      </c>
      <c r="W155" s="304" t="s">
        <v>4743</v>
      </c>
      <c r="X155" s="315">
        <v>46049</v>
      </c>
      <c r="Y155" s="316">
        <v>46055</v>
      </c>
      <c r="Z155" s="69" t="s">
        <v>73</v>
      </c>
      <c r="AA155" s="307">
        <v>46112</v>
      </c>
      <c r="AB155" s="549">
        <v>57</v>
      </c>
      <c r="AC155" s="400">
        <v>0</v>
      </c>
      <c r="AD155" s="79">
        <v>0</v>
      </c>
      <c r="AE155" s="400">
        <v>0</v>
      </c>
      <c r="AF155" s="80" t="s">
        <v>73</v>
      </c>
      <c r="AG155" s="403">
        <f t="shared" si="10"/>
        <v>0</v>
      </c>
      <c r="AH155" s="79">
        <v>0</v>
      </c>
      <c r="AI155" s="400">
        <v>0</v>
      </c>
      <c r="AJ155" s="61" t="s">
        <v>73</v>
      </c>
      <c r="AK155" s="309" t="s">
        <v>73</v>
      </c>
      <c r="AL155" s="61">
        <v>0</v>
      </c>
      <c r="AM155" s="309" t="s">
        <v>73</v>
      </c>
      <c r="AN155" s="81" t="s">
        <v>73</v>
      </c>
      <c r="AO155" s="309" t="s">
        <v>73</v>
      </c>
      <c r="AP155" s="75">
        <f t="shared" si="11"/>
        <v>0</v>
      </c>
      <c r="AQ155" s="406">
        <f>+L155+AD155-AI155</f>
        <v>6000000</v>
      </c>
      <c r="AR155" s="61" t="s">
        <v>4700</v>
      </c>
      <c r="AS155" s="400">
        <f t="shared" si="12"/>
        <v>6000000</v>
      </c>
      <c r="AT155" s="61" t="s">
        <v>162</v>
      </c>
      <c r="AU155" s="302">
        <v>0</v>
      </c>
      <c r="AV155" s="82" t="s">
        <v>73</v>
      </c>
      <c r="AW155" s="426">
        <f t="shared" si="13"/>
        <v>0</v>
      </c>
      <c r="AX155" s="420">
        <v>6000000</v>
      </c>
      <c r="AY155" s="310">
        <f t="shared" si="14"/>
        <v>0</v>
      </c>
      <c r="AZ155" s="67">
        <v>0</v>
      </c>
      <c r="BA155" s="311" t="s">
        <v>73</v>
      </c>
      <c r="BB155" s="299" t="s">
        <v>163</v>
      </c>
      <c r="BC155" s="557" t="s">
        <v>5213</v>
      </c>
      <c r="BD155" s="44" t="s">
        <v>65</v>
      </c>
      <c r="BE155" s="558" t="s">
        <v>65</v>
      </c>
    </row>
    <row r="156" spans="2:57" x14ac:dyDescent="0.25">
      <c r="B156" s="299">
        <v>2026</v>
      </c>
      <c r="C156" s="44">
        <v>891780111</v>
      </c>
      <c r="D156" s="44" t="s">
        <v>63</v>
      </c>
      <c r="E156" s="168" t="s">
        <v>5212</v>
      </c>
      <c r="F156" s="300" t="s">
        <v>5211</v>
      </c>
      <c r="G156" s="301">
        <v>0</v>
      </c>
      <c r="H156" s="302" t="s">
        <v>71</v>
      </c>
      <c r="I156" s="44" t="s">
        <v>111</v>
      </c>
      <c r="J156" s="303" t="s">
        <v>81</v>
      </c>
      <c r="K156" s="168" t="s">
        <v>5210</v>
      </c>
      <c r="L156" s="394">
        <v>3000000</v>
      </c>
      <c r="M156" s="44" t="s">
        <v>66</v>
      </c>
      <c r="N156" s="304" t="s">
        <v>5209</v>
      </c>
      <c r="O156" s="79">
        <v>1082841486</v>
      </c>
      <c r="P156" s="313">
        <v>402</v>
      </c>
      <c r="Q156" s="314">
        <v>46048</v>
      </c>
      <c r="R156" s="397">
        <v>296456300</v>
      </c>
      <c r="S156" s="307">
        <v>46044</v>
      </c>
      <c r="T156" s="397">
        <v>3000000</v>
      </c>
      <c r="U156" s="302" t="s">
        <v>65</v>
      </c>
      <c r="V156" s="79">
        <v>72220242</v>
      </c>
      <c r="W156" s="304" t="s">
        <v>4743</v>
      </c>
      <c r="X156" s="315">
        <v>46049</v>
      </c>
      <c r="Y156" s="316">
        <v>46097</v>
      </c>
      <c r="Z156" s="69" t="s">
        <v>73</v>
      </c>
      <c r="AA156" s="307">
        <v>46127</v>
      </c>
      <c r="AB156" s="549">
        <v>30</v>
      </c>
      <c r="AC156" s="400">
        <v>0</v>
      </c>
      <c r="AD156" s="79">
        <v>0</v>
      </c>
      <c r="AE156" s="400">
        <v>0</v>
      </c>
      <c r="AF156" s="80" t="s">
        <v>73</v>
      </c>
      <c r="AG156" s="403">
        <f t="shared" si="10"/>
        <v>0</v>
      </c>
      <c r="AH156" s="79">
        <v>0</v>
      </c>
      <c r="AI156" s="400">
        <v>0</v>
      </c>
      <c r="AJ156" s="61" t="s">
        <v>73</v>
      </c>
      <c r="AK156" s="309" t="s">
        <v>73</v>
      </c>
      <c r="AL156" s="61">
        <v>0</v>
      </c>
      <c r="AM156" s="309" t="s">
        <v>73</v>
      </c>
      <c r="AN156" s="81" t="s">
        <v>73</v>
      </c>
      <c r="AO156" s="309" t="s">
        <v>73</v>
      </c>
      <c r="AP156" s="75">
        <f t="shared" si="11"/>
        <v>0</v>
      </c>
      <c r="AQ156" s="406">
        <f>+L156+AD156-AI156</f>
        <v>3000000</v>
      </c>
      <c r="AR156" s="61" t="s">
        <v>4700</v>
      </c>
      <c r="AS156" s="400">
        <f t="shared" si="12"/>
        <v>3000000</v>
      </c>
      <c r="AT156" s="61" t="s">
        <v>162</v>
      </c>
      <c r="AU156" s="302">
        <v>0</v>
      </c>
      <c r="AV156" s="82" t="s">
        <v>73</v>
      </c>
      <c r="AW156" s="426">
        <f t="shared" si="13"/>
        <v>0</v>
      </c>
      <c r="AX156" s="420">
        <v>3000000</v>
      </c>
      <c r="AY156" s="310">
        <f t="shared" si="14"/>
        <v>0</v>
      </c>
      <c r="AZ156" s="67">
        <v>0</v>
      </c>
      <c r="BA156" s="311" t="s">
        <v>73</v>
      </c>
      <c r="BB156" s="299" t="s">
        <v>163</v>
      </c>
      <c r="BC156" s="557" t="s">
        <v>5208</v>
      </c>
      <c r="BD156" s="44" t="s">
        <v>4654</v>
      </c>
      <c r="BE156" s="558" t="s">
        <v>65</v>
      </c>
    </row>
    <row r="157" spans="2:57" x14ac:dyDescent="0.25">
      <c r="B157" s="299">
        <v>2026</v>
      </c>
      <c r="C157" s="44">
        <v>891780111</v>
      </c>
      <c r="D157" s="44" t="s">
        <v>63</v>
      </c>
      <c r="E157" s="168" t="s">
        <v>5207</v>
      </c>
      <c r="F157" s="300" t="s">
        <v>5206</v>
      </c>
      <c r="G157" s="301">
        <v>0</v>
      </c>
      <c r="H157" s="302" t="s">
        <v>71</v>
      </c>
      <c r="I157" s="44" t="s">
        <v>111</v>
      </c>
      <c r="J157" s="303" t="s">
        <v>81</v>
      </c>
      <c r="K157" s="168" t="s">
        <v>5205</v>
      </c>
      <c r="L157" s="394">
        <v>6000000</v>
      </c>
      <c r="M157" s="44" t="s">
        <v>66</v>
      </c>
      <c r="N157" s="304" t="s">
        <v>5204</v>
      </c>
      <c r="O157" s="79">
        <v>1083558878</v>
      </c>
      <c r="P157" s="313">
        <v>402</v>
      </c>
      <c r="Q157" s="314">
        <v>46048</v>
      </c>
      <c r="R157" s="397">
        <v>296456300</v>
      </c>
      <c r="S157" s="307">
        <v>46048</v>
      </c>
      <c r="T157" s="397">
        <v>6000000</v>
      </c>
      <c r="U157" s="302" t="s">
        <v>65</v>
      </c>
      <c r="V157" s="79">
        <v>72220242</v>
      </c>
      <c r="W157" s="304" t="s">
        <v>4743</v>
      </c>
      <c r="X157" s="315">
        <v>46049</v>
      </c>
      <c r="Y157" s="316">
        <v>46055</v>
      </c>
      <c r="Z157" s="69" t="s">
        <v>73</v>
      </c>
      <c r="AA157" s="307">
        <v>46112</v>
      </c>
      <c r="AB157" s="549">
        <v>57</v>
      </c>
      <c r="AC157" s="400">
        <v>0</v>
      </c>
      <c r="AD157" s="79">
        <v>0</v>
      </c>
      <c r="AE157" s="400">
        <v>0</v>
      </c>
      <c r="AF157" s="80" t="s">
        <v>73</v>
      </c>
      <c r="AG157" s="403">
        <f t="shared" si="10"/>
        <v>0</v>
      </c>
      <c r="AH157" s="79">
        <v>0</v>
      </c>
      <c r="AI157" s="400">
        <v>0</v>
      </c>
      <c r="AJ157" s="61" t="s">
        <v>73</v>
      </c>
      <c r="AK157" s="309" t="s">
        <v>73</v>
      </c>
      <c r="AL157" s="61">
        <v>0</v>
      </c>
      <c r="AM157" s="309" t="s">
        <v>73</v>
      </c>
      <c r="AN157" s="81" t="s">
        <v>73</v>
      </c>
      <c r="AO157" s="309" t="s">
        <v>73</v>
      </c>
      <c r="AP157" s="75">
        <f t="shared" si="11"/>
        <v>0</v>
      </c>
      <c r="AQ157" s="406">
        <f>+L157+AD157-AI157</f>
        <v>6000000</v>
      </c>
      <c r="AR157" s="61" t="s">
        <v>4700</v>
      </c>
      <c r="AS157" s="400">
        <f t="shared" si="12"/>
        <v>6000000</v>
      </c>
      <c r="AT157" s="61" t="s">
        <v>162</v>
      </c>
      <c r="AU157" s="302">
        <v>0</v>
      </c>
      <c r="AV157" s="82" t="s">
        <v>73</v>
      </c>
      <c r="AW157" s="426">
        <f t="shared" si="13"/>
        <v>0</v>
      </c>
      <c r="AX157" s="420">
        <v>6000000</v>
      </c>
      <c r="AY157" s="310">
        <f t="shared" si="14"/>
        <v>0</v>
      </c>
      <c r="AZ157" s="67">
        <v>0</v>
      </c>
      <c r="BA157" s="311" t="s">
        <v>73</v>
      </c>
      <c r="BB157" s="299" t="s">
        <v>163</v>
      </c>
      <c r="BC157" s="557" t="s">
        <v>5203</v>
      </c>
      <c r="BD157" s="44" t="s">
        <v>65</v>
      </c>
      <c r="BE157" s="558" t="s">
        <v>65</v>
      </c>
    </row>
    <row r="158" spans="2:57" x14ac:dyDescent="0.25">
      <c r="B158" s="299">
        <v>2026</v>
      </c>
      <c r="C158" s="44">
        <v>891780111</v>
      </c>
      <c r="D158" s="44" t="s">
        <v>63</v>
      </c>
      <c r="E158" s="168" t="s">
        <v>5202</v>
      </c>
      <c r="F158" s="300" t="s">
        <v>5201</v>
      </c>
      <c r="G158" s="301">
        <v>0</v>
      </c>
      <c r="H158" s="302" t="s">
        <v>71</v>
      </c>
      <c r="I158" s="44" t="s">
        <v>111</v>
      </c>
      <c r="J158" s="303" t="s">
        <v>81</v>
      </c>
      <c r="K158" s="168" t="s">
        <v>5200</v>
      </c>
      <c r="L158" s="394">
        <v>4500000</v>
      </c>
      <c r="M158" s="44" t="s">
        <v>66</v>
      </c>
      <c r="N158" s="304" t="s">
        <v>5199</v>
      </c>
      <c r="O158" s="79">
        <v>1082837718</v>
      </c>
      <c r="P158" s="313">
        <v>402</v>
      </c>
      <c r="Q158" s="314">
        <v>46048</v>
      </c>
      <c r="R158" s="397">
        <v>296456300</v>
      </c>
      <c r="S158" s="307">
        <v>46048</v>
      </c>
      <c r="T158" s="397">
        <v>4500000</v>
      </c>
      <c r="U158" s="302" t="s">
        <v>65</v>
      </c>
      <c r="V158" s="79">
        <v>72220242</v>
      </c>
      <c r="W158" s="304" t="s">
        <v>4743</v>
      </c>
      <c r="X158" s="315">
        <v>46049</v>
      </c>
      <c r="Y158" s="316">
        <v>46097</v>
      </c>
      <c r="Z158" s="69" t="s">
        <v>73</v>
      </c>
      <c r="AA158" s="307">
        <v>46127</v>
      </c>
      <c r="AB158" s="549">
        <v>30</v>
      </c>
      <c r="AC158" s="400">
        <v>0</v>
      </c>
      <c r="AD158" s="79">
        <v>0</v>
      </c>
      <c r="AE158" s="400">
        <v>0</v>
      </c>
      <c r="AF158" s="80" t="s">
        <v>73</v>
      </c>
      <c r="AG158" s="403">
        <f t="shared" si="10"/>
        <v>0</v>
      </c>
      <c r="AH158" s="79">
        <v>0</v>
      </c>
      <c r="AI158" s="400">
        <v>0</v>
      </c>
      <c r="AJ158" s="61" t="s">
        <v>73</v>
      </c>
      <c r="AK158" s="309" t="s">
        <v>73</v>
      </c>
      <c r="AL158" s="61">
        <v>0</v>
      </c>
      <c r="AM158" s="309" t="s">
        <v>73</v>
      </c>
      <c r="AN158" s="81" t="s">
        <v>73</v>
      </c>
      <c r="AO158" s="309" t="s">
        <v>73</v>
      </c>
      <c r="AP158" s="75">
        <f t="shared" si="11"/>
        <v>0</v>
      </c>
      <c r="AQ158" s="406">
        <f>+L158+AD158-AI158</f>
        <v>4500000</v>
      </c>
      <c r="AR158" s="61" t="s">
        <v>4700</v>
      </c>
      <c r="AS158" s="400">
        <f t="shared" si="12"/>
        <v>4500000</v>
      </c>
      <c r="AT158" s="61" t="s">
        <v>162</v>
      </c>
      <c r="AU158" s="302">
        <v>0</v>
      </c>
      <c r="AV158" s="82" t="s">
        <v>73</v>
      </c>
      <c r="AW158" s="426">
        <f t="shared" si="13"/>
        <v>0</v>
      </c>
      <c r="AX158" s="420">
        <v>4500000</v>
      </c>
      <c r="AY158" s="310">
        <f t="shared" si="14"/>
        <v>0</v>
      </c>
      <c r="AZ158" s="67">
        <v>0</v>
      </c>
      <c r="BA158" s="311" t="s">
        <v>73</v>
      </c>
      <c r="BB158" s="299" t="s">
        <v>163</v>
      </c>
      <c r="BC158" s="557" t="s">
        <v>5198</v>
      </c>
      <c r="BD158" s="44" t="s">
        <v>4654</v>
      </c>
      <c r="BE158" s="558" t="s">
        <v>65</v>
      </c>
    </row>
    <row r="159" spans="2:57" x14ac:dyDescent="0.25">
      <c r="B159" s="299">
        <v>2026</v>
      </c>
      <c r="C159" s="44">
        <v>891780111</v>
      </c>
      <c r="D159" s="44" t="s">
        <v>63</v>
      </c>
      <c r="E159" s="168" t="s">
        <v>5197</v>
      </c>
      <c r="F159" s="300" t="s">
        <v>5196</v>
      </c>
      <c r="G159" s="301">
        <v>0</v>
      </c>
      <c r="H159" s="302" t="s">
        <v>71</v>
      </c>
      <c r="I159" s="44" t="s">
        <v>111</v>
      </c>
      <c r="J159" s="303" t="s">
        <v>81</v>
      </c>
      <c r="K159" s="168" t="s">
        <v>5195</v>
      </c>
      <c r="L159" s="394">
        <v>9000000</v>
      </c>
      <c r="M159" s="44" t="s">
        <v>66</v>
      </c>
      <c r="N159" s="304" t="s">
        <v>5194</v>
      </c>
      <c r="O159" s="79">
        <v>1083016404</v>
      </c>
      <c r="P159" s="313">
        <v>402</v>
      </c>
      <c r="Q159" s="314">
        <v>46048</v>
      </c>
      <c r="R159" s="397">
        <v>296456300</v>
      </c>
      <c r="S159" s="307">
        <v>46048</v>
      </c>
      <c r="T159" s="397">
        <v>9000000</v>
      </c>
      <c r="U159" s="302" t="s">
        <v>65</v>
      </c>
      <c r="V159" s="79">
        <v>72220242</v>
      </c>
      <c r="W159" s="304" t="s">
        <v>4743</v>
      </c>
      <c r="X159" s="315">
        <v>46049</v>
      </c>
      <c r="Y159" s="316">
        <v>46055</v>
      </c>
      <c r="Z159" s="69" t="s">
        <v>73</v>
      </c>
      <c r="AA159" s="307">
        <v>46127</v>
      </c>
      <c r="AB159" s="549">
        <v>72</v>
      </c>
      <c r="AC159" s="400">
        <v>0</v>
      </c>
      <c r="AD159" s="79">
        <v>0</v>
      </c>
      <c r="AE159" s="400">
        <v>0</v>
      </c>
      <c r="AF159" s="80" t="s">
        <v>73</v>
      </c>
      <c r="AG159" s="403">
        <f t="shared" si="10"/>
        <v>0</v>
      </c>
      <c r="AH159" s="79">
        <v>0</v>
      </c>
      <c r="AI159" s="400">
        <v>0</v>
      </c>
      <c r="AJ159" s="61" t="s">
        <v>73</v>
      </c>
      <c r="AK159" s="309" t="s">
        <v>73</v>
      </c>
      <c r="AL159" s="61">
        <v>0</v>
      </c>
      <c r="AM159" s="309" t="s">
        <v>73</v>
      </c>
      <c r="AN159" s="81" t="s">
        <v>73</v>
      </c>
      <c r="AO159" s="309" t="s">
        <v>73</v>
      </c>
      <c r="AP159" s="75">
        <f t="shared" si="11"/>
        <v>0</v>
      </c>
      <c r="AQ159" s="406">
        <f>+L159+AD159-AI159</f>
        <v>9000000</v>
      </c>
      <c r="AR159" s="61" t="s">
        <v>4700</v>
      </c>
      <c r="AS159" s="400">
        <f t="shared" si="12"/>
        <v>9000000</v>
      </c>
      <c r="AT159" s="61" t="s">
        <v>162</v>
      </c>
      <c r="AU159" s="302">
        <v>0</v>
      </c>
      <c r="AV159" s="82" t="s">
        <v>73</v>
      </c>
      <c r="AW159" s="426">
        <f t="shared" si="13"/>
        <v>0</v>
      </c>
      <c r="AX159" s="420">
        <v>9000000</v>
      </c>
      <c r="AY159" s="310">
        <f t="shared" si="14"/>
        <v>0</v>
      </c>
      <c r="AZ159" s="67">
        <v>0</v>
      </c>
      <c r="BA159" s="311" t="s">
        <v>73</v>
      </c>
      <c r="BB159" s="299" t="s">
        <v>163</v>
      </c>
      <c r="BC159" s="557" t="s">
        <v>5193</v>
      </c>
      <c r="BD159" s="44" t="s">
        <v>65</v>
      </c>
      <c r="BE159" s="558" t="s">
        <v>65</v>
      </c>
    </row>
    <row r="160" spans="2:57" x14ac:dyDescent="0.25">
      <c r="B160" s="299">
        <v>2026</v>
      </c>
      <c r="C160" s="44">
        <v>891780111</v>
      </c>
      <c r="D160" s="44" t="s">
        <v>63</v>
      </c>
      <c r="E160" s="168" t="s">
        <v>5192</v>
      </c>
      <c r="F160" s="300" t="s">
        <v>5191</v>
      </c>
      <c r="G160" s="301">
        <v>20243201010084</v>
      </c>
      <c r="H160" s="302" t="s">
        <v>71</v>
      </c>
      <c r="I160" s="44" t="s">
        <v>268</v>
      </c>
      <c r="J160" s="303" t="s">
        <v>81</v>
      </c>
      <c r="K160" s="168" t="s">
        <v>5190</v>
      </c>
      <c r="L160" s="394">
        <v>47848671</v>
      </c>
      <c r="M160" s="44" t="s">
        <v>66</v>
      </c>
      <c r="N160" s="304" t="s">
        <v>5189</v>
      </c>
      <c r="O160" s="79">
        <v>1102840315</v>
      </c>
      <c r="P160" s="313">
        <v>111</v>
      </c>
      <c r="Q160" s="314">
        <v>45996</v>
      </c>
      <c r="R160" s="397">
        <v>2690717515</v>
      </c>
      <c r="S160" s="307">
        <v>46050</v>
      </c>
      <c r="T160" s="397">
        <v>47848671</v>
      </c>
      <c r="U160" s="302" t="s">
        <v>65</v>
      </c>
      <c r="V160" s="79">
        <v>72005158</v>
      </c>
      <c r="W160" s="304" t="s">
        <v>5188</v>
      </c>
      <c r="X160" s="315">
        <v>46049</v>
      </c>
      <c r="Y160" s="316">
        <v>46050</v>
      </c>
      <c r="Z160" s="69" t="s">
        <v>73</v>
      </c>
      <c r="AA160" s="307">
        <v>46234</v>
      </c>
      <c r="AB160" s="549">
        <v>184</v>
      </c>
      <c r="AC160" s="400">
        <v>0</v>
      </c>
      <c r="AD160" s="79">
        <v>0</v>
      </c>
      <c r="AE160" s="400">
        <v>0</v>
      </c>
      <c r="AF160" s="80" t="s">
        <v>73</v>
      </c>
      <c r="AG160" s="403">
        <f t="shared" si="10"/>
        <v>0</v>
      </c>
      <c r="AH160" s="79">
        <v>0</v>
      </c>
      <c r="AI160" s="400">
        <v>0</v>
      </c>
      <c r="AJ160" s="61" t="s">
        <v>73</v>
      </c>
      <c r="AK160" s="309" t="s">
        <v>73</v>
      </c>
      <c r="AL160" s="61">
        <v>0</v>
      </c>
      <c r="AM160" s="309" t="s">
        <v>73</v>
      </c>
      <c r="AN160" s="81" t="s">
        <v>73</v>
      </c>
      <c r="AO160" s="309" t="s">
        <v>73</v>
      </c>
      <c r="AP160" s="75">
        <f t="shared" si="11"/>
        <v>0</v>
      </c>
      <c r="AQ160" s="406">
        <f>+L160+AD160-AI160</f>
        <v>47848671</v>
      </c>
      <c r="AR160" s="61" t="s">
        <v>4656</v>
      </c>
      <c r="AS160" s="400">
        <f t="shared" si="12"/>
        <v>47848671</v>
      </c>
      <c r="AT160" s="61" t="s">
        <v>162</v>
      </c>
      <c r="AU160" s="302">
        <v>0</v>
      </c>
      <c r="AV160" s="82" t="s">
        <v>73</v>
      </c>
      <c r="AW160" s="426">
        <f t="shared" si="13"/>
        <v>0</v>
      </c>
      <c r="AX160" s="420">
        <v>47848671</v>
      </c>
      <c r="AY160" s="310">
        <f t="shared" si="14"/>
        <v>0</v>
      </c>
      <c r="AZ160" s="67">
        <v>0</v>
      </c>
      <c r="BA160" s="311" t="s">
        <v>73</v>
      </c>
      <c r="BB160" s="299" t="s">
        <v>85</v>
      </c>
      <c r="BC160" s="557" t="s">
        <v>5187</v>
      </c>
      <c r="BD160" s="44" t="s">
        <v>65</v>
      </c>
      <c r="BE160" s="558" t="s">
        <v>65</v>
      </c>
    </row>
    <row r="161" spans="2:57" x14ac:dyDescent="0.25">
      <c r="B161" s="299">
        <v>2026</v>
      </c>
      <c r="C161" s="44">
        <v>891780111</v>
      </c>
      <c r="D161" s="44" t="s">
        <v>63</v>
      </c>
      <c r="E161" s="168" t="s">
        <v>5186</v>
      </c>
      <c r="F161" s="300" t="s">
        <v>5185</v>
      </c>
      <c r="G161" s="301">
        <v>0</v>
      </c>
      <c r="H161" s="302" t="s">
        <v>71</v>
      </c>
      <c r="I161" s="44" t="s">
        <v>111</v>
      </c>
      <c r="J161" s="303" t="s">
        <v>81</v>
      </c>
      <c r="K161" s="168" t="s">
        <v>5184</v>
      </c>
      <c r="L161" s="394">
        <v>17500000</v>
      </c>
      <c r="M161" s="44" t="s">
        <v>66</v>
      </c>
      <c r="N161" s="304" t="s">
        <v>5183</v>
      </c>
      <c r="O161" s="79">
        <v>1007934104</v>
      </c>
      <c r="P161" s="313">
        <v>38</v>
      </c>
      <c r="Q161" s="314">
        <v>46030</v>
      </c>
      <c r="R161" s="397">
        <v>1163600000</v>
      </c>
      <c r="S161" s="307">
        <v>46049</v>
      </c>
      <c r="T161" s="397">
        <v>17500000</v>
      </c>
      <c r="U161" s="302" t="s">
        <v>65</v>
      </c>
      <c r="V161" s="79">
        <v>1082903415</v>
      </c>
      <c r="W161" s="304" t="s">
        <v>5182</v>
      </c>
      <c r="X161" s="315">
        <v>46050</v>
      </c>
      <c r="Y161" s="316">
        <v>46055</v>
      </c>
      <c r="Z161" s="69" t="s">
        <v>73</v>
      </c>
      <c r="AA161" s="307">
        <v>46203</v>
      </c>
      <c r="AB161" s="549">
        <v>148</v>
      </c>
      <c r="AC161" s="400">
        <v>0</v>
      </c>
      <c r="AD161" s="79">
        <v>0</v>
      </c>
      <c r="AE161" s="400">
        <v>0</v>
      </c>
      <c r="AF161" s="80" t="s">
        <v>73</v>
      </c>
      <c r="AG161" s="403">
        <f t="shared" si="10"/>
        <v>0</v>
      </c>
      <c r="AH161" s="79">
        <v>0</v>
      </c>
      <c r="AI161" s="400">
        <v>0</v>
      </c>
      <c r="AJ161" s="61" t="s">
        <v>73</v>
      </c>
      <c r="AK161" s="309" t="s">
        <v>73</v>
      </c>
      <c r="AL161" s="61">
        <v>0</v>
      </c>
      <c r="AM161" s="309" t="s">
        <v>73</v>
      </c>
      <c r="AN161" s="81" t="s">
        <v>73</v>
      </c>
      <c r="AO161" s="309" t="s">
        <v>73</v>
      </c>
      <c r="AP161" s="75">
        <f t="shared" si="11"/>
        <v>0</v>
      </c>
      <c r="AQ161" s="406">
        <f>+L161+AD161-AI161</f>
        <v>17500000</v>
      </c>
      <c r="AR161" s="61" t="s">
        <v>65</v>
      </c>
      <c r="AS161" s="400">
        <f t="shared" si="12"/>
        <v>17500000</v>
      </c>
      <c r="AT161" s="61" t="s">
        <v>162</v>
      </c>
      <c r="AU161" s="302">
        <v>0</v>
      </c>
      <c r="AV161" s="82" t="s">
        <v>73</v>
      </c>
      <c r="AW161" s="426">
        <f t="shared" si="13"/>
        <v>0</v>
      </c>
      <c r="AX161" s="420">
        <v>17500000</v>
      </c>
      <c r="AY161" s="310">
        <f t="shared" si="14"/>
        <v>0</v>
      </c>
      <c r="AZ161" s="67">
        <v>0</v>
      </c>
      <c r="BA161" s="311" t="s">
        <v>73</v>
      </c>
      <c r="BB161" s="299" t="s">
        <v>163</v>
      </c>
      <c r="BC161" s="557" t="s">
        <v>5181</v>
      </c>
      <c r="BD161" s="44" t="s">
        <v>65</v>
      </c>
      <c r="BE161" s="558" t="s">
        <v>65</v>
      </c>
    </row>
    <row r="162" spans="2:57" x14ac:dyDescent="0.25">
      <c r="B162" s="299">
        <v>2026</v>
      </c>
      <c r="C162" s="44">
        <v>891780111</v>
      </c>
      <c r="D162" s="44" t="s">
        <v>63</v>
      </c>
      <c r="E162" s="168" t="s">
        <v>5180</v>
      </c>
      <c r="F162" s="300" t="s">
        <v>5179</v>
      </c>
      <c r="G162" s="301">
        <v>0</v>
      </c>
      <c r="H162" s="302" t="s">
        <v>71</v>
      </c>
      <c r="I162" s="44" t="s">
        <v>111</v>
      </c>
      <c r="J162" s="303" t="s">
        <v>81</v>
      </c>
      <c r="K162" s="168" t="s">
        <v>5178</v>
      </c>
      <c r="L162" s="394">
        <v>19000000</v>
      </c>
      <c r="M162" s="44" t="s">
        <v>66</v>
      </c>
      <c r="N162" s="304" t="s">
        <v>5177</v>
      </c>
      <c r="O162" s="79">
        <v>1083003346</v>
      </c>
      <c r="P162" s="313">
        <v>38</v>
      </c>
      <c r="Q162" s="314">
        <v>46030</v>
      </c>
      <c r="R162" s="397">
        <v>1163600000</v>
      </c>
      <c r="S162" s="307">
        <v>46050</v>
      </c>
      <c r="T162" s="397">
        <v>19000000</v>
      </c>
      <c r="U162" s="302" t="s">
        <v>65</v>
      </c>
      <c r="V162" s="79">
        <v>1082884010</v>
      </c>
      <c r="W162" s="304" t="s">
        <v>4730</v>
      </c>
      <c r="X162" s="315">
        <v>46050</v>
      </c>
      <c r="Y162" s="316">
        <v>46055</v>
      </c>
      <c r="Z162" s="69" t="s">
        <v>73</v>
      </c>
      <c r="AA162" s="307">
        <v>46203</v>
      </c>
      <c r="AB162" s="549">
        <v>148</v>
      </c>
      <c r="AC162" s="400">
        <v>0</v>
      </c>
      <c r="AD162" s="79">
        <v>0</v>
      </c>
      <c r="AE162" s="400">
        <v>0</v>
      </c>
      <c r="AF162" s="80" t="s">
        <v>73</v>
      </c>
      <c r="AG162" s="403">
        <f t="shared" si="10"/>
        <v>0</v>
      </c>
      <c r="AH162" s="79">
        <v>0</v>
      </c>
      <c r="AI162" s="400">
        <v>0</v>
      </c>
      <c r="AJ162" s="61" t="s">
        <v>73</v>
      </c>
      <c r="AK162" s="309" t="s">
        <v>73</v>
      </c>
      <c r="AL162" s="61">
        <v>0</v>
      </c>
      <c r="AM162" s="309" t="s">
        <v>73</v>
      </c>
      <c r="AN162" s="81" t="s">
        <v>73</v>
      </c>
      <c r="AO162" s="309" t="s">
        <v>73</v>
      </c>
      <c r="AP162" s="75">
        <f t="shared" si="11"/>
        <v>0</v>
      </c>
      <c r="AQ162" s="406">
        <f>+L162+AD162-AI162</f>
        <v>19000000</v>
      </c>
      <c r="AR162" s="61" t="s">
        <v>65</v>
      </c>
      <c r="AS162" s="400">
        <f t="shared" si="12"/>
        <v>19000000</v>
      </c>
      <c r="AT162" s="61" t="s">
        <v>162</v>
      </c>
      <c r="AU162" s="302">
        <v>0</v>
      </c>
      <c r="AV162" s="82" t="s">
        <v>73</v>
      </c>
      <c r="AW162" s="426">
        <f t="shared" si="13"/>
        <v>0</v>
      </c>
      <c r="AX162" s="420">
        <v>19000000</v>
      </c>
      <c r="AY162" s="310">
        <f t="shared" si="14"/>
        <v>0</v>
      </c>
      <c r="AZ162" s="67">
        <v>0</v>
      </c>
      <c r="BA162" s="311" t="s">
        <v>73</v>
      </c>
      <c r="BB162" s="299" t="s">
        <v>163</v>
      </c>
      <c r="BC162" s="557" t="s">
        <v>5176</v>
      </c>
      <c r="BD162" s="44" t="s">
        <v>65</v>
      </c>
      <c r="BE162" s="558" t="s">
        <v>65</v>
      </c>
    </row>
    <row r="163" spans="2:57" x14ac:dyDescent="0.25">
      <c r="B163" s="299">
        <v>2026</v>
      </c>
      <c r="C163" s="44">
        <v>891780111</v>
      </c>
      <c r="D163" s="44" t="s">
        <v>63</v>
      </c>
      <c r="E163" s="168" t="s">
        <v>5175</v>
      </c>
      <c r="F163" s="300" t="s">
        <v>5174</v>
      </c>
      <c r="G163" s="301">
        <v>0</v>
      </c>
      <c r="H163" s="302" t="s">
        <v>71</v>
      </c>
      <c r="I163" s="44" t="s">
        <v>111</v>
      </c>
      <c r="J163" s="303" t="s">
        <v>81</v>
      </c>
      <c r="K163" s="168" t="s">
        <v>5173</v>
      </c>
      <c r="L163" s="394">
        <v>12000000</v>
      </c>
      <c r="M163" s="44" t="s">
        <v>66</v>
      </c>
      <c r="N163" s="304" t="s">
        <v>5172</v>
      </c>
      <c r="O163" s="79">
        <v>1193521694</v>
      </c>
      <c r="P163" s="313">
        <v>293</v>
      </c>
      <c r="Q163" s="314">
        <v>46043</v>
      </c>
      <c r="R163" s="397">
        <v>30500000</v>
      </c>
      <c r="S163" s="307">
        <v>46050</v>
      </c>
      <c r="T163" s="397">
        <v>12000000</v>
      </c>
      <c r="U163" s="302" t="s">
        <v>65</v>
      </c>
      <c r="V163" s="79">
        <v>51909946</v>
      </c>
      <c r="W163" s="304" t="s">
        <v>5171</v>
      </c>
      <c r="X163" s="315">
        <v>46050</v>
      </c>
      <c r="Y163" s="316">
        <v>46058</v>
      </c>
      <c r="Z163" s="69" t="s">
        <v>73</v>
      </c>
      <c r="AA163" s="307">
        <v>46173</v>
      </c>
      <c r="AB163" s="549">
        <v>115</v>
      </c>
      <c r="AC163" s="400">
        <v>0</v>
      </c>
      <c r="AD163" s="79">
        <v>0</v>
      </c>
      <c r="AE163" s="400">
        <v>0</v>
      </c>
      <c r="AF163" s="80" t="s">
        <v>73</v>
      </c>
      <c r="AG163" s="403">
        <f t="shared" si="10"/>
        <v>0</v>
      </c>
      <c r="AH163" s="79">
        <v>0</v>
      </c>
      <c r="AI163" s="400">
        <v>0</v>
      </c>
      <c r="AJ163" s="61" t="s">
        <v>73</v>
      </c>
      <c r="AK163" s="309" t="s">
        <v>73</v>
      </c>
      <c r="AL163" s="61">
        <v>0</v>
      </c>
      <c r="AM163" s="309" t="s">
        <v>73</v>
      </c>
      <c r="AN163" s="81" t="s">
        <v>73</v>
      </c>
      <c r="AO163" s="309" t="s">
        <v>73</v>
      </c>
      <c r="AP163" s="75">
        <f t="shared" si="11"/>
        <v>0</v>
      </c>
      <c r="AQ163" s="406">
        <f>+L163+AD163-AI163</f>
        <v>12000000</v>
      </c>
      <c r="AR163" s="61" t="s">
        <v>65</v>
      </c>
      <c r="AS163" s="400">
        <f t="shared" si="12"/>
        <v>12000000</v>
      </c>
      <c r="AT163" s="61" t="s">
        <v>162</v>
      </c>
      <c r="AU163" s="302">
        <v>0</v>
      </c>
      <c r="AV163" s="82" t="s">
        <v>73</v>
      </c>
      <c r="AW163" s="426">
        <f t="shared" si="13"/>
        <v>0</v>
      </c>
      <c r="AX163" s="420">
        <v>12000000</v>
      </c>
      <c r="AY163" s="310">
        <f t="shared" si="14"/>
        <v>0</v>
      </c>
      <c r="AZ163" s="67">
        <v>0</v>
      </c>
      <c r="BA163" s="311" t="s">
        <v>73</v>
      </c>
      <c r="BB163" s="299" t="s">
        <v>163</v>
      </c>
      <c r="BC163" s="557" t="s">
        <v>5170</v>
      </c>
      <c r="BD163" s="44" t="s">
        <v>4654</v>
      </c>
      <c r="BE163" s="558" t="s">
        <v>65</v>
      </c>
    </row>
    <row r="164" spans="2:57" x14ac:dyDescent="0.25">
      <c r="B164" s="299">
        <v>2026</v>
      </c>
      <c r="C164" s="44">
        <v>891780111</v>
      </c>
      <c r="D164" s="44" t="s">
        <v>63</v>
      </c>
      <c r="E164" s="168" t="s">
        <v>5169</v>
      </c>
      <c r="F164" s="300" t="s">
        <v>5168</v>
      </c>
      <c r="G164" s="301">
        <v>0</v>
      </c>
      <c r="H164" s="302" t="s">
        <v>71</v>
      </c>
      <c r="I164" s="44" t="s">
        <v>111</v>
      </c>
      <c r="J164" s="303" t="s">
        <v>81</v>
      </c>
      <c r="K164" s="168" t="s">
        <v>5167</v>
      </c>
      <c r="L164" s="394">
        <v>12428933</v>
      </c>
      <c r="M164" s="44" t="s">
        <v>66</v>
      </c>
      <c r="N164" s="304" t="s">
        <v>5166</v>
      </c>
      <c r="O164" s="79">
        <v>1064986034</v>
      </c>
      <c r="P164" s="313">
        <v>46</v>
      </c>
      <c r="Q164" s="314">
        <v>46030</v>
      </c>
      <c r="R164" s="397">
        <v>211600000</v>
      </c>
      <c r="S164" s="307">
        <v>46050</v>
      </c>
      <c r="T164" s="397">
        <v>12428933</v>
      </c>
      <c r="U164" s="302" t="s">
        <v>65</v>
      </c>
      <c r="V164" s="79">
        <v>36669284</v>
      </c>
      <c r="W164" s="304" t="s">
        <v>5165</v>
      </c>
      <c r="X164" s="315">
        <v>46050</v>
      </c>
      <c r="Y164" s="316">
        <v>46062</v>
      </c>
      <c r="Z164" s="69" t="s">
        <v>73</v>
      </c>
      <c r="AA164" s="307">
        <v>46173</v>
      </c>
      <c r="AB164" s="549">
        <v>111</v>
      </c>
      <c r="AC164" s="400">
        <v>0</v>
      </c>
      <c r="AD164" s="79">
        <v>0</v>
      </c>
      <c r="AE164" s="400">
        <v>0</v>
      </c>
      <c r="AF164" s="80" t="s">
        <v>73</v>
      </c>
      <c r="AG164" s="403">
        <f t="shared" si="10"/>
        <v>0</v>
      </c>
      <c r="AH164" s="79">
        <v>0</v>
      </c>
      <c r="AI164" s="400">
        <v>0</v>
      </c>
      <c r="AJ164" s="61" t="s">
        <v>73</v>
      </c>
      <c r="AK164" s="309" t="s">
        <v>73</v>
      </c>
      <c r="AL164" s="61">
        <v>0</v>
      </c>
      <c r="AM164" s="309" t="s">
        <v>73</v>
      </c>
      <c r="AN164" s="81" t="s">
        <v>73</v>
      </c>
      <c r="AO164" s="309" t="s">
        <v>73</v>
      </c>
      <c r="AP164" s="75">
        <f t="shared" si="11"/>
        <v>0</v>
      </c>
      <c r="AQ164" s="406">
        <f>+L164+AD164-AI164</f>
        <v>12428933</v>
      </c>
      <c r="AR164" s="61" t="s">
        <v>65</v>
      </c>
      <c r="AS164" s="400">
        <f t="shared" si="12"/>
        <v>12428933</v>
      </c>
      <c r="AT164" s="61" t="s">
        <v>162</v>
      </c>
      <c r="AU164" s="302">
        <v>0</v>
      </c>
      <c r="AV164" s="82" t="s">
        <v>73</v>
      </c>
      <c r="AW164" s="426">
        <f t="shared" si="13"/>
        <v>0</v>
      </c>
      <c r="AX164" s="420">
        <v>12428933</v>
      </c>
      <c r="AY164" s="310">
        <f t="shared" si="14"/>
        <v>0</v>
      </c>
      <c r="AZ164" s="67">
        <v>0</v>
      </c>
      <c r="BA164" s="311" t="s">
        <v>73</v>
      </c>
      <c r="BB164" s="299" t="s">
        <v>163</v>
      </c>
      <c r="BC164" s="557" t="s">
        <v>5164</v>
      </c>
      <c r="BD164" s="44" t="s">
        <v>4654</v>
      </c>
      <c r="BE164" s="558" t="s">
        <v>65</v>
      </c>
    </row>
    <row r="165" spans="2:57" x14ac:dyDescent="0.25">
      <c r="B165" s="299">
        <v>2026</v>
      </c>
      <c r="C165" s="44">
        <v>891780111</v>
      </c>
      <c r="D165" s="44" t="s">
        <v>63</v>
      </c>
      <c r="E165" s="168" t="s">
        <v>5163</v>
      </c>
      <c r="F165" s="300" t="s">
        <v>5162</v>
      </c>
      <c r="G165" s="301">
        <v>20243201010084</v>
      </c>
      <c r="H165" s="302" t="s">
        <v>71</v>
      </c>
      <c r="I165" s="44" t="s">
        <v>268</v>
      </c>
      <c r="J165" s="303" t="s">
        <v>81</v>
      </c>
      <c r="K165" s="168" t="s">
        <v>5161</v>
      </c>
      <c r="L165" s="394">
        <v>49576986</v>
      </c>
      <c r="M165" s="44" t="s">
        <v>66</v>
      </c>
      <c r="N165" s="304" t="s">
        <v>5160</v>
      </c>
      <c r="O165" s="79">
        <v>1083009192</v>
      </c>
      <c r="P165" s="313">
        <v>113</v>
      </c>
      <c r="Q165" s="314">
        <v>45996</v>
      </c>
      <c r="R165" s="397">
        <v>2718012599</v>
      </c>
      <c r="S165" s="307">
        <v>46052</v>
      </c>
      <c r="T165" s="397">
        <v>49576986</v>
      </c>
      <c r="U165" s="302" t="s">
        <v>65</v>
      </c>
      <c r="V165" s="79">
        <v>1082903415</v>
      </c>
      <c r="W165" s="304" t="s">
        <v>4941</v>
      </c>
      <c r="X165" s="315">
        <v>46051</v>
      </c>
      <c r="Y165" s="316">
        <v>46052</v>
      </c>
      <c r="Z165" s="69" t="s">
        <v>73</v>
      </c>
      <c r="AA165" s="307">
        <v>46234</v>
      </c>
      <c r="AB165" s="549">
        <v>182</v>
      </c>
      <c r="AC165" s="400">
        <v>0</v>
      </c>
      <c r="AD165" s="79">
        <v>0</v>
      </c>
      <c r="AE165" s="400">
        <v>0</v>
      </c>
      <c r="AF165" s="80" t="s">
        <v>73</v>
      </c>
      <c r="AG165" s="403">
        <f t="shared" si="10"/>
        <v>0</v>
      </c>
      <c r="AH165" s="79">
        <v>0</v>
      </c>
      <c r="AI165" s="400">
        <v>0</v>
      </c>
      <c r="AJ165" s="61" t="s">
        <v>73</v>
      </c>
      <c r="AK165" s="309" t="s">
        <v>73</v>
      </c>
      <c r="AL165" s="61">
        <v>0</v>
      </c>
      <c r="AM165" s="309" t="s">
        <v>73</v>
      </c>
      <c r="AN165" s="81" t="s">
        <v>73</v>
      </c>
      <c r="AO165" s="309" t="s">
        <v>73</v>
      </c>
      <c r="AP165" s="75">
        <f t="shared" si="11"/>
        <v>0</v>
      </c>
      <c r="AQ165" s="406">
        <f>+L165+AD165-AI165</f>
        <v>49576986</v>
      </c>
      <c r="AR165" s="61" t="s">
        <v>4656</v>
      </c>
      <c r="AS165" s="400">
        <f t="shared" si="12"/>
        <v>49576986</v>
      </c>
      <c r="AT165" s="61" t="s">
        <v>162</v>
      </c>
      <c r="AU165" s="302">
        <v>0</v>
      </c>
      <c r="AV165" s="82" t="s">
        <v>73</v>
      </c>
      <c r="AW165" s="426">
        <f t="shared" si="13"/>
        <v>0</v>
      </c>
      <c r="AX165" s="420">
        <v>49576986</v>
      </c>
      <c r="AY165" s="310">
        <f t="shared" si="14"/>
        <v>0</v>
      </c>
      <c r="AZ165" s="67">
        <v>0</v>
      </c>
      <c r="BA165" s="311" t="s">
        <v>73</v>
      </c>
      <c r="BB165" s="299" t="s">
        <v>85</v>
      </c>
      <c r="BC165" s="557" t="s">
        <v>5159</v>
      </c>
      <c r="BD165" s="44" t="s">
        <v>65</v>
      </c>
      <c r="BE165" s="558" t="s">
        <v>65</v>
      </c>
    </row>
    <row r="166" spans="2:57" x14ac:dyDescent="0.25">
      <c r="B166" s="299">
        <v>2026</v>
      </c>
      <c r="C166" s="44">
        <v>891780111</v>
      </c>
      <c r="D166" s="44" t="s">
        <v>63</v>
      </c>
      <c r="E166" s="168" t="s">
        <v>5158</v>
      </c>
      <c r="F166" s="300" t="s">
        <v>5157</v>
      </c>
      <c r="G166" s="301">
        <v>0</v>
      </c>
      <c r="H166" s="302" t="s">
        <v>71</v>
      </c>
      <c r="I166" s="44" t="s">
        <v>111</v>
      </c>
      <c r="J166" s="303" t="s">
        <v>81</v>
      </c>
      <c r="K166" s="168" t="s">
        <v>5156</v>
      </c>
      <c r="L166" s="394">
        <v>6000000</v>
      </c>
      <c r="M166" s="44" t="s">
        <v>66</v>
      </c>
      <c r="N166" s="304" t="s">
        <v>5155</v>
      </c>
      <c r="O166" s="79">
        <v>1032462798</v>
      </c>
      <c r="P166" s="313">
        <v>478</v>
      </c>
      <c r="Q166" s="314">
        <v>46050</v>
      </c>
      <c r="R166" s="397">
        <v>12600000</v>
      </c>
      <c r="S166" s="307">
        <v>46051</v>
      </c>
      <c r="T166" s="397">
        <v>6000000</v>
      </c>
      <c r="U166" s="302" t="s">
        <v>65</v>
      </c>
      <c r="V166" s="79">
        <v>22545553</v>
      </c>
      <c r="W166" s="304" t="s">
        <v>5154</v>
      </c>
      <c r="X166" s="315">
        <v>46051</v>
      </c>
      <c r="Y166" s="316">
        <v>46055</v>
      </c>
      <c r="Z166" s="69" t="s">
        <v>73</v>
      </c>
      <c r="AA166" s="307">
        <v>46142</v>
      </c>
      <c r="AB166" s="549">
        <v>87</v>
      </c>
      <c r="AC166" s="400">
        <v>0</v>
      </c>
      <c r="AD166" s="79">
        <v>0</v>
      </c>
      <c r="AE166" s="400">
        <v>0</v>
      </c>
      <c r="AF166" s="80" t="s">
        <v>73</v>
      </c>
      <c r="AG166" s="403">
        <f t="shared" si="10"/>
        <v>0</v>
      </c>
      <c r="AH166" s="79">
        <v>0</v>
      </c>
      <c r="AI166" s="400">
        <v>0</v>
      </c>
      <c r="AJ166" s="61" t="s">
        <v>73</v>
      </c>
      <c r="AK166" s="309" t="s">
        <v>73</v>
      </c>
      <c r="AL166" s="61">
        <v>0</v>
      </c>
      <c r="AM166" s="309" t="s">
        <v>73</v>
      </c>
      <c r="AN166" s="81" t="s">
        <v>73</v>
      </c>
      <c r="AO166" s="309" t="s">
        <v>73</v>
      </c>
      <c r="AP166" s="75">
        <f t="shared" si="11"/>
        <v>0</v>
      </c>
      <c r="AQ166" s="406">
        <f>+L166+AD166-AI166</f>
        <v>6000000</v>
      </c>
      <c r="AR166" s="61" t="s">
        <v>65</v>
      </c>
      <c r="AS166" s="400">
        <f t="shared" si="12"/>
        <v>6000000</v>
      </c>
      <c r="AT166" s="61" t="s">
        <v>162</v>
      </c>
      <c r="AU166" s="302">
        <v>0</v>
      </c>
      <c r="AV166" s="82" t="s">
        <v>73</v>
      </c>
      <c r="AW166" s="426">
        <f t="shared" si="13"/>
        <v>0</v>
      </c>
      <c r="AX166" s="422">
        <v>6000000</v>
      </c>
      <c r="AY166" s="310">
        <f t="shared" si="14"/>
        <v>0</v>
      </c>
      <c r="AZ166" s="67">
        <v>0</v>
      </c>
      <c r="BA166" s="311" t="s">
        <v>73</v>
      </c>
      <c r="BB166" s="299" t="s">
        <v>163</v>
      </c>
      <c r="BC166" s="557" t="s">
        <v>5153</v>
      </c>
      <c r="BD166" s="44" t="s">
        <v>65</v>
      </c>
      <c r="BE166" s="558" t="s">
        <v>65</v>
      </c>
    </row>
    <row r="167" spans="2:57" x14ac:dyDescent="0.25">
      <c r="B167" s="299">
        <v>2026</v>
      </c>
      <c r="C167" s="44">
        <v>891780111</v>
      </c>
      <c r="D167" s="44" t="s">
        <v>63</v>
      </c>
      <c r="E167" s="168" t="s">
        <v>5152</v>
      </c>
      <c r="F167" s="300" t="s">
        <v>5151</v>
      </c>
      <c r="G167" s="301">
        <v>0</v>
      </c>
      <c r="H167" s="302" t="s">
        <v>71</v>
      </c>
      <c r="I167" s="44" t="s">
        <v>111</v>
      </c>
      <c r="J167" s="303" t="s">
        <v>81</v>
      </c>
      <c r="K167" s="168" t="s">
        <v>5150</v>
      </c>
      <c r="L167" s="394">
        <v>20000000</v>
      </c>
      <c r="M167" s="44" t="s">
        <v>66</v>
      </c>
      <c r="N167" s="304" t="s">
        <v>5149</v>
      </c>
      <c r="O167" s="79">
        <v>1082928058</v>
      </c>
      <c r="P167" s="313">
        <v>39</v>
      </c>
      <c r="Q167" s="314">
        <v>46030</v>
      </c>
      <c r="R167" s="397">
        <v>547200000</v>
      </c>
      <c r="S167" s="307">
        <v>46051</v>
      </c>
      <c r="T167" s="397">
        <v>20000000</v>
      </c>
      <c r="U167" s="302" t="s">
        <v>65</v>
      </c>
      <c r="V167" s="79">
        <v>16078654</v>
      </c>
      <c r="W167" s="304" t="s">
        <v>4736</v>
      </c>
      <c r="X167" s="315">
        <v>46051</v>
      </c>
      <c r="Y167" s="316">
        <v>46055</v>
      </c>
      <c r="Z167" s="69" t="s">
        <v>73</v>
      </c>
      <c r="AA167" s="307">
        <v>46203</v>
      </c>
      <c r="AB167" s="549">
        <v>148</v>
      </c>
      <c r="AC167" s="400">
        <v>0</v>
      </c>
      <c r="AD167" s="79">
        <v>0</v>
      </c>
      <c r="AE167" s="400">
        <v>0</v>
      </c>
      <c r="AF167" s="80" t="s">
        <v>73</v>
      </c>
      <c r="AG167" s="403">
        <f t="shared" si="10"/>
        <v>0</v>
      </c>
      <c r="AH167" s="79">
        <v>0</v>
      </c>
      <c r="AI167" s="400">
        <v>0</v>
      </c>
      <c r="AJ167" s="61" t="s">
        <v>73</v>
      </c>
      <c r="AK167" s="309" t="s">
        <v>73</v>
      </c>
      <c r="AL167" s="61">
        <v>0</v>
      </c>
      <c r="AM167" s="309" t="s">
        <v>73</v>
      </c>
      <c r="AN167" s="81" t="s">
        <v>73</v>
      </c>
      <c r="AO167" s="309" t="s">
        <v>73</v>
      </c>
      <c r="AP167" s="75">
        <f t="shared" si="11"/>
        <v>0</v>
      </c>
      <c r="AQ167" s="406">
        <f>+L167+AD167-AI167</f>
        <v>20000000</v>
      </c>
      <c r="AR167" s="61" t="s">
        <v>65</v>
      </c>
      <c r="AS167" s="400">
        <f t="shared" si="12"/>
        <v>20000000</v>
      </c>
      <c r="AT167" s="61" t="s">
        <v>162</v>
      </c>
      <c r="AU167" s="302">
        <v>0</v>
      </c>
      <c r="AV167" s="82" t="s">
        <v>73</v>
      </c>
      <c r="AW167" s="426">
        <f t="shared" si="13"/>
        <v>0</v>
      </c>
      <c r="AX167" s="422">
        <v>20000000</v>
      </c>
      <c r="AY167" s="310">
        <f t="shared" si="14"/>
        <v>0</v>
      </c>
      <c r="AZ167" s="67">
        <v>0</v>
      </c>
      <c r="BA167" s="311" t="s">
        <v>73</v>
      </c>
      <c r="BB167" s="299" t="s">
        <v>163</v>
      </c>
      <c r="BC167" s="557" t="s">
        <v>5148</v>
      </c>
      <c r="BD167" s="44" t="s">
        <v>65</v>
      </c>
      <c r="BE167" s="558" t="s">
        <v>65</v>
      </c>
    </row>
    <row r="168" spans="2:57" x14ac:dyDescent="0.25">
      <c r="B168" s="299">
        <v>2026</v>
      </c>
      <c r="C168" s="44">
        <v>891780111</v>
      </c>
      <c r="D168" s="44" t="s">
        <v>63</v>
      </c>
      <c r="E168" s="168" t="s">
        <v>5147</v>
      </c>
      <c r="F168" s="300" t="s">
        <v>5146</v>
      </c>
      <c r="G168" s="301">
        <v>2023000100072</v>
      </c>
      <c r="H168" s="302" t="s">
        <v>71</v>
      </c>
      <c r="I168" s="44" t="s">
        <v>268</v>
      </c>
      <c r="J168" s="303" t="s">
        <v>81</v>
      </c>
      <c r="K168" s="168" t="s">
        <v>5145</v>
      </c>
      <c r="L168" s="394">
        <v>16800000</v>
      </c>
      <c r="M168" s="44" t="s">
        <v>66</v>
      </c>
      <c r="N168" s="304" t="s">
        <v>5144</v>
      </c>
      <c r="O168" s="79">
        <v>1082254408</v>
      </c>
      <c r="P168" s="313">
        <v>141</v>
      </c>
      <c r="Q168" s="314">
        <v>46051</v>
      </c>
      <c r="R168" s="397">
        <v>45200000</v>
      </c>
      <c r="S168" s="307">
        <v>46052</v>
      </c>
      <c r="T168" s="397">
        <v>16800000</v>
      </c>
      <c r="U168" s="302" t="s">
        <v>65</v>
      </c>
      <c r="V168" s="79">
        <v>39049658</v>
      </c>
      <c r="W168" s="304" t="s">
        <v>4893</v>
      </c>
      <c r="X168" s="315">
        <v>46051</v>
      </c>
      <c r="Y168" s="316">
        <v>46083</v>
      </c>
      <c r="Z168" s="69" t="s">
        <v>73</v>
      </c>
      <c r="AA168" s="307">
        <v>46189</v>
      </c>
      <c r="AB168" s="549">
        <v>106</v>
      </c>
      <c r="AC168" s="400">
        <v>0</v>
      </c>
      <c r="AD168" s="79">
        <v>0</v>
      </c>
      <c r="AE168" s="400">
        <v>0</v>
      </c>
      <c r="AF168" s="80" t="s">
        <v>73</v>
      </c>
      <c r="AG168" s="403">
        <f t="shared" si="10"/>
        <v>0</v>
      </c>
      <c r="AH168" s="79">
        <v>0</v>
      </c>
      <c r="AI168" s="400">
        <v>0</v>
      </c>
      <c r="AJ168" s="61" t="s">
        <v>73</v>
      </c>
      <c r="AK168" s="309" t="s">
        <v>73</v>
      </c>
      <c r="AL168" s="61">
        <v>0</v>
      </c>
      <c r="AM168" s="309" t="s">
        <v>73</v>
      </c>
      <c r="AN168" s="81" t="s">
        <v>73</v>
      </c>
      <c r="AO168" s="309" t="s">
        <v>73</v>
      </c>
      <c r="AP168" s="75">
        <f t="shared" si="11"/>
        <v>0</v>
      </c>
      <c r="AQ168" s="406">
        <f>+L168+AD168-AI168</f>
        <v>16800000</v>
      </c>
      <c r="AR168" s="61" t="s">
        <v>4656</v>
      </c>
      <c r="AS168" s="400">
        <f t="shared" si="12"/>
        <v>16800000</v>
      </c>
      <c r="AT168" s="61" t="s">
        <v>162</v>
      </c>
      <c r="AU168" s="302">
        <v>0</v>
      </c>
      <c r="AV168" s="82" t="s">
        <v>73</v>
      </c>
      <c r="AW168" s="426">
        <f t="shared" si="13"/>
        <v>0</v>
      </c>
      <c r="AX168" s="420">
        <v>16800000</v>
      </c>
      <c r="AY168" s="310">
        <f t="shared" si="14"/>
        <v>0</v>
      </c>
      <c r="AZ168" s="67">
        <v>0</v>
      </c>
      <c r="BA168" s="311" t="s">
        <v>73</v>
      </c>
      <c r="BB168" s="299" t="s">
        <v>163</v>
      </c>
      <c r="BC168" s="557" t="s">
        <v>5143</v>
      </c>
      <c r="BD168" s="44" t="s">
        <v>4654</v>
      </c>
      <c r="BE168" s="558" t="s">
        <v>65</v>
      </c>
    </row>
    <row r="169" spans="2:57" x14ac:dyDescent="0.25">
      <c r="B169" s="299">
        <v>2026</v>
      </c>
      <c r="C169" s="44">
        <v>891780111</v>
      </c>
      <c r="D169" s="44" t="s">
        <v>63</v>
      </c>
      <c r="E169" s="168" t="s">
        <v>5142</v>
      </c>
      <c r="F169" s="300" t="s">
        <v>5141</v>
      </c>
      <c r="G169" s="301">
        <v>20243201010084</v>
      </c>
      <c r="H169" s="302" t="s">
        <v>71</v>
      </c>
      <c r="I169" s="44" t="s">
        <v>268</v>
      </c>
      <c r="J169" s="303" t="s">
        <v>81</v>
      </c>
      <c r="K169" s="168" t="s">
        <v>5140</v>
      </c>
      <c r="L169" s="394">
        <v>47848668</v>
      </c>
      <c r="M169" s="44" t="s">
        <v>66</v>
      </c>
      <c r="N169" s="304" t="s">
        <v>5139</v>
      </c>
      <c r="O169" s="79">
        <v>71751668</v>
      </c>
      <c r="P169" s="313">
        <v>111</v>
      </c>
      <c r="Q169" s="314">
        <v>45996</v>
      </c>
      <c r="R169" s="397">
        <v>2690717515</v>
      </c>
      <c r="S169" s="307">
        <v>46052</v>
      </c>
      <c r="T169" s="397">
        <v>47848668</v>
      </c>
      <c r="U169" s="302" t="s">
        <v>65</v>
      </c>
      <c r="V169" s="79">
        <v>1082903415</v>
      </c>
      <c r="W169" s="304" t="s">
        <v>4941</v>
      </c>
      <c r="X169" s="315">
        <v>46051</v>
      </c>
      <c r="Y169" s="316">
        <v>46052</v>
      </c>
      <c r="Z169" s="69" t="s">
        <v>73</v>
      </c>
      <c r="AA169" s="307">
        <v>46234</v>
      </c>
      <c r="AB169" s="549">
        <v>182</v>
      </c>
      <c r="AC169" s="400">
        <v>0</v>
      </c>
      <c r="AD169" s="79">
        <v>0</v>
      </c>
      <c r="AE169" s="400">
        <v>0</v>
      </c>
      <c r="AF169" s="80" t="s">
        <v>73</v>
      </c>
      <c r="AG169" s="403">
        <f t="shared" si="10"/>
        <v>0</v>
      </c>
      <c r="AH169" s="79">
        <v>0</v>
      </c>
      <c r="AI169" s="400">
        <v>0</v>
      </c>
      <c r="AJ169" s="61" t="s">
        <v>73</v>
      </c>
      <c r="AK169" s="309" t="s">
        <v>73</v>
      </c>
      <c r="AL169" s="61">
        <v>0</v>
      </c>
      <c r="AM169" s="309" t="s">
        <v>73</v>
      </c>
      <c r="AN169" s="81" t="s">
        <v>73</v>
      </c>
      <c r="AO169" s="309" t="s">
        <v>73</v>
      </c>
      <c r="AP169" s="75">
        <f t="shared" si="11"/>
        <v>0</v>
      </c>
      <c r="AQ169" s="406">
        <f>+L169+AD169-AI169</f>
        <v>47848668</v>
      </c>
      <c r="AR169" s="61" t="s">
        <v>4656</v>
      </c>
      <c r="AS169" s="400">
        <f t="shared" si="12"/>
        <v>47848668</v>
      </c>
      <c r="AT169" s="61" t="s">
        <v>162</v>
      </c>
      <c r="AU169" s="302">
        <v>0</v>
      </c>
      <c r="AV169" s="82" t="s">
        <v>73</v>
      </c>
      <c r="AW169" s="426">
        <f t="shared" si="13"/>
        <v>0</v>
      </c>
      <c r="AX169" s="420">
        <v>47848668</v>
      </c>
      <c r="AY169" s="310">
        <f t="shared" si="14"/>
        <v>0</v>
      </c>
      <c r="AZ169" s="67">
        <v>0</v>
      </c>
      <c r="BA169" s="311" t="s">
        <v>73</v>
      </c>
      <c r="BB169" s="299" t="s">
        <v>85</v>
      </c>
      <c r="BC169" s="557" t="s">
        <v>5138</v>
      </c>
      <c r="BD169" s="44" t="s">
        <v>65</v>
      </c>
      <c r="BE169" s="558" t="s">
        <v>65</v>
      </c>
    </row>
    <row r="170" spans="2:57" x14ac:dyDescent="0.25">
      <c r="B170" s="299">
        <v>2026</v>
      </c>
      <c r="C170" s="44">
        <v>891780111</v>
      </c>
      <c r="D170" s="44" t="s">
        <v>63</v>
      </c>
      <c r="E170" s="168" t="s">
        <v>5137</v>
      </c>
      <c r="F170" s="300" t="s">
        <v>5136</v>
      </c>
      <c r="G170" s="301">
        <v>20243201010084</v>
      </c>
      <c r="H170" s="302" t="s">
        <v>71</v>
      </c>
      <c r="I170" s="44" t="s">
        <v>268</v>
      </c>
      <c r="J170" s="303" t="s">
        <v>81</v>
      </c>
      <c r="K170" s="168" t="s">
        <v>5135</v>
      </c>
      <c r="L170" s="394">
        <v>33286032</v>
      </c>
      <c r="M170" s="44" t="s">
        <v>66</v>
      </c>
      <c r="N170" s="304" t="s">
        <v>5134</v>
      </c>
      <c r="O170" s="79">
        <v>1081820855</v>
      </c>
      <c r="P170" s="313">
        <v>112</v>
      </c>
      <c r="Q170" s="314">
        <v>45996</v>
      </c>
      <c r="R170" s="397">
        <v>1995579480</v>
      </c>
      <c r="S170" s="307">
        <v>46052</v>
      </c>
      <c r="T170" s="397">
        <v>33286032</v>
      </c>
      <c r="U170" s="302" t="s">
        <v>65</v>
      </c>
      <c r="V170" s="79">
        <v>12545859</v>
      </c>
      <c r="W170" s="304" t="s">
        <v>5133</v>
      </c>
      <c r="X170" s="315">
        <v>46051</v>
      </c>
      <c r="Y170" s="316">
        <v>46052</v>
      </c>
      <c r="Z170" s="69" t="s">
        <v>73</v>
      </c>
      <c r="AA170" s="307">
        <v>46218</v>
      </c>
      <c r="AB170" s="549">
        <v>166</v>
      </c>
      <c r="AC170" s="400">
        <v>0</v>
      </c>
      <c r="AD170" s="79">
        <v>0</v>
      </c>
      <c r="AE170" s="400">
        <v>0</v>
      </c>
      <c r="AF170" s="80" t="s">
        <v>73</v>
      </c>
      <c r="AG170" s="403">
        <f t="shared" si="10"/>
        <v>0</v>
      </c>
      <c r="AH170" s="79">
        <v>0</v>
      </c>
      <c r="AI170" s="400">
        <v>0</v>
      </c>
      <c r="AJ170" s="61" t="s">
        <v>73</v>
      </c>
      <c r="AK170" s="309" t="s">
        <v>73</v>
      </c>
      <c r="AL170" s="61">
        <v>0</v>
      </c>
      <c r="AM170" s="309" t="s">
        <v>73</v>
      </c>
      <c r="AN170" s="81" t="s">
        <v>73</v>
      </c>
      <c r="AO170" s="309" t="s">
        <v>73</v>
      </c>
      <c r="AP170" s="75">
        <f t="shared" si="11"/>
        <v>0</v>
      </c>
      <c r="AQ170" s="406">
        <f>+L170+AD170-AI170</f>
        <v>33286032</v>
      </c>
      <c r="AR170" s="61" t="s">
        <v>4656</v>
      </c>
      <c r="AS170" s="400">
        <f t="shared" si="12"/>
        <v>33286032</v>
      </c>
      <c r="AT170" s="61" t="s">
        <v>162</v>
      </c>
      <c r="AU170" s="302">
        <v>0</v>
      </c>
      <c r="AV170" s="82" t="s">
        <v>73</v>
      </c>
      <c r="AW170" s="426">
        <f t="shared" si="13"/>
        <v>0</v>
      </c>
      <c r="AX170" s="420">
        <v>33286032</v>
      </c>
      <c r="AY170" s="310">
        <f t="shared" si="14"/>
        <v>0</v>
      </c>
      <c r="AZ170" s="67">
        <v>0</v>
      </c>
      <c r="BA170" s="311" t="s">
        <v>73</v>
      </c>
      <c r="BB170" s="299" t="s">
        <v>85</v>
      </c>
      <c r="BC170" s="557" t="s">
        <v>5132</v>
      </c>
      <c r="BD170" s="44" t="s">
        <v>65</v>
      </c>
      <c r="BE170" s="558" t="s">
        <v>65</v>
      </c>
    </row>
    <row r="171" spans="2:57" x14ac:dyDescent="0.25">
      <c r="B171" s="299">
        <v>2026</v>
      </c>
      <c r="C171" s="44">
        <v>891780111</v>
      </c>
      <c r="D171" s="44" t="s">
        <v>63</v>
      </c>
      <c r="E171" s="168" t="s">
        <v>5131</v>
      </c>
      <c r="F171" s="300" t="s">
        <v>5130</v>
      </c>
      <c r="G171" s="301">
        <v>20243201010084</v>
      </c>
      <c r="H171" s="302" t="s">
        <v>71</v>
      </c>
      <c r="I171" s="44" t="s">
        <v>268</v>
      </c>
      <c r="J171" s="303" t="s">
        <v>81</v>
      </c>
      <c r="K171" s="168" t="s">
        <v>5129</v>
      </c>
      <c r="L171" s="394">
        <v>24673014</v>
      </c>
      <c r="M171" s="44" t="s">
        <v>66</v>
      </c>
      <c r="N171" s="304" t="s">
        <v>5128</v>
      </c>
      <c r="O171" s="79">
        <v>1052996816</v>
      </c>
      <c r="P171" s="313">
        <v>112</v>
      </c>
      <c r="Q171" s="314">
        <v>45996</v>
      </c>
      <c r="R171" s="397">
        <v>1995579480</v>
      </c>
      <c r="S171" s="307">
        <v>46052</v>
      </c>
      <c r="T171" s="397">
        <v>24673014</v>
      </c>
      <c r="U171" s="302" t="s">
        <v>65</v>
      </c>
      <c r="V171" s="79">
        <v>12543938</v>
      </c>
      <c r="W171" s="304" t="s">
        <v>5127</v>
      </c>
      <c r="X171" s="315">
        <v>46051</v>
      </c>
      <c r="Y171" s="316">
        <v>46052</v>
      </c>
      <c r="Z171" s="69" t="s">
        <v>73</v>
      </c>
      <c r="AA171" s="307">
        <v>46218</v>
      </c>
      <c r="AB171" s="549">
        <v>166</v>
      </c>
      <c r="AC171" s="400">
        <v>0</v>
      </c>
      <c r="AD171" s="79">
        <v>0</v>
      </c>
      <c r="AE171" s="400">
        <v>0</v>
      </c>
      <c r="AF171" s="80" t="s">
        <v>73</v>
      </c>
      <c r="AG171" s="403">
        <f t="shared" si="10"/>
        <v>0</v>
      </c>
      <c r="AH171" s="79">
        <v>0</v>
      </c>
      <c r="AI171" s="400">
        <v>0</v>
      </c>
      <c r="AJ171" s="61" t="s">
        <v>73</v>
      </c>
      <c r="AK171" s="309" t="s">
        <v>73</v>
      </c>
      <c r="AL171" s="61">
        <v>0</v>
      </c>
      <c r="AM171" s="309" t="s">
        <v>73</v>
      </c>
      <c r="AN171" s="81" t="s">
        <v>73</v>
      </c>
      <c r="AO171" s="309" t="s">
        <v>73</v>
      </c>
      <c r="AP171" s="75">
        <f t="shared" si="11"/>
        <v>0</v>
      </c>
      <c r="AQ171" s="406">
        <f>+L171+AD171-AI171</f>
        <v>24673014</v>
      </c>
      <c r="AR171" s="61" t="s">
        <v>4656</v>
      </c>
      <c r="AS171" s="400">
        <f t="shared" si="12"/>
        <v>24673014</v>
      </c>
      <c r="AT171" s="61" t="s">
        <v>162</v>
      </c>
      <c r="AU171" s="302">
        <v>0</v>
      </c>
      <c r="AV171" s="82" t="s">
        <v>73</v>
      </c>
      <c r="AW171" s="426">
        <f t="shared" si="13"/>
        <v>0</v>
      </c>
      <c r="AX171" s="420">
        <v>24673014</v>
      </c>
      <c r="AY171" s="310">
        <f t="shared" si="14"/>
        <v>0</v>
      </c>
      <c r="AZ171" s="67">
        <v>0</v>
      </c>
      <c r="BA171" s="311" t="s">
        <v>73</v>
      </c>
      <c r="BB171" s="299" t="s">
        <v>85</v>
      </c>
      <c r="BC171" s="557" t="s">
        <v>5126</v>
      </c>
      <c r="BD171" s="44" t="s">
        <v>65</v>
      </c>
      <c r="BE171" s="558" t="s">
        <v>65</v>
      </c>
    </row>
    <row r="172" spans="2:57" x14ac:dyDescent="0.25">
      <c r="B172" s="299">
        <v>2026</v>
      </c>
      <c r="C172" s="44">
        <v>891780111</v>
      </c>
      <c r="D172" s="44" t="s">
        <v>63</v>
      </c>
      <c r="E172" s="168" t="s">
        <v>5125</v>
      </c>
      <c r="F172" s="300" t="s">
        <v>5124</v>
      </c>
      <c r="G172" s="301">
        <v>20243201010084</v>
      </c>
      <c r="H172" s="302" t="s">
        <v>71</v>
      </c>
      <c r="I172" s="44" t="s">
        <v>268</v>
      </c>
      <c r="J172" s="303" t="s">
        <v>81</v>
      </c>
      <c r="K172" s="168" t="s">
        <v>5123</v>
      </c>
      <c r="L172" s="394">
        <v>38833704</v>
      </c>
      <c r="M172" s="44" t="s">
        <v>66</v>
      </c>
      <c r="N172" s="304" t="s">
        <v>5122</v>
      </c>
      <c r="O172" s="79">
        <v>36694691</v>
      </c>
      <c r="P172" s="313">
        <v>112</v>
      </c>
      <c r="Q172" s="314">
        <v>45996</v>
      </c>
      <c r="R172" s="397">
        <v>1995579480</v>
      </c>
      <c r="S172" s="307">
        <v>46052</v>
      </c>
      <c r="T172" s="397">
        <v>38833704</v>
      </c>
      <c r="U172" s="302" t="s">
        <v>65</v>
      </c>
      <c r="V172" s="79">
        <v>1082903415</v>
      </c>
      <c r="W172" s="304" t="s">
        <v>4941</v>
      </c>
      <c r="X172" s="315">
        <v>46051</v>
      </c>
      <c r="Y172" s="316">
        <v>46052</v>
      </c>
      <c r="Z172" s="69" t="s">
        <v>73</v>
      </c>
      <c r="AA172" s="307">
        <v>46218</v>
      </c>
      <c r="AB172" s="549">
        <v>166</v>
      </c>
      <c r="AC172" s="400">
        <v>0</v>
      </c>
      <c r="AD172" s="79">
        <v>0</v>
      </c>
      <c r="AE172" s="400">
        <v>0</v>
      </c>
      <c r="AF172" s="80" t="s">
        <v>73</v>
      </c>
      <c r="AG172" s="403">
        <f t="shared" si="10"/>
        <v>0</v>
      </c>
      <c r="AH172" s="79">
        <v>0</v>
      </c>
      <c r="AI172" s="400">
        <v>0</v>
      </c>
      <c r="AJ172" s="61" t="s">
        <v>73</v>
      </c>
      <c r="AK172" s="309" t="s">
        <v>73</v>
      </c>
      <c r="AL172" s="61">
        <v>0</v>
      </c>
      <c r="AM172" s="309" t="s">
        <v>73</v>
      </c>
      <c r="AN172" s="81" t="s">
        <v>73</v>
      </c>
      <c r="AO172" s="309" t="s">
        <v>73</v>
      </c>
      <c r="AP172" s="75">
        <f t="shared" si="11"/>
        <v>0</v>
      </c>
      <c r="AQ172" s="406">
        <f>+L172+AD172-AI172</f>
        <v>38833704</v>
      </c>
      <c r="AR172" s="61" t="s">
        <v>4656</v>
      </c>
      <c r="AS172" s="400">
        <f t="shared" si="12"/>
        <v>38833704</v>
      </c>
      <c r="AT172" s="61" t="s">
        <v>162</v>
      </c>
      <c r="AU172" s="302">
        <v>0</v>
      </c>
      <c r="AV172" s="82" t="s">
        <v>73</v>
      </c>
      <c r="AW172" s="426">
        <f t="shared" si="13"/>
        <v>0</v>
      </c>
      <c r="AX172" s="420">
        <v>38833704</v>
      </c>
      <c r="AY172" s="310">
        <f t="shared" si="14"/>
        <v>0</v>
      </c>
      <c r="AZ172" s="67">
        <v>0</v>
      </c>
      <c r="BA172" s="311" t="s">
        <v>73</v>
      </c>
      <c r="BB172" s="299" t="s">
        <v>85</v>
      </c>
      <c r="BC172" s="557" t="s">
        <v>5121</v>
      </c>
      <c r="BD172" s="44" t="s">
        <v>65</v>
      </c>
      <c r="BE172" s="558" t="s">
        <v>65</v>
      </c>
    </row>
    <row r="173" spans="2:57" x14ac:dyDescent="0.25">
      <c r="B173" s="299">
        <v>2026</v>
      </c>
      <c r="C173" s="44">
        <v>891780111</v>
      </c>
      <c r="D173" s="44" t="s">
        <v>63</v>
      </c>
      <c r="E173" s="168" t="s">
        <v>5120</v>
      </c>
      <c r="F173" s="300" t="s">
        <v>5119</v>
      </c>
      <c r="G173" s="301">
        <v>20243201010084</v>
      </c>
      <c r="H173" s="302" t="s">
        <v>71</v>
      </c>
      <c r="I173" s="44" t="s">
        <v>268</v>
      </c>
      <c r="J173" s="303" t="s">
        <v>81</v>
      </c>
      <c r="K173" s="168" t="s">
        <v>5118</v>
      </c>
      <c r="L173" s="394">
        <v>22967364</v>
      </c>
      <c r="M173" s="44" t="s">
        <v>66</v>
      </c>
      <c r="N173" s="304" t="s">
        <v>5117</v>
      </c>
      <c r="O173" s="79">
        <v>1083027316</v>
      </c>
      <c r="P173" s="313">
        <v>112</v>
      </c>
      <c r="Q173" s="314">
        <v>45996</v>
      </c>
      <c r="R173" s="397">
        <v>1995579480</v>
      </c>
      <c r="S173" s="307">
        <v>46052</v>
      </c>
      <c r="T173" s="397">
        <v>22967364</v>
      </c>
      <c r="U173" s="302" t="s">
        <v>65</v>
      </c>
      <c r="V173" s="79">
        <v>32770239</v>
      </c>
      <c r="W173" s="304" t="s">
        <v>4825</v>
      </c>
      <c r="X173" s="315">
        <v>46051</v>
      </c>
      <c r="Y173" s="316">
        <v>46052</v>
      </c>
      <c r="Z173" s="69" t="s">
        <v>73</v>
      </c>
      <c r="AA173" s="307">
        <v>46218</v>
      </c>
      <c r="AB173" s="549">
        <v>166</v>
      </c>
      <c r="AC173" s="400">
        <v>0</v>
      </c>
      <c r="AD173" s="79">
        <v>0</v>
      </c>
      <c r="AE173" s="400">
        <v>0</v>
      </c>
      <c r="AF173" s="80" t="s">
        <v>73</v>
      </c>
      <c r="AG173" s="403">
        <f t="shared" si="10"/>
        <v>0</v>
      </c>
      <c r="AH173" s="79">
        <v>0</v>
      </c>
      <c r="AI173" s="400">
        <v>0</v>
      </c>
      <c r="AJ173" s="61" t="s">
        <v>73</v>
      </c>
      <c r="AK173" s="309" t="s">
        <v>73</v>
      </c>
      <c r="AL173" s="61">
        <v>0</v>
      </c>
      <c r="AM173" s="309" t="s">
        <v>73</v>
      </c>
      <c r="AN173" s="81" t="s">
        <v>73</v>
      </c>
      <c r="AO173" s="309" t="s">
        <v>73</v>
      </c>
      <c r="AP173" s="75">
        <f t="shared" si="11"/>
        <v>0</v>
      </c>
      <c r="AQ173" s="406">
        <f>+L173+AD173-AI173</f>
        <v>22967364</v>
      </c>
      <c r="AR173" s="61" t="s">
        <v>4656</v>
      </c>
      <c r="AS173" s="400">
        <f t="shared" si="12"/>
        <v>22967364</v>
      </c>
      <c r="AT173" s="61" t="s">
        <v>162</v>
      </c>
      <c r="AU173" s="302">
        <v>0</v>
      </c>
      <c r="AV173" s="82" t="s">
        <v>73</v>
      </c>
      <c r="AW173" s="426">
        <f t="shared" si="13"/>
        <v>0</v>
      </c>
      <c r="AX173" s="420">
        <v>22967364</v>
      </c>
      <c r="AY173" s="310">
        <f t="shared" si="14"/>
        <v>0</v>
      </c>
      <c r="AZ173" s="67">
        <v>0</v>
      </c>
      <c r="BA173" s="311" t="s">
        <v>73</v>
      </c>
      <c r="BB173" s="299" t="s">
        <v>85</v>
      </c>
      <c r="BC173" s="557" t="s">
        <v>5116</v>
      </c>
      <c r="BD173" s="44" t="s">
        <v>65</v>
      </c>
      <c r="BE173" s="558" t="s">
        <v>65</v>
      </c>
    </row>
    <row r="174" spans="2:57" x14ac:dyDescent="0.25">
      <c r="B174" s="299">
        <v>2026</v>
      </c>
      <c r="C174" s="44">
        <v>891780111</v>
      </c>
      <c r="D174" s="44" t="s">
        <v>63</v>
      </c>
      <c r="E174" s="168" t="s">
        <v>5115</v>
      </c>
      <c r="F174" s="300" t="s">
        <v>5114</v>
      </c>
      <c r="G174" s="301">
        <v>20243201010084</v>
      </c>
      <c r="H174" s="302" t="s">
        <v>71</v>
      </c>
      <c r="I174" s="44" t="s">
        <v>268</v>
      </c>
      <c r="J174" s="303" t="s">
        <v>81</v>
      </c>
      <c r="K174" s="168" t="s">
        <v>5113</v>
      </c>
      <c r="L174" s="394">
        <v>35886504</v>
      </c>
      <c r="M174" s="44" t="s">
        <v>66</v>
      </c>
      <c r="N174" s="304" t="s">
        <v>5112</v>
      </c>
      <c r="O174" s="79">
        <v>1083021450</v>
      </c>
      <c r="P174" s="313">
        <v>112</v>
      </c>
      <c r="Q174" s="314">
        <v>45996</v>
      </c>
      <c r="R174" s="397">
        <v>1995579480</v>
      </c>
      <c r="S174" s="307">
        <v>46052</v>
      </c>
      <c r="T174" s="397">
        <v>35886504</v>
      </c>
      <c r="U174" s="302" t="s">
        <v>65</v>
      </c>
      <c r="V174" s="79">
        <v>1082903415</v>
      </c>
      <c r="W174" s="304" t="s">
        <v>4941</v>
      </c>
      <c r="X174" s="315">
        <v>46051</v>
      </c>
      <c r="Y174" s="316">
        <v>46052</v>
      </c>
      <c r="Z174" s="69" t="s">
        <v>73</v>
      </c>
      <c r="AA174" s="307">
        <v>46218</v>
      </c>
      <c r="AB174" s="549">
        <v>166</v>
      </c>
      <c r="AC174" s="400">
        <v>0</v>
      </c>
      <c r="AD174" s="79">
        <v>0</v>
      </c>
      <c r="AE174" s="400">
        <v>0</v>
      </c>
      <c r="AF174" s="80" t="s">
        <v>73</v>
      </c>
      <c r="AG174" s="403">
        <f t="shared" si="10"/>
        <v>0</v>
      </c>
      <c r="AH174" s="79">
        <v>0</v>
      </c>
      <c r="AI174" s="400">
        <v>0</v>
      </c>
      <c r="AJ174" s="61" t="s">
        <v>73</v>
      </c>
      <c r="AK174" s="309" t="s">
        <v>73</v>
      </c>
      <c r="AL174" s="61">
        <v>0</v>
      </c>
      <c r="AM174" s="309" t="s">
        <v>73</v>
      </c>
      <c r="AN174" s="81" t="s">
        <v>73</v>
      </c>
      <c r="AO174" s="309" t="s">
        <v>73</v>
      </c>
      <c r="AP174" s="75">
        <f t="shared" si="11"/>
        <v>0</v>
      </c>
      <c r="AQ174" s="406">
        <f>+L174+AD174-AI174</f>
        <v>35886504</v>
      </c>
      <c r="AR174" s="61" t="s">
        <v>4656</v>
      </c>
      <c r="AS174" s="400">
        <f t="shared" si="12"/>
        <v>35886504</v>
      </c>
      <c r="AT174" s="61" t="s">
        <v>162</v>
      </c>
      <c r="AU174" s="302">
        <v>0</v>
      </c>
      <c r="AV174" s="82" t="s">
        <v>73</v>
      </c>
      <c r="AW174" s="426">
        <f t="shared" si="13"/>
        <v>0</v>
      </c>
      <c r="AX174" s="420">
        <v>35886504</v>
      </c>
      <c r="AY174" s="310">
        <f t="shared" si="14"/>
        <v>0</v>
      </c>
      <c r="AZ174" s="67">
        <v>0</v>
      </c>
      <c r="BA174" s="311" t="s">
        <v>73</v>
      </c>
      <c r="BB174" s="299" t="s">
        <v>85</v>
      </c>
      <c r="BC174" s="557" t="s">
        <v>5111</v>
      </c>
      <c r="BD174" s="44" t="s">
        <v>65</v>
      </c>
      <c r="BE174" s="558" t="s">
        <v>65</v>
      </c>
    </row>
    <row r="175" spans="2:57" x14ac:dyDescent="0.25">
      <c r="B175" s="299">
        <v>2026</v>
      </c>
      <c r="C175" s="44">
        <v>891780111</v>
      </c>
      <c r="D175" s="44" t="s">
        <v>63</v>
      </c>
      <c r="E175" s="168" t="s">
        <v>5110</v>
      </c>
      <c r="F175" s="300" t="s">
        <v>5109</v>
      </c>
      <c r="G175" s="301">
        <v>20243201010084</v>
      </c>
      <c r="H175" s="302" t="s">
        <v>71</v>
      </c>
      <c r="I175" s="44" t="s">
        <v>268</v>
      </c>
      <c r="J175" s="303" t="s">
        <v>81</v>
      </c>
      <c r="K175" s="168" t="s">
        <v>5108</v>
      </c>
      <c r="L175" s="394">
        <v>22967364</v>
      </c>
      <c r="M175" s="44" t="s">
        <v>66</v>
      </c>
      <c r="N175" s="304" t="s">
        <v>5107</v>
      </c>
      <c r="O175" s="79">
        <v>1004272330</v>
      </c>
      <c r="P175" s="313">
        <v>112</v>
      </c>
      <c r="Q175" s="314">
        <v>45996</v>
      </c>
      <c r="R175" s="397">
        <v>1995579480</v>
      </c>
      <c r="S175" s="307">
        <v>46052</v>
      </c>
      <c r="T175" s="397">
        <v>22967364</v>
      </c>
      <c r="U175" s="302" t="s">
        <v>65</v>
      </c>
      <c r="V175" s="79">
        <v>32770239</v>
      </c>
      <c r="W175" s="304" t="s">
        <v>4825</v>
      </c>
      <c r="X175" s="315">
        <v>46051</v>
      </c>
      <c r="Y175" s="316">
        <v>46052</v>
      </c>
      <c r="Z175" s="69" t="s">
        <v>73</v>
      </c>
      <c r="AA175" s="307">
        <v>46218</v>
      </c>
      <c r="AB175" s="549">
        <v>166</v>
      </c>
      <c r="AC175" s="400">
        <v>0</v>
      </c>
      <c r="AD175" s="79">
        <v>0</v>
      </c>
      <c r="AE175" s="400">
        <v>0</v>
      </c>
      <c r="AF175" s="80" t="s">
        <v>73</v>
      </c>
      <c r="AG175" s="403">
        <f t="shared" si="10"/>
        <v>0</v>
      </c>
      <c r="AH175" s="79">
        <v>0</v>
      </c>
      <c r="AI175" s="400">
        <v>0</v>
      </c>
      <c r="AJ175" s="61" t="s">
        <v>73</v>
      </c>
      <c r="AK175" s="309" t="s">
        <v>73</v>
      </c>
      <c r="AL175" s="61">
        <v>0</v>
      </c>
      <c r="AM175" s="309" t="s">
        <v>73</v>
      </c>
      <c r="AN175" s="81" t="s">
        <v>73</v>
      </c>
      <c r="AO175" s="309" t="s">
        <v>73</v>
      </c>
      <c r="AP175" s="75">
        <f t="shared" si="11"/>
        <v>0</v>
      </c>
      <c r="AQ175" s="406">
        <f>+L175+AD175-AI175</f>
        <v>22967364</v>
      </c>
      <c r="AR175" s="61" t="s">
        <v>4656</v>
      </c>
      <c r="AS175" s="400">
        <f t="shared" si="12"/>
        <v>22967364</v>
      </c>
      <c r="AT175" s="61" t="s">
        <v>162</v>
      </c>
      <c r="AU175" s="302">
        <v>0</v>
      </c>
      <c r="AV175" s="82" t="s">
        <v>73</v>
      </c>
      <c r="AW175" s="426">
        <f t="shared" si="13"/>
        <v>0</v>
      </c>
      <c r="AX175" s="420">
        <v>22967364</v>
      </c>
      <c r="AY175" s="310">
        <f t="shared" si="14"/>
        <v>0</v>
      </c>
      <c r="AZ175" s="67">
        <v>0</v>
      </c>
      <c r="BA175" s="311" t="s">
        <v>73</v>
      </c>
      <c r="BB175" s="299" t="s">
        <v>85</v>
      </c>
      <c r="BC175" s="557" t="s">
        <v>5106</v>
      </c>
      <c r="BD175" s="44" t="s">
        <v>65</v>
      </c>
      <c r="BE175" s="558" t="s">
        <v>65</v>
      </c>
    </row>
    <row r="176" spans="2:57" x14ac:dyDescent="0.25">
      <c r="B176" s="299">
        <v>2026</v>
      </c>
      <c r="C176" s="44">
        <v>891780111</v>
      </c>
      <c r="D176" s="44" t="s">
        <v>63</v>
      </c>
      <c r="E176" s="168" t="s">
        <v>5105</v>
      </c>
      <c r="F176" s="300" t="s">
        <v>5104</v>
      </c>
      <c r="G176" s="301">
        <v>20243201010084</v>
      </c>
      <c r="H176" s="302" t="s">
        <v>71</v>
      </c>
      <c r="I176" s="44" t="s">
        <v>268</v>
      </c>
      <c r="J176" s="303" t="s">
        <v>81</v>
      </c>
      <c r="K176" s="168" t="s">
        <v>5103</v>
      </c>
      <c r="L176" s="394">
        <v>24000000</v>
      </c>
      <c r="M176" s="44" t="s">
        <v>66</v>
      </c>
      <c r="N176" s="304" t="s">
        <v>5102</v>
      </c>
      <c r="O176" s="79">
        <v>1083042578</v>
      </c>
      <c r="P176" s="313">
        <v>112</v>
      </c>
      <c r="Q176" s="314">
        <v>45996</v>
      </c>
      <c r="R176" s="397">
        <v>1995579480</v>
      </c>
      <c r="S176" s="307">
        <v>46052</v>
      </c>
      <c r="T176" s="397">
        <v>24000000</v>
      </c>
      <c r="U176" s="302" t="s">
        <v>65</v>
      </c>
      <c r="V176" s="79">
        <v>12545859</v>
      </c>
      <c r="W176" s="304" t="s">
        <v>5101</v>
      </c>
      <c r="X176" s="315">
        <v>46051</v>
      </c>
      <c r="Y176" s="316">
        <v>46052</v>
      </c>
      <c r="Z176" s="69" t="s">
        <v>73</v>
      </c>
      <c r="AA176" s="307">
        <v>46218</v>
      </c>
      <c r="AB176" s="549">
        <v>166</v>
      </c>
      <c r="AC176" s="400">
        <v>0</v>
      </c>
      <c r="AD176" s="79">
        <v>0</v>
      </c>
      <c r="AE176" s="400">
        <v>0</v>
      </c>
      <c r="AF176" s="80" t="s">
        <v>73</v>
      </c>
      <c r="AG176" s="403">
        <f t="shared" si="10"/>
        <v>0</v>
      </c>
      <c r="AH176" s="79">
        <v>0</v>
      </c>
      <c r="AI176" s="400">
        <v>0</v>
      </c>
      <c r="AJ176" s="61" t="s">
        <v>73</v>
      </c>
      <c r="AK176" s="309" t="s">
        <v>73</v>
      </c>
      <c r="AL176" s="61">
        <v>0</v>
      </c>
      <c r="AM176" s="309" t="s">
        <v>73</v>
      </c>
      <c r="AN176" s="81" t="s">
        <v>73</v>
      </c>
      <c r="AO176" s="309" t="s">
        <v>73</v>
      </c>
      <c r="AP176" s="75">
        <f t="shared" si="11"/>
        <v>0</v>
      </c>
      <c r="AQ176" s="406">
        <f>+L176+AD176-AI176</f>
        <v>24000000</v>
      </c>
      <c r="AR176" s="61" t="s">
        <v>4656</v>
      </c>
      <c r="AS176" s="400">
        <f t="shared" si="12"/>
        <v>24000000</v>
      </c>
      <c r="AT176" s="61" t="s">
        <v>162</v>
      </c>
      <c r="AU176" s="302">
        <v>0</v>
      </c>
      <c r="AV176" s="82" t="s">
        <v>73</v>
      </c>
      <c r="AW176" s="426">
        <f t="shared" si="13"/>
        <v>0</v>
      </c>
      <c r="AX176" s="420">
        <v>24000000</v>
      </c>
      <c r="AY176" s="310">
        <f t="shared" si="14"/>
        <v>0</v>
      </c>
      <c r="AZ176" s="67">
        <v>0</v>
      </c>
      <c r="BA176" s="311" t="s">
        <v>73</v>
      </c>
      <c r="BB176" s="299" t="s">
        <v>85</v>
      </c>
      <c r="BC176" s="557" t="s">
        <v>5100</v>
      </c>
      <c r="BD176" s="44" t="s">
        <v>65</v>
      </c>
      <c r="BE176" s="558" t="s">
        <v>65</v>
      </c>
    </row>
    <row r="177" spans="2:57" x14ac:dyDescent="0.25">
      <c r="B177" s="299">
        <v>2026</v>
      </c>
      <c r="C177" s="44">
        <v>891780111</v>
      </c>
      <c r="D177" s="44" t="s">
        <v>63</v>
      </c>
      <c r="E177" s="168" t="s">
        <v>5099</v>
      </c>
      <c r="F177" s="300" t="s">
        <v>5098</v>
      </c>
      <c r="G177" s="301">
        <v>20243201010084</v>
      </c>
      <c r="H177" s="302" t="s">
        <v>71</v>
      </c>
      <c r="I177" s="44" t="s">
        <v>268</v>
      </c>
      <c r="J177" s="303" t="s">
        <v>81</v>
      </c>
      <c r="K177" s="168" t="s">
        <v>5097</v>
      </c>
      <c r="L177" s="394">
        <v>30623148</v>
      </c>
      <c r="M177" s="44" t="s">
        <v>66</v>
      </c>
      <c r="N177" s="304" t="s">
        <v>5096</v>
      </c>
      <c r="O177" s="79">
        <v>1081918404</v>
      </c>
      <c r="P177" s="313">
        <v>112</v>
      </c>
      <c r="Q177" s="314">
        <v>45996</v>
      </c>
      <c r="R177" s="397">
        <v>1995579480</v>
      </c>
      <c r="S177" s="307">
        <v>46052</v>
      </c>
      <c r="T177" s="397">
        <v>30623148</v>
      </c>
      <c r="U177" s="302" t="s">
        <v>65</v>
      </c>
      <c r="V177" s="79">
        <v>50897478</v>
      </c>
      <c r="W177" s="304" t="s">
        <v>5049</v>
      </c>
      <c r="X177" s="315">
        <v>46051</v>
      </c>
      <c r="Y177" s="316">
        <v>46052</v>
      </c>
      <c r="Z177" s="69" t="s">
        <v>73</v>
      </c>
      <c r="AA177" s="307">
        <v>46218</v>
      </c>
      <c r="AB177" s="549">
        <v>166</v>
      </c>
      <c r="AC177" s="400">
        <v>0</v>
      </c>
      <c r="AD177" s="79">
        <v>0</v>
      </c>
      <c r="AE177" s="400">
        <v>0</v>
      </c>
      <c r="AF177" s="80" t="s">
        <v>73</v>
      </c>
      <c r="AG177" s="403">
        <f t="shared" si="10"/>
        <v>0</v>
      </c>
      <c r="AH177" s="79">
        <v>0</v>
      </c>
      <c r="AI177" s="400">
        <v>0</v>
      </c>
      <c r="AJ177" s="61" t="s">
        <v>73</v>
      </c>
      <c r="AK177" s="309" t="s">
        <v>73</v>
      </c>
      <c r="AL177" s="61">
        <v>0</v>
      </c>
      <c r="AM177" s="309" t="s">
        <v>73</v>
      </c>
      <c r="AN177" s="81" t="s">
        <v>73</v>
      </c>
      <c r="AO177" s="309" t="s">
        <v>73</v>
      </c>
      <c r="AP177" s="75">
        <f t="shared" si="11"/>
        <v>0</v>
      </c>
      <c r="AQ177" s="406">
        <f>+L177+AD177-AI177</f>
        <v>30623148</v>
      </c>
      <c r="AR177" s="61" t="s">
        <v>4656</v>
      </c>
      <c r="AS177" s="400">
        <f t="shared" si="12"/>
        <v>30623148</v>
      </c>
      <c r="AT177" s="61" t="s">
        <v>162</v>
      </c>
      <c r="AU177" s="302">
        <v>0</v>
      </c>
      <c r="AV177" s="82" t="s">
        <v>73</v>
      </c>
      <c r="AW177" s="426">
        <f t="shared" si="13"/>
        <v>0</v>
      </c>
      <c r="AX177" s="420">
        <v>30623148</v>
      </c>
      <c r="AY177" s="310">
        <f t="shared" si="14"/>
        <v>0</v>
      </c>
      <c r="AZ177" s="67">
        <v>0</v>
      </c>
      <c r="BA177" s="311" t="s">
        <v>73</v>
      </c>
      <c r="BB177" s="299" t="s">
        <v>85</v>
      </c>
      <c r="BC177" s="557" t="s">
        <v>5095</v>
      </c>
      <c r="BD177" s="44" t="s">
        <v>65</v>
      </c>
      <c r="BE177" s="558" t="s">
        <v>65</v>
      </c>
    </row>
    <row r="178" spans="2:57" x14ac:dyDescent="0.25">
      <c r="B178" s="299">
        <v>2026</v>
      </c>
      <c r="C178" s="44">
        <v>891780111</v>
      </c>
      <c r="D178" s="44" t="s">
        <v>63</v>
      </c>
      <c r="E178" s="168" t="s">
        <v>5094</v>
      </c>
      <c r="F178" s="300" t="s">
        <v>5093</v>
      </c>
      <c r="G178" s="301">
        <v>20243201010084</v>
      </c>
      <c r="H178" s="302" t="s">
        <v>71</v>
      </c>
      <c r="I178" s="44" t="s">
        <v>268</v>
      </c>
      <c r="J178" s="303" t="s">
        <v>81</v>
      </c>
      <c r="K178" s="168" t="s">
        <v>5092</v>
      </c>
      <c r="L178" s="394">
        <v>47848674</v>
      </c>
      <c r="M178" s="44" t="s">
        <v>66</v>
      </c>
      <c r="N178" s="304" t="s">
        <v>5091</v>
      </c>
      <c r="O178" s="79">
        <v>1128272027</v>
      </c>
      <c r="P178" s="313">
        <v>112</v>
      </c>
      <c r="Q178" s="314">
        <v>45996</v>
      </c>
      <c r="R178" s="397">
        <v>1995579480</v>
      </c>
      <c r="S178" s="307">
        <v>46052</v>
      </c>
      <c r="T178" s="397">
        <v>47848674</v>
      </c>
      <c r="U178" s="302" t="s">
        <v>65</v>
      </c>
      <c r="V178" s="79">
        <v>1082903415</v>
      </c>
      <c r="W178" s="304" t="s">
        <v>4941</v>
      </c>
      <c r="X178" s="315">
        <v>46051</v>
      </c>
      <c r="Y178" s="316">
        <v>46052</v>
      </c>
      <c r="Z178" s="69" t="s">
        <v>73</v>
      </c>
      <c r="AA178" s="307">
        <v>46218</v>
      </c>
      <c r="AB178" s="549">
        <v>166</v>
      </c>
      <c r="AC178" s="400">
        <v>0</v>
      </c>
      <c r="AD178" s="79">
        <v>0</v>
      </c>
      <c r="AE178" s="400">
        <v>0</v>
      </c>
      <c r="AF178" s="80" t="s">
        <v>73</v>
      </c>
      <c r="AG178" s="403">
        <f t="shared" si="10"/>
        <v>0</v>
      </c>
      <c r="AH178" s="79">
        <v>0</v>
      </c>
      <c r="AI178" s="400">
        <v>0</v>
      </c>
      <c r="AJ178" s="61" t="s">
        <v>73</v>
      </c>
      <c r="AK178" s="309" t="s">
        <v>73</v>
      </c>
      <c r="AL178" s="61">
        <v>0</v>
      </c>
      <c r="AM178" s="309" t="s">
        <v>73</v>
      </c>
      <c r="AN178" s="81" t="s">
        <v>73</v>
      </c>
      <c r="AO178" s="309" t="s">
        <v>73</v>
      </c>
      <c r="AP178" s="75">
        <f t="shared" si="11"/>
        <v>0</v>
      </c>
      <c r="AQ178" s="406">
        <f>+L178+AD178-AI178</f>
        <v>47848674</v>
      </c>
      <c r="AR178" s="61" t="s">
        <v>4656</v>
      </c>
      <c r="AS178" s="400">
        <f t="shared" si="12"/>
        <v>47848674</v>
      </c>
      <c r="AT178" s="61" t="s">
        <v>162</v>
      </c>
      <c r="AU178" s="302">
        <v>0</v>
      </c>
      <c r="AV178" s="82" t="s">
        <v>73</v>
      </c>
      <c r="AW178" s="426">
        <f t="shared" si="13"/>
        <v>0</v>
      </c>
      <c r="AX178" s="420">
        <v>47848674</v>
      </c>
      <c r="AY178" s="310">
        <f t="shared" si="14"/>
        <v>0</v>
      </c>
      <c r="AZ178" s="67">
        <v>0</v>
      </c>
      <c r="BA178" s="311" t="s">
        <v>73</v>
      </c>
      <c r="BB178" s="299" t="s">
        <v>85</v>
      </c>
      <c r="BC178" s="557" t="s">
        <v>5090</v>
      </c>
      <c r="BD178" s="44" t="s">
        <v>65</v>
      </c>
      <c r="BE178" s="558" t="s">
        <v>65</v>
      </c>
    </row>
    <row r="179" spans="2:57" x14ac:dyDescent="0.25">
      <c r="B179" s="299">
        <v>2026</v>
      </c>
      <c r="C179" s="44">
        <v>891780111</v>
      </c>
      <c r="D179" s="44" t="s">
        <v>63</v>
      </c>
      <c r="E179" s="168" t="s">
        <v>5089</v>
      </c>
      <c r="F179" s="300" t="s">
        <v>5088</v>
      </c>
      <c r="G179" s="301">
        <v>20243201010084</v>
      </c>
      <c r="H179" s="302" t="s">
        <v>71</v>
      </c>
      <c r="I179" s="44" t="s">
        <v>268</v>
      </c>
      <c r="J179" s="303" t="s">
        <v>81</v>
      </c>
      <c r="K179" s="168" t="s">
        <v>5087</v>
      </c>
      <c r="L179" s="394">
        <v>27889062</v>
      </c>
      <c r="M179" s="44" t="s">
        <v>66</v>
      </c>
      <c r="N179" s="304" t="s">
        <v>5086</v>
      </c>
      <c r="O179" s="79">
        <v>1082841537</v>
      </c>
      <c r="P179" s="313">
        <v>115</v>
      </c>
      <c r="Q179" s="314">
        <v>45996</v>
      </c>
      <c r="R179" s="397">
        <v>1382638080</v>
      </c>
      <c r="S179" s="307">
        <v>46052</v>
      </c>
      <c r="T179" s="397">
        <v>27889062</v>
      </c>
      <c r="U179" s="302" t="s">
        <v>65</v>
      </c>
      <c r="V179" s="79">
        <v>85081920</v>
      </c>
      <c r="W179" s="304" t="s">
        <v>4719</v>
      </c>
      <c r="X179" s="315">
        <v>46051</v>
      </c>
      <c r="Y179" s="316">
        <v>46055</v>
      </c>
      <c r="Z179" s="69" t="s">
        <v>73</v>
      </c>
      <c r="AA179" s="307">
        <v>46234</v>
      </c>
      <c r="AB179" s="549">
        <v>179</v>
      </c>
      <c r="AC179" s="400">
        <v>0</v>
      </c>
      <c r="AD179" s="79">
        <v>0</v>
      </c>
      <c r="AE179" s="400">
        <v>0</v>
      </c>
      <c r="AF179" s="80" t="s">
        <v>73</v>
      </c>
      <c r="AG179" s="403">
        <f t="shared" si="10"/>
        <v>0</v>
      </c>
      <c r="AH179" s="79">
        <v>0</v>
      </c>
      <c r="AI179" s="400">
        <v>0</v>
      </c>
      <c r="AJ179" s="61" t="s">
        <v>73</v>
      </c>
      <c r="AK179" s="309" t="s">
        <v>73</v>
      </c>
      <c r="AL179" s="61">
        <v>0</v>
      </c>
      <c r="AM179" s="309" t="s">
        <v>73</v>
      </c>
      <c r="AN179" s="81" t="s">
        <v>73</v>
      </c>
      <c r="AO179" s="309" t="s">
        <v>73</v>
      </c>
      <c r="AP179" s="75">
        <f t="shared" si="11"/>
        <v>0</v>
      </c>
      <c r="AQ179" s="406">
        <f>+L179+AD179-AI179</f>
        <v>27889062</v>
      </c>
      <c r="AR179" s="61" t="s">
        <v>4656</v>
      </c>
      <c r="AS179" s="400">
        <f t="shared" si="12"/>
        <v>27889062</v>
      </c>
      <c r="AT179" s="61" t="s">
        <v>162</v>
      </c>
      <c r="AU179" s="302">
        <v>0</v>
      </c>
      <c r="AV179" s="82" t="s">
        <v>73</v>
      </c>
      <c r="AW179" s="426">
        <f t="shared" si="13"/>
        <v>0</v>
      </c>
      <c r="AX179" s="422">
        <v>27889062</v>
      </c>
      <c r="AY179" s="310">
        <f t="shared" si="14"/>
        <v>0</v>
      </c>
      <c r="AZ179" s="67">
        <v>0</v>
      </c>
      <c r="BA179" s="311" t="s">
        <v>73</v>
      </c>
      <c r="BB179" s="299" t="s">
        <v>163</v>
      </c>
      <c r="BC179" s="557" t="s">
        <v>5085</v>
      </c>
      <c r="BD179" s="44" t="s">
        <v>65</v>
      </c>
      <c r="BE179" s="558" t="s">
        <v>65</v>
      </c>
    </row>
    <row r="180" spans="2:57" x14ac:dyDescent="0.25">
      <c r="B180" s="299">
        <v>2026</v>
      </c>
      <c r="C180" s="44">
        <v>891780111</v>
      </c>
      <c r="D180" s="44" t="s">
        <v>63</v>
      </c>
      <c r="E180" s="168" t="s">
        <v>5084</v>
      </c>
      <c r="F180" s="300" t="s">
        <v>5083</v>
      </c>
      <c r="G180" s="301">
        <v>0</v>
      </c>
      <c r="H180" s="302" t="s">
        <v>71</v>
      </c>
      <c r="I180" s="44" t="s">
        <v>111</v>
      </c>
      <c r="J180" s="303" t="s">
        <v>81</v>
      </c>
      <c r="K180" s="168" t="s">
        <v>5082</v>
      </c>
      <c r="L180" s="394">
        <v>30915491</v>
      </c>
      <c r="M180" s="44" t="s">
        <v>66</v>
      </c>
      <c r="N180" s="304" t="s">
        <v>5081</v>
      </c>
      <c r="O180" s="79">
        <v>1083017290</v>
      </c>
      <c r="P180" s="313">
        <v>509</v>
      </c>
      <c r="Q180" s="314">
        <v>46051</v>
      </c>
      <c r="R180" s="397">
        <v>270124400</v>
      </c>
      <c r="S180" s="307">
        <v>46052</v>
      </c>
      <c r="T180" s="397">
        <v>30915491</v>
      </c>
      <c r="U180" s="302" t="s">
        <v>65</v>
      </c>
      <c r="V180" s="79">
        <v>52705148</v>
      </c>
      <c r="W180" s="304" t="s">
        <v>5080</v>
      </c>
      <c r="X180" s="315">
        <v>46052</v>
      </c>
      <c r="Y180" s="316">
        <v>46052</v>
      </c>
      <c r="Z180" s="69" t="s">
        <v>73</v>
      </c>
      <c r="AA180" s="307">
        <v>46234</v>
      </c>
      <c r="AB180" s="549">
        <v>182</v>
      </c>
      <c r="AC180" s="400">
        <v>0</v>
      </c>
      <c r="AD180" s="79">
        <v>0</v>
      </c>
      <c r="AE180" s="400">
        <v>0</v>
      </c>
      <c r="AF180" s="80" t="s">
        <v>73</v>
      </c>
      <c r="AG180" s="403">
        <f t="shared" si="10"/>
        <v>0</v>
      </c>
      <c r="AH180" s="79">
        <v>0</v>
      </c>
      <c r="AI180" s="400">
        <v>0</v>
      </c>
      <c r="AJ180" s="61" t="s">
        <v>73</v>
      </c>
      <c r="AK180" s="309" t="s">
        <v>73</v>
      </c>
      <c r="AL180" s="61">
        <v>0</v>
      </c>
      <c r="AM180" s="309" t="s">
        <v>73</v>
      </c>
      <c r="AN180" s="81" t="s">
        <v>73</v>
      </c>
      <c r="AO180" s="309" t="s">
        <v>73</v>
      </c>
      <c r="AP180" s="75">
        <f t="shared" si="11"/>
        <v>0</v>
      </c>
      <c r="AQ180" s="406">
        <f>+L180+AD180-AI180</f>
        <v>30915491</v>
      </c>
      <c r="AR180" s="61" t="s">
        <v>4700</v>
      </c>
      <c r="AS180" s="400">
        <f t="shared" si="12"/>
        <v>30915491</v>
      </c>
      <c r="AT180" s="61" t="s">
        <v>162</v>
      </c>
      <c r="AU180" s="302">
        <v>0</v>
      </c>
      <c r="AV180" s="82" t="s">
        <v>73</v>
      </c>
      <c r="AW180" s="426">
        <f t="shared" si="13"/>
        <v>0</v>
      </c>
      <c r="AX180" s="422">
        <v>30915491</v>
      </c>
      <c r="AY180" s="310">
        <f t="shared" si="14"/>
        <v>0</v>
      </c>
      <c r="AZ180" s="67">
        <v>0</v>
      </c>
      <c r="BA180" s="311" t="s">
        <v>73</v>
      </c>
      <c r="BB180" s="299" t="s">
        <v>85</v>
      </c>
      <c r="BC180" s="557" t="s">
        <v>5079</v>
      </c>
      <c r="BD180" s="44" t="s">
        <v>65</v>
      </c>
      <c r="BE180" s="558" t="s">
        <v>65</v>
      </c>
    </row>
    <row r="181" spans="2:57" x14ac:dyDescent="0.25">
      <c r="B181" s="299">
        <v>2026</v>
      </c>
      <c r="C181" s="44">
        <v>891780111</v>
      </c>
      <c r="D181" s="44" t="s">
        <v>63</v>
      </c>
      <c r="E181" s="168" t="s">
        <v>5078</v>
      </c>
      <c r="F181" s="300" t="s">
        <v>5077</v>
      </c>
      <c r="G181" s="301">
        <v>20243201010084</v>
      </c>
      <c r="H181" s="302" t="s">
        <v>71</v>
      </c>
      <c r="I181" s="44" t="s">
        <v>268</v>
      </c>
      <c r="J181" s="303" t="s">
        <v>81</v>
      </c>
      <c r="K181" s="168" t="s">
        <v>5076</v>
      </c>
      <c r="L181" s="394">
        <v>45600000</v>
      </c>
      <c r="M181" s="44" t="s">
        <v>66</v>
      </c>
      <c r="N181" s="304" t="s">
        <v>5075</v>
      </c>
      <c r="O181" s="79">
        <v>85468411</v>
      </c>
      <c r="P181" s="313">
        <v>112</v>
      </c>
      <c r="Q181" s="314">
        <v>45996</v>
      </c>
      <c r="R181" s="397">
        <v>1995579480</v>
      </c>
      <c r="S181" s="307">
        <v>46052</v>
      </c>
      <c r="T181" s="397">
        <v>45600000</v>
      </c>
      <c r="U181" s="302" t="s">
        <v>65</v>
      </c>
      <c r="V181" s="79">
        <v>12543938</v>
      </c>
      <c r="W181" s="304" t="s">
        <v>5074</v>
      </c>
      <c r="X181" s="315">
        <v>46052</v>
      </c>
      <c r="Y181" s="316">
        <v>46052</v>
      </c>
      <c r="Z181" s="69" t="s">
        <v>73</v>
      </c>
      <c r="AA181" s="307">
        <v>46234</v>
      </c>
      <c r="AB181" s="549">
        <v>182</v>
      </c>
      <c r="AC181" s="400">
        <v>0</v>
      </c>
      <c r="AD181" s="79">
        <v>0</v>
      </c>
      <c r="AE181" s="400">
        <v>0</v>
      </c>
      <c r="AF181" s="80" t="s">
        <v>73</v>
      </c>
      <c r="AG181" s="403">
        <f t="shared" si="10"/>
        <v>0</v>
      </c>
      <c r="AH181" s="79">
        <v>0</v>
      </c>
      <c r="AI181" s="400">
        <v>0</v>
      </c>
      <c r="AJ181" s="61" t="s">
        <v>73</v>
      </c>
      <c r="AK181" s="309" t="s">
        <v>73</v>
      </c>
      <c r="AL181" s="61">
        <v>0</v>
      </c>
      <c r="AM181" s="309" t="s">
        <v>73</v>
      </c>
      <c r="AN181" s="81" t="s">
        <v>73</v>
      </c>
      <c r="AO181" s="309" t="s">
        <v>73</v>
      </c>
      <c r="AP181" s="75">
        <f t="shared" si="11"/>
        <v>0</v>
      </c>
      <c r="AQ181" s="406">
        <f>+L181+AD181-AI181</f>
        <v>45600000</v>
      </c>
      <c r="AR181" s="61" t="s">
        <v>4656</v>
      </c>
      <c r="AS181" s="400">
        <f t="shared" si="12"/>
        <v>45600000</v>
      </c>
      <c r="AT181" s="61" t="s">
        <v>162</v>
      </c>
      <c r="AU181" s="302">
        <v>0</v>
      </c>
      <c r="AV181" s="82" t="s">
        <v>73</v>
      </c>
      <c r="AW181" s="426">
        <f t="shared" si="13"/>
        <v>0</v>
      </c>
      <c r="AX181" s="420">
        <v>45600000</v>
      </c>
      <c r="AY181" s="310">
        <f t="shared" si="14"/>
        <v>0</v>
      </c>
      <c r="AZ181" s="67">
        <v>0</v>
      </c>
      <c r="BA181" s="311" t="s">
        <v>73</v>
      </c>
      <c r="BB181" s="299" t="s">
        <v>85</v>
      </c>
      <c r="BC181" s="557" t="s">
        <v>5073</v>
      </c>
      <c r="BD181" s="44" t="s">
        <v>65</v>
      </c>
      <c r="BE181" s="558" t="s">
        <v>65</v>
      </c>
    </row>
    <row r="182" spans="2:57" x14ac:dyDescent="0.25">
      <c r="B182" s="299">
        <v>2026</v>
      </c>
      <c r="C182" s="44">
        <v>891780111</v>
      </c>
      <c r="D182" s="44" t="s">
        <v>63</v>
      </c>
      <c r="E182" s="168" t="s">
        <v>5072</v>
      </c>
      <c r="F182" s="300" t="s">
        <v>5071</v>
      </c>
      <c r="G182" s="301">
        <v>20243201010084</v>
      </c>
      <c r="H182" s="302" t="s">
        <v>71</v>
      </c>
      <c r="I182" s="44" t="s">
        <v>268</v>
      </c>
      <c r="J182" s="303" t="s">
        <v>81</v>
      </c>
      <c r="K182" s="168" t="s">
        <v>5070</v>
      </c>
      <c r="L182" s="394">
        <v>47848668</v>
      </c>
      <c r="M182" s="44" t="s">
        <v>66</v>
      </c>
      <c r="N182" s="304" t="s">
        <v>5069</v>
      </c>
      <c r="O182" s="79">
        <v>79957273</v>
      </c>
      <c r="P182" s="313">
        <v>111</v>
      </c>
      <c r="Q182" s="314">
        <v>45996</v>
      </c>
      <c r="R182" s="397">
        <v>2690717515</v>
      </c>
      <c r="S182" s="307">
        <v>46052</v>
      </c>
      <c r="T182" s="397">
        <v>47848668</v>
      </c>
      <c r="U182" s="302" t="s">
        <v>65</v>
      </c>
      <c r="V182" s="79">
        <v>85081920</v>
      </c>
      <c r="W182" s="304" t="s">
        <v>4719</v>
      </c>
      <c r="X182" s="315">
        <v>46052</v>
      </c>
      <c r="Y182" s="316">
        <v>46052</v>
      </c>
      <c r="Z182" s="69" t="s">
        <v>73</v>
      </c>
      <c r="AA182" s="307">
        <v>46234</v>
      </c>
      <c r="AB182" s="549">
        <v>182</v>
      </c>
      <c r="AC182" s="400">
        <v>0</v>
      </c>
      <c r="AD182" s="79">
        <v>0</v>
      </c>
      <c r="AE182" s="400">
        <v>0</v>
      </c>
      <c r="AF182" s="80" t="s">
        <v>73</v>
      </c>
      <c r="AG182" s="403">
        <f t="shared" si="10"/>
        <v>0</v>
      </c>
      <c r="AH182" s="79">
        <v>0</v>
      </c>
      <c r="AI182" s="400">
        <v>0</v>
      </c>
      <c r="AJ182" s="61" t="s">
        <v>73</v>
      </c>
      <c r="AK182" s="309" t="s">
        <v>73</v>
      </c>
      <c r="AL182" s="61">
        <v>0</v>
      </c>
      <c r="AM182" s="309" t="s">
        <v>73</v>
      </c>
      <c r="AN182" s="81" t="s">
        <v>73</v>
      </c>
      <c r="AO182" s="309" t="s">
        <v>73</v>
      </c>
      <c r="AP182" s="75">
        <f t="shared" si="11"/>
        <v>0</v>
      </c>
      <c r="AQ182" s="406">
        <f>+L182+AD182-AI182</f>
        <v>47848668</v>
      </c>
      <c r="AR182" s="61" t="s">
        <v>4656</v>
      </c>
      <c r="AS182" s="400">
        <f t="shared" si="12"/>
        <v>47848668</v>
      </c>
      <c r="AT182" s="61" t="s">
        <v>162</v>
      </c>
      <c r="AU182" s="302">
        <v>0</v>
      </c>
      <c r="AV182" s="82" t="s">
        <v>73</v>
      </c>
      <c r="AW182" s="426">
        <f t="shared" si="13"/>
        <v>0</v>
      </c>
      <c r="AX182" s="420">
        <v>47848668</v>
      </c>
      <c r="AY182" s="310">
        <f t="shared" si="14"/>
        <v>0</v>
      </c>
      <c r="AZ182" s="67">
        <v>0</v>
      </c>
      <c r="BA182" s="311" t="s">
        <v>73</v>
      </c>
      <c r="BB182" s="299" t="s">
        <v>85</v>
      </c>
      <c r="BC182" s="557" t="s">
        <v>5068</v>
      </c>
      <c r="BD182" s="44" t="s">
        <v>65</v>
      </c>
      <c r="BE182" s="558" t="s">
        <v>65</v>
      </c>
    </row>
    <row r="183" spans="2:57" x14ac:dyDescent="0.25">
      <c r="B183" s="299">
        <v>2026</v>
      </c>
      <c r="C183" s="44">
        <v>891780111</v>
      </c>
      <c r="D183" s="44" t="s">
        <v>63</v>
      </c>
      <c r="E183" s="168" t="s">
        <v>5067</v>
      </c>
      <c r="F183" s="300" t="s">
        <v>5066</v>
      </c>
      <c r="G183" s="301">
        <v>20243201010084</v>
      </c>
      <c r="H183" s="302" t="s">
        <v>71</v>
      </c>
      <c r="I183" s="44" t="s">
        <v>268</v>
      </c>
      <c r="J183" s="303" t="s">
        <v>81</v>
      </c>
      <c r="K183" s="168" t="s">
        <v>5065</v>
      </c>
      <c r="L183" s="394">
        <v>27889062</v>
      </c>
      <c r="M183" s="44" t="s">
        <v>66</v>
      </c>
      <c r="N183" s="304" t="s">
        <v>3112</v>
      </c>
      <c r="O183" s="79">
        <v>1082374545</v>
      </c>
      <c r="P183" s="313">
        <v>115</v>
      </c>
      <c r="Q183" s="314">
        <v>45996</v>
      </c>
      <c r="R183" s="397">
        <v>1382638080</v>
      </c>
      <c r="S183" s="307">
        <v>46052</v>
      </c>
      <c r="T183" s="397">
        <v>27889062</v>
      </c>
      <c r="U183" s="302" t="s">
        <v>65</v>
      </c>
      <c r="V183" s="79">
        <v>7634885</v>
      </c>
      <c r="W183" s="304" t="s">
        <v>4573</v>
      </c>
      <c r="X183" s="315">
        <v>46052</v>
      </c>
      <c r="Y183" s="316">
        <v>46055</v>
      </c>
      <c r="Z183" s="69" t="s">
        <v>73</v>
      </c>
      <c r="AA183" s="307">
        <v>46234</v>
      </c>
      <c r="AB183" s="549">
        <v>179</v>
      </c>
      <c r="AC183" s="400">
        <v>0</v>
      </c>
      <c r="AD183" s="79">
        <v>0</v>
      </c>
      <c r="AE183" s="400">
        <v>0</v>
      </c>
      <c r="AF183" s="80" t="s">
        <v>73</v>
      </c>
      <c r="AG183" s="403">
        <f t="shared" si="10"/>
        <v>0</v>
      </c>
      <c r="AH183" s="79">
        <v>0</v>
      </c>
      <c r="AI183" s="400">
        <v>0</v>
      </c>
      <c r="AJ183" s="61" t="s">
        <v>73</v>
      </c>
      <c r="AK183" s="309" t="s">
        <v>73</v>
      </c>
      <c r="AL183" s="61">
        <v>0</v>
      </c>
      <c r="AM183" s="309" t="s">
        <v>73</v>
      </c>
      <c r="AN183" s="81" t="s">
        <v>73</v>
      </c>
      <c r="AO183" s="309" t="s">
        <v>73</v>
      </c>
      <c r="AP183" s="75">
        <f t="shared" si="11"/>
        <v>0</v>
      </c>
      <c r="AQ183" s="406">
        <f>+L183+AD183-AI183</f>
        <v>27889062</v>
      </c>
      <c r="AR183" s="61" t="s">
        <v>4656</v>
      </c>
      <c r="AS183" s="400">
        <f t="shared" si="12"/>
        <v>27889062</v>
      </c>
      <c r="AT183" s="61" t="s">
        <v>162</v>
      </c>
      <c r="AU183" s="302">
        <v>0</v>
      </c>
      <c r="AV183" s="82" t="s">
        <v>73</v>
      </c>
      <c r="AW183" s="426">
        <f t="shared" si="13"/>
        <v>0</v>
      </c>
      <c r="AX183" s="420">
        <v>27889062</v>
      </c>
      <c r="AY183" s="310">
        <f t="shared" si="14"/>
        <v>0</v>
      </c>
      <c r="AZ183" s="67">
        <v>0</v>
      </c>
      <c r="BA183" s="311" t="s">
        <v>73</v>
      </c>
      <c r="BB183" s="299" t="s">
        <v>163</v>
      </c>
      <c r="BC183" s="557" t="s">
        <v>5064</v>
      </c>
      <c r="BD183" s="44" t="s">
        <v>65</v>
      </c>
      <c r="BE183" s="558" t="s">
        <v>65</v>
      </c>
    </row>
    <row r="184" spans="2:57" x14ac:dyDescent="0.25">
      <c r="B184" s="299">
        <v>2026</v>
      </c>
      <c r="C184" s="44">
        <v>891780111</v>
      </c>
      <c r="D184" s="44" t="s">
        <v>63</v>
      </c>
      <c r="E184" s="168" t="s">
        <v>5063</v>
      </c>
      <c r="F184" s="300" t="s">
        <v>5062</v>
      </c>
      <c r="G184" s="301">
        <v>20243201010084</v>
      </c>
      <c r="H184" s="302" t="s">
        <v>71</v>
      </c>
      <c r="I184" s="44" t="s">
        <v>268</v>
      </c>
      <c r="J184" s="303" t="s">
        <v>81</v>
      </c>
      <c r="K184" s="168" t="s">
        <v>5056</v>
      </c>
      <c r="L184" s="394">
        <v>27889062</v>
      </c>
      <c r="M184" s="44" t="s">
        <v>66</v>
      </c>
      <c r="N184" s="304" t="s">
        <v>5061</v>
      </c>
      <c r="O184" s="79">
        <v>1082934092</v>
      </c>
      <c r="P184" s="313">
        <v>115</v>
      </c>
      <c r="Q184" s="314">
        <v>45996</v>
      </c>
      <c r="R184" s="397">
        <v>1382638080</v>
      </c>
      <c r="S184" s="307">
        <v>46052</v>
      </c>
      <c r="T184" s="397">
        <v>27889062</v>
      </c>
      <c r="U184" s="302" t="s">
        <v>65</v>
      </c>
      <c r="V184" s="79">
        <v>57461852</v>
      </c>
      <c r="W184" s="304" t="s">
        <v>5060</v>
      </c>
      <c r="X184" s="315">
        <v>46052</v>
      </c>
      <c r="Y184" s="316">
        <v>46055</v>
      </c>
      <c r="Z184" s="69" t="s">
        <v>73</v>
      </c>
      <c r="AA184" s="307">
        <v>46234</v>
      </c>
      <c r="AB184" s="549">
        <v>179</v>
      </c>
      <c r="AC184" s="400">
        <v>0</v>
      </c>
      <c r="AD184" s="79">
        <v>0</v>
      </c>
      <c r="AE184" s="400">
        <v>0</v>
      </c>
      <c r="AF184" s="80" t="s">
        <v>73</v>
      </c>
      <c r="AG184" s="403">
        <f t="shared" si="10"/>
        <v>0</v>
      </c>
      <c r="AH184" s="79">
        <v>0</v>
      </c>
      <c r="AI184" s="400">
        <v>0</v>
      </c>
      <c r="AJ184" s="61" t="s">
        <v>73</v>
      </c>
      <c r="AK184" s="309" t="s">
        <v>73</v>
      </c>
      <c r="AL184" s="61">
        <v>0</v>
      </c>
      <c r="AM184" s="309" t="s">
        <v>73</v>
      </c>
      <c r="AN184" s="81" t="s">
        <v>73</v>
      </c>
      <c r="AO184" s="309" t="s">
        <v>73</v>
      </c>
      <c r="AP184" s="75">
        <f t="shared" si="11"/>
        <v>0</v>
      </c>
      <c r="AQ184" s="406">
        <f>+L184+AD184-AI184</f>
        <v>27889062</v>
      </c>
      <c r="AR184" s="61" t="s">
        <v>4656</v>
      </c>
      <c r="AS184" s="400">
        <f t="shared" si="12"/>
        <v>27889062</v>
      </c>
      <c r="AT184" s="61" t="s">
        <v>162</v>
      </c>
      <c r="AU184" s="302">
        <v>0</v>
      </c>
      <c r="AV184" s="82" t="s">
        <v>73</v>
      </c>
      <c r="AW184" s="426">
        <f t="shared" si="13"/>
        <v>0</v>
      </c>
      <c r="AX184" s="420">
        <v>27889062</v>
      </c>
      <c r="AY184" s="310">
        <f t="shared" si="14"/>
        <v>0</v>
      </c>
      <c r="AZ184" s="67">
        <v>0</v>
      </c>
      <c r="BA184" s="311" t="s">
        <v>73</v>
      </c>
      <c r="BB184" s="299" t="s">
        <v>163</v>
      </c>
      <c r="BC184" s="557" t="s">
        <v>5059</v>
      </c>
      <c r="BD184" s="44" t="s">
        <v>65</v>
      </c>
      <c r="BE184" s="558" t="s">
        <v>65</v>
      </c>
    </row>
    <row r="185" spans="2:57" x14ac:dyDescent="0.25">
      <c r="B185" s="299">
        <v>2026</v>
      </c>
      <c r="C185" s="44">
        <v>891780111</v>
      </c>
      <c r="D185" s="44" t="s">
        <v>63</v>
      </c>
      <c r="E185" s="168" t="s">
        <v>5058</v>
      </c>
      <c r="F185" s="300" t="s">
        <v>5057</v>
      </c>
      <c r="G185" s="301">
        <v>20243201010084</v>
      </c>
      <c r="H185" s="302" t="s">
        <v>71</v>
      </c>
      <c r="I185" s="44" t="s">
        <v>268</v>
      </c>
      <c r="J185" s="303" t="s">
        <v>81</v>
      </c>
      <c r="K185" s="168" t="s">
        <v>5056</v>
      </c>
      <c r="L185" s="394">
        <v>27889062</v>
      </c>
      <c r="M185" s="44" t="s">
        <v>66</v>
      </c>
      <c r="N185" s="304" t="s">
        <v>4013</v>
      </c>
      <c r="O185" s="79">
        <v>1084789302</v>
      </c>
      <c r="P185" s="313">
        <v>115</v>
      </c>
      <c r="Q185" s="314">
        <v>45996</v>
      </c>
      <c r="R185" s="397">
        <v>1382638080</v>
      </c>
      <c r="S185" s="307">
        <v>46052</v>
      </c>
      <c r="T185" s="397">
        <v>27889062</v>
      </c>
      <c r="U185" s="302" t="s">
        <v>65</v>
      </c>
      <c r="V185" s="79">
        <v>57461777</v>
      </c>
      <c r="W185" s="304" t="s">
        <v>5055</v>
      </c>
      <c r="X185" s="315">
        <v>46052</v>
      </c>
      <c r="Y185" s="316">
        <v>46055</v>
      </c>
      <c r="Z185" s="69" t="s">
        <v>73</v>
      </c>
      <c r="AA185" s="307">
        <v>46234</v>
      </c>
      <c r="AB185" s="549">
        <v>179</v>
      </c>
      <c r="AC185" s="400">
        <v>0</v>
      </c>
      <c r="AD185" s="79">
        <v>0</v>
      </c>
      <c r="AE185" s="400">
        <v>0</v>
      </c>
      <c r="AF185" s="80" t="s">
        <v>73</v>
      </c>
      <c r="AG185" s="403">
        <f t="shared" si="10"/>
        <v>0</v>
      </c>
      <c r="AH185" s="79">
        <v>0</v>
      </c>
      <c r="AI185" s="400">
        <v>0</v>
      </c>
      <c r="AJ185" s="61" t="s">
        <v>73</v>
      </c>
      <c r="AK185" s="309" t="s">
        <v>73</v>
      </c>
      <c r="AL185" s="61">
        <v>0</v>
      </c>
      <c r="AM185" s="309" t="s">
        <v>73</v>
      </c>
      <c r="AN185" s="81" t="s">
        <v>73</v>
      </c>
      <c r="AO185" s="309" t="s">
        <v>73</v>
      </c>
      <c r="AP185" s="75">
        <f t="shared" si="11"/>
        <v>0</v>
      </c>
      <c r="AQ185" s="406">
        <f>+L185+AD185-AI185</f>
        <v>27889062</v>
      </c>
      <c r="AR185" s="61" t="s">
        <v>4656</v>
      </c>
      <c r="AS185" s="400">
        <f t="shared" si="12"/>
        <v>27889062</v>
      </c>
      <c r="AT185" s="61" t="s">
        <v>162</v>
      </c>
      <c r="AU185" s="302">
        <v>0</v>
      </c>
      <c r="AV185" s="82" t="s">
        <v>73</v>
      </c>
      <c r="AW185" s="426">
        <f t="shared" si="13"/>
        <v>0</v>
      </c>
      <c r="AX185" s="420">
        <v>27889062</v>
      </c>
      <c r="AY185" s="310">
        <f t="shared" si="14"/>
        <v>0</v>
      </c>
      <c r="AZ185" s="67">
        <v>0</v>
      </c>
      <c r="BA185" s="311" t="s">
        <v>73</v>
      </c>
      <c r="BB185" s="299" t="s">
        <v>163</v>
      </c>
      <c r="BC185" s="557" t="s">
        <v>5054</v>
      </c>
      <c r="BD185" s="44" t="s">
        <v>65</v>
      </c>
      <c r="BE185" s="558" t="s">
        <v>65</v>
      </c>
    </row>
    <row r="186" spans="2:57" x14ac:dyDescent="0.25">
      <c r="B186" s="299">
        <v>2026</v>
      </c>
      <c r="C186" s="44">
        <v>891780111</v>
      </c>
      <c r="D186" s="44" t="s">
        <v>63</v>
      </c>
      <c r="E186" s="168" t="s">
        <v>5053</v>
      </c>
      <c r="F186" s="300" t="s">
        <v>5052</v>
      </c>
      <c r="G186" s="301">
        <v>20243201010084</v>
      </c>
      <c r="H186" s="302" t="s">
        <v>71</v>
      </c>
      <c r="I186" s="44" t="s">
        <v>268</v>
      </c>
      <c r="J186" s="303" t="s">
        <v>81</v>
      </c>
      <c r="K186" s="168" t="s">
        <v>5051</v>
      </c>
      <c r="L186" s="394">
        <v>33286032</v>
      </c>
      <c r="M186" s="44" t="s">
        <v>66</v>
      </c>
      <c r="N186" s="304" t="s">
        <v>5050</v>
      </c>
      <c r="O186" s="79">
        <v>36718181</v>
      </c>
      <c r="P186" s="313">
        <v>112</v>
      </c>
      <c r="Q186" s="314">
        <v>45996</v>
      </c>
      <c r="R186" s="397">
        <v>1995579480</v>
      </c>
      <c r="S186" s="307">
        <v>46052</v>
      </c>
      <c r="T186" s="397">
        <v>33286032</v>
      </c>
      <c r="U186" s="302" t="s">
        <v>65</v>
      </c>
      <c r="V186" s="79">
        <v>50897478</v>
      </c>
      <c r="W186" s="304" t="s">
        <v>5049</v>
      </c>
      <c r="X186" s="315">
        <v>46052</v>
      </c>
      <c r="Y186" s="316">
        <v>46055</v>
      </c>
      <c r="Z186" s="69" t="s">
        <v>73</v>
      </c>
      <c r="AA186" s="307">
        <v>46218</v>
      </c>
      <c r="AB186" s="549">
        <v>163</v>
      </c>
      <c r="AC186" s="400">
        <v>0</v>
      </c>
      <c r="AD186" s="79">
        <v>0</v>
      </c>
      <c r="AE186" s="400">
        <v>0</v>
      </c>
      <c r="AF186" s="80" t="s">
        <v>73</v>
      </c>
      <c r="AG186" s="403">
        <f t="shared" si="10"/>
        <v>0</v>
      </c>
      <c r="AH186" s="79">
        <v>0</v>
      </c>
      <c r="AI186" s="400">
        <v>0</v>
      </c>
      <c r="AJ186" s="61" t="s">
        <v>73</v>
      </c>
      <c r="AK186" s="309" t="s">
        <v>73</v>
      </c>
      <c r="AL186" s="61">
        <v>0</v>
      </c>
      <c r="AM186" s="309" t="s">
        <v>73</v>
      </c>
      <c r="AN186" s="81" t="s">
        <v>73</v>
      </c>
      <c r="AO186" s="309" t="s">
        <v>73</v>
      </c>
      <c r="AP186" s="75">
        <f t="shared" si="11"/>
        <v>0</v>
      </c>
      <c r="AQ186" s="406">
        <f>+L186+AD186-AI186</f>
        <v>33286032</v>
      </c>
      <c r="AR186" s="61" t="s">
        <v>4656</v>
      </c>
      <c r="AS186" s="400">
        <f t="shared" si="12"/>
        <v>33286032</v>
      </c>
      <c r="AT186" s="61" t="s">
        <v>162</v>
      </c>
      <c r="AU186" s="302">
        <v>0</v>
      </c>
      <c r="AV186" s="82" t="s">
        <v>73</v>
      </c>
      <c r="AW186" s="426">
        <f t="shared" si="13"/>
        <v>0</v>
      </c>
      <c r="AX186" s="420">
        <v>33286032</v>
      </c>
      <c r="AY186" s="310">
        <f t="shared" si="14"/>
        <v>0</v>
      </c>
      <c r="AZ186" s="67">
        <v>0</v>
      </c>
      <c r="BA186" s="311" t="s">
        <v>73</v>
      </c>
      <c r="BB186" s="299" t="s">
        <v>163</v>
      </c>
      <c r="BC186" s="557" t="s">
        <v>5048</v>
      </c>
      <c r="BD186" s="44" t="s">
        <v>65</v>
      </c>
      <c r="BE186" s="558" t="s">
        <v>65</v>
      </c>
    </row>
    <row r="187" spans="2:57" x14ac:dyDescent="0.25">
      <c r="B187" s="299">
        <v>2026</v>
      </c>
      <c r="C187" s="44">
        <v>891780111</v>
      </c>
      <c r="D187" s="44" t="s">
        <v>63</v>
      </c>
      <c r="E187" s="168" t="s">
        <v>5047</v>
      </c>
      <c r="F187" s="300" t="s">
        <v>5046</v>
      </c>
      <c r="G187" s="301">
        <v>0</v>
      </c>
      <c r="H187" s="302" t="s">
        <v>71</v>
      </c>
      <c r="I187" s="44" t="s">
        <v>111</v>
      </c>
      <c r="J187" s="303" t="s">
        <v>81</v>
      </c>
      <c r="K187" s="168" t="s">
        <v>5045</v>
      </c>
      <c r="L187" s="394">
        <v>12000000</v>
      </c>
      <c r="M187" s="44" t="s">
        <v>66</v>
      </c>
      <c r="N187" s="304" t="s">
        <v>5044</v>
      </c>
      <c r="O187" s="79">
        <v>1082998052</v>
      </c>
      <c r="P187" s="313">
        <v>242</v>
      </c>
      <c r="Q187" s="314">
        <v>46042</v>
      </c>
      <c r="R187" s="397">
        <v>48892857</v>
      </c>
      <c r="S187" s="307">
        <v>46052</v>
      </c>
      <c r="T187" s="397">
        <v>12000000</v>
      </c>
      <c r="U187" s="302" t="s">
        <v>65</v>
      </c>
      <c r="V187" s="79">
        <v>51913961</v>
      </c>
      <c r="W187" s="304" t="s">
        <v>5043</v>
      </c>
      <c r="X187" s="315">
        <v>46052</v>
      </c>
      <c r="Y187" s="316">
        <v>46055</v>
      </c>
      <c r="Z187" s="69" t="s">
        <v>73</v>
      </c>
      <c r="AA187" s="307">
        <v>46112</v>
      </c>
      <c r="AB187" s="549">
        <v>57</v>
      </c>
      <c r="AC187" s="400">
        <v>0</v>
      </c>
      <c r="AD187" s="79">
        <v>0</v>
      </c>
      <c r="AE187" s="400">
        <v>0</v>
      </c>
      <c r="AF187" s="80" t="s">
        <v>73</v>
      </c>
      <c r="AG187" s="403">
        <f t="shared" si="10"/>
        <v>0</v>
      </c>
      <c r="AH187" s="79">
        <v>0</v>
      </c>
      <c r="AI187" s="400">
        <v>0</v>
      </c>
      <c r="AJ187" s="61" t="s">
        <v>73</v>
      </c>
      <c r="AK187" s="309" t="s">
        <v>73</v>
      </c>
      <c r="AL187" s="61">
        <v>0</v>
      </c>
      <c r="AM187" s="309" t="s">
        <v>73</v>
      </c>
      <c r="AN187" s="81" t="s">
        <v>73</v>
      </c>
      <c r="AO187" s="309" t="s">
        <v>73</v>
      </c>
      <c r="AP187" s="75">
        <f t="shared" si="11"/>
        <v>0</v>
      </c>
      <c r="AQ187" s="406">
        <f>+L187+AD187-AI187</f>
        <v>12000000</v>
      </c>
      <c r="AR187" s="61" t="s">
        <v>4700</v>
      </c>
      <c r="AS187" s="400">
        <f t="shared" si="12"/>
        <v>12000000</v>
      </c>
      <c r="AT187" s="61" t="s">
        <v>162</v>
      </c>
      <c r="AU187" s="302">
        <v>0</v>
      </c>
      <c r="AV187" s="82" t="s">
        <v>73</v>
      </c>
      <c r="AW187" s="426">
        <f t="shared" si="13"/>
        <v>0</v>
      </c>
      <c r="AX187" s="420">
        <v>12000000</v>
      </c>
      <c r="AY187" s="310">
        <f t="shared" si="14"/>
        <v>0</v>
      </c>
      <c r="AZ187" s="67">
        <v>0</v>
      </c>
      <c r="BA187" s="311" t="s">
        <v>73</v>
      </c>
      <c r="BB187" s="299" t="s">
        <v>163</v>
      </c>
      <c r="BC187" s="557" t="s">
        <v>5042</v>
      </c>
      <c r="BD187" s="44" t="s">
        <v>65</v>
      </c>
      <c r="BE187" s="558" t="s">
        <v>65</v>
      </c>
    </row>
    <row r="188" spans="2:57" x14ac:dyDescent="0.25">
      <c r="B188" s="299">
        <v>2026</v>
      </c>
      <c r="C188" s="44">
        <v>891780111</v>
      </c>
      <c r="D188" s="44" t="s">
        <v>63</v>
      </c>
      <c r="E188" s="168" t="s">
        <v>5041</v>
      </c>
      <c r="F188" s="300" t="s">
        <v>5040</v>
      </c>
      <c r="G188" s="301">
        <v>2023000100072</v>
      </c>
      <c r="H188" s="302" t="s">
        <v>71</v>
      </c>
      <c r="I188" s="44" t="s">
        <v>268</v>
      </c>
      <c r="J188" s="303" t="s">
        <v>81</v>
      </c>
      <c r="K188" s="168" t="s">
        <v>5039</v>
      </c>
      <c r="L188" s="394">
        <v>12320000</v>
      </c>
      <c r="M188" s="44" t="s">
        <v>66</v>
      </c>
      <c r="N188" s="304" t="s">
        <v>5038</v>
      </c>
      <c r="O188" s="79">
        <v>49778247</v>
      </c>
      <c r="P188" s="313">
        <v>53</v>
      </c>
      <c r="Q188" s="314">
        <v>45691</v>
      </c>
      <c r="R188" s="397">
        <v>955418841</v>
      </c>
      <c r="S188" s="307">
        <v>46053</v>
      </c>
      <c r="T188" s="397">
        <v>12320000</v>
      </c>
      <c r="U188" s="302" t="s">
        <v>65</v>
      </c>
      <c r="V188" s="79">
        <v>16078654</v>
      </c>
      <c r="W188" s="304" t="s">
        <v>4736</v>
      </c>
      <c r="X188" s="315">
        <v>46052</v>
      </c>
      <c r="Y188" s="316">
        <v>46070</v>
      </c>
      <c r="Z188" s="69" t="s">
        <v>73</v>
      </c>
      <c r="AA188" s="307">
        <v>46189</v>
      </c>
      <c r="AB188" s="549">
        <v>119</v>
      </c>
      <c r="AC188" s="400">
        <v>0</v>
      </c>
      <c r="AD188" s="79">
        <v>0</v>
      </c>
      <c r="AE188" s="400">
        <v>0</v>
      </c>
      <c r="AF188" s="80" t="s">
        <v>73</v>
      </c>
      <c r="AG188" s="403">
        <f t="shared" si="10"/>
        <v>0</v>
      </c>
      <c r="AH188" s="79">
        <v>0</v>
      </c>
      <c r="AI188" s="400">
        <v>0</v>
      </c>
      <c r="AJ188" s="61" t="s">
        <v>73</v>
      </c>
      <c r="AK188" s="309" t="s">
        <v>73</v>
      </c>
      <c r="AL188" s="61">
        <v>0</v>
      </c>
      <c r="AM188" s="309" t="s">
        <v>73</v>
      </c>
      <c r="AN188" s="81" t="s">
        <v>73</v>
      </c>
      <c r="AO188" s="309" t="s">
        <v>73</v>
      </c>
      <c r="AP188" s="75">
        <f t="shared" si="11"/>
        <v>0</v>
      </c>
      <c r="AQ188" s="406">
        <f>+L188+AD188-AI188</f>
        <v>12320000</v>
      </c>
      <c r="AR188" s="61" t="s">
        <v>4656</v>
      </c>
      <c r="AS188" s="400">
        <f t="shared" si="12"/>
        <v>12320000</v>
      </c>
      <c r="AT188" s="61" t="s">
        <v>162</v>
      </c>
      <c r="AU188" s="302">
        <v>0</v>
      </c>
      <c r="AV188" s="82" t="s">
        <v>73</v>
      </c>
      <c r="AW188" s="426">
        <f t="shared" si="13"/>
        <v>0</v>
      </c>
      <c r="AX188" s="420">
        <v>12320000</v>
      </c>
      <c r="AY188" s="310">
        <f t="shared" si="14"/>
        <v>0</v>
      </c>
      <c r="AZ188" s="67">
        <v>0</v>
      </c>
      <c r="BA188" s="311" t="s">
        <v>73</v>
      </c>
      <c r="BB188" s="299" t="s">
        <v>163</v>
      </c>
      <c r="BC188" s="557" t="s">
        <v>5037</v>
      </c>
      <c r="BD188" s="44" t="s">
        <v>4654</v>
      </c>
      <c r="BE188" s="558" t="s">
        <v>65</v>
      </c>
    </row>
    <row r="189" spans="2:57" x14ac:dyDescent="0.25">
      <c r="B189" s="299">
        <v>2026</v>
      </c>
      <c r="C189" s="44">
        <v>891780111</v>
      </c>
      <c r="D189" s="44" t="s">
        <v>63</v>
      </c>
      <c r="E189" s="168" t="s">
        <v>5036</v>
      </c>
      <c r="F189" s="300" t="s">
        <v>5035</v>
      </c>
      <c r="G189" s="301">
        <v>0</v>
      </c>
      <c r="H189" s="302" t="s">
        <v>71</v>
      </c>
      <c r="I189" s="44" t="s">
        <v>111</v>
      </c>
      <c r="J189" s="303" t="s">
        <v>81</v>
      </c>
      <c r="K189" s="168" t="s">
        <v>5034</v>
      </c>
      <c r="L189" s="394">
        <v>31200000</v>
      </c>
      <c r="M189" s="44" t="s">
        <v>66</v>
      </c>
      <c r="N189" s="304" t="s">
        <v>5033</v>
      </c>
      <c r="O189" s="79">
        <v>1192897664</v>
      </c>
      <c r="P189" s="313">
        <v>543</v>
      </c>
      <c r="Q189" s="314">
        <v>46052</v>
      </c>
      <c r="R189" s="397">
        <v>2788579160</v>
      </c>
      <c r="S189" s="307">
        <v>46052</v>
      </c>
      <c r="T189" s="397">
        <v>31200000</v>
      </c>
      <c r="U189" s="302" t="s">
        <v>65</v>
      </c>
      <c r="V189" s="79">
        <v>85472020</v>
      </c>
      <c r="W189" s="304" t="s">
        <v>4707</v>
      </c>
      <c r="X189" s="315">
        <v>46052</v>
      </c>
      <c r="Y189" s="316">
        <v>46055</v>
      </c>
      <c r="Z189" s="69" t="s">
        <v>73</v>
      </c>
      <c r="AA189" s="307">
        <v>46295</v>
      </c>
      <c r="AB189" s="549">
        <v>240</v>
      </c>
      <c r="AC189" s="400">
        <v>0</v>
      </c>
      <c r="AD189" s="79">
        <v>0</v>
      </c>
      <c r="AE189" s="400">
        <v>0</v>
      </c>
      <c r="AF189" s="80" t="s">
        <v>73</v>
      </c>
      <c r="AG189" s="403">
        <f t="shared" si="10"/>
        <v>0</v>
      </c>
      <c r="AH189" s="79">
        <v>0</v>
      </c>
      <c r="AI189" s="400">
        <v>0</v>
      </c>
      <c r="AJ189" s="61" t="s">
        <v>73</v>
      </c>
      <c r="AK189" s="309" t="s">
        <v>73</v>
      </c>
      <c r="AL189" s="61">
        <v>0</v>
      </c>
      <c r="AM189" s="309" t="s">
        <v>73</v>
      </c>
      <c r="AN189" s="81" t="s">
        <v>73</v>
      </c>
      <c r="AO189" s="309" t="s">
        <v>73</v>
      </c>
      <c r="AP189" s="75">
        <f t="shared" si="11"/>
        <v>0</v>
      </c>
      <c r="AQ189" s="406">
        <f>+L189+AD189-AI189</f>
        <v>31200000</v>
      </c>
      <c r="AR189" s="61" t="s">
        <v>4700</v>
      </c>
      <c r="AS189" s="400">
        <f t="shared" si="12"/>
        <v>31200000</v>
      </c>
      <c r="AT189" s="61" t="s">
        <v>162</v>
      </c>
      <c r="AU189" s="302">
        <v>0</v>
      </c>
      <c r="AV189" s="82" t="s">
        <v>73</v>
      </c>
      <c r="AW189" s="426">
        <f t="shared" si="13"/>
        <v>0</v>
      </c>
      <c r="AX189" s="420">
        <v>31200000</v>
      </c>
      <c r="AY189" s="310">
        <f t="shared" si="14"/>
        <v>0</v>
      </c>
      <c r="AZ189" s="67">
        <v>0</v>
      </c>
      <c r="BA189" s="311" t="s">
        <v>73</v>
      </c>
      <c r="BB189" s="299" t="s">
        <v>163</v>
      </c>
      <c r="BC189" s="557" t="s">
        <v>5032</v>
      </c>
      <c r="BD189" s="44" t="s">
        <v>65</v>
      </c>
      <c r="BE189" s="558" t="s">
        <v>65</v>
      </c>
    </row>
    <row r="190" spans="2:57" x14ac:dyDescent="0.25">
      <c r="B190" s="299">
        <v>2026</v>
      </c>
      <c r="C190" s="44">
        <v>891780111</v>
      </c>
      <c r="D190" s="44" t="s">
        <v>63</v>
      </c>
      <c r="E190" s="168" t="s">
        <v>5031</v>
      </c>
      <c r="F190" s="300" t="s">
        <v>5030</v>
      </c>
      <c r="G190" s="301">
        <v>0</v>
      </c>
      <c r="H190" s="302" t="s">
        <v>71</v>
      </c>
      <c r="I190" s="44" t="s">
        <v>111</v>
      </c>
      <c r="J190" s="303" t="s">
        <v>81</v>
      </c>
      <c r="K190" s="168" t="s">
        <v>5029</v>
      </c>
      <c r="L190" s="394">
        <v>31200000</v>
      </c>
      <c r="M190" s="44" t="s">
        <v>66</v>
      </c>
      <c r="N190" s="304" t="s">
        <v>5028</v>
      </c>
      <c r="O190" s="79">
        <v>1004373734</v>
      </c>
      <c r="P190" s="313">
        <v>543</v>
      </c>
      <c r="Q190" s="314">
        <v>46052</v>
      </c>
      <c r="R190" s="397">
        <v>2788579160</v>
      </c>
      <c r="S190" s="307">
        <v>46052</v>
      </c>
      <c r="T190" s="397">
        <v>31200000</v>
      </c>
      <c r="U190" s="302" t="s">
        <v>65</v>
      </c>
      <c r="V190" s="79">
        <v>85472020</v>
      </c>
      <c r="W190" s="304" t="s">
        <v>4707</v>
      </c>
      <c r="X190" s="315">
        <v>46052</v>
      </c>
      <c r="Y190" s="316">
        <v>46055</v>
      </c>
      <c r="Z190" s="69" t="s">
        <v>73</v>
      </c>
      <c r="AA190" s="307">
        <v>46295</v>
      </c>
      <c r="AB190" s="549">
        <v>240</v>
      </c>
      <c r="AC190" s="400">
        <v>0</v>
      </c>
      <c r="AD190" s="79">
        <v>0</v>
      </c>
      <c r="AE190" s="400">
        <v>0</v>
      </c>
      <c r="AF190" s="80" t="s">
        <v>73</v>
      </c>
      <c r="AG190" s="403">
        <f t="shared" si="10"/>
        <v>0</v>
      </c>
      <c r="AH190" s="79">
        <v>0</v>
      </c>
      <c r="AI190" s="400">
        <v>0</v>
      </c>
      <c r="AJ190" s="61" t="s">
        <v>73</v>
      </c>
      <c r="AK190" s="309" t="s">
        <v>73</v>
      </c>
      <c r="AL190" s="61">
        <v>0</v>
      </c>
      <c r="AM190" s="309" t="s">
        <v>73</v>
      </c>
      <c r="AN190" s="81" t="s">
        <v>73</v>
      </c>
      <c r="AO190" s="309" t="s">
        <v>73</v>
      </c>
      <c r="AP190" s="75">
        <f t="shared" si="11"/>
        <v>0</v>
      </c>
      <c r="AQ190" s="406">
        <f>+L190+AD190-AI190</f>
        <v>31200000</v>
      </c>
      <c r="AR190" s="61" t="s">
        <v>4700</v>
      </c>
      <c r="AS190" s="400">
        <f t="shared" si="12"/>
        <v>31200000</v>
      </c>
      <c r="AT190" s="61" t="s">
        <v>162</v>
      </c>
      <c r="AU190" s="302">
        <v>0</v>
      </c>
      <c r="AV190" s="82" t="s">
        <v>73</v>
      </c>
      <c r="AW190" s="426">
        <f t="shared" si="13"/>
        <v>0</v>
      </c>
      <c r="AX190" s="420">
        <v>31200000</v>
      </c>
      <c r="AY190" s="310">
        <f t="shared" si="14"/>
        <v>0</v>
      </c>
      <c r="AZ190" s="67">
        <v>0</v>
      </c>
      <c r="BA190" s="311" t="s">
        <v>73</v>
      </c>
      <c r="BB190" s="299" t="s">
        <v>163</v>
      </c>
      <c r="BC190" s="557" t="s">
        <v>5027</v>
      </c>
      <c r="BD190" s="44" t="s">
        <v>65</v>
      </c>
      <c r="BE190" s="558" t="s">
        <v>65</v>
      </c>
    </row>
    <row r="191" spans="2:57" x14ac:dyDescent="0.25">
      <c r="B191" s="299">
        <v>2026</v>
      </c>
      <c r="C191" s="44">
        <v>891780111</v>
      </c>
      <c r="D191" s="44" t="s">
        <v>63</v>
      </c>
      <c r="E191" s="168" t="s">
        <v>5026</v>
      </c>
      <c r="F191" s="300" t="s">
        <v>5025</v>
      </c>
      <c r="G191" s="301">
        <v>0</v>
      </c>
      <c r="H191" s="302" t="s">
        <v>71</v>
      </c>
      <c r="I191" s="44" t="s">
        <v>111</v>
      </c>
      <c r="J191" s="303" t="s">
        <v>81</v>
      </c>
      <c r="K191" s="168" t="s">
        <v>5024</v>
      </c>
      <c r="L191" s="394">
        <v>48000000</v>
      </c>
      <c r="M191" s="44" t="s">
        <v>66</v>
      </c>
      <c r="N191" s="304" t="s">
        <v>5023</v>
      </c>
      <c r="O191" s="79">
        <v>1083012996</v>
      </c>
      <c r="P191" s="313">
        <v>543</v>
      </c>
      <c r="Q191" s="314">
        <v>46052</v>
      </c>
      <c r="R191" s="397">
        <v>2788579160</v>
      </c>
      <c r="S191" s="307">
        <v>46052</v>
      </c>
      <c r="T191" s="397">
        <v>48000000</v>
      </c>
      <c r="U191" s="302" t="s">
        <v>65</v>
      </c>
      <c r="V191" s="79">
        <v>85472020</v>
      </c>
      <c r="W191" s="304" t="s">
        <v>4707</v>
      </c>
      <c r="X191" s="315">
        <v>46052</v>
      </c>
      <c r="Y191" s="316">
        <v>46055</v>
      </c>
      <c r="Z191" s="69" t="s">
        <v>73</v>
      </c>
      <c r="AA191" s="307">
        <v>46295</v>
      </c>
      <c r="AB191" s="549">
        <v>240</v>
      </c>
      <c r="AC191" s="400">
        <v>0</v>
      </c>
      <c r="AD191" s="79">
        <v>0</v>
      </c>
      <c r="AE191" s="400">
        <v>0</v>
      </c>
      <c r="AF191" s="80" t="s">
        <v>73</v>
      </c>
      <c r="AG191" s="403">
        <f t="shared" si="10"/>
        <v>0</v>
      </c>
      <c r="AH191" s="79">
        <v>0</v>
      </c>
      <c r="AI191" s="400">
        <v>0</v>
      </c>
      <c r="AJ191" s="61" t="s">
        <v>73</v>
      </c>
      <c r="AK191" s="309" t="s">
        <v>73</v>
      </c>
      <c r="AL191" s="61">
        <v>0</v>
      </c>
      <c r="AM191" s="309" t="s">
        <v>73</v>
      </c>
      <c r="AN191" s="81" t="s">
        <v>73</v>
      </c>
      <c r="AO191" s="309" t="s">
        <v>73</v>
      </c>
      <c r="AP191" s="75">
        <f t="shared" si="11"/>
        <v>0</v>
      </c>
      <c r="AQ191" s="406">
        <f>+L191+AD191-AI191</f>
        <v>48000000</v>
      </c>
      <c r="AR191" s="61" t="s">
        <v>4700</v>
      </c>
      <c r="AS191" s="400">
        <f t="shared" si="12"/>
        <v>48000000</v>
      </c>
      <c r="AT191" s="61" t="s">
        <v>162</v>
      </c>
      <c r="AU191" s="302">
        <v>0</v>
      </c>
      <c r="AV191" s="82" t="s">
        <v>73</v>
      </c>
      <c r="AW191" s="426">
        <f t="shared" si="13"/>
        <v>0</v>
      </c>
      <c r="AX191" s="420">
        <v>48000000</v>
      </c>
      <c r="AY191" s="310">
        <f t="shared" si="14"/>
        <v>0</v>
      </c>
      <c r="AZ191" s="67">
        <v>0</v>
      </c>
      <c r="BA191" s="311" t="s">
        <v>73</v>
      </c>
      <c r="BB191" s="299" t="s">
        <v>163</v>
      </c>
      <c r="BC191" s="557" t="s">
        <v>5022</v>
      </c>
      <c r="BD191" s="44" t="s">
        <v>65</v>
      </c>
      <c r="BE191" s="558" t="s">
        <v>65</v>
      </c>
    </row>
    <row r="192" spans="2:57" x14ac:dyDescent="0.25">
      <c r="B192" s="299">
        <v>2026</v>
      </c>
      <c r="C192" s="44">
        <v>891780111</v>
      </c>
      <c r="D192" s="44" t="s">
        <v>63</v>
      </c>
      <c r="E192" s="168" t="s">
        <v>5021</v>
      </c>
      <c r="F192" s="300" t="s">
        <v>5020</v>
      </c>
      <c r="G192" s="301">
        <v>0</v>
      </c>
      <c r="H192" s="302" t="s">
        <v>71</v>
      </c>
      <c r="I192" s="44" t="s">
        <v>111</v>
      </c>
      <c r="J192" s="303" t="s">
        <v>81</v>
      </c>
      <c r="K192" s="168" t="s">
        <v>5019</v>
      </c>
      <c r="L192" s="394">
        <v>27300000</v>
      </c>
      <c r="M192" s="44" t="s">
        <v>66</v>
      </c>
      <c r="N192" s="304" t="s">
        <v>5018</v>
      </c>
      <c r="O192" s="79">
        <v>1193156036</v>
      </c>
      <c r="P192" s="313">
        <v>543</v>
      </c>
      <c r="Q192" s="314">
        <v>46052</v>
      </c>
      <c r="R192" s="397">
        <v>2788579160</v>
      </c>
      <c r="S192" s="307">
        <v>46052</v>
      </c>
      <c r="T192" s="397">
        <v>27300000</v>
      </c>
      <c r="U192" s="302" t="s">
        <v>65</v>
      </c>
      <c r="V192" s="79">
        <v>32770239</v>
      </c>
      <c r="W192" s="304" t="s">
        <v>4825</v>
      </c>
      <c r="X192" s="315">
        <v>46052</v>
      </c>
      <c r="Y192" s="316">
        <v>46055</v>
      </c>
      <c r="Z192" s="69" t="s">
        <v>73</v>
      </c>
      <c r="AA192" s="307">
        <v>46264</v>
      </c>
      <c r="AB192" s="549">
        <v>209</v>
      </c>
      <c r="AC192" s="400">
        <v>0</v>
      </c>
      <c r="AD192" s="79">
        <v>0</v>
      </c>
      <c r="AE192" s="400">
        <v>0</v>
      </c>
      <c r="AF192" s="80" t="s">
        <v>73</v>
      </c>
      <c r="AG192" s="403">
        <f t="shared" si="10"/>
        <v>0</v>
      </c>
      <c r="AH192" s="79">
        <v>0</v>
      </c>
      <c r="AI192" s="400">
        <v>0</v>
      </c>
      <c r="AJ192" s="61" t="s">
        <v>73</v>
      </c>
      <c r="AK192" s="309" t="s">
        <v>73</v>
      </c>
      <c r="AL192" s="61">
        <v>0</v>
      </c>
      <c r="AM192" s="309" t="s">
        <v>73</v>
      </c>
      <c r="AN192" s="81" t="s">
        <v>73</v>
      </c>
      <c r="AO192" s="309" t="s">
        <v>73</v>
      </c>
      <c r="AP192" s="75">
        <f t="shared" si="11"/>
        <v>0</v>
      </c>
      <c r="AQ192" s="406">
        <f>+L192+AD192-AI192</f>
        <v>27300000</v>
      </c>
      <c r="AR192" s="61" t="s">
        <v>4700</v>
      </c>
      <c r="AS192" s="400">
        <f t="shared" si="12"/>
        <v>27300000</v>
      </c>
      <c r="AT192" s="61" t="s">
        <v>162</v>
      </c>
      <c r="AU192" s="302">
        <v>0</v>
      </c>
      <c r="AV192" s="82" t="s">
        <v>73</v>
      </c>
      <c r="AW192" s="426">
        <f t="shared" si="13"/>
        <v>0</v>
      </c>
      <c r="AX192" s="420">
        <v>27300000</v>
      </c>
      <c r="AY192" s="310">
        <f t="shared" si="14"/>
        <v>0</v>
      </c>
      <c r="AZ192" s="67">
        <v>0</v>
      </c>
      <c r="BA192" s="311" t="s">
        <v>73</v>
      </c>
      <c r="BB192" s="299" t="s">
        <v>163</v>
      </c>
      <c r="BC192" s="557" t="s">
        <v>5017</v>
      </c>
      <c r="BD192" s="44" t="s">
        <v>65</v>
      </c>
      <c r="BE192" s="558" t="s">
        <v>65</v>
      </c>
    </row>
    <row r="193" spans="2:57" x14ac:dyDescent="0.25">
      <c r="B193" s="299">
        <v>2026</v>
      </c>
      <c r="C193" s="44">
        <v>891780111</v>
      </c>
      <c r="D193" s="44" t="s">
        <v>63</v>
      </c>
      <c r="E193" s="168" t="s">
        <v>5016</v>
      </c>
      <c r="F193" s="300" t="s">
        <v>5015</v>
      </c>
      <c r="G193" s="301">
        <v>0</v>
      </c>
      <c r="H193" s="302" t="s">
        <v>71</v>
      </c>
      <c r="I193" s="44" t="s">
        <v>111</v>
      </c>
      <c r="J193" s="303" t="s">
        <v>81</v>
      </c>
      <c r="K193" s="168" t="s">
        <v>5014</v>
      </c>
      <c r="L193" s="394">
        <v>27300000</v>
      </c>
      <c r="M193" s="44" t="s">
        <v>66</v>
      </c>
      <c r="N193" s="304" t="s">
        <v>5013</v>
      </c>
      <c r="O193" s="79">
        <v>1053001646</v>
      </c>
      <c r="P193" s="313">
        <v>543</v>
      </c>
      <c r="Q193" s="314">
        <v>46052</v>
      </c>
      <c r="R193" s="397">
        <v>2788579160</v>
      </c>
      <c r="S193" s="307">
        <v>46052</v>
      </c>
      <c r="T193" s="397">
        <v>27300000</v>
      </c>
      <c r="U193" s="302" t="s">
        <v>65</v>
      </c>
      <c r="V193" s="79">
        <v>1082903415</v>
      </c>
      <c r="W193" s="304" t="s">
        <v>4997</v>
      </c>
      <c r="X193" s="315">
        <v>46052</v>
      </c>
      <c r="Y193" s="316">
        <v>46055</v>
      </c>
      <c r="Z193" s="69" t="s">
        <v>73</v>
      </c>
      <c r="AA193" s="307">
        <v>46264</v>
      </c>
      <c r="AB193" s="549">
        <v>209</v>
      </c>
      <c r="AC193" s="400">
        <v>0</v>
      </c>
      <c r="AD193" s="79">
        <v>0</v>
      </c>
      <c r="AE193" s="400">
        <v>0</v>
      </c>
      <c r="AF193" s="80" t="s">
        <v>73</v>
      </c>
      <c r="AG193" s="403">
        <f t="shared" si="10"/>
        <v>0</v>
      </c>
      <c r="AH193" s="79">
        <v>0</v>
      </c>
      <c r="AI193" s="400">
        <v>0</v>
      </c>
      <c r="AJ193" s="61" t="s">
        <v>73</v>
      </c>
      <c r="AK193" s="309" t="s">
        <v>73</v>
      </c>
      <c r="AL193" s="61">
        <v>0</v>
      </c>
      <c r="AM193" s="309" t="s">
        <v>73</v>
      </c>
      <c r="AN193" s="81" t="s">
        <v>73</v>
      </c>
      <c r="AO193" s="309" t="s">
        <v>73</v>
      </c>
      <c r="AP193" s="75">
        <f t="shared" si="11"/>
        <v>0</v>
      </c>
      <c r="AQ193" s="406">
        <f>+L193+AD193-AI193</f>
        <v>27300000</v>
      </c>
      <c r="AR193" s="61" t="s">
        <v>4700</v>
      </c>
      <c r="AS193" s="400">
        <f t="shared" si="12"/>
        <v>27300000</v>
      </c>
      <c r="AT193" s="61" t="s">
        <v>162</v>
      </c>
      <c r="AU193" s="302">
        <v>0</v>
      </c>
      <c r="AV193" s="82" t="s">
        <v>73</v>
      </c>
      <c r="AW193" s="426">
        <f t="shared" si="13"/>
        <v>0</v>
      </c>
      <c r="AX193" s="420">
        <v>27300000</v>
      </c>
      <c r="AY193" s="310">
        <f t="shared" si="14"/>
        <v>0</v>
      </c>
      <c r="AZ193" s="67">
        <v>0</v>
      </c>
      <c r="BA193" s="311" t="s">
        <v>73</v>
      </c>
      <c r="BB193" s="299" t="s">
        <v>163</v>
      </c>
      <c r="BC193" s="557" t="s">
        <v>5012</v>
      </c>
      <c r="BD193" s="44" t="s">
        <v>65</v>
      </c>
      <c r="BE193" s="558" t="s">
        <v>65</v>
      </c>
    </row>
    <row r="194" spans="2:57" x14ac:dyDescent="0.25">
      <c r="B194" s="299">
        <v>2026</v>
      </c>
      <c r="C194" s="44">
        <v>891780111</v>
      </c>
      <c r="D194" s="44" t="s">
        <v>63</v>
      </c>
      <c r="E194" s="168" t="s">
        <v>5011</v>
      </c>
      <c r="F194" s="300" t="s">
        <v>5010</v>
      </c>
      <c r="G194" s="301">
        <v>0</v>
      </c>
      <c r="H194" s="302" t="s">
        <v>71</v>
      </c>
      <c r="I194" s="44" t="s">
        <v>111</v>
      </c>
      <c r="J194" s="303" t="s">
        <v>81</v>
      </c>
      <c r="K194" s="168" t="s">
        <v>5009</v>
      </c>
      <c r="L194" s="394">
        <v>31200000</v>
      </c>
      <c r="M194" s="44" t="s">
        <v>66</v>
      </c>
      <c r="N194" s="304" t="s">
        <v>5008</v>
      </c>
      <c r="O194" s="79">
        <v>1002468174</v>
      </c>
      <c r="P194" s="313">
        <v>543</v>
      </c>
      <c r="Q194" s="314">
        <v>46052</v>
      </c>
      <c r="R194" s="397">
        <v>2788579160</v>
      </c>
      <c r="S194" s="307">
        <v>46052</v>
      </c>
      <c r="T194" s="397">
        <v>31200000</v>
      </c>
      <c r="U194" s="302" t="s">
        <v>65</v>
      </c>
      <c r="V194" s="79">
        <v>85472020</v>
      </c>
      <c r="W194" s="304" t="s">
        <v>4707</v>
      </c>
      <c r="X194" s="315">
        <v>46052</v>
      </c>
      <c r="Y194" s="316">
        <v>46055</v>
      </c>
      <c r="Z194" s="69" t="s">
        <v>73</v>
      </c>
      <c r="AA194" s="307">
        <v>46295</v>
      </c>
      <c r="AB194" s="549">
        <v>240</v>
      </c>
      <c r="AC194" s="400">
        <v>0</v>
      </c>
      <c r="AD194" s="79">
        <v>0</v>
      </c>
      <c r="AE194" s="400">
        <v>0</v>
      </c>
      <c r="AF194" s="80" t="s">
        <v>73</v>
      </c>
      <c r="AG194" s="403">
        <f t="shared" si="10"/>
        <v>0</v>
      </c>
      <c r="AH194" s="79">
        <v>0</v>
      </c>
      <c r="AI194" s="400">
        <v>0</v>
      </c>
      <c r="AJ194" s="61" t="s">
        <v>73</v>
      </c>
      <c r="AK194" s="309" t="s">
        <v>73</v>
      </c>
      <c r="AL194" s="61">
        <v>0</v>
      </c>
      <c r="AM194" s="309" t="s">
        <v>73</v>
      </c>
      <c r="AN194" s="81" t="s">
        <v>73</v>
      </c>
      <c r="AO194" s="309" t="s">
        <v>73</v>
      </c>
      <c r="AP194" s="75">
        <f t="shared" si="11"/>
        <v>0</v>
      </c>
      <c r="AQ194" s="406">
        <f>+L194+AD194-AI194</f>
        <v>31200000</v>
      </c>
      <c r="AR194" s="61" t="s">
        <v>4700</v>
      </c>
      <c r="AS194" s="400">
        <f t="shared" si="12"/>
        <v>31200000</v>
      </c>
      <c r="AT194" s="61" t="s">
        <v>162</v>
      </c>
      <c r="AU194" s="302">
        <v>0</v>
      </c>
      <c r="AV194" s="82" t="s">
        <v>73</v>
      </c>
      <c r="AW194" s="426">
        <f t="shared" si="13"/>
        <v>0</v>
      </c>
      <c r="AX194" s="420">
        <v>31200000</v>
      </c>
      <c r="AY194" s="310">
        <f t="shared" si="14"/>
        <v>0</v>
      </c>
      <c r="AZ194" s="67">
        <v>0</v>
      </c>
      <c r="BA194" s="311" t="s">
        <v>73</v>
      </c>
      <c r="BB194" s="299" t="s">
        <v>163</v>
      </c>
      <c r="BC194" s="557" t="s">
        <v>5007</v>
      </c>
      <c r="BD194" s="44" t="s">
        <v>65</v>
      </c>
      <c r="BE194" s="558" t="s">
        <v>65</v>
      </c>
    </row>
    <row r="195" spans="2:57" x14ac:dyDescent="0.25">
      <c r="B195" s="299">
        <v>2026</v>
      </c>
      <c r="C195" s="44">
        <v>891780111</v>
      </c>
      <c r="D195" s="44" t="s">
        <v>63</v>
      </c>
      <c r="E195" s="168" t="s">
        <v>5006</v>
      </c>
      <c r="F195" s="300" t="s">
        <v>5005</v>
      </c>
      <c r="G195" s="301">
        <v>0</v>
      </c>
      <c r="H195" s="302" t="s">
        <v>71</v>
      </c>
      <c r="I195" s="44" t="s">
        <v>111</v>
      </c>
      <c r="J195" s="303" t="s">
        <v>81</v>
      </c>
      <c r="K195" s="168" t="s">
        <v>5004</v>
      </c>
      <c r="L195" s="394">
        <v>27300000</v>
      </c>
      <c r="M195" s="44" t="s">
        <v>66</v>
      </c>
      <c r="N195" s="304" t="s">
        <v>5003</v>
      </c>
      <c r="O195" s="79">
        <v>1083001337</v>
      </c>
      <c r="P195" s="313">
        <v>543</v>
      </c>
      <c r="Q195" s="314">
        <v>46052</v>
      </c>
      <c r="R195" s="397">
        <v>2788579160</v>
      </c>
      <c r="S195" s="307">
        <v>46052</v>
      </c>
      <c r="T195" s="397">
        <v>27300000</v>
      </c>
      <c r="U195" s="302" t="s">
        <v>65</v>
      </c>
      <c r="V195" s="79">
        <v>85472020</v>
      </c>
      <c r="W195" s="304" t="s">
        <v>4707</v>
      </c>
      <c r="X195" s="315">
        <v>46052</v>
      </c>
      <c r="Y195" s="316">
        <v>46055</v>
      </c>
      <c r="Z195" s="69" t="s">
        <v>73</v>
      </c>
      <c r="AA195" s="307">
        <v>46264</v>
      </c>
      <c r="AB195" s="549">
        <v>209</v>
      </c>
      <c r="AC195" s="400">
        <v>0</v>
      </c>
      <c r="AD195" s="79">
        <v>0</v>
      </c>
      <c r="AE195" s="400">
        <v>0</v>
      </c>
      <c r="AF195" s="80" t="s">
        <v>73</v>
      </c>
      <c r="AG195" s="403">
        <f t="shared" si="10"/>
        <v>0</v>
      </c>
      <c r="AH195" s="79">
        <v>0</v>
      </c>
      <c r="AI195" s="400">
        <v>0</v>
      </c>
      <c r="AJ195" s="61" t="s">
        <v>73</v>
      </c>
      <c r="AK195" s="309" t="s">
        <v>73</v>
      </c>
      <c r="AL195" s="61">
        <v>0</v>
      </c>
      <c r="AM195" s="309" t="s">
        <v>73</v>
      </c>
      <c r="AN195" s="81" t="s">
        <v>73</v>
      </c>
      <c r="AO195" s="309" t="s">
        <v>73</v>
      </c>
      <c r="AP195" s="75">
        <f t="shared" si="11"/>
        <v>0</v>
      </c>
      <c r="AQ195" s="406">
        <f>+L195+AD195-AI195</f>
        <v>27300000</v>
      </c>
      <c r="AR195" s="61" t="s">
        <v>4700</v>
      </c>
      <c r="AS195" s="400">
        <f t="shared" si="12"/>
        <v>27300000</v>
      </c>
      <c r="AT195" s="61" t="s">
        <v>162</v>
      </c>
      <c r="AU195" s="302">
        <v>0</v>
      </c>
      <c r="AV195" s="82" t="s">
        <v>73</v>
      </c>
      <c r="AW195" s="426">
        <f t="shared" si="13"/>
        <v>0</v>
      </c>
      <c r="AX195" s="420">
        <v>27300000</v>
      </c>
      <c r="AY195" s="310">
        <f t="shared" si="14"/>
        <v>0</v>
      </c>
      <c r="AZ195" s="67">
        <v>0</v>
      </c>
      <c r="BA195" s="311" t="s">
        <v>73</v>
      </c>
      <c r="BB195" s="299" t="s">
        <v>163</v>
      </c>
      <c r="BC195" s="557" t="s">
        <v>5002</v>
      </c>
      <c r="BD195" s="44" t="s">
        <v>65</v>
      </c>
      <c r="BE195" s="558" t="s">
        <v>65</v>
      </c>
    </row>
    <row r="196" spans="2:57" x14ac:dyDescent="0.25">
      <c r="B196" s="299">
        <v>2026</v>
      </c>
      <c r="C196" s="44">
        <v>891780111</v>
      </c>
      <c r="D196" s="44" t="s">
        <v>63</v>
      </c>
      <c r="E196" s="168" t="s">
        <v>5001</v>
      </c>
      <c r="F196" s="300" t="s">
        <v>5000</v>
      </c>
      <c r="G196" s="301">
        <v>0</v>
      </c>
      <c r="H196" s="302" t="s">
        <v>71</v>
      </c>
      <c r="I196" s="44" t="s">
        <v>111</v>
      </c>
      <c r="J196" s="303" t="s">
        <v>81</v>
      </c>
      <c r="K196" s="168" t="s">
        <v>4999</v>
      </c>
      <c r="L196" s="394">
        <v>27300000</v>
      </c>
      <c r="M196" s="44" t="s">
        <v>66</v>
      </c>
      <c r="N196" s="304" t="s">
        <v>4998</v>
      </c>
      <c r="O196" s="79">
        <v>1083040960</v>
      </c>
      <c r="P196" s="313">
        <v>543</v>
      </c>
      <c r="Q196" s="314">
        <v>46052</v>
      </c>
      <c r="R196" s="397">
        <v>2788579160</v>
      </c>
      <c r="S196" s="307">
        <v>46052</v>
      </c>
      <c r="T196" s="397">
        <v>27300000</v>
      </c>
      <c r="U196" s="302" t="s">
        <v>65</v>
      </c>
      <c r="V196" s="79">
        <v>1082903415</v>
      </c>
      <c r="W196" s="304" t="s">
        <v>4997</v>
      </c>
      <c r="X196" s="315">
        <v>46052</v>
      </c>
      <c r="Y196" s="316">
        <v>46055</v>
      </c>
      <c r="Z196" s="69" t="s">
        <v>73</v>
      </c>
      <c r="AA196" s="307">
        <v>46264</v>
      </c>
      <c r="AB196" s="549">
        <v>209</v>
      </c>
      <c r="AC196" s="400">
        <v>0</v>
      </c>
      <c r="AD196" s="79">
        <v>0</v>
      </c>
      <c r="AE196" s="400">
        <v>0</v>
      </c>
      <c r="AF196" s="80" t="s">
        <v>73</v>
      </c>
      <c r="AG196" s="403">
        <f t="shared" si="10"/>
        <v>0</v>
      </c>
      <c r="AH196" s="79">
        <v>0</v>
      </c>
      <c r="AI196" s="400">
        <v>0</v>
      </c>
      <c r="AJ196" s="61" t="s">
        <v>73</v>
      </c>
      <c r="AK196" s="309" t="s">
        <v>73</v>
      </c>
      <c r="AL196" s="61">
        <v>0</v>
      </c>
      <c r="AM196" s="309" t="s">
        <v>73</v>
      </c>
      <c r="AN196" s="81" t="s">
        <v>73</v>
      </c>
      <c r="AO196" s="309" t="s">
        <v>73</v>
      </c>
      <c r="AP196" s="75">
        <f t="shared" si="11"/>
        <v>0</v>
      </c>
      <c r="AQ196" s="406">
        <f>+L196+AD196-AI196</f>
        <v>27300000</v>
      </c>
      <c r="AR196" s="61" t="s">
        <v>4700</v>
      </c>
      <c r="AS196" s="400">
        <f t="shared" si="12"/>
        <v>27300000</v>
      </c>
      <c r="AT196" s="61" t="s">
        <v>162</v>
      </c>
      <c r="AU196" s="302">
        <v>0</v>
      </c>
      <c r="AV196" s="82" t="s">
        <v>73</v>
      </c>
      <c r="AW196" s="426">
        <f t="shared" si="13"/>
        <v>0</v>
      </c>
      <c r="AX196" s="420">
        <v>27300000</v>
      </c>
      <c r="AY196" s="310">
        <f t="shared" si="14"/>
        <v>0</v>
      </c>
      <c r="AZ196" s="67">
        <v>0</v>
      </c>
      <c r="BA196" s="311" t="s">
        <v>73</v>
      </c>
      <c r="BB196" s="299" t="s">
        <v>163</v>
      </c>
      <c r="BC196" s="557" t="s">
        <v>4996</v>
      </c>
      <c r="BD196" s="44" t="s">
        <v>65</v>
      </c>
      <c r="BE196" s="558" t="s">
        <v>65</v>
      </c>
    </row>
    <row r="197" spans="2:57" x14ac:dyDescent="0.25">
      <c r="B197" s="299">
        <v>2026</v>
      </c>
      <c r="C197" s="44">
        <v>891780111</v>
      </c>
      <c r="D197" s="44" t="s">
        <v>63</v>
      </c>
      <c r="E197" s="168" t="s">
        <v>4995</v>
      </c>
      <c r="F197" s="300" t="s">
        <v>4994</v>
      </c>
      <c r="G197" s="301">
        <v>0</v>
      </c>
      <c r="H197" s="302" t="s">
        <v>71</v>
      </c>
      <c r="I197" s="44" t="s">
        <v>111</v>
      </c>
      <c r="J197" s="303" t="s">
        <v>81</v>
      </c>
      <c r="K197" s="168" t="s">
        <v>4993</v>
      </c>
      <c r="L197" s="394">
        <v>27300000</v>
      </c>
      <c r="M197" s="44" t="s">
        <v>66</v>
      </c>
      <c r="N197" s="304" t="s">
        <v>4992</v>
      </c>
      <c r="O197" s="79">
        <v>1192772106</v>
      </c>
      <c r="P197" s="313">
        <v>543</v>
      </c>
      <c r="Q197" s="314">
        <v>46052</v>
      </c>
      <c r="R197" s="397">
        <v>2788579160</v>
      </c>
      <c r="S197" s="307">
        <v>46052</v>
      </c>
      <c r="T197" s="397">
        <v>27300000</v>
      </c>
      <c r="U197" s="302" t="s">
        <v>65</v>
      </c>
      <c r="V197" s="79">
        <v>32770239</v>
      </c>
      <c r="W197" s="304" t="s">
        <v>4825</v>
      </c>
      <c r="X197" s="315">
        <v>46052</v>
      </c>
      <c r="Y197" s="316">
        <v>46055</v>
      </c>
      <c r="Z197" s="69" t="s">
        <v>73</v>
      </c>
      <c r="AA197" s="307">
        <v>46264</v>
      </c>
      <c r="AB197" s="549">
        <v>209</v>
      </c>
      <c r="AC197" s="400">
        <v>0</v>
      </c>
      <c r="AD197" s="79">
        <v>0</v>
      </c>
      <c r="AE197" s="400">
        <v>0</v>
      </c>
      <c r="AF197" s="80" t="s">
        <v>73</v>
      </c>
      <c r="AG197" s="403">
        <f t="shared" si="10"/>
        <v>0</v>
      </c>
      <c r="AH197" s="79">
        <v>0</v>
      </c>
      <c r="AI197" s="400">
        <v>0</v>
      </c>
      <c r="AJ197" s="61" t="s">
        <v>73</v>
      </c>
      <c r="AK197" s="309" t="s">
        <v>73</v>
      </c>
      <c r="AL197" s="61">
        <v>0</v>
      </c>
      <c r="AM197" s="309" t="s">
        <v>73</v>
      </c>
      <c r="AN197" s="81" t="s">
        <v>73</v>
      </c>
      <c r="AO197" s="309" t="s">
        <v>73</v>
      </c>
      <c r="AP197" s="75">
        <f t="shared" si="11"/>
        <v>0</v>
      </c>
      <c r="AQ197" s="406">
        <f>+L197+AD197-AI197</f>
        <v>27300000</v>
      </c>
      <c r="AR197" s="61" t="s">
        <v>4700</v>
      </c>
      <c r="AS197" s="400">
        <f t="shared" si="12"/>
        <v>27300000</v>
      </c>
      <c r="AT197" s="61" t="s">
        <v>162</v>
      </c>
      <c r="AU197" s="302">
        <v>0</v>
      </c>
      <c r="AV197" s="82" t="s">
        <v>73</v>
      </c>
      <c r="AW197" s="426">
        <f t="shared" si="13"/>
        <v>0</v>
      </c>
      <c r="AX197" s="420">
        <v>27300000</v>
      </c>
      <c r="AY197" s="310">
        <f t="shared" si="14"/>
        <v>0</v>
      </c>
      <c r="AZ197" s="67">
        <v>0</v>
      </c>
      <c r="BA197" s="311" t="s">
        <v>73</v>
      </c>
      <c r="BB197" s="299" t="s">
        <v>163</v>
      </c>
      <c r="BC197" s="557" t="s">
        <v>4991</v>
      </c>
      <c r="BD197" s="44" t="s">
        <v>65</v>
      </c>
      <c r="BE197" s="558" t="s">
        <v>65</v>
      </c>
    </row>
    <row r="198" spans="2:57" x14ac:dyDescent="0.25">
      <c r="B198" s="299">
        <v>2026</v>
      </c>
      <c r="C198" s="44">
        <v>891780111</v>
      </c>
      <c r="D198" s="44" t="s">
        <v>63</v>
      </c>
      <c r="E198" s="168" t="s">
        <v>4990</v>
      </c>
      <c r="F198" s="300" t="s">
        <v>4989</v>
      </c>
      <c r="G198" s="301">
        <v>0</v>
      </c>
      <c r="H198" s="302" t="s">
        <v>71</v>
      </c>
      <c r="I198" s="44" t="s">
        <v>111</v>
      </c>
      <c r="J198" s="303" t="s">
        <v>81</v>
      </c>
      <c r="K198" s="168" t="s">
        <v>4988</v>
      </c>
      <c r="L198" s="394">
        <v>27300000</v>
      </c>
      <c r="M198" s="44" t="s">
        <v>66</v>
      </c>
      <c r="N198" s="304" t="s">
        <v>4987</v>
      </c>
      <c r="O198" s="79">
        <v>1007660572</v>
      </c>
      <c r="P198" s="313">
        <v>543</v>
      </c>
      <c r="Q198" s="314">
        <v>46052</v>
      </c>
      <c r="R198" s="397">
        <v>2788579160</v>
      </c>
      <c r="S198" s="307">
        <v>46052</v>
      </c>
      <c r="T198" s="397">
        <v>27300000</v>
      </c>
      <c r="U198" s="302" t="s">
        <v>65</v>
      </c>
      <c r="V198" s="79">
        <v>32770239</v>
      </c>
      <c r="W198" s="304" t="s">
        <v>4825</v>
      </c>
      <c r="X198" s="315">
        <v>46052</v>
      </c>
      <c r="Y198" s="316">
        <v>46055</v>
      </c>
      <c r="Z198" s="69" t="s">
        <v>73</v>
      </c>
      <c r="AA198" s="307">
        <v>46264</v>
      </c>
      <c r="AB198" s="549">
        <v>209</v>
      </c>
      <c r="AC198" s="400">
        <v>0</v>
      </c>
      <c r="AD198" s="79">
        <v>0</v>
      </c>
      <c r="AE198" s="400">
        <v>0</v>
      </c>
      <c r="AF198" s="80" t="s">
        <v>73</v>
      </c>
      <c r="AG198" s="403">
        <f t="shared" si="10"/>
        <v>0</v>
      </c>
      <c r="AH198" s="79">
        <v>0</v>
      </c>
      <c r="AI198" s="400">
        <v>0</v>
      </c>
      <c r="AJ198" s="61" t="s">
        <v>73</v>
      </c>
      <c r="AK198" s="309" t="s">
        <v>73</v>
      </c>
      <c r="AL198" s="61">
        <v>0</v>
      </c>
      <c r="AM198" s="309" t="s">
        <v>73</v>
      </c>
      <c r="AN198" s="81" t="s">
        <v>73</v>
      </c>
      <c r="AO198" s="309" t="s">
        <v>73</v>
      </c>
      <c r="AP198" s="75">
        <f t="shared" si="11"/>
        <v>0</v>
      </c>
      <c r="AQ198" s="406">
        <f>+L198+AD198-AI198</f>
        <v>27300000</v>
      </c>
      <c r="AR198" s="61" t="s">
        <v>4700</v>
      </c>
      <c r="AS198" s="400">
        <f t="shared" si="12"/>
        <v>27300000</v>
      </c>
      <c r="AT198" s="61" t="s">
        <v>162</v>
      </c>
      <c r="AU198" s="302">
        <v>0</v>
      </c>
      <c r="AV198" s="82" t="s">
        <v>73</v>
      </c>
      <c r="AW198" s="426">
        <f t="shared" si="13"/>
        <v>0</v>
      </c>
      <c r="AX198" s="420">
        <v>27300000</v>
      </c>
      <c r="AY198" s="310">
        <f t="shared" si="14"/>
        <v>0</v>
      </c>
      <c r="AZ198" s="67">
        <v>0</v>
      </c>
      <c r="BA198" s="311" t="s">
        <v>73</v>
      </c>
      <c r="BB198" s="299" t="s">
        <v>163</v>
      </c>
      <c r="BC198" s="557" t="s">
        <v>4986</v>
      </c>
      <c r="BD198" s="44" t="s">
        <v>65</v>
      </c>
      <c r="BE198" s="558" t="s">
        <v>65</v>
      </c>
    </row>
    <row r="199" spans="2:57" x14ac:dyDescent="0.25">
      <c r="B199" s="299">
        <v>2026</v>
      </c>
      <c r="C199" s="44">
        <v>891780111</v>
      </c>
      <c r="D199" s="44" t="s">
        <v>63</v>
      </c>
      <c r="E199" s="168" t="s">
        <v>4985</v>
      </c>
      <c r="F199" s="300" t="s">
        <v>4984</v>
      </c>
      <c r="G199" s="301">
        <v>0</v>
      </c>
      <c r="H199" s="302" t="s">
        <v>71</v>
      </c>
      <c r="I199" s="44" t="s">
        <v>111</v>
      </c>
      <c r="J199" s="303" t="s">
        <v>81</v>
      </c>
      <c r="K199" s="168" t="s">
        <v>4983</v>
      </c>
      <c r="L199" s="394">
        <v>15000000</v>
      </c>
      <c r="M199" s="44" t="s">
        <v>66</v>
      </c>
      <c r="N199" s="304" t="s">
        <v>4982</v>
      </c>
      <c r="O199" s="79">
        <v>80766019</v>
      </c>
      <c r="P199" s="313">
        <v>543</v>
      </c>
      <c r="Q199" s="314">
        <v>46052</v>
      </c>
      <c r="R199" s="397">
        <v>2788579160</v>
      </c>
      <c r="S199" s="307">
        <v>46052</v>
      </c>
      <c r="T199" s="397">
        <v>15000000</v>
      </c>
      <c r="U199" s="302" t="s">
        <v>65</v>
      </c>
      <c r="V199" s="79">
        <v>57461852</v>
      </c>
      <c r="W199" s="304" t="s">
        <v>4887</v>
      </c>
      <c r="X199" s="315">
        <v>46052</v>
      </c>
      <c r="Y199" s="316">
        <v>46055</v>
      </c>
      <c r="Z199" s="69" t="s">
        <v>73</v>
      </c>
      <c r="AA199" s="307">
        <v>46142</v>
      </c>
      <c r="AB199" s="549">
        <v>87</v>
      </c>
      <c r="AC199" s="400">
        <v>0</v>
      </c>
      <c r="AD199" s="79">
        <v>0</v>
      </c>
      <c r="AE199" s="400">
        <v>0</v>
      </c>
      <c r="AF199" s="80" t="s">
        <v>73</v>
      </c>
      <c r="AG199" s="403">
        <f t="shared" si="10"/>
        <v>0</v>
      </c>
      <c r="AH199" s="79">
        <v>0</v>
      </c>
      <c r="AI199" s="400">
        <v>0</v>
      </c>
      <c r="AJ199" s="61" t="s">
        <v>73</v>
      </c>
      <c r="AK199" s="309" t="s">
        <v>73</v>
      </c>
      <c r="AL199" s="61">
        <v>0</v>
      </c>
      <c r="AM199" s="309" t="s">
        <v>73</v>
      </c>
      <c r="AN199" s="81" t="s">
        <v>73</v>
      </c>
      <c r="AO199" s="309" t="s">
        <v>73</v>
      </c>
      <c r="AP199" s="75">
        <f t="shared" si="11"/>
        <v>0</v>
      </c>
      <c r="AQ199" s="406">
        <f>+L199+AD199-AI199</f>
        <v>15000000</v>
      </c>
      <c r="AR199" s="61" t="s">
        <v>4700</v>
      </c>
      <c r="AS199" s="400">
        <f t="shared" si="12"/>
        <v>15000000</v>
      </c>
      <c r="AT199" s="61" t="s">
        <v>162</v>
      </c>
      <c r="AU199" s="302">
        <v>0</v>
      </c>
      <c r="AV199" s="82" t="s">
        <v>73</v>
      </c>
      <c r="AW199" s="426">
        <f t="shared" si="13"/>
        <v>0</v>
      </c>
      <c r="AX199" s="420">
        <v>15000000</v>
      </c>
      <c r="AY199" s="310">
        <f t="shared" si="14"/>
        <v>0</v>
      </c>
      <c r="AZ199" s="67">
        <v>0</v>
      </c>
      <c r="BA199" s="311" t="s">
        <v>73</v>
      </c>
      <c r="BB199" s="299" t="s">
        <v>163</v>
      </c>
      <c r="BC199" s="557" t="s">
        <v>4981</v>
      </c>
      <c r="BD199" s="44" t="s">
        <v>65</v>
      </c>
      <c r="BE199" s="558" t="s">
        <v>65</v>
      </c>
    </row>
    <row r="200" spans="2:57" x14ac:dyDescent="0.25">
      <c r="B200" s="299">
        <v>2026</v>
      </c>
      <c r="C200" s="44">
        <v>891780111</v>
      </c>
      <c r="D200" s="44" t="s">
        <v>63</v>
      </c>
      <c r="E200" s="168" t="s">
        <v>4980</v>
      </c>
      <c r="F200" s="300" t="s">
        <v>4979</v>
      </c>
      <c r="G200" s="301">
        <v>0</v>
      </c>
      <c r="H200" s="302" t="s">
        <v>71</v>
      </c>
      <c r="I200" s="44" t="s">
        <v>111</v>
      </c>
      <c r="J200" s="303" t="s">
        <v>81</v>
      </c>
      <c r="K200" s="168" t="s">
        <v>4978</v>
      </c>
      <c r="L200" s="394">
        <v>32000000</v>
      </c>
      <c r="M200" s="44" t="s">
        <v>66</v>
      </c>
      <c r="N200" s="304" t="s">
        <v>4977</v>
      </c>
      <c r="O200" s="79">
        <v>1075258984</v>
      </c>
      <c r="P200" s="313">
        <v>543</v>
      </c>
      <c r="Q200" s="314">
        <v>46052</v>
      </c>
      <c r="R200" s="397">
        <v>2788579160</v>
      </c>
      <c r="S200" s="307">
        <v>46052</v>
      </c>
      <c r="T200" s="397">
        <v>32000000</v>
      </c>
      <c r="U200" s="302" t="s">
        <v>65</v>
      </c>
      <c r="V200" s="79">
        <v>57461852</v>
      </c>
      <c r="W200" s="304" t="s">
        <v>4887</v>
      </c>
      <c r="X200" s="315">
        <v>46052</v>
      </c>
      <c r="Y200" s="316">
        <v>46055</v>
      </c>
      <c r="Z200" s="69" t="s">
        <v>73</v>
      </c>
      <c r="AA200" s="307">
        <v>46295</v>
      </c>
      <c r="AB200" s="549">
        <v>240</v>
      </c>
      <c r="AC200" s="400">
        <v>0</v>
      </c>
      <c r="AD200" s="79">
        <v>0</v>
      </c>
      <c r="AE200" s="400">
        <v>0</v>
      </c>
      <c r="AF200" s="80" t="s">
        <v>73</v>
      </c>
      <c r="AG200" s="403">
        <f t="shared" ref="AG200:AG260" si="15">+IF(AF200="1800-01-01",0,AF200-AA200)</f>
        <v>0</v>
      </c>
      <c r="AH200" s="79">
        <v>0</v>
      </c>
      <c r="AI200" s="400">
        <v>0</v>
      </c>
      <c r="AJ200" s="61" t="s">
        <v>73</v>
      </c>
      <c r="AK200" s="309" t="s">
        <v>73</v>
      </c>
      <c r="AL200" s="61">
        <v>0</v>
      </c>
      <c r="AM200" s="309" t="s">
        <v>73</v>
      </c>
      <c r="AN200" s="81" t="s">
        <v>73</v>
      </c>
      <c r="AO200" s="309" t="s">
        <v>73</v>
      </c>
      <c r="AP200" s="75">
        <f t="shared" ref="AP200:AP260" si="16">+IF(AM200="1800-01-01",0,AN200-AM200)</f>
        <v>0</v>
      </c>
      <c r="AQ200" s="406">
        <f>+L200+AD200-AI200</f>
        <v>32000000</v>
      </c>
      <c r="AR200" s="61" t="s">
        <v>4700</v>
      </c>
      <c r="AS200" s="400">
        <f t="shared" ref="AS200:AS260" si="17">+AQ200</f>
        <v>32000000</v>
      </c>
      <c r="AT200" s="61" t="s">
        <v>162</v>
      </c>
      <c r="AU200" s="302">
        <v>0</v>
      </c>
      <c r="AV200" s="82" t="s">
        <v>73</v>
      </c>
      <c r="AW200" s="426">
        <f t="shared" ref="AW200:AW260" si="18">+AQ200-AX200</f>
        <v>0</v>
      </c>
      <c r="AX200" s="420">
        <v>32000000</v>
      </c>
      <c r="AY200" s="310">
        <f t="shared" ref="AY200:AY260" si="19">+IFERROR(AW200/AQ200,"_")</f>
        <v>0</v>
      </c>
      <c r="AZ200" s="67">
        <v>0</v>
      </c>
      <c r="BA200" s="311" t="s">
        <v>73</v>
      </c>
      <c r="BB200" s="299" t="s">
        <v>163</v>
      </c>
      <c r="BC200" s="557" t="s">
        <v>4976</v>
      </c>
      <c r="BD200" s="44" t="s">
        <v>65</v>
      </c>
      <c r="BE200" s="558" t="s">
        <v>65</v>
      </c>
    </row>
    <row r="201" spans="2:57" x14ac:dyDescent="0.25">
      <c r="B201" s="299">
        <v>2026</v>
      </c>
      <c r="C201" s="44">
        <v>891780111</v>
      </c>
      <c r="D201" s="44" t="s">
        <v>63</v>
      </c>
      <c r="E201" s="168" t="s">
        <v>4975</v>
      </c>
      <c r="F201" s="300" t="s">
        <v>4974</v>
      </c>
      <c r="G201" s="301">
        <v>0</v>
      </c>
      <c r="H201" s="302" t="s">
        <v>71</v>
      </c>
      <c r="I201" s="44" t="s">
        <v>111</v>
      </c>
      <c r="J201" s="303" t="s">
        <v>81</v>
      </c>
      <c r="K201" s="168" t="s">
        <v>4973</v>
      </c>
      <c r="L201" s="394">
        <v>31200000</v>
      </c>
      <c r="M201" s="44" t="s">
        <v>66</v>
      </c>
      <c r="N201" s="304" t="s">
        <v>4972</v>
      </c>
      <c r="O201" s="79">
        <v>57294707</v>
      </c>
      <c r="P201" s="313">
        <v>543</v>
      </c>
      <c r="Q201" s="314">
        <v>46052</v>
      </c>
      <c r="R201" s="397">
        <v>2788579160</v>
      </c>
      <c r="S201" s="307">
        <v>46052</v>
      </c>
      <c r="T201" s="397">
        <v>31200000</v>
      </c>
      <c r="U201" s="302" t="s">
        <v>65</v>
      </c>
      <c r="V201" s="79">
        <v>85472020</v>
      </c>
      <c r="W201" s="304" t="s">
        <v>4707</v>
      </c>
      <c r="X201" s="315">
        <v>46052</v>
      </c>
      <c r="Y201" s="316">
        <v>46055</v>
      </c>
      <c r="Z201" s="69" t="s">
        <v>73</v>
      </c>
      <c r="AA201" s="307">
        <v>46295</v>
      </c>
      <c r="AB201" s="549">
        <v>240</v>
      </c>
      <c r="AC201" s="400">
        <v>0</v>
      </c>
      <c r="AD201" s="79">
        <v>0</v>
      </c>
      <c r="AE201" s="400">
        <v>0</v>
      </c>
      <c r="AF201" s="80" t="s">
        <v>73</v>
      </c>
      <c r="AG201" s="403">
        <f t="shared" si="15"/>
        <v>0</v>
      </c>
      <c r="AH201" s="79">
        <v>0</v>
      </c>
      <c r="AI201" s="400">
        <v>0</v>
      </c>
      <c r="AJ201" s="61" t="s">
        <v>73</v>
      </c>
      <c r="AK201" s="309" t="s">
        <v>73</v>
      </c>
      <c r="AL201" s="61">
        <v>0</v>
      </c>
      <c r="AM201" s="309" t="s">
        <v>73</v>
      </c>
      <c r="AN201" s="81" t="s">
        <v>73</v>
      </c>
      <c r="AO201" s="309" t="s">
        <v>73</v>
      </c>
      <c r="AP201" s="75">
        <f t="shared" si="16"/>
        <v>0</v>
      </c>
      <c r="AQ201" s="406">
        <f>+L201+AD201-AI201</f>
        <v>31200000</v>
      </c>
      <c r="AR201" s="61" t="s">
        <v>4700</v>
      </c>
      <c r="AS201" s="400">
        <f t="shared" si="17"/>
        <v>31200000</v>
      </c>
      <c r="AT201" s="61" t="s">
        <v>162</v>
      </c>
      <c r="AU201" s="302">
        <v>0</v>
      </c>
      <c r="AV201" s="82" t="s">
        <v>73</v>
      </c>
      <c r="AW201" s="426">
        <f t="shared" si="18"/>
        <v>0</v>
      </c>
      <c r="AX201" s="420">
        <v>31200000</v>
      </c>
      <c r="AY201" s="310">
        <f t="shared" si="19"/>
        <v>0</v>
      </c>
      <c r="AZ201" s="67">
        <v>0</v>
      </c>
      <c r="BA201" s="311" t="s">
        <v>73</v>
      </c>
      <c r="BB201" s="299" t="s">
        <v>163</v>
      </c>
      <c r="BC201" s="557" t="s">
        <v>4971</v>
      </c>
      <c r="BD201" s="44" t="s">
        <v>65</v>
      </c>
      <c r="BE201" s="558" t="s">
        <v>65</v>
      </c>
    </row>
    <row r="202" spans="2:57" x14ac:dyDescent="0.25">
      <c r="B202" s="299">
        <v>2026</v>
      </c>
      <c r="C202" s="44">
        <v>891780111</v>
      </c>
      <c r="D202" s="44" t="s">
        <v>63</v>
      </c>
      <c r="E202" s="168" t="s">
        <v>4970</v>
      </c>
      <c r="F202" s="300" t="s">
        <v>4969</v>
      </c>
      <c r="G202" s="301">
        <v>0</v>
      </c>
      <c r="H202" s="302" t="s">
        <v>71</v>
      </c>
      <c r="I202" s="44" t="s">
        <v>111</v>
      </c>
      <c r="J202" s="303" t="s">
        <v>81</v>
      </c>
      <c r="K202" s="168" t="s">
        <v>4968</v>
      </c>
      <c r="L202" s="394">
        <v>56000000</v>
      </c>
      <c r="M202" s="44" t="s">
        <v>66</v>
      </c>
      <c r="N202" s="304" t="s">
        <v>4967</v>
      </c>
      <c r="O202" s="79">
        <v>1082914725</v>
      </c>
      <c r="P202" s="313">
        <v>543</v>
      </c>
      <c r="Q202" s="314">
        <v>46052</v>
      </c>
      <c r="R202" s="397">
        <v>2788579160</v>
      </c>
      <c r="S202" s="307">
        <v>46052</v>
      </c>
      <c r="T202" s="397">
        <v>56000000</v>
      </c>
      <c r="U202" s="302" t="s">
        <v>65</v>
      </c>
      <c r="V202" s="79">
        <v>57440103</v>
      </c>
      <c r="W202" s="304" t="s">
        <v>4899</v>
      </c>
      <c r="X202" s="315">
        <v>46052</v>
      </c>
      <c r="Y202" s="316">
        <v>46055</v>
      </c>
      <c r="Z202" s="69" t="s">
        <v>73</v>
      </c>
      <c r="AA202" s="307">
        <v>46295</v>
      </c>
      <c r="AB202" s="549">
        <v>240</v>
      </c>
      <c r="AC202" s="400">
        <v>0</v>
      </c>
      <c r="AD202" s="79">
        <v>0</v>
      </c>
      <c r="AE202" s="400">
        <v>0</v>
      </c>
      <c r="AF202" s="80" t="s">
        <v>73</v>
      </c>
      <c r="AG202" s="403">
        <f t="shared" si="15"/>
        <v>0</v>
      </c>
      <c r="AH202" s="79">
        <v>0</v>
      </c>
      <c r="AI202" s="400">
        <v>0</v>
      </c>
      <c r="AJ202" s="61" t="s">
        <v>73</v>
      </c>
      <c r="AK202" s="309" t="s">
        <v>73</v>
      </c>
      <c r="AL202" s="61">
        <v>0</v>
      </c>
      <c r="AM202" s="309" t="s">
        <v>73</v>
      </c>
      <c r="AN202" s="81" t="s">
        <v>73</v>
      </c>
      <c r="AO202" s="309" t="s">
        <v>73</v>
      </c>
      <c r="AP202" s="75">
        <f t="shared" si="16"/>
        <v>0</v>
      </c>
      <c r="AQ202" s="406">
        <f>+L202+AD202-AI202</f>
        <v>56000000</v>
      </c>
      <c r="AR202" s="61" t="s">
        <v>4700</v>
      </c>
      <c r="AS202" s="400">
        <f t="shared" si="17"/>
        <v>56000000</v>
      </c>
      <c r="AT202" s="61" t="s">
        <v>162</v>
      </c>
      <c r="AU202" s="302">
        <v>0</v>
      </c>
      <c r="AV202" s="82" t="s">
        <v>73</v>
      </c>
      <c r="AW202" s="426">
        <f t="shared" si="18"/>
        <v>0</v>
      </c>
      <c r="AX202" s="420">
        <v>56000000</v>
      </c>
      <c r="AY202" s="310">
        <f t="shared" si="19"/>
        <v>0</v>
      </c>
      <c r="AZ202" s="67">
        <v>0</v>
      </c>
      <c r="BA202" s="311" t="s">
        <v>73</v>
      </c>
      <c r="BB202" s="299" t="s">
        <v>163</v>
      </c>
      <c r="BC202" s="557" t="s">
        <v>4966</v>
      </c>
      <c r="BD202" s="44" t="s">
        <v>65</v>
      </c>
      <c r="BE202" s="558" t="s">
        <v>65</v>
      </c>
    </row>
    <row r="203" spans="2:57" x14ac:dyDescent="0.25">
      <c r="B203" s="299">
        <v>2026</v>
      </c>
      <c r="C203" s="44">
        <v>891780111</v>
      </c>
      <c r="D203" s="44" t="s">
        <v>63</v>
      </c>
      <c r="E203" s="168" t="s">
        <v>4965</v>
      </c>
      <c r="F203" s="300" t="s">
        <v>4964</v>
      </c>
      <c r="G203" s="301">
        <v>0</v>
      </c>
      <c r="H203" s="302" t="s">
        <v>71</v>
      </c>
      <c r="I203" s="44" t="s">
        <v>111</v>
      </c>
      <c r="J203" s="303" t="s">
        <v>81</v>
      </c>
      <c r="K203" s="168" t="s">
        <v>4963</v>
      </c>
      <c r="L203" s="394">
        <v>56000000</v>
      </c>
      <c r="M203" s="44" t="s">
        <v>66</v>
      </c>
      <c r="N203" s="304" t="s">
        <v>4962</v>
      </c>
      <c r="O203" s="79">
        <v>1082845514</v>
      </c>
      <c r="P203" s="313">
        <v>543</v>
      </c>
      <c r="Q203" s="314">
        <v>46052</v>
      </c>
      <c r="R203" s="397">
        <v>2788579160</v>
      </c>
      <c r="S203" s="307">
        <v>46052</v>
      </c>
      <c r="T203" s="397">
        <v>56000000</v>
      </c>
      <c r="U203" s="302" t="s">
        <v>65</v>
      </c>
      <c r="V203" s="79">
        <v>1082903415</v>
      </c>
      <c r="W203" s="304" t="s">
        <v>4941</v>
      </c>
      <c r="X203" s="315">
        <v>46052</v>
      </c>
      <c r="Y203" s="316">
        <v>46055</v>
      </c>
      <c r="Z203" s="69" t="s">
        <v>73</v>
      </c>
      <c r="AA203" s="307">
        <v>46295</v>
      </c>
      <c r="AB203" s="549">
        <v>240</v>
      </c>
      <c r="AC203" s="400">
        <v>0</v>
      </c>
      <c r="AD203" s="79">
        <v>0</v>
      </c>
      <c r="AE203" s="400">
        <v>0</v>
      </c>
      <c r="AF203" s="80" t="s">
        <v>73</v>
      </c>
      <c r="AG203" s="403">
        <f t="shared" si="15"/>
        <v>0</v>
      </c>
      <c r="AH203" s="79">
        <v>0</v>
      </c>
      <c r="AI203" s="400">
        <v>0</v>
      </c>
      <c r="AJ203" s="61" t="s">
        <v>73</v>
      </c>
      <c r="AK203" s="309" t="s">
        <v>73</v>
      </c>
      <c r="AL203" s="61">
        <v>0</v>
      </c>
      <c r="AM203" s="309" t="s">
        <v>73</v>
      </c>
      <c r="AN203" s="81" t="s">
        <v>73</v>
      </c>
      <c r="AO203" s="309" t="s">
        <v>73</v>
      </c>
      <c r="AP203" s="75">
        <f t="shared" si="16"/>
        <v>0</v>
      </c>
      <c r="AQ203" s="406">
        <f>+L203+AD203-AI203</f>
        <v>56000000</v>
      </c>
      <c r="AR203" s="61" t="s">
        <v>4700</v>
      </c>
      <c r="AS203" s="400">
        <f t="shared" si="17"/>
        <v>56000000</v>
      </c>
      <c r="AT203" s="61" t="s">
        <v>162</v>
      </c>
      <c r="AU203" s="302">
        <v>0</v>
      </c>
      <c r="AV203" s="82" t="s">
        <v>73</v>
      </c>
      <c r="AW203" s="426">
        <f t="shared" si="18"/>
        <v>0</v>
      </c>
      <c r="AX203" s="420">
        <v>56000000</v>
      </c>
      <c r="AY203" s="310">
        <f t="shared" si="19"/>
        <v>0</v>
      </c>
      <c r="AZ203" s="67">
        <v>0</v>
      </c>
      <c r="BA203" s="311" t="s">
        <v>73</v>
      </c>
      <c r="BB203" s="299" t="s">
        <v>163</v>
      </c>
      <c r="BC203" s="557" t="s">
        <v>4961</v>
      </c>
      <c r="BD203" s="44" t="s">
        <v>65</v>
      </c>
      <c r="BE203" s="558" t="s">
        <v>65</v>
      </c>
    </row>
    <row r="204" spans="2:57" x14ac:dyDescent="0.25">
      <c r="B204" s="299">
        <v>2026</v>
      </c>
      <c r="C204" s="44">
        <v>891780111</v>
      </c>
      <c r="D204" s="44" t="s">
        <v>63</v>
      </c>
      <c r="E204" s="168" t="s">
        <v>4960</v>
      </c>
      <c r="F204" s="300" t="s">
        <v>4959</v>
      </c>
      <c r="G204" s="301">
        <v>0</v>
      </c>
      <c r="H204" s="302" t="s">
        <v>71</v>
      </c>
      <c r="I204" s="44" t="s">
        <v>111</v>
      </c>
      <c r="J204" s="303" t="s">
        <v>81</v>
      </c>
      <c r="K204" s="168" t="s">
        <v>4958</v>
      </c>
      <c r="L204" s="394">
        <v>31200000</v>
      </c>
      <c r="M204" s="44" t="s">
        <v>66</v>
      </c>
      <c r="N204" s="304" t="s">
        <v>4957</v>
      </c>
      <c r="O204" s="79">
        <v>1004379008</v>
      </c>
      <c r="P204" s="313">
        <v>543</v>
      </c>
      <c r="Q204" s="314">
        <v>46052</v>
      </c>
      <c r="R204" s="397">
        <v>2788579160</v>
      </c>
      <c r="S204" s="307">
        <v>46052</v>
      </c>
      <c r="T204" s="397">
        <v>31200000</v>
      </c>
      <c r="U204" s="302" t="s">
        <v>65</v>
      </c>
      <c r="V204" s="79">
        <v>32770239</v>
      </c>
      <c r="W204" s="304" t="s">
        <v>4825</v>
      </c>
      <c r="X204" s="315">
        <v>46052</v>
      </c>
      <c r="Y204" s="316">
        <v>46055</v>
      </c>
      <c r="Z204" s="69" t="s">
        <v>73</v>
      </c>
      <c r="AA204" s="307">
        <v>46295</v>
      </c>
      <c r="AB204" s="549">
        <v>240</v>
      </c>
      <c r="AC204" s="400">
        <v>0</v>
      </c>
      <c r="AD204" s="79">
        <v>0</v>
      </c>
      <c r="AE204" s="400">
        <v>0</v>
      </c>
      <c r="AF204" s="80" t="s">
        <v>73</v>
      </c>
      <c r="AG204" s="403">
        <f t="shared" si="15"/>
        <v>0</v>
      </c>
      <c r="AH204" s="79">
        <v>0</v>
      </c>
      <c r="AI204" s="400">
        <v>0</v>
      </c>
      <c r="AJ204" s="61" t="s">
        <v>73</v>
      </c>
      <c r="AK204" s="309" t="s">
        <v>73</v>
      </c>
      <c r="AL204" s="61">
        <v>0</v>
      </c>
      <c r="AM204" s="309" t="s">
        <v>73</v>
      </c>
      <c r="AN204" s="81" t="s">
        <v>73</v>
      </c>
      <c r="AO204" s="309" t="s">
        <v>73</v>
      </c>
      <c r="AP204" s="75">
        <f t="shared" si="16"/>
        <v>0</v>
      </c>
      <c r="AQ204" s="406">
        <f>+L204+AD204-AI204</f>
        <v>31200000</v>
      </c>
      <c r="AR204" s="61" t="s">
        <v>4700</v>
      </c>
      <c r="AS204" s="400">
        <f t="shared" si="17"/>
        <v>31200000</v>
      </c>
      <c r="AT204" s="61" t="s">
        <v>162</v>
      </c>
      <c r="AU204" s="302">
        <v>0</v>
      </c>
      <c r="AV204" s="82" t="s">
        <v>73</v>
      </c>
      <c r="AW204" s="426">
        <f t="shared" si="18"/>
        <v>0</v>
      </c>
      <c r="AX204" s="420">
        <v>31200000</v>
      </c>
      <c r="AY204" s="310">
        <f t="shared" si="19"/>
        <v>0</v>
      </c>
      <c r="AZ204" s="67">
        <v>0</v>
      </c>
      <c r="BA204" s="311" t="s">
        <v>73</v>
      </c>
      <c r="BB204" s="299" t="s">
        <v>163</v>
      </c>
      <c r="BC204" s="557" t="s">
        <v>4956</v>
      </c>
      <c r="BD204" s="44" t="s">
        <v>65</v>
      </c>
      <c r="BE204" s="558" t="s">
        <v>65</v>
      </c>
    </row>
    <row r="205" spans="2:57" x14ac:dyDescent="0.25">
      <c r="B205" s="299">
        <v>2026</v>
      </c>
      <c r="C205" s="44">
        <v>891780111</v>
      </c>
      <c r="D205" s="44" t="s">
        <v>63</v>
      </c>
      <c r="E205" s="168" t="s">
        <v>4955</v>
      </c>
      <c r="F205" s="300" t="s">
        <v>4954</v>
      </c>
      <c r="G205" s="301">
        <v>0</v>
      </c>
      <c r="H205" s="302" t="s">
        <v>71</v>
      </c>
      <c r="I205" s="44" t="s">
        <v>111</v>
      </c>
      <c r="J205" s="303" t="s">
        <v>81</v>
      </c>
      <c r="K205" s="168" t="s">
        <v>4953</v>
      </c>
      <c r="L205" s="394">
        <v>56000000</v>
      </c>
      <c r="M205" s="44" t="s">
        <v>66</v>
      </c>
      <c r="N205" s="304" t="s">
        <v>4952</v>
      </c>
      <c r="O205" s="79">
        <v>1083029490</v>
      </c>
      <c r="P205" s="313">
        <v>543</v>
      </c>
      <c r="Q205" s="314">
        <v>46052</v>
      </c>
      <c r="R205" s="397">
        <v>2788579160</v>
      </c>
      <c r="S205" s="307">
        <v>46052</v>
      </c>
      <c r="T205" s="397">
        <v>56000000</v>
      </c>
      <c r="U205" s="302" t="s">
        <v>65</v>
      </c>
      <c r="V205" s="79">
        <v>85472020</v>
      </c>
      <c r="W205" s="304" t="s">
        <v>4707</v>
      </c>
      <c r="X205" s="315">
        <v>46052</v>
      </c>
      <c r="Y205" s="316">
        <v>46055</v>
      </c>
      <c r="Z205" s="69" t="s">
        <v>73</v>
      </c>
      <c r="AA205" s="307">
        <v>46295</v>
      </c>
      <c r="AB205" s="549">
        <v>240</v>
      </c>
      <c r="AC205" s="400">
        <v>0</v>
      </c>
      <c r="AD205" s="79">
        <v>0</v>
      </c>
      <c r="AE205" s="400">
        <v>0</v>
      </c>
      <c r="AF205" s="80" t="s">
        <v>73</v>
      </c>
      <c r="AG205" s="403">
        <f t="shared" si="15"/>
        <v>0</v>
      </c>
      <c r="AH205" s="79">
        <v>0</v>
      </c>
      <c r="AI205" s="400">
        <v>0</v>
      </c>
      <c r="AJ205" s="61" t="s">
        <v>73</v>
      </c>
      <c r="AK205" s="309" t="s">
        <v>73</v>
      </c>
      <c r="AL205" s="61">
        <v>0</v>
      </c>
      <c r="AM205" s="309" t="s">
        <v>73</v>
      </c>
      <c r="AN205" s="81" t="s">
        <v>73</v>
      </c>
      <c r="AO205" s="309" t="s">
        <v>73</v>
      </c>
      <c r="AP205" s="75">
        <f t="shared" si="16"/>
        <v>0</v>
      </c>
      <c r="AQ205" s="406">
        <f>+L205+AD205-AI205</f>
        <v>56000000</v>
      </c>
      <c r="AR205" s="61" t="s">
        <v>4700</v>
      </c>
      <c r="AS205" s="400">
        <f t="shared" si="17"/>
        <v>56000000</v>
      </c>
      <c r="AT205" s="61" t="s">
        <v>162</v>
      </c>
      <c r="AU205" s="302">
        <v>0</v>
      </c>
      <c r="AV205" s="82" t="s">
        <v>73</v>
      </c>
      <c r="AW205" s="426">
        <f t="shared" si="18"/>
        <v>0</v>
      </c>
      <c r="AX205" s="420">
        <v>56000000</v>
      </c>
      <c r="AY205" s="310">
        <f t="shared" si="19"/>
        <v>0</v>
      </c>
      <c r="AZ205" s="67">
        <v>0</v>
      </c>
      <c r="BA205" s="311" t="s">
        <v>73</v>
      </c>
      <c r="BB205" s="299" t="s">
        <v>163</v>
      </c>
      <c r="BC205" s="557" t="s">
        <v>4951</v>
      </c>
      <c r="BD205" s="44" t="s">
        <v>65</v>
      </c>
      <c r="BE205" s="558" t="s">
        <v>65</v>
      </c>
    </row>
    <row r="206" spans="2:57" x14ac:dyDescent="0.25">
      <c r="B206" s="299">
        <v>2026</v>
      </c>
      <c r="C206" s="44">
        <v>891780111</v>
      </c>
      <c r="D206" s="44" t="s">
        <v>63</v>
      </c>
      <c r="E206" s="168" t="s">
        <v>4950</v>
      </c>
      <c r="F206" s="300" t="s">
        <v>4949</v>
      </c>
      <c r="G206" s="301">
        <v>0</v>
      </c>
      <c r="H206" s="302" t="s">
        <v>71</v>
      </c>
      <c r="I206" s="44" t="s">
        <v>111</v>
      </c>
      <c r="J206" s="303" t="s">
        <v>81</v>
      </c>
      <c r="K206" s="168" t="s">
        <v>4948</v>
      </c>
      <c r="L206" s="394">
        <v>56000000</v>
      </c>
      <c r="M206" s="44" t="s">
        <v>66</v>
      </c>
      <c r="N206" s="304" t="s">
        <v>4947</v>
      </c>
      <c r="O206" s="79">
        <v>45511746</v>
      </c>
      <c r="P206" s="313">
        <v>543</v>
      </c>
      <c r="Q206" s="314">
        <v>46052</v>
      </c>
      <c r="R206" s="397">
        <v>2788579160</v>
      </c>
      <c r="S206" s="307">
        <v>46052</v>
      </c>
      <c r="T206" s="397">
        <v>56000000</v>
      </c>
      <c r="U206" s="302" t="s">
        <v>65</v>
      </c>
      <c r="V206" s="79">
        <v>32770239</v>
      </c>
      <c r="W206" s="304" t="s">
        <v>4825</v>
      </c>
      <c r="X206" s="315">
        <v>46052</v>
      </c>
      <c r="Y206" s="316">
        <v>46055</v>
      </c>
      <c r="Z206" s="69" t="s">
        <v>73</v>
      </c>
      <c r="AA206" s="307">
        <v>46295</v>
      </c>
      <c r="AB206" s="549">
        <v>240</v>
      </c>
      <c r="AC206" s="400">
        <v>0</v>
      </c>
      <c r="AD206" s="79">
        <v>0</v>
      </c>
      <c r="AE206" s="400">
        <v>0</v>
      </c>
      <c r="AF206" s="80" t="s">
        <v>73</v>
      </c>
      <c r="AG206" s="403">
        <f t="shared" si="15"/>
        <v>0</v>
      </c>
      <c r="AH206" s="79">
        <v>0</v>
      </c>
      <c r="AI206" s="400">
        <v>0</v>
      </c>
      <c r="AJ206" s="61" t="s">
        <v>73</v>
      </c>
      <c r="AK206" s="309" t="s">
        <v>73</v>
      </c>
      <c r="AL206" s="61">
        <v>0</v>
      </c>
      <c r="AM206" s="309" t="s">
        <v>73</v>
      </c>
      <c r="AN206" s="81" t="s">
        <v>73</v>
      </c>
      <c r="AO206" s="309" t="s">
        <v>73</v>
      </c>
      <c r="AP206" s="75">
        <f t="shared" si="16"/>
        <v>0</v>
      </c>
      <c r="AQ206" s="406">
        <f>+L206+AD206-AI206</f>
        <v>56000000</v>
      </c>
      <c r="AR206" s="61" t="s">
        <v>4700</v>
      </c>
      <c r="AS206" s="400">
        <f t="shared" si="17"/>
        <v>56000000</v>
      </c>
      <c r="AT206" s="61" t="s">
        <v>162</v>
      </c>
      <c r="AU206" s="302">
        <v>0</v>
      </c>
      <c r="AV206" s="82" t="s">
        <v>73</v>
      </c>
      <c r="AW206" s="426">
        <f t="shared" si="18"/>
        <v>0</v>
      </c>
      <c r="AX206" s="420">
        <v>56000000</v>
      </c>
      <c r="AY206" s="310">
        <f t="shared" si="19"/>
        <v>0</v>
      </c>
      <c r="AZ206" s="67">
        <v>0</v>
      </c>
      <c r="BA206" s="311" t="s">
        <v>73</v>
      </c>
      <c r="BB206" s="299" t="s">
        <v>163</v>
      </c>
      <c r="BC206" s="557" t="s">
        <v>4946</v>
      </c>
      <c r="BD206" s="44" t="s">
        <v>65</v>
      </c>
      <c r="BE206" s="558" t="s">
        <v>65</v>
      </c>
    </row>
    <row r="207" spans="2:57" x14ac:dyDescent="0.25">
      <c r="B207" s="299">
        <v>2026</v>
      </c>
      <c r="C207" s="44">
        <v>891780111</v>
      </c>
      <c r="D207" s="44" t="s">
        <v>63</v>
      </c>
      <c r="E207" s="168" t="s">
        <v>4945</v>
      </c>
      <c r="F207" s="300" t="s">
        <v>4944</v>
      </c>
      <c r="G207" s="301">
        <v>0</v>
      </c>
      <c r="H207" s="302" t="s">
        <v>71</v>
      </c>
      <c r="I207" s="44" t="s">
        <v>111</v>
      </c>
      <c r="J207" s="303" t="s">
        <v>81</v>
      </c>
      <c r="K207" s="168" t="s">
        <v>4943</v>
      </c>
      <c r="L207" s="394">
        <v>31200000</v>
      </c>
      <c r="M207" s="44" t="s">
        <v>66</v>
      </c>
      <c r="N207" s="304" t="s">
        <v>4942</v>
      </c>
      <c r="O207" s="79">
        <v>1083012321</v>
      </c>
      <c r="P207" s="313">
        <v>543</v>
      </c>
      <c r="Q207" s="314">
        <v>46052</v>
      </c>
      <c r="R207" s="397">
        <v>2788579160</v>
      </c>
      <c r="S207" s="307">
        <v>46052</v>
      </c>
      <c r="T207" s="397">
        <v>31200000</v>
      </c>
      <c r="U207" s="302" t="s">
        <v>65</v>
      </c>
      <c r="V207" s="79">
        <v>1082903415</v>
      </c>
      <c r="W207" s="304" t="s">
        <v>4941</v>
      </c>
      <c r="X207" s="315">
        <v>46052</v>
      </c>
      <c r="Y207" s="316">
        <v>46055</v>
      </c>
      <c r="Z207" s="69" t="s">
        <v>73</v>
      </c>
      <c r="AA207" s="307">
        <v>46295</v>
      </c>
      <c r="AB207" s="549">
        <v>240</v>
      </c>
      <c r="AC207" s="400">
        <v>0</v>
      </c>
      <c r="AD207" s="79">
        <v>0</v>
      </c>
      <c r="AE207" s="400">
        <v>0</v>
      </c>
      <c r="AF207" s="80" t="s">
        <v>73</v>
      </c>
      <c r="AG207" s="403">
        <f t="shared" si="15"/>
        <v>0</v>
      </c>
      <c r="AH207" s="79">
        <v>0</v>
      </c>
      <c r="AI207" s="400">
        <v>0</v>
      </c>
      <c r="AJ207" s="61" t="s">
        <v>73</v>
      </c>
      <c r="AK207" s="309" t="s">
        <v>73</v>
      </c>
      <c r="AL207" s="61">
        <v>0</v>
      </c>
      <c r="AM207" s="309" t="s">
        <v>73</v>
      </c>
      <c r="AN207" s="81" t="s">
        <v>73</v>
      </c>
      <c r="AO207" s="309" t="s">
        <v>73</v>
      </c>
      <c r="AP207" s="75">
        <f t="shared" si="16"/>
        <v>0</v>
      </c>
      <c r="AQ207" s="406">
        <f>+L207+AD207-AI207</f>
        <v>31200000</v>
      </c>
      <c r="AR207" s="61" t="s">
        <v>4700</v>
      </c>
      <c r="AS207" s="400">
        <f t="shared" si="17"/>
        <v>31200000</v>
      </c>
      <c r="AT207" s="61" t="s">
        <v>162</v>
      </c>
      <c r="AU207" s="302">
        <v>0</v>
      </c>
      <c r="AV207" s="82" t="s">
        <v>73</v>
      </c>
      <c r="AW207" s="426">
        <f t="shared" si="18"/>
        <v>0</v>
      </c>
      <c r="AX207" s="420">
        <v>31200000</v>
      </c>
      <c r="AY207" s="310">
        <f t="shared" si="19"/>
        <v>0</v>
      </c>
      <c r="AZ207" s="67">
        <v>0</v>
      </c>
      <c r="BA207" s="311" t="s">
        <v>73</v>
      </c>
      <c r="BB207" s="299" t="s">
        <v>163</v>
      </c>
      <c r="BC207" s="557" t="s">
        <v>4940</v>
      </c>
      <c r="BD207" s="44" t="s">
        <v>65</v>
      </c>
      <c r="BE207" s="558" t="s">
        <v>65</v>
      </c>
    </row>
    <row r="208" spans="2:57" x14ac:dyDescent="0.25">
      <c r="B208" s="299">
        <v>2026</v>
      </c>
      <c r="C208" s="44">
        <v>891780111</v>
      </c>
      <c r="D208" s="44" t="s">
        <v>63</v>
      </c>
      <c r="E208" s="168" t="s">
        <v>4939</v>
      </c>
      <c r="F208" s="300" t="s">
        <v>4938</v>
      </c>
      <c r="G208" s="301">
        <v>0</v>
      </c>
      <c r="H208" s="302" t="s">
        <v>71</v>
      </c>
      <c r="I208" s="44" t="s">
        <v>111</v>
      </c>
      <c r="J208" s="303" t="s">
        <v>81</v>
      </c>
      <c r="K208" s="168" t="s">
        <v>4937</v>
      </c>
      <c r="L208" s="394">
        <v>49500000</v>
      </c>
      <c r="M208" s="44" t="s">
        <v>66</v>
      </c>
      <c r="N208" s="304" t="s">
        <v>4936</v>
      </c>
      <c r="O208" s="79">
        <v>1020794175</v>
      </c>
      <c r="P208" s="313">
        <v>543</v>
      </c>
      <c r="Q208" s="314">
        <v>46052</v>
      </c>
      <c r="R208" s="397">
        <v>2788579160</v>
      </c>
      <c r="S208" s="307">
        <v>46052</v>
      </c>
      <c r="T208" s="397">
        <v>49500000</v>
      </c>
      <c r="U208" s="302" t="s">
        <v>65</v>
      </c>
      <c r="V208" s="79">
        <v>39049658</v>
      </c>
      <c r="W208" s="304" t="s">
        <v>4893</v>
      </c>
      <c r="X208" s="315">
        <v>46052</v>
      </c>
      <c r="Y208" s="316">
        <v>46055</v>
      </c>
      <c r="Z208" s="69" t="s">
        <v>73</v>
      </c>
      <c r="AA208" s="307">
        <v>46325</v>
      </c>
      <c r="AB208" s="549">
        <v>270</v>
      </c>
      <c r="AC208" s="400">
        <v>0</v>
      </c>
      <c r="AD208" s="79">
        <v>0</v>
      </c>
      <c r="AE208" s="400">
        <v>0</v>
      </c>
      <c r="AF208" s="80" t="s">
        <v>73</v>
      </c>
      <c r="AG208" s="403">
        <f t="shared" si="15"/>
        <v>0</v>
      </c>
      <c r="AH208" s="79">
        <v>0</v>
      </c>
      <c r="AI208" s="400">
        <v>0</v>
      </c>
      <c r="AJ208" s="61" t="s">
        <v>73</v>
      </c>
      <c r="AK208" s="309" t="s">
        <v>73</v>
      </c>
      <c r="AL208" s="61">
        <v>0</v>
      </c>
      <c r="AM208" s="309" t="s">
        <v>73</v>
      </c>
      <c r="AN208" s="81" t="s">
        <v>73</v>
      </c>
      <c r="AO208" s="309" t="s">
        <v>73</v>
      </c>
      <c r="AP208" s="75">
        <f t="shared" si="16"/>
        <v>0</v>
      </c>
      <c r="AQ208" s="406">
        <f>+L208+AD208-AI208</f>
        <v>49500000</v>
      </c>
      <c r="AR208" s="61" t="s">
        <v>4700</v>
      </c>
      <c r="AS208" s="400">
        <f t="shared" si="17"/>
        <v>49500000</v>
      </c>
      <c r="AT208" s="61" t="s">
        <v>162</v>
      </c>
      <c r="AU208" s="302">
        <v>0</v>
      </c>
      <c r="AV208" s="82" t="s">
        <v>73</v>
      </c>
      <c r="AW208" s="426">
        <f t="shared" si="18"/>
        <v>0</v>
      </c>
      <c r="AX208" s="420">
        <v>49500000</v>
      </c>
      <c r="AY208" s="310">
        <f t="shared" si="19"/>
        <v>0</v>
      </c>
      <c r="AZ208" s="67">
        <v>0</v>
      </c>
      <c r="BA208" s="311" t="s">
        <v>73</v>
      </c>
      <c r="BB208" s="299" t="s">
        <v>163</v>
      </c>
      <c r="BC208" s="557" t="s">
        <v>4935</v>
      </c>
      <c r="BD208" s="44" t="s">
        <v>65</v>
      </c>
      <c r="BE208" s="558" t="s">
        <v>65</v>
      </c>
    </row>
    <row r="209" spans="2:57" x14ac:dyDescent="0.25">
      <c r="B209" s="299">
        <v>2026</v>
      </c>
      <c r="C209" s="44">
        <v>891780111</v>
      </c>
      <c r="D209" s="44" t="s">
        <v>63</v>
      </c>
      <c r="E209" s="168" t="s">
        <v>4934</v>
      </c>
      <c r="F209" s="300" t="s">
        <v>4933</v>
      </c>
      <c r="G209" s="301">
        <v>0</v>
      </c>
      <c r="H209" s="302" t="s">
        <v>71</v>
      </c>
      <c r="I209" s="44" t="s">
        <v>111</v>
      </c>
      <c r="J209" s="303" t="s">
        <v>81</v>
      </c>
      <c r="K209" s="168" t="s">
        <v>4932</v>
      </c>
      <c r="L209" s="394">
        <v>56000000</v>
      </c>
      <c r="M209" s="44" t="s">
        <v>66</v>
      </c>
      <c r="N209" s="304" t="s">
        <v>4931</v>
      </c>
      <c r="O209" s="79">
        <v>1082840469</v>
      </c>
      <c r="P209" s="313">
        <v>543</v>
      </c>
      <c r="Q209" s="314">
        <v>46052</v>
      </c>
      <c r="R209" s="397">
        <v>2788579160</v>
      </c>
      <c r="S209" s="307">
        <v>46052</v>
      </c>
      <c r="T209" s="397">
        <v>56000000</v>
      </c>
      <c r="U209" s="302" t="s">
        <v>65</v>
      </c>
      <c r="V209" s="79">
        <v>57440103</v>
      </c>
      <c r="W209" s="304" t="s">
        <v>4899</v>
      </c>
      <c r="X209" s="315">
        <v>46052</v>
      </c>
      <c r="Y209" s="316">
        <v>46055</v>
      </c>
      <c r="Z209" s="69" t="s">
        <v>73</v>
      </c>
      <c r="AA209" s="307">
        <v>46295</v>
      </c>
      <c r="AB209" s="549">
        <v>240</v>
      </c>
      <c r="AC209" s="400">
        <v>0</v>
      </c>
      <c r="AD209" s="79">
        <v>0</v>
      </c>
      <c r="AE209" s="400">
        <v>0</v>
      </c>
      <c r="AF209" s="80" t="s">
        <v>73</v>
      </c>
      <c r="AG209" s="403">
        <f t="shared" si="15"/>
        <v>0</v>
      </c>
      <c r="AH209" s="79">
        <v>0</v>
      </c>
      <c r="AI209" s="400">
        <v>0</v>
      </c>
      <c r="AJ209" s="61" t="s">
        <v>73</v>
      </c>
      <c r="AK209" s="309" t="s">
        <v>73</v>
      </c>
      <c r="AL209" s="61">
        <v>0</v>
      </c>
      <c r="AM209" s="309" t="s">
        <v>73</v>
      </c>
      <c r="AN209" s="81" t="s">
        <v>73</v>
      </c>
      <c r="AO209" s="309" t="s">
        <v>73</v>
      </c>
      <c r="AP209" s="75">
        <f t="shared" si="16"/>
        <v>0</v>
      </c>
      <c r="AQ209" s="406">
        <f>+L209+AD209-AI209</f>
        <v>56000000</v>
      </c>
      <c r="AR209" s="61" t="s">
        <v>4700</v>
      </c>
      <c r="AS209" s="400">
        <f t="shared" si="17"/>
        <v>56000000</v>
      </c>
      <c r="AT209" s="61" t="s">
        <v>162</v>
      </c>
      <c r="AU209" s="302">
        <v>0</v>
      </c>
      <c r="AV209" s="82" t="s">
        <v>73</v>
      </c>
      <c r="AW209" s="426">
        <f t="shared" si="18"/>
        <v>0</v>
      </c>
      <c r="AX209" s="420">
        <v>56000000</v>
      </c>
      <c r="AY209" s="310">
        <f t="shared" si="19"/>
        <v>0</v>
      </c>
      <c r="AZ209" s="67">
        <v>0</v>
      </c>
      <c r="BA209" s="311" t="s">
        <v>73</v>
      </c>
      <c r="BB209" s="299" t="s">
        <v>163</v>
      </c>
      <c r="BC209" s="557" t="s">
        <v>4930</v>
      </c>
      <c r="BD209" s="44" t="s">
        <v>65</v>
      </c>
      <c r="BE209" s="558" t="s">
        <v>65</v>
      </c>
    </row>
    <row r="210" spans="2:57" x14ac:dyDescent="0.25">
      <c r="B210" s="299">
        <v>2026</v>
      </c>
      <c r="C210" s="44">
        <v>891780111</v>
      </c>
      <c r="D210" s="44" t="s">
        <v>63</v>
      </c>
      <c r="E210" s="168" t="s">
        <v>4929</v>
      </c>
      <c r="F210" s="300" t="s">
        <v>4928</v>
      </c>
      <c r="G210" s="301">
        <v>0</v>
      </c>
      <c r="H210" s="302" t="s">
        <v>71</v>
      </c>
      <c r="I210" s="44" t="s">
        <v>111</v>
      </c>
      <c r="J210" s="303" t="s">
        <v>81</v>
      </c>
      <c r="K210" s="168" t="s">
        <v>4927</v>
      </c>
      <c r="L210" s="394">
        <v>56000000</v>
      </c>
      <c r="M210" s="44" t="s">
        <v>66</v>
      </c>
      <c r="N210" s="304" t="s">
        <v>4926</v>
      </c>
      <c r="O210" s="79">
        <v>94512543</v>
      </c>
      <c r="P210" s="313">
        <v>543</v>
      </c>
      <c r="Q210" s="314">
        <v>46052</v>
      </c>
      <c r="R210" s="397">
        <v>2788579160</v>
      </c>
      <c r="S210" s="307">
        <v>46052</v>
      </c>
      <c r="T210" s="397">
        <v>56000000</v>
      </c>
      <c r="U210" s="302" t="s">
        <v>65</v>
      </c>
      <c r="V210" s="79">
        <v>85472020</v>
      </c>
      <c r="W210" s="304" t="s">
        <v>4707</v>
      </c>
      <c r="X210" s="315">
        <v>46052</v>
      </c>
      <c r="Y210" s="316">
        <v>46055</v>
      </c>
      <c r="Z210" s="69" t="s">
        <v>73</v>
      </c>
      <c r="AA210" s="307">
        <v>46295</v>
      </c>
      <c r="AB210" s="549">
        <v>240</v>
      </c>
      <c r="AC210" s="400">
        <v>0</v>
      </c>
      <c r="AD210" s="79">
        <v>0</v>
      </c>
      <c r="AE210" s="400">
        <v>0</v>
      </c>
      <c r="AF210" s="80" t="s">
        <v>73</v>
      </c>
      <c r="AG210" s="403">
        <f t="shared" si="15"/>
        <v>0</v>
      </c>
      <c r="AH210" s="79">
        <v>0</v>
      </c>
      <c r="AI210" s="400">
        <v>0</v>
      </c>
      <c r="AJ210" s="61" t="s">
        <v>73</v>
      </c>
      <c r="AK210" s="309" t="s">
        <v>73</v>
      </c>
      <c r="AL210" s="61">
        <v>0</v>
      </c>
      <c r="AM210" s="309" t="s">
        <v>73</v>
      </c>
      <c r="AN210" s="81" t="s">
        <v>73</v>
      </c>
      <c r="AO210" s="309" t="s">
        <v>73</v>
      </c>
      <c r="AP210" s="75">
        <f t="shared" si="16"/>
        <v>0</v>
      </c>
      <c r="AQ210" s="406">
        <f>+L210+AD210-AI210</f>
        <v>56000000</v>
      </c>
      <c r="AR210" s="61" t="s">
        <v>4700</v>
      </c>
      <c r="AS210" s="400">
        <f t="shared" si="17"/>
        <v>56000000</v>
      </c>
      <c r="AT210" s="61" t="s">
        <v>162</v>
      </c>
      <c r="AU210" s="302">
        <v>0</v>
      </c>
      <c r="AV210" s="82" t="s">
        <v>73</v>
      </c>
      <c r="AW210" s="426">
        <f t="shared" si="18"/>
        <v>0</v>
      </c>
      <c r="AX210" s="420">
        <v>56000000</v>
      </c>
      <c r="AY210" s="310">
        <f t="shared" si="19"/>
        <v>0</v>
      </c>
      <c r="AZ210" s="67">
        <v>0</v>
      </c>
      <c r="BA210" s="311" t="s">
        <v>73</v>
      </c>
      <c r="BB210" s="299" t="s">
        <v>163</v>
      </c>
      <c r="BC210" s="557" t="s">
        <v>4925</v>
      </c>
      <c r="BD210" s="44" t="s">
        <v>65</v>
      </c>
      <c r="BE210" s="558" t="s">
        <v>65</v>
      </c>
    </row>
    <row r="211" spans="2:57" x14ac:dyDescent="0.25">
      <c r="B211" s="299">
        <v>2026</v>
      </c>
      <c r="C211" s="44">
        <v>891780111</v>
      </c>
      <c r="D211" s="44" t="s">
        <v>63</v>
      </c>
      <c r="E211" s="168" t="s">
        <v>4924</v>
      </c>
      <c r="F211" s="300" t="s">
        <v>4923</v>
      </c>
      <c r="G211" s="301">
        <v>0</v>
      </c>
      <c r="H211" s="302" t="s">
        <v>71</v>
      </c>
      <c r="I211" s="44" t="s">
        <v>111</v>
      </c>
      <c r="J211" s="303" t="s">
        <v>81</v>
      </c>
      <c r="K211" s="168" t="s">
        <v>4922</v>
      </c>
      <c r="L211" s="394">
        <v>56000000</v>
      </c>
      <c r="M211" s="44" t="s">
        <v>66</v>
      </c>
      <c r="N211" s="304" t="s">
        <v>4921</v>
      </c>
      <c r="O211" s="79">
        <v>34325383</v>
      </c>
      <c r="P211" s="313">
        <v>543</v>
      </c>
      <c r="Q211" s="314">
        <v>46052</v>
      </c>
      <c r="R211" s="397">
        <v>2788579160</v>
      </c>
      <c r="S211" s="307">
        <v>46052</v>
      </c>
      <c r="T211" s="397">
        <v>56000000</v>
      </c>
      <c r="U211" s="302" t="s">
        <v>65</v>
      </c>
      <c r="V211" s="79">
        <v>57440103</v>
      </c>
      <c r="W211" s="304" t="s">
        <v>4899</v>
      </c>
      <c r="X211" s="315">
        <v>46052</v>
      </c>
      <c r="Y211" s="316">
        <v>46055</v>
      </c>
      <c r="Z211" s="69" t="s">
        <v>73</v>
      </c>
      <c r="AA211" s="307">
        <v>46295</v>
      </c>
      <c r="AB211" s="549">
        <v>240</v>
      </c>
      <c r="AC211" s="400">
        <v>0</v>
      </c>
      <c r="AD211" s="79">
        <v>0</v>
      </c>
      <c r="AE211" s="400">
        <v>0</v>
      </c>
      <c r="AF211" s="80" t="s">
        <v>73</v>
      </c>
      <c r="AG211" s="403">
        <f t="shared" si="15"/>
        <v>0</v>
      </c>
      <c r="AH211" s="79">
        <v>0</v>
      </c>
      <c r="AI211" s="400">
        <v>0</v>
      </c>
      <c r="AJ211" s="61" t="s">
        <v>73</v>
      </c>
      <c r="AK211" s="309" t="s">
        <v>73</v>
      </c>
      <c r="AL211" s="61">
        <v>0</v>
      </c>
      <c r="AM211" s="309" t="s">
        <v>73</v>
      </c>
      <c r="AN211" s="81" t="s">
        <v>73</v>
      </c>
      <c r="AO211" s="309" t="s">
        <v>73</v>
      </c>
      <c r="AP211" s="75">
        <f t="shared" si="16"/>
        <v>0</v>
      </c>
      <c r="AQ211" s="406">
        <f>+L211+AD211-AI211</f>
        <v>56000000</v>
      </c>
      <c r="AR211" s="61" t="s">
        <v>4700</v>
      </c>
      <c r="AS211" s="400">
        <f t="shared" si="17"/>
        <v>56000000</v>
      </c>
      <c r="AT211" s="61" t="s">
        <v>162</v>
      </c>
      <c r="AU211" s="302">
        <v>0</v>
      </c>
      <c r="AV211" s="82" t="s">
        <v>73</v>
      </c>
      <c r="AW211" s="426">
        <f t="shared" si="18"/>
        <v>0</v>
      </c>
      <c r="AX211" s="420">
        <v>56000000</v>
      </c>
      <c r="AY211" s="310">
        <f t="shared" si="19"/>
        <v>0</v>
      </c>
      <c r="AZ211" s="67">
        <v>0</v>
      </c>
      <c r="BA211" s="311" t="s">
        <v>73</v>
      </c>
      <c r="BB211" s="299" t="s">
        <v>163</v>
      </c>
      <c r="BC211" s="557" t="s">
        <v>4920</v>
      </c>
      <c r="BD211" s="44" t="s">
        <v>65</v>
      </c>
      <c r="BE211" s="558" t="s">
        <v>65</v>
      </c>
    </row>
    <row r="212" spans="2:57" x14ac:dyDescent="0.25">
      <c r="B212" s="299">
        <v>2026</v>
      </c>
      <c r="C212" s="44">
        <v>891780111</v>
      </c>
      <c r="D212" s="44" t="s">
        <v>63</v>
      </c>
      <c r="E212" s="168" t="s">
        <v>4919</v>
      </c>
      <c r="F212" s="300" t="s">
        <v>4918</v>
      </c>
      <c r="G212" s="301">
        <v>0</v>
      </c>
      <c r="H212" s="302" t="s">
        <v>71</v>
      </c>
      <c r="I212" s="44" t="s">
        <v>111</v>
      </c>
      <c r="J212" s="303" t="s">
        <v>81</v>
      </c>
      <c r="K212" s="168" t="s">
        <v>4917</v>
      </c>
      <c r="L212" s="394">
        <v>27300000</v>
      </c>
      <c r="M212" s="44" t="s">
        <v>66</v>
      </c>
      <c r="N212" s="304" t="s">
        <v>4916</v>
      </c>
      <c r="O212" s="79">
        <v>1095701829</v>
      </c>
      <c r="P212" s="313">
        <v>543</v>
      </c>
      <c r="Q212" s="314">
        <v>46052</v>
      </c>
      <c r="R212" s="397">
        <v>2788579160</v>
      </c>
      <c r="S212" s="307">
        <v>46052</v>
      </c>
      <c r="T212" s="397">
        <v>27300000</v>
      </c>
      <c r="U212" s="302" t="s">
        <v>65</v>
      </c>
      <c r="V212" s="79">
        <v>85472020</v>
      </c>
      <c r="W212" s="304" t="s">
        <v>4707</v>
      </c>
      <c r="X212" s="315">
        <v>46052</v>
      </c>
      <c r="Y212" s="316">
        <v>46055</v>
      </c>
      <c r="Z212" s="69" t="s">
        <v>73</v>
      </c>
      <c r="AA212" s="307">
        <v>46264</v>
      </c>
      <c r="AB212" s="549">
        <v>209</v>
      </c>
      <c r="AC212" s="400">
        <v>0</v>
      </c>
      <c r="AD212" s="79">
        <v>0</v>
      </c>
      <c r="AE212" s="400">
        <v>0</v>
      </c>
      <c r="AF212" s="80" t="s">
        <v>73</v>
      </c>
      <c r="AG212" s="403">
        <f t="shared" si="15"/>
        <v>0</v>
      </c>
      <c r="AH212" s="79">
        <v>0</v>
      </c>
      <c r="AI212" s="400">
        <v>0</v>
      </c>
      <c r="AJ212" s="61" t="s">
        <v>73</v>
      </c>
      <c r="AK212" s="309" t="s">
        <v>73</v>
      </c>
      <c r="AL212" s="61">
        <v>0</v>
      </c>
      <c r="AM212" s="309" t="s">
        <v>73</v>
      </c>
      <c r="AN212" s="81" t="s">
        <v>73</v>
      </c>
      <c r="AO212" s="309" t="s">
        <v>73</v>
      </c>
      <c r="AP212" s="75">
        <f t="shared" si="16"/>
        <v>0</v>
      </c>
      <c r="AQ212" s="406">
        <f>+L212+AD212-AI212</f>
        <v>27300000</v>
      </c>
      <c r="AR212" s="61" t="s">
        <v>4700</v>
      </c>
      <c r="AS212" s="400">
        <f t="shared" si="17"/>
        <v>27300000</v>
      </c>
      <c r="AT212" s="61" t="s">
        <v>162</v>
      </c>
      <c r="AU212" s="302">
        <v>0</v>
      </c>
      <c r="AV212" s="82" t="s">
        <v>73</v>
      </c>
      <c r="AW212" s="426">
        <f t="shared" si="18"/>
        <v>0</v>
      </c>
      <c r="AX212" s="420">
        <v>27300000</v>
      </c>
      <c r="AY212" s="310">
        <f t="shared" si="19"/>
        <v>0</v>
      </c>
      <c r="AZ212" s="67">
        <v>0</v>
      </c>
      <c r="BA212" s="311" t="s">
        <v>73</v>
      </c>
      <c r="BB212" s="299" t="s">
        <v>163</v>
      </c>
      <c r="BC212" s="557" t="s">
        <v>4915</v>
      </c>
      <c r="BD212" s="44" t="s">
        <v>65</v>
      </c>
      <c r="BE212" s="558" t="s">
        <v>65</v>
      </c>
    </row>
    <row r="213" spans="2:57" x14ac:dyDescent="0.25">
      <c r="B213" s="299">
        <v>2026</v>
      </c>
      <c r="C213" s="44">
        <v>891780111</v>
      </c>
      <c r="D213" s="44" t="s">
        <v>63</v>
      </c>
      <c r="E213" s="168" t="s">
        <v>4914</v>
      </c>
      <c r="F213" s="300" t="s">
        <v>4913</v>
      </c>
      <c r="G213" s="301">
        <v>0</v>
      </c>
      <c r="H213" s="302" t="s">
        <v>71</v>
      </c>
      <c r="I213" s="44" t="s">
        <v>111</v>
      </c>
      <c r="J213" s="303" t="s">
        <v>81</v>
      </c>
      <c r="K213" s="168" t="s">
        <v>4912</v>
      </c>
      <c r="L213" s="394">
        <v>27300000</v>
      </c>
      <c r="M213" s="44" t="s">
        <v>66</v>
      </c>
      <c r="N213" s="304" t="s">
        <v>4911</v>
      </c>
      <c r="O213" s="79">
        <v>1063496478</v>
      </c>
      <c r="P213" s="313">
        <v>543</v>
      </c>
      <c r="Q213" s="314">
        <v>46052</v>
      </c>
      <c r="R213" s="397">
        <v>2788579160</v>
      </c>
      <c r="S213" s="307">
        <v>46052</v>
      </c>
      <c r="T213" s="397">
        <v>27300000</v>
      </c>
      <c r="U213" s="302" t="s">
        <v>65</v>
      </c>
      <c r="V213" s="79">
        <v>85485991</v>
      </c>
      <c r="W213" s="304" t="s">
        <v>4910</v>
      </c>
      <c r="X213" s="315">
        <v>46052</v>
      </c>
      <c r="Y213" s="316">
        <v>46055</v>
      </c>
      <c r="Z213" s="69" t="s">
        <v>73</v>
      </c>
      <c r="AA213" s="307">
        <v>46264</v>
      </c>
      <c r="AB213" s="549">
        <v>209</v>
      </c>
      <c r="AC213" s="400">
        <v>0</v>
      </c>
      <c r="AD213" s="79">
        <v>0</v>
      </c>
      <c r="AE213" s="400">
        <v>0</v>
      </c>
      <c r="AF213" s="80" t="s">
        <v>73</v>
      </c>
      <c r="AG213" s="403">
        <f t="shared" si="15"/>
        <v>0</v>
      </c>
      <c r="AH213" s="79">
        <v>0</v>
      </c>
      <c r="AI213" s="400">
        <v>0</v>
      </c>
      <c r="AJ213" s="61" t="s">
        <v>73</v>
      </c>
      <c r="AK213" s="309" t="s">
        <v>73</v>
      </c>
      <c r="AL213" s="61">
        <v>0</v>
      </c>
      <c r="AM213" s="309" t="s">
        <v>73</v>
      </c>
      <c r="AN213" s="81" t="s">
        <v>73</v>
      </c>
      <c r="AO213" s="309" t="s">
        <v>73</v>
      </c>
      <c r="AP213" s="75">
        <f t="shared" si="16"/>
        <v>0</v>
      </c>
      <c r="AQ213" s="406">
        <f>+L213+AD213-AI213</f>
        <v>27300000</v>
      </c>
      <c r="AR213" s="61" t="s">
        <v>4700</v>
      </c>
      <c r="AS213" s="400">
        <f t="shared" si="17"/>
        <v>27300000</v>
      </c>
      <c r="AT213" s="61" t="s">
        <v>162</v>
      </c>
      <c r="AU213" s="302">
        <v>0</v>
      </c>
      <c r="AV213" s="82" t="s">
        <v>73</v>
      </c>
      <c r="AW213" s="426">
        <f t="shared" si="18"/>
        <v>0</v>
      </c>
      <c r="AX213" s="420">
        <v>27300000</v>
      </c>
      <c r="AY213" s="310">
        <f t="shared" si="19"/>
        <v>0</v>
      </c>
      <c r="AZ213" s="67">
        <v>0</v>
      </c>
      <c r="BA213" s="311" t="s">
        <v>73</v>
      </c>
      <c r="BB213" s="299" t="s">
        <v>163</v>
      </c>
      <c r="BC213" s="557" t="s">
        <v>4909</v>
      </c>
      <c r="BD213" s="44" t="s">
        <v>65</v>
      </c>
      <c r="BE213" s="558" t="s">
        <v>65</v>
      </c>
    </row>
    <row r="214" spans="2:57" x14ac:dyDescent="0.25">
      <c r="B214" s="299">
        <v>2026</v>
      </c>
      <c r="C214" s="44">
        <v>891780111</v>
      </c>
      <c r="D214" s="44" t="s">
        <v>63</v>
      </c>
      <c r="E214" s="168" t="s">
        <v>4908</v>
      </c>
      <c r="F214" s="300" t="s">
        <v>4907</v>
      </c>
      <c r="G214" s="301">
        <v>0</v>
      </c>
      <c r="H214" s="302" t="s">
        <v>71</v>
      </c>
      <c r="I214" s="44" t="s">
        <v>111</v>
      </c>
      <c r="J214" s="303" t="s">
        <v>81</v>
      </c>
      <c r="K214" s="168" t="s">
        <v>4906</v>
      </c>
      <c r="L214" s="394">
        <v>27300000</v>
      </c>
      <c r="M214" s="44" t="s">
        <v>66</v>
      </c>
      <c r="N214" s="304" t="s">
        <v>4905</v>
      </c>
      <c r="O214" s="79">
        <v>1221969465</v>
      </c>
      <c r="P214" s="313">
        <v>543</v>
      </c>
      <c r="Q214" s="314">
        <v>46052</v>
      </c>
      <c r="R214" s="397">
        <v>2788579160</v>
      </c>
      <c r="S214" s="307">
        <v>46052</v>
      </c>
      <c r="T214" s="397">
        <v>27300000</v>
      </c>
      <c r="U214" s="302" t="s">
        <v>65</v>
      </c>
      <c r="V214" s="79">
        <v>57440103</v>
      </c>
      <c r="W214" s="304" t="s">
        <v>4899</v>
      </c>
      <c r="X214" s="315">
        <v>46052</v>
      </c>
      <c r="Y214" s="316">
        <v>46055</v>
      </c>
      <c r="Z214" s="69" t="s">
        <v>73</v>
      </c>
      <c r="AA214" s="307">
        <v>46264</v>
      </c>
      <c r="AB214" s="549">
        <v>209</v>
      </c>
      <c r="AC214" s="400">
        <v>0</v>
      </c>
      <c r="AD214" s="79">
        <v>0</v>
      </c>
      <c r="AE214" s="400">
        <v>0</v>
      </c>
      <c r="AF214" s="80" t="s">
        <v>73</v>
      </c>
      <c r="AG214" s="403">
        <f t="shared" si="15"/>
        <v>0</v>
      </c>
      <c r="AH214" s="79">
        <v>0</v>
      </c>
      <c r="AI214" s="400">
        <v>0</v>
      </c>
      <c r="AJ214" s="61" t="s">
        <v>73</v>
      </c>
      <c r="AK214" s="309" t="s">
        <v>73</v>
      </c>
      <c r="AL214" s="61">
        <v>0</v>
      </c>
      <c r="AM214" s="309" t="s">
        <v>73</v>
      </c>
      <c r="AN214" s="81" t="s">
        <v>73</v>
      </c>
      <c r="AO214" s="309" t="s">
        <v>73</v>
      </c>
      <c r="AP214" s="75">
        <f t="shared" si="16"/>
        <v>0</v>
      </c>
      <c r="AQ214" s="406">
        <f>+L214+AD214-AI214</f>
        <v>27300000</v>
      </c>
      <c r="AR214" s="61" t="s">
        <v>4700</v>
      </c>
      <c r="AS214" s="400">
        <f t="shared" si="17"/>
        <v>27300000</v>
      </c>
      <c r="AT214" s="61" t="s">
        <v>162</v>
      </c>
      <c r="AU214" s="302">
        <v>0</v>
      </c>
      <c r="AV214" s="82" t="s">
        <v>73</v>
      </c>
      <c r="AW214" s="426">
        <f t="shared" si="18"/>
        <v>0</v>
      </c>
      <c r="AX214" s="420">
        <v>27300000</v>
      </c>
      <c r="AY214" s="310">
        <f t="shared" si="19"/>
        <v>0</v>
      </c>
      <c r="AZ214" s="67">
        <v>0</v>
      </c>
      <c r="BA214" s="311" t="s">
        <v>73</v>
      </c>
      <c r="BB214" s="299" t="s">
        <v>163</v>
      </c>
      <c r="BC214" s="557" t="s">
        <v>4904</v>
      </c>
      <c r="BD214" s="44" t="s">
        <v>65</v>
      </c>
      <c r="BE214" s="558" t="s">
        <v>65</v>
      </c>
    </row>
    <row r="215" spans="2:57" x14ac:dyDescent="0.25">
      <c r="B215" s="299">
        <v>2026</v>
      </c>
      <c r="C215" s="44">
        <v>891780111</v>
      </c>
      <c r="D215" s="44" t="s">
        <v>63</v>
      </c>
      <c r="E215" s="168" t="s">
        <v>4903</v>
      </c>
      <c r="F215" s="300" t="s">
        <v>4902</v>
      </c>
      <c r="G215" s="301">
        <v>0</v>
      </c>
      <c r="H215" s="302" t="s">
        <v>71</v>
      </c>
      <c r="I215" s="44" t="s">
        <v>111</v>
      </c>
      <c r="J215" s="303" t="s">
        <v>81</v>
      </c>
      <c r="K215" s="168" t="s">
        <v>4901</v>
      </c>
      <c r="L215" s="394">
        <v>27300000</v>
      </c>
      <c r="M215" s="44" t="s">
        <v>66</v>
      </c>
      <c r="N215" s="304" t="s">
        <v>4900</v>
      </c>
      <c r="O215" s="79">
        <v>1004349755</v>
      </c>
      <c r="P215" s="313">
        <v>543</v>
      </c>
      <c r="Q215" s="314">
        <v>46052</v>
      </c>
      <c r="R215" s="397">
        <v>2788579160</v>
      </c>
      <c r="S215" s="307">
        <v>46052</v>
      </c>
      <c r="T215" s="397">
        <v>27300000</v>
      </c>
      <c r="U215" s="302" t="s">
        <v>65</v>
      </c>
      <c r="V215" s="79">
        <v>57440103</v>
      </c>
      <c r="W215" s="304" t="s">
        <v>4899</v>
      </c>
      <c r="X215" s="315">
        <v>46052</v>
      </c>
      <c r="Y215" s="316">
        <v>46055</v>
      </c>
      <c r="Z215" s="69" t="s">
        <v>73</v>
      </c>
      <c r="AA215" s="307">
        <v>46264</v>
      </c>
      <c r="AB215" s="549">
        <v>209</v>
      </c>
      <c r="AC215" s="400">
        <v>0</v>
      </c>
      <c r="AD215" s="79">
        <v>0</v>
      </c>
      <c r="AE215" s="400">
        <v>0</v>
      </c>
      <c r="AF215" s="80" t="s">
        <v>73</v>
      </c>
      <c r="AG215" s="403">
        <f t="shared" si="15"/>
        <v>0</v>
      </c>
      <c r="AH215" s="79">
        <v>0</v>
      </c>
      <c r="AI215" s="400">
        <v>0</v>
      </c>
      <c r="AJ215" s="61" t="s">
        <v>73</v>
      </c>
      <c r="AK215" s="309" t="s">
        <v>73</v>
      </c>
      <c r="AL215" s="61">
        <v>0</v>
      </c>
      <c r="AM215" s="309" t="s">
        <v>73</v>
      </c>
      <c r="AN215" s="81" t="s">
        <v>73</v>
      </c>
      <c r="AO215" s="309" t="s">
        <v>73</v>
      </c>
      <c r="AP215" s="75">
        <f t="shared" si="16"/>
        <v>0</v>
      </c>
      <c r="AQ215" s="406">
        <f>+L215+AD215-AI215</f>
        <v>27300000</v>
      </c>
      <c r="AR215" s="61" t="s">
        <v>4700</v>
      </c>
      <c r="AS215" s="400">
        <f t="shared" si="17"/>
        <v>27300000</v>
      </c>
      <c r="AT215" s="61" t="s">
        <v>162</v>
      </c>
      <c r="AU215" s="302">
        <v>0</v>
      </c>
      <c r="AV215" s="82" t="s">
        <v>73</v>
      </c>
      <c r="AW215" s="426">
        <f t="shared" si="18"/>
        <v>0</v>
      </c>
      <c r="AX215" s="420">
        <v>27300000</v>
      </c>
      <c r="AY215" s="310">
        <f t="shared" si="19"/>
        <v>0</v>
      </c>
      <c r="AZ215" s="67">
        <v>0</v>
      </c>
      <c r="BA215" s="311" t="s">
        <v>73</v>
      </c>
      <c r="BB215" s="299" t="s">
        <v>163</v>
      </c>
      <c r="BC215" s="557" t="s">
        <v>4898</v>
      </c>
      <c r="BD215" s="44" t="s">
        <v>65</v>
      </c>
      <c r="BE215" s="558" t="s">
        <v>65</v>
      </c>
    </row>
    <row r="216" spans="2:57" x14ac:dyDescent="0.25">
      <c r="B216" s="299">
        <v>2026</v>
      </c>
      <c r="C216" s="44">
        <v>891780111</v>
      </c>
      <c r="D216" s="44" t="s">
        <v>63</v>
      </c>
      <c r="E216" s="168" t="s">
        <v>4897</v>
      </c>
      <c r="F216" s="300" t="s">
        <v>4896</v>
      </c>
      <c r="G216" s="301">
        <v>0</v>
      </c>
      <c r="H216" s="302" t="s">
        <v>71</v>
      </c>
      <c r="I216" s="44" t="s">
        <v>111</v>
      </c>
      <c r="J216" s="303" t="s">
        <v>81</v>
      </c>
      <c r="K216" s="168" t="s">
        <v>4895</v>
      </c>
      <c r="L216" s="394">
        <v>8000000</v>
      </c>
      <c r="M216" s="44" t="s">
        <v>66</v>
      </c>
      <c r="N216" s="304" t="s">
        <v>4894</v>
      </c>
      <c r="O216" s="79">
        <v>36386177</v>
      </c>
      <c r="P216" s="313">
        <v>543</v>
      </c>
      <c r="Q216" s="314">
        <v>46052</v>
      </c>
      <c r="R216" s="397">
        <v>2788579160</v>
      </c>
      <c r="S216" s="307">
        <v>46052</v>
      </c>
      <c r="T216" s="397">
        <v>8000000</v>
      </c>
      <c r="U216" s="302" t="s">
        <v>65</v>
      </c>
      <c r="V216" s="79">
        <v>39049658</v>
      </c>
      <c r="W216" s="304" t="s">
        <v>4893</v>
      </c>
      <c r="X216" s="315">
        <v>46052</v>
      </c>
      <c r="Y216" s="316">
        <v>46055</v>
      </c>
      <c r="Z216" s="69" t="s">
        <v>73</v>
      </c>
      <c r="AA216" s="307">
        <v>46112</v>
      </c>
      <c r="AB216" s="549">
        <v>57</v>
      </c>
      <c r="AC216" s="400">
        <v>0</v>
      </c>
      <c r="AD216" s="79">
        <v>0</v>
      </c>
      <c r="AE216" s="400">
        <v>0</v>
      </c>
      <c r="AF216" s="80" t="s">
        <v>73</v>
      </c>
      <c r="AG216" s="403">
        <f t="shared" si="15"/>
        <v>0</v>
      </c>
      <c r="AH216" s="79">
        <v>0</v>
      </c>
      <c r="AI216" s="400">
        <v>0</v>
      </c>
      <c r="AJ216" s="61" t="s">
        <v>73</v>
      </c>
      <c r="AK216" s="309" t="s">
        <v>73</v>
      </c>
      <c r="AL216" s="61">
        <v>0</v>
      </c>
      <c r="AM216" s="309" t="s">
        <v>73</v>
      </c>
      <c r="AN216" s="81" t="s">
        <v>73</v>
      </c>
      <c r="AO216" s="309" t="s">
        <v>73</v>
      </c>
      <c r="AP216" s="75">
        <f t="shared" si="16"/>
        <v>0</v>
      </c>
      <c r="AQ216" s="406">
        <f>+L216+AD216-AI216</f>
        <v>8000000</v>
      </c>
      <c r="AR216" s="61" t="s">
        <v>4700</v>
      </c>
      <c r="AS216" s="400">
        <f t="shared" si="17"/>
        <v>8000000</v>
      </c>
      <c r="AT216" s="61" t="s">
        <v>162</v>
      </c>
      <c r="AU216" s="302">
        <v>0</v>
      </c>
      <c r="AV216" s="82" t="s">
        <v>73</v>
      </c>
      <c r="AW216" s="426">
        <f t="shared" si="18"/>
        <v>0</v>
      </c>
      <c r="AX216" s="420">
        <v>8000000</v>
      </c>
      <c r="AY216" s="310">
        <f t="shared" si="19"/>
        <v>0</v>
      </c>
      <c r="AZ216" s="67">
        <v>0</v>
      </c>
      <c r="BA216" s="311" t="s">
        <v>73</v>
      </c>
      <c r="BB216" s="299" t="s">
        <v>163</v>
      </c>
      <c r="BC216" s="557" t="s">
        <v>4892</v>
      </c>
      <c r="BD216" s="44" t="s">
        <v>65</v>
      </c>
      <c r="BE216" s="558" t="s">
        <v>65</v>
      </c>
    </row>
    <row r="217" spans="2:57" x14ac:dyDescent="0.25">
      <c r="B217" s="299">
        <v>2026</v>
      </c>
      <c r="C217" s="44">
        <v>891780111</v>
      </c>
      <c r="D217" s="44" t="s">
        <v>63</v>
      </c>
      <c r="E217" s="168" t="s">
        <v>4891</v>
      </c>
      <c r="F217" s="300" t="s">
        <v>4890</v>
      </c>
      <c r="G217" s="301">
        <v>0</v>
      </c>
      <c r="H217" s="302" t="s">
        <v>71</v>
      </c>
      <c r="I217" s="44" t="s">
        <v>111</v>
      </c>
      <c r="J217" s="303" t="s">
        <v>81</v>
      </c>
      <c r="K217" s="168" t="s">
        <v>4889</v>
      </c>
      <c r="L217" s="394">
        <v>40000000</v>
      </c>
      <c r="M217" s="44" t="s">
        <v>66</v>
      </c>
      <c r="N217" s="304" t="s">
        <v>4888</v>
      </c>
      <c r="O217" s="79">
        <v>1082944860</v>
      </c>
      <c r="P217" s="313">
        <v>543</v>
      </c>
      <c r="Q217" s="314">
        <v>46052</v>
      </c>
      <c r="R217" s="397">
        <v>2788579160</v>
      </c>
      <c r="S217" s="307">
        <v>46052</v>
      </c>
      <c r="T217" s="397">
        <v>40000000</v>
      </c>
      <c r="U217" s="302" t="s">
        <v>65</v>
      </c>
      <c r="V217" s="79">
        <v>57461852</v>
      </c>
      <c r="W217" s="304" t="s">
        <v>4887</v>
      </c>
      <c r="X217" s="315">
        <v>46052</v>
      </c>
      <c r="Y217" s="316">
        <v>46055</v>
      </c>
      <c r="Z217" s="69" t="s">
        <v>73</v>
      </c>
      <c r="AA217" s="307">
        <v>46295</v>
      </c>
      <c r="AB217" s="549">
        <v>240</v>
      </c>
      <c r="AC217" s="400">
        <v>0</v>
      </c>
      <c r="AD217" s="79">
        <v>0</v>
      </c>
      <c r="AE217" s="400">
        <v>0</v>
      </c>
      <c r="AF217" s="80" t="s">
        <v>73</v>
      </c>
      <c r="AG217" s="403">
        <f t="shared" si="15"/>
        <v>0</v>
      </c>
      <c r="AH217" s="79">
        <v>0</v>
      </c>
      <c r="AI217" s="400">
        <v>0</v>
      </c>
      <c r="AJ217" s="61" t="s">
        <v>73</v>
      </c>
      <c r="AK217" s="309" t="s">
        <v>73</v>
      </c>
      <c r="AL217" s="61">
        <v>0</v>
      </c>
      <c r="AM217" s="309" t="s">
        <v>73</v>
      </c>
      <c r="AN217" s="81" t="s">
        <v>73</v>
      </c>
      <c r="AO217" s="309" t="s">
        <v>73</v>
      </c>
      <c r="AP217" s="75">
        <f t="shared" si="16"/>
        <v>0</v>
      </c>
      <c r="AQ217" s="406">
        <f>+L217+AD217-AI217</f>
        <v>40000000</v>
      </c>
      <c r="AR217" s="61" t="s">
        <v>4700</v>
      </c>
      <c r="AS217" s="400">
        <f t="shared" si="17"/>
        <v>40000000</v>
      </c>
      <c r="AT217" s="61" t="s">
        <v>162</v>
      </c>
      <c r="AU217" s="302">
        <v>0</v>
      </c>
      <c r="AV217" s="82" t="s">
        <v>73</v>
      </c>
      <c r="AW217" s="426">
        <f t="shared" si="18"/>
        <v>0</v>
      </c>
      <c r="AX217" s="420">
        <v>40000000</v>
      </c>
      <c r="AY217" s="310">
        <f t="shared" si="19"/>
        <v>0</v>
      </c>
      <c r="AZ217" s="67">
        <v>0</v>
      </c>
      <c r="BA217" s="311" t="s">
        <v>73</v>
      </c>
      <c r="BB217" s="299" t="s">
        <v>163</v>
      </c>
      <c r="BC217" s="557" t="s">
        <v>4886</v>
      </c>
      <c r="BD217" s="44" t="s">
        <v>65</v>
      </c>
      <c r="BE217" s="558" t="s">
        <v>65</v>
      </c>
    </row>
    <row r="218" spans="2:57" x14ac:dyDescent="0.25">
      <c r="B218" s="299">
        <v>2026</v>
      </c>
      <c r="C218" s="44">
        <v>891780111</v>
      </c>
      <c r="D218" s="44" t="s">
        <v>63</v>
      </c>
      <c r="E218" s="168" t="s">
        <v>4885</v>
      </c>
      <c r="F218" s="300" t="s">
        <v>4884</v>
      </c>
      <c r="G218" s="301">
        <v>0</v>
      </c>
      <c r="H218" s="302" t="s">
        <v>71</v>
      </c>
      <c r="I218" s="44" t="s">
        <v>111</v>
      </c>
      <c r="J218" s="303" t="s">
        <v>112</v>
      </c>
      <c r="K218" s="168" t="s">
        <v>4883</v>
      </c>
      <c r="L218" s="394">
        <v>2999990</v>
      </c>
      <c r="M218" s="44" t="s">
        <v>66</v>
      </c>
      <c r="N218" s="304" t="s">
        <v>4810</v>
      </c>
      <c r="O218" s="79">
        <v>57445330</v>
      </c>
      <c r="P218" s="313">
        <v>220</v>
      </c>
      <c r="Q218" s="314">
        <v>46041</v>
      </c>
      <c r="R218" s="397">
        <v>6000000</v>
      </c>
      <c r="S218" s="307">
        <v>46048</v>
      </c>
      <c r="T218" s="397">
        <v>2999990</v>
      </c>
      <c r="U218" s="302" t="s">
        <v>65</v>
      </c>
      <c r="V218" s="79">
        <v>631386</v>
      </c>
      <c r="W218" s="304" t="s">
        <v>4882</v>
      </c>
      <c r="X218" s="315">
        <v>46048</v>
      </c>
      <c r="Y218" s="316">
        <v>46107</v>
      </c>
      <c r="Z218" s="69" t="s">
        <v>73</v>
      </c>
      <c r="AA218" s="307">
        <v>46107</v>
      </c>
      <c r="AB218" s="549">
        <v>0</v>
      </c>
      <c r="AC218" s="400">
        <v>0</v>
      </c>
      <c r="AD218" s="79">
        <v>0</v>
      </c>
      <c r="AE218" s="400">
        <v>0</v>
      </c>
      <c r="AF218" s="80" t="s">
        <v>73</v>
      </c>
      <c r="AG218" s="403">
        <f t="shared" si="15"/>
        <v>0</v>
      </c>
      <c r="AH218" s="79">
        <v>0</v>
      </c>
      <c r="AI218" s="400">
        <v>0</v>
      </c>
      <c r="AJ218" s="61" t="s">
        <v>73</v>
      </c>
      <c r="AK218" s="309" t="s">
        <v>73</v>
      </c>
      <c r="AL218" s="61">
        <v>0</v>
      </c>
      <c r="AM218" s="309" t="s">
        <v>73</v>
      </c>
      <c r="AN218" s="81" t="s">
        <v>73</v>
      </c>
      <c r="AO218" s="309" t="s">
        <v>73</v>
      </c>
      <c r="AP218" s="75">
        <f t="shared" si="16"/>
        <v>0</v>
      </c>
      <c r="AQ218" s="406">
        <f>+L218+AD218-AI218</f>
        <v>2999990</v>
      </c>
      <c r="AR218" s="61" t="s">
        <v>65</v>
      </c>
      <c r="AS218" s="400">
        <f t="shared" si="17"/>
        <v>2999990</v>
      </c>
      <c r="AT218" s="61" t="s">
        <v>162</v>
      </c>
      <c r="AU218" s="302">
        <v>0</v>
      </c>
      <c r="AV218" s="82" t="s">
        <v>73</v>
      </c>
      <c r="AW218" s="426">
        <f t="shared" si="18"/>
        <v>0</v>
      </c>
      <c r="AX218" s="420">
        <v>2999990</v>
      </c>
      <c r="AY218" s="310">
        <f t="shared" si="19"/>
        <v>0</v>
      </c>
      <c r="AZ218" s="67">
        <v>0</v>
      </c>
      <c r="BA218" s="311" t="s">
        <v>73</v>
      </c>
      <c r="BB218" s="299" t="s">
        <v>163</v>
      </c>
      <c r="BC218" s="557" t="s">
        <v>4881</v>
      </c>
      <c r="BD218" s="44" t="s">
        <v>4654</v>
      </c>
      <c r="BE218" s="558" t="s">
        <v>164</v>
      </c>
    </row>
    <row r="219" spans="2:57" x14ac:dyDescent="0.25">
      <c r="B219" s="299">
        <v>2026</v>
      </c>
      <c r="C219" s="44">
        <v>891780111</v>
      </c>
      <c r="D219" s="44" t="s">
        <v>63</v>
      </c>
      <c r="E219" s="168" t="s">
        <v>4880</v>
      </c>
      <c r="F219" s="300" t="s">
        <v>4879</v>
      </c>
      <c r="G219" s="301">
        <v>0</v>
      </c>
      <c r="H219" s="302" t="s">
        <v>71</v>
      </c>
      <c r="I219" s="44" t="s">
        <v>111</v>
      </c>
      <c r="J219" s="303" t="s">
        <v>112</v>
      </c>
      <c r="K219" s="168" t="s">
        <v>4878</v>
      </c>
      <c r="L219" s="394">
        <v>13387500</v>
      </c>
      <c r="M219" s="44" t="s">
        <v>66</v>
      </c>
      <c r="N219" s="304" t="s">
        <v>4872</v>
      </c>
      <c r="O219" s="79">
        <v>900355024</v>
      </c>
      <c r="P219" s="313">
        <v>226</v>
      </c>
      <c r="Q219" s="314">
        <v>46041</v>
      </c>
      <c r="R219" s="397">
        <v>29319746</v>
      </c>
      <c r="S219" s="307">
        <v>46048</v>
      </c>
      <c r="T219" s="397">
        <v>13387500</v>
      </c>
      <c r="U219" s="302" t="s">
        <v>65</v>
      </c>
      <c r="V219" s="79">
        <v>1128446990</v>
      </c>
      <c r="W219" s="304" t="s">
        <v>4877</v>
      </c>
      <c r="X219" s="315">
        <v>46048</v>
      </c>
      <c r="Y219" s="316">
        <v>46048</v>
      </c>
      <c r="Z219" s="69" t="s">
        <v>73</v>
      </c>
      <c r="AA219" s="307">
        <v>46078</v>
      </c>
      <c r="AB219" s="549">
        <v>30</v>
      </c>
      <c r="AC219" s="400">
        <v>0</v>
      </c>
      <c r="AD219" s="79">
        <v>0</v>
      </c>
      <c r="AE219" s="400">
        <v>0</v>
      </c>
      <c r="AF219" s="80" t="s">
        <v>73</v>
      </c>
      <c r="AG219" s="403">
        <f t="shared" si="15"/>
        <v>0</v>
      </c>
      <c r="AH219" s="79">
        <v>0</v>
      </c>
      <c r="AI219" s="400">
        <v>0</v>
      </c>
      <c r="AJ219" s="61" t="s">
        <v>73</v>
      </c>
      <c r="AK219" s="309" t="s">
        <v>73</v>
      </c>
      <c r="AL219" s="61">
        <v>0</v>
      </c>
      <c r="AM219" s="309" t="s">
        <v>73</v>
      </c>
      <c r="AN219" s="81" t="s">
        <v>73</v>
      </c>
      <c r="AO219" s="309" t="s">
        <v>73</v>
      </c>
      <c r="AP219" s="75">
        <f t="shared" si="16"/>
        <v>0</v>
      </c>
      <c r="AQ219" s="406">
        <f>+L219+AD219-AI219</f>
        <v>13387500</v>
      </c>
      <c r="AR219" s="61" t="s">
        <v>65</v>
      </c>
      <c r="AS219" s="400">
        <f t="shared" si="17"/>
        <v>13387500</v>
      </c>
      <c r="AT219" s="61" t="s">
        <v>162</v>
      </c>
      <c r="AU219" s="302">
        <v>0</v>
      </c>
      <c r="AV219" s="82" t="s">
        <v>73</v>
      </c>
      <c r="AW219" s="426">
        <f t="shared" si="18"/>
        <v>0</v>
      </c>
      <c r="AX219" s="420">
        <v>13387500</v>
      </c>
      <c r="AY219" s="310">
        <f t="shared" si="19"/>
        <v>0</v>
      </c>
      <c r="AZ219" s="67">
        <v>0</v>
      </c>
      <c r="BA219" s="311" t="s">
        <v>73</v>
      </c>
      <c r="BB219" s="299" t="s">
        <v>85</v>
      </c>
      <c r="BC219" s="557" t="s">
        <v>4876</v>
      </c>
      <c r="BD219" s="44" t="s">
        <v>65</v>
      </c>
      <c r="BE219" s="558" t="s">
        <v>164</v>
      </c>
    </row>
    <row r="220" spans="2:57" x14ac:dyDescent="0.25">
      <c r="B220" s="299">
        <v>2026</v>
      </c>
      <c r="C220" s="44">
        <v>891780111</v>
      </c>
      <c r="D220" s="44" t="s">
        <v>63</v>
      </c>
      <c r="E220" s="168" t="s">
        <v>4875</v>
      </c>
      <c r="F220" s="300" t="s">
        <v>4874</v>
      </c>
      <c r="G220" s="301">
        <v>0</v>
      </c>
      <c r="H220" s="302" t="s">
        <v>71</v>
      </c>
      <c r="I220" s="44" t="s">
        <v>111</v>
      </c>
      <c r="J220" s="303" t="s">
        <v>112</v>
      </c>
      <c r="K220" s="168" t="s">
        <v>4873</v>
      </c>
      <c r="L220" s="394">
        <v>3112564</v>
      </c>
      <c r="M220" s="44" t="s">
        <v>66</v>
      </c>
      <c r="N220" s="304" t="s">
        <v>4872</v>
      </c>
      <c r="O220" s="79">
        <v>900355024</v>
      </c>
      <c r="P220" s="313">
        <v>228</v>
      </c>
      <c r="Q220" s="314">
        <v>46041</v>
      </c>
      <c r="R220" s="397">
        <v>11000000</v>
      </c>
      <c r="S220" s="307">
        <v>46048</v>
      </c>
      <c r="T220" s="397">
        <v>3112564</v>
      </c>
      <c r="U220" s="302" t="s">
        <v>65</v>
      </c>
      <c r="V220" s="79">
        <v>45530330</v>
      </c>
      <c r="W220" s="304" t="s">
        <v>4871</v>
      </c>
      <c r="X220" s="315">
        <v>46048</v>
      </c>
      <c r="Y220" s="316">
        <v>46055</v>
      </c>
      <c r="Z220" s="69" t="s">
        <v>73</v>
      </c>
      <c r="AA220" s="307">
        <v>46143</v>
      </c>
      <c r="AB220" s="549">
        <v>88</v>
      </c>
      <c r="AC220" s="400">
        <v>0</v>
      </c>
      <c r="AD220" s="79">
        <v>0</v>
      </c>
      <c r="AE220" s="400">
        <v>0</v>
      </c>
      <c r="AF220" s="80" t="s">
        <v>73</v>
      </c>
      <c r="AG220" s="403">
        <f t="shared" si="15"/>
        <v>0</v>
      </c>
      <c r="AH220" s="79">
        <v>0</v>
      </c>
      <c r="AI220" s="400">
        <v>0</v>
      </c>
      <c r="AJ220" s="61" t="s">
        <v>73</v>
      </c>
      <c r="AK220" s="309" t="s">
        <v>73</v>
      </c>
      <c r="AL220" s="61">
        <v>0</v>
      </c>
      <c r="AM220" s="309" t="s">
        <v>73</v>
      </c>
      <c r="AN220" s="81" t="s">
        <v>73</v>
      </c>
      <c r="AO220" s="309" t="s">
        <v>73</v>
      </c>
      <c r="AP220" s="75">
        <f t="shared" si="16"/>
        <v>0</v>
      </c>
      <c r="AQ220" s="406">
        <f>+L220+AD220-AI220</f>
        <v>3112564</v>
      </c>
      <c r="AR220" s="61" t="s">
        <v>65</v>
      </c>
      <c r="AS220" s="400">
        <f t="shared" si="17"/>
        <v>3112564</v>
      </c>
      <c r="AT220" s="61" t="s">
        <v>162</v>
      </c>
      <c r="AU220" s="302">
        <v>0</v>
      </c>
      <c r="AV220" s="82" t="s">
        <v>73</v>
      </c>
      <c r="AW220" s="426">
        <f t="shared" si="18"/>
        <v>0</v>
      </c>
      <c r="AX220" s="420">
        <v>3112564</v>
      </c>
      <c r="AY220" s="310">
        <f t="shared" si="19"/>
        <v>0</v>
      </c>
      <c r="AZ220" s="67">
        <v>0</v>
      </c>
      <c r="BA220" s="311" t="s">
        <v>73</v>
      </c>
      <c r="BB220" s="299" t="s">
        <v>163</v>
      </c>
      <c r="BC220" s="557" t="s">
        <v>4870</v>
      </c>
      <c r="BD220" s="44" t="s">
        <v>65</v>
      </c>
      <c r="BE220" s="558" t="s">
        <v>164</v>
      </c>
    </row>
    <row r="221" spans="2:57" x14ac:dyDescent="0.25">
      <c r="B221" s="299">
        <v>2026</v>
      </c>
      <c r="C221" s="44">
        <v>891780111</v>
      </c>
      <c r="D221" s="44" t="s">
        <v>63</v>
      </c>
      <c r="E221" s="168" t="s">
        <v>4869</v>
      </c>
      <c r="F221" s="300" t="s">
        <v>4868</v>
      </c>
      <c r="G221" s="301">
        <v>0</v>
      </c>
      <c r="H221" s="302" t="s">
        <v>71</v>
      </c>
      <c r="I221" s="44" t="s">
        <v>111</v>
      </c>
      <c r="J221" s="303" t="s">
        <v>112</v>
      </c>
      <c r="K221" s="168" t="s">
        <v>4867</v>
      </c>
      <c r="L221" s="394">
        <v>1419568</v>
      </c>
      <c r="M221" s="44" t="s">
        <v>66</v>
      </c>
      <c r="N221" s="304" t="s">
        <v>4851</v>
      </c>
      <c r="O221" s="79">
        <v>900763287</v>
      </c>
      <c r="P221" s="313">
        <v>398</v>
      </c>
      <c r="Q221" s="314">
        <v>46048</v>
      </c>
      <c r="R221" s="397">
        <v>49860000</v>
      </c>
      <c r="S221" s="307">
        <v>46049</v>
      </c>
      <c r="T221" s="397">
        <v>1419568</v>
      </c>
      <c r="U221" s="302" t="s">
        <v>65</v>
      </c>
      <c r="V221" s="79">
        <v>52389076</v>
      </c>
      <c r="W221" s="304" t="s">
        <v>4866</v>
      </c>
      <c r="X221" s="315">
        <v>46049</v>
      </c>
      <c r="Y221" s="316">
        <v>46049</v>
      </c>
      <c r="Z221" s="69" t="s">
        <v>73</v>
      </c>
      <c r="AA221" s="307">
        <v>46107</v>
      </c>
      <c r="AB221" s="549">
        <v>58</v>
      </c>
      <c r="AC221" s="400">
        <v>0</v>
      </c>
      <c r="AD221" s="79">
        <v>0</v>
      </c>
      <c r="AE221" s="400">
        <v>0</v>
      </c>
      <c r="AF221" s="80" t="s">
        <v>73</v>
      </c>
      <c r="AG221" s="403">
        <f t="shared" si="15"/>
        <v>0</v>
      </c>
      <c r="AH221" s="79">
        <v>0</v>
      </c>
      <c r="AI221" s="400">
        <v>0</v>
      </c>
      <c r="AJ221" s="61" t="s">
        <v>73</v>
      </c>
      <c r="AK221" s="309" t="s">
        <v>73</v>
      </c>
      <c r="AL221" s="61">
        <v>0</v>
      </c>
      <c r="AM221" s="309" t="s">
        <v>73</v>
      </c>
      <c r="AN221" s="81" t="s">
        <v>73</v>
      </c>
      <c r="AO221" s="309" t="s">
        <v>73</v>
      </c>
      <c r="AP221" s="75">
        <f t="shared" si="16"/>
        <v>0</v>
      </c>
      <c r="AQ221" s="406">
        <f>+L221+AD221-AI221</f>
        <v>1419568</v>
      </c>
      <c r="AR221" s="61" t="s">
        <v>4700</v>
      </c>
      <c r="AS221" s="400">
        <f t="shared" si="17"/>
        <v>1419568</v>
      </c>
      <c r="AT221" s="61" t="s">
        <v>162</v>
      </c>
      <c r="AU221" s="302">
        <v>0</v>
      </c>
      <c r="AV221" s="82" t="s">
        <v>73</v>
      </c>
      <c r="AW221" s="426">
        <f t="shared" si="18"/>
        <v>0</v>
      </c>
      <c r="AX221" s="420">
        <v>1419568</v>
      </c>
      <c r="AY221" s="310">
        <f t="shared" si="19"/>
        <v>0</v>
      </c>
      <c r="AZ221" s="67">
        <v>0</v>
      </c>
      <c r="BA221" s="311" t="s">
        <v>73</v>
      </c>
      <c r="BB221" s="299" t="s">
        <v>85</v>
      </c>
      <c r="BC221" s="557" t="s">
        <v>4865</v>
      </c>
      <c r="BD221" s="44" t="s">
        <v>65</v>
      </c>
      <c r="BE221" s="558" t="s">
        <v>164</v>
      </c>
    </row>
    <row r="222" spans="2:57" x14ac:dyDescent="0.25">
      <c r="B222" s="299">
        <v>2026</v>
      </c>
      <c r="C222" s="44">
        <v>891780111</v>
      </c>
      <c r="D222" s="44" t="s">
        <v>63</v>
      </c>
      <c r="E222" s="168" t="s">
        <v>4864</v>
      </c>
      <c r="F222" s="300" t="s">
        <v>4863</v>
      </c>
      <c r="G222" s="301">
        <v>0</v>
      </c>
      <c r="H222" s="302" t="s">
        <v>71</v>
      </c>
      <c r="I222" s="44" t="s">
        <v>111</v>
      </c>
      <c r="J222" s="303" t="s">
        <v>112</v>
      </c>
      <c r="K222" s="168" t="s">
        <v>4862</v>
      </c>
      <c r="L222" s="394">
        <v>5999000</v>
      </c>
      <c r="M222" s="44" t="s">
        <v>66</v>
      </c>
      <c r="N222" s="304" t="s">
        <v>4851</v>
      </c>
      <c r="O222" s="79">
        <v>900763287</v>
      </c>
      <c r="P222" s="313">
        <v>417</v>
      </c>
      <c r="Q222" s="314">
        <v>46048</v>
      </c>
      <c r="R222" s="397">
        <v>49279352</v>
      </c>
      <c r="S222" s="307">
        <v>46051</v>
      </c>
      <c r="T222" s="397">
        <v>5999000</v>
      </c>
      <c r="U222" s="302" t="s">
        <v>65</v>
      </c>
      <c r="V222" s="79">
        <v>51909946</v>
      </c>
      <c r="W222" s="304" t="s">
        <v>4861</v>
      </c>
      <c r="X222" s="315">
        <v>46051</v>
      </c>
      <c r="Y222" s="316">
        <v>46055</v>
      </c>
      <c r="Z222" s="69" t="s">
        <v>73</v>
      </c>
      <c r="AA222" s="307">
        <v>46113</v>
      </c>
      <c r="AB222" s="549">
        <v>58</v>
      </c>
      <c r="AC222" s="400">
        <v>0</v>
      </c>
      <c r="AD222" s="79">
        <v>0</v>
      </c>
      <c r="AE222" s="400">
        <v>0</v>
      </c>
      <c r="AF222" s="80" t="s">
        <v>73</v>
      </c>
      <c r="AG222" s="403">
        <f t="shared" si="15"/>
        <v>0</v>
      </c>
      <c r="AH222" s="79">
        <v>0</v>
      </c>
      <c r="AI222" s="400">
        <v>0</v>
      </c>
      <c r="AJ222" s="61" t="s">
        <v>73</v>
      </c>
      <c r="AK222" s="309" t="s">
        <v>73</v>
      </c>
      <c r="AL222" s="61">
        <v>0</v>
      </c>
      <c r="AM222" s="309" t="s">
        <v>73</v>
      </c>
      <c r="AN222" s="81" t="s">
        <v>73</v>
      </c>
      <c r="AO222" s="309" t="s">
        <v>73</v>
      </c>
      <c r="AP222" s="75">
        <f t="shared" si="16"/>
        <v>0</v>
      </c>
      <c r="AQ222" s="406">
        <f>+L222+AD222-AI222</f>
        <v>5999000</v>
      </c>
      <c r="AR222" s="61" t="s">
        <v>4700</v>
      </c>
      <c r="AS222" s="400">
        <f t="shared" si="17"/>
        <v>5999000</v>
      </c>
      <c r="AT222" s="61" t="s">
        <v>162</v>
      </c>
      <c r="AU222" s="302">
        <v>0</v>
      </c>
      <c r="AV222" s="82" t="s">
        <v>73</v>
      </c>
      <c r="AW222" s="426">
        <f t="shared" si="18"/>
        <v>0</v>
      </c>
      <c r="AX222" s="420">
        <v>5999000</v>
      </c>
      <c r="AY222" s="310">
        <f t="shared" si="19"/>
        <v>0</v>
      </c>
      <c r="AZ222" s="67">
        <v>0</v>
      </c>
      <c r="BA222" s="311" t="s">
        <v>73</v>
      </c>
      <c r="BB222" s="299" t="s">
        <v>163</v>
      </c>
      <c r="BC222" s="557" t="s">
        <v>4860</v>
      </c>
      <c r="BD222" s="44" t="s">
        <v>65</v>
      </c>
      <c r="BE222" s="558" t="s">
        <v>164</v>
      </c>
    </row>
    <row r="223" spans="2:57" x14ac:dyDescent="0.25">
      <c r="B223" s="299">
        <v>2026</v>
      </c>
      <c r="C223" s="44">
        <v>891780111</v>
      </c>
      <c r="D223" s="44" t="s">
        <v>63</v>
      </c>
      <c r="E223" s="168" t="s">
        <v>4859</v>
      </c>
      <c r="F223" s="300" t="s">
        <v>4858</v>
      </c>
      <c r="G223" s="301">
        <v>0</v>
      </c>
      <c r="H223" s="302" t="s">
        <v>71</v>
      </c>
      <c r="I223" s="44" t="s">
        <v>111</v>
      </c>
      <c r="J223" s="303" t="s">
        <v>112</v>
      </c>
      <c r="K223" s="168" t="s">
        <v>4857</v>
      </c>
      <c r="L223" s="394">
        <v>7996330</v>
      </c>
      <c r="M223" s="44" t="s">
        <v>66</v>
      </c>
      <c r="N223" s="304" t="s">
        <v>4841</v>
      </c>
      <c r="O223" s="79">
        <v>890115230</v>
      </c>
      <c r="P223" s="313">
        <v>227</v>
      </c>
      <c r="Q223" s="314">
        <v>46041</v>
      </c>
      <c r="R223" s="397">
        <v>33318969</v>
      </c>
      <c r="S223" s="307">
        <v>46051</v>
      </c>
      <c r="T223" s="397">
        <v>7996330</v>
      </c>
      <c r="U223" s="302" t="s">
        <v>65</v>
      </c>
      <c r="V223" s="79">
        <v>85456629</v>
      </c>
      <c r="W223" s="304" t="s">
        <v>4856</v>
      </c>
      <c r="X223" s="315">
        <v>46051</v>
      </c>
      <c r="Y223" s="316">
        <v>46051</v>
      </c>
      <c r="Z223" s="69" t="s">
        <v>73</v>
      </c>
      <c r="AA223" s="307">
        <v>46081</v>
      </c>
      <c r="AB223" s="549">
        <v>30</v>
      </c>
      <c r="AC223" s="400">
        <v>0</v>
      </c>
      <c r="AD223" s="79">
        <v>0</v>
      </c>
      <c r="AE223" s="400">
        <v>0</v>
      </c>
      <c r="AF223" s="80" t="s">
        <v>73</v>
      </c>
      <c r="AG223" s="403">
        <f t="shared" si="15"/>
        <v>0</v>
      </c>
      <c r="AH223" s="79">
        <v>0</v>
      </c>
      <c r="AI223" s="400">
        <v>0</v>
      </c>
      <c r="AJ223" s="61" t="s">
        <v>73</v>
      </c>
      <c r="AK223" s="309" t="s">
        <v>73</v>
      </c>
      <c r="AL223" s="61">
        <v>0</v>
      </c>
      <c r="AM223" s="309" t="s">
        <v>73</v>
      </c>
      <c r="AN223" s="81" t="s">
        <v>73</v>
      </c>
      <c r="AO223" s="309" t="s">
        <v>73</v>
      </c>
      <c r="AP223" s="75">
        <f t="shared" si="16"/>
        <v>0</v>
      </c>
      <c r="AQ223" s="406">
        <f>+L223+AD223-AI223</f>
        <v>7996330</v>
      </c>
      <c r="AR223" s="61" t="s">
        <v>65</v>
      </c>
      <c r="AS223" s="400">
        <f t="shared" si="17"/>
        <v>7996330</v>
      </c>
      <c r="AT223" s="61" t="s">
        <v>162</v>
      </c>
      <c r="AU223" s="302">
        <v>0</v>
      </c>
      <c r="AV223" s="82" t="s">
        <v>73</v>
      </c>
      <c r="AW223" s="426">
        <f t="shared" si="18"/>
        <v>0</v>
      </c>
      <c r="AX223" s="420">
        <v>7996330</v>
      </c>
      <c r="AY223" s="310">
        <f t="shared" si="19"/>
        <v>0</v>
      </c>
      <c r="AZ223" s="67">
        <v>0</v>
      </c>
      <c r="BA223" s="311" t="s">
        <v>73</v>
      </c>
      <c r="BB223" s="299" t="s">
        <v>85</v>
      </c>
      <c r="BC223" s="557" t="s">
        <v>4855</v>
      </c>
      <c r="BD223" s="44" t="s">
        <v>65</v>
      </c>
      <c r="BE223" s="558" t="s">
        <v>164</v>
      </c>
    </row>
    <row r="224" spans="2:57" x14ac:dyDescent="0.25">
      <c r="B224" s="299">
        <v>2026</v>
      </c>
      <c r="C224" s="44">
        <v>891780111</v>
      </c>
      <c r="D224" s="44" t="s">
        <v>63</v>
      </c>
      <c r="E224" s="168" t="s">
        <v>4854</v>
      </c>
      <c r="F224" s="300" t="s">
        <v>4853</v>
      </c>
      <c r="G224" s="301">
        <v>0</v>
      </c>
      <c r="H224" s="302" t="s">
        <v>71</v>
      </c>
      <c r="I224" s="44" t="s">
        <v>111</v>
      </c>
      <c r="J224" s="303" t="s">
        <v>112</v>
      </c>
      <c r="K224" s="168" t="s">
        <v>4852</v>
      </c>
      <c r="L224" s="394">
        <v>894999</v>
      </c>
      <c r="M224" s="44" t="s">
        <v>66</v>
      </c>
      <c r="N224" s="304" t="s">
        <v>4851</v>
      </c>
      <c r="O224" s="79">
        <v>900763287</v>
      </c>
      <c r="P224" s="313">
        <v>407</v>
      </c>
      <c r="Q224" s="314">
        <v>46048</v>
      </c>
      <c r="R224" s="397">
        <v>48120000</v>
      </c>
      <c r="S224" s="307">
        <v>46051</v>
      </c>
      <c r="T224" s="397">
        <v>894999</v>
      </c>
      <c r="U224" s="302" t="s">
        <v>65</v>
      </c>
      <c r="V224" s="79">
        <v>25548913</v>
      </c>
      <c r="W224" s="304" t="s">
        <v>4724</v>
      </c>
      <c r="X224" s="315">
        <v>46051</v>
      </c>
      <c r="Y224" s="316">
        <v>46055</v>
      </c>
      <c r="Z224" s="69" t="s">
        <v>73</v>
      </c>
      <c r="AA224" s="307">
        <v>46082</v>
      </c>
      <c r="AB224" s="549">
        <v>27</v>
      </c>
      <c r="AC224" s="400">
        <v>0</v>
      </c>
      <c r="AD224" s="79">
        <v>0</v>
      </c>
      <c r="AE224" s="400">
        <v>0</v>
      </c>
      <c r="AF224" s="80" t="s">
        <v>73</v>
      </c>
      <c r="AG224" s="403">
        <f t="shared" si="15"/>
        <v>0</v>
      </c>
      <c r="AH224" s="79">
        <v>0</v>
      </c>
      <c r="AI224" s="400">
        <v>0</v>
      </c>
      <c r="AJ224" s="61" t="s">
        <v>73</v>
      </c>
      <c r="AK224" s="309" t="s">
        <v>73</v>
      </c>
      <c r="AL224" s="61">
        <v>0</v>
      </c>
      <c r="AM224" s="309" t="s">
        <v>73</v>
      </c>
      <c r="AN224" s="81" t="s">
        <v>73</v>
      </c>
      <c r="AO224" s="309" t="s">
        <v>73</v>
      </c>
      <c r="AP224" s="75">
        <f t="shared" si="16"/>
        <v>0</v>
      </c>
      <c r="AQ224" s="406">
        <f>+L224+AD224-AI224</f>
        <v>894999</v>
      </c>
      <c r="AR224" s="61" t="s">
        <v>4700</v>
      </c>
      <c r="AS224" s="400">
        <f t="shared" si="17"/>
        <v>894999</v>
      </c>
      <c r="AT224" s="61" t="s">
        <v>162</v>
      </c>
      <c r="AU224" s="302">
        <v>0</v>
      </c>
      <c r="AV224" s="82" t="s">
        <v>73</v>
      </c>
      <c r="AW224" s="426">
        <f t="shared" si="18"/>
        <v>0</v>
      </c>
      <c r="AX224" s="420">
        <v>894999</v>
      </c>
      <c r="AY224" s="310">
        <f t="shared" si="19"/>
        <v>0</v>
      </c>
      <c r="AZ224" s="67">
        <v>0</v>
      </c>
      <c r="BA224" s="311" t="s">
        <v>73</v>
      </c>
      <c r="BB224" s="299" t="s">
        <v>163</v>
      </c>
      <c r="BC224" s="557" t="s">
        <v>4850</v>
      </c>
      <c r="BD224" s="44" t="s">
        <v>65</v>
      </c>
      <c r="BE224" s="558" t="s">
        <v>164</v>
      </c>
    </row>
    <row r="225" spans="2:57" x14ac:dyDescent="0.25">
      <c r="B225" s="299">
        <v>2026</v>
      </c>
      <c r="C225" s="44">
        <v>891780111</v>
      </c>
      <c r="D225" s="44" t="s">
        <v>63</v>
      </c>
      <c r="E225" s="168" t="s">
        <v>4849</v>
      </c>
      <c r="F225" s="300" t="s">
        <v>4848</v>
      </c>
      <c r="G225" s="301">
        <v>0</v>
      </c>
      <c r="H225" s="302" t="s">
        <v>71</v>
      </c>
      <c r="I225" s="44" t="s">
        <v>111</v>
      </c>
      <c r="J225" s="303" t="s">
        <v>112</v>
      </c>
      <c r="K225" s="168" t="s">
        <v>4847</v>
      </c>
      <c r="L225" s="394">
        <v>3032953</v>
      </c>
      <c r="M225" s="44" t="s">
        <v>66</v>
      </c>
      <c r="N225" s="304" t="s">
        <v>4846</v>
      </c>
      <c r="O225" s="79">
        <v>860065280</v>
      </c>
      <c r="P225" s="313">
        <v>471</v>
      </c>
      <c r="Q225" s="314">
        <v>46050</v>
      </c>
      <c r="R225" s="397">
        <v>14422125</v>
      </c>
      <c r="S225" s="307">
        <v>46051</v>
      </c>
      <c r="T225" s="397">
        <v>3032953</v>
      </c>
      <c r="U225" s="302" t="s">
        <v>65</v>
      </c>
      <c r="V225" s="79">
        <v>37552073</v>
      </c>
      <c r="W225" s="304" t="s">
        <v>4845</v>
      </c>
      <c r="X225" s="315">
        <v>46051</v>
      </c>
      <c r="Y225" s="316">
        <v>46051</v>
      </c>
      <c r="Z225" s="69" t="s">
        <v>73</v>
      </c>
      <c r="AA225" s="307">
        <v>46109</v>
      </c>
      <c r="AB225" s="549">
        <v>58</v>
      </c>
      <c r="AC225" s="400">
        <v>0</v>
      </c>
      <c r="AD225" s="79">
        <v>0</v>
      </c>
      <c r="AE225" s="400">
        <v>0</v>
      </c>
      <c r="AF225" s="80" t="s">
        <v>73</v>
      </c>
      <c r="AG225" s="403">
        <f t="shared" si="15"/>
        <v>0</v>
      </c>
      <c r="AH225" s="79">
        <v>0</v>
      </c>
      <c r="AI225" s="400">
        <v>0</v>
      </c>
      <c r="AJ225" s="61" t="s">
        <v>73</v>
      </c>
      <c r="AK225" s="309" t="s">
        <v>73</v>
      </c>
      <c r="AL225" s="61">
        <v>0</v>
      </c>
      <c r="AM225" s="309" t="s">
        <v>73</v>
      </c>
      <c r="AN225" s="81" t="s">
        <v>73</v>
      </c>
      <c r="AO225" s="309" t="s">
        <v>73</v>
      </c>
      <c r="AP225" s="75">
        <f t="shared" si="16"/>
        <v>0</v>
      </c>
      <c r="AQ225" s="406">
        <f>+L225+AD225-AI225</f>
        <v>3032953</v>
      </c>
      <c r="AR225" s="61" t="s">
        <v>65</v>
      </c>
      <c r="AS225" s="400">
        <f t="shared" si="17"/>
        <v>3032953</v>
      </c>
      <c r="AT225" s="61" t="s">
        <v>162</v>
      </c>
      <c r="AU225" s="302">
        <v>0</v>
      </c>
      <c r="AV225" s="82" t="s">
        <v>73</v>
      </c>
      <c r="AW225" s="426">
        <f t="shared" si="18"/>
        <v>0</v>
      </c>
      <c r="AX225" s="420">
        <v>3032953</v>
      </c>
      <c r="AY225" s="310">
        <f t="shared" si="19"/>
        <v>0</v>
      </c>
      <c r="AZ225" s="67">
        <v>0</v>
      </c>
      <c r="BA225" s="311" t="s">
        <v>73</v>
      </c>
      <c r="BB225" s="299" t="s">
        <v>85</v>
      </c>
      <c r="BC225" s="557" t="s">
        <v>4844</v>
      </c>
      <c r="BD225" s="44" t="s">
        <v>65</v>
      </c>
      <c r="BE225" s="558" t="s">
        <v>164</v>
      </c>
    </row>
    <row r="226" spans="2:57" x14ac:dyDescent="0.25">
      <c r="B226" s="299">
        <v>2026</v>
      </c>
      <c r="C226" s="44">
        <v>891780111</v>
      </c>
      <c r="D226" s="44" t="s">
        <v>63</v>
      </c>
      <c r="E226" s="168" t="s">
        <v>4843</v>
      </c>
      <c r="F226" s="300" t="s">
        <v>4838</v>
      </c>
      <c r="G226" s="301">
        <v>0</v>
      </c>
      <c r="H226" s="302" t="s">
        <v>71</v>
      </c>
      <c r="I226" s="44" t="s">
        <v>111</v>
      </c>
      <c r="J226" s="303" t="s">
        <v>112</v>
      </c>
      <c r="K226" s="168" t="s">
        <v>4842</v>
      </c>
      <c r="L226" s="394">
        <v>18030620</v>
      </c>
      <c r="M226" s="44" t="s">
        <v>66</v>
      </c>
      <c r="N226" s="304" t="s">
        <v>4841</v>
      </c>
      <c r="O226" s="79">
        <v>890115230</v>
      </c>
      <c r="P226" s="313">
        <v>475</v>
      </c>
      <c r="Q226" s="314">
        <v>46050</v>
      </c>
      <c r="R226" s="397">
        <v>32781333</v>
      </c>
      <c r="S226" s="307">
        <v>46051</v>
      </c>
      <c r="T226" s="397">
        <v>18030620</v>
      </c>
      <c r="U226" s="302" t="s">
        <v>65</v>
      </c>
      <c r="V226" s="79">
        <v>12548449</v>
      </c>
      <c r="W226" s="304" t="s">
        <v>4840</v>
      </c>
      <c r="X226" s="315">
        <v>46051</v>
      </c>
      <c r="Y226" s="316">
        <v>46055</v>
      </c>
      <c r="Z226" s="69" t="s">
        <v>73</v>
      </c>
      <c r="AA226" s="307">
        <v>46143</v>
      </c>
      <c r="AB226" s="549">
        <v>88</v>
      </c>
      <c r="AC226" s="400">
        <v>0</v>
      </c>
      <c r="AD226" s="79">
        <v>0</v>
      </c>
      <c r="AE226" s="400">
        <v>0</v>
      </c>
      <c r="AF226" s="80" t="s">
        <v>73</v>
      </c>
      <c r="AG226" s="403">
        <f t="shared" si="15"/>
        <v>0</v>
      </c>
      <c r="AH226" s="79">
        <v>0</v>
      </c>
      <c r="AI226" s="400">
        <v>0</v>
      </c>
      <c r="AJ226" s="61" t="s">
        <v>73</v>
      </c>
      <c r="AK226" s="309" t="s">
        <v>73</v>
      </c>
      <c r="AL226" s="61">
        <v>0</v>
      </c>
      <c r="AM226" s="309" t="s">
        <v>73</v>
      </c>
      <c r="AN226" s="81" t="s">
        <v>73</v>
      </c>
      <c r="AO226" s="309" t="s">
        <v>73</v>
      </c>
      <c r="AP226" s="75">
        <f t="shared" si="16"/>
        <v>0</v>
      </c>
      <c r="AQ226" s="406">
        <f>+L226+AD226-AI226</f>
        <v>18030620</v>
      </c>
      <c r="AR226" s="61" t="s">
        <v>65</v>
      </c>
      <c r="AS226" s="400">
        <f t="shared" si="17"/>
        <v>18030620</v>
      </c>
      <c r="AT226" s="61" t="s">
        <v>162</v>
      </c>
      <c r="AU226" s="302">
        <v>0</v>
      </c>
      <c r="AV226" s="82" t="s">
        <v>73</v>
      </c>
      <c r="AW226" s="426">
        <f t="shared" si="18"/>
        <v>0</v>
      </c>
      <c r="AX226" s="420">
        <v>18030620</v>
      </c>
      <c r="AY226" s="310">
        <f t="shared" si="19"/>
        <v>0</v>
      </c>
      <c r="AZ226" s="67">
        <v>0</v>
      </c>
      <c r="BA226" s="311" t="s">
        <v>73</v>
      </c>
      <c r="BB226" s="299" t="s">
        <v>163</v>
      </c>
      <c r="BC226" s="557" t="s">
        <v>4835</v>
      </c>
      <c r="BD226" s="44" t="s">
        <v>65</v>
      </c>
      <c r="BE226" s="558" t="s">
        <v>164</v>
      </c>
    </row>
    <row r="227" spans="2:57" x14ac:dyDescent="0.25">
      <c r="B227" s="299">
        <v>2026</v>
      </c>
      <c r="C227" s="44">
        <v>891780111</v>
      </c>
      <c r="D227" s="44" t="s">
        <v>63</v>
      </c>
      <c r="E227" s="168" t="s">
        <v>4839</v>
      </c>
      <c r="F227" s="300" t="s">
        <v>4838</v>
      </c>
      <c r="G227" s="301">
        <v>2024000100047</v>
      </c>
      <c r="H227" s="302" t="s">
        <v>71</v>
      </c>
      <c r="I227" s="44" t="s">
        <v>268</v>
      </c>
      <c r="J227" s="303" t="s">
        <v>112</v>
      </c>
      <c r="K227" s="168" t="s">
        <v>4837</v>
      </c>
      <c r="L227" s="394">
        <v>14900548</v>
      </c>
      <c r="M227" s="44" t="s">
        <v>66</v>
      </c>
      <c r="N227" s="304" t="s">
        <v>4836</v>
      </c>
      <c r="O227" s="79">
        <v>802005634</v>
      </c>
      <c r="P227" s="75">
        <v>140</v>
      </c>
      <c r="Q227" s="314">
        <v>46048</v>
      </c>
      <c r="R227" s="397">
        <v>139687601</v>
      </c>
      <c r="S227" s="307">
        <v>46052</v>
      </c>
      <c r="T227" s="397">
        <v>14900548</v>
      </c>
      <c r="U227" s="302" t="s">
        <v>65</v>
      </c>
      <c r="V227" s="79">
        <v>16078654</v>
      </c>
      <c r="W227" s="304" t="s">
        <v>4736</v>
      </c>
      <c r="X227" s="315">
        <v>46052</v>
      </c>
      <c r="Y227" s="316">
        <v>46057</v>
      </c>
      <c r="Z227" s="69" t="s">
        <v>73</v>
      </c>
      <c r="AA227" s="307">
        <v>46115</v>
      </c>
      <c r="AB227" s="549">
        <v>58</v>
      </c>
      <c r="AC227" s="400">
        <v>0</v>
      </c>
      <c r="AD227" s="79">
        <v>0</v>
      </c>
      <c r="AE227" s="400">
        <v>0</v>
      </c>
      <c r="AF227" s="80" t="s">
        <v>73</v>
      </c>
      <c r="AG227" s="403">
        <f t="shared" si="15"/>
        <v>0</v>
      </c>
      <c r="AH227" s="79">
        <v>0</v>
      </c>
      <c r="AI227" s="400">
        <v>0</v>
      </c>
      <c r="AJ227" s="61" t="s">
        <v>73</v>
      </c>
      <c r="AK227" s="309" t="s">
        <v>73</v>
      </c>
      <c r="AL227" s="61">
        <v>0</v>
      </c>
      <c r="AM227" s="309" t="s">
        <v>73</v>
      </c>
      <c r="AN227" s="81" t="s">
        <v>73</v>
      </c>
      <c r="AO227" s="309" t="s">
        <v>73</v>
      </c>
      <c r="AP227" s="75">
        <f t="shared" si="16"/>
        <v>0</v>
      </c>
      <c r="AQ227" s="406">
        <f>+L227+AD227-AI227</f>
        <v>14900548</v>
      </c>
      <c r="AR227" s="61" t="s">
        <v>4656</v>
      </c>
      <c r="AS227" s="400">
        <f t="shared" si="17"/>
        <v>14900548</v>
      </c>
      <c r="AT227" s="61" t="s">
        <v>162</v>
      </c>
      <c r="AU227" s="302">
        <v>0</v>
      </c>
      <c r="AV227" s="82" t="s">
        <v>73</v>
      </c>
      <c r="AW227" s="426">
        <f t="shared" si="18"/>
        <v>0</v>
      </c>
      <c r="AX227" s="420">
        <v>14900548</v>
      </c>
      <c r="AY227" s="310">
        <f t="shared" si="19"/>
        <v>0</v>
      </c>
      <c r="AZ227" s="67">
        <v>0</v>
      </c>
      <c r="BA227" s="311" t="s">
        <v>73</v>
      </c>
      <c r="BB227" s="299" t="s">
        <v>163</v>
      </c>
      <c r="BC227" s="557" t="s">
        <v>4835</v>
      </c>
      <c r="BD227" s="44" t="s">
        <v>4654</v>
      </c>
      <c r="BE227" s="558" t="s">
        <v>164</v>
      </c>
    </row>
    <row r="228" spans="2:57" x14ac:dyDescent="0.25">
      <c r="B228" s="299">
        <v>2026</v>
      </c>
      <c r="C228" s="44">
        <v>891780111</v>
      </c>
      <c r="D228" s="44" t="s">
        <v>63</v>
      </c>
      <c r="E228" s="168" t="s">
        <v>4834</v>
      </c>
      <c r="F228" s="300" t="s">
        <v>4833</v>
      </c>
      <c r="G228" s="301">
        <v>2024000100047</v>
      </c>
      <c r="H228" s="302" t="s">
        <v>71</v>
      </c>
      <c r="I228" s="44" t="s">
        <v>268</v>
      </c>
      <c r="J228" s="303" t="s">
        <v>112</v>
      </c>
      <c r="K228" s="168" t="s">
        <v>4832</v>
      </c>
      <c r="L228" s="394">
        <v>184582100</v>
      </c>
      <c r="M228" s="44" t="s">
        <v>66</v>
      </c>
      <c r="N228" s="304" t="s">
        <v>4831</v>
      </c>
      <c r="O228" s="79">
        <v>901972739</v>
      </c>
      <c r="P228" s="75">
        <v>140</v>
      </c>
      <c r="Q228" s="314">
        <v>46048</v>
      </c>
      <c r="R228" s="397">
        <v>139687601</v>
      </c>
      <c r="S228" s="307">
        <v>46052</v>
      </c>
      <c r="T228" s="397">
        <v>184582100</v>
      </c>
      <c r="U228" s="302" t="s">
        <v>65</v>
      </c>
      <c r="V228" s="79">
        <v>16078654</v>
      </c>
      <c r="W228" s="304" t="s">
        <v>4736</v>
      </c>
      <c r="X228" s="315">
        <v>46052</v>
      </c>
      <c r="Y228" s="316">
        <v>46057</v>
      </c>
      <c r="Z228" s="69" t="s">
        <v>73</v>
      </c>
      <c r="AA228" s="307">
        <v>46237</v>
      </c>
      <c r="AB228" s="549">
        <v>180</v>
      </c>
      <c r="AC228" s="400">
        <v>0</v>
      </c>
      <c r="AD228" s="79">
        <v>0</v>
      </c>
      <c r="AE228" s="400">
        <v>0</v>
      </c>
      <c r="AF228" s="80" t="s">
        <v>73</v>
      </c>
      <c r="AG228" s="403">
        <f t="shared" si="15"/>
        <v>0</v>
      </c>
      <c r="AH228" s="79">
        <v>0</v>
      </c>
      <c r="AI228" s="400">
        <v>0</v>
      </c>
      <c r="AJ228" s="61" t="s">
        <v>73</v>
      </c>
      <c r="AK228" s="309" t="s">
        <v>73</v>
      </c>
      <c r="AL228" s="61">
        <v>0</v>
      </c>
      <c r="AM228" s="309" t="s">
        <v>73</v>
      </c>
      <c r="AN228" s="81" t="s">
        <v>73</v>
      </c>
      <c r="AO228" s="309" t="s">
        <v>73</v>
      </c>
      <c r="AP228" s="75">
        <f t="shared" si="16"/>
        <v>0</v>
      </c>
      <c r="AQ228" s="406">
        <f>+L228+AD228-AI228</f>
        <v>184582100</v>
      </c>
      <c r="AR228" s="61" t="s">
        <v>4656</v>
      </c>
      <c r="AS228" s="400">
        <f t="shared" si="17"/>
        <v>184582100</v>
      </c>
      <c r="AT228" s="61" t="s">
        <v>162</v>
      </c>
      <c r="AU228" s="302">
        <v>0</v>
      </c>
      <c r="AV228" s="82" t="s">
        <v>73</v>
      </c>
      <c r="AW228" s="426">
        <f t="shared" si="18"/>
        <v>0</v>
      </c>
      <c r="AX228" s="420">
        <v>184582100</v>
      </c>
      <c r="AY228" s="310">
        <f t="shared" si="19"/>
        <v>0</v>
      </c>
      <c r="AZ228" s="67">
        <v>0</v>
      </c>
      <c r="BA228" s="311" t="s">
        <v>73</v>
      </c>
      <c r="BB228" s="299" t="s">
        <v>163</v>
      </c>
      <c r="BC228" s="557" t="s">
        <v>4830</v>
      </c>
      <c r="BD228" s="44" t="s">
        <v>4654</v>
      </c>
      <c r="BE228" s="558" t="s">
        <v>164</v>
      </c>
    </row>
    <row r="229" spans="2:57" x14ac:dyDescent="0.25">
      <c r="B229" s="299">
        <v>2026</v>
      </c>
      <c r="C229" s="44">
        <v>891780111</v>
      </c>
      <c r="D229" s="44" t="s">
        <v>63</v>
      </c>
      <c r="E229" s="168" t="s">
        <v>4829</v>
      </c>
      <c r="F229" s="300" t="s">
        <v>4828</v>
      </c>
      <c r="G229" s="301">
        <v>0</v>
      </c>
      <c r="H229" s="302" t="s">
        <v>71</v>
      </c>
      <c r="I229" s="44" t="s">
        <v>111</v>
      </c>
      <c r="J229" s="303" t="s">
        <v>112</v>
      </c>
      <c r="K229" s="168" t="s">
        <v>4827</v>
      </c>
      <c r="L229" s="394">
        <v>146310500</v>
      </c>
      <c r="M229" s="44" t="s">
        <v>66</v>
      </c>
      <c r="N229" s="304" t="s">
        <v>4826</v>
      </c>
      <c r="O229" s="79">
        <v>900763287</v>
      </c>
      <c r="P229" s="75">
        <v>543</v>
      </c>
      <c r="Q229" s="316">
        <v>46052</v>
      </c>
      <c r="R229" s="397">
        <v>2788579160</v>
      </c>
      <c r="S229" s="307">
        <v>46052</v>
      </c>
      <c r="T229" s="397">
        <v>146310500</v>
      </c>
      <c r="U229" s="302" t="s">
        <v>65</v>
      </c>
      <c r="V229" s="79">
        <v>32770239</v>
      </c>
      <c r="W229" s="304" t="s">
        <v>4825</v>
      </c>
      <c r="X229" s="315">
        <v>46052</v>
      </c>
      <c r="Y229" s="316">
        <v>46055</v>
      </c>
      <c r="Z229" s="69" t="s">
        <v>73</v>
      </c>
      <c r="AA229" s="307">
        <v>46113</v>
      </c>
      <c r="AB229" s="549">
        <v>58</v>
      </c>
      <c r="AC229" s="400">
        <v>0</v>
      </c>
      <c r="AD229" s="79">
        <v>0</v>
      </c>
      <c r="AE229" s="400">
        <v>0</v>
      </c>
      <c r="AF229" s="80" t="s">
        <v>73</v>
      </c>
      <c r="AG229" s="403">
        <f t="shared" si="15"/>
        <v>0</v>
      </c>
      <c r="AH229" s="79">
        <v>0</v>
      </c>
      <c r="AI229" s="400">
        <v>0</v>
      </c>
      <c r="AJ229" s="61" t="s">
        <v>73</v>
      </c>
      <c r="AK229" s="309" t="s">
        <v>73</v>
      </c>
      <c r="AL229" s="61">
        <v>0</v>
      </c>
      <c r="AM229" s="309" t="s">
        <v>73</v>
      </c>
      <c r="AN229" s="81" t="s">
        <v>73</v>
      </c>
      <c r="AO229" s="309" t="s">
        <v>73</v>
      </c>
      <c r="AP229" s="75">
        <f t="shared" si="16"/>
        <v>0</v>
      </c>
      <c r="AQ229" s="406">
        <f>+L229+AD229-AI229</f>
        <v>146310500</v>
      </c>
      <c r="AR229" s="61" t="s">
        <v>4700</v>
      </c>
      <c r="AS229" s="400">
        <f t="shared" si="17"/>
        <v>146310500</v>
      </c>
      <c r="AT229" s="61" t="s">
        <v>162</v>
      </c>
      <c r="AU229" s="302">
        <v>0</v>
      </c>
      <c r="AV229" s="82" t="s">
        <v>73</v>
      </c>
      <c r="AW229" s="426">
        <f t="shared" si="18"/>
        <v>0</v>
      </c>
      <c r="AX229" s="420">
        <v>146310500</v>
      </c>
      <c r="AY229" s="310">
        <f t="shared" si="19"/>
        <v>0</v>
      </c>
      <c r="AZ229" s="67">
        <v>0</v>
      </c>
      <c r="BA229" s="311" t="s">
        <v>73</v>
      </c>
      <c r="BB229" s="299" t="s">
        <v>163</v>
      </c>
      <c r="BC229" s="557" t="s">
        <v>4824</v>
      </c>
      <c r="BD229" s="44" t="s">
        <v>65</v>
      </c>
      <c r="BE229" s="558" t="s">
        <v>164</v>
      </c>
    </row>
    <row r="230" spans="2:57" x14ac:dyDescent="0.25">
      <c r="B230" s="299">
        <v>2026</v>
      </c>
      <c r="C230" s="44">
        <v>891780111</v>
      </c>
      <c r="D230" s="44" t="s">
        <v>63</v>
      </c>
      <c r="E230" s="168" t="s">
        <v>4823</v>
      </c>
      <c r="F230" s="300" t="s">
        <v>4822</v>
      </c>
      <c r="G230" s="301">
        <v>0</v>
      </c>
      <c r="H230" s="302" t="s">
        <v>71</v>
      </c>
      <c r="I230" s="44" t="s">
        <v>111</v>
      </c>
      <c r="J230" s="303" t="s">
        <v>113</v>
      </c>
      <c r="K230" s="168" t="s">
        <v>4821</v>
      </c>
      <c r="L230" s="394">
        <v>50000000</v>
      </c>
      <c r="M230" s="44" t="s">
        <v>66</v>
      </c>
      <c r="N230" s="304" t="s">
        <v>4708</v>
      </c>
      <c r="O230" s="79">
        <v>902020752</v>
      </c>
      <c r="P230" s="313">
        <v>80</v>
      </c>
      <c r="Q230" s="314">
        <v>46036</v>
      </c>
      <c r="R230" s="418">
        <v>831230400</v>
      </c>
      <c r="S230" s="307">
        <v>46044</v>
      </c>
      <c r="T230" s="397">
        <v>50000000</v>
      </c>
      <c r="U230" s="302" t="s">
        <v>65</v>
      </c>
      <c r="V230" s="79">
        <v>85081920</v>
      </c>
      <c r="W230" s="304" t="s">
        <v>4820</v>
      </c>
      <c r="X230" s="308">
        <v>46044</v>
      </c>
      <c r="Y230" s="306">
        <v>46044</v>
      </c>
      <c r="Z230" s="69" t="s">
        <v>73</v>
      </c>
      <c r="AA230" s="307">
        <v>46286</v>
      </c>
      <c r="AB230" s="549">
        <v>242</v>
      </c>
      <c r="AC230" s="400">
        <v>0</v>
      </c>
      <c r="AD230" s="79">
        <v>0</v>
      </c>
      <c r="AE230" s="400">
        <v>0</v>
      </c>
      <c r="AF230" s="80" t="s">
        <v>73</v>
      </c>
      <c r="AG230" s="403">
        <f t="shared" si="15"/>
        <v>0</v>
      </c>
      <c r="AH230" s="79">
        <v>0</v>
      </c>
      <c r="AI230" s="400">
        <v>0</v>
      </c>
      <c r="AJ230" s="61" t="s">
        <v>73</v>
      </c>
      <c r="AK230" s="309" t="s">
        <v>73</v>
      </c>
      <c r="AL230" s="61">
        <v>0</v>
      </c>
      <c r="AM230" s="309" t="s">
        <v>73</v>
      </c>
      <c r="AN230" s="81" t="s">
        <v>73</v>
      </c>
      <c r="AO230" s="309" t="s">
        <v>73</v>
      </c>
      <c r="AP230" s="75">
        <f t="shared" si="16"/>
        <v>0</v>
      </c>
      <c r="AQ230" s="406">
        <f>+L230+AD230-AI230</f>
        <v>50000000</v>
      </c>
      <c r="AR230" s="61" t="s">
        <v>65</v>
      </c>
      <c r="AS230" s="400">
        <f t="shared" si="17"/>
        <v>50000000</v>
      </c>
      <c r="AT230" s="61" t="s">
        <v>162</v>
      </c>
      <c r="AU230" s="302">
        <v>0</v>
      </c>
      <c r="AV230" s="82" t="s">
        <v>73</v>
      </c>
      <c r="AW230" s="426">
        <f t="shared" si="18"/>
        <v>0</v>
      </c>
      <c r="AX230" s="420">
        <v>50000000</v>
      </c>
      <c r="AY230" s="310">
        <f t="shared" si="19"/>
        <v>0</v>
      </c>
      <c r="AZ230" s="67">
        <v>0</v>
      </c>
      <c r="BA230" s="311" t="s">
        <v>73</v>
      </c>
      <c r="BB230" s="299" t="s">
        <v>85</v>
      </c>
      <c r="BC230" s="557" t="s">
        <v>4819</v>
      </c>
      <c r="BD230" s="44" t="s">
        <v>65</v>
      </c>
      <c r="BE230" s="558" t="s">
        <v>164</v>
      </c>
    </row>
    <row r="231" spans="2:57" x14ac:dyDescent="0.25">
      <c r="B231" s="299">
        <v>2026</v>
      </c>
      <c r="C231" s="44">
        <v>891780111</v>
      </c>
      <c r="D231" s="44" t="s">
        <v>63</v>
      </c>
      <c r="E231" s="168" t="s">
        <v>4818</v>
      </c>
      <c r="F231" s="300" t="s">
        <v>4817</v>
      </c>
      <c r="G231" s="301">
        <v>0</v>
      </c>
      <c r="H231" s="302" t="s">
        <v>71</v>
      </c>
      <c r="I231" s="44" t="s">
        <v>111</v>
      </c>
      <c r="J231" s="303" t="s">
        <v>113</v>
      </c>
      <c r="K231" s="168" t="s">
        <v>4816</v>
      </c>
      <c r="L231" s="394">
        <v>100000000</v>
      </c>
      <c r="M231" s="44" t="s">
        <v>66</v>
      </c>
      <c r="N231" s="304" t="s">
        <v>4810</v>
      </c>
      <c r="O231" s="79">
        <v>57445330</v>
      </c>
      <c r="P231" s="313">
        <v>49</v>
      </c>
      <c r="Q231" s="314">
        <v>46030</v>
      </c>
      <c r="R231" s="397">
        <v>100000000</v>
      </c>
      <c r="S231" s="307">
        <v>46045</v>
      </c>
      <c r="T231" s="397">
        <v>100000000</v>
      </c>
      <c r="U231" s="302" t="s">
        <v>65</v>
      </c>
      <c r="V231" s="79">
        <v>57461852</v>
      </c>
      <c r="W231" s="304" t="s">
        <v>4815</v>
      </c>
      <c r="X231" s="315">
        <v>46045</v>
      </c>
      <c r="Y231" s="316">
        <v>46045</v>
      </c>
      <c r="Z231" s="317">
        <v>46045</v>
      </c>
      <c r="AA231" s="307">
        <v>46195</v>
      </c>
      <c r="AB231" s="549">
        <v>150</v>
      </c>
      <c r="AC231" s="400">
        <v>0</v>
      </c>
      <c r="AD231" s="79">
        <v>0</v>
      </c>
      <c r="AE231" s="400">
        <v>0</v>
      </c>
      <c r="AF231" s="80" t="s">
        <v>73</v>
      </c>
      <c r="AG231" s="403">
        <f t="shared" si="15"/>
        <v>0</v>
      </c>
      <c r="AH231" s="79">
        <v>0</v>
      </c>
      <c r="AI231" s="400">
        <v>0</v>
      </c>
      <c r="AJ231" s="61" t="s">
        <v>73</v>
      </c>
      <c r="AK231" s="309" t="s">
        <v>73</v>
      </c>
      <c r="AL231" s="61">
        <v>0</v>
      </c>
      <c r="AM231" s="309" t="s">
        <v>73</v>
      </c>
      <c r="AN231" s="81" t="s">
        <v>73</v>
      </c>
      <c r="AO231" s="309" t="s">
        <v>73</v>
      </c>
      <c r="AP231" s="75">
        <f t="shared" si="16"/>
        <v>0</v>
      </c>
      <c r="AQ231" s="406">
        <f>+L231+AD231-AI231</f>
        <v>100000000</v>
      </c>
      <c r="AR231" s="61" t="s">
        <v>65</v>
      </c>
      <c r="AS231" s="400">
        <f t="shared" si="17"/>
        <v>100000000</v>
      </c>
      <c r="AT231" s="61" t="s">
        <v>162</v>
      </c>
      <c r="AU231" s="302">
        <v>0</v>
      </c>
      <c r="AV231" s="82" t="s">
        <v>73</v>
      </c>
      <c r="AW231" s="426">
        <f t="shared" si="18"/>
        <v>0</v>
      </c>
      <c r="AX231" s="420">
        <v>100000000</v>
      </c>
      <c r="AY231" s="310">
        <f t="shared" si="19"/>
        <v>0</v>
      </c>
      <c r="AZ231" s="67">
        <v>0</v>
      </c>
      <c r="BA231" s="311" t="s">
        <v>73</v>
      </c>
      <c r="BB231" s="299" t="s">
        <v>85</v>
      </c>
      <c r="BC231" s="557" t="s">
        <v>4814</v>
      </c>
      <c r="BD231" s="44" t="s">
        <v>65</v>
      </c>
      <c r="BE231" s="558" t="s">
        <v>164</v>
      </c>
    </row>
    <row r="232" spans="2:57" x14ac:dyDescent="0.25">
      <c r="B232" s="299">
        <v>2026</v>
      </c>
      <c r="C232" s="44">
        <v>891780111</v>
      </c>
      <c r="D232" s="44" t="s">
        <v>63</v>
      </c>
      <c r="E232" s="168" t="s">
        <v>4813</v>
      </c>
      <c r="F232" s="300" t="s">
        <v>4812</v>
      </c>
      <c r="G232" s="301">
        <v>0</v>
      </c>
      <c r="H232" s="302" t="s">
        <v>71</v>
      </c>
      <c r="I232" s="44" t="s">
        <v>111</v>
      </c>
      <c r="J232" s="303" t="s">
        <v>113</v>
      </c>
      <c r="K232" s="168" t="s">
        <v>4811</v>
      </c>
      <c r="L232" s="394">
        <v>55000000</v>
      </c>
      <c r="M232" s="44" t="s">
        <v>66</v>
      </c>
      <c r="N232" s="304" t="s">
        <v>4810</v>
      </c>
      <c r="O232" s="79">
        <v>57445330</v>
      </c>
      <c r="P232" s="305">
        <v>81</v>
      </c>
      <c r="Q232" s="306">
        <v>46036</v>
      </c>
      <c r="R232" s="397">
        <v>55000000</v>
      </c>
      <c r="S232" s="307">
        <v>46045</v>
      </c>
      <c r="T232" s="397">
        <v>55000000</v>
      </c>
      <c r="U232" s="302" t="s">
        <v>65</v>
      </c>
      <c r="V232" s="79">
        <v>36669284</v>
      </c>
      <c r="W232" s="304" t="s">
        <v>4795</v>
      </c>
      <c r="X232" s="315">
        <v>46045</v>
      </c>
      <c r="Y232" s="316">
        <v>46045</v>
      </c>
      <c r="Z232" s="317">
        <v>46045</v>
      </c>
      <c r="AA232" s="307">
        <v>46378</v>
      </c>
      <c r="AB232" s="549">
        <v>333</v>
      </c>
      <c r="AC232" s="400">
        <v>0</v>
      </c>
      <c r="AD232" s="79">
        <v>0</v>
      </c>
      <c r="AE232" s="400">
        <v>0</v>
      </c>
      <c r="AF232" s="80" t="s">
        <v>73</v>
      </c>
      <c r="AG232" s="403">
        <f t="shared" si="15"/>
        <v>0</v>
      </c>
      <c r="AH232" s="79">
        <v>0</v>
      </c>
      <c r="AI232" s="400">
        <v>0</v>
      </c>
      <c r="AJ232" s="61" t="s">
        <v>73</v>
      </c>
      <c r="AK232" s="309" t="s">
        <v>73</v>
      </c>
      <c r="AL232" s="61">
        <v>0</v>
      </c>
      <c r="AM232" s="309" t="s">
        <v>73</v>
      </c>
      <c r="AN232" s="81" t="s">
        <v>73</v>
      </c>
      <c r="AO232" s="309" t="s">
        <v>73</v>
      </c>
      <c r="AP232" s="75">
        <f t="shared" si="16"/>
        <v>0</v>
      </c>
      <c r="AQ232" s="406">
        <f>+L232+AD232-AI232</f>
        <v>55000000</v>
      </c>
      <c r="AR232" s="61" t="s">
        <v>65</v>
      </c>
      <c r="AS232" s="400">
        <f t="shared" si="17"/>
        <v>55000000</v>
      </c>
      <c r="AT232" s="61" t="s">
        <v>162</v>
      </c>
      <c r="AU232" s="302">
        <v>0</v>
      </c>
      <c r="AV232" s="82" t="s">
        <v>73</v>
      </c>
      <c r="AW232" s="426">
        <f t="shared" si="18"/>
        <v>0</v>
      </c>
      <c r="AX232" s="420">
        <v>55000000</v>
      </c>
      <c r="AY232" s="310">
        <f t="shared" si="19"/>
        <v>0</v>
      </c>
      <c r="AZ232" s="67">
        <v>0</v>
      </c>
      <c r="BA232" s="311" t="s">
        <v>73</v>
      </c>
      <c r="BB232" s="299" t="s">
        <v>85</v>
      </c>
      <c r="BC232" s="557" t="s">
        <v>4809</v>
      </c>
      <c r="BD232" s="44" t="s">
        <v>65</v>
      </c>
      <c r="BE232" s="558" t="s">
        <v>164</v>
      </c>
    </row>
    <row r="233" spans="2:57" x14ac:dyDescent="0.25">
      <c r="B233" s="299">
        <v>2026</v>
      </c>
      <c r="C233" s="44">
        <v>891780111</v>
      </c>
      <c r="D233" s="44" t="s">
        <v>63</v>
      </c>
      <c r="E233" s="168" t="s">
        <v>4808</v>
      </c>
      <c r="F233" s="300" t="s">
        <v>4807</v>
      </c>
      <c r="G233" s="301">
        <v>0</v>
      </c>
      <c r="H233" s="302" t="s">
        <v>71</v>
      </c>
      <c r="I233" s="44" t="s">
        <v>111</v>
      </c>
      <c r="J233" s="303" t="s">
        <v>113</v>
      </c>
      <c r="K233" s="168" t="s">
        <v>4806</v>
      </c>
      <c r="L233" s="394">
        <v>100000000</v>
      </c>
      <c r="M233" s="44" t="s">
        <v>66</v>
      </c>
      <c r="N233" s="304" t="s">
        <v>4796</v>
      </c>
      <c r="O233" s="79">
        <v>12561035</v>
      </c>
      <c r="P233" s="313">
        <v>280</v>
      </c>
      <c r="Q233" s="314">
        <v>46043</v>
      </c>
      <c r="R233" s="397">
        <v>284055000</v>
      </c>
      <c r="S233" s="307">
        <v>46048</v>
      </c>
      <c r="T233" s="397">
        <v>100000000</v>
      </c>
      <c r="U233" s="302" t="s">
        <v>65</v>
      </c>
      <c r="V233" s="79">
        <v>1082884010</v>
      </c>
      <c r="W233" s="304" t="s">
        <v>4730</v>
      </c>
      <c r="X233" s="315">
        <v>46048</v>
      </c>
      <c r="Y233" s="316">
        <v>46055</v>
      </c>
      <c r="Z233" s="69" t="s">
        <v>73</v>
      </c>
      <c r="AA233" s="307">
        <v>46203</v>
      </c>
      <c r="AB233" s="549">
        <v>148</v>
      </c>
      <c r="AC233" s="400">
        <v>0</v>
      </c>
      <c r="AD233" s="79">
        <v>0</v>
      </c>
      <c r="AE233" s="400">
        <v>0</v>
      </c>
      <c r="AF233" s="80" t="s">
        <v>73</v>
      </c>
      <c r="AG233" s="403">
        <f t="shared" si="15"/>
        <v>0</v>
      </c>
      <c r="AH233" s="79">
        <v>0</v>
      </c>
      <c r="AI233" s="400">
        <v>0</v>
      </c>
      <c r="AJ233" s="61" t="s">
        <v>73</v>
      </c>
      <c r="AK233" s="309" t="s">
        <v>73</v>
      </c>
      <c r="AL233" s="61">
        <v>0</v>
      </c>
      <c r="AM233" s="309" t="s">
        <v>73</v>
      </c>
      <c r="AN233" s="81" t="s">
        <v>73</v>
      </c>
      <c r="AO233" s="309" t="s">
        <v>73</v>
      </c>
      <c r="AP233" s="75">
        <f t="shared" si="16"/>
        <v>0</v>
      </c>
      <c r="AQ233" s="406">
        <f>+L233+AD233-AI233</f>
        <v>100000000</v>
      </c>
      <c r="AR233" s="61" t="s">
        <v>65</v>
      </c>
      <c r="AS233" s="400">
        <f t="shared" si="17"/>
        <v>100000000</v>
      </c>
      <c r="AT233" s="61" t="s">
        <v>162</v>
      </c>
      <c r="AU233" s="302">
        <v>0</v>
      </c>
      <c r="AV233" s="82" t="s">
        <v>73</v>
      </c>
      <c r="AW233" s="426">
        <f t="shared" si="18"/>
        <v>0</v>
      </c>
      <c r="AX233" s="420">
        <v>100000000</v>
      </c>
      <c r="AY233" s="310">
        <f t="shared" si="19"/>
        <v>0</v>
      </c>
      <c r="AZ233" s="67">
        <v>0</v>
      </c>
      <c r="BA233" s="311" t="s">
        <v>73</v>
      </c>
      <c r="BB233" s="299" t="s">
        <v>163</v>
      </c>
      <c r="BC233" s="557" t="s">
        <v>4805</v>
      </c>
      <c r="BD233" s="44" t="s">
        <v>65</v>
      </c>
      <c r="BE233" s="558" t="s">
        <v>164</v>
      </c>
    </row>
    <row r="234" spans="2:57" x14ac:dyDescent="0.25">
      <c r="B234" s="299">
        <v>2026</v>
      </c>
      <c r="C234" s="44">
        <v>891780111</v>
      </c>
      <c r="D234" s="44" t="s">
        <v>63</v>
      </c>
      <c r="E234" s="168" t="s">
        <v>4804</v>
      </c>
      <c r="F234" s="300" t="s">
        <v>4803</v>
      </c>
      <c r="G234" s="301">
        <v>0</v>
      </c>
      <c r="H234" s="302" t="s">
        <v>71</v>
      </c>
      <c r="I234" s="44" t="s">
        <v>111</v>
      </c>
      <c r="J234" s="303" t="s">
        <v>113</v>
      </c>
      <c r="K234" s="168" t="s">
        <v>4802</v>
      </c>
      <c r="L234" s="394">
        <v>100000000</v>
      </c>
      <c r="M234" s="44" t="s">
        <v>66</v>
      </c>
      <c r="N234" s="304" t="s">
        <v>4801</v>
      </c>
      <c r="O234" s="79">
        <v>12537417</v>
      </c>
      <c r="P234" s="313">
        <v>280</v>
      </c>
      <c r="Q234" s="314">
        <v>46043</v>
      </c>
      <c r="R234" s="397">
        <v>284055000</v>
      </c>
      <c r="S234" s="307">
        <v>46049</v>
      </c>
      <c r="T234" s="397">
        <v>100000000</v>
      </c>
      <c r="U234" s="302" t="s">
        <v>65</v>
      </c>
      <c r="V234" s="79">
        <v>1082884010</v>
      </c>
      <c r="W234" s="304" t="s">
        <v>4730</v>
      </c>
      <c r="X234" s="315">
        <v>46049</v>
      </c>
      <c r="Y234" s="316">
        <v>46051</v>
      </c>
      <c r="Z234" s="317">
        <v>46051</v>
      </c>
      <c r="AA234" s="307">
        <v>46201</v>
      </c>
      <c r="AB234" s="549">
        <v>150</v>
      </c>
      <c r="AC234" s="400">
        <v>0</v>
      </c>
      <c r="AD234" s="79">
        <v>0</v>
      </c>
      <c r="AE234" s="400">
        <v>0</v>
      </c>
      <c r="AF234" s="80" t="s">
        <v>73</v>
      </c>
      <c r="AG234" s="403">
        <f t="shared" si="15"/>
        <v>0</v>
      </c>
      <c r="AH234" s="79">
        <v>0</v>
      </c>
      <c r="AI234" s="400">
        <v>0</v>
      </c>
      <c r="AJ234" s="61" t="s">
        <v>73</v>
      </c>
      <c r="AK234" s="309" t="s">
        <v>73</v>
      </c>
      <c r="AL234" s="61">
        <v>0</v>
      </c>
      <c r="AM234" s="309" t="s">
        <v>73</v>
      </c>
      <c r="AN234" s="81" t="s">
        <v>73</v>
      </c>
      <c r="AO234" s="309" t="s">
        <v>73</v>
      </c>
      <c r="AP234" s="75">
        <f t="shared" si="16"/>
        <v>0</v>
      </c>
      <c r="AQ234" s="406">
        <f>+L234+AD234-AI234</f>
        <v>100000000</v>
      </c>
      <c r="AR234" s="61" t="s">
        <v>65</v>
      </c>
      <c r="AS234" s="400">
        <f t="shared" si="17"/>
        <v>100000000</v>
      </c>
      <c r="AT234" s="61" t="s">
        <v>162</v>
      </c>
      <c r="AU234" s="302">
        <v>0</v>
      </c>
      <c r="AV234" s="82" t="s">
        <v>73</v>
      </c>
      <c r="AW234" s="426">
        <f t="shared" si="18"/>
        <v>0</v>
      </c>
      <c r="AX234" s="420">
        <v>100000000</v>
      </c>
      <c r="AY234" s="310">
        <f t="shared" si="19"/>
        <v>0</v>
      </c>
      <c r="AZ234" s="67">
        <v>0</v>
      </c>
      <c r="BA234" s="311" t="s">
        <v>73</v>
      </c>
      <c r="BB234" s="299" t="s">
        <v>85</v>
      </c>
      <c r="BC234" s="557" t="s">
        <v>4800</v>
      </c>
      <c r="BD234" s="44" t="s">
        <v>65</v>
      </c>
      <c r="BE234" s="558" t="s">
        <v>164</v>
      </c>
    </row>
    <row r="235" spans="2:57" x14ac:dyDescent="0.25">
      <c r="B235" s="299">
        <v>2026</v>
      </c>
      <c r="C235" s="44">
        <v>891780111</v>
      </c>
      <c r="D235" s="44" t="s">
        <v>63</v>
      </c>
      <c r="E235" s="168" t="s">
        <v>4799</v>
      </c>
      <c r="F235" s="300" t="s">
        <v>4798</v>
      </c>
      <c r="G235" s="301">
        <v>0</v>
      </c>
      <c r="H235" s="302" t="s">
        <v>71</v>
      </c>
      <c r="I235" s="44" t="s">
        <v>111</v>
      </c>
      <c r="J235" s="303" t="s">
        <v>113</v>
      </c>
      <c r="K235" s="168" t="s">
        <v>4797</v>
      </c>
      <c r="L235" s="394">
        <v>30000000</v>
      </c>
      <c r="M235" s="44" t="s">
        <v>66</v>
      </c>
      <c r="N235" s="304" t="s">
        <v>4796</v>
      </c>
      <c r="O235" s="79">
        <v>12561035</v>
      </c>
      <c r="P235" s="313">
        <v>283</v>
      </c>
      <c r="Q235" s="314">
        <v>46043</v>
      </c>
      <c r="R235" s="397">
        <v>30000000</v>
      </c>
      <c r="S235" s="307">
        <v>46050</v>
      </c>
      <c r="T235" s="397">
        <v>30000000</v>
      </c>
      <c r="U235" s="302" t="s">
        <v>65</v>
      </c>
      <c r="V235" s="79">
        <v>36669284</v>
      </c>
      <c r="W235" s="304" t="s">
        <v>4795</v>
      </c>
      <c r="X235" s="315">
        <v>46050</v>
      </c>
      <c r="Y235" s="316">
        <v>46055</v>
      </c>
      <c r="Z235" s="69" t="s">
        <v>73</v>
      </c>
      <c r="AA235" s="307">
        <v>46386</v>
      </c>
      <c r="AB235" s="549">
        <v>331</v>
      </c>
      <c r="AC235" s="400">
        <v>0</v>
      </c>
      <c r="AD235" s="79">
        <v>0</v>
      </c>
      <c r="AE235" s="400">
        <v>0</v>
      </c>
      <c r="AF235" s="80" t="s">
        <v>73</v>
      </c>
      <c r="AG235" s="403">
        <f t="shared" si="15"/>
        <v>0</v>
      </c>
      <c r="AH235" s="79">
        <v>0</v>
      </c>
      <c r="AI235" s="400">
        <v>0</v>
      </c>
      <c r="AJ235" s="61" t="s">
        <v>73</v>
      </c>
      <c r="AK235" s="309" t="s">
        <v>73</v>
      </c>
      <c r="AL235" s="61">
        <v>0</v>
      </c>
      <c r="AM235" s="309" t="s">
        <v>73</v>
      </c>
      <c r="AN235" s="81" t="s">
        <v>73</v>
      </c>
      <c r="AO235" s="309" t="s">
        <v>73</v>
      </c>
      <c r="AP235" s="75">
        <f t="shared" si="16"/>
        <v>0</v>
      </c>
      <c r="AQ235" s="406">
        <f>+L235+AD235-AI235</f>
        <v>30000000</v>
      </c>
      <c r="AR235" s="61" t="s">
        <v>65</v>
      </c>
      <c r="AS235" s="400">
        <f t="shared" si="17"/>
        <v>30000000</v>
      </c>
      <c r="AT235" s="61" t="s">
        <v>162</v>
      </c>
      <c r="AU235" s="302">
        <v>0</v>
      </c>
      <c r="AV235" s="82" t="s">
        <v>73</v>
      </c>
      <c r="AW235" s="426">
        <f t="shared" si="18"/>
        <v>0</v>
      </c>
      <c r="AX235" s="420">
        <v>30000000</v>
      </c>
      <c r="AY235" s="310">
        <f t="shared" si="19"/>
        <v>0</v>
      </c>
      <c r="AZ235" s="67">
        <v>0</v>
      </c>
      <c r="BA235" s="311" t="s">
        <v>73</v>
      </c>
      <c r="BB235" s="299" t="s">
        <v>163</v>
      </c>
      <c r="BC235" s="557" t="s">
        <v>4794</v>
      </c>
      <c r="BD235" s="44" t="s">
        <v>65</v>
      </c>
      <c r="BE235" s="558" t="s">
        <v>164</v>
      </c>
    </row>
    <row r="236" spans="2:57" x14ac:dyDescent="0.25">
      <c r="B236" s="299">
        <v>2026</v>
      </c>
      <c r="C236" s="44">
        <v>891780111</v>
      </c>
      <c r="D236" s="44" t="s">
        <v>63</v>
      </c>
      <c r="E236" s="168" t="s">
        <v>4793</v>
      </c>
      <c r="F236" s="300" t="s">
        <v>4792</v>
      </c>
      <c r="G236" s="301">
        <v>0</v>
      </c>
      <c r="H236" s="302" t="s">
        <v>71</v>
      </c>
      <c r="I236" s="44" t="s">
        <v>111</v>
      </c>
      <c r="J236" s="303" t="s">
        <v>113</v>
      </c>
      <c r="K236" s="168" t="s">
        <v>4791</v>
      </c>
      <c r="L236" s="394">
        <v>50000000</v>
      </c>
      <c r="M236" s="44" t="s">
        <v>66</v>
      </c>
      <c r="N236" s="304" t="s">
        <v>4790</v>
      </c>
      <c r="O236" s="79">
        <v>1082994721</v>
      </c>
      <c r="P236" s="313">
        <v>280</v>
      </c>
      <c r="Q236" s="314">
        <v>46043</v>
      </c>
      <c r="R236" s="397">
        <v>284055000</v>
      </c>
      <c r="S236" s="307">
        <v>46050</v>
      </c>
      <c r="T236" s="397">
        <v>50000000</v>
      </c>
      <c r="U236" s="302" t="s">
        <v>65</v>
      </c>
      <c r="V236" s="79">
        <v>1082884010</v>
      </c>
      <c r="W236" s="304" t="s">
        <v>4730</v>
      </c>
      <c r="X236" s="315">
        <v>46050</v>
      </c>
      <c r="Y236" s="316">
        <v>46055</v>
      </c>
      <c r="Z236" s="69" t="s">
        <v>73</v>
      </c>
      <c r="AA236" s="307">
        <v>46203</v>
      </c>
      <c r="AB236" s="549">
        <v>148</v>
      </c>
      <c r="AC236" s="400">
        <v>0</v>
      </c>
      <c r="AD236" s="79">
        <v>0</v>
      </c>
      <c r="AE236" s="400">
        <v>0</v>
      </c>
      <c r="AF236" s="80" t="s">
        <v>73</v>
      </c>
      <c r="AG236" s="403">
        <f t="shared" si="15"/>
        <v>0</v>
      </c>
      <c r="AH236" s="79">
        <v>0</v>
      </c>
      <c r="AI236" s="400">
        <v>0</v>
      </c>
      <c r="AJ236" s="61" t="s">
        <v>73</v>
      </c>
      <c r="AK236" s="309" t="s">
        <v>73</v>
      </c>
      <c r="AL236" s="61">
        <v>0</v>
      </c>
      <c r="AM236" s="309" t="s">
        <v>73</v>
      </c>
      <c r="AN236" s="81" t="s">
        <v>73</v>
      </c>
      <c r="AO236" s="309" t="s">
        <v>73</v>
      </c>
      <c r="AP236" s="75">
        <f t="shared" si="16"/>
        <v>0</v>
      </c>
      <c r="AQ236" s="406">
        <f>+L236+AD236-AI236</f>
        <v>50000000</v>
      </c>
      <c r="AR236" s="61" t="s">
        <v>65</v>
      </c>
      <c r="AS236" s="400">
        <f t="shared" si="17"/>
        <v>50000000</v>
      </c>
      <c r="AT236" s="61" t="s">
        <v>162</v>
      </c>
      <c r="AU236" s="302">
        <v>0</v>
      </c>
      <c r="AV236" s="82" t="s">
        <v>73</v>
      </c>
      <c r="AW236" s="426">
        <f t="shared" si="18"/>
        <v>0</v>
      </c>
      <c r="AX236" s="420">
        <v>50000000</v>
      </c>
      <c r="AY236" s="310">
        <f t="shared" si="19"/>
        <v>0</v>
      </c>
      <c r="AZ236" s="67">
        <v>0</v>
      </c>
      <c r="BA236" s="311" t="s">
        <v>73</v>
      </c>
      <c r="BB236" s="299" t="s">
        <v>163</v>
      </c>
      <c r="BC236" s="557" t="s">
        <v>4789</v>
      </c>
      <c r="BD236" s="44" t="s">
        <v>65</v>
      </c>
      <c r="BE236" s="558" t="s">
        <v>164</v>
      </c>
    </row>
    <row r="237" spans="2:57" x14ac:dyDescent="0.25">
      <c r="B237" s="299">
        <v>2026</v>
      </c>
      <c r="C237" s="44">
        <v>891780111</v>
      </c>
      <c r="D237" s="44" t="s">
        <v>63</v>
      </c>
      <c r="E237" s="168" t="s">
        <v>4788</v>
      </c>
      <c r="F237" s="300" t="s">
        <v>4787</v>
      </c>
      <c r="G237" s="301">
        <v>20243201010084</v>
      </c>
      <c r="H237" s="302" t="s">
        <v>71</v>
      </c>
      <c r="I237" s="44" t="s">
        <v>268</v>
      </c>
      <c r="J237" s="303" t="s">
        <v>113</v>
      </c>
      <c r="K237" s="168" t="s">
        <v>4786</v>
      </c>
      <c r="L237" s="394">
        <v>20000000</v>
      </c>
      <c r="M237" s="44" t="s">
        <v>66</v>
      </c>
      <c r="N237" s="304" t="s">
        <v>135</v>
      </c>
      <c r="O237" s="79">
        <v>900929189</v>
      </c>
      <c r="P237" s="313">
        <v>127</v>
      </c>
      <c r="Q237" s="314">
        <v>46036</v>
      </c>
      <c r="R237" s="397">
        <v>341774547</v>
      </c>
      <c r="S237" s="307">
        <v>46052</v>
      </c>
      <c r="T237" s="397">
        <v>20000000</v>
      </c>
      <c r="U237" s="302" t="s">
        <v>65</v>
      </c>
      <c r="V237" s="79">
        <v>85081920</v>
      </c>
      <c r="W237" s="304" t="s">
        <v>4719</v>
      </c>
      <c r="X237" s="315">
        <v>46052</v>
      </c>
      <c r="Y237" s="316">
        <v>46055</v>
      </c>
      <c r="Z237" s="69" t="s">
        <v>73</v>
      </c>
      <c r="AA237" s="307">
        <v>46171</v>
      </c>
      <c r="AB237" s="549">
        <v>116</v>
      </c>
      <c r="AC237" s="400">
        <v>0</v>
      </c>
      <c r="AD237" s="79">
        <v>0</v>
      </c>
      <c r="AE237" s="400">
        <v>0</v>
      </c>
      <c r="AF237" s="80" t="s">
        <v>73</v>
      </c>
      <c r="AG237" s="403">
        <f t="shared" si="15"/>
        <v>0</v>
      </c>
      <c r="AH237" s="79">
        <v>0</v>
      </c>
      <c r="AI237" s="400">
        <v>0</v>
      </c>
      <c r="AJ237" s="61" t="s">
        <v>73</v>
      </c>
      <c r="AK237" s="309" t="s">
        <v>73</v>
      </c>
      <c r="AL237" s="61">
        <v>0</v>
      </c>
      <c r="AM237" s="309" t="s">
        <v>73</v>
      </c>
      <c r="AN237" s="81" t="s">
        <v>73</v>
      </c>
      <c r="AO237" s="309" t="s">
        <v>73</v>
      </c>
      <c r="AP237" s="75">
        <f t="shared" si="16"/>
        <v>0</v>
      </c>
      <c r="AQ237" s="406">
        <f>+L237+AD237-AI237</f>
        <v>20000000</v>
      </c>
      <c r="AR237" s="61" t="s">
        <v>4656</v>
      </c>
      <c r="AS237" s="400">
        <f t="shared" si="17"/>
        <v>20000000</v>
      </c>
      <c r="AT237" s="61" t="s">
        <v>162</v>
      </c>
      <c r="AU237" s="302">
        <v>0</v>
      </c>
      <c r="AV237" s="82" t="s">
        <v>73</v>
      </c>
      <c r="AW237" s="426">
        <f t="shared" si="18"/>
        <v>0</v>
      </c>
      <c r="AX237" s="420">
        <v>20000000</v>
      </c>
      <c r="AY237" s="310">
        <f t="shared" si="19"/>
        <v>0</v>
      </c>
      <c r="AZ237" s="67">
        <v>0</v>
      </c>
      <c r="BA237" s="311" t="s">
        <v>73</v>
      </c>
      <c r="BB237" s="299" t="s">
        <v>163</v>
      </c>
      <c r="BC237" s="557" t="s">
        <v>4785</v>
      </c>
      <c r="BD237" s="44" t="s">
        <v>65</v>
      </c>
      <c r="BE237" s="558" t="s">
        <v>164</v>
      </c>
    </row>
    <row r="238" spans="2:57" x14ac:dyDescent="0.25">
      <c r="B238" s="299">
        <v>2026</v>
      </c>
      <c r="C238" s="44">
        <v>891780111</v>
      </c>
      <c r="D238" s="44" t="s">
        <v>63</v>
      </c>
      <c r="E238" s="168" t="s">
        <v>4784</v>
      </c>
      <c r="F238" s="300" t="s">
        <v>4783</v>
      </c>
      <c r="G238" s="301">
        <v>0</v>
      </c>
      <c r="H238" s="302" t="s">
        <v>71</v>
      </c>
      <c r="I238" s="44" t="s">
        <v>111</v>
      </c>
      <c r="J238" s="303" t="s">
        <v>113</v>
      </c>
      <c r="K238" s="168" t="s">
        <v>4782</v>
      </c>
      <c r="L238" s="394">
        <v>34000000</v>
      </c>
      <c r="M238" s="44" t="s">
        <v>66</v>
      </c>
      <c r="N238" s="304" t="s">
        <v>4781</v>
      </c>
      <c r="O238" s="79">
        <v>901283655</v>
      </c>
      <c r="P238" s="313">
        <v>543</v>
      </c>
      <c r="Q238" s="314">
        <v>46052</v>
      </c>
      <c r="R238" s="397">
        <v>2788579160</v>
      </c>
      <c r="S238" s="307">
        <v>46052</v>
      </c>
      <c r="T238" s="397">
        <v>34000000</v>
      </c>
      <c r="U238" s="302" t="s">
        <v>65</v>
      </c>
      <c r="V238" s="79">
        <v>85472020</v>
      </c>
      <c r="W238" s="304" t="s">
        <v>4707</v>
      </c>
      <c r="X238" s="315">
        <v>46052</v>
      </c>
      <c r="Y238" s="316">
        <v>46055</v>
      </c>
      <c r="Z238" s="69" t="s">
        <v>73</v>
      </c>
      <c r="AA238" s="307">
        <v>46295</v>
      </c>
      <c r="AB238" s="549">
        <v>240</v>
      </c>
      <c r="AC238" s="400">
        <v>0</v>
      </c>
      <c r="AD238" s="79">
        <v>0</v>
      </c>
      <c r="AE238" s="400">
        <v>0</v>
      </c>
      <c r="AF238" s="80" t="s">
        <v>73</v>
      </c>
      <c r="AG238" s="403">
        <f t="shared" si="15"/>
        <v>0</v>
      </c>
      <c r="AH238" s="79">
        <v>0</v>
      </c>
      <c r="AI238" s="400">
        <v>0</v>
      </c>
      <c r="AJ238" s="61" t="s">
        <v>73</v>
      </c>
      <c r="AK238" s="309" t="s">
        <v>73</v>
      </c>
      <c r="AL238" s="61">
        <v>0</v>
      </c>
      <c r="AM238" s="309" t="s">
        <v>73</v>
      </c>
      <c r="AN238" s="81" t="s">
        <v>73</v>
      </c>
      <c r="AO238" s="309" t="s">
        <v>73</v>
      </c>
      <c r="AP238" s="75">
        <f t="shared" si="16"/>
        <v>0</v>
      </c>
      <c r="AQ238" s="406">
        <f>+L238+AD238-AI238</f>
        <v>34000000</v>
      </c>
      <c r="AR238" s="61" t="s">
        <v>4700</v>
      </c>
      <c r="AS238" s="400">
        <f t="shared" si="17"/>
        <v>34000000</v>
      </c>
      <c r="AT238" s="61" t="s">
        <v>162</v>
      </c>
      <c r="AU238" s="302">
        <v>0</v>
      </c>
      <c r="AV238" s="82" t="s">
        <v>73</v>
      </c>
      <c r="AW238" s="426">
        <f t="shared" si="18"/>
        <v>0</v>
      </c>
      <c r="AX238" s="420">
        <v>34000000</v>
      </c>
      <c r="AY238" s="310">
        <f t="shared" si="19"/>
        <v>0</v>
      </c>
      <c r="AZ238" s="67">
        <v>0</v>
      </c>
      <c r="BA238" s="311" t="s">
        <v>73</v>
      </c>
      <c r="BB238" s="299" t="s">
        <v>163</v>
      </c>
      <c r="BC238" s="557" t="s">
        <v>4780</v>
      </c>
      <c r="BD238" s="44" t="s">
        <v>65</v>
      </c>
      <c r="BE238" s="558" t="s">
        <v>164</v>
      </c>
    </row>
    <row r="239" spans="2:57" x14ac:dyDescent="0.25">
      <c r="B239" s="299">
        <v>2026</v>
      </c>
      <c r="C239" s="44">
        <v>891780111</v>
      </c>
      <c r="D239" s="44" t="s">
        <v>63</v>
      </c>
      <c r="E239" s="168" t="s">
        <v>4779</v>
      </c>
      <c r="F239" s="300" t="s">
        <v>4778</v>
      </c>
      <c r="G239" s="301">
        <v>0</v>
      </c>
      <c r="H239" s="302" t="s">
        <v>71</v>
      </c>
      <c r="I239" s="44" t="s">
        <v>111</v>
      </c>
      <c r="J239" s="303" t="s">
        <v>113</v>
      </c>
      <c r="K239" s="168" t="s">
        <v>4777</v>
      </c>
      <c r="L239" s="394">
        <v>17500000</v>
      </c>
      <c r="M239" s="44" t="s">
        <v>66</v>
      </c>
      <c r="N239" s="304" t="s">
        <v>135</v>
      </c>
      <c r="O239" s="79">
        <v>900929189</v>
      </c>
      <c r="P239" s="313">
        <v>543</v>
      </c>
      <c r="Q239" s="314">
        <v>46052</v>
      </c>
      <c r="R239" s="397">
        <v>2788579160</v>
      </c>
      <c r="S239" s="307">
        <v>46052</v>
      </c>
      <c r="T239" s="397">
        <v>17500000</v>
      </c>
      <c r="U239" s="302" t="s">
        <v>65</v>
      </c>
      <c r="V239" s="79">
        <v>85472020</v>
      </c>
      <c r="W239" s="304" t="s">
        <v>4707</v>
      </c>
      <c r="X239" s="315">
        <v>46052</v>
      </c>
      <c r="Y239" s="316">
        <v>46055</v>
      </c>
      <c r="Z239" s="69" t="s">
        <v>73</v>
      </c>
      <c r="AA239" s="307">
        <v>46295</v>
      </c>
      <c r="AB239" s="549">
        <v>240</v>
      </c>
      <c r="AC239" s="400">
        <v>0</v>
      </c>
      <c r="AD239" s="79">
        <v>0</v>
      </c>
      <c r="AE239" s="400">
        <v>0</v>
      </c>
      <c r="AF239" s="80" t="s">
        <v>73</v>
      </c>
      <c r="AG239" s="403">
        <f t="shared" si="15"/>
        <v>0</v>
      </c>
      <c r="AH239" s="79">
        <v>0</v>
      </c>
      <c r="AI239" s="400">
        <v>0</v>
      </c>
      <c r="AJ239" s="61" t="s">
        <v>73</v>
      </c>
      <c r="AK239" s="309" t="s">
        <v>73</v>
      </c>
      <c r="AL239" s="61">
        <v>0</v>
      </c>
      <c r="AM239" s="309" t="s">
        <v>73</v>
      </c>
      <c r="AN239" s="81" t="s">
        <v>73</v>
      </c>
      <c r="AO239" s="309" t="s">
        <v>73</v>
      </c>
      <c r="AP239" s="75">
        <f t="shared" si="16"/>
        <v>0</v>
      </c>
      <c r="AQ239" s="406">
        <f>+L239+AD239-AI239</f>
        <v>17500000</v>
      </c>
      <c r="AR239" s="61" t="s">
        <v>4700</v>
      </c>
      <c r="AS239" s="400">
        <f t="shared" si="17"/>
        <v>17500000</v>
      </c>
      <c r="AT239" s="61" t="s">
        <v>162</v>
      </c>
      <c r="AU239" s="302">
        <v>0</v>
      </c>
      <c r="AV239" s="82" t="s">
        <v>73</v>
      </c>
      <c r="AW239" s="426">
        <f t="shared" si="18"/>
        <v>0</v>
      </c>
      <c r="AX239" s="423">
        <v>17500000</v>
      </c>
      <c r="AY239" s="310">
        <f t="shared" si="19"/>
        <v>0</v>
      </c>
      <c r="AZ239" s="67">
        <v>0</v>
      </c>
      <c r="BA239" s="311" t="s">
        <v>73</v>
      </c>
      <c r="BB239" s="299" t="s">
        <v>163</v>
      </c>
      <c r="BC239" s="557" t="s">
        <v>4776</v>
      </c>
      <c r="BD239" s="44" t="s">
        <v>65</v>
      </c>
      <c r="BE239" s="558" t="s">
        <v>164</v>
      </c>
    </row>
    <row r="240" spans="2:57" x14ac:dyDescent="0.25">
      <c r="B240" s="299">
        <v>2026</v>
      </c>
      <c r="C240" s="44">
        <v>891780111</v>
      </c>
      <c r="D240" s="44" t="s">
        <v>63</v>
      </c>
      <c r="E240" s="168" t="s">
        <v>4775</v>
      </c>
      <c r="F240" s="318" t="s">
        <v>4774</v>
      </c>
      <c r="G240" s="301">
        <v>0</v>
      </c>
      <c r="H240" s="302" t="s">
        <v>71</v>
      </c>
      <c r="I240" s="44" t="s">
        <v>111</v>
      </c>
      <c r="J240" s="303" t="s">
        <v>81</v>
      </c>
      <c r="K240" s="168" t="s">
        <v>4773</v>
      </c>
      <c r="L240" s="394">
        <v>60000000</v>
      </c>
      <c r="M240" s="44" t="s">
        <v>66</v>
      </c>
      <c r="N240" s="304" t="s">
        <v>4772</v>
      </c>
      <c r="O240" s="79">
        <v>800176618</v>
      </c>
      <c r="P240" s="313">
        <v>82</v>
      </c>
      <c r="Q240" s="314">
        <v>46036</v>
      </c>
      <c r="R240" s="397">
        <v>60000000</v>
      </c>
      <c r="S240" s="307">
        <v>46044</v>
      </c>
      <c r="T240" s="397">
        <v>60000000</v>
      </c>
      <c r="U240" s="302" t="s">
        <v>65</v>
      </c>
      <c r="V240" s="79">
        <v>85155551</v>
      </c>
      <c r="W240" s="304" t="s">
        <v>4766</v>
      </c>
      <c r="X240" s="315">
        <v>46044</v>
      </c>
      <c r="Y240" s="316">
        <v>46055</v>
      </c>
      <c r="Z240" s="69" t="s">
        <v>73</v>
      </c>
      <c r="AA240" s="307">
        <v>46204</v>
      </c>
      <c r="AB240" s="549">
        <v>149</v>
      </c>
      <c r="AC240" s="400">
        <v>0</v>
      </c>
      <c r="AD240" s="79">
        <v>0</v>
      </c>
      <c r="AE240" s="400">
        <v>0</v>
      </c>
      <c r="AF240" s="80" t="s">
        <v>73</v>
      </c>
      <c r="AG240" s="403">
        <f t="shared" si="15"/>
        <v>0</v>
      </c>
      <c r="AH240" s="79">
        <v>0</v>
      </c>
      <c r="AI240" s="400">
        <v>0</v>
      </c>
      <c r="AJ240" s="61" t="s">
        <v>73</v>
      </c>
      <c r="AK240" s="309" t="s">
        <v>73</v>
      </c>
      <c r="AL240" s="61">
        <v>0</v>
      </c>
      <c r="AM240" s="309" t="s">
        <v>73</v>
      </c>
      <c r="AN240" s="81" t="s">
        <v>73</v>
      </c>
      <c r="AO240" s="309" t="s">
        <v>73</v>
      </c>
      <c r="AP240" s="75">
        <f t="shared" si="16"/>
        <v>0</v>
      </c>
      <c r="AQ240" s="406">
        <f>+L240+AD240-AI240</f>
        <v>60000000</v>
      </c>
      <c r="AR240" s="61" t="s">
        <v>65</v>
      </c>
      <c r="AS240" s="400">
        <f t="shared" si="17"/>
        <v>60000000</v>
      </c>
      <c r="AT240" s="61" t="s">
        <v>162</v>
      </c>
      <c r="AU240" s="302">
        <v>0</v>
      </c>
      <c r="AV240" s="82" t="s">
        <v>73</v>
      </c>
      <c r="AW240" s="426">
        <f t="shared" si="18"/>
        <v>0</v>
      </c>
      <c r="AX240" s="423">
        <v>60000000</v>
      </c>
      <c r="AY240" s="310">
        <f t="shared" si="19"/>
        <v>0</v>
      </c>
      <c r="AZ240" s="67">
        <v>0</v>
      </c>
      <c r="BA240" s="311" t="s">
        <v>73</v>
      </c>
      <c r="BB240" s="299" t="s">
        <v>163</v>
      </c>
      <c r="BC240" s="557" t="s">
        <v>4771</v>
      </c>
      <c r="BD240" s="44" t="s">
        <v>65</v>
      </c>
      <c r="BE240" s="558" t="s">
        <v>164</v>
      </c>
    </row>
    <row r="241" spans="2:57" x14ac:dyDescent="0.25">
      <c r="B241" s="299">
        <v>2026</v>
      </c>
      <c r="C241" s="44">
        <v>891780111</v>
      </c>
      <c r="D241" s="44" t="s">
        <v>63</v>
      </c>
      <c r="E241" s="168" t="s">
        <v>4770</v>
      </c>
      <c r="F241" s="300" t="s">
        <v>4769</v>
      </c>
      <c r="G241" s="301">
        <v>0</v>
      </c>
      <c r="H241" s="302" t="s">
        <v>71</v>
      </c>
      <c r="I241" s="44" t="s">
        <v>111</v>
      </c>
      <c r="J241" s="303" t="s">
        <v>81</v>
      </c>
      <c r="K241" s="168" t="s">
        <v>4768</v>
      </c>
      <c r="L241" s="394">
        <v>16999150</v>
      </c>
      <c r="M241" s="44" t="s">
        <v>66</v>
      </c>
      <c r="N241" s="304" t="s">
        <v>4767</v>
      </c>
      <c r="O241" s="79">
        <v>901337227</v>
      </c>
      <c r="P241" s="313">
        <v>84</v>
      </c>
      <c r="Q241" s="314">
        <v>46036</v>
      </c>
      <c r="R241" s="397">
        <v>37000000</v>
      </c>
      <c r="S241" s="307">
        <v>46048</v>
      </c>
      <c r="T241" s="397">
        <v>16999150</v>
      </c>
      <c r="U241" s="302" t="s">
        <v>65</v>
      </c>
      <c r="V241" s="79">
        <v>85155551</v>
      </c>
      <c r="W241" s="304" t="s">
        <v>4766</v>
      </c>
      <c r="X241" s="315">
        <v>46048</v>
      </c>
      <c r="Y241" s="316">
        <v>46108</v>
      </c>
      <c r="Z241" s="69" t="s">
        <v>73</v>
      </c>
      <c r="AA241" s="307">
        <v>46147</v>
      </c>
      <c r="AB241" s="549">
        <v>39</v>
      </c>
      <c r="AC241" s="400">
        <v>0</v>
      </c>
      <c r="AD241" s="79">
        <v>0</v>
      </c>
      <c r="AE241" s="400">
        <v>0</v>
      </c>
      <c r="AF241" s="80" t="s">
        <v>73</v>
      </c>
      <c r="AG241" s="403">
        <f t="shared" si="15"/>
        <v>0</v>
      </c>
      <c r="AH241" s="79">
        <v>0</v>
      </c>
      <c r="AI241" s="400">
        <v>0</v>
      </c>
      <c r="AJ241" s="61" t="s">
        <v>73</v>
      </c>
      <c r="AK241" s="309" t="s">
        <v>73</v>
      </c>
      <c r="AL241" s="61">
        <v>0</v>
      </c>
      <c r="AM241" s="309" t="s">
        <v>73</v>
      </c>
      <c r="AN241" s="81" t="s">
        <v>73</v>
      </c>
      <c r="AO241" s="309" t="s">
        <v>73</v>
      </c>
      <c r="AP241" s="75">
        <f t="shared" si="16"/>
        <v>0</v>
      </c>
      <c r="AQ241" s="406">
        <f>+L241+AD241-AI241</f>
        <v>16999150</v>
      </c>
      <c r="AR241" s="61" t="s">
        <v>65</v>
      </c>
      <c r="AS241" s="400">
        <f t="shared" si="17"/>
        <v>16999150</v>
      </c>
      <c r="AT241" s="61" t="s">
        <v>162</v>
      </c>
      <c r="AU241" s="302">
        <v>0</v>
      </c>
      <c r="AV241" s="82" t="s">
        <v>73</v>
      </c>
      <c r="AW241" s="426">
        <f t="shared" si="18"/>
        <v>0</v>
      </c>
      <c r="AX241" s="423">
        <v>16999150</v>
      </c>
      <c r="AY241" s="310">
        <f t="shared" si="19"/>
        <v>0</v>
      </c>
      <c r="AZ241" s="67">
        <v>0</v>
      </c>
      <c r="BA241" s="311" t="s">
        <v>73</v>
      </c>
      <c r="BB241" s="299" t="s">
        <v>163</v>
      </c>
      <c r="BC241" s="557" t="s">
        <v>4765</v>
      </c>
      <c r="BD241" s="44" t="s">
        <v>4654</v>
      </c>
      <c r="BE241" s="558" t="s">
        <v>164</v>
      </c>
    </row>
    <row r="242" spans="2:57" x14ac:dyDescent="0.25">
      <c r="B242" s="299">
        <v>2026</v>
      </c>
      <c r="C242" s="44">
        <v>891780111</v>
      </c>
      <c r="D242" s="44" t="s">
        <v>63</v>
      </c>
      <c r="E242" s="168" t="s">
        <v>4764</v>
      </c>
      <c r="F242" s="300" t="s">
        <v>4763</v>
      </c>
      <c r="G242" s="301">
        <v>0</v>
      </c>
      <c r="H242" s="302" t="s">
        <v>71</v>
      </c>
      <c r="I242" s="44" t="s">
        <v>111</v>
      </c>
      <c r="J242" s="303" t="s">
        <v>81</v>
      </c>
      <c r="K242" s="168" t="s">
        <v>4762</v>
      </c>
      <c r="L242" s="394">
        <v>9900000</v>
      </c>
      <c r="M242" s="44" t="s">
        <v>66</v>
      </c>
      <c r="N242" s="304" t="s">
        <v>4761</v>
      </c>
      <c r="O242" s="79">
        <v>900300900</v>
      </c>
      <c r="P242" s="313">
        <v>356</v>
      </c>
      <c r="Q242" s="314">
        <v>46045</v>
      </c>
      <c r="R242" s="397">
        <v>9900000</v>
      </c>
      <c r="S242" s="307">
        <v>46048</v>
      </c>
      <c r="T242" s="397">
        <v>9900000</v>
      </c>
      <c r="U242" s="302" t="s">
        <v>65</v>
      </c>
      <c r="V242" s="79">
        <v>1082884010</v>
      </c>
      <c r="W242" s="304" t="s">
        <v>4730</v>
      </c>
      <c r="X242" s="315">
        <v>46048</v>
      </c>
      <c r="Y242" s="316">
        <v>46055</v>
      </c>
      <c r="Z242" s="69" t="s">
        <v>73</v>
      </c>
      <c r="AA242" s="307">
        <v>46296</v>
      </c>
      <c r="AB242" s="549">
        <v>241</v>
      </c>
      <c r="AC242" s="400">
        <v>0</v>
      </c>
      <c r="AD242" s="79">
        <v>0</v>
      </c>
      <c r="AE242" s="400">
        <v>0</v>
      </c>
      <c r="AF242" s="80" t="s">
        <v>73</v>
      </c>
      <c r="AG242" s="403">
        <f t="shared" si="15"/>
        <v>0</v>
      </c>
      <c r="AH242" s="79">
        <v>0</v>
      </c>
      <c r="AI242" s="400">
        <v>0</v>
      </c>
      <c r="AJ242" s="61" t="s">
        <v>73</v>
      </c>
      <c r="AK242" s="309" t="s">
        <v>73</v>
      </c>
      <c r="AL242" s="61">
        <v>0</v>
      </c>
      <c r="AM242" s="309" t="s">
        <v>73</v>
      </c>
      <c r="AN242" s="81" t="s">
        <v>73</v>
      </c>
      <c r="AO242" s="309" t="s">
        <v>73</v>
      </c>
      <c r="AP242" s="75">
        <f t="shared" si="16"/>
        <v>0</v>
      </c>
      <c r="AQ242" s="406">
        <f>+L242+AD242-AI242</f>
        <v>9900000</v>
      </c>
      <c r="AR242" s="61" t="s">
        <v>65</v>
      </c>
      <c r="AS242" s="400">
        <f t="shared" si="17"/>
        <v>9900000</v>
      </c>
      <c r="AT242" s="61" t="s">
        <v>162</v>
      </c>
      <c r="AU242" s="302">
        <v>0</v>
      </c>
      <c r="AV242" s="82" t="s">
        <v>73</v>
      </c>
      <c r="AW242" s="426">
        <f t="shared" si="18"/>
        <v>0</v>
      </c>
      <c r="AX242" s="423">
        <v>9900000</v>
      </c>
      <c r="AY242" s="310">
        <f t="shared" si="19"/>
        <v>0</v>
      </c>
      <c r="AZ242" s="67">
        <v>0</v>
      </c>
      <c r="BA242" s="311" t="s">
        <v>73</v>
      </c>
      <c r="BB242" s="299" t="s">
        <v>163</v>
      </c>
      <c r="BC242" s="557" t="s">
        <v>4760</v>
      </c>
      <c r="BD242" s="44" t="s">
        <v>65</v>
      </c>
      <c r="BE242" s="558" t="s">
        <v>164</v>
      </c>
    </row>
    <row r="243" spans="2:57" x14ac:dyDescent="0.25">
      <c r="B243" s="299">
        <v>2026</v>
      </c>
      <c r="C243" s="44">
        <v>891780111</v>
      </c>
      <c r="D243" s="44" t="s">
        <v>63</v>
      </c>
      <c r="E243" s="168" t="s">
        <v>4759</v>
      </c>
      <c r="F243" s="300" t="s">
        <v>4758</v>
      </c>
      <c r="G243" s="301">
        <v>0</v>
      </c>
      <c r="H243" s="302" t="s">
        <v>71</v>
      </c>
      <c r="I243" s="44" t="s">
        <v>111</v>
      </c>
      <c r="J243" s="303" t="s">
        <v>81</v>
      </c>
      <c r="K243" s="168" t="s">
        <v>4757</v>
      </c>
      <c r="L243" s="394">
        <v>22000000</v>
      </c>
      <c r="M243" s="44" t="s">
        <v>66</v>
      </c>
      <c r="N243" s="304" t="s">
        <v>4756</v>
      </c>
      <c r="O243" s="79">
        <v>900949224</v>
      </c>
      <c r="P243" s="313">
        <v>281</v>
      </c>
      <c r="Q243" s="314">
        <v>46043</v>
      </c>
      <c r="R243" s="397">
        <v>49516000</v>
      </c>
      <c r="S243" s="307">
        <v>46048</v>
      </c>
      <c r="T243" s="397">
        <v>22000000</v>
      </c>
      <c r="U243" s="302" t="s">
        <v>65</v>
      </c>
      <c r="V243" s="79">
        <v>52389076</v>
      </c>
      <c r="W243" s="304" t="s">
        <v>4755</v>
      </c>
      <c r="X243" s="315">
        <v>46048</v>
      </c>
      <c r="Y243" s="316">
        <v>46055</v>
      </c>
      <c r="Z243" s="69" t="s">
        <v>73</v>
      </c>
      <c r="AA243" s="307">
        <v>46204</v>
      </c>
      <c r="AB243" s="549">
        <v>149</v>
      </c>
      <c r="AC243" s="400">
        <v>0</v>
      </c>
      <c r="AD243" s="79">
        <v>0</v>
      </c>
      <c r="AE243" s="400">
        <v>0</v>
      </c>
      <c r="AF243" s="80" t="s">
        <v>73</v>
      </c>
      <c r="AG243" s="403">
        <f t="shared" si="15"/>
        <v>0</v>
      </c>
      <c r="AH243" s="79">
        <v>0</v>
      </c>
      <c r="AI243" s="400">
        <v>0</v>
      </c>
      <c r="AJ243" s="61" t="s">
        <v>73</v>
      </c>
      <c r="AK243" s="309" t="s">
        <v>73</v>
      </c>
      <c r="AL243" s="61">
        <v>0</v>
      </c>
      <c r="AM243" s="309" t="s">
        <v>73</v>
      </c>
      <c r="AN243" s="81" t="s">
        <v>73</v>
      </c>
      <c r="AO243" s="309" t="s">
        <v>73</v>
      </c>
      <c r="AP243" s="75">
        <f t="shared" si="16"/>
        <v>0</v>
      </c>
      <c r="AQ243" s="406">
        <f>+L243+AD243-AI243</f>
        <v>22000000</v>
      </c>
      <c r="AR243" s="61" t="s">
        <v>65</v>
      </c>
      <c r="AS243" s="400">
        <f t="shared" si="17"/>
        <v>22000000</v>
      </c>
      <c r="AT243" s="61" t="s">
        <v>162</v>
      </c>
      <c r="AU243" s="302">
        <v>0</v>
      </c>
      <c r="AV243" s="82" t="s">
        <v>73</v>
      </c>
      <c r="AW243" s="426">
        <f t="shared" si="18"/>
        <v>0</v>
      </c>
      <c r="AX243" s="423">
        <v>22000000</v>
      </c>
      <c r="AY243" s="310">
        <f t="shared" si="19"/>
        <v>0</v>
      </c>
      <c r="AZ243" s="67">
        <v>0</v>
      </c>
      <c r="BA243" s="311" t="s">
        <v>73</v>
      </c>
      <c r="BB243" s="299" t="s">
        <v>163</v>
      </c>
      <c r="BC243" s="557" t="s">
        <v>4754</v>
      </c>
      <c r="BD243" s="44" t="s">
        <v>65</v>
      </c>
      <c r="BE243" s="558" t="s">
        <v>164</v>
      </c>
    </row>
    <row r="244" spans="2:57" x14ac:dyDescent="0.25">
      <c r="B244" s="299">
        <v>2026</v>
      </c>
      <c r="C244" s="44">
        <v>891780111</v>
      </c>
      <c r="D244" s="44" t="s">
        <v>63</v>
      </c>
      <c r="E244" s="168" t="s">
        <v>4753</v>
      </c>
      <c r="F244" s="300" t="s">
        <v>4752</v>
      </c>
      <c r="G244" s="301">
        <v>0</v>
      </c>
      <c r="H244" s="302" t="s">
        <v>71</v>
      </c>
      <c r="I244" s="44" t="s">
        <v>111</v>
      </c>
      <c r="J244" s="303" t="s">
        <v>81</v>
      </c>
      <c r="K244" s="168" t="s">
        <v>4751</v>
      </c>
      <c r="L244" s="394">
        <v>17100000</v>
      </c>
      <c r="M244" s="44" t="s">
        <v>66</v>
      </c>
      <c r="N244" s="304" t="s">
        <v>4750</v>
      </c>
      <c r="O244" s="79">
        <v>860007386</v>
      </c>
      <c r="P244" s="313">
        <v>405</v>
      </c>
      <c r="Q244" s="314">
        <v>46048</v>
      </c>
      <c r="R244" s="397">
        <v>29429296</v>
      </c>
      <c r="S244" s="307">
        <v>46049</v>
      </c>
      <c r="T244" s="397">
        <v>17100000</v>
      </c>
      <c r="U244" s="302" t="s">
        <v>65</v>
      </c>
      <c r="V244" s="79">
        <v>1144134723</v>
      </c>
      <c r="W244" s="304" t="s">
        <v>4749</v>
      </c>
      <c r="X244" s="315">
        <v>46049</v>
      </c>
      <c r="Y244" s="316">
        <v>46049</v>
      </c>
      <c r="Z244" s="69" t="s">
        <v>73</v>
      </c>
      <c r="AA244" s="307">
        <v>46138</v>
      </c>
      <c r="AB244" s="549">
        <v>89</v>
      </c>
      <c r="AC244" s="400">
        <v>0</v>
      </c>
      <c r="AD244" s="79">
        <v>0</v>
      </c>
      <c r="AE244" s="400">
        <v>0</v>
      </c>
      <c r="AF244" s="80" t="s">
        <v>73</v>
      </c>
      <c r="AG244" s="403">
        <f t="shared" si="15"/>
        <v>0</v>
      </c>
      <c r="AH244" s="79">
        <v>0</v>
      </c>
      <c r="AI244" s="400">
        <v>0</v>
      </c>
      <c r="AJ244" s="61" t="s">
        <v>73</v>
      </c>
      <c r="AK244" s="309" t="s">
        <v>73</v>
      </c>
      <c r="AL244" s="61">
        <v>0</v>
      </c>
      <c r="AM244" s="309" t="s">
        <v>73</v>
      </c>
      <c r="AN244" s="81" t="s">
        <v>73</v>
      </c>
      <c r="AO244" s="309" t="s">
        <v>73</v>
      </c>
      <c r="AP244" s="75">
        <f t="shared" si="16"/>
        <v>0</v>
      </c>
      <c r="AQ244" s="406">
        <f>+L244+AD244-AI244</f>
        <v>17100000</v>
      </c>
      <c r="AR244" s="61" t="s">
        <v>4700</v>
      </c>
      <c r="AS244" s="400">
        <f t="shared" si="17"/>
        <v>17100000</v>
      </c>
      <c r="AT244" s="61" t="s">
        <v>162</v>
      </c>
      <c r="AU244" s="302">
        <v>0</v>
      </c>
      <c r="AV244" s="82" t="s">
        <v>73</v>
      </c>
      <c r="AW244" s="426">
        <f t="shared" si="18"/>
        <v>0</v>
      </c>
      <c r="AX244" s="423">
        <v>17100000</v>
      </c>
      <c r="AY244" s="310">
        <f t="shared" si="19"/>
        <v>0</v>
      </c>
      <c r="AZ244" s="67">
        <v>0</v>
      </c>
      <c r="BA244" s="311" t="s">
        <v>73</v>
      </c>
      <c r="BB244" s="299" t="s">
        <v>85</v>
      </c>
      <c r="BC244" s="557" t="s">
        <v>4748</v>
      </c>
      <c r="BD244" s="44" t="s">
        <v>65</v>
      </c>
      <c r="BE244" s="558" t="s">
        <v>164</v>
      </c>
    </row>
    <row r="245" spans="2:57" x14ac:dyDescent="0.25">
      <c r="B245" s="299">
        <v>2026</v>
      </c>
      <c r="C245" s="44">
        <v>891780111</v>
      </c>
      <c r="D245" s="44" t="s">
        <v>63</v>
      </c>
      <c r="E245" s="168" t="s">
        <v>4747</v>
      </c>
      <c r="F245" s="300" t="s">
        <v>4746</v>
      </c>
      <c r="G245" s="301">
        <v>0</v>
      </c>
      <c r="H245" s="302" t="s">
        <v>71</v>
      </c>
      <c r="I245" s="44" t="s">
        <v>111</v>
      </c>
      <c r="J245" s="303" t="s">
        <v>81</v>
      </c>
      <c r="K245" s="168" t="s">
        <v>4745</v>
      </c>
      <c r="L245" s="394">
        <v>138000000</v>
      </c>
      <c r="M245" s="44" t="s">
        <v>66</v>
      </c>
      <c r="N245" s="304" t="s">
        <v>4744</v>
      </c>
      <c r="O245" s="79">
        <v>900781571</v>
      </c>
      <c r="P245" s="313">
        <v>402</v>
      </c>
      <c r="Q245" s="314">
        <v>46048</v>
      </c>
      <c r="R245" s="397">
        <v>296456300</v>
      </c>
      <c r="S245" s="307">
        <v>46049</v>
      </c>
      <c r="T245" s="397">
        <v>138000000</v>
      </c>
      <c r="U245" s="302" t="s">
        <v>65</v>
      </c>
      <c r="V245" s="79">
        <v>72220242</v>
      </c>
      <c r="W245" s="304" t="s">
        <v>4743</v>
      </c>
      <c r="X245" s="315">
        <v>46049</v>
      </c>
      <c r="Y245" s="316">
        <v>46049</v>
      </c>
      <c r="Z245" s="317">
        <v>46049</v>
      </c>
      <c r="AA245" s="307">
        <v>46107</v>
      </c>
      <c r="AB245" s="549">
        <v>58</v>
      </c>
      <c r="AC245" s="400">
        <v>0</v>
      </c>
      <c r="AD245" s="79">
        <v>0</v>
      </c>
      <c r="AE245" s="400">
        <v>0</v>
      </c>
      <c r="AF245" s="80" t="s">
        <v>73</v>
      </c>
      <c r="AG245" s="403">
        <f t="shared" si="15"/>
        <v>0</v>
      </c>
      <c r="AH245" s="79">
        <v>0</v>
      </c>
      <c r="AI245" s="400">
        <v>0</v>
      </c>
      <c r="AJ245" s="61" t="s">
        <v>73</v>
      </c>
      <c r="AK245" s="309" t="s">
        <v>73</v>
      </c>
      <c r="AL245" s="61">
        <v>0</v>
      </c>
      <c r="AM245" s="309" t="s">
        <v>73</v>
      </c>
      <c r="AN245" s="81" t="s">
        <v>73</v>
      </c>
      <c r="AO245" s="309" t="s">
        <v>73</v>
      </c>
      <c r="AP245" s="75">
        <f t="shared" si="16"/>
        <v>0</v>
      </c>
      <c r="AQ245" s="406">
        <f>+L245+AD245-AI245</f>
        <v>138000000</v>
      </c>
      <c r="AR245" s="61" t="s">
        <v>4700</v>
      </c>
      <c r="AS245" s="400">
        <f t="shared" si="17"/>
        <v>138000000</v>
      </c>
      <c r="AT245" s="61" t="s">
        <v>162</v>
      </c>
      <c r="AU245" s="302">
        <v>0</v>
      </c>
      <c r="AV245" s="82" t="s">
        <v>73</v>
      </c>
      <c r="AW245" s="426">
        <f t="shared" si="18"/>
        <v>0</v>
      </c>
      <c r="AX245" s="423">
        <v>138000000</v>
      </c>
      <c r="AY245" s="310">
        <f t="shared" si="19"/>
        <v>0</v>
      </c>
      <c r="AZ245" s="67">
        <v>0</v>
      </c>
      <c r="BA245" s="311" t="s">
        <v>73</v>
      </c>
      <c r="BB245" s="299" t="s">
        <v>85</v>
      </c>
      <c r="BC245" s="557" t="s">
        <v>4742</v>
      </c>
      <c r="BD245" s="44" t="s">
        <v>65</v>
      </c>
      <c r="BE245" s="558" t="s">
        <v>164</v>
      </c>
    </row>
    <row r="246" spans="2:57" x14ac:dyDescent="0.25">
      <c r="B246" s="299">
        <v>2026</v>
      </c>
      <c r="C246" s="44">
        <v>891780111</v>
      </c>
      <c r="D246" s="44" t="s">
        <v>63</v>
      </c>
      <c r="E246" s="168" t="s">
        <v>4741</v>
      </c>
      <c r="F246" s="300" t="s">
        <v>4740</v>
      </c>
      <c r="G246" s="301">
        <v>2024000100047</v>
      </c>
      <c r="H246" s="302" t="s">
        <v>71</v>
      </c>
      <c r="I246" s="44" t="s">
        <v>268</v>
      </c>
      <c r="J246" s="303" t="s">
        <v>81</v>
      </c>
      <c r="K246" s="168" t="s">
        <v>4739</v>
      </c>
      <c r="L246" s="394">
        <v>250000000</v>
      </c>
      <c r="M246" s="44" t="s">
        <v>66</v>
      </c>
      <c r="N246" s="304" t="s">
        <v>4738</v>
      </c>
      <c r="O246" s="79" t="s">
        <v>4737</v>
      </c>
      <c r="P246" s="313">
        <v>135</v>
      </c>
      <c r="Q246" s="314">
        <v>46043</v>
      </c>
      <c r="R246" s="397">
        <v>250000000</v>
      </c>
      <c r="S246" s="307">
        <v>46051</v>
      </c>
      <c r="T246" s="397">
        <v>250000000</v>
      </c>
      <c r="U246" s="302" t="s">
        <v>65</v>
      </c>
      <c r="V246" s="79">
        <v>16078654</v>
      </c>
      <c r="W246" s="304" t="s">
        <v>4736</v>
      </c>
      <c r="X246" s="315">
        <v>46051</v>
      </c>
      <c r="Y246" s="316">
        <v>46095</v>
      </c>
      <c r="Z246" s="69" t="s">
        <v>73</v>
      </c>
      <c r="AA246" s="307">
        <v>46356</v>
      </c>
      <c r="AB246" s="549">
        <v>261</v>
      </c>
      <c r="AC246" s="400">
        <v>0</v>
      </c>
      <c r="AD246" s="79">
        <v>0</v>
      </c>
      <c r="AE246" s="400">
        <v>0</v>
      </c>
      <c r="AF246" s="80" t="s">
        <v>73</v>
      </c>
      <c r="AG246" s="403">
        <f t="shared" si="15"/>
        <v>0</v>
      </c>
      <c r="AH246" s="79">
        <v>0</v>
      </c>
      <c r="AI246" s="400">
        <v>0</v>
      </c>
      <c r="AJ246" s="61" t="s">
        <v>73</v>
      </c>
      <c r="AK246" s="309" t="s">
        <v>73</v>
      </c>
      <c r="AL246" s="61">
        <v>0</v>
      </c>
      <c r="AM246" s="309" t="s">
        <v>73</v>
      </c>
      <c r="AN246" s="81" t="s">
        <v>73</v>
      </c>
      <c r="AO246" s="309" t="s">
        <v>73</v>
      </c>
      <c r="AP246" s="75">
        <f t="shared" si="16"/>
        <v>0</v>
      </c>
      <c r="AQ246" s="406">
        <f>+L246+AD246-AI246</f>
        <v>250000000</v>
      </c>
      <c r="AR246" s="61" t="s">
        <v>4656</v>
      </c>
      <c r="AS246" s="400">
        <f t="shared" si="17"/>
        <v>250000000</v>
      </c>
      <c r="AT246" s="61" t="s">
        <v>162</v>
      </c>
      <c r="AU246" s="302">
        <v>0</v>
      </c>
      <c r="AV246" s="82" t="s">
        <v>73</v>
      </c>
      <c r="AW246" s="426">
        <f t="shared" si="18"/>
        <v>0</v>
      </c>
      <c r="AX246" s="423">
        <v>250000000</v>
      </c>
      <c r="AY246" s="310">
        <f t="shared" si="19"/>
        <v>0</v>
      </c>
      <c r="AZ246" s="67">
        <v>0</v>
      </c>
      <c r="BA246" s="311" t="s">
        <v>73</v>
      </c>
      <c r="BB246" s="299" t="s">
        <v>163</v>
      </c>
      <c r="BC246" s="557" t="s">
        <v>4735</v>
      </c>
      <c r="BD246" s="44" t="s">
        <v>4654</v>
      </c>
      <c r="BE246" s="558" t="s">
        <v>164</v>
      </c>
    </row>
    <row r="247" spans="2:57" x14ac:dyDescent="0.25">
      <c r="B247" s="299">
        <v>2026</v>
      </c>
      <c r="C247" s="44">
        <v>891780111</v>
      </c>
      <c r="D247" s="44" t="s">
        <v>63</v>
      </c>
      <c r="E247" s="168" t="s">
        <v>4734</v>
      </c>
      <c r="F247" s="300" t="s">
        <v>4733</v>
      </c>
      <c r="G247" s="301">
        <v>0</v>
      </c>
      <c r="H247" s="302" t="s">
        <v>71</v>
      </c>
      <c r="I247" s="44" t="s">
        <v>111</v>
      </c>
      <c r="J247" s="303" t="s">
        <v>81</v>
      </c>
      <c r="K247" s="168" t="s">
        <v>4732</v>
      </c>
      <c r="L247" s="394">
        <v>9271500</v>
      </c>
      <c r="M247" s="44" t="s">
        <v>66</v>
      </c>
      <c r="N247" s="304" t="s">
        <v>4731</v>
      </c>
      <c r="O247" s="79">
        <v>901134096</v>
      </c>
      <c r="P247" s="313">
        <v>469</v>
      </c>
      <c r="Q247" s="314">
        <v>46050</v>
      </c>
      <c r="R247" s="397">
        <v>70000000</v>
      </c>
      <c r="S247" s="307">
        <v>46051</v>
      </c>
      <c r="T247" s="397">
        <v>9271500</v>
      </c>
      <c r="U247" s="302" t="s">
        <v>65</v>
      </c>
      <c r="V247" s="79">
        <v>1082884010</v>
      </c>
      <c r="W247" s="304" t="s">
        <v>4730</v>
      </c>
      <c r="X247" s="308">
        <v>46051</v>
      </c>
      <c r="Y247" s="306">
        <v>46055</v>
      </c>
      <c r="Z247" s="69" t="s">
        <v>73</v>
      </c>
      <c r="AA247" s="307">
        <v>46235</v>
      </c>
      <c r="AB247" s="549">
        <v>180</v>
      </c>
      <c r="AC247" s="400">
        <v>0</v>
      </c>
      <c r="AD247" s="79">
        <v>0</v>
      </c>
      <c r="AE247" s="400">
        <v>0</v>
      </c>
      <c r="AF247" s="80" t="s">
        <v>73</v>
      </c>
      <c r="AG247" s="403">
        <f t="shared" si="15"/>
        <v>0</v>
      </c>
      <c r="AH247" s="79">
        <v>0</v>
      </c>
      <c r="AI247" s="400">
        <v>0</v>
      </c>
      <c r="AJ247" s="61" t="s">
        <v>73</v>
      </c>
      <c r="AK247" s="309" t="s">
        <v>73</v>
      </c>
      <c r="AL247" s="61">
        <v>0</v>
      </c>
      <c r="AM247" s="309" t="s">
        <v>73</v>
      </c>
      <c r="AN247" s="81" t="s">
        <v>73</v>
      </c>
      <c r="AO247" s="309" t="s">
        <v>73</v>
      </c>
      <c r="AP247" s="75">
        <f t="shared" si="16"/>
        <v>0</v>
      </c>
      <c r="AQ247" s="406">
        <f>+L247+AD247-AI247</f>
        <v>9271500</v>
      </c>
      <c r="AR247" s="61" t="s">
        <v>65</v>
      </c>
      <c r="AS247" s="400">
        <f t="shared" si="17"/>
        <v>9271500</v>
      </c>
      <c r="AT247" s="61" t="s">
        <v>162</v>
      </c>
      <c r="AU247" s="302">
        <v>0</v>
      </c>
      <c r="AV247" s="82" t="s">
        <v>73</v>
      </c>
      <c r="AW247" s="426">
        <f t="shared" si="18"/>
        <v>0</v>
      </c>
      <c r="AX247" s="423">
        <v>9271500</v>
      </c>
      <c r="AY247" s="310">
        <f t="shared" si="19"/>
        <v>0</v>
      </c>
      <c r="AZ247" s="67">
        <v>0</v>
      </c>
      <c r="BA247" s="311" t="s">
        <v>73</v>
      </c>
      <c r="BB247" s="299" t="s">
        <v>163</v>
      </c>
      <c r="BC247" s="557" t="s">
        <v>4729</v>
      </c>
      <c r="BD247" s="44" t="s">
        <v>65</v>
      </c>
      <c r="BE247" s="558" t="s">
        <v>164</v>
      </c>
    </row>
    <row r="248" spans="2:57" x14ac:dyDescent="0.25">
      <c r="B248" s="299">
        <v>2026</v>
      </c>
      <c r="C248" s="44">
        <v>891780111</v>
      </c>
      <c r="D248" s="44" t="s">
        <v>63</v>
      </c>
      <c r="E248" s="168" t="s">
        <v>4728</v>
      </c>
      <c r="F248" s="300" t="s">
        <v>4727</v>
      </c>
      <c r="G248" s="301">
        <v>0</v>
      </c>
      <c r="H248" s="302" t="s">
        <v>71</v>
      </c>
      <c r="I248" s="44" t="s">
        <v>111</v>
      </c>
      <c r="J248" s="303" t="s">
        <v>81</v>
      </c>
      <c r="K248" s="168" t="s">
        <v>4726</v>
      </c>
      <c r="L248" s="394">
        <v>20928000</v>
      </c>
      <c r="M248" s="44" t="s">
        <v>66</v>
      </c>
      <c r="N248" s="304" t="s">
        <v>4725</v>
      </c>
      <c r="O248" s="79">
        <v>901449572</v>
      </c>
      <c r="P248" s="313">
        <v>407</v>
      </c>
      <c r="Q248" s="314">
        <v>46048</v>
      </c>
      <c r="R248" s="397">
        <v>48120000</v>
      </c>
      <c r="S248" s="307">
        <v>46051</v>
      </c>
      <c r="T248" s="397">
        <v>20928000</v>
      </c>
      <c r="U248" s="302" t="s">
        <v>65</v>
      </c>
      <c r="V248" s="79">
        <v>25548913</v>
      </c>
      <c r="W248" s="304" t="s">
        <v>4724</v>
      </c>
      <c r="X248" s="308">
        <v>46051</v>
      </c>
      <c r="Y248" s="306">
        <v>46055</v>
      </c>
      <c r="Z248" s="69" t="s">
        <v>73</v>
      </c>
      <c r="AA248" s="307">
        <v>46069</v>
      </c>
      <c r="AB248" s="549">
        <v>14</v>
      </c>
      <c r="AC248" s="400">
        <v>0</v>
      </c>
      <c r="AD248" s="79">
        <v>0</v>
      </c>
      <c r="AE248" s="400">
        <v>0</v>
      </c>
      <c r="AF248" s="80" t="s">
        <v>73</v>
      </c>
      <c r="AG248" s="403">
        <f t="shared" si="15"/>
        <v>0</v>
      </c>
      <c r="AH248" s="79">
        <v>0</v>
      </c>
      <c r="AI248" s="400">
        <v>0</v>
      </c>
      <c r="AJ248" s="61" t="s">
        <v>73</v>
      </c>
      <c r="AK248" s="309" t="s">
        <v>73</v>
      </c>
      <c r="AL248" s="61">
        <v>0</v>
      </c>
      <c r="AM248" s="309" t="s">
        <v>73</v>
      </c>
      <c r="AN248" s="81" t="s">
        <v>73</v>
      </c>
      <c r="AO248" s="309" t="s">
        <v>73</v>
      </c>
      <c r="AP248" s="75">
        <f t="shared" si="16"/>
        <v>0</v>
      </c>
      <c r="AQ248" s="406">
        <f>+L248+AD248-AI248</f>
        <v>20928000</v>
      </c>
      <c r="AR248" s="61" t="s">
        <v>4700</v>
      </c>
      <c r="AS248" s="400">
        <f t="shared" si="17"/>
        <v>20928000</v>
      </c>
      <c r="AT248" s="61" t="s">
        <v>162</v>
      </c>
      <c r="AU248" s="302">
        <v>0</v>
      </c>
      <c r="AV248" s="82" t="s">
        <v>73</v>
      </c>
      <c r="AW248" s="426">
        <f t="shared" si="18"/>
        <v>0</v>
      </c>
      <c r="AX248" s="423">
        <v>20928000</v>
      </c>
      <c r="AY248" s="310">
        <f t="shared" si="19"/>
        <v>0</v>
      </c>
      <c r="AZ248" s="67">
        <v>0</v>
      </c>
      <c r="BA248" s="311" t="s">
        <v>73</v>
      </c>
      <c r="BB248" s="299" t="s">
        <v>163</v>
      </c>
      <c r="BC248" s="557" t="s">
        <v>4723</v>
      </c>
      <c r="BD248" s="44" t="s">
        <v>65</v>
      </c>
      <c r="BE248" s="558" t="s">
        <v>164</v>
      </c>
    </row>
    <row r="249" spans="2:57" x14ac:dyDescent="0.25">
      <c r="B249" s="299">
        <v>2026</v>
      </c>
      <c r="C249" s="44">
        <v>891780111</v>
      </c>
      <c r="D249" s="44" t="s">
        <v>63</v>
      </c>
      <c r="E249" s="168" t="s">
        <v>4722</v>
      </c>
      <c r="F249" s="300" t="s">
        <v>4721</v>
      </c>
      <c r="G249" s="301">
        <v>20243201010084</v>
      </c>
      <c r="H249" s="302" t="s">
        <v>71</v>
      </c>
      <c r="I249" s="44" t="s">
        <v>268</v>
      </c>
      <c r="J249" s="303" t="s">
        <v>81</v>
      </c>
      <c r="K249" s="168" t="s">
        <v>4720</v>
      </c>
      <c r="L249" s="394">
        <v>230000000</v>
      </c>
      <c r="M249" s="44" t="s">
        <v>66</v>
      </c>
      <c r="N249" s="304" t="s">
        <v>4708</v>
      </c>
      <c r="O249" s="79">
        <v>902020752</v>
      </c>
      <c r="P249" s="75">
        <v>114</v>
      </c>
      <c r="Q249" s="316">
        <v>45996</v>
      </c>
      <c r="R249" s="397">
        <v>1287868662</v>
      </c>
      <c r="S249" s="307">
        <v>46052</v>
      </c>
      <c r="T249" s="397">
        <v>230000000</v>
      </c>
      <c r="U249" s="302" t="s">
        <v>65</v>
      </c>
      <c r="V249" s="79">
        <v>85081920</v>
      </c>
      <c r="W249" s="304" t="s">
        <v>4719</v>
      </c>
      <c r="X249" s="315">
        <v>46052</v>
      </c>
      <c r="Y249" s="316" t="s">
        <v>73</v>
      </c>
      <c r="Z249" s="69" t="s">
        <v>73</v>
      </c>
      <c r="AA249" s="307">
        <v>46234</v>
      </c>
      <c r="AB249" s="549" t="s">
        <v>12684</v>
      </c>
      <c r="AC249" s="400">
        <v>0</v>
      </c>
      <c r="AD249" s="79">
        <v>0</v>
      </c>
      <c r="AE249" s="400">
        <v>0</v>
      </c>
      <c r="AF249" s="80" t="s">
        <v>73</v>
      </c>
      <c r="AG249" s="403">
        <f t="shared" si="15"/>
        <v>0</v>
      </c>
      <c r="AH249" s="79">
        <v>0</v>
      </c>
      <c r="AI249" s="400">
        <v>0</v>
      </c>
      <c r="AJ249" s="61" t="s">
        <v>73</v>
      </c>
      <c r="AK249" s="309" t="s">
        <v>73</v>
      </c>
      <c r="AL249" s="61">
        <v>0</v>
      </c>
      <c r="AM249" s="309" t="s">
        <v>73</v>
      </c>
      <c r="AN249" s="81" t="s">
        <v>73</v>
      </c>
      <c r="AO249" s="309" t="s">
        <v>73</v>
      </c>
      <c r="AP249" s="75">
        <f t="shared" si="16"/>
        <v>0</v>
      </c>
      <c r="AQ249" s="406">
        <f>+L249+AD249-AI249</f>
        <v>230000000</v>
      </c>
      <c r="AR249" s="61" t="s">
        <v>4656</v>
      </c>
      <c r="AS249" s="400">
        <f t="shared" si="17"/>
        <v>230000000</v>
      </c>
      <c r="AT249" s="61" t="s">
        <v>162</v>
      </c>
      <c r="AU249" s="302">
        <v>0</v>
      </c>
      <c r="AV249" s="82" t="s">
        <v>73</v>
      </c>
      <c r="AW249" s="426">
        <f t="shared" si="18"/>
        <v>0</v>
      </c>
      <c r="AX249" s="423">
        <v>230000000</v>
      </c>
      <c r="AY249" s="310">
        <f t="shared" si="19"/>
        <v>0</v>
      </c>
      <c r="AZ249" s="67">
        <v>0</v>
      </c>
      <c r="BA249" s="311" t="s">
        <v>73</v>
      </c>
      <c r="BB249" s="299" t="s">
        <v>163</v>
      </c>
      <c r="BC249" s="559" t="s">
        <v>4718</v>
      </c>
      <c r="BD249" s="44" t="s">
        <v>65</v>
      </c>
      <c r="BE249" s="558" t="s">
        <v>164</v>
      </c>
    </row>
    <row r="250" spans="2:57" x14ac:dyDescent="0.25">
      <c r="B250" s="299">
        <v>2026</v>
      </c>
      <c r="C250" s="44">
        <v>891780111</v>
      </c>
      <c r="D250" s="44" t="s">
        <v>63</v>
      </c>
      <c r="E250" s="168" t="s">
        <v>4717</v>
      </c>
      <c r="F250" s="300" t="s">
        <v>4716</v>
      </c>
      <c r="G250" s="301">
        <v>0</v>
      </c>
      <c r="H250" s="302" t="s">
        <v>71</v>
      </c>
      <c r="I250" s="44" t="s">
        <v>111</v>
      </c>
      <c r="J250" s="303" t="s">
        <v>81</v>
      </c>
      <c r="K250" s="168" t="s">
        <v>4715</v>
      </c>
      <c r="L250" s="394">
        <v>100000000</v>
      </c>
      <c r="M250" s="44" t="s">
        <v>66</v>
      </c>
      <c r="N250" s="304" t="s">
        <v>4714</v>
      </c>
      <c r="O250" s="79">
        <v>900938372</v>
      </c>
      <c r="P250" s="313">
        <v>543</v>
      </c>
      <c r="Q250" s="314">
        <v>46052</v>
      </c>
      <c r="R250" s="397">
        <v>2788579160</v>
      </c>
      <c r="S250" s="307">
        <v>46052</v>
      </c>
      <c r="T250" s="397">
        <v>100000000</v>
      </c>
      <c r="U250" s="302" t="s">
        <v>65</v>
      </c>
      <c r="V250" s="79">
        <v>85472020</v>
      </c>
      <c r="W250" s="304" t="s">
        <v>4713</v>
      </c>
      <c r="X250" s="315">
        <v>46052</v>
      </c>
      <c r="Y250" s="316">
        <v>46055</v>
      </c>
      <c r="Z250" s="317">
        <v>46055</v>
      </c>
      <c r="AA250" s="307">
        <v>46295</v>
      </c>
      <c r="AB250" s="549">
        <v>240</v>
      </c>
      <c r="AC250" s="400">
        <v>0</v>
      </c>
      <c r="AD250" s="79">
        <v>0</v>
      </c>
      <c r="AE250" s="400">
        <v>0</v>
      </c>
      <c r="AF250" s="80" t="s">
        <v>73</v>
      </c>
      <c r="AG250" s="403">
        <f t="shared" si="15"/>
        <v>0</v>
      </c>
      <c r="AH250" s="79">
        <v>0</v>
      </c>
      <c r="AI250" s="400">
        <v>0</v>
      </c>
      <c r="AJ250" s="61" t="s">
        <v>73</v>
      </c>
      <c r="AK250" s="309" t="s">
        <v>73</v>
      </c>
      <c r="AL250" s="61">
        <v>0</v>
      </c>
      <c r="AM250" s="309" t="s">
        <v>73</v>
      </c>
      <c r="AN250" s="81" t="s">
        <v>73</v>
      </c>
      <c r="AO250" s="309" t="s">
        <v>73</v>
      </c>
      <c r="AP250" s="75">
        <f t="shared" si="16"/>
        <v>0</v>
      </c>
      <c r="AQ250" s="406">
        <f>+L250+AD250-AI250</f>
        <v>100000000</v>
      </c>
      <c r="AR250" s="61" t="s">
        <v>4700</v>
      </c>
      <c r="AS250" s="400">
        <f t="shared" si="17"/>
        <v>100000000</v>
      </c>
      <c r="AT250" s="61" t="s">
        <v>162</v>
      </c>
      <c r="AU250" s="302">
        <v>0</v>
      </c>
      <c r="AV250" s="82" t="s">
        <v>73</v>
      </c>
      <c r="AW250" s="426">
        <f t="shared" si="18"/>
        <v>0</v>
      </c>
      <c r="AX250" s="423">
        <v>100000000</v>
      </c>
      <c r="AY250" s="310">
        <f t="shared" si="19"/>
        <v>0</v>
      </c>
      <c r="AZ250" s="67">
        <v>0</v>
      </c>
      <c r="BA250" s="311" t="s">
        <v>73</v>
      </c>
      <c r="BB250" s="299" t="s">
        <v>163</v>
      </c>
      <c r="BC250" s="557" t="s">
        <v>4712</v>
      </c>
      <c r="BD250" s="44" t="s">
        <v>65</v>
      </c>
      <c r="BE250" s="558" t="s">
        <v>164</v>
      </c>
    </row>
    <row r="251" spans="2:57" x14ac:dyDescent="0.25">
      <c r="B251" s="299">
        <v>2026</v>
      </c>
      <c r="C251" s="44">
        <v>891780111</v>
      </c>
      <c r="D251" s="44" t="s">
        <v>63</v>
      </c>
      <c r="E251" s="168" t="s">
        <v>4711</v>
      </c>
      <c r="F251" s="300" t="s">
        <v>4710</v>
      </c>
      <c r="G251" s="301">
        <v>0</v>
      </c>
      <c r="H251" s="302" t="s">
        <v>71</v>
      </c>
      <c r="I251" s="44" t="s">
        <v>111</v>
      </c>
      <c r="J251" s="303" t="s">
        <v>81</v>
      </c>
      <c r="K251" s="168" t="s">
        <v>4709</v>
      </c>
      <c r="L251" s="394">
        <v>100000000</v>
      </c>
      <c r="M251" s="44" t="s">
        <v>66</v>
      </c>
      <c r="N251" s="304" t="s">
        <v>4708</v>
      </c>
      <c r="O251" s="79">
        <v>902020752</v>
      </c>
      <c r="P251" s="313">
        <v>543</v>
      </c>
      <c r="Q251" s="314">
        <v>46052</v>
      </c>
      <c r="R251" s="397">
        <v>2788579160</v>
      </c>
      <c r="S251" s="307">
        <v>46052</v>
      </c>
      <c r="T251" s="397">
        <v>100000000</v>
      </c>
      <c r="U251" s="302" t="s">
        <v>65</v>
      </c>
      <c r="V251" s="79">
        <v>85472020</v>
      </c>
      <c r="W251" s="304" t="s">
        <v>4707</v>
      </c>
      <c r="X251" s="315">
        <v>46052</v>
      </c>
      <c r="Y251" s="316">
        <v>46055</v>
      </c>
      <c r="Z251" s="317">
        <v>46055</v>
      </c>
      <c r="AA251" s="307">
        <v>46296</v>
      </c>
      <c r="AB251" s="549">
        <v>241</v>
      </c>
      <c r="AC251" s="400">
        <v>0</v>
      </c>
      <c r="AD251" s="79">
        <v>0</v>
      </c>
      <c r="AE251" s="400">
        <v>0</v>
      </c>
      <c r="AF251" s="80" t="s">
        <v>73</v>
      </c>
      <c r="AG251" s="403">
        <f t="shared" si="15"/>
        <v>0</v>
      </c>
      <c r="AH251" s="79">
        <v>0</v>
      </c>
      <c r="AI251" s="400">
        <v>0</v>
      </c>
      <c r="AJ251" s="61" t="s">
        <v>73</v>
      </c>
      <c r="AK251" s="309" t="s">
        <v>73</v>
      </c>
      <c r="AL251" s="61">
        <v>0</v>
      </c>
      <c r="AM251" s="309" t="s">
        <v>73</v>
      </c>
      <c r="AN251" s="81" t="s">
        <v>73</v>
      </c>
      <c r="AO251" s="309" t="s">
        <v>73</v>
      </c>
      <c r="AP251" s="75">
        <f t="shared" si="16"/>
        <v>0</v>
      </c>
      <c r="AQ251" s="406">
        <f>+L251+AD251-AI251</f>
        <v>100000000</v>
      </c>
      <c r="AR251" s="61" t="s">
        <v>4700</v>
      </c>
      <c r="AS251" s="400">
        <f t="shared" si="17"/>
        <v>100000000</v>
      </c>
      <c r="AT251" s="61" t="s">
        <v>162</v>
      </c>
      <c r="AU251" s="302">
        <v>0</v>
      </c>
      <c r="AV251" s="82" t="s">
        <v>73</v>
      </c>
      <c r="AW251" s="426">
        <f t="shared" si="18"/>
        <v>0</v>
      </c>
      <c r="AX251" s="423">
        <v>100000000</v>
      </c>
      <c r="AY251" s="310">
        <f t="shared" si="19"/>
        <v>0</v>
      </c>
      <c r="AZ251" s="67">
        <v>0</v>
      </c>
      <c r="BA251" s="311" t="s">
        <v>73</v>
      </c>
      <c r="BB251" s="299" t="s">
        <v>163</v>
      </c>
      <c r="BC251" s="557" t="s">
        <v>4706</v>
      </c>
      <c r="BD251" s="44" t="s">
        <v>65</v>
      </c>
      <c r="BE251" s="558" t="s">
        <v>164</v>
      </c>
    </row>
    <row r="252" spans="2:57" x14ac:dyDescent="0.25">
      <c r="B252" s="299">
        <v>2026</v>
      </c>
      <c r="C252" s="44">
        <v>891780111</v>
      </c>
      <c r="D252" s="44" t="s">
        <v>63</v>
      </c>
      <c r="E252" s="168" t="s">
        <v>4705</v>
      </c>
      <c r="F252" s="300" t="s">
        <v>4704</v>
      </c>
      <c r="G252" s="301">
        <v>0</v>
      </c>
      <c r="H252" s="302" t="s">
        <v>71</v>
      </c>
      <c r="I252" s="44" t="s">
        <v>111</v>
      </c>
      <c r="J252" s="303" t="s">
        <v>81</v>
      </c>
      <c r="K252" s="168" t="s">
        <v>4703</v>
      </c>
      <c r="L252" s="394">
        <v>430629175</v>
      </c>
      <c r="M252" s="44" t="s">
        <v>66</v>
      </c>
      <c r="N252" s="304" t="s">
        <v>4702</v>
      </c>
      <c r="O252" s="79">
        <v>900845290</v>
      </c>
      <c r="P252" s="313">
        <v>543</v>
      </c>
      <c r="Q252" s="314">
        <v>46052</v>
      </c>
      <c r="R252" s="397">
        <v>2788579160</v>
      </c>
      <c r="S252" s="307">
        <v>46052</v>
      </c>
      <c r="T252" s="397">
        <v>430629175</v>
      </c>
      <c r="U252" s="302" t="s">
        <v>65</v>
      </c>
      <c r="V252" s="79">
        <v>1082903415</v>
      </c>
      <c r="W252" s="304" t="s">
        <v>4701</v>
      </c>
      <c r="X252" s="315">
        <v>46052</v>
      </c>
      <c r="Y252" s="316">
        <v>46055</v>
      </c>
      <c r="Z252" s="317">
        <v>46055</v>
      </c>
      <c r="AA252" s="307">
        <v>46295</v>
      </c>
      <c r="AB252" s="549">
        <v>240</v>
      </c>
      <c r="AC252" s="400">
        <v>0</v>
      </c>
      <c r="AD252" s="79">
        <v>0</v>
      </c>
      <c r="AE252" s="400">
        <v>0</v>
      </c>
      <c r="AF252" s="80" t="s">
        <v>73</v>
      </c>
      <c r="AG252" s="403">
        <f t="shared" si="15"/>
        <v>0</v>
      </c>
      <c r="AH252" s="79">
        <v>0</v>
      </c>
      <c r="AI252" s="400">
        <v>0</v>
      </c>
      <c r="AJ252" s="61" t="s">
        <v>73</v>
      </c>
      <c r="AK252" s="309" t="s">
        <v>73</v>
      </c>
      <c r="AL252" s="61">
        <v>0</v>
      </c>
      <c r="AM252" s="309" t="s">
        <v>73</v>
      </c>
      <c r="AN252" s="81" t="s">
        <v>73</v>
      </c>
      <c r="AO252" s="309" t="s">
        <v>73</v>
      </c>
      <c r="AP252" s="75">
        <f t="shared" si="16"/>
        <v>0</v>
      </c>
      <c r="AQ252" s="406">
        <f>+L252+AD252-AI252</f>
        <v>430629175</v>
      </c>
      <c r="AR252" s="61" t="s">
        <v>4700</v>
      </c>
      <c r="AS252" s="400">
        <f t="shared" si="17"/>
        <v>430629175</v>
      </c>
      <c r="AT252" s="61" t="s">
        <v>162</v>
      </c>
      <c r="AU252" s="302">
        <v>0</v>
      </c>
      <c r="AV252" s="82" t="s">
        <v>73</v>
      </c>
      <c r="AW252" s="426">
        <f t="shared" si="18"/>
        <v>0</v>
      </c>
      <c r="AX252" s="423">
        <v>430629175</v>
      </c>
      <c r="AY252" s="310">
        <f t="shared" si="19"/>
        <v>0</v>
      </c>
      <c r="AZ252" s="67">
        <v>0</v>
      </c>
      <c r="BA252" s="311" t="s">
        <v>73</v>
      </c>
      <c r="BB252" s="299" t="s">
        <v>163</v>
      </c>
      <c r="BC252" s="557" t="s">
        <v>4699</v>
      </c>
      <c r="BD252" s="44" t="s">
        <v>65</v>
      </c>
      <c r="BE252" s="558" t="s">
        <v>164</v>
      </c>
    </row>
    <row r="253" spans="2:57" x14ac:dyDescent="0.25">
      <c r="B253" s="299">
        <v>2026</v>
      </c>
      <c r="C253" s="44">
        <v>891780111</v>
      </c>
      <c r="D253" s="44" t="s">
        <v>63</v>
      </c>
      <c r="E253" s="168" t="s">
        <v>4698</v>
      </c>
      <c r="F253" s="300" t="s">
        <v>4697</v>
      </c>
      <c r="G253" s="301">
        <v>20243201010084</v>
      </c>
      <c r="H253" s="302" t="s">
        <v>71</v>
      </c>
      <c r="I253" s="44" t="s">
        <v>268</v>
      </c>
      <c r="J253" s="303" t="s">
        <v>112</v>
      </c>
      <c r="K253" s="168" t="s">
        <v>4696</v>
      </c>
      <c r="L253" s="394">
        <v>2823521568</v>
      </c>
      <c r="M253" s="44" t="s">
        <v>66</v>
      </c>
      <c r="N253" s="304" t="s">
        <v>4695</v>
      </c>
      <c r="O253" s="79">
        <v>901871020</v>
      </c>
      <c r="P253" s="313">
        <v>116</v>
      </c>
      <c r="Q253" s="314">
        <v>45996</v>
      </c>
      <c r="R253" s="397">
        <v>2823522021</v>
      </c>
      <c r="S253" s="307">
        <v>46052</v>
      </c>
      <c r="T253" s="397">
        <v>2823521568</v>
      </c>
      <c r="U253" s="302" t="s">
        <v>65</v>
      </c>
      <c r="V253" s="79">
        <v>63563343</v>
      </c>
      <c r="W253" s="304" t="s">
        <v>4694</v>
      </c>
      <c r="X253" s="308">
        <v>46052</v>
      </c>
      <c r="Y253" s="306">
        <v>46066</v>
      </c>
      <c r="Z253" s="69" t="s">
        <v>73</v>
      </c>
      <c r="AA253" s="307">
        <v>46736</v>
      </c>
      <c r="AB253" s="549">
        <v>670</v>
      </c>
      <c r="AC253" s="400">
        <v>0</v>
      </c>
      <c r="AD253" s="79">
        <v>0</v>
      </c>
      <c r="AE253" s="400">
        <v>0</v>
      </c>
      <c r="AF253" s="80" t="s">
        <v>73</v>
      </c>
      <c r="AG253" s="403">
        <f t="shared" si="15"/>
        <v>0</v>
      </c>
      <c r="AH253" s="79">
        <v>0</v>
      </c>
      <c r="AI253" s="400">
        <v>0</v>
      </c>
      <c r="AJ253" s="61" t="s">
        <v>73</v>
      </c>
      <c r="AK253" s="309" t="s">
        <v>73</v>
      </c>
      <c r="AL253" s="61">
        <v>0</v>
      </c>
      <c r="AM253" s="309" t="s">
        <v>73</v>
      </c>
      <c r="AN253" s="81" t="s">
        <v>73</v>
      </c>
      <c r="AO253" s="309" t="s">
        <v>73</v>
      </c>
      <c r="AP253" s="75">
        <f t="shared" si="16"/>
        <v>0</v>
      </c>
      <c r="AQ253" s="406">
        <f>+L253+AD253-AI253</f>
        <v>2823521568</v>
      </c>
      <c r="AR253" s="61" t="s">
        <v>4656</v>
      </c>
      <c r="AS253" s="400">
        <f t="shared" si="17"/>
        <v>2823521568</v>
      </c>
      <c r="AT253" s="61" t="s">
        <v>162</v>
      </c>
      <c r="AU253" s="302">
        <v>0</v>
      </c>
      <c r="AV253" s="82" t="s">
        <v>73</v>
      </c>
      <c r="AW253" s="426">
        <f t="shared" si="18"/>
        <v>0</v>
      </c>
      <c r="AX253" s="423">
        <v>2823521568</v>
      </c>
      <c r="AY253" s="310">
        <f t="shared" si="19"/>
        <v>0</v>
      </c>
      <c r="AZ253" s="67">
        <v>0</v>
      </c>
      <c r="BA253" s="311" t="s">
        <v>73</v>
      </c>
      <c r="BB253" s="299" t="s">
        <v>163</v>
      </c>
      <c r="BC253" s="557" t="s">
        <v>4693</v>
      </c>
      <c r="BD253" s="44" t="s">
        <v>4654</v>
      </c>
      <c r="BE253" s="558" t="s">
        <v>164</v>
      </c>
    </row>
    <row r="254" spans="2:57" x14ac:dyDescent="0.25">
      <c r="B254" s="299">
        <v>2026</v>
      </c>
      <c r="C254" s="44">
        <v>891780111</v>
      </c>
      <c r="D254" s="44" t="s">
        <v>63</v>
      </c>
      <c r="E254" s="168" t="s">
        <v>4692</v>
      </c>
      <c r="F254" s="300" t="s">
        <v>4691</v>
      </c>
      <c r="G254" s="301">
        <v>20243201010084</v>
      </c>
      <c r="H254" s="302" t="s">
        <v>71</v>
      </c>
      <c r="I254" s="44" t="s">
        <v>268</v>
      </c>
      <c r="J254" s="303" t="s">
        <v>112</v>
      </c>
      <c r="K254" s="168" t="s">
        <v>4690</v>
      </c>
      <c r="L254" s="394">
        <v>3048872550</v>
      </c>
      <c r="M254" s="44" t="s">
        <v>66</v>
      </c>
      <c r="N254" s="304" t="s">
        <v>4689</v>
      </c>
      <c r="O254" s="79">
        <v>900656963</v>
      </c>
      <c r="P254" s="305">
        <v>130</v>
      </c>
      <c r="Q254" s="306">
        <v>46041</v>
      </c>
      <c r="R254" s="397">
        <v>2363347880</v>
      </c>
      <c r="S254" s="307">
        <v>46052</v>
      </c>
      <c r="T254" s="397">
        <v>3048872550</v>
      </c>
      <c r="U254" s="302" t="s">
        <v>65</v>
      </c>
      <c r="V254" s="79">
        <v>1082903415</v>
      </c>
      <c r="W254" s="304" t="s">
        <v>4657</v>
      </c>
      <c r="X254" s="308">
        <v>46052</v>
      </c>
      <c r="Y254" s="306">
        <v>46066</v>
      </c>
      <c r="Z254" s="69" t="s">
        <v>73</v>
      </c>
      <c r="AA254" s="307">
        <v>46736</v>
      </c>
      <c r="AB254" s="549">
        <v>670</v>
      </c>
      <c r="AC254" s="400">
        <v>0</v>
      </c>
      <c r="AD254" s="79">
        <v>0</v>
      </c>
      <c r="AE254" s="400">
        <v>0</v>
      </c>
      <c r="AF254" s="80" t="s">
        <v>73</v>
      </c>
      <c r="AG254" s="403">
        <f t="shared" si="15"/>
        <v>0</v>
      </c>
      <c r="AH254" s="79">
        <v>0</v>
      </c>
      <c r="AI254" s="400">
        <v>0</v>
      </c>
      <c r="AJ254" s="61" t="s">
        <v>73</v>
      </c>
      <c r="AK254" s="309" t="s">
        <v>73</v>
      </c>
      <c r="AL254" s="61">
        <v>0</v>
      </c>
      <c r="AM254" s="309" t="s">
        <v>73</v>
      </c>
      <c r="AN254" s="81" t="s">
        <v>73</v>
      </c>
      <c r="AO254" s="309" t="s">
        <v>73</v>
      </c>
      <c r="AP254" s="75">
        <f t="shared" si="16"/>
        <v>0</v>
      </c>
      <c r="AQ254" s="406">
        <f>+L254+AD254-AI254</f>
        <v>3048872550</v>
      </c>
      <c r="AR254" s="61" t="s">
        <v>4656</v>
      </c>
      <c r="AS254" s="400">
        <f t="shared" si="17"/>
        <v>3048872550</v>
      </c>
      <c r="AT254" s="61" t="s">
        <v>162</v>
      </c>
      <c r="AU254" s="302">
        <v>0</v>
      </c>
      <c r="AV254" s="82" t="s">
        <v>73</v>
      </c>
      <c r="AW254" s="426">
        <f t="shared" si="18"/>
        <v>0</v>
      </c>
      <c r="AX254" s="423">
        <v>3048872550</v>
      </c>
      <c r="AY254" s="310">
        <f t="shared" si="19"/>
        <v>0</v>
      </c>
      <c r="AZ254" s="67">
        <v>0</v>
      </c>
      <c r="BA254" s="311" t="s">
        <v>73</v>
      </c>
      <c r="BB254" s="299" t="s">
        <v>163</v>
      </c>
      <c r="BC254" s="557" t="s">
        <v>4688</v>
      </c>
      <c r="BD254" s="44" t="s">
        <v>4654</v>
      </c>
      <c r="BE254" s="558" t="s">
        <v>164</v>
      </c>
    </row>
    <row r="255" spans="2:57" x14ac:dyDescent="0.25">
      <c r="B255" s="299">
        <v>2026</v>
      </c>
      <c r="C255" s="44">
        <v>891780111</v>
      </c>
      <c r="D255" s="44" t="s">
        <v>63</v>
      </c>
      <c r="E255" s="168" t="s">
        <v>4687</v>
      </c>
      <c r="F255" s="300" t="s">
        <v>4686</v>
      </c>
      <c r="G255" s="301">
        <v>20243201010084</v>
      </c>
      <c r="H255" s="302" t="s">
        <v>71</v>
      </c>
      <c r="I255" s="44" t="s">
        <v>268</v>
      </c>
      <c r="J255" s="303" t="s">
        <v>112</v>
      </c>
      <c r="K255" s="168" t="s">
        <v>4685</v>
      </c>
      <c r="L255" s="394">
        <v>2336423386</v>
      </c>
      <c r="M255" s="44" t="s">
        <v>66</v>
      </c>
      <c r="N255" s="304" t="s">
        <v>4684</v>
      </c>
      <c r="O255" s="79">
        <v>902029534</v>
      </c>
      <c r="P255" s="313">
        <v>130</v>
      </c>
      <c r="Q255" s="314">
        <v>46041</v>
      </c>
      <c r="R255" s="397">
        <v>2363347880</v>
      </c>
      <c r="S255" s="307">
        <v>46052</v>
      </c>
      <c r="T255" s="397">
        <v>2336423386</v>
      </c>
      <c r="U255" s="302" t="s">
        <v>65</v>
      </c>
      <c r="V255" s="79">
        <v>901871020</v>
      </c>
      <c r="W255" s="304" t="s">
        <v>4663</v>
      </c>
      <c r="X255" s="308">
        <v>46052</v>
      </c>
      <c r="Y255" s="306">
        <v>46066</v>
      </c>
      <c r="Z255" s="69" t="s">
        <v>73</v>
      </c>
      <c r="AA255" s="307">
        <v>46736</v>
      </c>
      <c r="AB255" s="549">
        <v>670</v>
      </c>
      <c r="AC255" s="400">
        <v>0</v>
      </c>
      <c r="AD255" s="79">
        <v>0</v>
      </c>
      <c r="AE255" s="400">
        <v>0</v>
      </c>
      <c r="AF255" s="80" t="s">
        <v>73</v>
      </c>
      <c r="AG255" s="403">
        <f t="shared" si="15"/>
        <v>0</v>
      </c>
      <c r="AH255" s="79">
        <v>0</v>
      </c>
      <c r="AI255" s="400">
        <v>0</v>
      </c>
      <c r="AJ255" s="61" t="s">
        <v>73</v>
      </c>
      <c r="AK255" s="309" t="s">
        <v>73</v>
      </c>
      <c r="AL255" s="61">
        <v>0</v>
      </c>
      <c r="AM255" s="309" t="s">
        <v>73</v>
      </c>
      <c r="AN255" s="81" t="s">
        <v>73</v>
      </c>
      <c r="AO255" s="309" t="s">
        <v>73</v>
      </c>
      <c r="AP255" s="75">
        <f t="shared" si="16"/>
        <v>0</v>
      </c>
      <c r="AQ255" s="406">
        <f>+L255+AD255-AI255</f>
        <v>2336423386</v>
      </c>
      <c r="AR255" s="61" t="s">
        <v>4656</v>
      </c>
      <c r="AS255" s="400">
        <f t="shared" si="17"/>
        <v>2336423386</v>
      </c>
      <c r="AT255" s="61" t="s">
        <v>162</v>
      </c>
      <c r="AU255" s="302">
        <v>0</v>
      </c>
      <c r="AV255" s="82" t="s">
        <v>73</v>
      </c>
      <c r="AW255" s="426">
        <f t="shared" si="18"/>
        <v>0</v>
      </c>
      <c r="AX255" s="423">
        <v>2336423386</v>
      </c>
      <c r="AY255" s="310">
        <f t="shared" si="19"/>
        <v>0</v>
      </c>
      <c r="AZ255" s="67">
        <v>0</v>
      </c>
      <c r="BA255" s="311" t="s">
        <v>73</v>
      </c>
      <c r="BB255" s="299" t="s">
        <v>163</v>
      </c>
      <c r="BC255" s="557" t="s">
        <v>4683</v>
      </c>
      <c r="BD255" s="44" t="s">
        <v>4654</v>
      </c>
      <c r="BE255" s="558" t="s">
        <v>164</v>
      </c>
    </row>
    <row r="256" spans="2:57" x14ac:dyDescent="0.25">
      <c r="B256" s="299">
        <v>2026</v>
      </c>
      <c r="C256" s="44">
        <v>891780111</v>
      </c>
      <c r="D256" s="44" t="s">
        <v>63</v>
      </c>
      <c r="E256" s="168" t="s">
        <v>4682</v>
      </c>
      <c r="F256" s="300" t="s">
        <v>4681</v>
      </c>
      <c r="G256" s="301">
        <v>20243201010084</v>
      </c>
      <c r="H256" s="302" t="s">
        <v>71</v>
      </c>
      <c r="I256" s="44" t="s">
        <v>268</v>
      </c>
      <c r="J256" s="303" t="s">
        <v>112</v>
      </c>
      <c r="K256" s="168" t="s">
        <v>4680</v>
      </c>
      <c r="L256" s="394">
        <v>3676798072</v>
      </c>
      <c r="M256" s="44" t="s">
        <v>66</v>
      </c>
      <c r="N256" s="304" t="s">
        <v>4679</v>
      </c>
      <c r="O256" s="79">
        <v>902029837</v>
      </c>
      <c r="P256" s="313">
        <v>130</v>
      </c>
      <c r="Q256" s="314">
        <v>46041</v>
      </c>
      <c r="R256" s="397">
        <v>2363347880</v>
      </c>
      <c r="S256" s="307">
        <v>46052</v>
      </c>
      <c r="T256" s="397">
        <v>3676798072</v>
      </c>
      <c r="U256" s="302" t="s">
        <v>65</v>
      </c>
      <c r="V256" s="79">
        <v>901871020</v>
      </c>
      <c r="W256" s="304" t="s">
        <v>4663</v>
      </c>
      <c r="X256" s="308">
        <v>46052</v>
      </c>
      <c r="Y256" s="306">
        <v>46066</v>
      </c>
      <c r="Z256" s="69" t="s">
        <v>73</v>
      </c>
      <c r="AA256" s="307">
        <v>46736</v>
      </c>
      <c r="AB256" s="549">
        <v>670</v>
      </c>
      <c r="AC256" s="400">
        <v>0</v>
      </c>
      <c r="AD256" s="79">
        <v>0</v>
      </c>
      <c r="AE256" s="400">
        <v>0</v>
      </c>
      <c r="AF256" s="80" t="s">
        <v>73</v>
      </c>
      <c r="AG256" s="403">
        <f t="shared" si="15"/>
        <v>0</v>
      </c>
      <c r="AH256" s="79">
        <v>0</v>
      </c>
      <c r="AI256" s="400">
        <v>0</v>
      </c>
      <c r="AJ256" s="61" t="s">
        <v>73</v>
      </c>
      <c r="AK256" s="309" t="s">
        <v>73</v>
      </c>
      <c r="AL256" s="61">
        <v>0</v>
      </c>
      <c r="AM256" s="309" t="s">
        <v>73</v>
      </c>
      <c r="AN256" s="81" t="s">
        <v>73</v>
      </c>
      <c r="AO256" s="309" t="s">
        <v>73</v>
      </c>
      <c r="AP256" s="75">
        <f t="shared" si="16"/>
        <v>0</v>
      </c>
      <c r="AQ256" s="406">
        <f>+L256+AD256-AI256</f>
        <v>3676798072</v>
      </c>
      <c r="AR256" s="61" t="s">
        <v>4656</v>
      </c>
      <c r="AS256" s="400">
        <f t="shared" si="17"/>
        <v>3676798072</v>
      </c>
      <c r="AT256" s="61" t="s">
        <v>162</v>
      </c>
      <c r="AU256" s="302">
        <v>0</v>
      </c>
      <c r="AV256" s="82" t="s">
        <v>73</v>
      </c>
      <c r="AW256" s="426">
        <f t="shared" si="18"/>
        <v>0</v>
      </c>
      <c r="AX256" s="423">
        <v>3676798072</v>
      </c>
      <c r="AY256" s="310">
        <f t="shared" si="19"/>
        <v>0</v>
      </c>
      <c r="AZ256" s="67">
        <v>0</v>
      </c>
      <c r="BA256" s="311" t="s">
        <v>73</v>
      </c>
      <c r="BB256" s="299" t="s">
        <v>163</v>
      </c>
      <c r="BC256" s="557" t="s">
        <v>4678</v>
      </c>
      <c r="BD256" s="44" t="s">
        <v>4654</v>
      </c>
      <c r="BE256" s="558" t="s">
        <v>164</v>
      </c>
    </row>
    <row r="257" spans="2:57" x14ac:dyDescent="0.25">
      <c r="B257" s="299">
        <v>2026</v>
      </c>
      <c r="C257" s="44">
        <v>891780111</v>
      </c>
      <c r="D257" s="44" t="s">
        <v>63</v>
      </c>
      <c r="E257" s="168" t="s">
        <v>4677</v>
      </c>
      <c r="F257" s="300" t="s">
        <v>4676</v>
      </c>
      <c r="G257" s="301">
        <v>20243201010084</v>
      </c>
      <c r="H257" s="302" t="s">
        <v>71</v>
      </c>
      <c r="I257" s="44" t="s">
        <v>268</v>
      </c>
      <c r="J257" s="303" t="s">
        <v>112</v>
      </c>
      <c r="K257" s="168" t="s">
        <v>4675</v>
      </c>
      <c r="L257" s="394">
        <v>2912448000</v>
      </c>
      <c r="M257" s="44" t="s">
        <v>66</v>
      </c>
      <c r="N257" s="304" t="s">
        <v>4674</v>
      </c>
      <c r="O257" s="79">
        <v>900471426</v>
      </c>
      <c r="P257" s="313">
        <v>130</v>
      </c>
      <c r="Q257" s="314">
        <v>46041</v>
      </c>
      <c r="R257" s="397">
        <v>2363347880</v>
      </c>
      <c r="S257" s="307">
        <v>46052</v>
      </c>
      <c r="T257" s="397">
        <v>2912448000</v>
      </c>
      <c r="U257" s="302" t="s">
        <v>65</v>
      </c>
      <c r="V257" s="79">
        <v>901871020</v>
      </c>
      <c r="W257" s="304" t="s">
        <v>4663</v>
      </c>
      <c r="X257" s="308">
        <v>46052</v>
      </c>
      <c r="Y257" s="306">
        <v>46066</v>
      </c>
      <c r="Z257" s="69" t="s">
        <v>73</v>
      </c>
      <c r="AA257" s="307">
        <v>46736</v>
      </c>
      <c r="AB257" s="549">
        <v>670</v>
      </c>
      <c r="AC257" s="400">
        <v>0</v>
      </c>
      <c r="AD257" s="79">
        <v>0</v>
      </c>
      <c r="AE257" s="400">
        <v>0</v>
      </c>
      <c r="AF257" s="80" t="s">
        <v>73</v>
      </c>
      <c r="AG257" s="403">
        <f t="shared" si="15"/>
        <v>0</v>
      </c>
      <c r="AH257" s="79">
        <v>0</v>
      </c>
      <c r="AI257" s="400">
        <v>0</v>
      </c>
      <c r="AJ257" s="61" t="s">
        <v>73</v>
      </c>
      <c r="AK257" s="309" t="s">
        <v>73</v>
      </c>
      <c r="AL257" s="61">
        <v>0</v>
      </c>
      <c r="AM257" s="309" t="s">
        <v>73</v>
      </c>
      <c r="AN257" s="81" t="s">
        <v>73</v>
      </c>
      <c r="AO257" s="309" t="s">
        <v>73</v>
      </c>
      <c r="AP257" s="75">
        <f t="shared" si="16"/>
        <v>0</v>
      </c>
      <c r="AQ257" s="406">
        <f>+L257+AD257-AI257</f>
        <v>2912448000</v>
      </c>
      <c r="AR257" s="61" t="s">
        <v>4656</v>
      </c>
      <c r="AS257" s="400">
        <f t="shared" si="17"/>
        <v>2912448000</v>
      </c>
      <c r="AT257" s="61" t="s">
        <v>162</v>
      </c>
      <c r="AU257" s="302">
        <v>0</v>
      </c>
      <c r="AV257" s="82" t="s">
        <v>73</v>
      </c>
      <c r="AW257" s="426">
        <f t="shared" si="18"/>
        <v>0</v>
      </c>
      <c r="AX257" s="423">
        <v>2912448000</v>
      </c>
      <c r="AY257" s="310">
        <f t="shared" si="19"/>
        <v>0</v>
      </c>
      <c r="AZ257" s="67">
        <v>0</v>
      </c>
      <c r="BA257" s="311" t="s">
        <v>73</v>
      </c>
      <c r="BB257" s="299" t="s">
        <v>163</v>
      </c>
      <c r="BC257" s="557" t="s">
        <v>4673</v>
      </c>
      <c r="BD257" s="44" t="s">
        <v>4654</v>
      </c>
      <c r="BE257" s="558" t="s">
        <v>164</v>
      </c>
    </row>
    <row r="258" spans="2:57" x14ac:dyDescent="0.25">
      <c r="B258" s="299">
        <v>2026</v>
      </c>
      <c r="C258" s="44">
        <v>891780111</v>
      </c>
      <c r="D258" s="44" t="s">
        <v>63</v>
      </c>
      <c r="E258" s="168" t="s">
        <v>4672</v>
      </c>
      <c r="F258" s="300" t="s">
        <v>4671</v>
      </c>
      <c r="G258" s="301">
        <v>20243201010084</v>
      </c>
      <c r="H258" s="302" t="s">
        <v>71</v>
      </c>
      <c r="I258" s="44" t="s">
        <v>268</v>
      </c>
      <c r="J258" s="303" t="s">
        <v>112</v>
      </c>
      <c r="K258" s="168" t="s">
        <v>4670</v>
      </c>
      <c r="L258" s="394">
        <v>4800869778</v>
      </c>
      <c r="M258" s="44" t="s">
        <v>66</v>
      </c>
      <c r="N258" s="304" t="s">
        <v>4669</v>
      </c>
      <c r="O258" s="79">
        <v>902029489</v>
      </c>
      <c r="P258" s="313">
        <v>130</v>
      </c>
      <c r="Q258" s="314">
        <v>46041</v>
      </c>
      <c r="R258" s="397">
        <v>2363347880</v>
      </c>
      <c r="S258" s="307">
        <v>46052</v>
      </c>
      <c r="T258" s="397">
        <v>4800869778</v>
      </c>
      <c r="U258" s="302" t="s">
        <v>65</v>
      </c>
      <c r="V258" s="79">
        <v>901871020</v>
      </c>
      <c r="W258" s="304" t="s">
        <v>4663</v>
      </c>
      <c r="X258" s="308">
        <v>46052</v>
      </c>
      <c r="Y258" s="306">
        <v>46066</v>
      </c>
      <c r="Z258" s="69" t="s">
        <v>73</v>
      </c>
      <c r="AA258" s="307">
        <v>46736</v>
      </c>
      <c r="AB258" s="549">
        <v>670</v>
      </c>
      <c r="AC258" s="400">
        <v>0</v>
      </c>
      <c r="AD258" s="79">
        <v>0</v>
      </c>
      <c r="AE258" s="400">
        <v>0</v>
      </c>
      <c r="AF258" s="80" t="s">
        <v>73</v>
      </c>
      <c r="AG258" s="403">
        <f t="shared" si="15"/>
        <v>0</v>
      </c>
      <c r="AH258" s="79">
        <v>0</v>
      </c>
      <c r="AI258" s="400">
        <v>0</v>
      </c>
      <c r="AJ258" s="61" t="s">
        <v>73</v>
      </c>
      <c r="AK258" s="309" t="s">
        <v>73</v>
      </c>
      <c r="AL258" s="61">
        <v>0</v>
      </c>
      <c r="AM258" s="309" t="s">
        <v>73</v>
      </c>
      <c r="AN258" s="81" t="s">
        <v>73</v>
      </c>
      <c r="AO258" s="309" t="s">
        <v>73</v>
      </c>
      <c r="AP258" s="75">
        <f t="shared" si="16"/>
        <v>0</v>
      </c>
      <c r="AQ258" s="406">
        <f>+L258+AD258-AI258</f>
        <v>4800869778</v>
      </c>
      <c r="AR258" s="61" t="s">
        <v>4656</v>
      </c>
      <c r="AS258" s="400">
        <f t="shared" si="17"/>
        <v>4800869778</v>
      </c>
      <c r="AT258" s="61" t="s">
        <v>162</v>
      </c>
      <c r="AU258" s="302">
        <v>0</v>
      </c>
      <c r="AV258" s="82" t="s">
        <v>73</v>
      </c>
      <c r="AW258" s="426">
        <f t="shared" si="18"/>
        <v>0</v>
      </c>
      <c r="AX258" s="423">
        <v>4800869778</v>
      </c>
      <c r="AY258" s="310">
        <f t="shared" si="19"/>
        <v>0</v>
      </c>
      <c r="AZ258" s="67">
        <v>0</v>
      </c>
      <c r="BA258" s="311" t="s">
        <v>73</v>
      </c>
      <c r="BB258" s="299" t="s">
        <v>163</v>
      </c>
      <c r="BC258" s="557" t="s">
        <v>4668</v>
      </c>
      <c r="BD258" s="44" t="s">
        <v>4654</v>
      </c>
      <c r="BE258" s="558" t="s">
        <v>164</v>
      </c>
    </row>
    <row r="259" spans="2:57" x14ac:dyDescent="0.25">
      <c r="B259" s="299">
        <v>2026</v>
      </c>
      <c r="C259" s="44">
        <v>891780111</v>
      </c>
      <c r="D259" s="44" t="s">
        <v>63</v>
      </c>
      <c r="E259" s="168" t="s">
        <v>4667</v>
      </c>
      <c r="F259" s="300" t="s">
        <v>4666</v>
      </c>
      <c r="G259" s="301">
        <v>20243201010084</v>
      </c>
      <c r="H259" s="302" t="s">
        <v>71</v>
      </c>
      <c r="I259" s="44" t="s">
        <v>268</v>
      </c>
      <c r="J259" s="303" t="s">
        <v>112</v>
      </c>
      <c r="K259" s="168" t="s">
        <v>4665</v>
      </c>
      <c r="L259" s="394">
        <v>5249008065</v>
      </c>
      <c r="M259" s="44" t="s">
        <v>66</v>
      </c>
      <c r="N259" s="304" t="s">
        <v>4664</v>
      </c>
      <c r="O259" s="79">
        <v>902029847</v>
      </c>
      <c r="P259" s="313">
        <v>130</v>
      </c>
      <c r="Q259" s="314">
        <v>46041</v>
      </c>
      <c r="R259" s="397">
        <v>2363347880</v>
      </c>
      <c r="S259" s="307">
        <v>46052</v>
      </c>
      <c r="T259" s="397">
        <v>5249008065</v>
      </c>
      <c r="U259" s="302" t="s">
        <v>65</v>
      </c>
      <c r="V259" s="79">
        <v>901871020</v>
      </c>
      <c r="W259" s="304" t="s">
        <v>4663</v>
      </c>
      <c r="X259" s="308">
        <v>46052</v>
      </c>
      <c r="Y259" s="306">
        <v>46066</v>
      </c>
      <c r="Z259" s="69" t="s">
        <v>73</v>
      </c>
      <c r="AA259" s="307">
        <v>46736</v>
      </c>
      <c r="AB259" s="549">
        <v>670</v>
      </c>
      <c r="AC259" s="400">
        <v>0</v>
      </c>
      <c r="AD259" s="79">
        <v>0</v>
      </c>
      <c r="AE259" s="400">
        <v>0</v>
      </c>
      <c r="AF259" s="80" t="s">
        <v>73</v>
      </c>
      <c r="AG259" s="403">
        <f t="shared" si="15"/>
        <v>0</v>
      </c>
      <c r="AH259" s="79">
        <v>0</v>
      </c>
      <c r="AI259" s="400">
        <v>0</v>
      </c>
      <c r="AJ259" s="61" t="s">
        <v>73</v>
      </c>
      <c r="AK259" s="309" t="s">
        <v>73</v>
      </c>
      <c r="AL259" s="61">
        <v>0</v>
      </c>
      <c r="AM259" s="309" t="s">
        <v>73</v>
      </c>
      <c r="AN259" s="81" t="s">
        <v>73</v>
      </c>
      <c r="AO259" s="309" t="s">
        <v>73</v>
      </c>
      <c r="AP259" s="75">
        <f t="shared" si="16"/>
        <v>0</v>
      </c>
      <c r="AQ259" s="406">
        <f>+L259+AD259-AI259</f>
        <v>5249008065</v>
      </c>
      <c r="AR259" s="61" t="s">
        <v>4656</v>
      </c>
      <c r="AS259" s="400">
        <f t="shared" si="17"/>
        <v>5249008065</v>
      </c>
      <c r="AT259" s="61" t="s">
        <v>162</v>
      </c>
      <c r="AU259" s="302">
        <v>0</v>
      </c>
      <c r="AV259" s="82" t="s">
        <v>73</v>
      </c>
      <c r="AW259" s="426">
        <f t="shared" si="18"/>
        <v>0</v>
      </c>
      <c r="AX259" s="423">
        <v>5249008065</v>
      </c>
      <c r="AY259" s="310">
        <f t="shared" si="19"/>
        <v>0</v>
      </c>
      <c r="AZ259" s="67">
        <v>0</v>
      </c>
      <c r="BA259" s="311" t="s">
        <v>73</v>
      </c>
      <c r="BB259" s="299" t="s">
        <v>163</v>
      </c>
      <c r="BC259" s="557" t="s">
        <v>4662</v>
      </c>
      <c r="BD259" s="44" t="s">
        <v>4654</v>
      </c>
      <c r="BE259" s="558" t="s">
        <v>164</v>
      </c>
    </row>
    <row r="260" spans="2:57" ht="15.75" thickBot="1" x14ac:dyDescent="0.3">
      <c r="B260" s="319">
        <v>2026</v>
      </c>
      <c r="C260" s="45">
        <v>891780111</v>
      </c>
      <c r="D260" s="45" t="s">
        <v>63</v>
      </c>
      <c r="E260" s="173" t="s">
        <v>4661</v>
      </c>
      <c r="F260" s="320" t="s">
        <v>4660</v>
      </c>
      <c r="G260" s="321">
        <v>20243201010084</v>
      </c>
      <c r="H260" s="322" t="s">
        <v>71</v>
      </c>
      <c r="I260" s="45" t="s">
        <v>268</v>
      </c>
      <c r="J260" s="323" t="s">
        <v>112</v>
      </c>
      <c r="K260" s="173" t="s">
        <v>4659</v>
      </c>
      <c r="L260" s="395">
        <v>1664301600</v>
      </c>
      <c r="M260" s="45" t="s">
        <v>66</v>
      </c>
      <c r="N260" s="324" t="s">
        <v>4658</v>
      </c>
      <c r="O260" s="92">
        <v>900789734</v>
      </c>
      <c r="P260" s="325">
        <v>132</v>
      </c>
      <c r="Q260" s="326">
        <v>46041</v>
      </c>
      <c r="R260" s="398">
        <v>1967051112</v>
      </c>
      <c r="S260" s="327">
        <v>46053</v>
      </c>
      <c r="T260" s="398">
        <v>1664301600</v>
      </c>
      <c r="U260" s="322" t="s">
        <v>65</v>
      </c>
      <c r="V260" s="92">
        <v>1082903415</v>
      </c>
      <c r="W260" s="324" t="s">
        <v>4657</v>
      </c>
      <c r="X260" s="328">
        <v>46052</v>
      </c>
      <c r="Y260" s="329">
        <v>46066</v>
      </c>
      <c r="Z260" s="93" t="s">
        <v>73</v>
      </c>
      <c r="AA260" s="327">
        <v>46736</v>
      </c>
      <c r="AB260" s="550">
        <v>670</v>
      </c>
      <c r="AC260" s="401">
        <v>0</v>
      </c>
      <c r="AD260" s="92">
        <v>0</v>
      </c>
      <c r="AE260" s="401">
        <v>0</v>
      </c>
      <c r="AF260" s="96" t="s">
        <v>73</v>
      </c>
      <c r="AG260" s="404">
        <f t="shared" si="15"/>
        <v>0</v>
      </c>
      <c r="AH260" s="92">
        <v>0</v>
      </c>
      <c r="AI260" s="401">
        <v>0</v>
      </c>
      <c r="AJ260" s="64" t="s">
        <v>73</v>
      </c>
      <c r="AK260" s="330" t="s">
        <v>73</v>
      </c>
      <c r="AL260" s="64">
        <v>0</v>
      </c>
      <c r="AM260" s="330" t="s">
        <v>73</v>
      </c>
      <c r="AN260" s="97" t="s">
        <v>73</v>
      </c>
      <c r="AO260" s="330" t="s">
        <v>73</v>
      </c>
      <c r="AP260" s="89">
        <f t="shared" si="16"/>
        <v>0</v>
      </c>
      <c r="AQ260" s="407">
        <f>+L260+AD260-AI260</f>
        <v>1664301600</v>
      </c>
      <c r="AR260" s="64" t="s">
        <v>4656</v>
      </c>
      <c r="AS260" s="401">
        <f t="shared" si="17"/>
        <v>1664301600</v>
      </c>
      <c r="AT260" s="64" t="s">
        <v>162</v>
      </c>
      <c r="AU260" s="322">
        <v>0</v>
      </c>
      <c r="AV260" s="98" t="s">
        <v>73</v>
      </c>
      <c r="AW260" s="427">
        <f t="shared" si="18"/>
        <v>0</v>
      </c>
      <c r="AX260" s="424">
        <v>1664301600</v>
      </c>
      <c r="AY260" s="560">
        <f t="shared" si="19"/>
        <v>0</v>
      </c>
      <c r="AZ260" s="561">
        <v>0</v>
      </c>
      <c r="BA260" s="562" t="s">
        <v>73</v>
      </c>
      <c r="BB260" s="563" t="s">
        <v>163</v>
      </c>
      <c r="BC260" s="564" t="s">
        <v>4655</v>
      </c>
      <c r="BD260" s="565" t="s">
        <v>4654</v>
      </c>
      <c r="BE260" s="566" t="s">
        <v>164</v>
      </c>
    </row>
    <row r="261" spans="2:57" s="22" customFormat="1" ht="15.75" thickBot="1" x14ac:dyDescent="0.3">
      <c r="B261" s="469" t="s">
        <v>67</v>
      </c>
      <c r="C261" s="470"/>
      <c r="D261" s="471"/>
      <c r="E261" s="153">
        <f>+SUBTOTAL(3,E8:E260)</f>
        <v>253</v>
      </c>
      <c r="F261" s="145"/>
      <c r="G261" s="144"/>
      <c r="H261" s="152"/>
      <c r="I261" s="151"/>
      <c r="J261" s="150"/>
      <c r="K261" s="149"/>
      <c r="L261" s="148">
        <f>SUM(L8:L260)</f>
        <v>34315571968.48</v>
      </c>
      <c r="M261" s="472"/>
      <c r="N261" s="473"/>
      <c r="O261" s="473"/>
      <c r="P261" s="473"/>
      <c r="Q261" s="473"/>
      <c r="R261" s="473"/>
      <c r="S261" s="473"/>
      <c r="T261" s="473"/>
      <c r="U261" s="473"/>
      <c r="V261" s="473"/>
      <c r="W261" s="473"/>
      <c r="X261" s="473"/>
      <c r="Y261" s="473"/>
      <c r="Z261" s="473"/>
      <c r="AA261" s="473"/>
      <c r="AB261" s="474"/>
      <c r="AC261" s="146">
        <f>SUM(AC8:AC260)</f>
        <v>0</v>
      </c>
      <c r="AD261" s="146">
        <f>SUM(AD8:AD260)</f>
        <v>0</v>
      </c>
      <c r="AE261" s="146">
        <f>SUM(AE8:AE260)</f>
        <v>0</v>
      </c>
      <c r="AF261" s="143"/>
      <c r="AG261" s="146">
        <f>SUM(AG8:AG260)</f>
        <v>0</v>
      </c>
      <c r="AH261" s="146">
        <f>SUM(AH8:AH260)</f>
        <v>0</v>
      </c>
      <c r="AI261" s="146">
        <f>SUM(AI8:AI260)</f>
        <v>0</v>
      </c>
      <c r="AJ261" s="147"/>
      <c r="AK261" s="143"/>
      <c r="AL261" s="146">
        <f>SUM(AL8:AL260)</f>
        <v>0</v>
      </c>
      <c r="AM261" s="472"/>
      <c r="AN261" s="473"/>
      <c r="AO261" s="473"/>
      <c r="AP261" s="474"/>
      <c r="AQ261" s="146">
        <f>SUM(AQ8:AQ260)</f>
        <v>34315571968.48</v>
      </c>
      <c r="AR261" s="143"/>
      <c r="AS261" s="146">
        <f>SUM(AQ261:AR261)</f>
        <v>34315571968.48</v>
      </c>
      <c r="AT261" s="143"/>
      <c r="AU261" s="146">
        <f>SUM(AU8:AU260)</f>
        <v>0</v>
      </c>
      <c r="AV261" s="143"/>
      <c r="AW261" s="146">
        <f>SUM(AW8:AW260)</f>
        <v>183076565.47999999</v>
      </c>
      <c r="AX261" s="146">
        <f>SUM(AX8:AX260)</f>
        <v>34132495403</v>
      </c>
      <c r="AY261" s="440"/>
      <c r="AZ261" s="441"/>
      <c r="BA261" s="567"/>
      <c r="BB261" s="441"/>
      <c r="BC261" s="441"/>
      <c r="BD261" s="441"/>
      <c r="BE261" s="442"/>
    </row>
  </sheetData>
  <sheetProtection formatCells="0" formatColumns="0" formatRows="0" insertRows="0" deleteRows="0" autoFilter="0"/>
  <mergeCells count="23">
    <mergeCell ref="B3:C6"/>
    <mergeCell ref="D3:G4"/>
    <mergeCell ref="AY261:BE261"/>
    <mergeCell ref="AT6:AY6"/>
    <mergeCell ref="AR6:AS6"/>
    <mergeCell ref="B261:D261"/>
    <mergeCell ref="M261:AB261"/>
    <mergeCell ref="N6:O6"/>
    <mergeCell ref="P6:R6"/>
    <mergeCell ref="S6:T6"/>
    <mergeCell ref="AM261:AP261"/>
    <mergeCell ref="BC6:BE6"/>
    <mergeCell ref="H3:I5"/>
    <mergeCell ref="E6:G6"/>
    <mergeCell ref="AZ6:BB6"/>
    <mergeCell ref="F5:G5"/>
    <mergeCell ref="AC5:AP5"/>
    <mergeCell ref="H6:K6"/>
    <mergeCell ref="U6:W6"/>
    <mergeCell ref="X6:AB6"/>
    <mergeCell ref="AC6:AG6"/>
    <mergeCell ref="AH6:AK6"/>
    <mergeCell ref="AL6:AP6"/>
  </mergeCells>
  <conditionalFormatting sqref="F5 E6">
    <cfRule type="containsText" dxfId="4" priority="7" operator="containsText" text="Seleccione Ordenador">
      <formula>NOT(ISERROR(SEARCH("Seleccione Ordenador",E5)))</formula>
    </cfRule>
  </conditionalFormatting>
  <conditionalFormatting sqref="F241">
    <cfRule type="colorScale" priority="8">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G264:G374 E8:E260">
    <cfRule type="duplicateValues" dxfId="3" priority="1"/>
  </conditionalFormatting>
  <conditionalFormatting sqref="L8:L260">
    <cfRule type="cellIs" dxfId="2" priority="4" operator="greaterThan">
      <formula>$K$5</formula>
    </cfRule>
  </conditionalFormatting>
  <conditionalFormatting sqref="AB8:AB260 AG8:AG260 AP8:AS260 AW8:AZ260">
    <cfRule type="expression" dxfId="1" priority="5">
      <formula>+_xlfn.ISFORMULA(AB8)</formula>
    </cfRule>
  </conditionalFormatting>
  <conditionalFormatting sqref="AD8:AD260">
    <cfRule type="cellIs" dxfId="0" priority="3" operator="greaterThan">
      <formula>L8/2</formula>
    </cfRule>
  </conditionalFormatting>
  <dataValidations count="11">
    <dataValidation type="list" allowBlank="1" showInputMessage="1" showErrorMessage="1" sqref="AR8:AR260" xr:uid="{482B9711-0C24-406D-A345-E4657D30A147}">
      <formula1>"SI,DE REGALIAS, DE CONVENIOS,NO"</formula1>
    </dataValidation>
    <dataValidation type="list" allowBlank="1" showInputMessage="1" showErrorMessage="1" sqref="BB8:BB260" xr:uid="{63DA7620-CE4C-4F8A-896E-61CFBC4FF58E}">
      <formula1>"Por iniciar,En ejecucion,Suspendido,Terminado,Liquidado"</formula1>
    </dataValidation>
    <dataValidation type="list" allowBlank="1" showInputMessage="1" showErrorMessage="1" sqref="J8:J260" xr:uid="{FAF74885-72D6-4561-BE2D-B13692DE44E5}">
      <formula1>"CONTRATO DE OBRAS, OTROS TIPOS, PRESTACIÓN DE SERVICIOS, SUMINISTROS"</formula1>
    </dataValidation>
    <dataValidation type="list" allowBlank="1" showInputMessage="1" showErrorMessage="1" sqref="H8:H260" xr:uid="{0702C2A5-72D9-4820-8D3B-D816F8654FDD}">
      <formula1>"OTRO SECTOR"</formula1>
    </dataValidation>
    <dataValidation type="list" allowBlank="1" showInputMessage="1" showErrorMessage="1" sqref="M8:M260" xr:uid="{EE8EE2F2-8BC1-46D7-B28C-9776309D777D}">
      <formula1>"DIRECTA"</formula1>
    </dataValidation>
    <dataValidation type="list" allowBlank="1" showInputMessage="1" showErrorMessage="1" sqref="I8:I260" xr:uid="{824282D2-6949-47C9-9CE1-93CEB98509B5}">
      <formula1>"FUNCIONAMIENTO,INVERSION,OTROS"</formula1>
    </dataValidation>
    <dataValidation type="list" allowBlank="1" showInputMessage="1" showErrorMessage="1" sqref="BE8:BE260" xr:uid="{7299B4FF-1FDF-4CCF-8E6C-D62CC1F07AC6}">
      <formula1>"SI,NA por TIPO Contrato"</formula1>
    </dataValidation>
    <dataValidation type="list" allowBlank="1" showInputMessage="1" showErrorMessage="1" sqref="BD8:BD260" xr:uid="{C999323E-82E4-4B22-A9EA-DF4DDEFC5E8D}">
      <formula1>"SI,NO HA INICIADO"</formula1>
    </dataValidation>
    <dataValidation type="list" allowBlank="1" showInputMessage="1" showErrorMessage="1" sqref="U8:U260 AT8:AT260"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s>
  <hyperlinks>
    <hyperlink ref="BC249" r:id="rId1" xr:uid="{75FD8B11-64F8-4166-8C21-7D2523638920}"/>
  </hyperlinks>
  <pageMargins left="0.7" right="0.7" top="0.75" bottom="0.75" header="0.3" footer="0.3"/>
  <pageSetup orientation="portrait" horizontalDpi="300" verticalDpi="300" r:id="rId2"/>
  <ignoredErrors>
    <ignoredError sqref="AS8:AS261" unlockedFormula="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7EB2-B5BA-4F10-B6FC-63A683071152}">
  <sheetPr codeName="Hoja2"/>
  <dimension ref="A1:BE32"/>
  <sheetViews>
    <sheetView tabSelected="1"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18" customWidth="1"/>
    <col min="6" max="6" width="17.140625" style="39" customWidth="1"/>
    <col min="7" max="7" width="15.85546875" style="39" customWidth="1"/>
    <col min="8" max="8" width="16.5703125" style="39" customWidth="1"/>
    <col min="9" max="9" width="17.42578125" style="39" customWidth="1"/>
    <col min="10" max="10" width="22.28515625" style="41" customWidth="1"/>
    <col min="11" max="11" width="18.42578125" customWidth="1"/>
    <col min="12" max="13" width="13.42578125" customWidth="1"/>
    <col min="14" max="14" width="18.28515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21.710937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9.5703125" customWidth="1"/>
  </cols>
  <sheetData>
    <row r="1" spans="1:57" ht="26.45" customHeight="1" x14ac:dyDescent="0.25">
      <c r="F1"/>
      <c r="G1"/>
      <c r="H1"/>
      <c r="I1"/>
      <c r="J1"/>
      <c r="W1" s="1"/>
      <c r="AJ1"/>
    </row>
    <row r="2" spans="1:57" ht="22.15" customHeight="1" thickBot="1" x14ac:dyDescent="0.3">
      <c r="F2"/>
      <c r="G2"/>
      <c r="H2" s="125"/>
      <c r="I2"/>
      <c r="J2"/>
      <c r="W2" s="1"/>
      <c r="AJ2"/>
    </row>
    <row r="3" spans="1:57" ht="21.6"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57" ht="20.45" customHeight="1" thickBot="1" x14ac:dyDescent="0.3">
      <c r="B4" s="430"/>
      <c r="C4" s="431"/>
      <c r="D4" s="437"/>
      <c r="E4" s="438"/>
      <c r="F4" s="438"/>
      <c r="G4" s="439"/>
      <c r="H4" s="457"/>
      <c r="I4" s="458"/>
      <c r="J4" s="36"/>
      <c r="K4" s="2">
        <v>3000</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57" ht="22.9" customHeight="1" thickBot="1" x14ac:dyDescent="0.3">
      <c r="B5" s="430"/>
      <c r="C5" s="431"/>
      <c r="D5" s="6" t="s">
        <v>2</v>
      </c>
      <c r="E5" s="7"/>
      <c r="F5" s="463" t="s">
        <v>196</v>
      </c>
      <c r="G5" s="463"/>
      <c r="H5" s="459"/>
      <c r="I5" s="460"/>
      <c r="J5" s="36"/>
      <c r="K5" s="9">
        <f>+L6*K4</f>
        <v>5252715000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57" s="11" customFormat="1" ht="34.5" customHeight="1" thickBot="1" x14ac:dyDescent="0.3">
      <c r="B6" s="432"/>
      <c r="C6" s="433"/>
      <c r="D6" s="12" t="s">
        <v>5</v>
      </c>
      <c r="E6" s="461" t="s">
        <v>4432</v>
      </c>
      <c r="F6" s="461"/>
      <c r="G6" s="462"/>
      <c r="H6" s="464" t="s">
        <v>84</v>
      </c>
      <c r="I6" s="465"/>
      <c r="J6" s="465"/>
      <c r="K6" s="466"/>
      <c r="L6" s="30">
        <v>1750905</v>
      </c>
      <c r="M6" s="4"/>
      <c r="N6" s="446" t="s">
        <v>6</v>
      </c>
      <c r="O6" s="447"/>
      <c r="P6" s="446" t="s">
        <v>7</v>
      </c>
      <c r="Q6" s="447"/>
      <c r="R6" s="448"/>
      <c r="S6" s="453" t="s">
        <v>12683</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57" s="21" customFormat="1" ht="77.25" thickBot="1" x14ac:dyDescent="0.3">
      <c r="A7" s="13"/>
      <c r="B7" s="14" t="s">
        <v>16</v>
      </c>
      <c r="C7" s="15" t="s">
        <v>17</v>
      </c>
      <c r="D7" s="16" t="s">
        <v>18</v>
      </c>
      <c r="E7" s="17" t="s">
        <v>19</v>
      </c>
      <c r="F7" s="17" t="s">
        <v>20</v>
      </c>
      <c r="G7" s="16" t="s">
        <v>21</v>
      </c>
      <c r="H7" s="14" t="s">
        <v>22</v>
      </c>
      <c r="I7" s="14" t="s">
        <v>70</v>
      </c>
      <c r="J7" s="14" t="s">
        <v>78</v>
      </c>
      <c r="K7" s="14" t="s">
        <v>23</v>
      </c>
      <c r="L7" s="14" t="s">
        <v>24</v>
      </c>
      <c r="M7" s="14" t="s">
        <v>25</v>
      </c>
      <c r="N7" s="14" t="s">
        <v>26</v>
      </c>
      <c r="O7" s="15" t="s">
        <v>27</v>
      </c>
      <c r="P7" s="15" t="s">
        <v>28</v>
      </c>
      <c r="Q7" s="14" t="s">
        <v>29</v>
      </c>
      <c r="R7" s="14" t="s">
        <v>30</v>
      </c>
      <c r="S7" s="14" t="s">
        <v>31</v>
      </c>
      <c r="T7" s="14" t="s">
        <v>32</v>
      </c>
      <c r="U7" s="14" t="s">
        <v>33</v>
      </c>
      <c r="V7" s="15" t="s">
        <v>34</v>
      </c>
      <c r="W7" s="14" t="s">
        <v>35</v>
      </c>
      <c r="X7" s="14" t="s">
        <v>68</v>
      </c>
      <c r="Y7" s="14" t="s">
        <v>36</v>
      </c>
      <c r="Z7" s="14" t="s">
        <v>37</v>
      </c>
      <c r="AA7" s="18" t="s">
        <v>38</v>
      </c>
      <c r="AB7" s="32" t="s">
        <v>39</v>
      </c>
      <c r="AC7" s="14" t="s">
        <v>40</v>
      </c>
      <c r="AD7" s="14" t="s">
        <v>41</v>
      </c>
      <c r="AE7" s="14" t="s">
        <v>42</v>
      </c>
      <c r="AF7" s="18" t="s">
        <v>43</v>
      </c>
      <c r="AG7" s="32" t="s">
        <v>44</v>
      </c>
      <c r="AH7" s="14" t="s">
        <v>45</v>
      </c>
      <c r="AI7" s="14" t="s">
        <v>46</v>
      </c>
      <c r="AJ7" s="18" t="s">
        <v>47</v>
      </c>
      <c r="AK7" s="18" t="s">
        <v>80</v>
      </c>
      <c r="AL7" s="14" t="s">
        <v>48</v>
      </c>
      <c r="AM7" s="18" t="s">
        <v>49</v>
      </c>
      <c r="AN7" s="18" t="s">
        <v>50</v>
      </c>
      <c r="AO7" s="18" t="s">
        <v>79</v>
      </c>
      <c r="AP7" s="32" t="s">
        <v>51</v>
      </c>
      <c r="AQ7" s="32" t="s">
        <v>52</v>
      </c>
      <c r="AR7" s="14" t="s">
        <v>76</v>
      </c>
      <c r="AS7" s="14" t="s">
        <v>77</v>
      </c>
      <c r="AT7" s="14" t="s">
        <v>53</v>
      </c>
      <c r="AU7" s="14" t="s">
        <v>54</v>
      </c>
      <c r="AV7" s="14" t="s">
        <v>55</v>
      </c>
      <c r="AW7" s="19" t="s">
        <v>56</v>
      </c>
      <c r="AX7" s="33" t="s">
        <v>57</v>
      </c>
      <c r="AY7" s="33" t="s">
        <v>82</v>
      </c>
      <c r="AZ7" s="34" t="s">
        <v>83</v>
      </c>
      <c r="BA7" s="14" t="s">
        <v>58</v>
      </c>
      <c r="BB7" s="14" t="s">
        <v>59</v>
      </c>
      <c r="BC7" s="15" t="s">
        <v>60</v>
      </c>
      <c r="BD7" s="15" t="s">
        <v>61</v>
      </c>
      <c r="BE7" s="15" t="s">
        <v>62</v>
      </c>
    </row>
    <row r="8" spans="1:57" x14ac:dyDescent="0.25">
      <c r="B8" s="43">
        <v>2026</v>
      </c>
      <c r="C8" s="43">
        <v>891780111</v>
      </c>
      <c r="D8" s="43" t="s">
        <v>63</v>
      </c>
      <c r="E8" s="46" t="s">
        <v>4431</v>
      </c>
      <c r="F8" s="46" t="s">
        <v>4430</v>
      </c>
      <c r="G8" s="49">
        <v>0</v>
      </c>
      <c r="H8" s="49" t="s">
        <v>71</v>
      </c>
      <c r="I8" s="49" t="s">
        <v>64</v>
      </c>
      <c r="J8" s="124" t="s">
        <v>81</v>
      </c>
      <c r="K8" s="52" t="s">
        <v>4429</v>
      </c>
      <c r="L8" s="51">
        <v>26946000</v>
      </c>
      <c r="M8" s="43" t="s">
        <v>66</v>
      </c>
      <c r="N8" s="181" t="s">
        <v>4428</v>
      </c>
      <c r="O8" s="187">
        <v>57442105</v>
      </c>
      <c r="P8" s="52">
        <v>135</v>
      </c>
      <c r="Q8" s="53">
        <v>46038</v>
      </c>
      <c r="R8" s="52">
        <v>383000000</v>
      </c>
      <c r="S8" s="53">
        <v>46041</v>
      </c>
      <c r="T8" s="51">
        <v>26946000</v>
      </c>
      <c r="U8" s="49" t="s">
        <v>65</v>
      </c>
      <c r="V8" s="46">
        <v>37331294</v>
      </c>
      <c r="W8" s="181" t="s">
        <v>4326</v>
      </c>
      <c r="X8" s="54">
        <v>46041</v>
      </c>
      <c r="Y8" s="54">
        <v>46041</v>
      </c>
      <c r="Z8" s="54" t="s">
        <v>73</v>
      </c>
      <c r="AA8" s="54">
        <v>46203</v>
      </c>
      <c r="AB8" s="46">
        <f t="shared" ref="AB8:AB31" si="0">+IF(Z8="1800-01-01",AA8-Y8,AA8-Z8)</f>
        <v>162</v>
      </c>
      <c r="AC8" s="49">
        <v>0</v>
      </c>
      <c r="AD8" s="51">
        <v>0</v>
      </c>
      <c r="AE8" s="49">
        <v>0</v>
      </c>
      <c r="AF8" s="55" t="s">
        <v>73</v>
      </c>
      <c r="AG8" s="46">
        <f t="shared" ref="AG8:AG31" si="1">+IF(AF8="1800-01-01",0,AF8-AA8)</f>
        <v>0</v>
      </c>
      <c r="AH8" s="49">
        <v>0</v>
      </c>
      <c r="AI8" s="51">
        <v>0</v>
      </c>
      <c r="AJ8" s="49" t="s">
        <v>73</v>
      </c>
      <c r="AK8" s="53" t="s">
        <v>73</v>
      </c>
      <c r="AL8" s="49">
        <v>0</v>
      </c>
      <c r="AM8" s="53" t="s">
        <v>73</v>
      </c>
      <c r="AN8" s="53" t="s">
        <v>73</v>
      </c>
      <c r="AO8" s="53" t="s">
        <v>73</v>
      </c>
      <c r="AP8" s="46">
        <f t="shared" ref="AP8:AP31" si="2">+IF(AM8="1800-01-01",0,AN8-AM8)</f>
        <v>0</v>
      </c>
      <c r="AQ8" s="46">
        <f>+L8+AD8-AI8</f>
        <v>26946000</v>
      </c>
      <c r="AR8" s="49" t="s">
        <v>65</v>
      </c>
      <c r="AS8" s="51">
        <v>26946000</v>
      </c>
      <c r="AT8" s="49" t="s">
        <v>162</v>
      </c>
      <c r="AU8" s="51">
        <v>0</v>
      </c>
      <c r="AV8" s="49" t="s">
        <v>73</v>
      </c>
      <c r="AW8" s="184">
        <v>0</v>
      </c>
      <c r="AX8" s="58">
        <f t="shared" ref="AX8:AX31" si="3">AQ8-AW8</f>
        <v>26946000</v>
      </c>
      <c r="AY8" s="59" t="str">
        <f t="shared" ref="AY8:AY31" si="4">+IFERROR(AV8/AP8,"_")</f>
        <v>_</v>
      </c>
      <c r="AZ8" s="60">
        <v>0.1</v>
      </c>
      <c r="BA8" s="49" t="s">
        <v>73</v>
      </c>
      <c r="BB8" s="49" t="s">
        <v>85</v>
      </c>
      <c r="BC8" s="188" t="s">
        <v>4427</v>
      </c>
      <c r="BD8" s="49" t="s">
        <v>65</v>
      </c>
      <c r="BE8" s="43" t="s">
        <v>65</v>
      </c>
    </row>
    <row r="9" spans="1:57" x14ac:dyDescent="0.25">
      <c r="B9" s="44">
        <v>2026</v>
      </c>
      <c r="C9" s="44">
        <v>891780111</v>
      </c>
      <c r="D9" s="44" t="s">
        <v>63</v>
      </c>
      <c r="E9" s="47" t="s">
        <v>4426</v>
      </c>
      <c r="F9" s="47" t="s">
        <v>4425</v>
      </c>
      <c r="G9" s="61">
        <v>0</v>
      </c>
      <c r="H9" s="61" t="s">
        <v>71</v>
      </c>
      <c r="I9" s="61" t="s">
        <v>64</v>
      </c>
      <c r="J9" s="168" t="s">
        <v>81</v>
      </c>
      <c r="K9" s="68" t="s">
        <v>4424</v>
      </c>
      <c r="L9" s="79">
        <v>15669500</v>
      </c>
      <c r="M9" s="44" t="s">
        <v>66</v>
      </c>
      <c r="N9" s="172" t="s">
        <v>4423</v>
      </c>
      <c r="O9" s="47">
        <v>1083047004</v>
      </c>
      <c r="P9" s="68">
        <v>112</v>
      </c>
      <c r="Q9" s="81">
        <v>46037</v>
      </c>
      <c r="R9" s="68">
        <v>72000000</v>
      </c>
      <c r="S9" s="81">
        <v>46041</v>
      </c>
      <c r="T9" s="79">
        <v>15669500</v>
      </c>
      <c r="U9" s="61" t="s">
        <v>65</v>
      </c>
      <c r="V9" s="47">
        <v>37511267</v>
      </c>
      <c r="W9" s="172" t="s">
        <v>4342</v>
      </c>
      <c r="X9" s="69">
        <v>46041</v>
      </c>
      <c r="Y9" s="69">
        <v>46041</v>
      </c>
      <c r="Z9" s="69" t="s">
        <v>73</v>
      </c>
      <c r="AA9" s="69">
        <v>46203</v>
      </c>
      <c r="AB9" s="47">
        <f t="shared" si="0"/>
        <v>162</v>
      </c>
      <c r="AC9" s="61">
        <v>0</v>
      </c>
      <c r="AD9" s="79">
        <v>0</v>
      </c>
      <c r="AE9" s="61">
        <v>0</v>
      </c>
      <c r="AF9" s="80" t="s">
        <v>73</v>
      </c>
      <c r="AG9" s="47">
        <f t="shared" si="1"/>
        <v>0</v>
      </c>
      <c r="AH9" s="61">
        <v>0</v>
      </c>
      <c r="AI9" s="79">
        <v>0</v>
      </c>
      <c r="AJ9" s="61" t="s">
        <v>73</v>
      </c>
      <c r="AK9" s="81" t="s">
        <v>73</v>
      </c>
      <c r="AL9" s="61">
        <v>0</v>
      </c>
      <c r="AM9" s="81" t="s">
        <v>73</v>
      </c>
      <c r="AN9" s="81" t="s">
        <v>73</v>
      </c>
      <c r="AO9" s="81" t="s">
        <v>73</v>
      </c>
      <c r="AP9" s="47">
        <f t="shared" si="2"/>
        <v>0</v>
      </c>
      <c r="AQ9" s="47">
        <f>+L9+AD9-AI9</f>
        <v>15669500</v>
      </c>
      <c r="AR9" s="61" t="s">
        <v>65</v>
      </c>
      <c r="AS9" s="79">
        <v>15669500</v>
      </c>
      <c r="AT9" s="61" t="s">
        <v>162</v>
      </c>
      <c r="AU9" s="79">
        <v>0</v>
      </c>
      <c r="AV9" s="61" t="s">
        <v>73</v>
      </c>
      <c r="AW9" s="185">
        <v>0</v>
      </c>
      <c r="AX9" s="62">
        <f t="shared" si="3"/>
        <v>15669500</v>
      </c>
      <c r="AY9" s="63" t="str">
        <f t="shared" si="4"/>
        <v>_</v>
      </c>
      <c r="AZ9" s="67">
        <v>0.1</v>
      </c>
      <c r="BA9" s="61" t="s">
        <v>73</v>
      </c>
      <c r="BB9" s="61" t="s">
        <v>85</v>
      </c>
      <c r="BC9" s="190" t="s">
        <v>4422</v>
      </c>
      <c r="BD9" s="61" t="s">
        <v>65</v>
      </c>
      <c r="BE9" s="44" t="s">
        <v>65</v>
      </c>
    </row>
    <row r="10" spans="1:57" x14ac:dyDescent="0.25">
      <c r="B10" s="44">
        <v>2026</v>
      </c>
      <c r="C10" s="44">
        <v>891780111</v>
      </c>
      <c r="D10" s="44" t="s">
        <v>63</v>
      </c>
      <c r="E10" s="47" t="s">
        <v>4421</v>
      </c>
      <c r="F10" s="47" t="s">
        <v>4420</v>
      </c>
      <c r="G10" s="61">
        <v>0</v>
      </c>
      <c r="H10" s="61" t="s">
        <v>71</v>
      </c>
      <c r="I10" s="61" t="s">
        <v>64</v>
      </c>
      <c r="J10" s="168" t="s">
        <v>81</v>
      </c>
      <c r="K10" s="68" t="s">
        <v>4419</v>
      </c>
      <c r="L10" s="79">
        <v>29700000</v>
      </c>
      <c r="M10" s="44" t="s">
        <v>66</v>
      </c>
      <c r="N10" s="172" t="s">
        <v>4418</v>
      </c>
      <c r="O10" s="47">
        <v>26669944</v>
      </c>
      <c r="P10" s="68">
        <v>135</v>
      </c>
      <c r="Q10" s="81">
        <v>46038</v>
      </c>
      <c r="R10" s="68">
        <v>383000000</v>
      </c>
      <c r="S10" s="81">
        <v>46041</v>
      </c>
      <c r="T10" s="79">
        <v>29700000</v>
      </c>
      <c r="U10" s="61" t="s">
        <v>65</v>
      </c>
      <c r="V10" s="47">
        <v>37511267</v>
      </c>
      <c r="W10" s="172" t="s">
        <v>4342</v>
      </c>
      <c r="X10" s="69">
        <v>46041</v>
      </c>
      <c r="Y10" s="69">
        <v>46041</v>
      </c>
      <c r="Z10" s="69" t="s">
        <v>73</v>
      </c>
      <c r="AA10" s="69">
        <v>46203</v>
      </c>
      <c r="AB10" s="47">
        <f t="shared" si="0"/>
        <v>162</v>
      </c>
      <c r="AC10" s="61">
        <v>0</v>
      </c>
      <c r="AD10" s="79">
        <v>0</v>
      </c>
      <c r="AE10" s="61">
        <v>0</v>
      </c>
      <c r="AF10" s="80" t="s">
        <v>73</v>
      </c>
      <c r="AG10" s="47">
        <f t="shared" si="1"/>
        <v>0</v>
      </c>
      <c r="AH10" s="61">
        <v>0</v>
      </c>
      <c r="AI10" s="79">
        <v>0</v>
      </c>
      <c r="AJ10" s="61" t="s">
        <v>73</v>
      </c>
      <c r="AK10" s="81" t="s">
        <v>73</v>
      </c>
      <c r="AL10" s="61">
        <v>0</v>
      </c>
      <c r="AM10" s="81" t="s">
        <v>73</v>
      </c>
      <c r="AN10" s="81" t="s">
        <v>73</v>
      </c>
      <c r="AO10" s="81" t="s">
        <v>73</v>
      </c>
      <c r="AP10" s="47">
        <f t="shared" si="2"/>
        <v>0</v>
      </c>
      <c r="AQ10" s="47">
        <f>+L10+AD10-AI10</f>
        <v>29700000</v>
      </c>
      <c r="AR10" s="61" t="s">
        <v>65</v>
      </c>
      <c r="AS10" s="79">
        <v>29700000</v>
      </c>
      <c r="AT10" s="61" t="s">
        <v>162</v>
      </c>
      <c r="AU10" s="79">
        <v>0</v>
      </c>
      <c r="AV10" s="61" t="s">
        <v>73</v>
      </c>
      <c r="AW10" s="185">
        <v>0</v>
      </c>
      <c r="AX10" s="62">
        <f t="shared" si="3"/>
        <v>29700000</v>
      </c>
      <c r="AY10" s="63" t="str">
        <f t="shared" si="4"/>
        <v>_</v>
      </c>
      <c r="AZ10" s="67">
        <v>0.1</v>
      </c>
      <c r="BA10" s="61" t="s">
        <v>73</v>
      </c>
      <c r="BB10" s="61" t="s">
        <v>85</v>
      </c>
      <c r="BC10" s="190" t="s">
        <v>4417</v>
      </c>
      <c r="BD10" s="61" t="s">
        <v>65</v>
      </c>
      <c r="BE10" s="44" t="s">
        <v>65</v>
      </c>
    </row>
    <row r="11" spans="1:57" x14ac:dyDescent="0.25">
      <c r="B11" s="44">
        <v>2026</v>
      </c>
      <c r="C11" s="44">
        <v>891780111</v>
      </c>
      <c r="D11" s="44" t="s">
        <v>63</v>
      </c>
      <c r="E11" s="47" t="s">
        <v>4416</v>
      </c>
      <c r="F11" s="47" t="s">
        <v>4415</v>
      </c>
      <c r="G11" s="61">
        <v>0</v>
      </c>
      <c r="H11" s="61" t="s">
        <v>71</v>
      </c>
      <c r="I11" s="61" t="s">
        <v>64</v>
      </c>
      <c r="J11" s="168" t="s">
        <v>81</v>
      </c>
      <c r="K11" s="68" t="s">
        <v>4414</v>
      </c>
      <c r="L11" s="79">
        <v>34100000</v>
      </c>
      <c r="M11" s="44" t="s">
        <v>66</v>
      </c>
      <c r="N11" s="172" t="s">
        <v>4413</v>
      </c>
      <c r="O11" s="47">
        <v>57291132</v>
      </c>
      <c r="P11" s="68">
        <v>135</v>
      </c>
      <c r="Q11" s="81">
        <v>46038</v>
      </c>
      <c r="R11" s="68">
        <v>383000000</v>
      </c>
      <c r="S11" s="81">
        <v>46041</v>
      </c>
      <c r="T11" s="79">
        <v>34100000</v>
      </c>
      <c r="U11" s="61" t="s">
        <v>65</v>
      </c>
      <c r="V11" s="47">
        <v>57426458</v>
      </c>
      <c r="W11" s="172" t="s">
        <v>4310</v>
      </c>
      <c r="X11" s="69">
        <v>46041</v>
      </c>
      <c r="Y11" s="69">
        <v>46041</v>
      </c>
      <c r="Z11" s="69" t="s">
        <v>73</v>
      </c>
      <c r="AA11" s="69">
        <v>46203</v>
      </c>
      <c r="AB11" s="47">
        <f t="shared" si="0"/>
        <v>162</v>
      </c>
      <c r="AC11" s="61">
        <v>0</v>
      </c>
      <c r="AD11" s="79">
        <v>0</v>
      </c>
      <c r="AE11" s="61">
        <v>0</v>
      </c>
      <c r="AF11" s="80" t="s">
        <v>73</v>
      </c>
      <c r="AG11" s="47">
        <f t="shared" si="1"/>
        <v>0</v>
      </c>
      <c r="AH11" s="61">
        <v>0</v>
      </c>
      <c r="AI11" s="79">
        <v>0</v>
      </c>
      <c r="AJ11" s="61" t="s">
        <v>73</v>
      </c>
      <c r="AK11" s="81" t="s">
        <v>73</v>
      </c>
      <c r="AL11" s="61">
        <v>0</v>
      </c>
      <c r="AM11" s="81" t="s">
        <v>73</v>
      </c>
      <c r="AN11" s="81" t="s">
        <v>73</v>
      </c>
      <c r="AO11" s="81" t="s">
        <v>73</v>
      </c>
      <c r="AP11" s="47">
        <f t="shared" si="2"/>
        <v>0</v>
      </c>
      <c r="AQ11" s="47">
        <f>+L11+AD11-AI11</f>
        <v>34100000</v>
      </c>
      <c r="AR11" s="61" t="s">
        <v>65</v>
      </c>
      <c r="AS11" s="79">
        <v>34100000</v>
      </c>
      <c r="AT11" s="61" t="s">
        <v>162</v>
      </c>
      <c r="AU11" s="79">
        <v>0</v>
      </c>
      <c r="AV11" s="61" t="s">
        <v>73</v>
      </c>
      <c r="AW11" s="185">
        <v>0</v>
      </c>
      <c r="AX11" s="62">
        <f t="shared" si="3"/>
        <v>34100000</v>
      </c>
      <c r="AY11" s="63" t="str">
        <f t="shared" si="4"/>
        <v>_</v>
      </c>
      <c r="AZ11" s="67">
        <v>0.1</v>
      </c>
      <c r="BA11" s="61" t="s">
        <v>73</v>
      </c>
      <c r="BB11" s="61" t="s">
        <v>85</v>
      </c>
      <c r="BC11" s="190" t="s">
        <v>4412</v>
      </c>
      <c r="BD11" s="61" t="s">
        <v>65</v>
      </c>
      <c r="BE11" s="44" t="s">
        <v>65</v>
      </c>
    </row>
    <row r="12" spans="1:57" x14ac:dyDescent="0.25">
      <c r="B12" s="44">
        <v>2026</v>
      </c>
      <c r="C12" s="44">
        <v>891780111</v>
      </c>
      <c r="D12" s="44" t="s">
        <v>63</v>
      </c>
      <c r="E12" s="47" t="s">
        <v>4411</v>
      </c>
      <c r="F12" s="47" t="s">
        <v>4410</v>
      </c>
      <c r="G12" s="61">
        <v>0</v>
      </c>
      <c r="H12" s="61" t="s">
        <v>71</v>
      </c>
      <c r="I12" s="61" t="s">
        <v>64</v>
      </c>
      <c r="J12" s="168" t="s">
        <v>81</v>
      </c>
      <c r="K12" s="68" t="s">
        <v>4409</v>
      </c>
      <c r="L12" s="79">
        <v>23100000</v>
      </c>
      <c r="M12" s="44" t="s">
        <v>66</v>
      </c>
      <c r="N12" s="172" t="s">
        <v>4408</v>
      </c>
      <c r="O12" s="191">
        <v>57443718</v>
      </c>
      <c r="P12" s="68">
        <v>135</v>
      </c>
      <c r="Q12" s="81">
        <v>46038</v>
      </c>
      <c r="R12" s="68">
        <v>383000000</v>
      </c>
      <c r="S12" s="81">
        <v>46041</v>
      </c>
      <c r="T12" s="79">
        <v>23100000</v>
      </c>
      <c r="U12" s="61" t="s">
        <v>65</v>
      </c>
      <c r="V12" s="47">
        <v>37331294</v>
      </c>
      <c r="W12" s="172" t="s">
        <v>4326</v>
      </c>
      <c r="X12" s="69">
        <v>46041</v>
      </c>
      <c r="Y12" s="69">
        <v>46041</v>
      </c>
      <c r="Z12" s="69" t="s">
        <v>73</v>
      </c>
      <c r="AA12" s="69">
        <v>46203</v>
      </c>
      <c r="AB12" s="47">
        <f t="shared" si="0"/>
        <v>162</v>
      </c>
      <c r="AC12" s="61">
        <v>0</v>
      </c>
      <c r="AD12" s="79">
        <v>0</v>
      </c>
      <c r="AE12" s="61">
        <v>0</v>
      </c>
      <c r="AF12" s="80" t="s">
        <v>73</v>
      </c>
      <c r="AG12" s="47">
        <f t="shared" si="1"/>
        <v>0</v>
      </c>
      <c r="AH12" s="61">
        <v>0</v>
      </c>
      <c r="AI12" s="79">
        <v>0</v>
      </c>
      <c r="AJ12" s="61" t="s">
        <v>73</v>
      </c>
      <c r="AK12" s="81" t="s">
        <v>73</v>
      </c>
      <c r="AL12" s="61">
        <v>0</v>
      </c>
      <c r="AM12" s="81" t="s">
        <v>73</v>
      </c>
      <c r="AN12" s="81" t="s">
        <v>73</v>
      </c>
      <c r="AO12" s="81" t="s">
        <v>73</v>
      </c>
      <c r="AP12" s="47">
        <f t="shared" si="2"/>
        <v>0</v>
      </c>
      <c r="AQ12" s="47">
        <f>+L12+AD12-AI12</f>
        <v>23100000</v>
      </c>
      <c r="AR12" s="61" t="s">
        <v>65</v>
      </c>
      <c r="AS12" s="79">
        <v>23100000</v>
      </c>
      <c r="AT12" s="61" t="s">
        <v>162</v>
      </c>
      <c r="AU12" s="79">
        <v>0</v>
      </c>
      <c r="AV12" s="61" t="s">
        <v>73</v>
      </c>
      <c r="AW12" s="185">
        <v>0</v>
      </c>
      <c r="AX12" s="62">
        <f t="shared" si="3"/>
        <v>23100000</v>
      </c>
      <c r="AY12" s="63" t="str">
        <f t="shared" si="4"/>
        <v>_</v>
      </c>
      <c r="AZ12" s="67">
        <v>0.1</v>
      </c>
      <c r="BA12" s="61" t="s">
        <v>73</v>
      </c>
      <c r="BB12" s="61" t="s">
        <v>85</v>
      </c>
      <c r="BC12" s="190" t="s">
        <v>4407</v>
      </c>
      <c r="BD12" s="61" t="s">
        <v>65</v>
      </c>
      <c r="BE12" s="44" t="s">
        <v>65</v>
      </c>
    </row>
    <row r="13" spans="1:57" x14ac:dyDescent="0.25">
      <c r="B13" s="44">
        <v>2026</v>
      </c>
      <c r="C13" s="44">
        <v>891780111</v>
      </c>
      <c r="D13" s="44" t="s">
        <v>63</v>
      </c>
      <c r="E13" s="47" t="s">
        <v>4406</v>
      </c>
      <c r="F13" s="47" t="s">
        <v>4405</v>
      </c>
      <c r="G13" s="61">
        <v>0</v>
      </c>
      <c r="H13" s="61" t="s">
        <v>71</v>
      </c>
      <c r="I13" s="61" t="s">
        <v>64</v>
      </c>
      <c r="J13" s="168" t="s">
        <v>81</v>
      </c>
      <c r="K13" s="68" t="s">
        <v>4404</v>
      </c>
      <c r="L13" s="79">
        <v>17875000</v>
      </c>
      <c r="M13" s="44" t="s">
        <v>66</v>
      </c>
      <c r="N13" s="172" t="s">
        <v>4403</v>
      </c>
      <c r="O13" s="191">
        <v>1082852286</v>
      </c>
      <c r="P13" s="68">
        <v>135</v>
      </c>
      <c r="Q13" s="81">
        <v>46038</v>
      </c>
      <c r="R13" s="68">
        <v>383000000</v>
      </c>
      <c r="S13" s="81">
        <v>46041</v>
      </c>
      <c r="T13" s="79">
        <v>17875000</v>
      </c>
      <c r="U13" s="61" t="s">
        <v>65</v>
      </c>
      <c r="V13" s="47">
        <v>37331294</v>
      </c>
      <c r="W13" s="172" t="s">
        <v>4326</v>
      </c>
      <c r="X13" s="69">
        <v>46041</v>
      </c>
      <c r="Y13" s="69">
        <v>46041</v>
      </c>
      <c r="Z13" s="69" t="s">
        <v>73</v>
      </c>
      <c r="AA13" s="69">
        <v>46203</v>
      </c>
      <c r="AB13" s="47">
        <f t="shared" si="0"/>
        <v>162</v>
      </c>
      <c r="AC13" s="61">
        <v>0</v>
      </c>
      <c r="AD13" s="79">
        <v>0</v>
      </c>
      <c r="AE13" s="61">
        <v>0</v>
      </c>
      <c r="AF13" s="80" t="s">
        <v>73</v>
      </c>
      <c r="AG13" s="47">
        <f t="shared" si="1"/>
        <v>0</v>
      </c>
      <c r="AH13" s="61">
        <v>0</v>
      </c>
      <c r="AI13" s="79">
        <v>0</v>
      </c>
      <c r="AJ13" s="61" t="s">
        <v>73</v>
      </c>
      <c r="AK13" s="81" t="s">
        <v>73</v>
      </c>
      <c r="AL13" s="61">
        <v>0</v>
      </c>
      <c r="AM13" s="81" t="s">
        <v>73</v>
      </c>
      <c r="AN13" s="81" t="s">
        <v>73</v>
      </c>
      <c r="AO13" s="81" t="s">
        <v>73</v>
      </c>
      <c r="AP13" s="47">
        <f t="shared" si="2"/>
        <v>0</v>
      </c>
      <c r="AQ13" s="47">
        <f>+L13+AD13-AI13</f>
        <v>17875000</v>
      </c>
      <c r="AR13" s="61" t="s">
        <v>65</v>
      </c>
      <c r="AS13" s="79">
        <v>17875000</v>
      </c>
      <c r="AT13" s="61" t="s">
        <v>162</v>
      </c>
      <c r="AU13" s="79">
        <v>0</v>
      </c>
      <c r="AV13" s="61" t="s">
        <v>73</v>
      </c>
      <c r="AW13" s="185">
        <v>0</v>
      </c>
      <c r="AX13" s="62">
        <f t="shared" si="3"/>
        <v>17875000</v>
      </c>
      <c r="AY13" s="63" t="str">
        <f t="shared" si="4"/>
        <v>_</v>
      </c>
      <c r="AZ13" s="67">
        <v>0.1</v>
      </c>
      <c r="BA13" s="61" t="s">
        <v>73</v>
      </c>
      <c r="BB13" s="61" t="s">
        <v>85</v>
      </c>
      <c r="BC13" s="190" t="s">
        <v>4402</v>
      </c>
      <c r="BD13" s="61" t="s">
        <v>65</v>
      </c>
      <c r="BE13" s="44" t="s">
        <v>65</v>
      </c>
    </row>
    <row r="14" spans="1:57" x14ac:dyDescent="0.25">
      <c r="B14" s="44">
        <v>2026</v>
      </c>
      <c r="C14" s="44">
        <v>891780111</v>
      </c>
      <c r="D14" s="44" t="s">
        <v>63</v>
      </c>
      <c r="E14" s="47" t="s">
        <v>4401</v>
      </c>
      <c r="F14" s="47" t="s">
        <v>4400</v>
      </c>
      <c r="G14" s="61">
        <v>0</v>
      </c>
      <c r="H14" s="61" t="s">
        <v>71</v>
      </c>
      <c r="I14" s="61" t="s">
        <v>64</v>
      </c>
      <c r="J14" s="168" t="s">
        <v>81</v>
      </c>
      <c r="K14" s="68" t="s">
        <v>4399</v>
      </c>
      <c r="L14" s="79">
        <v>15669500</v>
      </c>
      <c r="M14" s="44" t="s">
        <v>66</v>
      </c>
      <c r="N14" s="172" t="s">
        <v>4398</v>
      </c>
      <c r="O14" s="192">
        <v>36669007</v>
      </c>
      <c r="P14" s="68">
        <v>112</v>
      </c>
      <c r="Q14" s="81">
        <v>46037</v>
      </c>
      <c r="R14" s="68">
        <v>72000000</v>
      </c>
      <c r="S14" s="81">
        <v>46042</v>
      </c>
      <c r="T14" s="79">
        <v>15669500</v>
      </c>
      <c r="U14" s="61" t="s">
        <v>65</v>
      </c>
      <c r="V14" s="47">
        <v>37331294</v>
      </c>
      <c r="W14" s="172" t="s">
        <v>4326</v>
      </c>
      <c r="X14" s="69">
        <v>46041</v>
      </c>
      <c r="Y14" s="69">
        <v>46042</v>
      </c>
      <c r="Z14" s="69" t="s">
        <v>73</v>
      </c>
      <c r="AA14" s="69">
        <v>46203</v>
      </c>
      <c r="AB14" s="47">
        <f t="shared" si="0"/>
        <v>161</v>
      </c>
      <c r="AC14" s="61">
        <v>0</v>
      </c>
      <c r="AD14" s="79">
        <v>0</v>
      </c>
      <c r="AE14" s="61">
        <v>0</v>
      </c>
      <c r="AF14" s="80" t="s">
        <v>73</v>
      </c>
      <c r="AG14" s="47">
        <f t="shared" si="1"/>
        <v>0</v>
      </c>
      <c r="AH14" s="61">
        <v>0</v>
      </c>
      <c r="AI14" s="79">
        <v>0</v>
      </c>
      <c r="AJ14" s="61" t="s">
        <v>73</v>
      </c>
      <c r="AK14" s="81" t="s">
        <v>73</v>
      </c>
      <c r="AL14" s="61">
        <v>0</v>
      </c>
      <c r="AM14" s="81" t="s">
        <v>73</v>
      </c>
      <c r="AN14" s="81" t="s">
        <v>73</v>
      </c>
      <c r="AO14" s="81" t="s">
        <v>73</v>
      </c>
      <c r="AP14" s="47">
        <f t="shared" si="2"/>
        <v>0</v>
      </c>
      <c r="AQ14" s="47">
        <f>+L14+AD14-AI14</f>
        <v>15669500</v>
      </c>
      <c r="AR14" s="61" t="s">
        <v>65</v>
      </c>
      <c r="AS14" s="79">
        <v>15669500</v>
      </c>
      <c r="AT14" s="61" t="s">
        <v>162</v>
      </c>
      <c r="AU14" s="79">
        <v>0</v>
      </c>
      <c r="AV14" s="61" t="s">
        <v>73</v>
      </c>
      <c r="AW14" s="185">
        <v>0</v>
      </c>
      <c r="AX14" s="62">
        <f t="shared" si="3"/>
        <v>15669500</v>
      </c>
      <c r="AY14" s="63" t="str">
        <f t="shared" si="4"/>
        <v>_</v>
      </c>
      <c r="AZ14" s="67">
        <v>0.1</v>
      </c>
      <c r="BA14" s="61" t="s">
        <v>73</v>
      </c>
      <c r="BB14" s="61" t="s">
        <v>85</v>
      </c>
      <c r="BC14" s="190" t="s">
        <v>4397</v>
      </c>
      <c r="BD14" s="61" t="s">
        <v>65</v>
      </c>
      <c r="BE14" s="44" t="s">
        <v>65</v>
      </c>
    </row>
    <row r="15" spans="1:57" x14ac:dyDescent="0.25">
      <c r="B15" s="44">
        <v>2026</v>
      </c>
      <c r="C15" s="44">
        <v>891780111</v>
      </c>
      <c r="D15" s="44" t="s">
        <v>63</v>
      </c>
      <c r="E15" s="47" t="s">
        <v>4396</v>
      </c>
      <c r="F15" s="47" t="s">
        <v>4395</v>
      </c>
      <c r="G15" s="61">
        <v>0</v>
      </c>
      <c r="H15" s="61" t="s">
        <v>71</v>
      </c>
      <c r="I15" s="61" t="s">
        <v>64</v>
      </c>
      <c r="J15" s="168" t="s">
        <v>81</v>
      </c>
      <c r="K15" s="68" t="s">
        <v>4394</v>
      </c>
      <c r="L15" s="79">
        <v>21296000</v>
      </c>
      <c r="M15" s="44" t="s">
        <v>66</v>
      </c>
      <c r="N15" s="172" t="s">
        <v>4393</v>
      </c>
      <c r="O15" s="106">
        <v>57437563</v>
      </c>
      <c r="P15" s="68">
        <v>135</v>
      </c>
      <c r="Q15" s="81">
        <v>46038</v>
      </c>
      <c r="R15" s="68">
        <v>383000000</v>
      </c>
      <c r="S15" s="81">
        <v>46042</v>
      </c>
      <c r="T15" s="79">
        <v>21296000</v>
      </c>
      <c r="U15" s="61" t="s">
        <v>65</v>
      </c>
      <c r="V15" s="47">
        <v>37331294</v>
      </c>
      <c r="W15" s="172" t="s">
        <v>4326</v>
      </c>
      <c r="X15" s="69">
        <v>46041</v>
      </c>
      <c r="Y15" s="69">
        <v>46042</v>
      </c>
      <c r="Z15" s="69" t="s">
        <v>73</v>
      </c>
      <c r="AA15" s="69">
        <v>46203</v>
      </c>
      <c r="AB15" s="47">
        <f t="shared" si="0"/>
        <v>161</v>
      </c>
      <c r="AC15" s="61">
        <v>0</v>
      </c>
      <c r="AD15" s="79">
        <v>0</v>
      </c>
      <c r="AE15" s="61">
        <v>0</v>
      </c>
      <c r="AF15" s="80" t="s">
        <v>73</v>
      </c>
      <c r="AG15" s="47">
        <f t="shared" si="1"/>
        <v>0</v>
      </c>
      <c r="AH15" s="61">
        <v>0</v>
      </c>
      <c r="AI15" s="79">
        <v>0</v>
      </c>
      <c r="AJ15" s="61" t="s">
        <v>73</v>
      </c>
      <c r="AK15" s="81" t="s">
        <v>73</v>
      </c>
      <c r="AL15" s="61">
        <v>0</v>
      </c>
      <c r="AM15" s="81" t="s">
        <v>73</v>
      </c>
      <c r="AN15" s="81" t="s">
        <v>73</v>
      </c>
      <c r="AO15" s="81" t="s">
        <v>73</v>
      </c>
      <c r="AP15" s="47">
        <f t="shared" si="2"/>
        <v>0</v>
      </c>
      <c r="AQ15" s="47">
        <f>+L15+AD15-AI15</f>
        <v>21296000</v>
      </c>
      <c r="AR15" s="61" t="s">
        <v>65</v>
      </c>
      <c r="AS15" s="79">
        <v>21296000</v>
      </c>
      <c r="AT15" s="61" t="s">
        <v>162</v>
      </c>
      <c r="AU15" s="79">
        <v>0</v>
      </c>
      <c r="AV15" s="61" t="s">
        <v>73</v>
      </c>
      <c r="AW15" s="185">
        <v>0</v>
      </c>
      <c r="AX15" s="62">
        <f t="shared" si="3"/>
        <v>21296000</v>
      </c>
      <c r="AY15" s="63" t="str">
        <f t="shared" si="4"/>
        <v>_</v>
      </c>
      <c r="AZ15" s="67">
        <v>0.1</v>
      </c>
      <c r="BA15" s="61" t="s">
        <v>73</v>
      </c>
      <c r="BB15" s="61" t="s">
        <v>85</v>
      </c>
      <c r="BC15" s="190" t="s">
        <v>4392</v>
      </c>
      <c r="BD15" s="61" t="s">
        <v>65</v>
      </c>
      <c r="BE15" s="44" t="s">
        <v>65</v>
      </c>
    </row>
    <row r="16" spans="1:57" x14ac:dyDescent="0.25">
      <c r="B16" s="44">
        <v>2026</v>
      </c>
      <c r="C16" s="44">
        <v>891780111</v>
      </c>
      <c r="D16" s="44" t="s">
        <v>63</v>
      </c>
      <c r="E16" s="47" t="s">
        <v>4391</v>
      </c>
      <c r="F16" s="47" t="s">
        <v>4390</v>
      </c>
      <c r="G16" s="61">
        <v>0</v>
      </c>
      <c r="H16" s="61" t="s">
        <v>71</v>
      </c>
      <c r="I16" s="61" t="s">
        <v>64</v>
      </c>
      <c r="J16" s="168" t="s">
        <v>81</v>
      </c>
      <c r="K16" s="68" t="s">
        <v>4389</v>
      </c>
      <c r="L16" s="79">
        <v>19558000</v>
      </c>
      <c r="M16" s="44" t="s">
        <v>66</v>
      </c>
      <c r="N16" s="172" t="s">
        <v>4388</v>
      </c>
      <c r="O16" s="192">
        <v>1082947568</v>
      </c>
      <c r="P16" s="68">
        <v>135</v>
      </c>
      <c r="Q16" s="81">
        <v>46038</v>
      </c>
      <c r="R16" s="68">
        <v>383000000</v>
      </c>
      <c r="S16" s="81">
        <v>46043</v>
      </c>
      <c r="T16" s="79">
        <v>19558000</v>
      </c>
      <c r="U16" s="61" t="s">
        <v>65</v>
      </c>
      <c r="V16" s="47">
        <v>57426458</v>
      </c>
      <c r="W16" s="172" t="s">
        <v>4310</v>
      </c>
      <c r="X16" s="69">
        <v>46042</v>
      </c>
      <c r="Y16" s="69">
        <v>46043</v>
      </c>
      <c r="Z16" s="69" t="s">
        <v>73</v>
      </c>
      <c r="AA16" s="69">
        <v>46203</v>
      </c>
      <c r="AB16" s="47">
        <f t="shared" si="0"/>
        <v>160</v>
      </c>
      <c r="AC16" s="61">
        <v>0</v>
      </c>
      <c r="AD16" s="79">
        <v>0</v>
      </c>
      <c r="AE16" s="61">
        <v>0</v>
      </c>
      <c r="AF16" s="80" t="s">
        <v>73</v>
      </c>
      <c r="AG16" s="47">
        <f t="shared" si="1"/>
        <v>0</v>
      </c>
      <c r="AH16" s="61">
        <v>0</v>
      </c>
      <c r="AI16" s="79">
        <v>0</v>
      </c>
      <c r="AJ16" s="61" t="s">
        <v>73</v>
      </c>
      <c r="AK16" s="81" t="s">
        <v>73</v>
      </c>
      <c r="AL16" s="61">
        <v>0</v>
      </c>
      <c r="AM16" s="81" t="s">
        <v>73</v>
      </c>
      <c r="AN16" s="81" t="s">
        <v>73</v>
      </c>
      <c r="AO16" s="81" t="s">
        <v>73</v>
      </c>
      <c r="AP16" s="47">
        <f t="shared" si="2"/>
        <v>0</v>
      </c>
      <c r="AQ16" s="47">
        <f>+L16+AD16-AI16</f>
        <v>19558000</v>
      </c>
      <c r="AR16" s="61" t="s">
        <v>65</v>
      </c>
      <c r="AS16" s="79">
        <v>19558000</v>
      </c>
      <c r="AT16" s="61" t="s">
        <v>162</v>
      </c>
      <c r="AU16" s="79">
        <v>0</v>
      </c>
      <c r="AV16" s="61" t="s">
        <v>73</v>
      </c>
      <c r="AW16" s="185">
        <v>0</v>
      </c>
      <c r="AX16" s="62">
        <f t="shared" si="3"/>
        <v>19558000</v>
      </c>
      <c r="AY16" s="63" t="str">
        <f t="shared" si="4"/>
        <v>_</v>
      </c>
      <c r="AZ16" s="67">
        <v>0.1</v>
      </c>
      <c r="BA16" s="61" t="s">
        <v>73</v>
      </c>
      <c r="BB16" s="61" t="s">
        <v>85</v>
      </c>
      <c r="BC16" s="190" t="s">
        <v>4387</v>
      </c>
      <c r="BD16" s="61" t="s">
        <v>65</v>
      </c>
      <c r="BE16" s="44" t="s">
        <v>65</v>
      </c>
    </row>
    <row r="17" spans="2:57" x14ac:dyDescent="0.25">
      <c r="B17" s="44">
        <v>2026</v>
      </c>
      <c r="C17" s="44">
        <v>891780111</v>
      </c>
      <c r="D17" s="44" t="s">
        <v>63</v>
      </c>
      <c r="E17" s="47" t="s">
        <v>4386</v>
      </c>
      <c r="F17" s="47" t="s">
        <v>4385</v>
      </c>
      <c r="G17" s="61">
        <v>0</v>
      </c>
      <c r="H17" s="61" t="s">
        <v>71</v>
      </c>
      <c r="I17" s="61" t="s">
        <v>64</v>
      </c>
      <c r="J17" s="168" t="s">
        <v>81</v>
      </c>
      <c r="K17" s="68" t="s">
        <v>4384</v>
      </c>
      <c r="L17" s="79">
        <v>16538500</v>
      </c>
      <c r="M17" s="44" t="s">
        <v>66</v>
      </c>
      <c r="N17" s="172" t="s">
        <v>4383</v>
      </c>
      <c r="O17" s="106">
        <v>51839142</v>
      </c>
      <c r="P17" s="68">
        <v>135</v>
      </c>
      <c r="Q17" s="81">
        <v>46038</v>
      </c>
      <c r="R17" s="68">
        <v>383000000</v>
      </c>
      <c r="S17" s="81">
        <v>46043</v>
      </c>
      <c r="T17" s="79">
        <v>16538500</v>
      </c>
      <c r="U17" s="61" t="s">
        <v>65</v>
      </c>
      <c r="V17" s="47">
        <v>57426458</v>
      </c>
      <c r="W17" s="172" t="s">
        <v>4310</v>
      </c>
      <c r="X17" s="69">
        <v>46042</v>
      </c>
      <c r="Y17" s="69">
        <v>46043</v>
      </c>
      <c r="Z17" s="69" t="s">
        <v>73</v>
      </c>
      <c r="AA17" s="69">
        <v>46203</v>
      </c>
      <c r="AB17" s="47">
        <f t="shared" si="0"/>
        <v>160</v>
      </c>
      <c r="AC17" s="61">
        <v>0</v>
      </c>
      <c r="AD17" s="79">
        <v>0</v>
      </c>
      <c r="AE17" s="61">
        <v>0</v>
      </c>
      <c r="AF17" s="80" t="s">
        <v>73</v>
      </c>
      <c r="AG17" s="47">
        <f t="shared" si="1"/>
        <v>0</v>
      </c>
      <c r="AH17" s="61">
        <v>0</v>
      </c>
      <c r="AI17" s="79">
        <v>0</v>
      </c>
      <c r="AJ17" s="61" t="s">
        <v>73</v>
      </c>
      <c r="AK17" s="81" t="s">
        <v>73</v>
      </c>
      <c r="AL17" s="61">
        <v>0</v>
      </c>
      <c r="AM17" s="81" t="s">
        <v>73</v>
      </c>
      <c r="AN17" s="81" t="s">
        <v>73</v>
      </c>
      <c r="AO17" s="81" t="s">
        <v>73</v>
      </c>
      <c r="AP17" s="47">
        <f t="shared" si="2"/>
        <v>0</v>
      </c>
      <c r="AQ17" s="47">
        <f>+L17+AD17-AI17</f>
        <v>16538500</v>
      </c>
      <c r="AR17" s="61" t="s">
        <v>65</v>
      </c>
      <c r="AS17" s="79">
        <v>16538500</v>
      </c>
      <c r="AT17" s="61" t="s">
        <v>162</v>
      </c>
      <c r="AU17" s="79">
        <v>0</v>
      </c>
      <c r="AV17" s="61" t="s">
        <v>73</v>
      </c>
      <c r="AW17" s="185">
        <v>0</v>
      </c>
      <c r="AX17" s="62">
        <f t="shared" si="3"/>
        <v>16538500</v>
      </c>
      <c r="AY17" s="63" t="str">
        <f t="shared" si="4"/>
        <v>_</v>
      </c>
      <c r="AZ17" s="67">
        <v>0.1</v>
      </c>
      <c r="BA17" s="61" t="s">
        <v>73</v>
      </c>
      <c r="BB17" s="61" t="s">
        <v>85</v>
      </c>
      <c r="BC17" s="190" t="s">
        <v>4382</v>
      </c>
      <c r="BD17" s="61" t="s">
        <v>65</v>
      </c>
      <c r="BE17" s="44" t="s">
        <v>65</v>
      </c>
    </row>
    <row r="18" spans="2:57" x14ac:dyDescent="0.25">
      <c r="B18" s="44">
        <v>2026</v>
      </c>
      <c r="C18" s="44">
        <v>891780111</v>
      </c>
      <c r="D18" s="44" t="s">
        <v>63</v>
      </c>
      <c r="E18" s="47" t="s">
        <v>4381</v>
      </c>
      <c r="F18" s="47" t="s">
        <v>4380</v>
      </c>
      <c r="G18" s="61">
        <v>0</v>
      </c>
      <c r="H18" s="61" t="s">
        <v>71</v>
      </c>
      <c r="I18" s="61" t="s">
        <v>64</v>
      </c>
      <c r="J18" s="168" t="s">
        <v>81</v>
      </c>
      <c r="K18" s="68" t="s">
        <v>4379</v>
      </c>
      <c r="L18" s="79">
        <v>21296000</v>
      </c>
      <c r="M18" s="44" t="s">
        <v>66</v>
      </c>
      <c r="N18" s="172" t="s">
        <v>4378</v>
      </c>
      <c r="O18" s="192">
        <v>1082991569</v>
      </c>
      <c r="P18" s="68">
        <v>135</v>
      </c>
      <c r="Q18" s="81">
        <v>46038</v>
      </c>
      <c r="R18" s="68">
        <v>383000000</v>
      </c>
      <c r="S18" s="81">
        <v>46043</v>
      </c>
      <c r="T18" s="79">
        <v>21296000</v>
      </c>
      <c r="U18" s="61" t="s">
        <v>65</v>
      </c>
      <c r="V18" s="47">
        <v>37331294</v>
      </c>
      <c r="W18" s="172" t="s">
        <v>4326</v>
      </c>
      <c r="X18" s="69">
        <v>46042</v>
      </c>
      <c r="Y18" s="69">
        <v>46043</v>
      </c>
      <c r="Z18" s="69" t="s">
        <v>73</v>
      </c>
      <c r="AA18" s="69">
        <v>46203</v>
      </c>
      <c r="AB18" s="47">
        <f t="shared" si="0"/>
        <v>160</v>
      </c>
      <c r="AC18" s="61">
        <v>0</v>
      </c>
      <c r="AD18" s="79">
        <v>0</v>
      </c>
      <c r="AE18" s="61">
        <v>0</v>
      </c>
      <c r="AF18" s="80" t="s">
        <v>73</v>
      </c>
      <c r="AG18" s="47">
        <f t="shared" si="1"/>
        <v>0</v>
      </c>
      <c r="AH18" s="61">
        <v>0</v>
      </c>
      <c r="AI18" s="79">
        <v>0</v>
      </c>
      <c r="AJ18" s="61" t="s">
        <v>73</v>
      </c>
      <c r="AK18" s="81" t="s">
        <v>73</v>
      </c>
      <c r="AL18" s="61">
        <v>0</v>
      </c>
      <c r="AM18" s="81" t="s">
        <v>73</v>
      </c>
      <c r="AN18" s="81" t="s">
        <v>73</v>
      </c>
      <c r="AO18" s="81" t="s">
        <v>73</v>
      </c>
      <c r="AP18" s="47">
        <f t="shared" si="2"/>
        <v>0</v>
      </c>
      <c r="AQ18" s="47">
        <f>+L18+AD18-AI18</f>
        <v>21296000</v>
      </c>
      <c r="AR18" s="61" t="s">
        <v>65</v>
      </c>
      <c r="AS18" s="79">
        <v>21296000</v>
      </c>
      <c r="AT18" s="61" t="s">
        <v>162</v>
      </c>
      <c r="AU18" s="79">
        <v>0</v>
      </c>
      <c r="AV18" s="61" t="s">
        <v>73</v>
      </c>
      <c r="AW18" s="185">
        <v>0</v>
      </c>
      <c r="AX18" s="62">
        <f t="shared" si="3"/>
        <v>21296000</v>
      </c>
      <c r="AY18" s="63" t="str">
        <f t="shared" si="4"/>
        <v>_</v>
      </c>
      <c r="AZ18" s="67">
        <v>0.1</v>
      </c>
      <c r="BA18" s="61" t="s">
        <v>73</v>
      </c>
      <c r="BB18" s="61" t="s">
        <v>85</v>
      </c>
      <c r="BC18" s="190" t="s">
        <v>4377</v>
      </c>
      <c r="BD18" s="61" t="s">
        <v>65</v>
      </c>
      <c r="BE18" s="44" t="s">
        <v>65</v>
      </c>
    </row>
    <row r="19" spans="2:57" x14ac:dyDescent="0.25">
      <c r="B19" s="44">
        <v>2026</v>
      </c>
      <c r="C19" s="44">
        <v>891780111</v>
      </c>
      <c r="D19" s="44" t="s">
        <v>63</v>
      </c>
      <c r="E19" s="47" t="s">
        <v>4376</v>
      </c>
      <c r="F19" s="47" t="s">
        <v>4375</v>
      </c>
      <c r="G19" s="61">
        <v>0</v>
      </c>
      <c r="H19" s="61" t="s">
        <v>71</v>
      </c>
      <c r="I19" s="61" t="s">
        <v>64</v>
      </c>
      <c r="J19" s="168" t="s">
        <v>81</v>
      </c>
      <c r="K19" s="68" t="s">
        <v>4374</v>
      </c>
      <c r="L19" s="79">
        <v>37200000</v>
      </c>
      <c r="M19" s="44" t="s">
        <v>66</v>
      </c>
      <c r="N19" s="172" t="s">
        <v>4373</v>
      </c>
      <c r="O19" s="106">
        <v>1082841477</v>
      </c>
      <c r="P19" s="68">
        <v>135</v>
      </c>
      <c r="Q19" s="81">
        <v>46038</v>
      </c>
      <c r="R19" s="68">
        <v>383000000</v>
      </c>
      <c r="S19" s="81">
        <v>46043</v>
      </c>
      <c r="T19" s="79">
        <v>37200000</v>
      </c>
      <c r="U19" s="61" t="s">
        <v>65</v>
      </c>
      <c r="V19" s="47">
        <v>57426458</v>
      </c>
      <c r="W19" s="172" t="s">
        <v>4310</v>
      </c>
      <c r="X19" s="69">
        <v>46043</v>
      </c>
      <c r="Y19" s="69">
        <v>46043</v>
      </c>
      <c r="Z19" s="69" t="s">
        <v>73</v>
      </c>
      <c r="AA19" s="69">
        <v>46203</v>
      </c>
      <c r="AB19" s="47">
        <f t="shared" si="0"/>
        <v>160</v>
      </c>
      <c r="AC19" s="61">
        <v>0</v>
      </c>
      <c r="AD19" s="79">
        <v>0</v>
      </c>
      <c r="AE19" s="61">
        <v>0</v>
      </c>
      <c r="AF19" s="80" t="s">
        <v>73</v>
      </c>
      <c r="AG19" s="47">
        <f t="shared" si="1"/>
        <v>0</v>
      </c>
      <c r="AH19" s="61">
        <v>0</v>
      </c>
      <c r="AI19" s="79">
        <v>0</v>
      </c>
      <c r="AJ19" s="61" t="s">
        <v>73</v>
      </c>
      <c r="AK19" s="81" t="s">
        <v>73</v>
      </c>
      <c r="AL19" s="61">
        <v>0</v>
      </c>
      <c r="AM19" s="81" t="s">
        <v>73</v>
      </c>
      <c r="AN19" s="81" t="s">
        <v>73</v>
      </c>
      <c r="AO19" s="81" t="s">
        <v>73</v>
      </c>
      <c r="AP19" s="47">
        <f t="shared" si="2"/>
        <v>0</v>
      </c>
      <c r="AQ19" s="47">
        <f>+L19+AD19-AI19</f>
        <v>37200000</v>
      </c>
      <c r="AR19" s="61" t="s">
        <v>65</v>
      </c>
      <c r="AS19" s="79">
        <v>37200000</v>
      </c>
      <c r="AT19" s="61" t="s">
        <v>162</v>
      </c>
      <c r="AU19" s="79">
        <v>0</v>
      </c>
      <c r="AV19" s="61" t="s">
        <v>73</v>
      </c>
      <c r="AW19" s="185">
        <v>0</v>
      </c>
      <c r="AX19" s="62">
        <f t="shared" si="3"/>
        <v>37200000</v>
      </c>
      <c r="AY19" s="63" t="str">
        <f t="shared" si="4"/>
        <v>_</v>
      </c>
      <c r="AZ19" s="67">
        <v>0.1</v>
      </c>
      <c r="BA19" s="61" t="s">
        <v>73</v>
      </c>
      <c r="BB19" s="61" t="s">
        <v>85</v>
      </c>
      <c r="BC19" s="190" t="s">
        <v>4372</v>
      </c>
      <c r="BD19" s="61" t="s">
        <v>65</v>
      </c>
      <c r="BE19" s="44" t="s">
        <v>65</v>
      </c>
    </row>
    <row r="20" spans="2:57" x14ac:dyDescent="0.25">
      <c r="B20" s="44">
        <v>2026</v>
      </c>
      <c r="C20" s="44">
        <v>891780111</v>
      </c>
      <c r="D20" s="44" t="s">
        <v>63</v>
      </c>
      <c r="E20" s="47" t="s">
        <v>4371</v>
      </c>
      <c r="F20" s="47" t="s">
        <v>4370</v>
      </c>
      <c r="G20" s="61">
        <v>0</v>
      </c>
      <c r="H20" s="61" t="s">
        <v>71</v>
      </c>
      <c r="I20" s="61" t="s">
        <v>64</v>
      </c>
      <c r="J20" s="168" t="s">
        <v>81</v>
      </c>
      <c r="K20" s="68" t="s">
        <v>4369</v>
      </c>
      <c r="L20" s="79">
        <v>29030000</v>
      </c>
      <c r="M20" s="44" t="s">
        <v>66</v>
      </c>
      <c r="N20" s="172" t="s">
        <v>4368</v>
      </c>
      <c r="O20" s="192">
        <v>1083033623</v>
      </c>
      <c r="P20" s="68">
        <v>135</v>
      </c>
      <c r="Q20" s="81">
        <v>46038</v>
      </c>
      <c r="R20" s="68">
        <v>383000000</v>
      </c>
      <c r="S20" s="69">
        <v>46048</v>
      </c>
      <c r="T20" s="79">
        <v>29030000</v>
      </c>
      <c r="U20" s="61" t="s">
        <v>65</v>
      </c>
      <c r="V20" s="47">
        <v>57426458</v>
      </c>
      <c r="W20" s="172" t="s">
        <v>4310</v>
      </c>
      <c r="X20" s="69">
        <v>46048</v>
      </c>
      <c r="Y20" s="69">
        <v>46055</v>
      </c>
      <c r="Z20" s="69" t="s">
        <v>73</v>
      </c>
      <c r="AA20" s="69">
        <v>46203</v>
      </c>
      <c r="AB20" s="47">
        <f t="shared" si="0"/>
        <v>148</v>
      </c>
      <c r="AC20" s="61">
        <v>0</v>
      </c>
      <c r="AD20" s="79">
        <v>0</v>
      </c>
      <c r="AE20" s="61">
        <v>0</v>
      </c>
      <c r="AF20" s="80" t="s">
        <v>73</v>
      </c>
      <c r="AG20" s="47">
        <f t="shared" si="1"/>
        <v>0</v>
      </c>
      <c r="AH20" s="61">
        <v>0</v>
      </c>
      <c r="AI20" s="79">
        <v>0</v>
      </c>
      <c r="AJ20" s="61" t="s">
        <v>73</v>
      </c>
      <c r="AK20" s="81" t="s">
        <v>73</v>
      </c>
      <c r="AL20" s="61">
        <v>0</v>
      </c>
      <c r="AM20" s="81" t="s">
        <v>73</v>
      </c>
      <c r="AN20" s="81" t="s">
        <v>73</v>
      </c>
      <c r="AO20" s="81" t="s">
        <v>73</v>
      </c>
      <c r="AP20" s="47">
        <f t="shared" si="2"/>
        <v>0</v>
      </c>
      <c r="AQ20" s="47">
        <f>+L20+AD20-AI20</f>
        <v>29030000</v>
      </c>
      <c r="AR20" s="61" t="s">
        <v>65</v>
      </c>
      <c r="AS20" s="79">
        <v>29030000</v>
      </c>
      <c r="AT20" s="61" t="s">
        <v>162</v>
      </c>
      <c r="AU20" s="79">
        <v>0</v>
      </c>
      <c r="AV20" s="61" t="s">
        <v>73</v>
      </c>
      <c r="AW20" s="185">
        <v>0</v>
      </c>
      <c r="AX20" s="62">
        <f t="shared" si="3"/>
        <v>29030000</v>
      </c>
      <c r="AY20" s="63" t="str">
        <f t="shared" si="4"/>
        <v>_</v>
      </c>
      <c r="AZ20" s="67">
        <v>0</v>
      </c>
      <c r="BA20" s="61" t="s">
        <v>73</v>
      </c>
      <c r="BB20" s="61" t="s">
        <v>163</v>
      </c>
      <c r="BC20" s="190" t="s">
        <v>4367</v>
      </c>
      <c r="BD20" s="61" t="s">
        <v>65</v>
      </c>
      <c r="BE20" s="44" t="s">
        <v>65</v>
      </c>
    </row>
    <row r="21" spans="2:57" x14ac:dyDescent="0.25">
      <c r="B21" s="44">
        <v>2026</v>
      </c>
      <c r="C21" s="44">
        <v>891780111</v>
      </c>
      <c r="D21" s="44" t="s">
        <v>63</v>
      </c>
      <c r="E21" s="47" t="s">
        <v>4366</v>
      </c>
      <c r="F21" s="47" t="s">
        <v>4365</v>
      </c>
      <c r="G21" s="61">
        <v>0</v>
      </c>
      <c r="H21" s="61" t="s">
        <v>71</v>
      </c>
      <c r="I21" s="61" t="s">
        <v>64</v>
      </c>
      <c r="J21" s="168" t="s">
        <v>81</v>
      </c>
      <c r="K21" s="68" t="s">
        <v>4364</v>
      </c>
      <c r="L21" s="79">
        <v>21500000</v>
      </c>
      <c r="M21" s="44" t="s">
        <v>66</v>
      </c>
      <c r="N21" s="172" t="s">
        <v>4363</v>
      </c>
      <c r="O21" s="106">
        <v>1082992557</v>
      </c>
      <c r="P21" s="68">
        <v>135</v>
      </c>
      <c r="Q21" s="81">
        <v>46038</v>
      </c>
      <c r="R21" s="68">
        <v>383000000</v>
      </c>
      <c r="S21" s="69">
        <v>46048</v>
      </c>
      <c r="T21" s="79">
        <v>21500000</v>
      </c>
      <c r="U21" s="61" t="s">
        <v>65</v>
      </c>
      <c r="V21" s="47">
        <v>37511267</v>
      </c>
      <c r="W21" s="172" t="s">
        <v>4342</v>
      </c>
      <c r="X21" s="69">
        <v>46048</v>
      </c>
      <c r="Y21" s="69">
        <v>46055</v>
      </c>
      <c r="Z21" s="69" t="s">
        <v>73</v>
      </c>
      <c r="AA21" s="69">
        <v>46203</v>
      </c>
      <c r="AB21" s="47">
        <f t="shared" si="0"/>
        <v>148</v>
      </c>
      <c r="AC21" s="61">
        <v>0</v>
      </c>
      <c r="AD21" s="79">
        <v>0</v>
      </c>
      <c r="AE21" s="61">
        <v>0</v>
      </c>
      <c r="AF21" s="80" t="s">
        <v>73</v>
      </c>
      <c r="AG21" s="47">
        <f t="shared" si="1"/>
        <v>0</v>
      </c>
      <c r="AH21" s="61">
        <v>0</v>
      </c>
      <c r="AI21" s="79">
        <v>0</v>
      </c>
      <c r="AJ21" s="61" t="s">
        <v>73</v>
      </c>
      <c r="AK21" s="81" t="s">
        <v>73</v>
      </c>
      <c r="AL21" s="61">
        <v>0</v>
      </c>
      <c r="AM21" s="81" t="s">
        <v>73</v>
      </c>
      <c r="AN21" s="81" t="s">
        <v>73</v>
      </c>
      <c r="AO21" s="81" t="s">
        <v>73</v>
      </c>
      <c r="AP21" s="47">
        <f t="shared" si="2"/>
        <v>0</v>
      </c>
      <c r="AQ21" s="47">
        <f>+L21+AD21-AI21</f>
        <v>21500000</v>
      </c>
      <c r="AR21" s="61" t="s">
        <v>65</v>
      </c>
      <c r="AS21" s="79">
        <v>21500000</v>
      </c>
      <c r="AT21" s="61" t="s">
        <v>162</v>
      </c>
      <c r="AU21" s="79">
        <v>0</v>
      </c>
      <c r="AV21" s="61" t="s">
        <v>73</v>
      </c>
      <c r="AW21" s="185">
        <v>0</v>
      </c>
      <c r="AX21" s="62">
        <f t="shared" si="3"/>
        <v>21500000</v>
      </c>
      <c r="AY21" s="63" t="str">
        <f t="shared" si="4"/>
        <v>_</v>
      </c>
      <c r="AZ21" s="67">
        <v>0</v>
      </c>
      <c r="BA21" s="61" t="s">
        <v>73</v>
      </c>
      <c r="BB21" s="61" t="s">
        <v>163</v>
      </c>
      <c r="BC21" s="190" t="s">
        <v>4362</v>
      </c>
      <c r="BD21" s="61" t="s">
        <v>65</v>
      </c>
      <c r="BE21" s="44" t="s">
        <v>65</v>
      </c>
    </row>
    <row r="22" spans="2:57" x14ac:dyDescent="0.25">
      <c r="B22" s="44">
        <v>2026</v>
      </c>
      <c r="C22" s="44">
        <v>891780111</v>
      </c>
      <c r="D22" s="44" t="s">
        <v>63</v>
      </c>
      <c r="E22" s="47" t="s">
        <v>4361</v>
      </c>
      <c r="F22" s="47" t="s">
        <v>4360</v>
      </c>
      <c r="G22" s="61">
        <v>0</v>
      </c>
      <c r="H22" s="61" t="s">
        <v>71</v>
      </c>
      <c r="I22" s="61" t="s">
        <v>64</v>
      </c>
      <c r="J22" s="168" t="s">
        <v>81</v>
      </c>
      <c r="K22" s="68" t="s">
        <v>4359</v>
      </c>
      <c r="L22" s="79">
        <v>21500000</v>
      </c>
      <c r="M22" s="44" t="s">
        <v>66</v>
      </c>
      <c r="N22" s="172" t="s">
        <v>4358</v>
      </c>
      <c r="O22" s="106">
        <v>1140839086</v>
      </c>
      <c r="P22" s="68">
        <v>135</v>
      </c>
      <c r="Q22" s="81">
        <v>46038</v>
      </c>
      <c r="R22" s="68">
        <v>383000000</v>
      </c>
      <c r="S22" s="69">
        <v>46048</v>
      </c>
      <c r="T22" s="79">
        <v>21500000</v>
      </c>
      <c r="U22" s="61" t="s">
        <v>65</v>
      </c>
      <c r="V22" s="47">
        <v>37331294</v>
      </c>
      <c r="W22" s="172" t="s">
        <v>4326</v>
      </c>
      <c r="X22" s="69">
        <v>46048</v>
      </c>
      <c r="Y22" s="69">
        <v>46055</v>
      </c>
      <c r="Z22" s="69" t="s">
        <v>73</v>
      </c>
      <c r="AA22" s="69">
        <v>46203</v>
      </c>
      <c r="AB22" s="47">
        <f t="shared" si="0"/>
        <v>148</v>
      </c>
      <c r="AC22" s="61">
        <v>0</v>
      </c>
      <c r="AD22" s="79">
        <v>0</v>
      </c>
      <c r="AE22" s="61">
        <v>0</v>
      </c>
      <c r="AF22" s="80" t="s">
        <v>73</v>
      </c>
      <c r="AG22" s="47">
        <f t="shared" si="1"/>
        <v>0</v>
      </c>
      <c r="AH22" s="61">
        <v>0</v>
      </c>
      <c r="AI22" s="79">
        <v>0</v>
      </c>
      <c r="AJ22" s="61" t="s">
        <v>73</v>
      </c>
      <c r="AK22" s="81" t="s">
        <v>73</v>
      </c>
      <c r="AL22" s="61">
        <v>0</v>
      </c>
      <c r="AM22" s="81" t="s">
        <v>73</v>
      </c>
      <c r="AN22" s="81" t="s">
        <v>73</v>
      </c>
      <c r="AO22" s="81" t="s">
        <v>73</v>
      </c>
      <c r="AP22" s="47">
        <f t="shared" si="2"/>
        <v>0</v>
      </c>
      <c r="AQ22" s="47">
        <f>+L22+AD22-AI22</f>
        <v>21500000</v>
      </c>
      <c r="AR22" s="61" t="s">
        <v>65</v>
      </c>
      <c r="AS22" s="79">
        <v>21500000</v>
      </c>
      <c r="AT22" s="61" t="s">
        <v>162</v>
      </c>
      <c r="AU22" s="79">
        <v>0</v>
      </c>
      <c r="AV22" s="61" t="s">
        <v>73</v>
      </c>
      <c r="AW22" s="185">
        <v>0</v>
      </c>
      <c r="AX22" s="62">
        <f t="shared" si="3"/>
        <v>21500000</v>
      </c>
      <c r="AY22" s="63" t="str">
        <f t="shared" si="4"/>
        <v>_</v>
      </c>
      <c r="AZ22" s="67">
        <v>0</v>
      </c>
      <c r="BA22" s="61" t="s">
        <v>73</v>
      </c>
      <c r="BB22" s="61" t="s">
        <v>163</v>
      </c>
      <c r="BC22" s="190" t="s">
        <v>4357</v>
      </c>
      <c r="BD22" s="61" t="s">
        <v>65</v>
      </c>
      <c r="BE22" s="44" t="s">
        <v>65</v>
      </c>
    </row>
    <row r="23" spans="2:57" x14ac:dyDescent="0.25">
      <c r="B23" s="44">
        <v>2026</v>
      </c>
      <c r="C23" s="44">
        <v>891780111</v>
      </c>
      <c r="D23" s="44" t="s">
        <v>63</v>
      </c>
      <c r="E23" s="47" t="s">
        <v>4356</v>
      </c>
      <c r="F23" s="47" t="s">
        <v>4355</v>
      </c>
      <c r="G23" s="61">
        <v>0</v>
      </c>
      <c r="H23" s="61" t="s">
        <v>71</v>
      </c>
      <c r="I23" s="61" t="s">
        <v>64</v>
      </c>
      <c r="J23" s="168" t="s">
        <v>81</v>
      </c>
      <c r="K23" s="68" t="s">
        <v>4354</v>
      </c>
      <c r="L23" s="79">
        <v>21500000</v>
      </c>
      <c r="M23" s="44" t="s">
        <v>66</v>
      </c>
      <c r="N23" s="172" t="s">
        <v>4353</v>
      </c>
      <c r="O23" s="106">
        <v>1193472437</v>
      </c>
      <c r="P23" s="68">
        <v>135</v>
      </c>
      <c r="Q23" s="81">
        <v>46038</v>
      </c>
      <c r="R23" s="68">
        <v>383000000</v>
      </c>
      <c r="S23" s="69">
        <v>46048</v>
      </c>
      <c r="T23" s="79">
        <v>21500000</v>
      </c>
      <c r="U23" s="61" t="s">
        <v>65</v>
      </c>
      <c r="V23" s="47">
        <v>57426458</v>
      </c>
      <c r="W23" s="172" t="s">
        <v>4310</v>
      </c>
      <c r="X23" s="69">
        <v>46048</v>
      </c>
      <c r="Y23" s="69">
        <v>46055</v>
      </c>
      <c r="Z23" s="69" t="s">
        <v>73</v>
      </c>
      <c r="AA23" s="69">
        <v>46203</v>
      </c>
      <c r="AB23" s="47">
        <f t="shared" si="0"/>
        <v>148</v>
      </c>
      <c r="AC23" s="61">
        <v>0</v>
      </c>
      <c r="AD23" s="79">
        <v>0</v>
      </c>
      <c r="AE23" s="61">
        <v>0</v>
      </c>
      <c r="AF23" s="80" t="s">
        <v>73</v>
      </c>
      <c r="AG23" s="47">
        <f t="shared" si="1"/>
        <v>0</v>
      </c>
      <c r="AH23" s="61">
        <v>0</v>
      </c>
      <c r="AI23" s="79">
        <v>0</v>
      </c>
      <c r="AJ23" s="61" t="s">
        <v>73</v>
      </c>
      <c r="AK23" s="81" t="s">
        <v>73</v>
      </c>
      <c r="AL23" s="61">
        <v>0</v>
      </c>
      <c r="AM23" s="81" t="s">
        <v>73</v>
      </c>
      <c r="AN23" s="81" t="s">
        <v>73</v>
      </c>
      <c r="AO23" s="81" t="s">
        <v>73</v>
      </c>
      <c r="AP23" s="47">
        <f t="shared" si="2"/>
        <v>0</v>
      </c>
      <c r="AQ23" s="47">
        <f>+L23+AD23-AI23</f>
        <v>21500000</v>
      </c>
      <c r="AR23" s="61" t="s">
        <v>65</v>
      </c>
      <c r="AS23" s="79">
        <v>21500000</v>
      </c>
      <c r="AT23" s="61" t="s">
        <v>162</v>
      </c>
      <c r="AU23" s="79">
        <v>0</v>
      </c>
      <c r="AV23" s="61" t="s">
        <v>73</v>
      </c>
      <c r="AW23" s="185">
        <v>0</v>
      </c>
      <c r="AX23" s="62">
        <f t="shared" si="3"/>
        <v>21500000</v>
      </c>
      <c r="AY23" s="63" t="str">
        <f t="shared" si="4"/>
        <v>_</v>
      </c>
      <c r="AZ23" s="67">
        <v>0</v>
      </c>
      <c r="BA23" s="61" t="s">
        <v>73</v>
      </c>
      <c r="BB23" s="61" t="s">
        <v>163</v>
      </c>
      <c r="BC23" s="190" t="s">
        <v>4352</v>
      </c>
      <c r="BD23" s="61" t="s">
        <v>65</v>
      </c>
      <c r="BE23" s="44" t="s">
        <v>65</v>
      </c>
    </row>
    <row r="24" spans="2:57" x14ac:dyDescent="0.25">
      <c r="B24" s="44">
        <v>2026</v>
      </c>
      <c r="C24" s="44">
        <v>891780111</v>
      </c>
      <c r="D24" s="44" t="s">
        <v>63</v>
      </c>
      <c r="E24" s="47" t="s">
        <v>4351</v>
      </c>
      <c r="F24" s="47" t="s">
        <v>4350</v>
      </c>
      <c r="G24" s="61">
        <v>0</v>
      </c>
      <c r="H24" s="61" t="s">
        <v>71</v>
      </c>
      <c r="I24" s="61" t="s">
        <v>64</v>
      </c>
      <c r="J24" s="168" t="s">
        <v>81</v>
      </c>
      <c r="K24" s="68" t="s">
        <v>4349</v>
      </c>
      <c r="L24" s="79">
        <v>12595000</v>
      </c>
      <c r="M24" s="44" t="s">
        <v>66</v>
      </c>
      <c r="N24" s="172" t="s">
        <v>4348</v>
      </c>
      <c r="O24" s="106">
        <v>1082849405</v>
      </c>
      <c r="P24" s="68">
        <v>112</v>
      </c>
      <c r="Q24" s="81">
        <v>46037</v>
      </c>
      <c r="R24" s="68">
        <v>72000000</v>
      </c>
      <c r="S24" s="69">
        <v>46048</v>
      </c>
      <c r="T24" s="79">
        <v>12595000</v>
      </c>
      <c r="U24" s="61" t="s">
        <v>65</v>
      </c>
      <c r="V24" s="47">
        <v>37331294</v>
      </c>
      <c r="W24" s="172" t="s">
        <v>4326</v>
      </c>
      <c r="X24" s="69">
        <v>46048</v>
      </c>
      <c r="Y24" s="69">
        <v>46055</v>
      </c>
      <c r="Z24" s="69" t="s">
        <v>73</v>
      </c>
      <c r="AA24" s="69">
        <v>46203</v>
      </c>
      <c r="AB24" s="47">
        <f t="shared" si="0"/>
        <v>148</v>
      </c>
      <c r="AC24" s="61">
        <v>0</v>
      </c>
      <c r="AD24" s="79">
        <v>0</v>
      </c>
      <c r="AE24" s="61">
        <v>0</v>
      </c>
      <c r="AF24" s="80" t="s">
        <v>73</v>
      </c>
      <c r="AG24" s="47">
        <f t="shared" si="1"/>
        <v>0</v>
      </c>
      <c r="AH24" s="61">
        <v>0</v>
      </c>
      <c r="AI24" s="79">
        <v>0</v>
      </c>
      <c r="AJ24" s="61" t="s">
        <v>73</v>
      </c>
      <c r="AK24" s="81" t="s">
        <v>73</v>
      </c>
      <c r="AL24" s="61">
        <v>0</v>
      </c>
      <c r="AM24" s="81" t="s">
        <v>73</v>
      </c>
      <c r="AN24" s="81" t="s">
        <v>73</v>
      </c>
      <c r="AO24" s="81" t="s">
        <v>73</v>
      </c>
      <c r="AP24" s="47">
        <f t="shared" si="2"/>
        <v>0</v>
      </c>
      <c r="AQ24" s="47">
        <f>+L24+AD24-AI24</f>
        <v>12595000</v>
      </c>
      <c r="AR24" s="61" t="s">
        <v>65</v>
      </c>
      <c r="AS24" s="79">
        <v>12595000</v>
      </c>
      <c r="AT24" s="61" t="s">
        <v>162</v>
      </c>
      <c r="AU24" s="79">
        <v>0</v>
      </c>
      <c r="AV24" s="61" t="s">
        <v>73</v>
      </c>
      <c r="AW24" s="185">
        <v>0</v>
      </c>
      <c r="AX24" s="62">
        <f t="shared" si="3"/>
        <v>12595000</v>
      </c>
      <c r="AY24" s="63" t="str">
        <f t="shared" si="4"/>
        <v>_</v>
      </c>
      <c r="AZ24" s="67">
        <v>0</v>
      </c>
      <c r="BA24" s="61" t="s">
        <v>73</v>
      </c>
      <c r="BB24" s="61" t="s">
        <v>163</v>
      </c>
      <c r="BC24" s="190" t="s">
        <v>4347</v>
      </c>
      <c r="BD24" s="61" t="s">
        <v>65</v>
      </c>
      <c r="BE24" s="44" t="s">
        <v>65</v>
      </c>
    </row>
    <row r="25" spans="2:57" x14ac:dyDescent="0.25">
      <c r="B25" s="44">
        <v>2026</v>
      </c>
      <c r="C25" s="44">
        <v>891780111</v>
      </c>
      <c r="D25" s="44" t="s">
        <v>63</v>
      </c>
      <c r="E25" s="47" t="s">
        <v>4346</v>
      </c>
      <c r="F25" s="47" t="s">
        <v>4345</v>
      </c>
      <c r="G25" s="61">
        <v>0</v>
      </c>
      <c r="H25" s="61" t="s">
        <v>71</v>
      </c>
      <c r="I25" s="61" t="s">
        <v>64</v>
      </c>
      <c r="J25" s="168" t="s">
        <v>81</v>
      </c>
      <c r="K25" s="68" t="s">
        <v>4344</v>
      </c>
      <c r="L25" s="79">
        <v>14245000</v>
      </c>
      <c r="M25" s="44" t="s">
        <v>66</v>
      </c>
      <c r="N25" s="172" t="s">
        <v>4343</v>
      </c>
      <c r="O25" s="47">
        <v>84457212</v>
      </c>
      <c r="P25" s="68">
        <v>112</v>
      </c>
      <c r="Q25" s="81">
        <v>46037</v>
      </c>
      <c r="R25" s="68">
        <v>72000000</v>
      </c>
      <c r="S25" s="69">
        <v>46049</v>
      </c>
      <c r="T25" s="79">
        <v>14245000</v>
      </c>
      <c r="U25" s="61" t="s">
        <v>65</v>
      </c>
      <c r="V25" s="47">
        <v>37511267</v>
      </c>
      <c r="W25" s="172" t="s">
        <v>4342</v>
      </c>
      <c r="X25" s="69">
        <v>46049</v>
      </c>
      <c r="Y25" s="69">
        <v>46055</v>
      </c>
      <c r="Z25" s="69" t="s">
        <v>73</v>
      </c>
      <c r="AA25" s="69">
        <v>46203</v>
      </c>
      <c r="AB25" s="47">
        <f t="shared" si="0"/>
        <v>148</v>
      </c>
      <c r="AC25" s="61">
        <v>0</v>
      </c>
      <c r="AD25" s="79">
        <v>0</v>
      </c>
      <c r="AE25" s="61">
        <v>0</v>
      </c>
      <c r="AF25" s="80" t="s">
        <v>73</v>
      </c>
      <c r="AG25" s="47">
        <f t="shared" si="1"/>
        <v>0</v>
      </c>
      <c r="AH25" s="61">
        <v>0</v>
      </c>
      <c r="AI25" s="79">
        <v>0</v>
      </c>
      <c r="AJ25" s="61" t="s">
        <v>73</v>
      </c>
      <c r="AK25" s="81" t="s">
        <v>73</v>
      </c>
      <c r="AL25" s="61">
        <v>0</v>
      </c>
      <c r="AM25" s="81" t="s">
        <v>73</v>
      </c>
      <c r="AN25" s="81" t="s">
        <v>73</v>
      </c>
      <c r="AO25" s="81" t="s">
        <v>73</v>
      </c>
      <c r="AP25" s="47">
        <f t="shared" si="2"/>
        <v>0</v>
      </c>
      <c r="AQ25" s="47">
        <f>+L25+AD25-AI25</f>
        <v>14245000</v>
      </c>
      <c r="AR25" s="61" t="s">
        <v>65</v>
      </c>
      <c r="AS25" s="79">
        <v>14245000</v>
      </c>
      <c r="AT25" s="61" t="s">
        <v>162</v>
      </c>
      <c r="AU25" s="79">
        <v>0</v>
      </c>
      <c r="AV25" s="61" t="s">
        <v>73</v>
      </c>
      <c r="AW25" s="185">
        <v>0</v>
      </c>
      <c r="AX25" s="62">
        <f t="shared" si="3"/>
        <v>14245000</v>
      </c>
      <c r="AY25" s="63" t="str">
        <f t="shared" si="4"/>
        <v>_</v>
      </c>
      <c r="AZ25" s="67">
        <v>0</v>
      </c>
      <c r="BA25" s="61" t="s">
        <v>73</v>
      </c>
      <c r="BB25" s="61" t="s">
        <v>163</v>
      </c>
      <c r="BC25" s="190" t="s">
        <v>4341</v>
      </c>
      <c r="BD25" s="61" t="s">
        <v>65</v>
      </c>
      <c r="BE25" s="44" t="s">
        <v>65</v>
      </c>
    </row>
    <row r="26" spans="2:57" x14ac:dyDescent="0.25">
      <c r="B26" s="44">
        <v>2026</v>
      </c>
      <c r="C26" s="44">
        <v>891780111</v>
      </c>
      <c r="D26" s="44" t="s">
        <v>63</v>
      </c>
      <c r="E26" s="47" t="s">
        <v>4340</v>
      </c>
      <c r="F26" s="47" t="s">
        <v>4339</v>
      </c>
      <c r="G26" s="61">
        <v>0</v>
      </c>
      <c r="H26" s="61" t="s">
        <v>71</v>
      </c>
      <c r="I26" s="61" t="s">
        <v>64</v>
      </c>
      <c r="J26" s="168" t="s">
        <v>81</v>
      </c>
      <c r="K26" s="68" t="s">
        <v>4338</v>
      </c>
      <c r="L26" s="79">
        <v>12095000</v>
      </c>
      <c r="M26" s="44" t="s">
        <v>66</v>
      </c>
      <c r="N26" s="172" t="s">
        <v>4337</v>
      </c>
      <c r="O26" s="68">
        <v>1083032334</v>
      </c>
      <c r="P26" s="68">
        <v>112</v>
      </c>
      <c r="Q26" s="81">
        <v>46037</v>
      </c>
      <c r="R26" s="68">
        <v>72000000</v>
      </c>
      <c r="S26" s="69">
        <v>46049</v>
      </c>
      <c r="T26" s="79">
        <v>12095000</v>
      </c>
      <c r="U26" s="61" t="s">
        <v>65</v>
      </c>
      <c r="V26" s="47">
        <v>57426458</v>
      </c>
      <c r="W26" s="172" t="s">
        <v>4310</v>
      </c>
      <c r="X26" s="69">
        <v>46049</v>
      </c>
      <c r="Y26" s="69">
        <v>46055</v>
      </c>
      <c r="Z26" s="69" t="s">
        <v>73</v>
      </c>
      <c r="AA26" s="69">
        <v>46203</v>
      </c>
      <c r="AB26" s="47">
        <f t="shared" si="0"/>
        <v>148</v>
      </c>
      <c r="AC26" s="61">
        <v>0</v>
      </c>
      <c r="AD26" s="79">
        <v>0</v>
      </c>
      <c r="AE26" s="61">
        <v>0</v>
      </c>
      <c r="AF26" s="80" t="s">
        <v>73</v>
      </c>
      <c r="AG26" s="47">
        <f t="shared" si="1"/>
        <v>0</v>
      </c>
      <c r="AH26" s="61">
        <v>0</v>
      </c>
      <c r="AI26" s="79">
        <v>0</v>
      </c>
      <c r="AJ26" s="61" t="s">
        <v>73</v>
      </c>
      <c r="AK26" s="81" t="s">
        <v>73</v>
      </c>
      <c r="AL26" s="61">
        <v>0</v>
      </c>
      <c r="AM26" s="81" t="s">
        <v>73</v>
      </c>
      <c r="AN26" s="81" t="s">
        <v>73</v>
      </c>
      <c r="AO26" s="81" t="s">
        <v>73</v>
      </c>
      <c r="AP26" s="47">
        <f t="shared" si="2"/>
        <v>0</v>
      </c>
      <c r="AQ26" s="47">
        <f>+L26+AD26-AI26</f>
        <v>12095000</v>
      </c>
      <c r="AR26" s="61" t="s">
        <v>65</v>
      </c>
      <c r="AS26" s="79">
        <v>12095000</v>
      </c>
      <c r="AT26" s="61" t="s">
        <v>162</v>
      </c>
      <c r="AU26" s="79">
        <v>0</v>
      </c>
      <c r="AV26" s="61" t="s">
        <v>73</v>
      </c>
      <c r="AW26" s="185">
        <v>0</v>
      </c>
      <c r="AX26" s="62">
        <f t="shared" si="3"/>
        <v>12095000</v>
      </c>
      <c r="AY26" s="63" t="str">
        <f t="shared" si="4"/>
        <v>_</v>
      </c>
      <c r="AZ26" s="67">
        <v>0</v>
      </c>
      <c r="BA26" s="61" t="s">
        <v>73</v>
      </c>
      <c r="BB26" s="61" t="s">
        <v>163</v>
      </c>
      <c r="BC26" s="190" t="s">
        <v>4336</v>
      </c>
      <c r="BD26" s="61" t="s">
        <v>65</v>
      </c>
      <c r="BE26" s="44" t="s">
        <v>65</v>
      </c>
    </row>
    <row r="27" spans="2:57" x14ac:dyDescent="0.25">
      <c r="B27" s="44">
        <v>2026</v>
      </c>
      <c r="C27" s="44">
        <v>891780111</v>
      </c>
      <c r="D27" s="44" t="s">
        <v>63</v>
      </c>
      <c r="E27" s="47" t="s">
        <v>4335</v>
      </c>
      <c r="F27" s="47" t="s">
        <v>4334</v>
      </c>
      <c r="G27" s="61">
        <v>0</v>
      </c>
      <c r="H27" s="61" t="s">
        <v>71</v>
      </c>
      <c r="I27" s="61" t="s">
        <v>64</v>
      </c>
      <c r="J27" s="168" t="s">
        <v>81</v>
      </c>
      <c r="K27" s="68" t="s">
        <v>4333</v>
      </c>
      <c r="L27" s="79">
        <v>21000000</v>
      </c>
      <c r="M27" s="44" t="s">
        <v>66</v>
      </c>
      <c r="N27" s="172" t="s">
        <v>4332</v>
      </c>
      <c r="O27" s="192">
        <v>1151184718</v>
      </c>
      <c r="P27" s="68">
        <v>135</v>
      </c>
      <c r="Q27" s="81">
        <v>46038</v>
      </c>
      <c r="R27" s="68">
        <v>383000000</v>
      </c>
      <c r="S27" s="69">
        <v>46049</v>
      </c>
      <c r="T27" s="79">
        <v>21000000</v>
      </c>
      <c r="U27" s="61" t="s">
        <v>65</v>
      </c>
      <c r="V27" s="47">
        <v>57426458</v>
      </c>
      <c r="W27" s="172" t="s">
        <v>4310</v>
      </c>
      <c r="X27" s="69">
        <v>46049</v>
      </c>
      <c r="Y27" s="69">
        <v>46055</v>
      </c>
      <c r="Z27" s="69" t="s">
        <v>73</v>
      </c>
      <c r="AA27" s="69">
        <v>46203</v>
      </c>
      <c r="AB27" s="47">
        <f t="shared" si="0"/>
        <v>148</v>
      </c>
      <c r="AC27" s="61">
        <v>0</v>
      </c>
      <c r="AD27" s="79">
        <v>0</v>
      </c>
      <c r="AE27" s="61">
        <v>0</v>
      </c>
      <c r="AF27" s="80" t="s">
        <v>73</v>
      </c>
      <c r="AG27" s="47">
        <f t="shared" si="1"/>
        <v>0</v>
      </c>
      <c r="AH27" s="61">
        <v>0</v>
      </c>
      <c r="AI27" s="79">
        <v>0</v>
      </c>
      <c r="AJ27" s="61" t="s">
        <v>73</v>
      </c>
      <c r="AK27" s="81" t="s">
        <v>73</v>
      </c>
      <c r="AL27" s="61">
        <v>0</v>
      </c>
      <c r="AM27" s="81" t="s">
        <v>73</v>
      </c>
      <c r="AN27" s="81" t="s">
        <v>73</v>
      </c>
      <c r="AO27" s="81" t="s">
        <v>73</v>
      </c>
      <c r="AP27" s="47">
        <f t="shared" si="2"/>
        <v>0</v>
      </c>
      <c r="AQ27" s="47">
        <f>+L27+AD27-AI27</f>
        <v>21000000</v>
      </c>
      <c r="AR27" s="61" t="s">
        <v>65</v>
      </c>
      <c r="AS27" s="79">
        <v>21000000</v>
      </c>
      <c r="AT27" s="61" t="s">
        <v>162</v>
      </c>
      <c r="AU27" s="79">
        <v>0</v>
      </c>
      <c r="AV27" s="61" t="s">
        <v>73</v>
      </c>
      <c r="AW27" s="185">
        <v>0</v>
      </c>
      <c r="AX27" s="62">
        <f t="shared" si="3"/>
        <v>21000000</v>
      </c>
      <c r="AY27" s="63" t="str">
        <f t="shared" si="4"/>
        <v>_</v>
      </c>
      <c r="AZ27" s="67">
        <v>0</v>
      </c>
      <c r="BA27" s="61" t="s">
        <v>73</v>
      </c>
      <c r="BB27" s="61" t="s">
        <v>163</v>
      </c>
      <c r="BC27" s="190" t="s">
        <v>4331</v>
      </c>
      <c r="BD27" s="61" t="s">
        <v>65</v>
      </c>
      <c r="BE27" s="44" t="s">
        <v>65</v>
      </c>
    </row>
    <row r="28" spans="2:57" x14ac:dyDescent="0.25">
      <c r="B28" s="44">
        <v>2026</v>
      </c>
      <c r="C28" s="44">
        <v>891780111</v>
      </c>
      <c r="D28" s="44" t="s">
        <v>63</v>
      </c>
      <c r="E28" s="47" t="s">
        <v>4330</v>
      </c>
      <c r="F28" s="47" t="s">
        <v>4329</v>
      </c>
      <c r="G28" s="61">
        <v>0</v>
      </c>
      <c r="H28" s="61" t="s">
        <v>71</v>
      </c>
      <c r="I28" s="61" t="s">
        <v>64</v>
      </c>
      <c r="J28" s="168" t="s">
        <v>81</v>
      </c>
      <c r="K28" s="68" t="s">
        <v>4328</v>
      </c>
      <c r="L28" s="79">
        <v>16000000</v>
      </c>
      <c r="M28" s="44" t="s">
        <v>66</v>
      </c>
      <c r="N28" s="172" t="s">
        <v>4327</v>
      </c>
      <c r="O28" s="47">
        <v>1083034025</v>
      </c>
      <c r="P28" s="68">
        <v>135</v>
      </c>
      <c r="Q28" s="81">
        <v>46038</v>
      </c>
      <c r="R28" s="68">
        <v>383000000</v>
      </c>
      <c r="S28" s="81">
        <v>46051</v>
      </c>
      <c r="T28" s="79">
        <v>16000000</v>
      </c>
      <c r="U28" s="61" t="s">
        <v>65</v>
      </c>
      <c r="V28" s="47">
        <v>37331294</v>
      </c>
      <c r="W28" s="172" t="s">
        <v>4326</v>
      </c>
      <c r="X28" s="69">
        <v>46051</v>
      </c>
      <c r="Y28" s="69">
        <v>46055</v>
      </c>
      <c r="Z28" s="69" t="s">
        <v>73</v>
      </c>
      <c r="AA28" s="69">
        <v>46172</v>
      </c>
      <c r="AB28" s="47">
        <f t="shared" si="0"/>
        <v>117</v>
      </c>
      <c r="AC28" s="61">
        <v>0</v>
      </c>
      <c r="AD28" s="79">
        <v>0</v>
      </c>
      <c r="AE28" s="61">
        <v>0</v>
      </c>
      <c r="AF28" s="80" t="s">
        <v>73</v>
      </c>
      <c r="AG28" s="47">
        <f t="shared" si="1"/>
        <v>0</v>
      </c>
      <c r="AH28" s="61">
        <v>0</v>
      </c>
      <c r="AI28" s="79">
        <v>0</v>
      </c>
      <c r="AJ28" s="61" t="s">
        <v>73</v>
      </c>
      <c r="AK28" s="81" t="s">
        <v>73</v>
      </c>
      <c r="AL28" s="61">
        <v>0</v>
      </c>
      <c r="AM28" s="81" t="s">
        <v>73</v>
      </c>
      <c r="AN28" s="81" t="s">
        <v>73</v>
      </c>
      <c r="AO28" s="81" t="s">
        <v>73</v>
      </c>
      <c r="AP28" s="47">
        <f t="shared" si="2"/>
        <v>0</v>
      </c>
      <c r="AQ28" s="47">
        <f>+L28+AD28-AI28</f>
        <v>16000000</v>
      </c>
      <c r="AR28" s="61" t="s">
        <v>65</v>
      </c>
      <c r="AS28" s="79">
        <v>16000000</v>
      </c>
      <c r="AT28" s="61" t="s">
        <v>162</v>
      </c>
      <c r="AU28" s="79">
        <v>0</v>
      </c>
      <c r="AV28" s="61" t="s">
        <v>73</v>
      </c>
      <c r="AW28" s="185">
        <v>0</v>
      </c>
      <c r="AX28" s="62">
        <f t="shared" si="3"/>
        <v>16000000</v>
      </c>
      <c r="AY28" s="63" t="str">
        <f t="shared" si="4"/>
        <v>_</v>
      </c>
      <c r="AZ28" s="67">
        <v>0</v>
      </c>
      <c r="BA28" s="61" t="s">
        <v>73</v>
      </c>
      <c r="BB28" s="61" t="s">
        <v>163</v>
      </c>
      <c r="BC28" s="190" t="s">
        <v>4325</v>
      </c>
      <c r="BD28" s="61" t="s">
        <v>65</v>
      </c>
      <c r="BE28" s="44" t="s">
        <v>65</v>
      </c>
    </row>
    <row r="29" spans="2:57" x14ac:dyDescent="0.25">
      <c r="B29" s="44">
        <v>2026</v>
      </c>
      <c r="C29" s="44">
        <v>891780111</v>
      </c>
      <c r="D29" s="44" t="s">
        <v>63</v>
      </c>
      <c r="E29" s="47" t="s">
        <v>4324</v>
      </c>
      <c r="F29" s="47" t="s">
        <v>4323</v>
      </c>
      <c r="G29" s="61">
        <v>0</v>
      </c>
      <c r="H29" s="61" t="s">
        <v>71</v>
      </c>
      <c r="I29" s="61" t="s">
        <v>64</v>
      </c>
      <c r="J29" s="168" t="s">
        <v>81</v>
      </c>
      <c r="K29" s="68" t="s">
        <v>4322</v>
      </c>
      <c r="L29" s="79">
        <v>4152005</v>
      </c>
      <c r="M29" s="44" t="s">
        <v>66</v>
      </c>
      <c r="N29" s="172" t="s">
        <v>4321</v>
      </c>
      <c r="O29" s="106">
        <v>901128687</v>
      </c>
      <c r="P29" s="68">
        <v>522</v>
      </c>
      <c r="Q29" s="81">
        <v>46052</v>
      </c>
      <c r="R29" s="68">
        <v>4250000</v>
      </c>
      <c r="S29" s="81">
        <v>46052</v>
      </c>
      <c r="T29" s="79">
        <v>4152005</v>
      </c>
      <c r="U29" s="61" t="s">
        <v>65</v>
      </c>
      <c r="V29" s="47">
        <v>57426458</v>
      </c>
      <c r="W29" s="172" t="s">
        <v>4310</v>
      </c>
      <c r="X29" s="69">
        <v>46052</v>
      </c>
      <c r="Y29" s="69">
        <v>46052</v>
      </c>
      <c r="Z29" s="69" t="s">
        <v>73</v>
      </c>
      <c r="AA29" s="69">
        <v>46086</v>
      </c>
      <c r="AB29" s="47">
        <f t="shared" si="0"/>
        <v>34</v>
      </c>
      <c r="AC29" s="61">
        <v>0</v>
      </c>
      <c r="AD29" s="79">
        <v>0</v>
      </c>
      <c r="AE29" s="61">
        <v>0</v>
      </c>
      <c r="AF29" s="80" t="s">
        <v>73</v>
      </c>
      <c r="AG29" s="47">
        <f t="shared" si="1"/>
        <v>0</v>
      </c>
      <c r="AH29" s="61">
        <v>0</v>
      </c>
      <c r="AI29" s="79">
        <v>0</v>
      </c>
      <c r="AJ29" s="61" t="s">
        <v>73</v>
      </c>
      <c r="AK29" s="81" t="s">
        <v>73</v>
      </c>
      <c r="AL29" s="61">
        <v>0</v>
      </c>
      <c r="AM29" s="81" t="s">
        <v>73</v>
      </c>
      <c r="AN29" s="81" t="s">
        <v>73</v>
      </c>
      <c r="AO29" s="81" t="s">
        <v>73</v>
      </c>
      <c r="AP29" s="47">
        <f t="shared" si="2"/>
        <v>0</v>
      </c>
      <c r="AQ29" s="47">
        <f>+L29+AD29-AI29</f>
        <v>4152005</v>
      </c>
      <c r="AR29" s="61" t="s">
        <v>65</v>
      </c>
      <c r="AS29" s="79">
        <v>4152005</v>
      </c>
      <c r="AT29" s="61" t="s">
        <v>162</v>
      </c>
      <c r="AU29" s="79">
        <v>0</v>
      </c>
      <c r="AV29" s="61" t="s">
        <v>73</v>
      </c>
      <c r="AW29" s="185">
        <v>0</v>
      </c>
      <c r="AX29" s="62">
        <f t="shared" si="3"/>
        <v>4152005</v>
      </c>
      <c r="AY29" s="63" t="str">
        <f t="shared" si="4"/>
        <v>_</v>
      </c>
      <c r="AZ29" s="67">
        <v>0.05</v>
      </c>
      <c r="BA29" s="61" t="s">
        <v>73</v>
      </c>
      <c r="BB29" s="61" t="s">
        <v>85</v>
      </c>
      <c r="BC29" s="190" t="s">
        <v>4320</v>
      </c>
      <c r="BD29" s="61" t="s">
        <v>65</v>
      </c>
      <c r="BE29" s="44" t="s">
        <v>164</v>
      </c>
    </row>
    <row r="30" spans="2:57" x14ac:dyDescent="0.25">
      <c r="B30" s="44">
        <v>2026</v>
      </c>
      <c r="C30" s="44">
        <v>891780111</v>
      </c>
      <c r="D30" s="44" t="s">
        <v>63</v>
      </c>
      <c r="E30" s="47" t="s">
        <v>4319</v>
      </c>
      <c r="F30" s="47" t="s">
        <v>4318</v>
      </c>
      <c r="G30" s="61">
        <v>0</v>
      </c>
      <c r="H30" s="61" t="s">
        <v>71</v>
      </c>
      <c r="I30" s="61" t="s">
        <v>64</v>
      </c>
      <c r="J30" s="168" t="s">
        <v>113</v>
      </c>
      <c r="K30" s="68" t="s">
        <v>4317</v>
      </c>
      <c r="L30" s="79">
        <v>20000000</v>
      </c>
      <c r="M30" s="44" t="s">
        <v>66</v>
      </c>
      <c r="N30" s="172" t="s">
        <v>4316</v>
      </c>
      <c r="O30" s="106">
        <v>7144967</v>
      </c>
      <c r="P30" s="68">
        <v>423</v>
      </c>
      <c r="Q30" s="81">
        <v>46049</v>
      </c>
      <c r="R30" s="68">
        <v>20000000</v>
      </c>
      <c r="S30" s="81">
        <v>46052</v>
      </c>
      <c r="T30" s="79">
        <v>20000000</v>
      </c>
      <c r="U30" s="61" t="s">
        <v>65</v>
      </c>
      <c r="V30" s="47">
        <v>57426458</v>
      </c>
      <c r="W30" s="172" t="s">
        <v>4310</v>
      </c>
      <c r="X30" s="69">
        <v>46052</v>
      </c>
      <c r="Y30" s="69">
        <v>46055</v>
      </c>
      <c r="Z30" s="69" t="s">
        <v>73</v>
      </c>
      <c r="AA30" s="69">
        <v>46386</v>
      </c>
      <c r="AB30" s="47">
        <f t="shared" si="0"/>
        <v>331</v>
      </c>
      <c r="AC30" s="61">
        <v>0</v>
      </c>
      <c r="AD30" s="79">
        <v>0</v>
      </c>
      <c r="AE30" s="61">
        <v>0</v>
      </c>
      <c r="AF30" s="80" t="s">
        <v>73</v>
      </c>
      <c r="AG30" s="47">
        <f t="shared" si="1"/>
        <v>0</v>
      </c>
      <c r="AH30" s="61">
        <v>0</v>
      </c>
      <c r="AI30" s="79">
        <v>0</v>
      </c>
      <c r="AJ30" s="61" t="s">
        <v>73</v>
      </c>
      <c r="AK30" s="81" t="s">
        <v>73</v>
      </c>
      <c r="AL30" s="61">
        <v>0</v>
      </c>
      <c r="AM30" s="81" t="s">
        <v>73</v>
      </c>
      <c r="AN30" s="81" t="s">
        <v>73</v>
      </c>
      <c r="AO30" s="81" t="s">
        <v>73</v>
      </c>
      <c r="AP30" s="47">
        <f t="shared" si="2"/>
        <v>0</v>
      </c>
      <c r="AQ30" s="47">
        <f>+L30+AD30-AI30</f>
        <v>20000000</v>
      </c>
      <c r="AR30" s="61" t="s">
        <v>65</v>
      </c>
      <c r="AS30" s="79">
        <v>20000000</v>
      </c>
      <c r="AT30" s="61" t="s">
        <v>162</v>
      </c>
      <c r="AU30" s="79">
        <v>0</v>
      </c>
      <c r="AV30" s="61" t="s">
        <v>73</v>
      </c>
      <c r="AW30" s="185">
        <v>0</v>
      </c>
      <c r="AX30" s="62">
        <f t="shared" si="3"/>
        <v>20000000</v>
      </c>
      <c r="AY30" s="63" t="str">
        <f t="shared" si="4"/>
        <v>_</v>
      </c>
      <c r="AZ30" s="67">
        <v>0</v>
      </c>
      <c r="BA30" s="61" t="s">
        <v>73</v>
      </c>
      <c r="BB30" s="61" t="s">
        <v>163</v>
      </c>
      <c r="BC30" s="190" t="s">
        <v>4315</v>
      </c>
      <c r="BD30" s="61" t="s">
        <v>65</v>
      </c>
      <c r="BE30" s="44" t="s">
        <v>164</v>
      </c>
    </row>
    <row r="31" spans="2:57" ht="15.75" thickBot="1" x14ac:dyDescent="0.3">
      <c r="B31" s="45">
        <v>2026</v>
      </c>
      <c r="C31" s="45">
        <v>891780111</v>
      </c>
      <c r="D31" s="45" t="s">
        <v>63</v>
      </c>
      <c r="E31" s="48" t="s">
        <v>4314</v>
      </c>
      <c r="F31" s="48" t="s">
        <v>4313</v>
      </c>
      <c r="G31" s="64">
        <v>0</v>
      </c>
      <c r="H31" s="64" t="s">
        <v>71</v>
      </c>
      <c r="I31" s="64" t="s">
        <v>64</v>
      </c>
      <c r="J31" s="173" t="s">
        <v>113</v>
      </c>
      <c r="K31" s="91" t="s">
        <v>4312</v>
      </c>
      <c r="L31" s="92">
        <v>49997900</v>
      </c>
      <c r="M31" s="45" t="s">
        <v>66</v>
      </c>
      <c r="N31" s="174" t="s">
        <v>4311</v>
      </c>
      <c r="O31" s="48">
        <v>12561035</v>
      </c>
      <c r="P31" s="91">
        <v>424</v>
      </c>
      <c r="Q31" s="97">
        <v>46049</v>
      </c>
      <c r="R31" s="91">
        <v>49997900</v>
      </c>
      <c r="S31" s="97">
        <v>46052</v>
      </c>
      <c r="T31" s="92">
        <v>49997900</v>
      </c>
      <c r="U31" s="64" t="s">
        <v>65</v>
      </c>
      <c r="V31" s="48">
        <v>57426458</v>
      </c>
      <c r="W31" s="174" t="s">
        <v>4310</v>
      </c>
      <c r="X31" s="93">
        <v>46052</v>
      </c>
      <c r="Y31" s="93">
        <v>46055</v>
      </c>
      <c r="Z31" s="93" t="s">
        <v>73</v>
      </c>
      <c r="AA31" s="93">
        <v>46386</v>
      </c>
      <c r="AB31" s="48">
        <f t="shared" si="0"/>
        <v>331</v>
      </c>
      <c r="AC31" s="64">
        <v>0</v>
      </c>
      <c r="AD31" s="92">
        <v>0</v>
      </c>
      <c r="AE31" s="64">
        <v>0</v>
      </c>
      <c r="AF31" s="96" t="s">
        <v>73</v>
      </c>
      <c r="AG31" s="48">
        <f t="shared" si="1"/>
        <v>0</v>
      </c>
      <c r="AH31" s="64">
        <v>0</v>
      </c>
      <c r="AI31" s="92">
        <v>0</v>
      </c>
      <c r="AJ31" s="64" t="s">
        <v>73</v>
      </c>
      <c r="AK31" s="97" t="s">
        <v>73</v>
      </c>
      <c r="AL31" s="64">
        <v>0</v>
      </c>
      <c r="AM31" s="97" t="s">
        <v>73</v>
      </c>
      <c r="AN31" s="97" t="s">
        <v>73</v>
      </c>
      <c r="AO31" s="97" t="s">
        <v>73</v>
      </c>
      <c r="AP31" s="48">
        <f t="shared" si="2"/>
        <v>0</v>
      </c>
      <c r="AQ31" s="48">
        <f>+L31+AD31-AI31</f>
        <v>49997900</v>
      </c>
      <c r="AR31" s="64" t="s">
        <v>65</v>
      </c>
      <c r="AS31" s="92">
        <v>49997900</v>
      </c>
      <c r="AT31" s="64" t="s">
        <v>162</v>
      </c>
      <c r="AU31" s="92">
        <v>0</v>
      </c>
      <c r="AV31" s="64" t="s">
        <v>73</v>
      </c>
      <c r="AW31" s="186">
        <v>0</v>
      </c>
      <c r="AX31" s="100">
        <f t="shared" si="3"/>
        <v>49997900</v>
      </c>
      <c r="AY31" s="65" t="str">
        <f t="shared" si="4"/>
        <v>_</v>
      </c>
      <c r="AZ31" s="101">
        <v>0</v>
      </c>
      <c r="BA31" s="64" t="s">
        <v>73</v>
      </c>
      <c r="BB31" s="64" t="s">
        <v>163</v>
      </c>
      <c r="BC31" s="193" t="s">
        <v>4309</v>
      </c>
      <c r="BD31" s="64" t="s">
        <v>65</v>
      </c>
      <c r="BE31" s="45" t="s">
        <v>164</v>
      </c>
    </row>
    <row r="32" spans="2:57" s="22" customFormat="1" ht="15.75" thickBot="1" x14ac:dyDescent="0.3">
      <c r="B32" s="443" t="s">
        <v>67</v>
      </c>
      <c r="C32" s="444"/>
      <c r="D32" s="445"/>
      <c r="E32" s="27">
        <f>+SUBTOTAL(3,E8:E31)</f>
        <v>24</v>
      </c>
      <c r="F32" s="38"/>
      <c r="G32" s="37"/>
      <c r="H32" s="37"/>
      <c r="I32" s="37"/>
      <c r="J32" s="40"/>
      <c r="K32" s="23"/>
      <c r="L32" s="42">
        <f>SUM(L8:L31)</f>
        <v>522563405</v>
      </c>
      <c r="M32" s="440"/>
      <c r="N32" s="441"/>
      <c r="O32" s="441"/>
      <c r="P32" s="441"/>
      <c r="Q32" s="441"/>
      <c r="R32" s="441"/>
      <c r="S32" s="441"/>
      <c r="T32" s="441"/>
      <c r="U32" s="441"/>
      <c r="V32" s="441"/>
      <c r="W32" s="441"/>
      <c r="X32" s="441"/>
      <c r="Y32" s="441"/>
      <c r="Z32" s="441"/>
      <c r="AA32" s="441"/>
      <c r="AB32" s="442"/>
      <c r="AC32" s="26">
        <f>SUM(AC8:AC31)</f>
        <v>0</v>
      </c>
      <c r="AD32" s="25">
        <f>SUM(AD8:AD31)</f>
        <v>0</v>
      </c>
      <c r="AE32" s="25">
        <f>SUM(AE8:AE31)</f>
        <v>0</v>
      </c>
      <c r="AF32" s="24"/>
      <c r="AG32" s="25">
        <f>SUM(AG8:AG31)</f>
        <v>0</v>
      </c>
      <c r="AH32" s="25">
        <f>SUM(AH8:AH31)</f>
        <v>0</v>
      </c>
      <c r="AI32" s="110">
        <f>SUM(AI8:AI31)</f>
        <v>0</v>
      </c>
      <c r="AJ32" s="24"/>
      <c r="AK32" s="24"/>
      <c r="AL32" s="109">
        <f>SUM(AL8:AL31)</f>
        <v>0</v>
      </c>
      <c r="AM32" s="440"/>
      <c r="AN32" s="441"/>
      <c r="AO32" s="441"/>
      <c r="AP32" s="442"/>
      <c r="AQ32" s="26">
        <f>SUM(AQ8:AQ31)</f>
        <v>522563405</v>
      </c>
      <c r="AR32" s="24"/>
      <c r="AS32" s="31">
        <f>SUM(AQ32:AR32)</f>
        <v>522563405</v>
      </c>
      <c r="AT32" s="24"/>
      <c r="AU32" s="25">
        <f>SUM(AU8:AU31)</f>
        <v>0</v>
      </c>
      <c r="AV32" s="24"/>
      <c r="AW32" s="28">
        <f>SUM(AW8:AW31)</f>
        <v>0</v>
      </c>
      <c r="AX32" s="29">
        <f>SUM(AX8:AX31)</f>
        <v>522563405</v>
      </c>
      <c r="AY32" s="440"/>
      <c r="AZ32" s="441"/>
      <c r="BA32" s="441"/>
      <c r="BB32" s="441"/>
      <c r="BC32" s="441"/>
      <c r="BD32" s="441"/>
      <c r="BE32" s="441"/>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32:BE32"/>
    <mergeCell ref="B32:D32"/>
    <mergeCell ref="M32:AB32"/>
    <mergeCell ref="BC6:BE6"/>
    <mergeCell ref="N6:O6"/>
    <mergeCell ref="P6:R6"/>
    <mergeCell ref="AM32:AP32"/>
    <mergeCell ref="U6:W6"/>
    <mergeCell ref="X6:AB6"/>
    <mergeCell ref="AC6:AG6"/>
    <mergeCell ref="S6:T6"/>
  </mergeCells>
  <conditionalFormatting sqref="F5 E6">
    <cfRule type="containsText" dxfId="194" priority="8" operator="containsText" text="Seleccione Ordenador">
      <formula>NOT(ISERROR(SEARCH("Seleccione Ordenador",E5)))</formula>
    </cfRule>
  </conditionalFormatting>
  <conditionalFormatting sqref="F11">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1">
    <cfRule type="cellIs" dxfId="193" priority="4" operator="greaterThan">
      <formula>$K$5</formula>
    </cfRule>
  </conditionalFormatting>
  <conditionalFormatting sqref="AB8:AB31 AG8:AG31 AP8:AR31 AX8:AZ31">
    <cfRule type="expression" dxfId="192" priority="5">
      <formula>+_xlfn.ISFORMULA(AB8)</formula>
    </cfRule>
  </conditionalFormatting>
  <conditionalFormatting sqref="AD8:AD31">
    <cfRule type="cellIs" dxfId="191" priority="1" operator="greaterThan">
      <formula>L8/2</formula>
    </cfRule>
  </conditionalFormatting>
  <dataValidations count="10">
    <dataValidation type="list" allowBlank="1" showInputMessage="1" showErrorMessage="1" sqref="AR8:AR31" xr:uid="{71D9605A-F72D-485F-8253-60F2555A1D01}">
      <formula1>"SI,DE REGALIAS, DE CONVENIOS,NO"</formula1>
    </dataValidation>
    <dataValidation type="list" allowBlank="1" showInputMessage="1" showErrorMessage="1" sqref="BB8:BB31" xr:uid="{63DA7620-CE4C-4F8A-896E-61CFBC4FF58E}">
      <formula1>"Por iniciar,En ejecucion,Suspendido,Terminado,Liquidado"</formula1>
    </dataValidation>
    <dataValidation type="list" allowBlank="1" showInputMessage="1" showErrorMessage="1" sqref="M8:M31" xr:uid="{EE8EE2F2-8BC1-46D7-B28C-9776309D777D}">
      <formula1>"DIRECTA,CONVOCATORIA"</formula1>
    </dataValidation>
    <dataValidation type="list" allowBlank="1" showInputMessage="1" showErrorMessage="1" sqref="J8:J31" xr:uid="{FAF74885-72D6-4561-BE2D-B13692DE44E5}">
      <formula1>"CONTRATO DE OBRAS, OTROS TIPOS, PRESTACIÓN DE SERVICIOS, SUMINISTROS"</formula1>
    </dataValidation>
    <dataValidation type="list" allowBlank="1" showInputMessage="1" showErrorMessage="1" sqref="H8:H31" xr:uid="{0702C2A5-72D9-4820-8D3B-D816F8654FDD}">
      <formula1>"OTRO SECTOR"</formula1>
    </dataValidation>
    <dataValidation type="list" allowBlank="1" showInputMessage="1" showErrorMessage="1" sqref="I8:I31" xr:uid="{824282D2-6949-47C9-9CE1-93CEB98509B5}">
      <formula1>"FUNCIONAMIENTO,INVERSION,OTROS"</formula1>
    </dataValidation>
    <dataValidation type="list" allowBlank="1" showInputMessage="1" showErrorMessage="1" sqref="BE8:BE31" xr:uid="{7299B4FF-1FDF-4CCF-8E6C-D62CC1F07AC6}">
      <formula1>"SI,NA por TIPO Contrato"</formula1>
    </dataValidation>
    <dataValidation type="list" allowBlank="1" showInputMessage="1" showErrorMessage="1" sqref="U8:U31 AT8:AT31"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s>
  <hyperlinks>
    <hyperlink ref="BC13" r:id="rId1" xr:uid="{78E65802-2093-4A77-92F9-4D8360C6A977}"/>
    <hyperlink ref="BC8" r:id="rId2" xr:uid="{6F17D1C9-EBD5-44B7-A86D-BF7C9149EF9B}"/>
    <hyperlink ref="BC9" r:id="rId3" xr:uid="{E401AE8C-8006-4E49-AFA1-B2CD6AA9316A}"/>
    <hyperlink ref="BC10" r:id="rId4" xr:uid="{E1EA601D-8EAB-4676-8890-0A29F2C16788}"/>
    <hyperlink ref="BC11" r:id="rId5" xr:uid="{4780602D-6589-4AD0-9021-0B94D766A177}"/>
    <hyperlink ref="BC12" r:id="rId6" xr:uid="{8256FB84-30CF-4A9E-B809-56987B48DFE2}"/>
    <hyperlink ref="BC14" r:id="rId7" xr:uid="{FE424277-F3EC-4DDD-AE8D-2FE9354023D5}"/>
    <hyperlink ref="BC15" r:id="rId8" xr:uid="{A8B1F830-45E3-49F9-9B92-96EBB506D34D}"/>
    <hyperlink ref="BC26" r:id="rId9" xr:uid="{07A75F99-DC78-4497-B9B6-8E953CFEC230}"/>
    <hyperlink ref="BC16" r:id="rId10" xr:uid="{4CBA18E8-D175-417C-8EF1-B71BB428379D}"/>
    <hyperlink ref="BC17" r:id="rId11" xr:uid="{2175D7E7-5C76-4720-B445-B631A5643F2C}"/>
    <hyperlink ref="BC18" r:id="rId12" xr:uid="{CB5405C0-2EF7-47BA-9B85-4B1274165783}"/>
    <hyperlink ref="BC19" r:id="rId13" xr:uid="{16B93181-5C56-46DA-8F0F-30EF5892255A}"/>
    <hyperlink ref="BC29" r:id="rId14" xr:uid="{ABF34BC2-2AD1-4EB2-AFC3-9EE6E147AE07}"/>
    <hyperlink ref="BC20" r:id="rId15" xr:uid="{67D3E42F-626E-4D96-9E45-6FCC2700F690}"/>
    <hyperlink ref="BC21" r:id="rId16" xr:uid="{04B1C401-9333-4CE5-8793-84B74A46C577}"/>
    <hyperlink ref="BC22" r:id="rId17" xr:uid="{A984EB30-2348-4A11-B1F6-6694ED1A099E}"/>
    <hyperlink ref="BC23" r:id="rId18" xr:uid="{F4D4FE8B-9EA3-4D6C-BD42-39E5D6C44C37}"/>
    <hyperlink ref="BC24" r:id="rId19" xr:uid="{CA704CC4-DEE6-481A-AEAE-64D2C3369835}"/>
    <hyperlink ref="BC25" r:id="rId20" xr:uid="{E3D9F1C0-06E3-4D2D-9130-77874387F1F1}"/>
    <hyperlink ref="BC27" r:id="rId21" xr:uid="{0A71C88A-ED87-4FE4-950F-4288A66CC089}"/>
    <hyperlink ref="BC28" r:id="rId22" xr:uid="{C80B877D-4AC5-4FD1-8B29-6CA28477E178}"/>
    <hyperlink ref="BC30" r:id="rId23" xr:uid="{F61EBE6B-3857-4D90-9E8D-B00BCFCE7B54}"/>
    <hyperlink ref="BC31" r:id="rId24" xr:uid="{F0AAA15E-007A-4827-A882-F21EE0C947CE}"/>
  </hyperlinks>
  <pageMargins left="0.7" right="0.7" top="0.75" bottom="0.75" header="0.3" footer="0.3"/>
  <pageSetup orientation="portrait" horizontalDpi="300" verticalDpi="300" r:id="rId25"/>
  <drawing r:id="rId2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65C1-318E-42C3-8936-EFE9A3096F3F}">
  <sheetPr codeName="Hoja3"/>
  <dimension ref="A1:BV66"/>
  <sheetViews>
    <sheetView workbookViewId="0">
      <selection activeCell="BG11" sqref="BG10:BG11"/>
    </sheetView>
  </sheetViews>
  <sheetFormatPr baseColWidth="10" defaultRowHeight="15" x14ac:dyDescent="0.25"/>
  <cols>
    <col min="1" max="1" width="2.5703125" customWidth="1"/>
    <col min="2" max="2" width="9.28515625" customWidth="1"/>
    <col min="3" max="3" width="13.5703125" customWidth="1"/>
    <col min="4" max="4" width="25.7109375" customWidth="1"/>
    <col min="5" max="5" width="19.85546875" customWidth="1"/>
    <col min="6" max="6" width="18" style="39" customWidth="1"/>
    <col min="7" max="7" width="13.5703125" style="39" customWidth="1"/>
    <col min="8" max="8" width="16.5703125" style="39" customWidth="1"/>
    <col min="9" max="9" width="17.42578125" style="39" customWidth="1"/>
    <col min="10" max="10" width="21" style="41" customWidth="1"/>
    <col min="11" max="11" width="19.5703125" customWidth="1"/>
    <col min="12" max="13" width="13.42578125" customWidth="1"/>
    <col min="14" max="14" width="18.7109375" customWidth="1"/>
    <col min="15" max="15" width="14.28515625" customWidth="1"/>
    <col min="16" max="16" width="11.42578125" customWidth="1"/>
    <col min="17" max="17" width="12.42578125" customWidth="1"/>
    <col min="18" max="18" width="11.42578125" customWidth="1"/>
    <col min="19" max="19" width="14.7109375" customWidth="1"/>
    <col min="20"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2.42578125" customWidth="1"/>
    <col min="36" max="36" width="14.28515625" style="39" customWidth="1"/>
    <col min="37" max="37" width="13.85546875" customWidth="1"/>
    <col min="38" max="38" width="14.42578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5" max="55" width="11.42578125" customWidth="1"/>
    <col min="57" max="57" width="15.85546875" customWidth="1"/>
  </cols>
  <sheetData>
    <row r="1" spans="1:74" ht="7.5" customHeight="1" x14ac:dyDescent="0.25">
      <c r="F1"/>
      <c r="G1"/>
      <c r="H1"/>
      <c r="I1"/>
      <c r="J1"/>
      <c r="W1" s="1"/>
      <c r="AJ1"/>
    </row>
    <row r="2" spans="1:74" ht="11.25" customHeight="1" thickBot="1" x14ac:dyDescent="0.3">
      <c r="F2"/>
      <c r="G2"/>
      <c r="H2" s="125"/>
      <c r="I2"/>
      <c r="J2"/>
      <c r="W2" s="1"/>
      <c r="AJ2"/>
    </row>
    <row r="3" spans="1:74" ht="21"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28.5" customHeight="1" thickBot="1" x14ac:dyDescent="0.3">
      <c r="B4" s="430"/>
      <c r="C4" s="431"/>
      <c r="D4" s="437"/>
      <c r="E4" s="438"/>
      <c r="F4" s="438"/>
      <c r="G4" s="439"/>
      <c r="H4" s="457"/>
      <c r="I4" s="458"/>
      <c r="J4" s="36"/>
      <c r="K4" s="2">
        <v>250</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23.25" customHeight="1" thickBot="1" x14ac:dyDescent="0.3">
      <c r="B5" s="430"/>
      <c r="C5" s="431"/>
      <c r="D5" s="6" t="s">
        <v>2</v>
      </c>
      <c r="E5" s="7"/>
      <c r="F5" s="463" t="s">
        <v>196</v>
      </c>
      <c r="G5" s="463"/>
      <c r="H5" s="459"/>
      <c r="I5" s="460"/>
      <c r="J5" s="36"/>
      <c r="K5" s="9">
        <f>+L6*K4</f>
        <v>437726250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31.5" customHeight="1" thickBot="1" x14ac:dyDescent="0.3">
      <c r="B6" s="432"/>
      <c r="C6" s="433"/>
      <c r="D6" s="12" t="s">
        <v>5</v>
      </c>
      <c r="E6" s="467" t="s">
        <v>4652</v>
      </c>
      <c r="F6" s="467"/>
      <c r="G6" s="468"/>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231" t="s">
        <v>16</v>
      </c>
      <c r="C7" s="232" t="s">
        <v>17</v>
      </c>
      <c r="D7" s="238" t="s">
        <v>18</v>
      </c>
      <c r="E7" s="239" t="s">
        <v>19</v>
      </c>
      <c r="F7" s="239" t="s">
        <v>20</v>
      </c>
      <c r="G7" s="238" t="s">
        <v>21</v>
      </c>
      <c r="H7" s="231" t="s">
        <v>22</v>
      </c>
      <c r="I7" s="231" t="s">
        <v>70</v>
      </c>
      <c r="J7" s="231" t="s">
        <v>78</v>
      </c>
      <c r="K7" s="231" t="s">
        <v>23</v>
      </c>
      <c r="L7" s="231" t="s">
        <v>24</v>
      </c>
      <c r="M7" s="231" t="s">
        <v>25</v>
      </c>
      <c r="N7" s="231" t="s">
        <v>26</v>
      </c>
      <c r="O7" s="232" t="s">
        <v>27</v>
      </c>
      <c r="P7" s="232" t="s">
        <v>28</v>
      </c>
      <c r="Q7" s="231" t="s">
        <v>29</v>
      </c>
      <c r="R7" s="231" t="s">
        <v>30</v>
      </c>
      <c r="S7" s="231" t="s">
        <v>31</v>
      </c>
      <c r="T7" s="231" t="s">
        <v>32</v>
      </c>
      <c r="U7" s="231" t="s">
        <v>33</v>
      </c>
      <c r="V7" s="232" t="s">
        <v>34</v>
      </c>
      <c r="W7" s="231" t="s">
        <v>35</v>
      </c>
      <c r="X7" s="231" t="s">
        <v>68</v>
      </c>
      <c r="Y7" s="231" t="s">
        <v>36</v>
      </c>
      <c r="Z7" s="231" t="s">
        <v>37</v>
      </c>
      <c r="AA7" s="237" t="s">
        <v>38</v>
      </c>
      <c r="AB7" s="236" t="s">
        <v>39</v>
      </c>
      <c r="AC7" s="231" t="s">
        <v>40</v>
      </c>
      <c r="AD7" s="231" t="s">
        <v>41</v>
      </c>
      <c r="AE7" s="231" t="s">
        <v>42</v>
      </c>
      <c r="AF7" s="237" t="s">
        <v>43</v>
      </c>
      <c r="AG7" s="236" t="s">
        <v>44</v>
      </c>
      <c r="AH7" s="231" t="s">
        <v>45</v>
      </c>
      <c r="AI7" s="231" t="s">
        <v>46</v>
      </c>
      <c r="AJ7" s="237" t="s">
        <v>47</v>
      </c>
      <c r="AK7" s="237" t="s">
        <v>80</v>
      </c>
      <c r="AL7" s="231" t="s">
        <v>48</v>
      </c>
      <c r="AM7" s="237" t="s">
        <v>49</v>
      </c>
      <c r="AN7" s="237" t="s">
        <v>50</v>
      </c>
      <c r="AO7" s="237" t="s">
        <v>79</v>
      </c>
      <c r="AP7" s="236" t="s">
        <v>51</v>
      </c>
      <c r="AQ7" s="236" t="s">
        <v>52</v>
      </c>
      <c r="AR7" s="231" t="s">
        <v>76</v>
      </c>
      <c r="AS7" s="231" t="s">
        <v>77</v>
      </c>
      <c r="AT7" s="231" t="s">
        <v>53</v>
      </c>
      <c r="AU7" s="231" t="s">
        <v>54</v>
      </c>
      <c r="AV7" s="231" t="s">
        <v>55</v>
      </c>
      <c r="AW7" s="235" t="s">
        <v>56</v>
      </c>
      <c r="AX7" s="234" t="s">
        <v>57</v>
      </c>
      <c r="AY7" s="234" t="s">
        <v>82</v>
      </c>
      <c r="AZ7" s="233" t="s">
        <v>83</v>
      </c>
      <c r="BA7" s="231" t="s">
        <v>58</v>
      </c>
      <c r="BB7" s="231" t="s">
        <v>59</v>
      </c>
      <c r="BC7" s="232" t="s">
        <v>60</v>
      </c>
      <c r="BD7" s="232" t="s">
        <v>61</v>
      </c>
      <c r="BE7" s="232" t="s">
        <v>62</v>
      </c>
      <c r="BF7" s="20"/>
      <c r="BG7" s="20"/>
      <c r="BH7" s="20"/>
      <c r="BI7" s="20"/>
      <c r="BJ7" s="20"/>
      <c r="BK7" s="20"/>
      <c r="BL7" s="20"/>
      <c r="BM7" s="20"/>
      <c r="BN7" s="20"/>
      <c r="BO7" s="20"/>
      <c r="BP7" s="20"/>
      <c r="BQ7" s="20"/>
      <c r="BR7" s="20"/>
      <c r="BS7" s="20"/>
      <c r="BT7" s="20"/>
      <c r="BU7" s="20"/>
      <c r="BV7" s="20"/>
    </row>
    <row r="8" spans="1:74" s="11" customFormat="1" ht="12.75" x14ac:dyDescent="0.2">
      <c r="B8" s="43">
        <v>2026</v>
      </c>
      <c r="C8" s="43">
        <v>891780111</v>
      </c>
      <c r="D8" s="43" t="s">
        <v>63</v>
      </c>
      <c r="E8" s="124" t="s">
        <v>4651</v>
      </c>
      <c r="F8" s="284" t="s">
        <v>4650</v>
      </c>
      <c r="G8" s="49">
        <v>0</v>
      </c>
      <c r="H8" s="49" t="s">
        <v>71</v>
      </c>
      <c r="I8" s="43" t="s">
        <v>64</v>
      </c>
      <c r="J8" s="50" t="s">
        <v>81</v>
      </c>
      <c r="K8" s="122" t="s">
        <v>4649</v>
      </c>
      <c r="L8" s="51">
        <v>19470000</v>
      </c>
      <c r="M8" s="43" t="s">
        <v>66</v>
      </c>
      <c r="N8" s="122" t="s">
        <v>4648</v>
      </c>
      <c r="O8" s="122">
        <v>1081797128</v>
      </c>
      <c r="P8" s="52">
        <v>99</v>
      </c>
      <c r="Q8" s="53">
        <v>46037</v>
      </c>
      <c r="R8" s="52">
        <v>367950000</v>
      </c>
      <c r="S8" s="53">
        <v>46038</v>
      </c>
      <c r="T8" s="51">
        <v>19470000</v>
      </c>
      <c r="U8" s="49" t="s">
        <v>65</v>
      </c>
      <c r="V8" s="240">
        <v>1082943891</v>
      </c>
      <c r="W8" s="46" t="s">
        <v>4435</v>
      </c>
      <c r="X8" s="54">
        <v>46038</v>
      </c>
      <c r="Y8" s="54">
        <v>46038</v>
      </c>
      <c r="Z8" s="54" t="s">
        <v>73</v>
      </c>
      <c r="AA8" s="54">
        <v>46203</v>
      </c>
      <c r="AB8" s="46">
        <f t="shared" ref="AB8:AB39" si="0">+IF(Z8="1800-01-01",AA8-Y8,AA8-Z8)</f>
        <v>165</v>
      </c>
      <c r="AC8" s="51">
        <v>0</v>
      </c>
      <c r="AD8" s="51">
        <v>0</v>
      </c>
      <c r="AE8" s="51">
        <v>0</v>
      </c>
      <c r="AF8" s="55" t="s">
        <v>73</v>
      </c>
      <c r="AG8" s="46">
        <f t="shared" ref="AG8:AG39" si="1">+IF(AF8="1800-01-01",0,AF8-AA8)</f>
        <v>0</v>
      </c>
      <c r="AH8" s="51">
        <v>0</v>
      </c>
      <c r="AI8" s="51">
        <v>0</v>
      </c>
      <c r="AJ8" s="49" t="s">
        <v>73</v>
      </c>
      <c r="AK8" s="53" t="s">
        <v>73</v>
      </c>
      <c r="AL8" s="51">
        <v>0</v>
      </c>
      <c r="AM8" s="53" t="s">
        <v>73</v>
      </c>
      <c r="AN8" s="53" t="s">
        <v>73</v>
      </c>
      <c r="AO8" s="53" t="s">
        <v>73</v>
      </c>
      <c r="AP8" s="46">
        <f t="shared" ref="AP8:AP39" si="2">+IF(AM8="1800-01-01",0,AN8-AM8)</f>
        <v>0</v>
      </c>
      <c r="AQ8" s="46">
        <f>+L8+AD8-AI8</f>
        <v>19470000</v>
      </c>
      <c r="AR8" s="49" t="s">
        <v>65</v>
      </c>
      <c r="AS8" s="51">
        <v>19470000</v>
      </c>
      <c r="AT8" s="49" t="s">
        <v>162</v>
      </c>
      <c r="AU8" s="51">
        <v>0</v>
      </c>
      <c r="AV8" s="56" t="s">
        <v>73</v>
      </c>
      <c r="AW8" s="57">
        <v>0</v>
      </c>
      <c r="AX8" s="58">
        <f t="shared" ref="AX8:AX39" si="3">AQ8-AW8</f>
        <v>19470000</v>
      </c>
      <c r="AY8" s="59">
        <f t="shared" ref="AY8:AY39" si="4">+IFERROR(AW8/AQ8,"_")</f>
        <v>0</v>
      </c>
      <c r="AZ8" s="60">
        <v>0</v>
      </c>
      <c r="BA8" s="56" t="s">
        <v>73</v>
      </c>
      <c r="BB8" s="49" t="s">
        <v>85</v>
      </c>
      <c r="BC8" s="46" t="s">
        <v>4647</v>
      </c>
      <c r="BD8" s="43" t="s">
        <v>65</v>
      </c>
      <c r="BE8" s="43" t="s">
        <v>65</v>
      </c>
    </row>
    <row r="9" spans="1:74" x14ac:dyDescent="0.25">
      <c r="B9" s="61">
        <v>2026</v>
      </c>
      <c r="C9" s="44">
        <v>891780111</v>
      </c>
      <c r="D9" s="44" t="s">
        <v>63</v>
      </c>
      <c r="E9" s="168" t="s">
        <v>4646</v>
      </c>
      <c r="F9" s="283" t="s">
        <v>4645</v>
      </c>
      <c r="G9" s="61">
        <v>0</v>
      </c>
      <c r="H9" s="61" t="s">
        <v>71</v>
      </c>
      <c r="I9" s="61" t="s">
        <v>64</v>
      </c>
      <c r="J9" s="168" t="s">
        <v>81</v>
      </c>
      <c r="K9" s="278" t="s">
        <v>4653</v>
      </c>
      <c r="L9" s="79">
        <v>19470000</v>
      </c>
      <c r="M9" s="44" t="s">
        <v>66</v>
      </c>
      <c r="N9" s="68" t="s">
        <v>4644</v>
      </c>
      <c r="O9" s="68">
        <v>39047317</v>
      </c>
      <c r="P9" s="68">
        <v>99</v>
      </c>
      <c r="Q9" s="69">
        <v>46037</v>
      </c>
      <c r="R9" s="68">
        <v>367950000</v>
      </c>
      <c r="S9" s="69">
        <v>46038</v>
      </c>
      <c r="T9" s="79">
        <v>19470000</v>
      </c>
      <c r="U9" s="61" t="s">
        <v>65</v>
      </c>
      <c r="V9" s="241">
        <v>7634903</v>
      </c>
      <c r="W9" s="47" t="s">
        <v>4458</v>
      </c>
      <c r="X9" s="69">
        <v>46038</v>
      </c>
      <c r="Y9" s="69">
        <v>46038</v>
      </c>
      <c r="Z9" s="69" t="s">
        <v>73</v>
      </c>
      <c r="AA9" s="69">
        <v>46188</v>
      </c>
      <c r="AB9" s="47">
        <f t="shared" si="0"/>
        <v>150</v>
      </c>
      <c r="AC9" s="79">
        <v>0</v>
      </c>
      <c r="AD9" s="79">
        <v>0</v>
      </c>
      <c r="AE9" s="79">
        <v>0</v>
      </c>
      <c r="AF9" s="80" t="s">
        <v>73</v>
      </c>
      <c r="AG9" s="47">
        <f t="shared" si="1"/>
        <v>0</v>
      </c>
      <c r="AH9" s="79">
        <v>0</v>
      </c>
      <c r="AI9" s="79">
        <v>0</v>
      </c>
      <c r="AJ9" s="61" t="s">
        <v>73</v>
      </c>
      <c r="AK9" s="81" t="s">
        <v>73</v>
      </c>
      <c r="AL9" s="79">
        <v>0</v>
      </c>
      <c r="AM9" s="81" t="s">
        <v>73</v>
      </c>
      <c r="AN9" s="81" t="s">
        <v>73</v>
      </c>
      <c r="AO9" s="81" t="s">
        <v>73</v>
      </c>
      <c r="AP9" s="47">
        <f t="shared" si="2"/>
        <v>0</v>
      </c>
      <c r="AQ9" s="47">
        <f>+L9+AD9-AI9</f>
        <v>19470000</v>
      </c>
      <c r="AR9" s="61" t="s">
        <v>65</v>
      </c>
      <c r="AS9" s="79">
        <v>19470000</v>
      </c>
      <c r="AT9" s="61" t="s">
        <v>162</v>
      </c>
      <c r="AU9" s="79">
        <v>0</v>
      </c>
      <c r="AV9" s="82" t="s">
        <v>73</v>
      </c>
      <c r="AW9" s="83">
        <v>0</v>
      </c>
      <c r="AX9" s="62">
        <f t="shared" si="3"/>
        <v>19470000</v>
      </c>
      <c r="AY9" s="63">
        <f t="shared" si="4"/>
        <v>0</v>
      </c>
      <c r="AZ9" s="67">
        <v>0</v>
      </c>
      <c r="BA9" s="82" t="s">
        <v>73</v>
      </c>
      <c r="BB9" s="61" t="s">
        <v>85</v>
      </c>
      <c r="BC9" s="68" t="s">
        <v>4643</v>
      </c>
      <c r="BD9" s="61" t="s">
        <v>65</v>
      </c>
      <c r="BE9" s="61" t="s">
        <v>65</v>
      </c>
    </row>
    <row r="10" spans="1:74" x14ac:dyDescent="0.25">
      <c r="B10" s="61">
        <v>2026</v>
      </c>
      <c r="C10" s="44">
        <v>891780111</v>
      </c>
      <c r="D10" s="44" t="s">
        <v>63</v>
      </c>
      <c r="E10" s="168" t="s">
        <v>4642</v>
      </c>
      <c r="F10" s="283" t="s">
        <v>4641</v>
      </c>
      <c r="G10" s="61">
        <v>0</v>
      </c>
      <c r="H10" s="61" t="s">
        <v>71</v>
      </c>
      <c r="I10" s="61" t="s">
        <v>64</v>
      </c>
      <c r="J10" s="168" t="s">
        <v>81</v>
      </c>
      <c r="K10" s="68" t="s">
        <v>4640</v>
      </c>
      <c r="L10" s="79">
        <v>20650000</v>
      </c>
      <c r="M10" s="44" t="s">
        <v>66</v>
      </c>
      <c r="N10" s="68" t="s">
        <v>4639</v>
      </c>
      <c r="O10" s="68">
        <v>1082846537</v>
      </c>
      <c r="P10" s="68">
        <v>99</v>
      </c>
      <c r="Q10" s="69">
        <v>46037</v>
      </c>
      <c r="R10" s="68">
        <v>367950000</v>
      </c>
      <c r="S10" s="69">
        <v>46038</v>
      </c>
      <c r="T10" s="79">
        <v>20650000</v>
      </c>
      <c r="U10" s="61" t="s">
        <v>65</v>
      </c>
      <c r="V10" s="241">
        <v>84457116</v>
      </c>
      <c r="W10" s="47" t="s">
        <v>4633</v>
      </c>
      <c r="X10" s="69">
        <v>46038</v>
      </c>
      <c r="Y10" s="69">
        <v>46038</v>
      </c>
      <c r="Z10" s="69" t="s">
        <v>73</v>
      </c>
      <c r="AA10" s="69">
        <v>46189</v>
      </c>
      <c r="AB10" s="47">
        <f t="shared" si="0"/>
        <v>151</v>
      </c>
      <c r="AC10" s="79">
        <v>0</v>
      </c>
      <c r="AD10" s="79">
        <v>0</v>
      </c>
      <c r="AE10" s="79">
        <v>0</v>
      </c>
      <c r="AF10" s="80" t="s">
        <v>73</v>
      </c>
      <c r="AG10" s="47">
        <f t="shared" si="1"/>
        <v>0</v>
      </c>
      <c r="AH10" s="79">
        <v>0</v>
      </c>
      <c r="AI10" s="79">
        <v>0</v>
      </c>
      <c r="AJ10" s="61" t="s">
        <v>73</v>
      </c>
      <c r="AK10" s="81" t="s">
        <v>73</v>
      </c>
      <c r="AL10" s="79">
        <v>0</v>
      </c>
      <c r="AM10" s="81" t="s">
        <v>73</v>
      </c>
      <c r="AN10" s="81" t="s">
        <v>73</v>
      </c>
      <c r="AO10" s="81" t="s">
        <v>73</v>
      </c>
      <c r="AP10" s="47">
        <f t="shared" si="2"/>
        <v>0</v>
      </c>
      <c r="AQ10" s="47">
        <f>+L10+AD10-AI10</f>
        <v>20650000</v>
      </c>
      <c r="AR10" s="61" t="s">
        <v>65</v>
      </c>
      <c r="AS10" s="79">
        <v>20650000</v>
      </c>
      <c r="AT10" s="61" t="s">
        <v>162</v>
      </c>
      <c r="AU10" s="79">
        <v>0</v>
      </c>
      <c r="AV10" s="82" t="s">
        <v>73</v>
      </c>
      <c r="AW10" s="83">
        <v>0</v>
      </c>
      <c r="AX10" s="62">
        <f t="shared" si="3"/>
        <v>20650000</v>
      </c>
      <c r="AY10" s="63">
        <f t="shared" si="4"/>
        <v>0</v>
      </c>
      <c r="AZ10" s="67">
        <v>0</v>
      </c>
      <c r="BA10" s="82" t="s">
        <v>73</v>
      </c>
      <c r="BB10" s="61" t="s">
        <v>85</v>
      </c>
      <c r="BC10" s="189" t="s">
        <v>4638</v>
      </c>
      <c r="BD10" s="61" t="s">
        <v>65</v>
      </c>
      <c r="BE10" s="61" t="s">
        <v>65</v>
      </c>
    </row>
    <row r="11" spans="1:74" x14ac:dyDescent="0.25">
      <c r="B11" s="61">
        <v>2026</v>
      </c>
      <c r="C11" s="44">
        <v>891780111</v>
      </c>
      <c r="D11" s="44" t="s">
        <v>63</v>
      </c>
      <c r="E11" s="168" t="s">
        <v>4637</v>
      </c>
      <c r="F11" s="283" t="s">
        <v>4636</v>
      </c>
      <c r="G11" s="61">
        <v>0</v>
      </c>
      <c r="H11" s="61" t="s">
        <v>71</v>
      </c>
      <c r="I11" s="61" t="s">
        <v>64</v>
      </c>
      <c r="J11" s="168" t="s">
        <v>81</v>
      </c>
      <c r="K11" s="68" t="s">
        <v>4635</v>
      </c>
      <c r="L11" s="79">
        <v>21660000</v>
      </c>
      <c r="M11" s="44" t="s">
        <v>66</v>
      </c>
      <c r="N11" s="168" t="s">
        <v>4634</v>
      </c>
      <c r="O11" s="68">
        <v>85150568</v>
      </c>
      <c r="P11" s="68">
        <v>99</v>
      </c>
      <c r="Q11" s="69">
        <v>46037</v>
      </c>
      <c r="R11" s="68">
        <v>367950000</v>
      </c>
      <c r="S11" s="69">
        <v>46038</v>
      </c>
      <c r="T11" s="79">
        <v>21660000</v>
      </c>
      <c r="U11" s="61" t="s">
        <v>65</v>
      </c>
      <c r="V11" s="241">
        <v>84457116</v>
      </c>
      <c r="W11" s="47" t="s">
        <v>4633</v>
      </c>
      <c r="X11" s="69">
        <v>46038</v>
      </c>
      <c r="Y11" s="69">
        <v>46038</v>
      </c>
      <c r="Z11" s="69" t="s">
        <v>73</v>
      </c>
      <c r="AA11" s="69">
        <v>46203</v>
      </c>
      <c r="AB11" s="47">
        <f t="shared" si="0"/>
        <v>165</v>
      </c>
      <c r="AC11" s="79">
        <v>0</v>
      </c>
      <c r="AD11" s="79">
        <v>0</v>
      </c>
      <c r="AE11" s="79">
        <v>0</v>
      </c>
      <c r="AF11" s="80" t="s">
        <v>73</v>
      </c>
      <c r="AG11" s="47">
        <f t="shared" si="1"/>
        <v>0</v>
      </c>
      <c r="AH11" s="79">
        <v>0</v>
      </c>
      <c r="AI11" s="79">
        <v>0</v>
      </c>
      <c r="AJ11" s="61" t="s">
        <v>73</v>
      </c>
      <c r="AK11" s="81" t="s">
        <v>73</v>
      </c>
      <c r="AL11" s="79">
        <v>0</v>
      </c>
      <c r="AM11" s="81" t="s">
        <v>73</v>
      </c>
      <c r="AN11" s="81" t="s">
        <v>73</v>
      </c>
      <c r="AO11" s="81" t="s">
        <v>73</v>
      </c>
      <c r="AP11" s="47">
        <f t="shared" si="2"/>
        <v>0</v>
      </c>
      <c r="AQ11" s="47">
        <f>+L11+AD11-AI11</f>
        <v>21660000</v>
      </c>
      <c r="AR11" s="61" t="s">
        <v>65</v>
      </c>
      <c r="AS11" s="79">
        <v>21660000</v>
      </c>
      <c r="AT11" s="61" t="s">
        <v>162</v>
      </c>
      <c r="AU11" s="79">
        <v>0</v>
      </c>
      <c r="AV11" s="82" t="s">
        <v>73</v>
      </c>
      <c r="AW11" s="83">
        <v>0</v>
      </c>
      <c r="AX11" s="62">
        <f t="shared" si="3"/>
        <v>21660000</v>
      </c>
      <c r="AY11" s="63">
        <f t="shared" si="4"/>
        <v>0</v>
      </c>
      <c r="AZ11" s="67">
        <v>0</v>
      </c>
      <c r="BA11" s="82" t="s">
        <v>73</v>
      </c>
      <c r="BB11" s="61" t="s">
        <v>85</v>
      </c>
      <c r="BC11" s="47" t="s">
        <v>4632</v>
      </c>
      <c r="BD11" s="61" t="s">
        <v>65</v>
      </c>
      <c r="BE11" s="61" t="s">
        <v>65</v>
      </c>
    </row>
    <row r="12" spans="1:74" x14ac:dyDescent="0.25">
      <c r="B12" s="61">
        <v>2026</v>
      </c>
      <c r="C12" s="44">
        <v>891780111</v>
      </c>
      <c r="D12" s="44" t="s">
        <v>63</v>
      </c>
      <c r="E12" s="168" t="s">
        <v>4631</v>
      </c>
      <c r="F12" s="283" t="s">
        <v>4630</v>
      </c>
      <c r="G12" s="61">
        <v>0</v>
      </c>
      <c r="H12" s="61" t="s">
        <v>71</v>
      </c>
      <c r="I12" s="61" t="s">
        <v>64</v>
      </c>
      <c r="J12" s="168" t="s">
        <v>81</v>
      </c>
      <c r="K12" s="68" t="s">
        <v>4629</v>
      </c>
      <c r="L12" s="79">
        <v>19470000</v>
      </c>
      <c r="M12" s="44" t="s">
        <v>66</v>
      </c>
      <c r="N12" s="68" t="s">
        <v>4628</v>
      </c>
      <c r="O12" s="68">
        <v>1221967678</v>
      </c>
      <c r="P12" s="68">
        <v>99</v>
      </c>
      <c r="Q12" s="69">
        <v>46037</v>
      </c>
      <c r="R12" s="68">
        <v>367950000</v>
      </c>
      <c r="S12" s="69">
        <v>46038</v>
      </c>
      <c r="T12" s="79">
        <v>19470000</v>
      </c>
      <c r="U12" s="61" t="s">
        <v>65</v>
      </c>
      <c r="V12" s="241">
        <v>12561250</v>
      </c>
      <c r="W12" s="241" t="s">
        <v>4441</v>
      </c>
      <c r="X12" s="69">
        <v>46038</v>
      </c>
      <c r="Y12" s="69">
        <v>46038</v>
      </c>
      <c r="Z12" s="69" t="s">
        <v>73</v>
      </c>
      <c r="AA12" s="69">
        <v>46203</v>
      </c>
      <c r="AB12" s="47">
        <f t="shared" si="0"/>
        <v>165</v>
      </c>
      <c r="AC12" s="79">
        <v>0</v>
      </c>
      <c r="AD12" s="79">
        <v>0</v>
      </c>
      <c r="AE12" s="79">
        <v>0</v>
      </c>
      <c r="AF12" s="80" t="s">
        <v>73</v>
      </c>
      <c r="AG12" s="47">
        <f t="shared" si="1"/>
        <v>0</v>
      </c>
      <c r="AH12" s="79">
        <v>0</v>
      </c>
      <c r="AI12" s="79">
        <v>0</v>
      </c>
      <c r="AJ12" s="61" t="s">
        <v>73</v>
      </c>
      <c r="AK12" s="81" t="s">
        <v>73</v>
      </c>
      <c r="AL12" s="79">
        <v>0</v>
      </c>
      <c r="AM12" s="81" t="s">
        <v>73</v>
      </c>
      <c r="AN12" s="81" t="s">
        <v>73</v>
      </c>
      <c r="AO12" s="81" t="s">
        <v>73</v>
      </c>
      <c r="AP12" s="47">
        <f t="shared" si="2"/>
        <v>0</v>
      </c>
      <c r="AQ12" s="47">
        <f>+L12+AD12-AI12</f>
        <v>19470000</v>
      </c>
      <c r="AR12" s="61" t="s">
        <v>65</v>
      </c>
      <c r="AS12" s="79">
        <v>19470000</v>
      </c>
      <c r="AT12" s="61" t="s">
        <v>162</v>
      </c>
      <c r="AU12" s="79">
        <v>0</v>
      </c>
      <c r="AV12" s="82" t="s">
        <v>73</v>
      </c>
      <c r="AW12" s="83">
        <v>0</v>
      </c>
      <c r="AX12" s="62">
        <f t="shared" si="3"/>
        <v>19470000</v>
      </c>
      <c r="AY12" s="63">
        <f t="shared" si="4"/>
        <v>0</v>
      </c>
      <c r="AZ12" s="67">
        <v>0</v>
      </c>
      <c r="BA12" s="82" t="s">
        <v>73</v>
      </c>
      <c r="BB12" s="61" t="s">
        <v>85</v>
      </c>
      <c r="BC12" s="68" t="s">
        <v>4627</v>
      </c>
      <c r="BD12" s="61" t="s">
        <v>65</v>
      </c>
      <c r="BE12" s="61" t="s">
        <v>65</v>
      </c>
    </row>
    <row r="13" spans="1:74" x14ac:dyDescent="0.25">
      <c r="B13" s="61">
        <v>2026</v>
      </c>
      <c r="C13" s="44">
        <v>891780111</v>
      </c>
      <c r="D13" s="44" t="s">
        <v>63</v>
      </c>
      <c r="E13" s="168" t="s">
        <v>4626</v>
      </c>
      <c r="F13" s="283" t="s">
        <v>4625</v>
      </c>
      <c r="G13" s="61">
        <v>0</v>
      </c>
      <c r="H13" s="61" t="s">
        <v>71</v>
      </c>
      <c r="I13" s="61" t="s">
        <v>64</v>
      </c>
      <c r="J13" s="168" t="s">
        <v>81</v>
      </c>
      <c r="K13" s="68" t="s">
        <v>4624</v>
      </c>
      <c r="L13" s="79">
        <v>17110000</v>
      </c>
      <c r="M13" s="44" t="s">
        <v>66</v>
      </c>
      <c r="N13" s="68" t="s">
        <v>4623</v>
      </c>
      <c r="O13" s="68">
        <v>1004347197</v>
      </c>
      <c r="P13" s="68">
        <v>100</v>
      </c>
      <c r="Q13" s="69">
        <v>46037</v>
      </c>
      <c r="R13" s="68">
        <v>427845000</v>
      </c>
      <c r="S13" s="69">
        <v>46038</v>
      </c>
      <c r="T13" s="79">
        <v>17110000</v>
      </c>
      <c r="U13" s="61" t="s">
        <v>65</v>
      </c>
      <c r="V13" s="241">
        <v>12561250</v>
      </c>
      <c r="W13" s="241" t="s">
        <v>4441</v>
      </c>
      <c r="X13" s="69">
        <v>46038</v>
      </c>
      <c r="Y13" s="69">
        <v>46038</v>
      </c>
      <c r="Z13" s="69" t="s">
        <v>73</v>
      </c>
      <c r="AA13" s="69">
        <v>46197</v>
      </c>
      <c r="AB13" s="47">
        <f t="shared" si="0"/>
        <v>159</v>
      </c>
      <c r="AC13" s="79">
        <v>0</v>
      </c>
      <c r="AD13" s="79">
        <v>0</v>
      </c>
      <c r="AE13" s="79">
        <v>0</v>
      </c>
      <c r="AF13" s="80" t="s">
        <v>73</v>
      </c>
      <c r="AG13" s="47">
        <f t="shared" si="1"/>
        <v>0</v>
      </c>
      <c r="AH13" s="79">
        <v>0</v>
      </c>
      <c r="AI13" s="79">
        <v>0</v>
      </c>
      <c r="AJ13" s="61" t="s">
        <v>73</v>
      </c>
      <c r="AK13" s="81" t="s">
        <v>73</v>
      </c>
      <c r="AL13" s="79">
        <v>0</v>
      </c>
      <c r="AM13" s="81" t="s">
        <v>73</v>
      </c>
      <c r="AN13" s="81" t="s">
        <v>73</v>
      </c>
      <c r="AO13" s="81" t="s">
        <v>73</v>
      </c>
      <c r="AP13" s="47">
        <f t="shared" si="2"/>
        <v>0</v>
      </c>
      <c r="AQ13" s="47">
        <f>+L13+AD13-AI13</f>
        <v>17110000</v>
      </c>
      <c r="AR13" s="61" t="s">
        <v>65</v>
      </c>
      <c r="AS13" s="79">
        <v>17110000</v>
      </c>
      <c r="AT13" s="61" t="s">
        <v>162</v>
      </c>
      <c r="AU13" s="79">
        <v>0</v>
      </c>
      <c r="AV13" s="82" t="s">
        <v>73</v>
      </c>
      <c r="AW13" s="83">
        <v>0</v>
      </c>
      <c r="AX13" s="62">
        <f t="shared" si="3"/>
        <v>17110000</v>
      </c>
      <c r="AY13" s="63">
        <f t="shared" si="4"/>
        <v>0</v>
      </c>
      <c r="AZ13" s="67">
        <v>0</v>
      </c>
      <c r="BA13" s="82" t="s">
        <v>73</v>
      </c>
      <c r="BB13" s="61" t="s">
        <v>85</v>
      </c>
      <c r="BC13" s="47" t="s">
        <v>4622</v>
      </c>
      <c r="BD13" s="61" t="s">
        <v>65</v>
      </c>
      <c r="BE13" s="61" t="s">
        <v>65</v>
      </c>
    </row>
    <row r="14" spans="1:74" x14ac:dyDescent="0.25">
      <c r="B14" s="61">
        <v>2026</v>
      </c>
      <c r="C14" s="44">
        <v>891780111</v>
      </c>
      <c r="D14" s="44" t="s">
        <v>63</v>
      </c>
      <c r="E14" s="168" t="s">
        <v>4621</v>
      </c>
      <c r="F14" s="283" t="s">
        <v>4620</v>
      </c>
      <c r="G14" s="61">
        <v>0</v>
      </c>
      <c r="H14" s="61" t="s">
        <v>71</v>
      </c>
      <c r="I14" s="61" t="s">
        <v>64</v>
      </c>
      <c r="J14" s="168" t="s">
        <v>81</v>
      </c>
      <c r="K14" s="68" t="s">
        <v>4619</v>
      </c>
      <c r="L14" s="79">
        <v>19470000</v>
      </c>
      <c r="M14" s="44" t="s">
        <v>66</v>
      </c>
      <c r="N14" s="68" t="s">
        <v>4618</v>
      </c>
      <c r="O14" s="241">
        <v>1082858774</v>
      </c>
      <c r="P14" s="68">
        <v>99</v>
      </c>
      <c r="Q14" s="69">
        <v>46037</v>
      </c>
      <c r="R14" s="68">
        <v>367950000</v>
      </c>
      <c r="S14" s="69">
        <v>46038</v>
      </c>
      <c r="T14" s="79">
        <v>19470000</v>
      </c>
      <c r="U14" s="61" t="s">
        <v>65</v>
      </c>
      <c r="V14" s="241">
        <v>1082943891</v>
      </c>
      <c r="W14" s="47" t="s">
        <v>4435</v>
      </c>
      <c r="X14" s="69">
        <v>46038</v>
      </c>
      <c r="Y14" s="69">
        <v>46038</v>
      </c>
      <c r="Z14" s="69" t="s">
        <v>73</v>
      </c>
      <c r="AA14" s="69">
        <v>46188</v>
      </c>
      <c r="AB14" s="47">
        <f t="shared" si="0"/>
        <v>150</v>
      </c>
      <c r="AC14" s="79">
        <v>0</v>
      </c>
      <c r="AD14" s="79">
        <v>0</v>
      </c>
      <c r="AE14" s="79">
        <v>0</v>
      </c>
      <c r="AF14" s="80" t="s">
        <v>73</v>
      </c>
      <c r="AG14" s="47">
        <f t="shared" si="1"/>
        <v>0</v>
      </c>
      <c r="AH14" s="79">
        <v>0</v>
      </c>
      <c r="AI14" s="79">
        <v>0</v>
      </c>
      <c r="AJ14" s="61" t="s">
        <v>73</v>
      </c>
      <c r="AK14" s="81" t="s">
        <v>73</v>
      </c>
      <c r="AL14" s="79">
        <v>0</v>
      </c>
      <c r="AM14" s="81" t="s">
        <v>73</v>
      </c>
      <c r="AN14" s="81" t="s">
        <v>73</v>
      </c>
      <c r="AO14" s="81" t="s">
        <v>73</v>
      </c>
      <c r="AP14" s="47">
        <f t="shared" si="2"/>
        <v>0</v>
      </c>
      <c r="AQ14" s="47">
        <f>+L14+AD14-AI14</f>
        <v>19470000</v>
      </c>
      <c r="AR14" s="61" t="s">
        <v>65</v>
      </c>
      <c r="AS14" s="79">
        <v>19470000</v>
      </c>
      <c r="AT14" s="61" t="s">
        <v>162</v>
      </c>
      <c r="AU14" s="79">
        <v>0</v>
      </c>
      <c r="AV14" s="82" t="s">
        <v>73</v>
      </c>
      <c r="AW14" s="83">
        <v>0</v>
      </c>
      <c r="AX14" s="62">
        <f t="shared" si="3"/>
        <v>19470000</v>
      </c>
      <c r="AY14" s="63">
        <f t="shared" si="4"/>
        <v>0</v>
      </c>
      <c r="AZ14" s="67">
        <v>0</v>
      </c>
      <c r="BA14" s="82" t="s">
        <v>73</v>
      </c>
      <c r="BB14" s="61" t="s">
        <v>85</v>
      </c>
      <c r="BC14" s="47" t="s">
        <v>4617</v>
      </c>
      <c r="BD14" s="61" t="s">
        <v>65</v>
      </c>
      <c r="BE14" s="61" t="s">
        <v>65</v>
      </c>
    </row>
    <row r="15" spans="1:74" x14ac:dyDescent="0.25">
      <c r="B15" s="61">
        <v>2026</v>
      </c>
      <c r="C15" s="44">
        <v>891780111</v>
      </c>
      <c r="D15" s="44" t="s">
        <v>63</v>
      </c>
      <c r="E15" s="47" t="s">
        <v>4616</v>
      </c>
      <c r="F15" s="283" t="s">
        <v>4615</v>
      </c>
      <c r="G15" s="61">
        <v>0</v>
      </c>
      <c r="H15" s="61" t="s">
        <v>71</v>
      </c>
      <c r="I15" s="61" t="s">
        <v>64</v>
      </c>
      <c r="J15" s="168" t="s">
        <v>81</v>
      </c>
      <c r="K15" s="68" t="s">
        <v>4614</v>
      </c>
      <c r="L15" s="79">
        <v>17700000</v>
      </c>
      <c r="M15" s="44" t="s">
        <v>66</v>
      </c>
      <c r="N15" s="68" t="s">
        <v>4613</v>
      </c>
      <c r="O15" s="68">
        <v>1004374583</v>
      </c>
      <c r="P15" s="68">
        <v>100</v>
      </c>
      <c r="Q15" s="69">
        <v>46037</v>
      </c>
      <c r="R15" s="68">
        <v>427845000</v>
      </c>
      <c r="S15" s="69">
        <v>46038</v>
      </c>
      <c r="T15" s="79">
        <v>17700000</v>
      </c>
      <c r="U15" s="61" t="s">
        <v>65</v>
      </c>
      <c r="V15" s="241">
        <v>36669977</v>
      </c>
      <c r="W15" s="47" t="s">
        <v>4480</v>
      </c>
      <c r="X15" s="69">
        <v>46038</v>
      </c>
      <c r="Y15" s="69">
        <v>46038</v>
      </c>
      <c r="Z15" s="69" t="s">
        <v>73</v>
      </c>
      <c r="AA15" s="69">
        <v>46203</v>
      </c>
      <c r="AB15" s="47">
        <f t="shared" si="0"/>
        <v>165</v>
      </c>
      <c r="AC15" s="79">
        <v>0</v>
      </c>
      <c r="AD15" s="79">
        <v>0</v>
      </c>
      <c r="AE15" s="79">
        <v>0</v>
      </c>
      <c r="AF15" s="80" t="s">
        <v>73</v>
      </c>
      <c r="AG15" s="47">
        <f t="shared" si="1"/>
        <v>0</v>
      </c>
      <c r="AH15" s="79">
        <v>0</v>
      </c>
      <c r="AI15" s="79">
        <v>0</v>
      </c>
      <c r="AJ15" s="61" t="s">
        <v>73</v>
      </c>
      <c r="AK15" s="81" t="s">
        <v>73</v>
      </c>
      <c r="AL15" s="79">
        <v>0</v>
      </c>
      <c r="AM15" s="81" t="s">
        <v>73</v>
      </c>
      <c r="AN15" s="81" t="s">
        <v>73</v>
      </c>
      <c r="AO15" s="81" t="s">
        <v>73</v>
      </c>
      <c r="AP15" s="47">
        <f t="shared" si="2"/>
        <v>0</v>
      </c>
      <c r="AQ15" s="47">
        <f>+L15+AD15-AI15</f>
        <v>17700000</v>
      </c>
      <c r="AR15" s="61" t="s">
        <v>65</v>
      </c>
      <c r="AS15" s="79">
        <v>17700000</v>
      </c>
      <c r="AT15" s="61" t="s">
        <v>162</v>
      </c>
      <c r="AU15" s="79">
        <v>0</v>
      </c>
      <c r="AV15" s="82" t="s">
        <v>73</v>
      </c>
      <c r="AW15" s="83">
        <v>0</v>
      </c>
      <c r="AX15" s="62">
        <f t="shared" si="3"/>
        <v>17700000</v>
      </c>
      <c r="AY15" s="63">
        <f t="shared" si="4"/>
        <v>0</v>
      </c>
      <c r="AZ15" s="67">
        <v>0</v>
      </c>
      <c r="BA15" s="82" t="s">
        <v>73</v>
      </c>
      <c r="BB15" s="61" t="s">
        <v>85</v>
      </c>
      <c r="BC15" s="47" t="s">
        <v>4612</v>
      </c>
      <c r="BD15" s="61" t="s">
        <v>65</v>
      </c>
      <c r="BE15" s="61" t="s">
        <v>65</v>
      </c>
    </row>
    <row r="16" spans="1:74" x14ac:dyDescent="0.25">
      <c r="B16" s="61">
        <v>2026</v>
      </c>
      <c r="C16" s="44">
        <v>891780111</v>
      </c>
      <c r="D16" s="44" t="s">
        <v>63</v>
      </c>
      <c r="E16" s="47" t="s">
        <v>5957</v>
      </c>
      <c r="F16" s="283" t="s">
        <v>4611</v>
      </c>
      <c r="G16" s="61">
        <v>0</v>
      </c>
      <c r="H16" s="61" t="s">
        <v>71</v>
      </c>
      <c r="I16" s="61" t="s">
        <v>64</v>
      </c>
      <c r="J16" s="168" t="s">
        <v>81</v>
      </c>
      <c r="K16" s="68" t="s">
        <v>4610</v>
      </c>
      <c r="L16" s="79">
        <v>21830000</v>
      </c>
      <c r="M16" s="44" t="s">
        <v>66</v>
      </c>
      <c r="N16" s="68" t="s">
        <v>4609</v>
      </c>
      <c r="O16" s="68">
        <v>36669670</v>
      </c>
      <c r="P16" s="68">
        <v>99</v>
      </c>
      <c r="Q16" s="61" t="s">
        <v>4608</v>
      </c>
      <c r="R16" s="68">
        <v>367950000</v>
      </c>
      <c r="S16" s="69">
        <v>46038</v>
      </c>
      <c r="T16" s="79">
        <v>21830000</v>
      </c>
      <c r="U16" s="61" t="s">
        <v>65</v>
      </c>
      <c r="V16" s="241">
        <v>1082900194</v>
      </c>
      <c r="W16" s="47" t="s">
        <v>4452</v>
      </c>
      <c r="X16" s="69">
        <v>46038</v>
      </c>
      <c r="Y16" s="69">
        <v>46038</v>
      </c>
      <c r="Z16" s="69" t="s">
        <v>73</v>
      </c>
      <c r="AA16" s="69">
        <v>46194</v>
      </c>
      <c r="AB16" s="47">
        <f t="shared" si="0"/>
        <v>156</v>
      </c>
      <c r="AC16" s="79">
        <v>0</v>
      </c>
      <c r="AD16" s="79">
        <v>0</v>
      </c>
      <c r="AE16" s="79">
        <v>0</v>
      </c>
      <c r="AF16" s="80" t="s">
        <v>73</v>
      </c>
      <c r="AG16" s="47">
        <f t="shared" si="1"/>
        <v>0</v>
      </c>
      <c r="AH16" s="79">
        <v>0</v>
      </c>
      <c r="AI16" s="79">
        <v>0</v>
      </c>
      <c r="AJ16" s="61" t="s">
        <v>73</v>
      </c>
      <c r="AK16" s="81" t="s">
        <v>73</v>
      </c>
      <c r="AL16" s="79">
        <v>0</v>
      </c>
      <c r="AM16" s="81" t="s">
        <v>73</v>
      </c>
      <c r="AN16" s="81" t="s">
        <v>73</v>
      </c>
      <c r="AO16" s="81" t="s">
        <v>73</v>
      </c>
      <c r="AP16" s="47">
        <f t="shared" si="2"/>
        <v>0</v>
      </c>
      <c r="AQ16" s="47">
        <f>+L16+AD16-AI16</f>
        <v>21830000</v>
      </c>
      <c r="AR16" s="61" t="s">
        <v>65</v>
      </c>
      <c r="AS16" s="79">
        <v>21830000</v>
      </c>
      <c r="AT16" s="61" t="s">
        <v>162</v>
      </c>
      <c r="AU16" s="79">
        <v>0</v>
      </c>
      <c r="AV16" s="82" t="s">
        <v>73</v>
      </c>
      <c r="AW16" s="83">
        <v>0</v>
      </c>
      <c r="AX16" s="62">
        <f t="shared" si="3"/>
        <v>21830000</v>
      </c>
      <c r="AY16" s="63">
        <f t="shared" si="4"/>
        <v>0</v>
      </c>
      <c r="AZ16" s="67">
        <v>0</v>
      </c>
      <c r="BA16" s="82" t="s">
        <v>73</v>
      </c>
      <c r="BB16" s="61" t="s">
        <v>85</v>
      </c>
      <c r="BC16" s="47" t="s">
        <v>4607</v>
      </c>
      <c r="BD16" s="61" t="s">
        <v>65</v>
      </c>
      <c r="BE16" s="61" t="s">
        <v>65</v>
      </c>
    </row>
    <row r="17" spans="2:57" x14ac:dyDescent="0.25">
      <c r="B17" s="61">
        <v>2026</v>
      </c>
      <c r="C17" s="44">
        <v>891780111</v>
      </c>
      <c r="D17" s="44" t="s">
        <v>63</v>
      </c>
      <c r="E17" s="47" t="s">
        <v>5944</v>
      </c>
      <c r="F17" s="283" t="s">
        <v>4606</v>
      </c>
      <c r="G17" s="61">
        <v>0</v>
      </c>
      <c r="H17" s="61" t="s">
        <v>71</v>
      </c>
      <c r="I17" s="61" t="s">
        <v>64</v>
      </c>
      <c r="J17" s="168" t="s">
        <v>81</v>
      </c>
      <c r="K17" s="68" t="s">
        <v>4605</v>
      </c>
      <c r="L17" s="79">
        <v>18290000</v>
      </c>
      <c r="M17" s="44" t="s">
        <v>66</v>
      </c>
      <c r="N17" s="68" t="s">
        <v>4604</v>
      </c>
      <c r="O17" s="68">
        <v>1083040456</v>
      </c>
      <c r="P17" s="68">
        <v>100</v>
      </c>
      <c r="Q17" s="69">
        <v>46037</v>
      </c>
      <c r="R17" s="68">
        <v>427845000</v>
      </c>
      <c r="S17" s="61" t="s">
        <v>4603</v>
      </c>
      <c r="T17" s="79">
        <v>18290000</v>
      </c>
      <c r="U17" s="61" t="s">
        <v>65</v>
      </c>
      <c r="V17" s="241">
        <v>12561250</v>
      </c>
      <c r="W17" s="241" t="s">
        <v>4441</v>
      </c>
      <c r="X17" s="69">
        <v>46038</v>
      </c>
      <c r="Y17" s="69">
        <v>46038</v>
      </c>
      <c r="Z17" s="69" t="s">
        <v>73</v>
      </c>
      <c r="AA17" s="69">
        <v>46193</v>
      </c>
      <c r="AB17" s="47">
        <f t="shared" si="0"/>
        <v>155</v>
      </c>
      <c r="AC17" s="79">
        <v>0</v>
      </c>
      <c r="AD17" s="79">
        <v>0</v>
      </c>
      <c r="AE17" s="79">
        <v>0</v>
      </c>
      <c r="AF17" s="80" t="s">
        <v>73</v>
      </c>
      <c r="AG17" s="47">
        <f t="shared" si="1"/>
        <v>0</v>
      </c>
      <c r="AH17" s="79">
        <v>0</v>
      </c>
      <c r="AI17" s="79">
        <v>0</v>
      </c>
      <c r="AJ17" s="61" t="s">
        <v>73</v>
      </c>
      <c r="AK17" s="81" t="s">
        <v>73</v>
      </c>
      <c r="AL17" s="79">
        <v>0</v>
      </c>
      <c r="AM17" s="81" t="s">
        <v>73</v>
      </c>
      <c r="AN17" s="81" t="s">
        <v>73</v>
      </c>
      <c r="AO17" s="81" t="s">
        <v>73</v>
      </c>
      <c r="AP17" s="47">
        <f t="shared" si="2"/>
        <v>0</v>
      </c>
      <c r="AQ17" s="47">
        <f>+L17+AD17-AI17</f>
        <v>18290000</v>
      </c>
      <c r="AR17" s="61" t="s">
        <v>65</v>
      </c>
      <c r="AS17" s="79">
        <v>18290000</v>
      </c>
      <c r="AT17" s="61" t="s">
        <v>162</v>
      </c>
      <c r="AU17" s="79">
        <v>0</v>
      </c>
      <c r="AV17" s="82" t="s">
        <v>73</v>
      </c>
      <c r="AW17" s="83">
        <v>0</v>
      </c>
      <c r="AX17" s="62">
        <f t="shared" si="3"/>
        <v>18290000</v>
      </c>
      <c r="AY17" s="63">
        <f t="shared" si="4"/>
        <v>0</v>
      </c>
      <c r="AZ17" s="67">
        <v>0</v>
      </c>
      <c r="BA17" s="82" t="s">
        <v>73</v>
      </c>
      <c r="BB17" s="61" t="s">
        <v>85</v>
      </c>
      <c r="BC17" s="47" t="s">
        <v>4602</v>
      </c>
      <c r="BD17" s="61" t="s">
        <v>65</v>
      </c>
      <c r="BE17" s="61" t="s">
        <v>65</v>
      </c>
    </row>
    <row r="18" spans="2:57" x14ac:dyDescent="0.25">
      <c r="B18" s="61">
        <v>2026</v>
      </c>
      <c r="C18" s="44">
        <v>891780111</v>
      </c>
      <c r="D18" s="44" t="s">
        <v>63</v>
      </c>
      <c r="E18" s="47" t="s">
        <v>5945</v>
      </c>
      <c r="F18" s="281" t="s">
        <v>4601</v>
      </c>
      <c r="G18" s="61">
        <v>0</v>
      </c>
      <c r="H18" s="61" t="s">
        <v>71</v>
      </c>
      <c r="I18" s="61" t="s">
        <v>64</v>
      </c>
      <c r="J18" s="168" t="s">
        <v>81</v>
      </c>
      <c r="K18" s="68" t="s">
        <v>4600</v>
      </c>
      <c r="L18" s="79">
        <v>20520000</v>
      </c>
      <c r="M18" s="44" t="s">
        <v>66</v>
      </c>
      <c r="N18" s="68" t="s">
        <v>4599</v>
      </c>
      <c r="O18" s="241">
        <v>36667157</v>
      </c>
      <c r="P18" s="68">
        <v>100</v>
      </c>
      <c r="Q18" s="69">
        <v>46037</v>
      </c>
      <c r="R18" s="68">
        <v>427845000</v>
      </c>
      <c r="S18" s="69">
        <v>46038</v>
      </c>
      <c r="T18" s="79">
        <v>20520000</v>
      </c>
      <c r="U18" s="61" t="s">
        <v>65</v>
      </c>
      <c r="V18" s="241">
        <v>1082900194</v>
      </c>
      <c r="W18" s="47" t="s">
        <v>4452</v>
      </c>
      <c r="X18" s="69">
        <v>46038</v>
      </c>
      <c r="Y18" s="69">
        <v>46038</v>
      </c>
      <c r="Z18" s="69" t="s">
        <v>73</v>
      </c>
      <c r="AA18" s="69">
        <v>46193</v>
      </c>
      <c r="AB18" s="47">
        <f t="shared" si="0"/>
        <v>155</v>
      </c>
      <c r="AC18" s="79">
        <v>0</v>
      </c>
      <c r="AD18" s="79">
        <v>0</v>
      </c>
      <c r="AE18" s="79">
        <v>0</v>
      </c>
      <c r="AF18" s="80" t="s">
        <v>73</v>
      </c>
      <c r="AG18" s="47">
        <f t="shared" si="1"/>
        <v>0</v>
      </c>
      <c r="AH18" s="79">
        <v>0</v>
      </c>
      <c r="AI18" s="79">
        <v>0</v>
      </c>
      <c r="AJ18" s="61" t="s">
        <v>73</v>
      </c>
      <c r="AK18" s="81" t="s">
        <v>73</v>
      </c>
      <c r="AL18" s="79">
        <v>0</v>
      </c>
      <c r="AM18" s="81" t="s">
        <v>73</v>
      </c>
      <c r="AN18" s="81" t="s">
        <v>73</v>
      </c>
      <c r="AO18" s="81" t="s">
        <v>73</v>
      </c>
      <c r="AP18" s="47">
        <f t="shared" si="2"/>
        <v>0</v>
      </c>
      <c r="AQ18" s="47">
        <f>+L18+AD18-AI18</f>
        <v>20520000</v>
      </c>
      <c r="AR18" s="61" t="s">
        <v>65</v>
      </c>
      <c r="AS18" s="79">
        <v>20520000</v>
      </c>
      <c r="AT18" s="61" t="s">
        <v>162</v>
      </c>
      <c r="AU18" s="79">
        <v>0</v>
      </c>
      <c r="AV18" s="82" t="s">
        <v>73</v>
      </c>
      <c r="AW18" s="83">
        <v>0</v>
      </c>
      <c r="AX18" s="62">
        <f t="shared" si="3"/>
        <v>20520000</v>
      </c>
      <c r="AY18" s="63">
        <f t="shared" si="4"/>
        <v>0</v>
      </c>
      <c r="AZ18" s="67">
        <v>0</v>
      </c>
      <c r="BA18" s="82" t="s">
        <v>73</v>
      </c>
      <c r="BB18" s="61" t="s">
        <v>85</v>
      </c>
      <c r="BC18" s="47" t="s">
        <v>4598</v>
      </c>
      <c r="BD18" s="61" t="s">
        <v>65</v>
      </c>
      <c r="BE18" s="61" t="s">
        <v>65</v>
      </c>
    </row>
    <row r="19" spans="2:57" x14ac:dyDescent="0.25">
      <c r="B19" s="61">
        <v>2026</v>
      </c>
      <c r="C19" s="44">
        <v>891780111</v>
      </c>
      <c r="D19" s="44" t="s">
        <v>63</v>
      </c>
      <c r="E19" s="47" t="s">
        <v>5946</v>
      </c>
      <c r="F19" s="283" t="s">
        <v>4597</v>
      </c>
      <c r="G19" s="61">
        <v>0</v>
      </c>
      <c r="H19" s="61" t="s">
        <v>71</v>
      </c>
      <c r="I19" s="61" t="s">
        <v>64</v>
      </c>
      <c r="J19" s="168" t="s">
        <v>81</v>
      </c>
      <c r="K19" s="68" t="s">
        <v>4596</v>
      </c>
      <c r="L19" s="79">
        <v>23010000</v>
      </c>
      <c r="M19" s="44" t="s">
        <v>66</v>
      </c>
      <c r="N19" s="68" t="s">
        <v>4595</v>
      </c>
      <c r="O19" s="68">
        <v>57294456</v>
      </c>
      <c r="P19" s="68">
        <v>99</v>
      </c>
      <c r="Q19" s="69">
        <v>46037</v>
      </c>
      <c r="R19" s="68">
        <v>367950000</v>
      </c>
      <c r="S19" s="69">
        <v>46042</v>
      </c>
      <c r="T19" s="79">
        <v>23010000</v>
      </c>
      <c r="U19" s="61" t="s">
        <v>65</v>
      </c>
      <c r="V19" s="242">
        <v>36669725</v>
      </c>
      <c r="W19" s="47" t="s">
        <v>4500</v>
      </c>
      <c r="X19" s="69">
        <v>46042</v>
      </c>
      <c r="Y19" s="69">
        <v>46042</v>
      </c>
      <c r="Z19" s="69" t="s">
        <v>73</v>
      </c>
      <c r="AA19" s="69">
        <v>46203</v>
      </c>
      <c r="AB19" s="47">
        <f t="shared" si="0"/>
        <v>161</v>
      </c>
      <c r="AC19" s="79">
        <v>0</v>
      </c>
      <c r="AD19" s="79">
        <v>0</v>
      </c>
      <c r="AE19" s="79">
        <v>0</v>
      </c>
      <c r="AF19" s="80" t="s">
        <v>73</v>
      </c>
      <c r="AG19" s="47">
        <f t="shared" si="1"/>
        <v>0</v>
      </c>
      <c r="AH19" s="79">
        <v>0</v>
      </c>
      <c r="AI19" s="79">
        <v>0</v>
      </c>
      <c r="AJ19" s="61" t="s">
        <v>73</v>
      </c>
      <c r="AK19" s="81" t="s">
        <v>73</v>
      </c>
      <c r="AL19" s="79">
        <v>0</v>
      </c>
      <c r="AM19" s="81" t="s">
        <v>73</v>
      </c>
      <c r="AN19" s="81" t="s">
        <v>73</v>
      </c>
      <c r="AO19" s="81" t="s">
        <v>73</v>
      </c>
      <c r="AP19" s="47">
        <f t="shared" si="2"/>
        <v>0</v>
      </c>
      <c r="AQ19" s="47">
        <f>+L19+AD19-AI19</f>
        <v>23010000</v>
      </c>
      <c r="AR19" s="61" t="s">
        <v>65</v>
      </c>
      <c r="AS19" s="79">
        <v>23010000</v>
      </c>
      <c r="AT19" s="61" t="s">
        <v>162</v>
      </c>
      <c r="AU19" s="79">
        <v>0</v>
      </c>
      <c r="AV19" s="82" t="s">
        <v>73</v>
      </c>
      <c r="AW19" s="83">
        <v>0</v>
      </c>
      <c r="AX19" s="62">
        <f t="shared" si="3"/>
        <v>23010000</v>
      </c>
      <c r="AY19" s="63">
        <f t="shared" si="4"/>
        <v>0</v>
      </c>
      <c r="AZ19" s="67">
        <v>0</v>
      </c>
      <c r="BA19" s="82" t="s">
        <v>73</v>
      </c>
      <c r="BB19" s="61" t="s">
        <v>85</v>
      </c>
      <c r="BC19" s="47" t="s">
        <v>4594</v>
      </c>
      <c r="BD19" s="61" t="s">
        <v>65</v>
      </c>
      <c r="BE19" s="61" t="s">
        <v>65</v>
      </c>
    </row>
    <row r="20" spans="2:57" x14ac:dyDescent="0.25">
      <c r="B20" s="61">
        <v>2026</v>
      </c>
      <c r="C20" s="44">
        <v>891780111</v>
      </c>
      <c r="D20" s="44" t="s">
        <v>63</v>
      </c>
      <c r="E20" s="47" t="s">
        <v>5947</v>
      </c>
      <c r="F20" s="283" t="s">
        <v>4593</v>
      </c>
      <c r="G20" s="61">
        <v>0</v>
      </c>
      <c r="H20" s="61" t="s">
        <v>71</v>
      </c>
      <c r="I20" s="61" t="s">
        <v>64</v>
      </c>
      <c r="J20" s="168" t="s">
        <v>81</v>
      </c>
      <c r="K20" s="68" t="s">
        <v>4592</v>
      </c>
      <c r="L20" s="79">
        <v>17700000</v>
      </c>
      <c r="M20" s="44" t="s">
        <v>66</v>
      </c>
      <c r="N20" s="68" t="s">
        <v>4591</v>
      </c>
      <c r="O20" s="68">
        <v>36724297</v>
      </c>
      <c r="P20" s="68">
        <v>99</v>
      </c>
      <c r="Q20" s="69">
        <v>46037</v>
      </c>
      <c r="R20" s="68">
        <v>367950000</v>
      </c>
      <c r="S20" s="69">
        <v>46042</v>
      </c>
      <c r="T20" s="79">
        <v>17700000</v>
      </c>
      <c r="U20" s="61" t="s">
        <v>65</v>
      </c>
      <c r="V20" s="241">
        <v>1082943891</v>
      </c>
      <c r="W20" s="47" t="s">
        <v>4435</v>
      </c>
      <c r="X20" s="69">
        <v>46042</v>
      </c>
      <c r="Y20" s="69">
        <v>46042</v>
      </c>
      <c r="Z20" s="69" t="s">
        <v>73</v>
      </c>
      <c r="AA20" s="69">
        <v>46203</v>
      </c>
      <c r="AB20" s="47">
        <f t="shared" si="0"/>
        <v>161</v>
      </c>
      <c r="AC20" s="79">
        <v>0</v>
      </c>
      <c r="AD20" s="79">
        <v>0</v>
      </c>
      <c r="AE20" s="79">
        <v>0</v>
      </c>
      <c r="AF20" s="80" t="s">
        <v>73</v>
      </c>
      <c r="AG20" s="47">
        <f t="shared" si="1"/>
        <v>0</v>
      </c>
      <c r="AH20" s="79">
        <v>0</v>
      </c>
      <c r="AI20" s="79">
        <v>0</v>
      </c>
      <c r="AJ20" s="61" t="s">
        <v>73</v>
      </c>
      <c r="AK20" s="81" t="s">
        <v>73</v>
      </c>
      <c r="AL20" s="79">
        <v>0</v>
      </c>
      <c r="AM20" s="81" t="s">
        <v>73</v>
      </c>
      <c r="AN20" s="81" t="s">
        <v>73</v>
      </c>
      <c r="AO20" s="81" t="s">
        <v>73</v>
      </c>
      <c r="AP20" s="47">
        <f t="shared" si="2"/>
        <v>0</v>
      </c>
      <c r="AQ20" s="47">
        <f>+L20+AD20-AI20</f>
        <v>17700000</v>
      </c>
      <c r="AR20" s="61" t="s">
        <v>65</v>
      </c>
      <c r="AS20" s="79">
        <v>17700000</v>
      </c>
      <c r="AT20" s="61" t="s">
        <v>162</v>
      </c>
      <c r="AU20" s="79">
        <v>0</v>
      </c>
      <c r="AV20" s="82" t="s">
        <v>73</v>
      </c>
      <c r="AW20" s="83">
        <v>0</v>
      </c>
      <c r="AX20" s="62">
        <f t="shared" si="3"/>
        <v>17700000</v>
      </c>
      <c r="AY20" s="63">
        <f t="shared" si="4"/>
        <v>0</v>
      </c>
      <c r="AZ20" s="67">
        <v>0</v>
      </c>
      <c r="BA20" s="82" t="s">
        <v>73</v>
      </c>
      <c r="BB20" s="61" t="s">
        <v>85</v>
      </c>
      <c r="BC20" s="68" t="s">
        <v>4590</v>
      </c>
      <c r="BD20" s="61" t="s">
        <v>65</v>
      </c>
      <c r="BE20" s="61" t="s">
        <v>65</v>
      </c>
    </row>
    <row r="21" spans="2:57" ht="16.5" customHeight="1" x14ac:dyDescent="0.25">
      <c r="B21" s="61">
        <v>2026</v>
      </c>
      <c r="C21" s="44">
        <v>891780111</v>
      </c>
      <c r="D21" s="44" t="s">
        <v>63</v>
      </c>
      <c r="E21" s="47" t="s">
        <v>5948</v>
      </c>
      <c r="F21" s="281" t="s">
        <v>4589</v>
      </c>
      <c r="G21" s="61">
        <v>0</v>
      </c>
      <c r="H21" s="61" t="s">
        <v>71</v>
      </c>
      <c r="I21" s="61" t="s">
        <v>64</v>
      </c>
      <c r="J21" s="168" t="s">
        <v>81</v>
      </c>
      <c r="K21" s="243" t="s">
        <v>4588</v>
      </c>
      <c r="L21" s="79">
        <v>16820000</v>
      </c>
      <c r="M21" s="44" t="s">
        <v>66</v>
      </c>
      <c r="N21" s="68" t="s">
        <v>4587</v>
      </c>
      <c r="O21" s="68">
        <v>1082981040</v>
      </c>
      <c r="P21" s="68">
        <v>100</v>
      </c>
      <c r="Q21" s="69">
        <v>46037</v>
      </c>
      <c r="R21" s="68">
        <v>427845000</v>
      </c>
      <c r="S21" s="69">
        <v>46042</v>
      </c>
      <c r="T21" s="79">
        <v>16820000</v>
      </c>
      <c r="U21" s="61" t="s">
        <v>65</v>
      </c>
      <c r="V21" s="79">
        <v>36564357</v>
      </c>
      <c r="W21" s="168" t="s">
        <v>4474</v>
      </c>
      <c r="X21" s="69">
        <v>46042</v>
      </c>
      <c r="Y21" s="69">
        <v>46042</v>
      </c>
      <c r="Z21" s="69" t="s">
        <v>73</v>
      </c>
      <c r="AA21" s="69">
        <v>46203</v>
      </c>
      <c r="AB21" s="47">
        <f t="shared" si="0"/>
        <v>161</v>
      </c>
      <c r="AC21" s="79">
        <v>0</v>
      </c>
      <c r="AD21" s="79">
        <v>0</v>
      </c>
      <c r="AE21" s="79">
        <v>0</v>
      </c>
      <c r="AF21" s="80" t="s">
        <v>73</v>
      </c>
      <c r="AG21" s="47">
        <f t="shared" si="1"/>
        <v>0</v>
      </c>
      <c r="AH21" s="79">
        <v>0</v>
      </c>
      <c r="AI21" s="79">
        <v>0</v>
      </c>
      <c r="AJ21" s="61" t="s">
        <v>73</v>
      </c>
      <c r="AK21" s="81" t="s">
        <v>73</v>
      </c>
      <c r="AL21" s="79">
        <v>0</v>
      </c>
      <c r="AM21" s="81" t="s">
        <v>73</v>
      </c>
      <c r="AN21" s="81" t="s">
        <v>73</v>
      </c>
      <c r="AO21" s="81" t="s">
        <v>73</v>
      </c>
      <c r="AP21" s="47">
        <f t="shared" si="2"/>
        <v>0</v>
      </c>
      <c r="AQ21" s="47">
        <f>+L21+AD21-AI21</f>
        <v>16820000</v>
      </c>
      <c r="AR21" s="61" t="s">
        <v>65</v>
      </c>
      <c r="AS21" s="79">
        <v>16820000</v>
      </c>
      <c r="AT21" s="61" t="s">
        <v>162</v>
      </c>
      <c r="AU21" s="79">
        <v>0</v>
      </c>
      <c r="AV21" s="82" t="s">
        <v>73</v>
      </c>
      <c r="AW21" s="83">
        <v>0</v>
      </c>
      <c r="AX21" s="62">
        <f t="shared" si="3"/>
        <v>16820000</v>
      </c>
      <c r="AY21" s="63">
        <f t="shared" si="4"/>
        <v>0</v>
      </c>
      <c r="AZ21" s="67">
        <v>0</v>
      </c>
      <c r="BA21" s="82" t="s">
        <v>73</v>
      </c>
      <c r="BB21" s="61" t="s">
        <v>85</v>
      </c>
      <c r="BC21" s="68" t="s">
        <v>4586</v>
      </c>
      <c r="BD21" s="61" t="s">
        <v>65</v>
      </c>
      <c r="BE21" s="61" t="s">
        <v>65</v>
      </c>
    </row>
    <row r="22" spans="2:57" x14ac:dyDescent="0.25">
      <c r="B22" s="61">
        <v>2026</v>
      </c>
      <c r="C22" s="44">
        <v>891780111</v>
      </c>
      <c r="D22" s="44" t="s">
        <v>63</v>
      </c>
      <c r="E22" s="47" t="s">
        <v>5949</v>
      </c>
      <c r="F22" s="283" t="s">
        <v>4585</v>
      </c>
      <c r="G22" s="61">
        <v>0</v>
      </c>
      <c r="H22" s="61" t="s">
        <v>71</v>
      </c>
      <c r="I22" s="61" t="s">
        <v>64</v>
      </c>
      <c r="J22" s="168" t="s">
        <v>81</v>
      </c>
      <c r="K22" s="68" t="s">
        <v>4584</v>
      </c>
      <c r="L22" s="79">
        <v>19140000</v>
      </c>
      <c r="M22" s="44" t="s">
        <v>66</v>
      </c>
      <c r="N22" s="68" t="s">
        <v>4583</v>
      </c>
      <c r="O22" s="68">
        <v>1082891717</v>
      </c>
      <c r="P22" s="68">
        <v>100</v>
      </c>
      <c r="Q22" s="69">
        <v>46037</v>
      </c>
      <c r="R22" s="68">
        <v>427845000</v>
      </c>
      <c r="S22" s="69">
        <v>46042</v>
      </c>
      <c r="T22" s="79">
        <v>19140000</v>
      </c>
      <c r="U22" s="61" t="s">
        <v>65</v>
      </c>
      <c r="V22" s="241">
        <v>1098669877</v>
      </c>
      <c r="W22" s="47" t="s">
        <v>4578</v>
      </c>
      <c r="X22" s="69">
        <v>46042</v>
      </c>
      <c r="Y22" s="69">
        <v>46042</v>
      </c>
      <c r="Z22" s="69" t="s">
        <v>73</v>
      </c>
      <c r="AA22" s="69">
        <v>46188</v>
      </c>
      <c r="AB22" s="47">
        <f t="shared" si="0"/>
        <v>146</v>
      </c>
      <c r="AC22" s="79">
        <v>0</v>
      </c>
      <c r="AD22" s="79">
        <v>0</v>
      </c>
      <c r="AE22" s="79">
        <v>0</v>
      </c>
      <c r="AF22" s="80" t="s">
        <v>73</v>
      </c>
      <c r="AG22" s="47">
        <f t="shared" si="1"/>
        <v>0</v>
      </c>
      <c r="AH22" s="79">
        <v>0</v>
      </c>
      <c r="AI22" s="79">
        <v>0</v>
      </c>
      <c r="AJ22" s="61" t="s">
        <v>73</v>
      </c>
      <c r="AK22" s="81" t="s">
        <v>73</v>
      </c>
      <c r="AL22" s="79">
        <v>0</v>
      </c>
      <c r="AM22" s="81" t="s">
        <v>73</v>
      </c>
      <c r="AN22" s="81" t="s">
        <v>73</v>
      </c>
      <c r="AO22" s="81" t="s">
        <v>73</v>
      </c>
      <c r="AP22" s="47">
        <f t="shared" si="2"/>
        <v>0</v>
      </c>
      <c r="AQ22" s="47">
        <f>+L22+AD22-AI22</f>
        <v>19140000</v>
      </c>
      <c r="AR22" s="61" t="s">
        <v>65</v>
      </c>
      <c r="AS22" s="79">
        <v>19140000</v>
      </c>
      <c r="AT22" s="61" t="s">
        <v>162</v>
      </c>
      <c r="AU22" s="79">
        <v>0</v>
      </c>
      <c r="AV22" s="82" t="s">
        <v>73</v>
      </c>
      <c r="AW22" s="83">
        <v>0</v>
      </c>
      <c r="AX22" s="62">
        <f t="shared" si="3"/>
        <v>19140000</v>
      </c>
      <c r="AY22" s="63">
        <f t="shared" si="4"/>
        <v>0</v>
      </c>
      <c r="AZ22" s="67">
        <v>0</v>
      </c>
      <c r="BA22" s="82" t="s">
        <v>73</v>
      </c>
      <c r="BB22" s="61" t="s">
        <v>85</v>
      </c>
      <c r="BC22" s="68" t="s">
        <v>4582</v>
      </c>
      <c r="BD22" s="61" t="s">
        <v>65</v>
      </c>
      <c r="BE22" s="61" t="s">
        <v>65</v>
      </c>
    </row>
    <row r="23" spans="2:57" ht="15" customHeight="1" x14ac:dyDescent="0.25">
      <c r="B23" s="61">
        <v>2026</v>
      </c>
      <c r="C23" s="44">
        <v>891780111</v>
      </c>
      <c r="D23" s="44" t="s">
        <v>63</v>
      </c>
      <c r="E23" s="47" t="s">
        <v>5950</v>
      </c>
      <c r="F23" s="283" t="s">
        <v>4581</v>
      </c>
      <c r="G23" s="61">
        <v>0</v>
      </c>
      <c r="H23" s="61" t="s">
        <v>71</v>
      </c>
      <c r="I23" s="61" t="s">
        <v>64</v>
      </c>
      <c r="J23" s="168" t="s">
        <v>81</v>
      </c>
      <c r="K23" s="68" t="s">
        <v>4580</v>
      </c>
      <c r="L23" s="79">
        <v>16820000</v>
      </c>
      <c r="M23" s="44" t="s">
        <v>66</v>
      </c>
      <c r="N23" s="68" t="s">
        <v>4579</v>
      </c>
      <c r="O23" s="68">
        <v>1221971911</v>
      </c>
      <c r="P23" s="68">
        <v>100</v>
      </c>
      <c r="Q23" s="69">
        <v>46037</v>
      </c>
      <c r="R23" s="68">
        <v>427845000</v>
      </c>
      <c r="S23" s="69">
        <v>46042</v>
      </c>
      <c r="T23" s="79">
        <v>16820000</v>
      </c>
      <c r="U23" s="61" t="s">
        <v>65</v>
      </c>
      <c r="V23" s="241">
        <v>1098669877</v>
      </c>
      <c r="W23" s="47" t="s">
        <v>4578</v>
      </c>
      <c r="X23" s="69">
        <v>46042</v>
      </c>
      <c r="Y23" s="69">
        <v>46042</v>
      </c>
      <c r="Z23" s="69" t="s">
        <v>73</v>
      </c>
      <c r="AA23" s="69">
        <v>46191</v>
      </c>
      <c r="AB23" s="47">
        <f t="shared" si="0"/>
        <v>149</v>
      </c>
      <c r="AC23" s="79">
        <v>0</v>
      </c>
      <c r="AD23" s="79">
        <v>0</v>
      </c>
      <c r="AE23" s="79">
        <v>0</v>
      </c>
      <c r="AF23" s="80" t="s">
        <v>73</v>
      </c>
      <c r="AG23" s="47">
        <f t="shared" si="1"/>
        <v>0</v>
      </c>
      <c r="AH23" s="79">
        <v>0</v>
      </c>
      <c r="AI23" s="79">
        <v>0</v>
      </c>
      <c r="AJ23" s="61" t="s">
        <v>73</v>
      </c>
      <c r="AK23" s="81" t="s">
        <v>73</v>
      </c>
      <c r="AL23" s="79">
        <v>0</v>
      </c>
      <c r="AM23" s="81" t="s">
        <v>73</v>
      </c>
      <c r="AN23" s="81" t="s">
        <v>73</v>
      </c>
      <c r="AO23" s="81" t="s">
        <v>73</v>
      </c>
      <c r="AP23" s="47">
        <f t="shared" si="2"/>
        <v>0</v>
      </c>
      <c r="AQ23" s="47">
        <f>+L23+AD23-AI23</f>
        <v>16820000</v>
      </c>
      <c r="AR23" s="61" t="s">
        <v>65</v>
      </c>
      <c r="AS23" s="79">
        <v>16820000</v>
      </c>
      <c r="AT23" s="61" t="s">
        <v>162</v>
      </c>
      <c r="AU23" s="79">
        <v>0</v>
      </c>
      <c r="AV23" s="82" t="s">
        <v>73</v>
      </c>
      <c r="AW23" s="83">
        <v>0</v>
      </c>
      <c r="AX23" s="62">
        <f t="shared" si="3"/>
        <v>16820000</v>
      </c>
      <c r="AY23" s="63">
        <f t="shared" si="4"/>
        <v>0</v>
      </c>
      <c r="AZ23" s="67">
        <v>0</v>
      </c>
      <c r="BA23" s="82" t="s">
        <v>73</v>
      </c>
      <c r="BB23" s="61" t="s">
        <v>85</v>
      </c>
      <c r="BC23" s="68" t="s">
        <v>4577</v>
      </c>
      <c r="BD23" s="61" t="s">
        <v>65</v>
      </c>
      <c r="BE23" s="61" t="s">
        <v>65</v>
      </c>
    </row>
    <row r="24" spans="2:57" x14ac:dyDescent="0.25">
      <c r="B24" s="61">
        <v>2026</v>
      </c>
      <c r="C24" s="44">
        <v>891780111</v>
      </c>
      <c r="D24" s="44" t="s">
        <v>63</v>
      </c>
      <c r="E24" s="47" t="s">
        <v>5951</v>
      </c>
      <c r="F24" s="281" t="s">
        <v>4576</v>
      </c>
      <c r="G24" s="61">
        <v>0</v>
      </c>
      <c r="H24" s="61" t="s">
        <v>71</v>
      </c>
      <c r="I24" s="61" t="s">
        <v>64</v>
      </c>
      <c r="J24" s="168" t="s">
        <v>81</v>
      </c>
      <c r="K24" s="68" t="s">
        <v>4575</v>
      </c>
      <c r="L24" s="79">
        <v>18150000</v>
      </c>
      <c r="M24" s="44" t="s">
        <v>66</v>
      </c>
      <c r="N24" s="68" t="s">
        <v>4574</v>
      </c>
      <c r="O24" s="68">
        <v>57433908</v>
      </c>
      <c r="P24" s="68">
        <v>99</v>
      </c>
      <c r="Q24" s="69">
        <v>46037</v>
      </c>
      <c r="R24" s="68">
        <v>367950000</v>
      </c>
      <c r="S24" s="69">
        <v>46042</v>
      </c>
      <c r="T24" s="79">
        <v>18150000</v>
      </c>
      <c r="U24" s="61" t="s">
        <v>65</v>
      </c>
      <c r="V24" s="106">
        <v>7634885</v>
      </c>
      <c r="W24" s="47" t="s">
        <v>4573</v>
      </c>
      <c r="X24" s="69">
        <v>46042</v>
      </c>
      <c r="Y24" s="69">
        <v>46042</v>
      </c>
      <c r="Z24" s="69" t="s">
        <v>73</v>
      </c>
      <c r="AA24" s="69">
        <v>46203</v>
      </c>
      <c r="AB24" s="47">
        <f t="shared" si="0"/>
        <v>161</v>
      </c>
      <c r="AC24" s="79">
        <v>0</v>
      </c>
      <c r="AD24" s="79">
        <v>0</v>
      </c>
      <c r="AE24" s="79">
        <v>0</v>
      </c>
      <c r="AF24" s="80" t="s">
        <v>73</v>
      </c>
      <c r="AG24" s="47">
        <f t="shared" si="1"/>
        <v>0</v>
      </c>
      <c r="AH24" s="79">
        <v>0</v>
      </c>
      <c r="AI24" s="79">
        <v>0</v>
      </c>
      <c r="AJ24" s="61" t="s">
        <v>73</v>
      </c>
      <c r="AK24" s="81" t="s">
        <v>73</v>
      </c>
      <c r="AL24" s="79">
        <v>0</v>
      </c>
      <c r="AM24" s="81" t="s">
        <v>73</v>
      </c>
      <c r="AN24" s="81" t="s">
        <v>73</v>
      </c>
      <c r="AO24" s="81" t="s">
        <v>73</v>
      </c>
      <c r="AP24" s="47">
        <f t="shared" si="2"/>
        <v>0</v>
      </c>
      <c r="AQ24" s="47">
        <f>+L24+AD24-AI24</f>
        <v>18150000</v>
      </c>
      <c r="AR24" s="61" t="s">
        <v>65</v>
      </c>
      <c r="AS24" s="79">
        <v>18150000</v>
      </c>
      <c r="AT24" s="61" t="s">
        <v>162</v>
      </c>
      <c r="AU24" s="79">
        <v>0</v>
      </c>
      <c r="AV24" s="82" t="s">
        <v>73</v>
      </c>
      <c r="AW24" s="83">
        <v>0</v>
      </c>
      <c r="AX24" s="62">
        <f t="shared" si="3"/>
        <v>18150000</v>
      </c>
      <c r="AY24" s="63">
        <f t="shared" si="4"/>
        <v>0</v>
      </c>
      <c r="AZ24" s="67">
        <v>0</v>
      </c>
      <c r="BA24" s="82" t="s">
        <v>73</v>
      </c>
      <c r="BB24" s="61" t="s">
        <v>85</v>
      </c>
      <c r="BC24" s="68" t="s">
        <v>4572</v>
      </c>
      <c r="BD24" s="61" t="s">
        <v>65</v>
      </c>
      <c r="BE24" s="61" t="s">
        <v>65</v>
      </c>
    </row>
    <row r="25" spans="2:57" x14ac:dyDescent="0.25">
      <c r="B25" s="61">
        <v>2026</v>
      </c>
      <c r="C25" s="44">
        <v>891780111</v>
      </c>
      <c r="D25" s="44" t="s">
        <v>63</v>
      </c>
      <c r="E25" s="47" t="s">
        <v>5952</v>
      </c>
      <c r="F25" s="281" t="s">
        <v>4571</v>
      </c>
      <c r="G25" s="61">
        <v>0</v>
      </c>
      <c r="H25" s="61" t="s">
        <v>71</v>
      </c>
      <c r="I25" s="61" t="s">
        <v>64</v>
      </c>
      <c r="J25" s="168" t="s">
        <v>81</v>
      </c>
      <c r="K25" s="68" t="s">
        <v>4570</v>
      </c>
      <c r="L25" s="79">
        <v>15950000</v>
      </c>
      <c r="M25" s="44" t="s">
        <v>66</v>
      </c>
      <c r="N25" s="68" t="s">
        <v>4569</v>
      </c>
      <c r="O25" s="68">
        <v>1082915461</v>
      </c>
      <c r="P25" s="68">
        <v>100</v>
      </c>
      <c r="Q25" s="69">
        <v>46037</v>
      </c>
      <c r="R25" s="68">
        <v>427845000</v>
      </c>
      <c r="S25" s="69">
        <v>46042</v>
      </c>
      <c r="T25" s="79">
        <v>15950000</v>
      </c>
      <c r="U25" s="61" t="s">
        <v>65</v>
      </c>
      <c r="V25" s="241">
        <v>12561250</v>
      </c>
      <c r="W25" s="241" t="s">
        <v>4441</v>
      </c>
      <c r="X25" s="69">
        <v>46042</v>
      </c>
      <c r="Y25" s="69">
        <v>46042</v>
      </c>
      <c r="Z25" s="69" t="s">
        <v>73</v>
      </c>
      <c r="AA25" s="69">
        <v>46187</v>
      </c>
      <c r="AB25" s="47">
        <f t="shared" si="0"/>
        <v>145</v>
      </c>
      <c r="AC25" s="79">
        <v>0</v>
      </c>
      <c r="AD25" s="79">
        <v>0</v>
      </c>
      <c r="AE25" s="79">
        <v>0</v>
      </c>
      <c r="AF25" s="80" t="s">
        <v>73</v>
      </c>
      <c r="AG25" s="47">
        <f t="shared" si="1"/>
        <v>0</v>
      </c>
      <c r="AH25" s="79">
        <v>0</v>
      </c>
      <c r="AI25" s="79">
        <v>0</v>
      </c>
      <c r="AJ25" s="61" t="s">
        <v>73</v>
      </c>
      <c r="AK25" s="81" t="s">
        <v>73</v>
      </c>
      <c r="AL25" s="79">
        <v>0</v>
      </c>
      <c r="AM25" s="81" t="s">
        <v>73</v>
      </c>
      <c r="AN25" s="81" t="s">
        <v>73</v>
      </c>
      <c r="AO25" s="81" t="s">
        <v>73</v>
      </c>
      <c r="AP25" s="47">
        <f t="shared" si="2"/>
        <v>0</v>
      </c>
      <c r="AQ25" s="47">
        <f>+L25+AD25-AI25</f>
        <v>15950000</v>
      </c>
      <c r="AR25" s="61" t="s">
        <v>65</v>
      </c>
      <c r="AS25" s="79">
        <v>15950000</v>
      </c>
      <c r="AT25" s="61" t="s">
        <v>162</v>
      </c>
      <c r="AU25" s="79">
        <v>0</v>
      </c>
      <c r="AV25" s="82" t="s">
        <v>73</v>
      </c>
      <c r="AW25" s="83">
        <v>0</v>
      </c>
      <c r="AX25" s="62">
        <f t="shared" si="3"/>
        <v>15950000</v>
      </c>
      <c r="AY25" s="63">
        <f t="shared" si="4"/>
        <v>0</v>
      </c>
      <c r="AZ25" s="67">
        <v>0</v>
      </c>
      <c r="BA25" s="82" t="s">
        <v>73</v>
      </c>
      <c r="BB25" s="61" t="s">
        <v>85</v>
      </c>
      <c r="BC25" s="68" t="s">
        <v>4568</v>
      </c>
      <c r="BD25" s="61" t="s">
        <v>65</v>
      </c>
      <c r="BE25" s="61" t="s">
        <v>65</v>
      </c>
    </row>
    <row r="26" spans="2:57" ht="15" customHeight="1" x14ac:dyDescent="0.25">
      <c r="B26" s="61">
        <v>2026</v>
      </c>
      <c r="C26" s="44">
        <v>891780111</v>
      </c>
      <c r="D26" s="44" t="s">
        <v>63</v>
      </c>
      <c r="E26" s="47" t="s">
        <v>4567</v>
      </c>
      <c r="F26" s="281" t="s">
        <v>4566</v>
      </c>
      <c r="G26" s="61">
        <v>0</v>
      </c>
      <c r="H26" s="61" t="s">
        <v>71</v>
      </c>
      <c r="I26" s="61" t="s">
        <v>64</v>
      </c>
      <c r="J26" s="168" t="s">
        <v>81</v>
      </c>
      <c r="K26" s="68" t="s">
        <v>4565</v>
      </c>
      <c r="L26" s="79">
        <v>14850000</v>
      </c>
      <c r="M26" s="44" t="s">
        <v>66</v>
      </c>
      <c r="N26" s="68" t="s">
        <v>4564</v>
      </c>
      <c r="O26" s="68">
        <v>1082867770</v>
      </c>
      <c r="P26" s="68">
        <v>100</v>
      </c>
      <c r="Q26" s="69">
        <v>46037</v>
      </c>
      <c r="R26" s="68">
        <v>427845000</v>
      </c>
      <c r="S26" s="69">
        <v>46042</v>
      </c>
      <c r="T26" s="79">
        <v>14850000</v>
      </c>
      <c r="U26" s="61" t="s">
        <v>65</v>
      </c>
      <c r="V26" s="241">
        <v>36669977</v>
      </c>
      <c r="W26" s="47" t="s">
        <v>4480</v>
      </c>
      <c r="X26" s="69">
        <v>46042</v>
      </c>
      <c r="Y26" s="69">
        <v>46042</v>
      </c>
      <c r="Z26" s="69" t="s">
        <v>73</v>
      </c>
      <c r="AA26" s="69">
        <v>46191</v>
      </c>
      <c r="AB26" s="47">
        <f t="shared" si="0"/>
        <v>149</v>
      </c>
      <c r="AC26" s="79">
        <v>0</v>
      </c>
      <c r="AD26" s="79">
        <v>0</v>
      </c>
      <c r="AE26" s="79">
        <v>0</v>
      </c>
      <c r="AF26" s="80" t="s">
        <v>73</v>
      </c>
      <c r="AG26" s="47">
        <f t="shared" si="1"/>
        <v>0</v>
      </c>
      <c r="AH26" s="79">
        <v>0</v>
      </c>
      <c r="AI26" s="79">
        <v>0</v>
      </c>
      <c r="AJ26" s="61" t="s">
        <v>73</v>
      </c>
      <c r="AK26" s="81" t="s">
        <v>73</v>
      </c>
      <c r="AL26" s="79">
        <v>0</v>
      </c>
      <c r="AM26" s="81" t="s">
        <v>73</v>
      </c>
      <c r="AN26" s="81" t="s">
        <v>73</v>
      </c>
      <c r="AO26" s="81" t="s">
        <v>73</v>
      </c>
      <c r="AP26" s="47">
        <f t="shared" si="2"/>
        <v>0</v>
      </c>
      <c r="AQ26" s="47">
        <f>+L26+AD26-AI26</f>
        <v>14850000</v>
      </c>
      <c r="AR26" s="61" t="s">
        <v>65</v>
      </c>
      <c r="AS26" s="79">
        <v>14850000</v>
      </c>
      <c r="AT26" s="61" t="s">
        <v>162</v>
      </c>
      <c r="AU26" s="79">
        <v>0</v>
      </c>
      <c r="AV26" s="82" t="s">
        <v>73</v>
      </c>
      <c r="AW26" s="83">
        <v>0</v>
      </c>
      <c r="AX26" s="62">
        <f t="shared" si="3"/>
        <v>14850000</v>
      </c>
      <c r="AY26" s="63">
        <f t="shared" si="4"/>
        <v>0</v>
      </c>
      <c r="AZ26" s="67">
        <v>0</v>
      </c>
      <c r="BA26" s="82" t="s">
        <v>73</v>
      </c>
      <c r="BB26" s="61" t="s">
        <v>85</v>
      </c>
      <c r="BC26" s="47" t="s">
        <v>4563</v>
      </c>
      <c r="BD26" s="61" t="s">
        <v>65</v>
      </c>
      <c r="BE26" s="61" t="s">
        <v>65</v>
      </c>
    </row>
    <row r="27" spans="2:57" x14ac:dyDescent="0.25">
      <c r="B27" s="61">
        <v>2026</v>
      </c>
      <c r="C27" s="44">
        <v>891780111</v>
      </c>
      <c r="D27" s="44" t="s">
        <v>63</v>
      </c>
      <c r="E27" s="47" t="s">
        <v>4562</v>
      </c>
      <c r="F27" s="283" t="s">
        <v>4561</v>
      </c>
      <c r="G27" s="61">
        <v>0</v>
      </c>
      <c r="H27" s="61" t="s">
        <v>71</v>
      </c>
      <c r="I27" s="61" t="s">
        <v>64</v>
      </c>
      <c r="J27" s="168" t="s">
        <v>81</v>
      </c>
      <c r="K27" s="68" t="s">
        <v>4560</v>
      </c>
      <c r="L27" s="79">
        <v>16500000</v>
      </c>
      <c r="M27" s="44" t="s">
        <v>66</v>
      </c>
      <c r="N27" s="68" t="s">
        <v>4559</v>
      </c>
      <c r="O27" s="68">
        <v>1216972757</v>
      </c>
      <c r="P27" s="68">
        <v>100</v>
      </c>
      <c r="Q27" s="69">
        <v>46037</v>
      </c>
      <c r="R27" s="68">
        <v>427845000</v>
      </c>
      <c r="S27" s="69">
        <v>46042</v>
      </c>
      <c r="T27" s="79">
        <v>16500000</v>
      </c>
      <c r="U27" s="61" t="s">
        <v>65</v>
      </c>
      <c r="V27" s="241">
        <v>36669977</v>
      </c>
      <c r="W27" s="47" t="s">
        <v>4480</v>
      </c>
      <c r="X27" s="69">
        <v>46042</v>
      </c>
      <c r="Y27" s="69">
        <v>46042</v>
      </c>
      <c r="Z27" s="69" t="s">
        <v>73</v>
      </c>
      <c r="AA27" s="69">
        <v>46203</v>
      </c>
      <c r="AB27" s="47">
        <f t="shared" si="0"/>
        <v>161</v>
      </c>
      <c r="AC27" s="79">
        <v>0</v>
      </c>
      <c r="AD27" s="79">
        <v>0</v>
      </c>
      <c r="AE27" s="79">
        <v>0</v>
      </c>
      <c r="AF27" s="80" t="s">
        <v>73</v>
      </c>
      <c r="AG27" s="47">
        <f t="shared" si="1"/>
        <v>0</v>
      </c>
      <c r="AH27" s="79">
        <v>0</v>
      </c>
      <c r="AI27" s="79">
        <v>0</v>
      </c>
      <c r="AJ27" s="61" t="s">
        <v>73</v>
      </c>
      <c r="AK27" s="81" t="s">
        <v>73</v>
      </c>
      <c r="AL27" s="79">
        <v>0</v>
      </c>
      <c r="AM27" s="81" t="s">
        <v>73</v>
      </c>
      <c r="AN27" s="81" t="s">
        <v>73</v>
      </c>
      <c r="AO27" s="81" t="s">
        <v>73</v>
      </c>
      <c r="AP27" s="47">
        <f t="shared" si="2"/>
        <v>0</v>
      </c>
      <c r="AQ27" s="47">
        <f>+L27+AD27-AI27</f>
        <v>16500000</v>
      </c>
      <c r="AR27" s="61" t="s">
        <v>65</v>
      </c>
      <c r="AS27" s="79">
        <v>16500000</v>
      </c>
      <c r="AT27" s="61" t="s">
        <v>162</v>
      </c>
      <c r="AU27" s="79">
        <v>0</v>
      </c>
      <c r="AV27" s="82" t="s">
        <v>73</v>
      </c>
      <c r="AW27" s="83">
        <v>0</v>
      </c>
      <c r="AX27" s="62">
        <f t="shared" si="3"/>
        <v>16500000</v>
      </c>
      <c r="AY27" s="63">
        <f t="shared" si="4"/>
        <v>0</v>
      </c>
      <c r="AZ27" s="67">
        <v>0</v>
      </c>
      <c r="BA27" s="82" t="s">
        <v>73</v>
      </c>
      <c r="BB27" s="61" t="s">
        <v>85</v>
      </c>
      <c r="BC27" s="47" t="s">
        <v>4558</v>
      </c>
      <c r="BD27" s="61" t="s">
        <v>65</v>
      </c>
      <c r="BE27" s="61" t="s">
        <v>65</v>
      </c>
    </row>
    <row r="28" spans="2:57" x14ac:dyDescent="0.25">
      <c r="B28" s="61">
        <v>2026</v>
      </c>
      <c r="C28" s="44">
        <v>891780111</v>
      </c>
      <c r="D28" s="44" t="s">
        <v>63</v>
      </c>
      <c r="E28" s="47" t="s">
        <v>4557</v>
      </c>
      <c r="F28" s="281" t="s">
        <v>4556</v>
      </c>
      <c r="G28" s="61">
        <v>0</v>
      </c>
      <c r="H28" s="61" t="s">
        <v>71</v>
      </c>
      <c r="I28" s="61" t="s">
        <v>64</v>
      </c>
      <c r="J28" s="168" t="s">
        <v>81</v>
      </c>
      <c r="K28" s="68" t="s">
        <v>4555</v>
      </c>
      <c r="L28" s="79">
        <v>22000000</v>
      </c>
      <c r="M28" s="44" t="s">
        <v>66</v>
      </c>
      <c r="N28" s="68" t="s">
        <v>889</v>
      </c>
      <c r="O28" s="68">
        <v>85466955</v>
      </c>
      <c r="P28" s="68">
        <v>99</v>
      </c>
      <c r="Q28" s="69">
        <v>46037</v>
      </c>
      <c r="R28" s="68">
        <v>367950000</v>
      </c>
      <c r="S28" s="69">
        <v>46042</v>
      </c>
      <c r="T28" s="79">
        <v>22000000</v>
      </c>
      <c r="U28" s="61" t="s">
        <v>65</v>
      </c>
      <c r="V28" s="241">
        <v>7634903</v>
      </c>
      <c r="W28" s="47" t="s">
        <v>4458</v>
      </c>
      <c r="X28" s="69">
        <v>46042</v>
      </c>
      <c r="Y28" s="69">
        <v>46042</v>
      </c>
      <c r="Z28" s="69" t="s">
        <v>73</v>
      </c>
      <c r="AA28" s="69">
        <v>46203</v>
      </c>
      <c r="AB28" s="47">
        <f t="shared" si="0"/>
        <v>161</v>
      </c>
      <c r="AC28" s="79">
        <v>0</v>
      </c>
      <c r="AD28" s="79">
        <v>0</v>
      </c>
      <c r="AE28" s="79">
        <v>0</v>
      </c>
      <c r="AF28" s="80" t="s">
        <v>73</v>
      </c>
      <c r="AG28" s="47">
        <f t="shared" si="1"/>
        <v>0</v>
      </c>
      <c r="AH28" s="79">
        <v>0</v>
      </c>
      <c r="AI28" s="79">
        <v>0</v>
      </c>
      <c r="AJ28" s="61" t="s">
        <v>73</v>
      </c>
      <c r="AK28" s="81" t="s">
        <v>73</v>
      </c>
      <c r="AL28" s="79">
        <v>0</v>
      </c>
      <c r="AM28" s="81" t="s">
        <v>73</v>
      </c>
      <c r="AN28" s="81" t="s">
        <v>73</v>
      </c>
      <c r="AO28" s="81" t="s">
        <v>73</v>
      </c>
      <c r="AP28" s="47">
        <f t="shared" si="2"/>
        <v>0</v>
      </c>
      <c r="AQ28" s="47">
        <f>+L28+AD28-AI28</f>
        <v>22000000</v>
      </c>
      <c r="AR28" s="61" t="s">
        <v>65</v>
      </c>
      <c r="AS28" s="79">
        <v>22000000</v>
      </c>
      <c r="AT28" s="61" t="s">
        <v>162</v>
      </c>
      <c r="AU28" s="79">
        <v>0</v>
      </c>
      <c r="AV28" s="82" t="s">
        <v>73</v>
      </c>
      <c r="AW28" s="83">
        <v>0</v>
      </c>
      <c r="AX28" s="62">
        <f t="shared" si="3"/>
        <v>22000000</v>
      </c>
      <c r="AY28" s="63">
        <f t="shared" si="4"/>
        <v>0</v>
      </c>
      <c r="AZ28" s="67">
        <v>0</v>
      </c>
      <c r="BA28" s="82" t="s">
        <v>73</v>
      </c>
      <c r="BB28" s="61" t="s">
        <v>85</v>
      </c>
      <c r="BC28" s="68" t="s">
        <v>4554</v>
      </c>
      <c r="BD28" s="61" t="s">
        <v>65</v>
      </c>
      <c r="BE28" s="61" t="s">
        <v>65</v>
      </c>
    </row>
    <row r="29" spans="2:57" x14ac:dyDescent="0.25">
      <c r="B29" s="61">
        <v>2026</v>
      </c>
      <c r="C29" s="44">
        <v>891780111</v>
      </c>
      <c r="D29" s="44" t="s">
        <v>63</v>
      </c>
      <c r="E29" s="47" t="s">
        <v>4553</v>
      </c>
      <c r="F29" s="283" t="s">
        <v>4552</v>
      </c>
      <c r="G29" s="61">
        <v>0</v>
      </c>
      <c r="H29" s="61" t="s">
        <v>71</v>
      </c>
      <c r="I29" s="61" t="s">
        <v>64</v>
      </c>
      <c r="J29" s="168" t="s">
        <v>81</v>
      </c>
      <c r="K29" s="68" t="s">
        <v>4551</v>
      </c>
      <c r="L29" s="79">
        <v>14300000</v>
      </c>
      <c r="M29" s="44" t="s">
        <v>66</v>
      </c>
      <c r="N29" s="68" t="s">
        <v>4550</v>
      </c>
      <c r="O29" s="79">
        <v>1193225410</v>
      </c>
      <c r="P29" s="68">
        <v>100</v>
      </c>
      <c r="Q29" s="69">
        <v>46037</v>
      </c>
      <c r="R29" s="68">
        <v>427845000</v>
      </c>
      <c r="S29" s="69">
        <v>46042</v>
      </c>
      <c r="T29" s="79">
        <v>14300000</v>
      </c>
      <c r="U29" s="61" t="s">
        <v>65</v>
      </c>
      <c r="V29" s="241">
        <v>1082900194</v>
      </c>
      <c r="W29" s="47" t="s">
        <v>4452</v>
      </c>
      <c r="X29" s="69">
        <v>46042</v>
      </c>
      <c r="Y29" s="69">
        <v>46042</v>
      </c>
      <c r="Z29" s="69" t="s">
        <v>73</v>
      </c>
      <c r="AA29" s="69">
        <v>46191</v>
      </c>
      <c r="AB29" s="47">
        <f t="shared" si="0"/>
        <v>149</v>
      </c>
      <c r="AC29" s="79">
        <v>0</v>
      </c>
      <c r="AD29" s="79">
        <v>0</v>
      </c>
      <c r="AE29" s="79">
        <v>0</v>
      </c>
      <c r="AF29" s="80" t="s">
        <v>73</v>
      </c>
      <c r="AG29" s="47">
        <f t="shared" si="1"/>
        <v>0</v>
      </c>
      <c r="AH29" s="79">
        <v>0</v>
      </c>
      <c r="AI29" s="79">
        <v>0</v>
      </c>
      <c r="AJ29" s="61" t="s">
        <v>73</v>
      </c>
      <c r="AK29" s="81" t="s">
        <v>73</v>
      </c>
      <c r="AL29" s="79">
        <v>0</v>
      </c>
      <c r="AM29" s="81" t="s">
        <v>73</v>
      </c>
      <c r="AN29" s="81" t="s">
        <v>73</v>
      </c>
      <c r="AO29" s="81" t="s">
        <v>73</v>
      </c>
      <c r="AP29" s="47">
        <f t="shared" si="2"/>
        <v>0</v>
      </c>
      <c r="AQ29" s="47">
        <f>+L29+AD29-AI29</f>
        <v>14300000</v>
      </c>
      <c r="AR29" s="61" t="s">
        <v>65</v>
      </c>
      <c r="AS29" s="79">
        <v>14300000</v>
      </c>
      <c r="AT29" s="61" t="s">
        <v>162</v>
      </c>
      <c r="AU29" s="79">
        <v>0</v>
      </c>
      <c r="AV29" s="82" t="s">
        <v>73</v>
      </c>
      <c r="AW29" s="83">
        <v>0</v>
      </c>
      <c r="AX29" s="62">
        <f t="shared" si="3"/>
        <v>14300000</v>
      </c>
      <c r="AY29" s="63">
        <f t="shared" si="4"/>
        <v>0</v>
      </c>
      <c r="AZ29" s="67">
        <v>0</v>
      </c>
      <c r="BA29" s="82" t="s">
        <v>73</v>
      </c>
      <c r="BB29" s="61" t="s">
        <v>85</v>
      </c>
      <c r="BC29" s="47" t="s">
        <v>4549</v>
      </c>
      <c r="BD29" s="61" t="s">
        <v>65</v>
      </c>
      <c r="BE29" s="61" t="s">
        <v>65</v>
      </c>
    </row>
    <row r="30" spans="2:57" x14ac:dyDescent="0.25">
      <c r="B30" s="61">
        <v>2026</v>
      </c>
      <c r="C30" s="44">
        <v>891780111</v>
      </c>
      <c r="D30" s="44" t="s">
        <v>63</v>
      </c>
      <c r="E30" s="47" t="s">
        <v>4548</v>
      </c>
      <c r="F30" s="283" t="s">
        <v>4547</v>
      </c>
      <c r="G30" s="61">
        <v>0</v>
      </c>
      <c r="H30" s="61" t="s">
        <v>71</v>
      </c>
      <c r="I30" s="61" t="s">
        <v>64</v>
      </c>
      <c r="J30" s="168" t="s">
        <v>81</v>
      </c>
      <c r="K30" s="68" t="s">
        <v>4546</v>
      </c>
      <c r="L30" s="79">
        <v>15950000</v>
      </c>
      <c r="M30" s="44" t="s">
        <v>66</v>
      </c>
      <c r="N30" s="68" t="s">
        <v>4545</v>
      </c>
      <c r="O30" s="68">
        <v>1007832682</v>
      </c>
      <c r="P30" s="68">
        <v>100</v>
      </c>
      <c r="Q30" s="69">
        <v>46037</v>
      </c>
      <c r="R30" s="68">
        <v>427845000</v>
      </c>
      <c r="S30" s="69">
        <v>46042</v>
      </c>
      <c r="T30" s="79">
        <v>15950000</v>
      </c>
      <c r="U30" s="61" t="s">
        <v>65</v>
      </c>
      <c r="V30" s="241">
        <v>12561250</v>
      </c>
      <c r="W30" s="241" t="s">
        <v>4441</v>
      </c>
      <c r="X30" s="69">
        <v>46042</v>
      </c>
      <c r="Y30" s="69">
        <v>46042</v>
      </c>
      <c r="Z30" s="69" t="s">
        <v>73</v>
      </c>
      <c r="AA30" s="69">
        <v>46197</v>
      </c>
      <c r="AB30" s="47">
        <f t="shared" si="0"/>
        <v>155</v>
      </c>
      <c r="AC30" s="79">
        <v>0</v>
      </c>
      <c r="AD30" s="79">
        <v>0</v>
      </c>
      <c r="AE30" s="79">
        <v>0</v>
      </c>
      <c r="AF30" s="80" t="s">
        <v>73</v>
      </c>
      <c r="AG30" s="47">
        <f t="shared" si="1"/>
        <v>0</v>
      </c>
      <c r="AH30" s="79">
        <v>0</v>
      </c>
      <c r="AI30" s="79">
        <v>0</v>
      </c>
      <c r="AJ30" s="61" t="s">
        <v>73</v>
      </c>
      <c r="AK30" s="81" t="s">
        <v>73</v>
      </c>
      <c r="AL30" s="79">
        <v>0</v>
      </c>
      <c r="AM30" s="81" t="s">
        <v>73</v>
      </c>
      <c r="AN30" s="81" t="s">
        <v>73</v>
      </c>
      <c r="AO30" s="81" t="s">
        <v>73</v>
      </c>
      <c r="AP30" s="47">
        <f t="shared" si="2"/>
        <v>0</v>
      </c>
      <c r="AQ30" s="47">
        <f>+L30+AD30-AI30</f>
        <v>15950000</v>
      </c>
      <c r="AR30" s="61" t="s">
        <v>65</v>
      </c>
      <c r="AS30" s="79">
        <v>15950000</v>
      </c>
      <c r="AT30" s="61" t="s">
        <v>162</v>
      </c>
      <c r="AU30" s="79">
        <v>0</v>
      </c>
      <c r="AV30" s="82" t="s">
        <v>73</v>
      </c>
      <c r="AW30" s="83">
        <v>0</v>
      </c>
      <c r="AX30" s="62">
        <f t="shared" si="3"/>
        <v>15950000</v>
      </c>
      <c r="AY30" s="63">
        <f t="shared" si="4"/>
        <v>0</v>
      </c>
      <c r="AZ30" s="67">
        <v>0</v>
      </c>
      <c r="BA30" s="82" t="s">
        <v>73</v>
      </c>
      <c r="BB30" s="61" t="s">
        <v>85</v>
      </c>
      <c r="BC30" s="189" t="s">
        <v>4544</v>
      </c>
      <c r="BD30" s="61" t="s">
        <v>65</v>
      </c>
      <c r="BE30" s="61" t="s">
        <v>65</v>
      </c>
    </row>
    <row r="31" spans="2:57" x14ac:dyDescent="0.25">
      <c r="B31" s="61">
        <v>2026</v>
      </c>
      <c r="C31" s="44">
        <v>891780111</v>
      </c>
      <c r="D31" s="44" t="s">
        <v>63</v>
      </c>
      <c r="E31" s="47" t="s">
        <v>4543</v>
      </c>
      <c r="F31" s="281" t="s">
        <v>4542</v>
      </c>
      <c r="G31" s="61">
        <v>0</v>
      </c>
      <c r="H31" s="61" t="s">
        <v>71</v>
      </c>
      <c r="I31" s="61" t="s">
        <v>64</v>
      </c>
      <c r="J31" s="168" t="s">
        <v>81</v>
      </c>
      <c r="K31" s="68" t="s">
        <v>4541</v>
      </c>
      <c r="L31" s="79">
        <v>15950000</v>
      </c>
      <c r="M31" s="44" t="s">
        <v>66</v>
      </c>
      <c r="N31" s="68" t="s">
        <v>4540</v>
      </c>
      <c r="O31" s="68">
        <v>36696283</v>
      </c>
      <c r="P31" s="68">
        <v>100</v>
      </c>
      <c r="Q31" s="69">
        <v>46037</v>
      </c>
      <c r="R31" s="68">
        <v>427845000</v>
      </c>
      <c r="S31" s="69">
        <v>46042</v>
      </c>
      <c r="T31" s="79">
        <v>15950000</v>
      </c>
      <c r="U31" s="61" t="s">
        <v>65</v>
      </c>
      <c r="V31" s="241">
        <v>36669977</v>
      </c>
      <c r="W31" s="47" t="s">
        <v>4480</v>
      </c>
      <c r="X31" s="69">
        <v>46042</v>
      </c>
      <c r="Y31" s="69">
        <v>46042</v>
      </c>
      <c r="Z31" s="69" t="s">
        <v>73</v>
      </c>
      <c r="AA31" s="69">
        <v>46197</v>
      </c>
      <c r="AB31" s="47">
        <f t="shared" si="0"/>
        <v>155</v>
      </c>
      <c r="AC31" s="79">
        <v>0</v>
      </c>
      <c r="AD31" s="79">
        <v>0</v>
      </c>
      <c r="AE31" s="79">
        <v>0</v>
      </c>
      <c r="AF31" s="80" t="s">
        <v>73</v>
      </c>
      <c r="AG31" s="47">
        <f t="shared" si="1"/>
        <v>0</v>
      </c>
      <c r="AH31" s="79">
        <v>0</v>
      </c>
      <c r="AI31" s="79">
        <v>0</v>
      </c>
      <c r="AJ31" s="61" t="s">
        <v>73</v>
      </c>
      <c r="AK31" s="81" t="s">
        <v>73</v>
      </c>
      <c r="AL31" s="79">
        <v>0</v>
      </c>
      <c r="AM31" s="81" t="s">
        <v>73</v>
      </c>
      <c r="AN31" s="81" t="s">
        <v>73</v>
      </c>
      <c r="AO31" s="81" t="s">
        <v>73</v>
      </c>
      <c r="AP31" s="47">
        <f t="shared" si="2"/>
        <v>0</v>
      </c>
      <c r="AQ31" s="47">
        <f>+L31+AD31-AI31</f>
        <v>15950000</v>
      </c>
      <c r="AR31" s="61" t="s">
        <v>65</v>
      </c>
      <c r="AS31" s="79">
        <v>15950000</v>
      </c>
      <c r="AT31" s="61" t="s">
        <v>162</v>
      </c>
      <c r="AU31" s="79">
        <v>0</v>
      </c>
      <c r="AV31" s="82" t="s">
        <v>73</v>
      </c>
      <c r="AW31" s="83">
        <v>0</v>
      </c>
      <c r="AX31" s="62">
        <f t="shared" si="3"/>
        <v>15950000</v>
      </c>
      <c r="AY31" s="63">
        <f t="shared" si="4"/>
        <v>0</v>
      </c>
      <c r="AZ31" s="67">
        <v>0</v>
      </c>
      <c r="BA31" s="82" t="s">
        <v>73</v>
      </c>
      <c r="BB31" s="61" t="s">
        <v>85</v>
      </c>
      <c r="BC31" s="47" t="s">
        <v>4539</v>
      </c>
      <c r="BD31" s="61" t="s">
        <v>65</v>
      </c>
      <c r="BE31" s="61" t="s">
        <v>65</v>
      </c>
    </row>
    <row r="32" spans="2:57" x14ac:dyDescent="0.25">
      <c r="B32" s="61">
        <v>2026</v>
      </c>
      <c r="C32" s="44">
        <v>891780111</v>
      </c>
      <c r="D32" s="44" t="s">
        <v>63</v>
      </c>
      <c r="E32" s="47" t="s">
        <v>4538</v>
      </c>
      <c r="F32" s="283" t="s">
        <v>4537</v>
      </c>
      <c r="G32" s="61">
        <v>0</v>
      </c>
      <c r="H32" s="61" t="s">
        <v>71</v>
      </c>
      <c r="I32" s="61" t="s">
        <v>64</v>
      </c>
      <c r="J32" s="168" t="s">
        <v>81</v>
      </c>
      <c r="K32" s="68" t="s">
        <v>4536</v>
      </c>
      <c r="L32" s="79">
        <v>23600000</v>
      </c>
      <c r="M32" s="44" t="s">
        <v>66</v>
      </c>
      <c r="N32" s="68" t="s">
        <v>4535</v>
      </c>
      <c r="O32" s="68">
        <v>85153904</v>
      </c>
      <c r="P32" s="68">
        <v>99</v>
      </c>
      <c r="Q32" s="69">
        <v>46037</v>
      </c>
      <c r="R32" s="68">
        <v>367950000</v>
      </c>
      <c r="S32" s="69">
        <v>44946</v>
      </c>
      <c r="T32" s="79">
        <v>23600000</v>
      </c>
      <c r="U32" s="61" t="s">
        <v>65</v>
      </c>
      <c r="V32" s="241">
        <v>7634903</v>
      </c>
      <c r="W32" s="47" t="s">
        <v>4458</v>
      </c>
      <c r="X32" s="69">
        <v>46042</v>
      </c>
      <c r="Y32" s="69">
        <v>46042</v>
      </c>
      <c r="Z32" s="69" t="s">
        <v>73</v>
      </c>
      <c r="AA32" s="69">
        <v>46203</v>
      </c>
      <c r="AB32" s="47">
        <f t="shared" si="0"/>
        <v>161</v>
      </c>
      <c r="AC32" s="79">
        <v>0</v>
      </c>
      <c r="AD32" s="79">
        <v>0</v>
      </c>
      <c r="AE32" s="79">
        <v>0</v>
      </c>
      <c r="AF32" s="80" t="s">
        <v>73</v>
      </c>
      <c r="AG32" s="47">
        <f t="shared" si="1"/>
        <v>0</v>
      </c>
      <c r="AH32" s="79">
        <v>0</v>
      </c>
      <c r="AI32" s="79">
        <v>0</v>
      </c>
      <c r="AJ32" s="61" t="s">
        <v>73</v>
      </c>
      <c r="AK32" s="81" t="s">
        <v>73</v>
      </c>
      <c r="AL32" s="79">
        <v>0</v>
      </c>
      <c r="AM32" s="81" t="s">
        <v>73</v>
      </c>
      <c r="AN32" s="81" t="s">
        <v>73</v>
      </c>
      <c r="AO32" s="81" t="s">
        <v>73</v>
      </c>
      <c r="AP32" s="47">
        <f t="shared" si="2"/>
        <v>0</v>
      </c>
      <c r="AQ32" s="47">
        <f>+L32+AD32-AI32</f>
        <v>23600000</v>
      </c>
      <c r="AR32" s="61" t="s">
        <v>65</v>
      </c>
      <c r="AS32" s="79">
        <v>23600000</v>
      </c>
      <c r="AT32" s="61" t="s">
        <v>162</v>
      </c>
      <c r="AU32" s="79">
        <v>0</v>
      </c>
      <c r="AV32" s="82" t="s">
        <v>73</v>
      </c>
      <c r="AW32" s="83">
        <v>0</v>
      </c>
      <c r="AX32" s="62">
        <f t="shared" si="3"/>
        <v>23600000</v>
      </c>
      <c r="AY32" s="63">
        <f t="shared" si="4"/>
        <v>0</v>
      </c>
      <c r="AZ32" s="67">
        <v>0</v>
      </c>
      <c r="BA32" s="82" t="s">
        <v>73</v>
      </c>
      <c r="BB32" s="61" t="s">
        <v>85</v>
      </c>
      <c r="BC32" s="47" t="s">
        <v>4534</v>
      </c>
      <c r="BD32" s="61" t="s">
        <v>65</v>
      </c>
      <c r="BE32" s="61" t="s">
        <v>65</v>
      </c>
    </row>
    <row r="33" spans="2:57" x14ac:dyDescent="0.25">
      <c r="B33" s="61">
        <v>2026</v>
      </c>
      <c r="C33" s="44">
        <v>891780111</v>
      </c>
      <c r="D33" s="44" t="s">
        <v>63</v>
      </c>
      <c r="E33" s="47" t="s">
        <v>4533</v>
      </c>
      <c r="F33" s="281" t="s">
        <v>4532</v>
      </c>
      <c r="G33" s="61">
        <v>0</v>
      </c>
      <c r="H33" s="61" t="s">
        <v>71</v>
      </c>
      <c r="I33" s="61" t="s">
        <v>64</v>
      </c>
      <c r="J33" s="168" t="s">
        <v>81</v>
      </c>
      <c r="K33" s="68" t="s">
        <v>4531</v>
      </c>
      <c r="L33" s="79">
        <v>17980000</v>
      </c>
      <c r="M33" s="44" t="s">
        <v>66</v>
      </c>
      <c r="N33" s="68" t="s">
        <v>4530</v>
      </c>
      <c r="O33" s="68">
        <v>1082956756</v>
      </c>
      <c r="P33" s="68">
        <v>100</v>
      </c>
      <c r="Q33" s="69">
        <v>46037</v>
      </c>
      <c r="R33" s="68">
        <v>427845000</v>
      </c>
      <c r="S33" s="69">
        <v>46042</v>
      </c>
      <c r="T33" s="79">
        <v>17980000</v>
      </c>
      <c r="U33" s="61" t="s">
        <v>65</v>
      </c>
      <c r="V33" s="241">
        <v>1082900194</v>
      </c>
      <c r="W33" s="47" t="s">
        <v>4452</v>
      </c>
      <c r="X33" s="69">
        <v>46042</v>
      </c>
      <c r="Y33" s="69">
        <v>46042</v>
      </c>
      <c r="Z33" s="69" t="s">
        <v>73</v>
      </c>
      <c r="AA33" s="69">
        <v>46178</v>
      </c>
      <c r="AB33" s="47">
        <f t="shared" si="0"/>
        <v>136</v>
      </c>
      <c r="AC33" s="79">
        <v>0</v>
      </c>
      <c r="AD33" s="79">
        <v>0</v>
      </c>
      <c r="AE33" s="79">
        <v>0</v>
      </c>
      <c r="AF33" s="80" t="s">
        <v>73</v>
      </c>
      <c r="AG33" s="47">
        <f t="shared" si="1"/>
        <v>0</v>
      </c>
      <c r="AH33" s="79">
        <v>0</v>
      </c>
      <c r="AI33" s="79">
        <v>0</v>
      </c>
      <c r="AJ33" s="61" t="s">
        <v>73</v>
      </c>
      <c r="AK33" s="81" t="s">
        <v>73</v>
      </c>
      <c r="AL33" s="79">
        <v>0</v>
      </c>
      <c r="AM33" s="81" t="s">
        <v>73</v>
      </c>
      <c r="AN33" s="81" t="s">
        <v>73</v>
      </c>
      <c r="AO33" s="81" t="s">
        <v>73</v>
      </c>
      <c r="AP33" s="47">
        <f t="shared" si="2"/>
        <v>0</v>
      </c>
      <c r="AQ33" s="47">
        <f>+L33+AD33-AI33</f>
        <v>17980000</v>
      </c>
      <c r="AR33" s="61" t="s">
        <v>65</v>
      </c>
      <c r="AS33" s="79">
        <v>17980000</v>
      </c>
      <c r="AT33" s="61" t="s">
        <v>162</v>
      </c>
      <c r="AU33" s="79">
        <v>0</v>
      </c>
      <c r="AV33" s="82" t="s">
        <v>73</v>
      </c>
      <c r="AW33" s="83">
        <v>0</v>
      </c>
      <c r="AX33" s="62">
        <f t="shared" si="3"/>
        <v>17980000</v>
      </c>
      <c r="AY33" s="63">
        <f t="shared" si="4"/>
        <v>0</v>
      </c>
      <c r="AZ33" s="67">
        <v>0</v>
      </c>
      <c r="BA33" s="82" t="s">
        <v>73</v>
      </c>
      <c r="BB33" s="61" t="s">
        <v>85</v>
      </c>
      <c r="BC33" s="47" t="s">
        <v>4529</v>
      </c>
      <c r="BD33" s="61" t="s">
        <v>65</v>
      </c>
      <c r="BE33" s="61" t="s">
        <v>65</v>
      </c>
    </row>
    <row r="34" spans="2:57" x14ac:dyDescent="0.25">
      <c r="B34" s="61">
        <v>2026</v>
      </c>
      <c r="C34" s="44">
        <v>891780111</v>
      </c>
      <c r="D34" s="44" t="s">
        <v>63</v>
      </c>
      <c r="E34" s="244" t="s">
        <v>4528</v>
      </c>
      <c r="F34" s="281" t="s">
        <v>4527</v>
      </c>
      <c r="G34" s="61">
        <v>0</v>
      </c>
      <c r="H34" s="61" t="s">
        <v>71</v>
      </c>
      <c r="I34" s="61" t="s">
        <v>64</v>
      </c>
      <c r="J34" s="168" t="s">
        <v>81</v>
      </c>
      <c r="K34" s="68" t="s">
        <v>4526</v>
      </c>
      <c r="L34" s="79">
        <v>18150000</v>
      </c>
      <c r="M34" s="44" t="s">
        <v>66</v>
      </c>
      <c r="N34" s="68" t="s">
        <v>4525</v>
      </c>
      <c r="O34" s="68">
        <v>36552616</v>
      </c>
      <c r="P34" s="68">
        <v>99</v>
      </c>
      <c r="Q34" s="69">
        <v>46037</v>
      </c>
      <c r="R34" s="68">
        <v>367950000</v>
      </c>
      <c r="S34" s="69">
        <v>46043</v>
      </c>
      <c r="T34" s="79">
        <v>18150000</v>
      </c>
      <c r="U34" s="61" t="s">
        <v>65</v>
      </c>
      <c r="V34" s="241">
        <v>7634903</v>
      </c>
      <c r="W34" s="47" t="s">
        <v>4458</v>
      </c>
      <c r="X34" s="69">
        <v>46043</v>
      </c>
      <c r="Y34" s="69">
        <v>46043</v>
      </c>
      <c r="Z34" s="69" t="s">
        <v>73</v>
      </c>
      <c r="AA34" s="69">
        <v>46198</v>
      </c>
      <c r="AB34" s="47">
        <f t="shared" si="0"/>
        <v>155</v>
      </c>
      <c r="AC34" s="79">
        <v>0</v>
      </c>
      <c r="AD34" s="79">
        <v>0</v>
      </c>
      <c r="AE34" s="79">
        <v>0</v>
      </c>
      <c r="AF34" s="80" t="s">
        <v>73</v>
      </c>
      <c r="AG34" s="47">
        <f t="shared" si="1"/>
        <v>0</v>
      </c>
      <c r="AH34" s="79">
        <v>0</v>
      </c>
      <c r="AI34" s="79">
        <v>0</v>
      </c>
      <c r="AJ34" s="61" t="s">
        <v>73</v>
      </c>
      <c r="AK34" s="81" t="s">
        <v>73</v>
      </c>
      <c r="AL34" s="79">
        <v>0</v>
      </c>
      <c r="AM34" s="81" t="s">
        <v>73</v>
      </c>
      <c r="AN34" s="81" t="s">
        <v>73</v>
      </c>
      <c r="AO34" s="81" t="s">
        <v>73</v>
      </c>
      <c r="AP34" s="47">
        <f t="shared" si="2"/>
        <v>0</v>
      </c>
      <c r="AQ34" s="47">
        <f>+L34+AD34-AI34</f>
        <v>18150000</v>
      </c>
      <c r="AR34" s="61" t="s">
        <v>65</v>
      </c>
      <c r="AS34" s="79">
        <v>18150000</v>
      </c>
      <c r="AT34" s="61" t="s">
        <v>162</v>
      </c>
      <c r="AU34" s="79">
        <v>0</v>
      </c>
      <c r="AV34" s="82" t="s">
        <v>73</v>
      </c>
      <c r="AW34" s="83">
        <v>0</v>
      </c>
      <c r="AX34" s="62">
        <f t="shared" si="3"/>
        <v>18150000</v>
      </c>
      <c r="AY34" s="63">
        <f t="shared" si="4"/>
        <v>0</v>
      </c>
      <c r="AZ34" s="67">
        <v>0</v>
      </c>
      <c r="BA34" s="82" t="s">
        <v>73</v>
      </c>
      <c r="BB34" s="61" t="s">
        <v>85</v>
      </c>
      <c r="BC34" s="68" t="s">
        <v>4524</v>
      </c>
      <c r="BD34" s="61" t="s">
        <v>65</v>
      </c>
      <c r="BE34" s="61" t="s">
        <v>65</v>
      </c>
    </row>
    <row r="35" spans="2:57" x14ac:dyDescent="0.25">
      <c r="B35" s="61">
        <v>2026</v>
      </c>
      <c r="C35" s="44">
        <v>891780111</v>
      </c>
      <c r="D35" s="44" t="s">
        <v>63</v>
      </c>
      <c r="E35" s="244" t="s">
        <v>4523</v>
      </c>
      <c r="F35" s="281" t="s">
        <v>4522</v>
      </c>
      <c r="G35" s="61">
        <v>0</v>
      </c>
      <c r="H35" s="61" t="s">
        <v>71</v>
      </c>
      <c r="I35" s="61" t="s">
        <v>64</v>
      </c>
      <c r="J35" s="168" t="s">
        <v>81</v>
      </c>
      <c r="K35" s="68" t="s">
        <v>4521</v>
      </c>
      <c r="L35" s="79">
        <v>14575000</v>
      </c>
      <c r="M35" s="44" t="s">
        <v>66</v>
      </c>
      <c r="N35" s="68" t="s">
        <v>4520</v>
      </c>
      <c r="O35" s="68">
        <v>1082994823</v>
      </c>
      <c r="P35" s="68">
        <v>100</v>
      </c>
      <c r="Q35" s="69">
        <v>46037</v>
      </c>
      <c r="R35" s="68">
        <v>427845000</v>
      </c>
      <c r="S35" s="69">
        <v>46043</v>
      </c>
      <c r="T35" s="79">
        <v>14575000</v>
      </c>
      <c r="U35" s="61" t="s">
        <v>65</v>
      </c>
      <c r="V35" s="79">
        <v>36695032</v>
      </c>
      <c r="W35" s="168" t="s">
        <v>4515</v>
      </c>
      <c r="X35" s="69">
        <v>46043</v>
      </c>
      <c r="Y35" s="69">
        <v>46043</v>
      </c>
      <c r="Z35" s="69" t="s">
        <v>73</v>
      </c>
      <c r="AA35" s="69">
        <v>46203</v>
      </c>
      <c r="AB35" s="47">
        <f t="shared" si="0"/>
        <v>160</v>
      </c>
      <c r="AC35" s="79">
        <v>0</v>
      </c>
      <c r="AD35" s="79">
        <v>0</v>
      </c>
      <c r="AE35" s="79">
        <v>0</v>
      </c>
      <c r="AF35" s="80" t="s">
        <v>73</v>
      </c>
      <c r="AG35" s="47">
        <f t="shared" si="1"/>
        <v>0</v>
      </c>
      <c r="AH35" s="79">
        <v>0</v>
      </c>
      <c r="AI35" s="79">
        <v>0</v>
      </c>
      <c r="AJ35" s="61" t="s">
        <v>73</v>
      </c>
      <c r="AK35" s="81" t="s">
        <v>73</v>
      </c>
      <c r="AL35" s="79">
        <v>0</v>
      </c>
      <c r="AM35" s="81" t="s">
        <v>73</v>
      </c>
      <c r="AN35" s="81" t="s">
        <v>73</v>
      </c>
      <c r="AO35" s="81" t="s">
        <v>73</v>
      </c>
      <c r="AP35" s="47">
        <f t="shared" si="2"/>
        <v>0</v>
      </c>
      <c r="AQ35" s="47">
        <f>+L35+AD35-AI35</f>
        <v>14575000</v>
      </c>
      <c r="AR35" s="61" t="s">
        <v>65</v>
      </c>
      <c r="AS35" s="79">
        <v>14575000</v>
      </c>
      <c r="AT35" s="61" t="s">
        <v>162</v>
      </c>
      <c r="AU35" s="79">
        <v>0</v>
      </c>
      <c r="AV35" s="82" t="s">
        <v>73</v>
      </c>
      <c r="AW35" s="83">
        <v>0</v>
      </c>
      <c r="AX35" s="62">
        <f t="shared" si="3"/>
        <v>14575000</v>
      </c>
      <c r="AY35" s="63">
        <f t="shared" si="4"/>
        <v>0</v>
      </c>
      <c r="AZ35" s="67">
        <v>0</v>
      </c>
      <c r="BA35" s="82" t="s">
        <v>73</v>
      </c>
      <c r="BB35" s="61" t="s">
        <v>85</v>
      </c>
      <c r="BC35" s="47" t="s">
        <v>4519</v>
      </c>
      <c r="BD35" s="61" t="s">
        <v>65</v>
      </c>
      <c r="BE35" s="61" t="s">
        <v>65</v>
      </c>
    </row>
    <row r="36" spans="2:57" x14ac:dyDescent="0.25">
      <c r="B36" s="61">
        <v>2026</v>
      </c>
      <c r="C36" s="44">
        <v>891780111</v>
      </c>
      <c r="D36" s="44" t="s">
        <v>63</v>
      </c>
      <c r="E36" s="244" t="s">
        <v>5953</v>
      </c>
      <c r="F36" s="281" t="s">
        <v>4518</v>
      </c>
      <c r="G36" s="61">
        <v>0</v>
      </c>
      <c r="H36" s="61" t="s">
        <v>71</v>
      </c>
      <c r="I36" s="61" t="s">
        <v>64</v>
      </c>
      <c r="J36" s="168" t="s">
        <v>81</v>
      </c>
      <c r="K36" s="68" t="s">
        <v>4517</v>
      </c>
      <c r="L36" s="79">
        <v>18150000</v>
      </c>
      <c r="M36" s="44" t="s">
        <v>66</v>
      </c>
      <c r="N36" s="68" t="s">
        <v>4516</v>
      </c>
      <c r="O36" s="68">
        <v>1082886783</v>
      </c>
      <c r="P36" s="68">
        <v>100</v>
      </c>
      <c r="Q36" s="69">
        <v>46037</v>
      </c>
      <c r="R36" s="68">
        <v>427845000</v>
      </c>
      <c r="S36" s="69">
        <v>46043</v>
      </c>
      <c r="T36" s="79">
        <v>18150000</v>
      </c>
      <c r="U36" s="61" t="s">
        <v>65</v>
      </c>
      <c r="V36" s="79">
        <v>36695032</v>
      </c>
      <c r="W36" s="168" t="s">
        <v>4515</v>
      </c>
      <c r="X36" s="69">
        <v>46043</v>
      </c>
      <c r="Y36" s="69">
        <v>46043</v>
      </c>
      <c r="Z36" s="69" t="s">
        <v>73</v>
      </c>
      <c r="AA36" s="69">
        <v>46189</v>
      </c>
      <c r="AB36" s="47">
        <f t="shared" si="0"/>
        <v>146</v>
      </c>
      <c r="AC36" s="79">
        <v>0</v>
      </c>
      <c r="AD36" s="79">
        <v>0</v>
      </c>
      <c r="AE36" s="79">
        <v>0</v>
      </c>
      <c r="AF36" s="80" t="s">
        <v>73</v>
      </c>
      <c r="AG36" s="47">
        <f t="shared" si="1"/>
        <v>0</v>
      </c>
      <c r="AH36" s="79">
        <v>0</v>
      </c>
      <c r="AI36" s="79">
        <v>0</v>
      </c>
      <c r="AJ36" s="61" t="s">
        <v>73</v>
      </c>
      <c r="AK36" s="81" t="s">
        <v>73</v>
      </c>
      <c r="AL36" s="79">
        <v>0</v>
      </c>
      <c r="AM36" s="81" t="s">
        <v>73</v>
      </c>
      <c r="AN36" s="81" t="s">
        <v>73</v>
      </c>
      <c r="AO36" s="81" t="s">
        <v>73</v>
      </c>
      <c r="AP36" s="47">
        <f t="shared" si="2"/>
        <v>0</v>
      </c>
      <c r="AQ36" s="47">
        <f>+L36+AD36-AI36</f>
        <v>18150000</v>
      </c>
      <c r="AR36" s="61" t="s">
        <v>65</v>
      </c>
      <c r="AS36" s="79">
        <v>18150000</v>
      </c>
      <c r="AT36" s="61" t="s">
        <v>162</v>
      </c>
      <c r="AU36" s="79">
        <v>0</v>
      </c>
      <c r="AV36" s="82" t="s">
        <v>73</v>
      </c>
      <c r="AW36" s="83">
        <v>0</v>
      </c>
      <c r="AX36" s="62">
        <f t="shared" si="3"/>
        <v>18150000</v>
      </c>
      <c r="AY36" s="63">
        <f t="shared" si="4"/>
        <v>0</v>
      </c>
      <c r="AZ36" s="67">
        <v>0</v>
      </c>
      <c r="BA36" s="82" t="s">
        <v>73</v>
      </c>
      <c r="BB36" s="61" t="s">
        <v>85</v>
      </c>
      <c r="BC36" s="47" t="s">
        <v>4514</v>
      </c>
      <c r="BD36" s="61" t="s">
        <v>65</v>
      </c>
      <c r="BE36" s="61" t="s">
        <v>65</v>
      </c>
    </row>
    <row r="37" spans="2:57" x14ac:dyDescent="0.25">
      <c r="B37" s="61">
        <v>2026</v>
      </c>
      <c r="C37" s="44">
        <v>891780111</v>
      </c>
      <c r="D37" s="44" t="s">
        <v>63</v>
      </c>
      <c r="E37" s="244" t="s">
        <v>4513</v>
      </c>
      <c r="F37" s="281" t="s">
        <v>4512</v>
      </c>
      <c r="G37" s="61">
        <v>0</v>
      </c>
      <c r="H37" s="61" t="s">
        <v>71</v>
      </c>
      <c r="I37" s="61" t="s">
        <v>64</v>
      </c>
      <c r="J37" s="168" t="s">
        <v>81</v>
      </c>
      <c r="K37" s="68" t="s">
        <v>4511</v>
      </c>
      <c r="L37" s="79">
        <v>14300000</v>
      </c>
      <c r="M37" s="44" t="s">
        <v>66</v>
      </c>
      <c r="N37" s="68" t="s">
        <v>4510</v>
      </c>
      <c r="O37" s="245">
        <v>1006639062</v>
      </c>
      <c r="P37" s="68">
        <v>100</v>
      </c>
      <c r="Q37" s="69">
        <v>46037</v>
      </c>
      <c r="R37" s="68">
        <v>427845000</v>
      </c>
      <c r="S37" s="69">
        <v>46043</v>
      </c>
      <c r="T37" s="79">
        <v>14300000</v>
      </c>
      <c r="U37" s="61" t="s">
        <v>65</v>
      </c>
      <c r="V37" s="241">
        <v>1082900194</v>
      </c>
      <c r="W37" s="47" t="s">
        <v>4452</v>
      </c>
      <c r="X37" s="69">
        <v>46043</v>
      </c>
      <c r="Y37" s="69">
        <v>46043</v>
      </c>
      <c r="Z37" s="69" t="s">
        <v>73</v>
      </c>
      <c r="AA37" s="69">
        <v>46203</v>
      </c>
      <c r="AB37" s="47">
        <f t="shared" si="0"/>
        <v>160</v>
      </c>
      <c r="AC37" s="79">
        <v>0</v>
      </c>
      <c r="AD37" s="79">
        <v>0</v>
      </c>
      <c r="AE37" s="79">
        <v>0</v>
      </c>
      <c r="AF37" s="80" t="s">
        <v>73</v>
      </c>
      <c r="AG37" s="47">
        <f t="shared" si="1"/>
        <v>0</v>
      </c>
      <c r="AH37" s="79">
        <v>0</v>
      </c>
      <c r="AI37" s="79">
        <v>0</v>
      </c>
      <c r="AJ37" s="61" t="s">
        <v>73</v>
      </c>
      <c r="AK37" s="81" t="s">
        <v>73</v>
      </c>
      <c r="AL37" s="79">
        <v>0</v>
      </c>
      <c r="AM37" s="81" t="s">
        <v>73</v>
      </c>
      <c r="AN37" s="81" t="s">
        <v>73</v>
      </c>
      <c r="AO37" s="81" t="s">
        <v>73</v>
      </c>
      <c r="AP37" s="47">
        <f t="shared" si="2"/>
        <v>0</v>
      </c>
      <c r="AQ37" s="47">
        <f>+L37+AD37-AI37</f>
        <v>14300000</v>
      </c>
      <c r="AR37" s="61" t="s">
        <v>65</v>
      </c>
      <c r="AS37" s="79">
        <v>14300000</v>
      </c>
      <c r="AT37" s="61" t="s">
        <v>162</v>
      </c>
      <c r="AU37" s="79">
        <v>0</v>
      </c>
      <c r="AV37" s="82" t="s">
        <v>73</v>
      </c>
      <c r="AW37" s="83">
        <v>0</v>
      </c>
      <c r="AX37" s="62">
        <f t="shared" si="3"/>
        <v>14300000</v>
      </c>
      <c r="AY37" s="63">
        <f t="shared" si="4"/>
        <v>0</v>
      </c>
      <c r="AZ37" s="67">
        <v>0</v>
      </c>
      <c r="BA37" s="82" t="s">
        <v>73</v>
      </c>
      <c r="BB37" s="61" t="s">
        <v>85</v>
      </c>
      <c r="BC37" s="176" t="s">
        <v>4509</v>
      </c>
      <c r="BD37" s="61" t="s">
        <v>65</v>
      </c>
      <c r="BE37" s="61" t="s">
        <v>65</v>
      </c>
    </row>
    <row r="38" spans="2:57" x14ac:dyDescent="0.25">
      <c r="B38" s="61">
        <v>2026</v>
      </c>
      <c r="C38" s="44">
        <v>891780111</v>
      </c>
      <c r="D38" s="44" t="s">
        <v>63</v>
      </c>
      <c r="E38" s="244" t="s">
        <v>5954</v>
      </c>
      <c r="F38" s="283" t="s">
        <v>4508</v>
      </c>
      <c r="G38" s="61">
        <v>0</v>
      </c>
      <c r="H38" s="61" t="s">
        <v>71</v>
      </c>
      <c r="I38" s="61" t="s">
        <v>64</v>
      </c>
      <c r="J38" s="168" t="s">
        <v>81</v>
      </c>
      <c r="K38" s="68" t="s">
        <v>4507</v>
      </c>
      <c r="L38" s="79">
        <v>17110000</v>
      </c>
      <c r="M38" s="44" t="s">
        <v>66</v>
      </c>
      <c r="N38" s="68" t="s">
        <v>4506</v>
      </c>
      <c r="O38" s="68">
        <v>1221979389</v>
      </c>
      <c r="P38" s="68">
        <v>100</v>
      </c>
      <c r="Q38" s="69">
        <v>46037</v>
      </c>
      <c r="R38" s="68">
        <v>427845000</v>
      </c>
      <c r="S38" s="69">
        <v>46043</v>
      </c>
      <c r="T38" s="79">
        <v>17110000</v>
      </c>
      <c r="U38" s="61" t="s">
        <v>65</v>
      </c>
      <c r="V38" s="241">
        <v>12561250</v>
      </c>
      <c r="W38" s="241" t="s">
        <v>4441</v>
      </c>
      <c r="X38" s="69">
        <v>46043</v>
      </c>
      <c r="Y38" s="69">
        <v>46043</v>
      </c>
      <c r="Z38" s="69" t="s">
        <v>73</v>
      </c>
      <c r="AA38" s="69">
        <v>46203</v>
      </c>
      <c r="AB38" s="47">
        <f t="shared" si="0"/>
        <v>160</v>
      </c>
      <c r="AC38" s="79">
        <v>0</v>
      </c>
      <c r="AD38" s="79">
        <v>0</v>
      </c>
      <c r="AE38" s="79">
        <v>0</v>
      </c>
      <c r="AF38" s="80" t="s">
        <v>73</v>
      </c>
      <c r="AG38" s="47">
        <f t="shared" si="1"/>
        <v>0</v>
      </c>
      <c r="AH38" s="79">
        <v>0</v>
      </c>
      <c r="AI38" s="79">
        <v>0</v>
      </c>
      <c r="AJ38" s="61" t="s">
        <v>73</v>
      </c>
      <c r="AK38" s="81" t="s">
        <v>73</v>
      </c>
      <c r="AL38" s="79">
        <v>0</v>
      </c>
      <c r="AM38" s="81" t="s">
        <v>73</v>
      </c>
      <c r="AN38" s="81" t="s">
        <v>73</v>
      </c>
      <c r="AO38" s="81" t="s">
        <v>73</v>
      </c>
      <c r="AP38" s="47">
        <f t="shared" si="2"/>
        <v>0</v>
      </c>
      <c r="AQ38" s="47">
        <f>+L38+AD38-AI38</f>
        <v>17110000</v>
      </c>
      <c r="AR38" s="61" t="s">
        <v>65</v>
      </c>
      <c r="AS38" s="79">
        <v>17110000</v>
      </c>
      <c r="AT38" s="61" t="s">
        <v>162</v>
      </c>
      <c r="AU38" s="79">
        <v>0</v>
      </c>
      <c r="AV38" s="82" t="s">
        <v>73</v>
      </c>
      <c r="AW38" s="83">
        <v>0</v>
      </c>
      <c r="AX38" s="62">
        <f t="shared" si="3"/>
        <v>17110000</v>
      </c>
      <c r="AY38" s="63">
        <f t="shared" si="4"/>
        <v>0</v>
      </c>
      <c r="AZ38" s="67">
        <v>0</v>
      </c>
      <c r="BA38" s="82" t="s">
        <v>73</v>
      </c>
      <c r="BB38" s="61" t="s">
        <v>85</v>
      </c>
      <c r="BC38" s="68" t="s">
        <v>4505</v>
      </c>
      <c r="BD38" s="61" t="s">
        <v>65</v>
      </c>
      <c r="BE38" s="61" t="s">
        <v>65</v>
      </c>
    </row>
    <row r="39" spans="2:57" x14ac:dyDescent="0.25">
      <c r="B39" s="61">
        <v>2026</v>
      </c>
      <c r="C39" s="44">
        <v>891780111</v>
      </c>
      <c r="D39" s="44" t="s">
        <v>63</v>
      </c>
      <c r="E39" s="244" t="s">
        <v>4504</v>
      </c>
      <c r="F39" s="283" t="s">
        <v>4503</v>
      </c>
      <c r="G39" s="61">
        <v>0</v>
      </c>
      <c r="H39" s="61" t="s">
        <v>71</v>
      </c>
      <c r="I39" s="61" t="s">
        <v>64</v>
      </c>
      <c r="J39" s="168" t="s">
        <v>81</v>
      </c>
      <c r="K39" s="68" t="s">
        <v>4502</v>
      </c>
      <c r="L39" s="79">
        <v>20900000</v>
      </c>
      <c r="M39" s="44" t="s">
        <v>66</v>
      </c>
      <c r="N39" s="68" t="s">
        <v>4501</v>
      </c>
      <c r="O39" s="68">
        <v>1020736975</v>
      </c>
      <c r="P39" s="68">
        <v>99</v>
      </c>
      <c r="Q39" s="69">
        <v>46037</v>
      </c>
      <c r="R39" s="68">
        <v>367950000</v>
      </c>
      <c r="S39" s="69">
        <v>46043</v>
      </c>
      <c r="T39" s="79">
        <v>20900000</v>
      </c>
      <c r="U39" s="61" t="s">
        <v>65</v>
      </c>
      <c r="V39" s="242">
        <v>36669725</v>
      </c>
      <c r="W39" s="47" t="s">
        <v>4500</v>
      </c>
      <c r="X39" s="69">
        <v>46043</v>
      </c>
      <c r="Y39" s="69">
        <v>46043</v>
      </c>
      <c r="Z39" s="69" t="s">
        <v>73</v>
      </c>
      <c r="AA39" s="69">
        <v>46203</v>
      </c>
      <c r="AB39" s="47">
        <f t="shared" si="0"/>
        <v>160</v>
      </c>
      <c r="AC39" s="79">
        <v>0</v>
      </c>
      <c r="AD39" s="79">
        <v>0</v>
      </c>
      <c r="AE39" s="79">
        <v>0</v>
      </c>
      <c r="AF39" s="80" t="s">
        <v>73</v>
      </c>
      <c r="AG39" s="47">
        <f t="shared" si="1"/>
        <v>0</v>
      </c>
      <c r="AH39" s="79">
        <v>0</v>
      </c>
      <c r="AI39" s="79">
        <v>0</v>
      </c>
      <c r="AJ39" s="61" t="s">
        <v>73</v>
      </c>
      <c r="AK39" s="81" t="s">
        <v>73</v>
      </c>
      <c r="AL39" s="79">
        <v>0</v>
      </c>
      <c r="AM39" s="81" t="s">
        <v>73</v>
      </c>
      <c r="AN39" s="81" t="s">
        <v>73</v>
      </c>
      <c r="AO39" s="81" t="s">
        <v>73</v>
      </c>
      <c r="AP39" s="47">
        <f t="shared" si="2"/>
        <v>0</v>
      </c>
      <c r="AQ39" s="47">
        <f>+L39+AD39-AI39</f>
        <v>20900000</v>
      </c>
      <c r="AR39" s="61" t="s">
        <v>65</v>
      </c>
      <c r="AS39" s="79">
        <v>20900000</v>
      </c>
      <c r="AT39" s="61" t="s">
        <v>162</v>
      </c>
      <c r="AU39" s="79">
        <v>0</v>
      </c>
      <c r="AV39" s="82" t="s">
        <v>73</v>
      </c>
      <c r="AW39" s="83">
        <v>0</v>
      </c>
      <c r="AX39" s="62">
        <f t="shared" si="3"/>
        <v>20900000</v>
      </c>
      <c r="AY39" s="63">
        <f t="shared" si="4"/>
        <v>0</v>
      </c>
      <c r="AZ39" s="67">
        <v>0</v>
      </c>
      <c r="BA39" s="82" t="s">
        <v>73</v>
      </c>
      <c r="BB39" s="61" t="s">
        <v>85</v>
      </c>
      <c r="BC39" s="176" t="s">
        <v>4499</v>
      </c>
      <c r="BD39" s="61" t="s">
        <v>65</v>
      </c>
      <c r="BE39" s="61" t="s">
        <v>65</v>
      </c>
    </row>
    <row r="40" spans="2:57" ht="13.5" customHeight="1" x14ac:dyDescent="0.25">
      <c r="B40" s="61">
        <v>2026</v>
      </c>
      <c r="C40" s="44">
        <v>891780111</v>
      </c>
      <c r="D40" s="44" t="s">
        <v>63</v>
      </c>
      <c r="E40" s="244" t="s">
        <v>5955</v>
      </c>
      <c r="F40" s="281" t="s">
        <v>4498</v>
      </c>
      <c r="G40" s="61">
        <v>0</v>
      </c>
      <c r="H40" s="61" t="s">
        <v>71</v>
      </c>
      <c r="I40" s="61" t="s">
        <v>64</v>
      </c>
      <c r="J40" s="168" t="s">
        <v>81</v>
      </c>
      <c r="K40" s="243" t="s">
        <v>4497</v>
      </c>
      <c r="L40" s="79">
        <v>17600000</v>
      </c>
      <c r="M40" s="44" t="s">
        <v>66</v>
      </c>
      <c r="N40" s="68" t="s">
        <v>4496</v>
      </c>
      <c r="O40" s="246">
        <v>26767399</v>
      </c>
      <c r="P40" s="68">
        <v>100</v>
      </c>
      <c r="Q40" s="69">
        <v>46037</v>
      </c>
      <c r="R40" s="68">
        <v>427845000</v>
      </c>
      <c r="S40" s="69">
        <v>46043</v>
      </c>
      <c r="T40" s="79">
        <v>17600000</v>
      </c>
      <c r="U40" s="61" t="s">
        <v>65</v>
      </c>
      <c r="V40" s="246">
        <v>1082943891</v>
      </c>
      <c r="W40" s="172" t="s">
        <v>4435</v>
      </c>
      <c r="X40" s="69">
        <v>46043</v>
      </c>
      <c r="Y40" s="69">
        <v>46043</v>
      </c>
      <c r="Z40" s="69" t="s">
        <v>73</v>
      </c>
      <c r="AA40" s="69">
        <v>46203</v>
      </c>
      <c r="AB40" s="47">
        <f t="shared" ref="AB40:AB65" si="5">+IF(Z40="1800-01-01",AA40-Y40,AA40-Z40)</f>
        <v>160</v>
      </c>
      <c r="AC40" s="79">
        <v>0</v>
      </c>
      <c r="AD40" s="79">
        <v>0</v>
      </c>
      <c r="AE40" s="79">
        <v>0</v>
      </c>
      <c r="AF40" s="80" t="s">
        <v>73</v>
      </c>
      <c r="AG40" s="47">
        <f t="shared" ref="AG40:AG65" si="6">+IF(AF40="1800-01-01",0,AF40-AA40)</f>
        <v>0</v>
      </c>
      <c r="AH40" s="79">
        <v>0</v>
      </c>
      <c r="AI40" s="79">
        <v>0</v>
      </c>
      <c r="AJ40" s="61" t="s">
        <v>73</v>
      </c>
      <c r="AK40" s="81" t="s">
        <v>73</v>
      </c>
      <c r="AL40" s="79">
        <v>0</v>
      </c>
      <c r="AM40" s="81" t="s">
        <v>73</v>
      </c>
      <c r="AN40" s="81" t="s">
        <v>73</v>
      </c>
      <c r="AO40" s="81" t="s">
        <v>73</v>
      </c>
      <c r="AP40" s="47">
        <f t="shared" ref="AP40:AP65" si="7">+IF(AM40="1800-01-01",0,AN40-AM40)</f>
        <v>0</v>
      </c>
      <c r="AQ40" s="47">
        <f>+L40+AD40-AI40</f>
        <v>17600000</v>
      </c>
      <c r="AR40" s="61" t="s">
        <v>65</v>
      </c>
      <c r="AS40" s="79">
        <v>17600000</v>
      </c>
      <c r="AT40" s="61" t="s">
        <v>162</v>
      </c>
      <c r="AU40" s="79">
        <v>0</v>
      </c>
      <c r="AV40" s="82" t="s">
        <v>73</v>
      </c>
      <c r="AW40" s="83">
        <v>0</v>
      </c>
      <c r="AX40" s="62">
        <f t="shared" ref="AX40:AX65" si="8">AQ40-AW40</f>
        <v>17600000</v>
      </c>
      <c r="AY40" s="63">
        <f t="shared" ref="AY40:AY65" si="9">+IFERROR(AW40/AQ40,"_")</f>
        <v>0</v>
      </c>
      <c r="AZ40" s="67">
        <v>0</v>
      </c>
      <c r="BA40" s="82" t="s">
        <v>73</v>
      </c>
      <c r="BB40" s="61" t="s">
        <v>85</v>
      </c>
      <c r="BC40" s="176" t="s">
        <v>4495</v>
      </c>
      <c r="BD40" s="61" t="s">
        <v>65</v>
      </c>
      <c r="BE40" s="61" t="s">
        <v>65</v>
      </c>
    </row>
    <row r="41" spans="2:57" x14ac:dyDescent="0.25">
      <c r="B41" s="61">
        <v>2026</v>
      </c>
      <c r="C41" s="44">
        <v>891780111</v>
      </c>
      <c r="D41" s="44" t="s">
        <v>63</v>
      </c>
      <c r="E41" s="244" t="s">
        <v>5956</v>
      </c>
      <c r="F41" s="281" t="s">
        <v>4494</v>
      </c>
      <c r="G41" s="61">
        <v>0</v>
      </c>
      <c r="H41" s="61" t="s">
        <v>71</v>
      </c>
      <c r="I41" s="61" t="s">
        <v>64</v>
      </c>
      <c r="J41" s="168" t="s">
        <v>81</v>
      </c>
      <c r="K41" s="68" t="s">
        <v>4493</v>
      </c>
      <c r="L41" s="79">
        <v>14300000</v>
      </c>
      <c r="M41" s="44" t="s">
        <v>66</v>
      </c>
      <c r="N41" s="68" t="s">
        <v>4492</v>
      </c>
      <c r="O41" s="245">
        <v>1149451304</v>
      </c>
      <c r="P41" s="68">
        <v>100</v>
      </c>
      <c r="Q41" s="69">
        <v>46037</v>
      </c>
      <c r="R41" s="68">
        <v>427845000</v>
      </c>
      <c r="S41" s="69">
        <v>46043</v>
      </c>
      <c r="T41" s="79">
        <v>14300000</v>
      </c>
      <c r="U41" s="61" t="s">
        <v>65</v>
      </c>
      <c r="V41" s="241">
        <v>12561250</v>
      </c>
      <c r="W41" s="241" t="s">
        <v>4441</v>
      </c>
      <c r="X41" s="69">
        <v>46043</v>
      </c>
      <c r="Y41" s="69">
        <v>46043</v>
      </c>
      <c r="Z41" s="69" t="s">
        <v>73</v>
      </c>
      <c r="AA41" s="69">
        <v>46196</v>
      </c>
      <c r="AB41" s="47">
        <f t="shared" si="5"/>
        <v>153</v>
      </c>
      <c r="AC41" s="79">
        <v>0</v>
      </c>
      <c r="AD41" s="79">
        <v>0</v>
      </c>
      <c r="AE41" s="79">
        <v>0</v>
      </c>
      <c r="AF41" s="80" t="s">
        <v>73</v>
      </c>
      <c r="AG41" s="47">
        <f t="shared" si="6"/>
        <v>0</v>
      </c>
      <c r="AH41" s="79">
        <v>0</v>
      </c>
      <c r="AI41" s="79">
        <v>0</v>
      </c>
      <c r="AJ41" s="61" t="s">
        <v>73</v>
      </c>
      <c r="AK41" s="81" t="s">
        <v>73</v>
      </c>
      <c r="AL41" s="79">
        <v>0</v>
      </c>
      <c r="AM41" s="81" t="s">
        <v>73</v>
      </c>
      <c r="AN41" s="81" t="s">
        <v>73</v>
      </c>
      <c r="AO41" s="81" t="s">
        <v>73</v>
      </c>
      <c r="AP41" s="47">
        <f t="shared" si="7"/>
        <v>0</v>
      </c>
      <c r="AQ41" s="47">
        <f>+L41+AD41-AI41</f>
        <v>14300000</v>
      </c>
      <c r="AR41" s="61" t="s">
        <v>65</v>
      </c>
      <c r="AS41" s="79">
        <v>1430000</v>
      </c>
      <c r="AT41" s="61" t="s">
        <v>162</v>
      </c>
      <c r="AU41" s="79">
        <v>0</v>
      </c>
      <c r="AV41" s="82" t="s">
        <v>73</v>
      </c>
      <c r="AW41" s="83">
        <v>0</v>
      </c>
      <c r="AX41" s="62">
        <f t="shared" si="8"/>
        <v>14300000</v>
      </c>
      <c r="AY41" s="63">
        <f t="shared" si="9"/>
        <v>0</v>
      </c>
      <c r="AZ41" s="67">
        <v>0</v>
      </c>
      <c r="BA41" s="82" t="s">
        <v>73</v>
      </c>
      <c r="BB41" s="61" t="s">
        <v>85</v>
      </c>
      <c r="BC41" s="176" t="s">
        <v>4491</v>
      </c>
      <c r="BD41" s="61" t="s">
        <v>65</v>
      </c>
      <c r="BE41" s="61" t="s">
        <v>65</v>
      </c>
    </row>
    <row r="42" spans="2:57" x14ac:dyDescent="0.25">
      <c r="B42" s="61">
        <v>2026</v>
      </c>
      <c r="C42" s="44">
        <v>891780111</v>
      </c>
      <c r="D42" s="44" t="s">
        <v>63</v>
      </c>
      <c r="E42" s="244" t="s">
        <v>4490</v>
      </c>
      <c r="F42" s="281" t="s">
        <v>4489</v>
      </c>
      <c r="G42" s="61">
        <v>0</v>
      </c>
      <c r="H42" s="61" t="s">
        <v>71</v>
      </c>
      <c r="I42" s="61" t="s">
        <v>64</v>
      </c>
      <c r="J42" s="168" t="s">
        <v>81</v>
      </c>
      <c r="K42" s="68" t="s">
        <v>4488</v>
      </c>
      <c r="L42" s="79">
        <v>13750000</v>
      </c>
      <c r="M42" s="44" t="s">
        <v>66</v>
      </c>
      <c r="N42" s="68" t="s">
        <v>4487</v>
      </c>
      <c r="O42" s="68">
        <v>1004350993</v>
      </c>
      <c r="P42" s="68">
        <v>100</v>
      </c>
      <c r="Q42" s="69">
        <v>46037</v>
      </c>
      <c r="R42" s="68">
        <v>427845000</v>
      </c>
      <c r="S42" s="69">
        <v>46043</v>
      </c>
      <c r="T42" s="79">
        <v>13750000</v>
      </c>
      <c r="U42" s="61" t="s">
        <v>65</v>
      </c>
      <c r="V42" s="241">
        <v>7634903</v>
      </c>
      <c r="W42" s="47" t="s">
        <v>4458</v>
      </c>
      <c r="X42" s="69">
        <v>46043</v>
      </c>
      <c r="Y42" s="69">
        <v>46043</v>
      </c>
      <c r="Z42" s="69" t="s">
        <v>73</v>
      </c>
      <c r="AA42" s="69">
        <v>46203</v>
      </c>
      <c r="AB42" s="47">
        <f t="shared" si="5"/>
        <v>160</v>
      </c>
      <c r="AC42" s="79">
        <v>0</v>
      </c>
      <c r="AD42" s="79">
        <v>0</v>
      </c>
      <c r="AE42" s="79">
        <v>0</v>
      </c>
      <c r="AF42" s="80" t="s">
        <v>73</v>
      </c>
      <c r="AG42" s="47">
        <f t="shared" si="6"/>
        <v>0</v>
      </c>
      <c r="AH42" s="79">
        <v>0</v>
      </c>
      <c r="AI42" s="79">
        <v>0</v>
      </c>
      <c r="AJ42" s="61" t="s">
        <v>73</v>
      </c>
      <c r="AK42" s="81" t="s">
        <v>73</v>
      </c>
      <c r="AL42" s="79">
        <v>0</v>
      </c>
      <c r="AM42" s="81" t="s">
        <v>73</v>
      </c>
      <c r="AN42" s="81" t="s">
        <v>73</v>
      </c>
      <c r="AO42" s="81" t="s">
        <v>73</v>
      </c>
      <c r="AP42" s="47">
        <f t="shared" si="7"/>
        <v>0</v>
      </c>
      <c r="AQ42" s="47">
        <f>+L42+AD42-AI42</f>
        <v>13750000</v>
      </c>
      <c r="AR42" s="61" t="s">
        <v>65</v>
      </c>
      <c r="AS42" s="79">
        <v>13750000</v>
      </c>
      <c r="AT42" s="61" t="s">
        <v>162</v>
      </c>
      <c r="AU42" s="79">
        <v>0</v>
      </c>
      <c r="AV42" s="82" t="s">
        <v>73</v>
      </c>
      <c r="AW42" s="83">
        <v>0</v>
      </c>
      <c r="AX42" s="62">
        <f t="shared" si="8"/>
        <v>13750000</v>
      </c>
      <c r="AY42" s="63">
        <f t="shared" si="9"/>
        <v>0</v>
      </c>
      <c r="AZ42" s="67">
        <v>0</v>
      </c>
      <c r="BA42" s="82" t="s">
        <v>73</v>
      </c>
      <c r="BB42" s="61" t="s">
        <v>85</v>
      </c>
      <c r="BC42" s="176" t="s">
        <v>4486</v>
      </c>
      <c r="BD42" s="61" t="s">
        <v>65</v>
      </c>
      <c r="BE42" s="61" t="s">
        <v>65</v>
      </c>
    </row>
    <row r="43" spans="2:57" ht="16.5" customHeight="1" x14ac:dyDescent="0.25">
      <c r="B43" s="61">
        <v>2026</v>
      </c>
      <c r="C43" s="44">
        <v>891780111</v>
      </c>
      <c r="D43" s="44" t="s">
        <v>63</v>
      </c>
      <c r="E43" s="244" t="s">
        <v>4485</v>
      </c>
      <c r="F43" s="281" t="s">
        <v>4484</v>
      </c>
      <c r="G43" s="61">
        <v>0</v>
      </c>
      <c r="H43" s="61" t="s">
        <v>71</v>
      </c>
      <c r="I43" s="61" t="s">
        <v>64</v>
      </c>
      <c r="J43" s="168" t="s">
        <v>81</v>
      </c>
      <c r="K43" s="68" t="s">
        <v>4483</v>
      </c>
      <c r="L43" s="79">
        <v>15400000</v>
      </c>
      <c r="M43" s="44" t="s">
        <v>66</v>
      </c>
      <c r="N43" s="68" t="s">
        <v>4482</v>
      </c>
      <c r="O43" s="68">
        <v>85450968</v>
      </c>
      <c r="P43" s="68">
        <v>100</v>
      </c>
      <c r="Q43" s="69">
        <v>46037</v>
      </c>
      <c r="R43" s="68">
        <v>427845000</v>
      </c>
      <c r="S43" s="61" t="s">
        <v>4481</v>
      </c>
      <c r="T43" s="79">
        <v>15400000</v>
      </c>
      <c r="U43" s="61" t="s">
        <v>65</v>
      </c>
      <c r="V43" s="241">
        <v>36669977</v>
      </c>
      <c r="W43" s="47" t="s">
        <v>4480</v>
      </c>
      <c r="X43" s="69">
        <v>46043</v>
      </c>
      <c r="Y43" s="69">
        <v>46043</v>
      </c>
      <c r="Z43" s="69" t="s">
        <v>73</v>
      </c>
      <c r="AA43" s="69">
        <v>46203</v>
      </c>
      <c r="AB43" s="47">
        <f t="shared" si="5"/>
        <v>160</v>
      </c>
      <c r="AC43" s="79">
        <v>0</v>
      </c>
      <c r="AD43" s="79">
        <v>0</v>
      </c>
      <c r="AE43" s="79">
        <v>0</v>
      </c>
      <c r="AF43" s="80" t="s">
        <v>73</v>
      </c>
      <c r="AG43" s="47">
        <f t="shared" si="6"/>
        <v>0</v>
      </c>
      <c r="AH43" s="79">
        <v>0</v>
      </c>
      <c r="AI43" s="79">
        <v>0</v>
      </c>
      <c r="AJ43" s="61" t="s">
        <v>73</v>
      </c>
      <c r="AK43" s="81" t="s">
        <v>73</v>
      </c>
      <c r="AL43" s="79">
        <v>0</v>
      </c>
      <c r="AM43" s="81" t="s">
        <v>73</v>
      </c>
      <c r="AN43" s="81" t="s">
        <v>73</v>
      </c>
      <c r="AO43" s="81" t="s">
        <v>73</v>
      </c>
      <c r="AP43" s="47">
        <f t="shared" si="7"/>
        <v>0</v>
      </c>
      <c r="AQ43" s="47">
        <f>+L43+AD43-AI43</f>
        <v>15400000</v>
      </c>
      <c r="AR43" s="61" t="s">
        <v>65</v>
      </c>
      <c r="AS43" s="79">
        <v>15400000</v>
      </c>
      <c r="AT43" s="61" t="s">
        <v>162</v>
      </c>
      <c r="AU43" s="79">
        <v>0</v>
      </c>
      <c r="AV43" s="82" t="s">
        <v>73</v>
      </c>
      <c r="AW43" s="83">
        <v>0</v>
      </c>
      <c r="AX43" s="62">
        <f t="shared" si="8"/>
        <v>15400000</v>
      </c>
      <c r="AY43" s="63">
        <f t="shared" si="9"/>
        <v>0</v>
      </c>
      <c r="AZ43" s="67">
        <v>0</v>
      </c>
      <c r="BA43" s="82" t="s">
        <v>73</v>
      </c>
      <c r="BB43" s="61" t="s">
        <v>85</v>
      </c>
      <c r="BC43" s="47" t="s">
        <v>4479</v>
      </c>
      <c r="BD43" s="61" t="s">
        <v>65</v>
      </c>
      <c r="BE43" s="61" t="s">
        <v>65</v>
      </c>
    </row>
    <row r="44" spans="2:57" ht="16.5" customHeight="1" x14ac:dyDescent="0.25">
      <c r="B44" s="61">
        <v>2026</v>
      </c>
      <c r="C44" s="44">
        <v>891780111</v>
      </c>
      <c r="D44" s="44" t="s">
        <v>63</v>
      </c>
      <c r="E44" s="244" t="s">
        <v>4478</v>
      </c>
      <c r="F44" s="281" t="s">
        <v>4477</v>
      </c>
      <c r="G44" s="61">
        <v>0</v>
      </c>
      <c r="H44" s="61" t="s">
        <v>71</v>
      </c>
      <c r="I44" s="61" t="s">
        <v>64</v>
      </c>
      <c r="J44" s="168" t="s">
        <v>81</v>
      </c>
      <c r="K44" s="243" t="s">
        <v>4476</v>
      </c>
      <c r="L44" s="79">
        <v>20900000</v>
      </c>
      <c r="M44" s="44" t="s">
        <v>66</v>
      </c>
      <c r="N44" s="68" t="s">
        <v>4475</v>
      </c>
      <c r="O44" s="68">
        <v>1100627031</v>
      </c>
      <c r="P44" s="68">
        <v>99</v>
      </c>
      <c r="Q44" s="69">
        <v>46037</v>
      </c>
      <c r="R44" s="68">
        <v>367950000</v>
      </c>
      <c r="S44" s="69">
        <v>46044</v>
      </c>
      <c r="T44" s="79">
        <v>20900000</v>
      </c>
      <c r="U44" s="61" t="s">
        <v>65</v>
      </c>
      <c r="V44" s="79">
        <v>36564357</v>
      </c>
      <c r="W44" s="168" t="s">
        <v>4474</v>
      </c>
      <c r="X44" s="69">
        <v>46044</v>
      </c>
      <c r="Y44" s="69">
        <v>46044</v>
      </c>
      <c r="Z44" s="69" t="s">
        <v>73</v>
      </c>
      <c r="AA44" s="69">
        <v>46203</v>
      </c>
      <c r="AB44" s="47">
        <f t="shared" si="5"/>
        <v>159</v>
      </c>
      <c r="AC44" s="79">
        <v>0</v>
      </c>
      <c r="AD44" s="79">
        <v>0</v>
      </c>
      <c r="AE44" s="79">
        <v>0</v>
      </c>
      <c r="AF44" s="80" t="s">
        <v>73</v>
      </c>
      <c r="AG44" s="47">
        <f t="shared" si="6"/>
        <v>0</v>
      </c>
      <c r="AH44" s="79">
        <v>0</v>
      </c>
      <c r="AI44" s="79">
        <v>0</v>
      </c>
      <c r="AJ44" s="61" t="s">
        <v>73</v>
      </c>
      <c r="AK44" s="81" t="s">
        <v>73</v>
      </c>
      <c r="AL44" s="79">
        <v>0</v>
      </c>
      <c r="AM44" s="81" t="s">
        <v>73</v>
      </c>
      <c r="AN44" s="81" t="s">
        <v>73</v>
      </c>
      <c r="AO44" s="81" t="s">
        <v>73</v>
      </c>
      <c r="AP44" s="47">
        <f t="shared" si="7"/>
        <v>0</v>
      </c>
      <c r="AQ44" s="47">
        <f>+L44+AD44-AI44</f>
        <v>20900000</v>
      </c>
      <c r="AR44" s="61" t="s">
        <v>65</v>
      </c>
      <c r="AS44" s="79">
        <v>20900000</v>
      </c>
      <c r="AT44" s="61" t="s">
        <v>162</v>
      </c>
      <c r="AU44" s="79">
        <v>0</v>
      </c>
      <c r="AV44" s="82" t="s">
        <v>73</v>
      </c>
      <c r="AW44" s="83">
        <v>0</v>
      </c>
      <c r="AX44" s="62">
        <f t="shared" si="8"/>
        <v>20900000</v>
      </c>
      <c r="AY44" s="63">
        <f t="shared" si="9"/>
        <v>0</v>
      </c>
      <c r="AZ44" s="67">
        <v>0</v>
      </c>
      <c r="BA44" s="82" t="s">
        <v>73</v>
      </c>
      <c r="BB44" s="61" t="s">
        <v>85</v>
      </c>
      <c r="BC44" s="47" t="s">
        <v>4473</v>
      </c>
      <c r="BD44" s="61" t="s">
        <v>65</v>
      </c>
      <c r="BE44" s="61" t="s">
        <v>65</v>
      </c>
    </row>
    <row r="45" spans="2:57" x14ac:dyDescent="0.25">
      <c r="B45" s="61">
        <v>2026</v>
      </c>
      <c r="C45" s="44">
        <v>891780111</v>
      </c>
      <c r="D45" s="44" t="s">
        <v>63</v>
      </c>
      <c r="E45" s="244" t="s">
        <v>4472</v>
      </c>
      <c r="F45" s="281" t="s">
        <v>4471</v>
      </c>
      <c r="G45" s="61">
        <v>0</v>
      </c>
      <c r="H45" s="61" t="s">
        <v>71</v>
      </c>
      <c r="I45" s="61" t="s">
        <v>64</v>
      </c>
      <c r="J45" s="168" t="s">
        <v>81</v>
      </c>
      <c r="K45" s="68" t="s">
        <v>4470</v>
      </c>
      <c r="L45" s="79">
        <v>15675000</v>
      </c>
      <c r="M45" s="44" t="s">
        <v>66</v>
      </c>
      <c r="N45" s="68" t="s">
        <v>4469</v>
      </c>
      <c r="O45" s="68">
        <v>1100628981</v>
      </c>
      <c r="P45" s="68">
        <v>100</v>
      </c>
      <c r="Q45" s="69">
        <v>46037</v>
      </c>
      <c r="R45" s="68">
        <v>427845000</v>
      </c>
      <c r="S45" s="69">
        <v>46044</v>
      </c>
      <c r="T45" s="79">
        <v>15675000</v>
      </c>
      <c r="U45" s="61" t="s">
        <v>65</v>
      </c>
      <c r="V45" s="246">
        <v>1082943891</v>
      </c>
      <c r="W45" s="172" t="s">
        <v>4435</v>
      </c>
      <c r="X45" s="69">
        <v>46044</v>
      </c>
      <c r="Y45" s="69">
        <v>46044</v>
      </c>
      <c r="Z45" s="69" t="s">
        <v>73</v>
      </c>
      <c r="AA45" s="69">
        <v>46203</v>
      </c>
      <c r="AB45" s="47">
        <f t="shared" si="5"/>
        <v>159</v>
      </c>
      <c r="AC45" s="79">
        <v>0</v>
      </c>
      <c r="AD45" s="79">
        <v>0</v>
      </c>
      <c r="AE45" s="79">
        <v>0</v>
      </c>
      <c r="AF45" s="80" t="s">
        <v>73</v>
      </c>
      <c r="AG45" s="47">
        <f t="shared" si="6"/>
        <v>0</v>
      </c>
      <c r="AH45" s="79">
        <v>0</v>
      </c>
      <c r="AI45" s="79">
        <v>0</v>
      </c>
      <c r="AJ45" s="61" t="s">
        <v>73</v>
      </c>
      <c r="AK45" s="81" t="s">
        <v>73</v>
      </c>
      <c r="AL45" s="79">
        <v>0</v>
      </c>
      <c r="AM45" s="81" t="s">
        <v>73</v>
      </c>
      <c r="AN45" s="81" t="s">
        <v>73</v>
      </c>
      <c r="AO45" s="81" t="s">
        <v>73</v>
      </c>
      <c r="AP45" s="47">
        <f t="shared" si="7"/>
        <v>0</v>
      </c>
      <c r="AQ45" s="47">
        <f>+L45+AD45-AI45</f>
        <v>15675000</v>
      </c>
      <c r="AR45" s="61" t="s">
        <v>65</v>
      </c>
      <c r="AS45" s="79">
        <v>15675000</v>
      </c>
      <c r="AT45" s="61" t="s">
        <v>162</v>
      </c>
      <c r="AU45" s="79">
        <v>0</v>
      </c>
      <c r="AV45" s="82" t="s">
        <v>73</v>
      </c>
      <c r="AW45" s="83">
        <v>0</v>
      </c>
      <c r="AX45" s="62">
        <f t="shared" si="8"/>
        <v>15675000</v>
      </c>
      <c r="AY45" s="63">
        <f t="shared" si="9"/>
        <v>0</v>
      </c>
      <c r="AZ45" s="67">
        <v>0</v>
      </c>
      <c r="BA45" s="82" t="s">
        <v>73</v>
      </c>
      <c r="BB45" s="61" t="s">
        <v>85</v>
      </c>
      <c r="BC45" s="189" t="s">
        <v>4468</v>
      </c>
      <c r="BD45" s="61" t="s">
        <v>65</v>
      </c>
      <c r="BE45" s="61" t="s">
        <v>65</v>
      </c>
    </row>
    <row r="46" spans="2:57" x14ac:dyDescent="0.25">
      <c r="B46" s="61">
        <v>2026</v>
      </c>
      <c r="C46" s="44">
        <v>891780111</v>
      </c>
      <c r="D46" s="44" t="s">
        <v>63</v>
      </c>
      <c r="E46" s="244" t="s">
        <v>4467</v>
      </c>
      <c r="F46" s="281" t="s">
        <v>4466</v>
      </c>
      <c r="G46" s="61">
        <v>0</v>
      </c>
      <c r="H46" s="61" t="s">
        <v>71</v>
      </c>
      <c r="I46" s="61" t="s">
        <v>64</v>
      </c>
      <c r="J46" s="168" t="s">
        <v>81</v>
      </c>
      <c r="K46" s="68" t="s">
        <v>4465</v>
      </c>
      <c r="L46" s="79">
        <v>15950000</v>
      </c>
      <c r="M46" s="44" t="s">
        <v>66</v>
      </c>
      <c r="N46" s="68" t="s">
        <v>4464</v>
      </c>
      <c r="O46" s="68">
        <v>1083569978</v>
      </c>
      <c r="P46" s="68">
        <v>100</v>
      </c>
      <c r="Q46" s="69">
        <v>46037</v>
      </c>
      <c r="R46" s="68">
        <v>427845000</v>
      </c>
      <c r="S46" s="69">
        <v>46044</v>
      </c>
      <c r="T46" s="79">
        <v>15950000</v>
      </c>
      <c r="U46" s="61" t="s">
        <v>65</v>
      </c>
      <c r="V46" s="241">
        <v>1082900194</v>
      </c>
      <c r="W46" s="47" t="s">
        <v>4452</v>
      </c>
      <c r="X46" s="69">
        <v>46044</v>
      </c>
      <c r="Y46" s="69">
        <v>46044</v>
      </c>
      <c r="Z46" s="69" t="s">
        <v>73</v>
      </c>
      <c r="AA46" s="69">
        <v>46203</v>
      </c>
      <c r="AB46" s="47">
        <f t="shared" si="5"/>
        <v>159</v>
      </c>
      <c r="AC46" s="79">
        <v>0</v>
      </c>
      <c r="AD46" s="79">
        <v>0</v>
      </c>
      <c r="AE46" s="79">
        <v>0</v>
      </c>
      <c r="AF46" s="80" t="s">
        <v>73</v>
      </c>
      <c r="AG46" s="47">
        <f t="shared" si="6"/>
        <v>0</v>
      </c>
      <c r="AH46" s="79">
        <v>0</v>
      </c>
      <c r="AI46" s="79">
        <v>0</v>
      </c>
      <c r="AJ46" s="61" t="s">
        <v>73</v>
      </c>
      <c r="AK46" s="81" t="s">
        <v>73</v>
      </c>
      <c r="AL46" s="79">
        <v>0</v>
      </c>
      <c r="AM46" s="81" t="s">
        <v>73</v>
      </c>
      <c r="AN46" s="81" t="s">
        <v>73</v>
      </c>
      <c r="AO46" s="81" t="s">
        <v>73</v>
      </c>
      <c r="AP46" s="47">
        <f t="shared" si="7"/>
        <v>0</v>
      </c>
      <c r="AQ46" s="47">
        <f>+L46+AD46-AI46</f>
        <v>15950000</v>
      </c>
      <c r="AR46" s="61" t="s">
        <v>65</v>
      </c>
      <c r="AS46" s="79">
        <v>15950000</v>
      </c>
      <c r="AT46" s="61" t="s">
        <v>162</v>
      </c>
      <c r="AU46" s="79">
        <v>0</v>
      </c>
      <c r="AV46" s="82" t="s">
        <v>73</v>
      </c>
      <c r="AW46" s="83">
        <v>0</v>
      </c>
      <c r="AX46" s="62">
        <f t="shared" si="8"/>
        <v>15950000</v>
      </c>
      <c r="AY46" s="63">
        <f t="shared" si="9"/>
        <v>0</v>
      </c>
      <c r="AZ46" s="67">
        <v>0</v>
      </c>
      <c r="BA46" s="82" t="s">
        <v>73</v>
      </c>
      <c r="BB46" s="61" t="s">
        <v>85</v>
      </c>
      <c r="BC46" s="176" t="s">
        <v>4463</v>
      </c>
      <c r="BD46" s="61" t="s">
        <v>65</v>
      </c>
      <c r="BE46" s="61" t="s">
        <v>65</v>
      </c>
    </row>
    <row r="47" spans="2:57" x14ac:dyDescent="0.25">
      <c r="B47" s="61">
        <v>2026</v>
      </c>
      <c r="C47" s="44">
        <v>891780111</v>
      </c>
      <c r="D47" s="44" t="s">
        <v>63</v>
      </c>
      <c r="E47" s="244" t="s">
        <v>4462</v>
      </c>
      <c r="F47" s="281" t="s">
        <v>4461</v>
      </c>
      <c r="G47" s="61">
        <v>0</v>
      </c>
      <c r="H47" s="61" t="s">
        <v>71</v>
      </c>
      <c r="I47" s="61" t="s">
        <v>64</v>
      </c>
      <c r="J47" s="168" t="s">
        <v>81</v>
      </c>
      <c r="K47" s="68" t="s">
        <v>4460</v>
      </c>
      <c r="L47" s="79">
        <v>17050000</v>
      </c>
      <c r="M47" s="44" t="s">
        <v>66</v>
      </c>
      <c r="N47" s="68" t="s">
        <v>4459</v>
      </c>
      <c r="O47" s="68">
        <v>1221972088</v>
      </c>
      <c r="P47" s="68">
        <v>99</v>
      </c>
      <c r="Q47" s="69">
        <v>46037</v>
      </c>
      <c r="R47" s="68">
        <v>367950000</v>
      </c>
      <c r="S47" s="69">
        <v>46044</v>
      </c>
      <c r="T47" s="79">
        <v>17050000</v>
      </c>
      <c r="U47" s="61" t="s">
        <v>65</v>
      </c>
      <c r="V47" s="241">
        <v>7634903</v>
      </c>
      <c r="W47" s="47" t="s">
        <v>4458</v>
      </c>
      <c r="X47" s="69">
        <v>46044</v>
      </c>
      <c r="Y47" s="69">
        <v>46044</v>
      </c>
      <c r="Z47" s="69" t="s">
        <v>73</v>
      </c>
      <c r="AA47" s="69">
        <v>46203</v>
      </c>
      <c r="AB47" s="47">
        <f t="shared" si="5"/>
        <v>159</v>
      </c>
      <c r="AC47" s="79">
        <v>0</v>
      </c>
      <c r="AD47" s="79">
        <v>0</v>
      </c>
      <c r="AE47" s="79">
        <v>0</v>
      </c>
      <c r="AF47" s="80" t="s">
        <v>73</v>
      </c>
      <c r="AG47" s="47">
        <f t="shared" si="6"/>
        <v>0</v>
      </c>
      <c r="AH47" s="79">
        <v>0</v>
      </c>
      <c r="AI47" s="79">
        <v>0</v>
      </c>
      <c r="AJ47" s="61" t="s">
        <v>73</v>
      </c>
      <c r="AK47" s="81" t="s">
        <v>73</v>
      </c>
      <c r="AL47" s="79">
        <v>0</v>
      </c>
      <c r="AM47" s="81" t="s">
        <v>73</v>
      </c>
      <c r="AN47" s="81" t="s">
        <v>73</v>
      </c>
      <c r="AO47" s="81" t="s">
        <v>73</v>
      </c>
      <c r="AP47" s="47">
        <f t="shared" si="7"/>
        <v>0</v>
      </c>
      <c r="AQ47" s="47">
        <f>+L47+AD47-AI47</f>
        <v>17050000</v>
      </c>
      <c r="AR47" s="61" t="s">
        <v>65</v>
      </c>
      <c r="AS47" s="79">
        <v>17050000</v>
      </c>
      <c r="AT47" s="61" t="s">
        <v>162</v>
      </c>
      <c r="AU47" s="79">
        <v>0</v>
      </c>
      <c r="AV47" s="82" t="s">
        <v>73</v>
      </c>
      <c r="AW47" s="83">
        <v>0</v>
      </c>
      <c r="AX47" s="62">
        <f t="shared" si="8"/>
        <v>17050000</v>
      </c>
      <c r="AY47" s="63">
        <f t="shared" si="9"/>
        <v>0</v>
      </c>
      <c r="AZ47" s="67">
        <v>0</v>
      </c>
      <c r="BA47" s="82" t="s">
        <v>73</v>
      </c>
      <c r="BB47" s="61" t="s">
        <v>85</v>
      </c>
      <c r="BC47" s="176" t="s">
        <v>4457</v>
      </c>
      <c r="BD47" s="61" t="s">
        <v>65</v>
      </c>
      <c r="BE47" s="61" t="s">
        <v>65</v>
      </c>
    </row>
    <row r="48" spans="2:57" x14ac:dyDescent="0.25">
      <c r="B48" s="61">
        <v>2026</v>
      </c>
      <c r="C48" s="44">
        <v>891780111</v>
      </c>
      <c r="D48" s="44" t="s">
        <v>63</v>
      </c>
      <c r="E48" s="244" t="s">
        <v>4456</v>
      </c>
      <c r="F48" s="283" t="s">
        <v>4455</v>
      </c>
      <c r="G48" s="61">
        <v>0</v>
      </c>
      <c r="H48" s="61" t="s">
        <v>71</v>
      </c>
      <c r="I48" s="61" t="s">
        <v>64</v>
      </c>
      <c r="J48" s="168" t="s">
        <v>81</v>
      </c>
      <c r="K48" s="68" t="s">
        <v>4454</v>
      </c>
      <c r="L48" s="79">
        <v>17050000</v>
      </c>
      <c r="M48" s="44" t="s">
        <v>66</v>
      </c>
      <c r="N48" s="68" t="s">
        <v>4453</v>
      </c>
      <c r="O48" s="68">
        <v>1082994823</v>
      </c>
      <c r="P48" s="68">
        <v>100</v>
      </c>
      <c r="Q48" s="69">
        <v>46037</v>
      </c>
      <c r="R48" s="68">
        <v>427845000</v>
      </c>
      <c r="S48" s="69">
        <v>46044</v>
      </c>
      <c r="T48" s="79">
        <v>17050000</v>
      </c>
      <c r="U48" s="61" t="s">
        <v>65</v>
      </c>
      <c r="V48" s="241">
        <v>1082900194</v>
      </c>
      <c r="W48" s="47" t="s">
        <v>4452</v>
      </c>
      <c r="X48" s="69">
        <v>46044</v>
      </c>
      <c r="Y48" s="69">
        <v>46044</v>
      </c>
      <c r="Z48" s="69" t="s">
        <v>73</v>
      </c>
      <c r="AA48" s="69">
        <v>46203</v>
      </c>
      <c r="AB48" s="47">
        <f t="shared" si="5"/>
        <v>159</v>
      </c>
      <c r="AC48" s="79">
        <v>0</v>
      </c>
      <c r="AD48" s="79">
        <v>0</v>
      </c>
      <c r="AE48" s="79">
        <v>0</v>
      </c>
      <c r="AF48" s="80" t="s">
        <v>73</v>
      </c>
      <c r="AG48" s="47">
        <f t="shared" si="6"/>
        <v>0</v>
      </c>
      <c r="AH48" s="79">
        <v>0</v>
      </c>
      <c r="AI48" s="79">
        <v>0</v>
      </c>
      <c r="AJ48" s="61" t="s">
        <v>73</v>
      </c>
      <c r="AK48" s="81" t="s">
        <v>73</v>
      </c>
      <c r="AL48" s="79">
        <v>0</v>
      </c>
      <c r="AM48" s="81" t="s">
        <v>73</v>
      </c>
      <c r="AN48" s="81" t="s">
        <v>73</v>
      </c>
      <c r="AO48" s="81" t="s">
        <v>73</v>
      </c>
      <c r="AP48" s="47">
        <f t="shared" si="7"/>
        <v>0</v>
      </c>
      <c r="AQ48" s="47">
        <f>+L48+AD48-AI48</f>
        <v>17050000</v>
      </c>
      <c r="AR48" s="61" t="s">
        <v>65</v>
      </c>
      <c r="AS48" s="79">
        <v>17050000</v>
      </c>
      <c r="AT48" s="61" t="s">
        <v>162</v>
      </c>
      <c r="AU48" s="79">
        <v>0</v>
      </c>
      <c r="AV48" s="82" t="s">
        <v>73</v>
      </c>
      <c r="AW48" s="83">
        <v>0</v>
      </c>
      <c r="AX48" s="62">
        <f t="shared" si="8"/>
        <v>17050000</v>
      </c>
      <c r="AY48" s="63">
        <f t="shared" si="9"/>
        <v>0</v>
      </c>
      <c r="AZ48" s="67">
        <v>0</v>
      </c>
      <c r="BA48" s="82" t="s">
        <v>73</v>
      </c>
      <c r="BB48" s="61" t="s">
        <v>85</v>
      </c>
      <c r="BC48" s="176" t="s">
        <v>4451</v>
      </c>
      <c r="BD48" s="61" t="s">
        <v>65</v>
      </c>
      <c r="BE48" s="61" t="s">
        <v>65</v>
      </c>
    </row>
    <row r="49" spans="2:57" x14ac:dyDescent="0.25">
      <c r="B49" s="61">
        <v>2026</v>
      </c>
      <c r="C49" s="44">
        <v>891780111</v>
      </c>
      <c r="D49" s="44" t="s">
        <v>63</v>
      </c>
      <c r="E49" s="244" t="s">
        <v>4450</v>
      </c>
      <c r="F49" s="281" t="s">
        <v>4449</v>
      </c>
      <c r="G49" s="61">
        <v>0</v>
      </c>
      <c r="H49" s="61" t="s">
        <v>71</v>
      </c>
      <c r="I49" s="61" t="s">
        <v>64</v>
      </c>
      <c r="J49" s="168" t="s">
        <v>81</v>
      </c>
      <c r="K49" s="68" t="s">
        <v>4448</v>
      </c>
      <c r="L49" s="79">
        <v>15675000</v>
      </c>
      <c r="M49" s="44" t="s">
        <v>66</v>
      </c>
      <c r="N49" s="68" t="s">
        <v>4447</v>
      </c>
      <c r="O49" s="68">
        <v>1082983729</v>
      </c>
      <c r="P49" s="68">
        <v>330</v>
      </c>
      <c r="Q49" s="69">
        <v>46044</v>
      </c>
      <c r="R49" s="68">
        <v>73675000</v>
      </c>
      <c r="S49" s="69">
        <v>46044</v>
      </c>
      <c r="T49" s="79">
        <v>15675000</v>
      </c>
      <c r="U49" s="61" t="s">
        <v>65</v>
      </c>
      <c r="V49" s="246">
        <v>1082943891</v>
      </c>
      <c r="W49" s="172" t="s">
        <v>4435</v>
      </c>
      <c r="X49" s="69">
        <v>46044</v>
      </c>
      <c r="Y49" s="69">
        <v>46044</v>
      </c>
      <c r="Z49" s="69" t="s">
        <v>73</v>
      </c>
      <c r="AA49" s="69">
        <v>46203</v>
      </c>
      <c r="AB49" s="47">
        <f t="shared" si="5"/>
        <v>159</v>
      </c>
      <c r="AC49" s="79">
        <v>0</v>
      </c>
      <c r="AD49" s="79">
        <v>0</v>
      </c>
      <c r="AE49" s="79">
        <v>0</v>
      </c>
      <c r="AF49" s="80" t="s">
        <v>73</v>
      </c>
      <c r="AG49" s="47">
        <f t="shared" si="6"/>
        <v>0</v>
      </c>
      <c r="AH49" s="79">
        <v>0</v>
      </c>
      <c r="AI49" s="79">
        <v>0</v>
      </c>
      <c r="AJ49" s="61" t="s">
        <v>73</v>
      </c>
      <c r="AK49" s="81" t="s">
        <v>73</v>
      </c>
      <c r="AL49" s="79">
        <v>0</v>
      </c>
      <c r="AM49" s="81" t="s">
        <v>73</v>
      </c>
      <c r="AN49" s="81" t="s">
        <v>73</v>
      </c>
      <c r="AO49" s="81" t="s">
        <v>73</v>
      </c>
      <c r="AP49" s="47">
        <f t="shared" si="7"/>
        <v>0</v>
      </c>
      <c r="AQ49" s="47">
        <f>+L49+AD49-AI49</f>
        <v>15675000</v>
      </c>
      <c r="AR49" s="61" t="s">
        <v>65</v>
      </c>
      <c r="AS49" s="79">
        <v>15675000</v>
      </c>
      <c r="AT49" s="61" t="s">
        <v>162</v>
      </c>
      <c r="AU49" s="79">
        <v>0</v>
      </c>
      <c r="AV49" s="82" t="s">
        <v>73</v>
      </c>
      <c r="AW49" s="83">
        <v>0</v>
      </c>
      <c r="AX49" s="62">
        <f t="shared" si="8"/>
        <v>15675000</v>
      </c>
      <c r="AY49" s="63">
        <f t="shared" si="9"/>
        <v>0</v>
      </c>
      <c r="AZ49" s="67">
        <v>0</v>
      </c>
      <c r="BA49" s="82" t="s">
        <v>73</v>
      </c>
      <c r="BB49" s="61" t="s">
        <v>85</v>
      </c>
      <c r="BC49" s="176" t="s">
        <v>4446</v>
      </c>
      <c r="BD49" s="61" t="s">
        <v>65</v>
      </c>
      <c r="BE49" s="61" t="s">
        <v>65</v>
      </c>
    </row>
    <row r="50" spans="2:57" x14ac:dyDescent="0.25">
      <c r="B50" s="61">
        <v>2026</v>
      </c>
      <c r="C50" s="44">
        <v>891780111</v>
      </c>
      <c r="D50" s="44" t="s">
        <v>63</v>
      </c>
      <c r="E50" s="244" t="s">
        <v>4445</v>
      </c>
      <c r="F50" s="281" t="s">
        <v>4444</v>
      </c>
      <c r="G50" s="61">
        <v>0</v>
      </c>
      <c r="H50" s="61" t="s">
        <v>71</v>
      </c>
      <c r="I50" s="61" t="s">
        <v>64</v>
      </c>
      <c r="J50" s="168" t="s">
        <v>81</v>
      </c>
      <c r="K50" s="68" t="s">
        <v>4443</v>
      </c>
      <c r="L50" s="79">
        <v>15675000</v>
      </c>
      <c r="M50" s="44" t="s">
        <v>66</v>
      </c>
      <c r="N50" s="68" t="s">
        <v>4442</v>
      </c>
      <c r="O50" s="68">
        <v>1082833690</v>
      </c>
      <c r="P50" s="68">
        <v>330</v>
      </c>
      <c r="Q50" s="69">
        <v>46044</v>
      </c>
      <c r="R50" s="68">
        <v>73675000</v>
      </c>
      <c r="S50" s="69">
        <v>46045</v>
      </c>
      <c r="T50" s="79">
        <v>15675000</v>
      </c>
      <c r="U50" s="61" t="s">
        <v>65</v>
      </c>
      <c r="V50" s="241">
        <v>12561250</v>
      </c>
      <c r="W50" s="241" t="s">
        <v>4441</v>
      </c>
      <c r="X50" s="69">
        <v>46045</v>
      </c>
      <c r="Y50" s="69">
        <v>46045</v>
      </c>
      <c r="Z50" s="69" t="s">
        <v>73</v>
      </c>
      <c r="AA50" s="69">
        <v>46203</v>
      </c>
      <c r="AB50" s="47">
        <f t="shared" si="5"/>
        <v>158</v>
      </c>
      <c r="AC50" s="79">
        <v>0</v>
      </c>
      <c r="AD50" s="79">
        <v>0</v>
      </c>
      <c r="AE50" s="79">
        <v>0</v>
      </c>
      <c r="AF50" s="80" t="s">
        <v>73</v>
      </c>
      <c r="AG50" s="47">
        <f t="shared" si="6"/>
        <v>0</v>
      </c>
      <c r="AH50" s="79">
        <v>0</v>
      </c>
      <c r="AI50" s="79">
        <v>0</v>
      </c>
      <c r="AJ50" s="61" t="s">
        <v>73</v>
      </c>
      <c r="AK50" s="81" t="s">
        <v>73</v>
      </c>
      <c r="AL50" s="79">
        <v>0</v>
      </c>
      <c r="AM50" s="81" t="s">
        <v>73</v>
      </c>
      <c r="AN50" s="81" t="s">
        <v>73</v>
      </c>
      <c r="AO50" s="81" t="s">
        <v>73</v>
      </c>
      <c r="AP50" s="47">
        <f t="shared" si="7"/>
        <v>0</v>
      </c>
      <c r="AQ50" s="47">
        <f>+L50+AD50-AI65</f>
        <v>15675000</v>
      </c>
      <c r="AR50" s="61" t="s">
        <v>65</v>
      </c>
      <c r="AS50" s="79">
        <v>15675000</v>
      </c>
      <c r="AT50" s="61" t="s">
        <v>162</v>
      </c>
      <c r="AU50" s="79">
        <v>0</v>
      </c>
      <c r="AV50" s="82" t="s">
        <v>73</v>
      </c>
      <c r="AW50" s="83">
        <v>0</v>
      </c>
      <c r="AX50" s="62">
        <f t="shared" si="8"/>
        <v>15675000</v>
      </c>
      <c r="AY50" s="63">
        <f t="shared" si="9"/>
        <v>0</v>
      </c>
      <c r="AZ50" s="67">
        <v>0</v>
      </c>
      <c r="BA50" s="82" t="s">
        <v>73</v>
      </c>
      <c r="BB50" s="61" t="s">
        <v>85</v>
      </c>
      <c r="BC50" s="176" t="s">
        <v>4440</v>
      </c>
      <c r="BD50" s="61" t="s">
        <v>65</v>
      </c>
      <c r="BE50" s="61" t="s">
        <v>65</v>
      </c>
    </row>
    <row r="51" spans="2:57" x14ac:dyDescent="0.25">
      <c r="B51" s="61">
        <v>2026</v>
      </c>
      <c r="C51" s="44">
        <v>891780111</v>
      </c>
      <c r="D51" s="44" t="s">
        <v>63</v>
      </c>
      <c r="E51" s="244" t="s">
        <v>6123</v>
      </c>
      <c r="F51" s="281" t="s">
        <v>6122</v>
      </c>
      <c r="G51" s="61">
        <v>0</v>
      </c>
      <c r="H51" s="61" t="s">
        <v>71</v>
      </c>
      <c r="I51" s="61" t="s">
        <v>64</v>
      </c>
      <c r="J51" s="168" t="s">
        <v>81</v>
      </c>
      <c r="K51" s="68" t="s">
        <v>6121</v>
      </c>
      <c r="L51" s="79">
        <v>12900000</v>
      </c>
      <c r="M51" s="44" t="s">
        <v>66</v>
      </c>
      <c r="N51" s="68" t="s">
        <v>6120</v>
      </c>
      <c r="O51" s="68">
        <v>39048685</v>
      </c>
      <c r="P51" s="68">
        <v>330</v>
      </c>
      <c r="Q51" s="69">
        <v>46044</v>
      </c>
      <c r="R51" s="68">
        <v>73675000</v>
      </c>
      <c r="S51" s="69">
        <v>46048</v>
      </c>
      <c r="T51" s="79">
        <v>12900000</v>
      </c>
      <c r="U51" s="61" t="s">
        <v>65</v>
      </c>
      <c r="V51" s="241">
        <v>12561250</v>
      </c>
      <c r="W51" s="241" t="s">
        <v>4441</v>
      </c>
      <c r="X51" s="69">
        <v>46048</v>
      </c>
      <c r="Y51" s="69">
        <v>46143</v>
      </c>
      <c r="Z51" s="69" t="s">
        <v>73</v>
      </c>
      <c r="AA51" s="69">
        <v>46203</v>
      </c>
      <c r="AB51" s="47">
        <f t="shared" si="5"/>
        <v>60</v>
      </c>
      <c r="AC51" s="79">
        <v>0</v>
      </c>
      <c r="AD51" s="79">
        <v>0</v>
      </c>
      <c r="AE51" s="79">
        <v>0</v>
      </c>
      <c r="AF51" s="80" t="s">
        <v>73</v>
      </c>
      <c r="AG51" s="47">
        <f t="shared" si="6"/>
        <v>0</v>
      </c>
      <c r="AH51" s="79">
        <v>0</v>
      </c>
      <c r="AI51" s="79">
        <v>0</v>
      </c>
      <c r="AJ51" s="61" t="s">
        <v>73</v>
      </c>
      <c r="AK51" s="81" t="s">
        <v>73</v>
      </c>
      <c r="AL51" s="79">
        <v>0</v>
      </c>
      <c r="AM51" s="81" t="s">
        <v>73</v>
      </c>
      <c r="AN51" s="81" t="s">
        <v>73</v>
      </c>
      <c r="AO51" s="81" t="s">
        <v>73</v>
      </c>
      <c r="AP51" s="47">
        <f t="shared" si="7"/>
        <v>0</v>
      </c>
      <c r="AQ51" s="47">
        <f>+L51+AD51-AI66</f>
        <v>12900000</v>
      </c>
      <c r="AR51" s="61" t="s">
        <v>65</v>
      </c>
      <c r="AS51" s="79">
        <v>12900000</v>
      </c>
      <c r="AT51" s="61" t="s">
        <v>162</v>
      </c>
      <c r="AU51" s="79">
        <v>0</v>
      </c>
      <c r="AV51" s="82" t="s">
        <v>73</v>
      </c>
      <c r="AW51" s="83">
        <v>0</v>
      </c>
      <c r="AX51" s="62">
        <f t="shared" si="8"/>
        <v>12900000</v>
      </c>
      <c r="AY51" s="63">
        <f t="shared" si="9"/>
        <v>0</v>
      </c>
      <c r="AZ51" s="67">
        <v>0</v>
      </c>
      <c r="BA51" s="82" t="s">
        <v>73</v>
      </c>
      <c r="BB51" s="61" t="s">
        <v>163</v>
      </c>
      <c r="BC51" s="176" t="s">
        <v>6119</v>
      </c>
      <c r="BD51" s="61" t="s">
        <v>65</v>
      </c>
      <c r="BE51" s="61" t="s">
        <v>65</v>
      </c>
    </row>
    <row r="52" spans="2:57" x14ac:dyDescent="0.25">
      <c r="B52" s="61">
        <v>2026</v>
      </c>
      <c r="C52" s="44">
        <v>891780111</v>
      </c>
      <c r="D52" s="44" t="s">
        <v>63</v>
      </c>
      <c r="E52" s="381" t="s">
        <v>6118</v>
      </c>
      <c r="F52" s="281" t="s">
        <v>6117</v>
      </c>
      <c r="G52" s="61">
        <v>0</v>
      </c>
      <c r="H52" s="61" t="s">
        <v>71</v>
      </c>
      <c r="I52" s="61" t="s">
        <v>64</v>
      </c>
      <c r="J52" s="168" t="s">
        <v>81</v>
      </c>
      <c r="K52" s="68" t="s">
        <v>6116</v>
      </c>
      <c r="L52" s="79">
        <v>17350000</v>
      </c>
      <c r="M52" s="44" t="s">
        <v>66</v>
      </c>
      <c r="N52" s="47" t="s">
        <v>138</v>
      </c>
      <c r="O52" s="68">
        <v>1221964687</v>
      </c>
      <c r="P52" s="68">
        <v>99</v>
      </c>
      <c r="Q52" s="69">
        <v>46037</v>
      </c>
      <c r="R52" s="68">
        <v>367950000</v>
      </c>
      <c r="S52" s="69">
        <v>46042</v>
      </c>
      <c r="T52" s="79">
        <v>17350000</v>
      </c>
      <c r="U52" s="61" t="s">
        <v>65</v>
      </c>
      <c r="V52" s="242">
        <v>36669725</v>
      </c>
      <c r="W52" s="47" t="s">
        <v>4500</v>
      </c>
      <c r="X52" s="69">
        <v>46042</v>
      </c>
      <c r="Y52" s="69">
        <v>46054</v>
      </c>
      <c r="Z52" s="69" t="s">
        <v>73</v>
      </c>
      <c r="AA52" s="69">
        <v>46203</v>
      </c>
      <c r="AB52" s="47">
        <f t="shared" si="5"/>
        <v>149</v>
      </c>
      <c r="AC52" s="79">
        <v>0</v>
      </c>
      <c r="AD52" s="79">
        <v>0</v>
      </c>
      <c r="AE52" s="79">
        <v>0</v>
      </c>
      <c r="AF52" s="80" t="s">
        <v>73</v>
      </c>
      <c r="AG52" s="47">
        <f t="shared" si="6"/>
        <v>0</v>
      </c>
      <c r="AH52" s="79">
        <v>0</v>
      </c>
      <c r="AI52" s="79">
        <v>0</v>
      </c>
      <c r="AJ52" s="61" t="s">
        <v>73</v>
      </c>
      <c r="AK52" s="81" t="s">
        <v>73</v>
      </c>
      <c r="AL52" s="79">
        <v>0</v>
      </c>
      <c r="AM52" s="81" t="s">
        <v>73</v>
      </c>
      <c r="AN52" s="81" t="s">
        <v>73</v>
      </c>
      <c r="AO52" s="81" t="s">
        <v>73</v>
      </c>
      <c r="AP52" s="47">
        <f t="shared" si="7"/>
        <v>0</v>
      </c>
      <c r="AQ52" s="47">
        <f>+L52+AD52-AI67</f>
        <v>17350000</v>
      </c>
      <c r="AR52" s="61" t="s">
        <v>65</v>
      </c>
      <c r="AS52" s="79">
        <v>17350000</v>
      </c>
      <c r="AT52" s="61" t="s">
        <v>162</v>
      </c>
      <c r="AU52" s="79">
        <v>0</v>
      </c>
      <c r="AV52" s="82" t="s">
        <v>73</v>
      </c>
      <c r="AW52" s="83">
        <v>0</v>
      </c>
      <c r="AX52" s="62">
        <f t="shared" si="8"/>
        <v>17350000</v>
      </c>
      <c r="AY52" s="63">
        <f t="shared" si="9"/>
        <v>0</v>
      </c>
      <c r="AZ52" s="67">
        <v>0</v>
      </c>
      <c r="BA52" s="82" t="s">
        <v>73</v>
      </c>
      <c r="BB52" s="61" t="s">
        <v>163</v>
      </c>
      <c r="BC52" s="176" t="s">
        <v>6115</v>
      </c>
      <c r="BD52" s="61" t="s">
        <v>65</v>
      </c>
      <c r="BE52" s="61" t="s">
        <v>65</v>
      </c>
    </row>
    <row r="53" spans="2:57" x14ac:dyDescent="0.25">
      <c r="B53" s="61">
        <v>2026</v>
      </c>
      <c r="C53" s="44">
        <v>891780111</v>
      </c>
      <c r="D53" s="44" t="s">
        <v>63</v>
      </c>
      <c r="E53" s="381" t="s">
        <v>6125</v>
      </c>
      <c r="F53" s="281" t="s">
        <v>6114</v>
      </c>
      <c r="G53" s="61">
        <v>0</v>
      </c>
      <c r="H53" s="61" t="s">
        <v>71</v>
      </c>
      <c r="I53" s="61" t="s">
        <v>64</v>
      </c>
      <c r="J53" s="168" t="s">
        <v>81</v>
      </c>
      <c r="K53" s="68" t="s">
        <v>6113</v>
      </c>
      <c r="L53" s="79">
        <v>11600000</v>
      </c>
      <c r="M53" s="44" t="s">
        <v>66</v>
      </c>
      <c r="N53" s="68" t="s">
        <v>6112</v>
      </c>
      <c r="O53" s="68">
        <v>1140873445</v>
      </c>
      <c r="P53" s="68">
        <v>100</v>
      </c>
      <c r="Q53" s="69">
        <v>46037</v>
      </c>
      <c r="R53" s="68">
        <v>427845000</v>
      </c>
      <c r="S53" s="69">
        <v>46043</v>
      </c>
      <c r="T53" s="79">
        <v>11600000</v>
      </c>
      <c r="U53" s="61" t="s">
        <v>65</v>
      </c>
      <c r="V53" s="241">
        <v>7634903</v>
      </c>
      <c r="W53" s="47" t="s">
        <v>4458</v>
      </c>
      <c r="X53" s="69">
        <v>46043</v>
      </c>
      <c r="Y53" s="69">
        <v>46054</v>
      </c>
      <c r="Z53" s="69" t="s">
        <v>73</v>
      </c>
      <c r="AA53" s="69">
        <v>46172</v>
      </c>
      <c r="AB53" s="47">
        <f t="shared" si="5"/>
        <v>118</v>
      </c>
      <c r="AC53" s="79">
        <v>0</v>
      </c>
      <c r="AD53" s="79">
        <v>0</v>
      </c>
      <c r="AE53" s="79">
        <v>0</v>
      </c>
      <c r="AF53" s="80" t="s">
        <v>73</v>
      </c>
      <c r="AG53" s="47">
        <f t="shared" si="6"/>
        <v>0</v>
      </c>
      <c r="AH53" s="79">
        <v>0</v>
      </c>
      <c r="AI53" s="79">
        <v>0</v>
      </c>
      <c r="AJ53" s="61" t="s">
        <v>73</v>
      </c>
      <c r="AK53" s="81" t="s">
        <v>73</v>
      </c>
      <c r="AL53" s="79">
        <v>0</v>
      </c>
      <c r="AM53" s="81" t="s">
        <v>73</v>
      </c>
      <c r="AN53" s="81" t="s">
        <v>73</v>
      </c>
      <c r="AO53" s="81" t="s">
        <v>73</v>
      </c>
      <c r="AP53" s="47">
        <f t="shared" si="7"/>
        <v>0</v>
      </c>
      <c r="AQ53" s="47">
        <f>+L53+AD53-AI68</f>
        <v>11600000</v>
      </c>
      <c r="AR53" s="61" t="s">
        <v>65</v>
      </c>
      <c r="AS53" s="79">
        <v>11600000</v>
      </c>
      <c r="AT53" s="61" t="s">
        <v>162</v>
      </c>
      <c r="AU53" s="79">
        <v>0</v>
      </c>
      <c r="AV53" s="82" t="s">
        <v>73</v>
      </c>
      <c r="AW53" s="83">
        <v>0</v>
      </c>
      <c r="AX53" s="62">
        <f t="shared" si="8"/>
        <v>11600000</v>
      </c>
      <c r="AY53" s="63">
        <f t="shared" si="9"/>
        <v>0</v>
      </c>
      <c r="AZ53" s="67">
        <v>0</v>
      </c>
      <c r="BA53" s="82" t="s">
        <v>73</v>
      </c>
      <c r="BB53" s="61" t="s">
        <v>163</v>
      </c>
      <c r="BC53" s="176" t="s">
        <v>6111</v>
      </c>
      <c r="BD53" s="61" t="s">
        <v>65</v>
      </c>
      <c r="BE53" s="61" t="s">
        <v>65</v>
      </c>
    </row>
    <row r="54" spans="2:57" x14ac:dyDescent="0.25">
      <c r="B54" s="61">
        <v>2026</v>
      </c>
      <c r="C54" s="44">
        <v>891780111</v>
      </c>
      <c r="D54" s="44" t="s">
        <v>63</v>
      </c>
      <c r="E54" s="381" t="s">
        <v>6126</v>
      </c>
      <c r="F54" s="281" t="s">
        <v>6110</v>
      </c>
      <c r="G54" s="61">
        <v>0</v>
      </c>
      <c r="H54" s="61" t="s">
        <v>71</v>
      </c>
      <c r="I54" s="61" t="s">
        <v>64</v>
      </c>
      <c r="J54" s="168" t="s">
        <v>81</v>
      </c>
      <c r="K54" s="68" t="s">
        <v>6109</v>
      </c>
      <c r="L54" s="79">
        <v>15500000</v>
      </c>
      <c r="M54" s="44" t="s">
        <v>66</v>
      </c>
      <c r="N54" s="68" t="s">
        <v>6108</v>
      </c>
      <c r="O54" s="68">
        <v>1085040743</v>
      </c>
      <c r="P54" s="68">
        <v>99</v>
      </c>
      <c r="Q54" s="69">
        <v>46037</v>
      </c>
      <c r="R54" s="68">
        <v>367950000</v>
      </c>
      <c r="S54" s="69">
        <v>46043</v>
      </c>
      <c r="T54" s="79">
        <v>15500000</v>
      </c>
      <c r="U54" s="61" t="s">
        <v>65</v>
      </c>
      <c r="V54" s="79">
        <v>36564357</v>
      </c>
      <c r="W54" s="168" t="s">
        <v>4474</v>
      </c>
      <c r="X54" s="69">
        <v>46043</v>
      </c>
      <c r="Y54" s="69">
        <v>46054</v>
      </c>
      <c r="Z54" s="69" t="s">
        <v>73</v>
      </c>
      <c r="AA54" s="69">
        <v>46203</v>
      </c>
      <c r="AB54" s="47">
        <f t="shared" si="5"/>
        <v>149</v>
      </c>
      <c r="AC54" s="79">
        <v>0</v>
      </c>
      <c r="AD54" s="79">
        <v>0</v>
      </c>
      <c r="AE54" s="79">
        <v>0</v>
      </c>
      <c r="AF54" s="80" t="s">
        <v>73</v>
      </c>
      <c r="AG54" s="47">
        <f t="shared" si="6"/>
        <v>0</v>
      </c>
      <c r="AH54" s="79">
        <v>0</v>
      </c>
      <c r="AI54" s="79">
        <v>0</v>
      </c>
      <c r="AJ54" s="61" t="s">
        <v>73</v>
      </c>
      <c r="AK54" s="81" t="s">
        <v>73</v>
      </c>
      <c r="AL54" s="79">
        <v>0</v>
      </c>
      <c r="AM54" s="81" t="s">
        <v>73</v>
      </c>
      <c r="AN54" s="81" t="s">
        <v>73</v>
      </c>
      <c r="AO54" s="81" t="s">
        <v>73</v>
      </c>
      <c r="AP54" s="47">
        <f t="shared" si="7"/>
        <v>0</v>
      </c>
      <c r="AQ54" s="47">
        <f>+L54+AD54-AI69</f>
        <v>15500000</v>
      </c>
      <c r="AR54" s="61" t="s">
        <v>65</v>
      </c>
      <c r="AS54" s="79">
        <v>15500000</v>
      </c>
      <c r="AT54" s="61" t="s">
        <v>162</v>
      </c>
      <c r="AU54" s="79">
        <v>0</v>
      </c>
      <c r="AV54" s="82" t="s">
        <v>73</v>
      </c>
      <c r="AW54" s="83">
        <v>0</v>
      </c>
      <c r="AX54" s="62">
        <f t="shared" si="8"/>
        <v>15500000</v>
      </c>
      <c r="AY54" s="63">
        <f t="shared" si="9"/>
        <v>0</v>
      </c>
      <c r="AZ54" s="67">
        <v>0</v>
      </c>
      <c r="BA54" s="82" t="s">
        <v>73</v>
      </c>
      <c r="BB54" s="61" t="s">
        <v>163</v>
      </c>
      <c r="BC54" s="176" t="s">
        <v>6107</v>
      </c>
      <c r="BD54" s="61" t="s">
        <v>65</v>
      </c>
      <c r="BE54" s="61" t="s">
        <v>65</v>
      </c>
    </row>
    <row r="55" spans="2:57" x14ac:dyDescent="0.25">
      <c r="B55" s="61">
        <v>2026</v>
      </c>
      <c r="C55" s="44">
        <v>891780111</v>
      </c>
      <c r="D55" s="44" t="s">
        <v>63</v>
      </c>
      <c r="E55" s="381" t="s">
        <v>6106</v>
      </c>
      <c r="F55" s="281" t="s">
        <v>6105</v>
      </c>
      <c r="G55" s="61">
        <v>0</v>
      </c>
      <c r="H55" s="61" t="s">
        <v>71</v>
      </c>
      <c r="I55" s="61" t="s">
        <v>64</v>
      </c>
      <c r="J55" s="168" t="s">
        <v>81</v>
      </c>
      <c r="K55" s="68" t="s">
        <v>6104</v>
      </c>
      <c r="L55" s="79">
        <v>12500000</v>
      </c>
      <c r="M55" s="44" t="s">
        <v>66</v>
      </c>
      <c r="N55" s="47" t="s">
        <v>6103</v>
      </c>
      <c r="O55" s="68">
        <v>1062905980</v>
      </c>
      <c r="P55" s="68">
        <v>99</v>
      </c>
      <c r="Q55" s="69">
        <v>46037</v>
      </c>
      <c r="R55" s="68">
        <v>367950000</v>
      </c>
      <c r="S55" s="69">
        <v>46043</v>
      </c>
      <c r="T55" s="79">
        <v>12500000</v>
      </c>
      <c r="U55" s="61" t="s">
        <v>65</v>
      </c>
      <c r="V55" s="241">
        <v>1082900194</v>
      </c>
      <c r="W55" s="47" t="s">
        <v>4452</v>
      </c>
      <c r="X55" s="69">
        <v>46044</v>
      </c>
      <c r="Y55" s="69">
        <v>46054</v>
      </c>
      <c r="Z55" s="69" t="s">
        <v>73</v>
      </c>
      <c r="AA55" s="69">
        <v>46203</v>
      </c>
      <c r="AB55" s="47">
        <f t="shared" si="5"/>
        <v>149</v>
      </c>
      <c r="AC55" s="79">
        <v>0</v>
      </c>
      <c r="AD55" s="79">
        <v>0</v>
      </c>
      <c r="AE55" s="79">
        <v>0</v>
      </c>
      <c r="AF55" s="80" t="s">
        <v>73</v>
      </c>
      <c r="AG55" s="47">
        <f t="shared" si="6"/>
        <v>0</v>
      </c>
      <c r="AH55" s="79">
        <v>0</v>
      </c>
      <c r="AI55" s="79">
        <v>0</v>
      </c>
      <c r="AJ55" s="61" t="s">
        <v>73</v>
      </c>
      <c r="AK55" s="81" t="s">
        <v>73</v>
      </c>
      <c r="AL55" s="79">
        <v>0</v>
      </c>
      <c r="AM55" s="81" t="s">
        <v>73</v>
      </c>
      <c r="AN55" s="81" t="s">
        <v>73</v>
      </c>
      <c r="AO55" s="81" t="s">
        <v>73</v>
      </c>
      <c r="AP55" s="47">
        <f t="shared" si="7"/>
        <v>0</v>
      </c>
      <c r="AQ55" s="47">
        <f>+L55+AD55-AI70</f>
        <v>12500000</v>
      </c>
      <c r="AR55" s="61" t="s">
        <v>65</v>
      </c>
      <c r="AS55" s="79">
        <v>12500000</v>
      </c>
      <c r="AT55" s="61" t="s">
        <v>162</v>
      </c>
      <c r="AU55" s="79">
        <v>0</v>
      </c>
      <c r="AV55" s="82" t="s">
        <v>73</v>
      </c>
      <c r="AW55" s="83">
        <v>0</v>
      </c>
      <c r="AX55" s="62">
        <f t="shared" si="8"/>
        <v>12500000</v>
      </c>
      <c r="AY55" s="63">
        <f t="shared" si="9"/>
        <v>0</v>
      </c>
      <c r="AZ55" s="67">
        <v>0</v>
      </c>
      <c r="BA55" s="82" t="s">
        <v>73</v>
      </c>
      <c r="BB55" s="61" t="s">
        <v>163</v>
      </c>
      <c r="BC55" s="176" t="s">
        <v>6102</v>
      </c>
      <c r="BD55" s="61" t="s">
        <v>65</v>
      </c>
      <c r="BE55" s="61" t="s">
        <v>65</v>
      </c>
    </row>
    <row r="56" spans="2:57" ht="12.75" customHeight="1" x14ac:dyDescent="0.25">
      <c r="B56" s="61">
        <v>2026</v>
      </c>
      <c r="C56" s="44">
        <v>891780111</v>
      </c>
      <c r="D56" s="44" t="s">
        <v>63</v>
      </c>
      <c r="E56" s="381" t="s">
        <v>6101</v>
      </c>
      <c r="F56" s="281" t="s">
        <v>6100</v>
      </c>
      <c r="G56" s="61">
        <v>0</v>
      </c>
      <c r="H56" s="61" t="s">
        <v>71</v>
      </c>
      <c r="I56" s="61" t="s">
        <v>64</v>
      </c>
      <c r="J56" s="168" t="s">
        <v>81</v>
      </c>
      <c r="K56" s="243" t="s">
        <v>6099</v>
      </c>
      <c r="L56" s="79">
        <v>13750000</v>
      </c>
      <c r="M56" s="44" t="s">
        <v>66</v>
      </c>
      <c r="N56" s="381" t="s">
        <v>6098</v>
      </c>
      <c r="O56" s="68">
        <v>1063294714</v>
      </c>
      <c r="P56" s="68">
        <v>99</v>
      </c>
      <c r="Q56" s="69">
        <v>46037</v>
      </c>
      <c r="R56" s="68">
        <v>367950000</v>
      </c>
      <c r="S56" s="69">
        <v>46044</v>
      </c>
      <c r="T56" s="79">
        <v>13750000</v>
      </c>
      <c r="U56" s="61" t="s">
        <v>65</v>
      </c>
      <c r="V56" s="241">
        <v>7634903</v>
      </c>
      <c r="W56" s="47" t="s">
        <v>4458</v>
      </c>
      <c r="X56" s="69">
        <v>46044</v>
      </c>
      <c r="Y56" s="69">
        <v>46054</v>
      </c>
      <c r="Z56" s="69" t="s">
        <v>73</v>
      </c>
      <c r="AA56" s="69">
        <v>46203</v>
      </c>
      <c r="AB56" s="47">
        <f t="shared" si="5"/>
        <v>149</v>
      </c>
      <c r="AC56" s="79">
        <v>0</v>
      </c>
      <c r="AD56" s="79">
        <v>0</v>
      </c>
      <c r="AE56" s="79">
        <v>0</v>
      </c>
      <c r="AF56" s="80" t="s">
        <v>73</v>
      </c>
      <c r="AG56" s="47">
        <f t="shared" si="6"/>
        <v>0</v>
      </c>
      <c r="AH56" s="79">
        <v>0</v>
      </c>
      <c r="AI56" s="79">
        <v>0</v>
      </c>
      <c r="AJ56" s="61" t="s">
        <v>73</v>
      </c>
      <c r="AK56" s="81" t="s">
        <v>73</v>
      </c>
      <c r="AL56" s="79">
        <v>0</v>
      </c>
      <c r="AM56" s="81" t="s">
        <v>73</v>
      </c>
      <c r="AN56" s="81" t="s">
        <v>73</v>
      </c>
      <c r="AO56" s="81" t="s">
        <v>73</v>
      </c>
      <c r="AP56" s="47">
        <f t="shared" si="7"/>
        <v>0</v>
      </c>
      <c r="AQ56" s="47">
        <f>+L56+AD56-AI71</f>
        <v>13750000</v>
      </c>
      <c r="AR56" s="61" t="s">
        <v>65</v>
      </c>
      <c r="AS56" s="79">
        <v>13750000</v>
      </c>
      <c r="AT56" s="61" t="s">
        <v>162</v>
      </c>
      <c r="AU56" s="79">
        <v>0</v>
      </c>
      <c r="AV56" s="82" t="s">
        <v>73</v>
      </c>
      <c r="AW56" s="83">
        <v>0</v>
      </c>
      <c r="AX56" s="62">
        <f t="shared" si="8"/>
        <v>13750000</v>
      </c>
      <c r="AY56" s="63">
        <f t="shared" si="9"/>
        <v>0</v>
      </c>
      <c r="AZ56" s="67">
        <v>0</v>
      </c>
      <c r="BA56" s="82" t="s">
        <v>73</v>
      </c>
      <c r="BB56" s="61" t="s">
        <v>163</v>
      </c>
      <c r="BC56" s="176" t="s">
        <v>6097</v>
      </c>
      <c r="BD56" s="61" t="s">
        <v>65</v>
      </c>
      <c r="BE56" s="61" t="s">
        <v>65</v>
      </c>
    </row>
    <row r="57" spans="2:57" x14ac:dyDescent="0.25">
      <c r="B57" s="61">
        <v>2026</v>
      </c>
      <c r="C57" s="44">
        <v>891780111</v>
      </c>
      <c r="D57" s="44" t="s">
        <v>63</v>
      </c>
      <c r="E57" s="381" t="s">
        <v>6124</v>
      </c>
      <c r="F57" s="281" t="s">
        <v>6096</v>
      </c>
      <c r="G57" s="61">
        <v>0</v>
      </c>
      <c r="H57" s="61" t="s">
        <v>71</v>
      </c>
      <c r="I57" s="61" t="s">
        <v>64</v>
      </c>
      <c r="J57" s="168" t="s">
        <v>81</v>
      </c>
      <c r="K57" s="68" t="s">
        <v>6095</v>
      </c>
      <c r="L57" s="79">
        <v>14250000</v>
      </c>
      <c r="M57" s="44" t="s">
        <v>66</v>
      </c>
      <c r="N57" s="68" t="s">
        <v>6094</v>
      </c>
      <c r="O57" s="68">
        <v>84456835</v>
      </c>
      <c r="P57" s="68">
        <v>415</v>
      </c>
      <c r="Q57" s="69">
        <v>46048</v>
      </c>
      <c r="R57" s="68">
        <v>14250000</v>
      </c>
      <c r="S57" s="69">
        <v>46049</v>
      </c>
      <c r="T57" s="79">
        <v>14250000</v>
      </c>
      <c r="U57" s="61" t="s">
        <v>65</v>
      </c>
      <c r="V57" s="241">
        <v>7634903</v>
      </c>
      <c r="W57" s="47" t="s">
        <v>4458</v>
      </c>
      <c r="X57" s="69">
        <v>46049</v>
      </c>
      <c r="Y57" s="69">
        <v>46054</v>
      </c>
      <c r="Z57" s="69" t="s">
        <v>73</v>
      </c>
      <c r="AA57" s="69">
        <v>46203</v>
      </c>
      <c r="AB57" s="47">
        <f t="shared" si="5"/>
        <v>149</v>
      </c>
      <c r="AC57" s="79">
        <v>0</v>
      </c>
      <c r="AD57" s="79">
        <v>0</v>
      </c>
      <c r="AE57" s="79">
        <v>0</v>
      </c>
      <c r="AF57" s="80" t="s">
        <v>73</v>
      </c>
      <c r="AG57" s="47">
        <f t="shared" si="6"/>
        <v>0</v>
      </c>
      <c r="AH57" s="79">
        <v>0</v>
      </c>
      <c r="AI57" s="79">
        <v>0</v>
      </c>
      <c r="AJ57" s="61" t="s">
        <v>73</v>
      </c>
      <c r="AK57" s="81" t="s">
        <v>73</v>
      </c>
      <c r="AL57" s="79">
        <v>0</v>
      </c>
      <c r="AM57" s="81" t="s">
        <v>73</v>
      </c>
      <c r="AN57" s="81" t="s">
        <v>73</v>
      </c>
      <c r="AO57" s="81" t="s">
        <v>73</v>
      </c>
      <c r="AP57" s="47">
        <f t="shared" si="7"/>
        <v>0</v>
      </c>
      <c r="AQ57" s="47">
        <f>+L57+AD57-AI72</f>
        <v>14250000</v>
      </c>
      <c r="AR57" s="61" t="s">
        <v>65</v>
      </c>
      <c r="AS57" s="79">
        <v>14250000</v>
      </c>
      <c r="AT57" s="61" t="s">
        <v>162</v>
      </c>
      <c r="AU57" s="79">
        <v>0</v>
      </c>
      <c r="AV57" s="82" t="s">
        <v>73</v>
      </c>
      <c r="AW57" s="83">
        <v>0</v>
      </c>
      <c r="AX57" s="62">
        <f t="shared" si="8"/>
        <v>14250000</v>
      </c>
      <c r="AY57" s="63">
        <f t="shared" si="9"/>
        <v>0</v>
      </c>
      <c r="AZ57" s="67">
        <v>0</v>
      </c>
      <c r="BA57" s="82" t="s">
        <v>73</v>
      </c>
      <c r="BB57" s="61" t="s">
        <v>163</v>
      </c>
      <c r="BC57" s="176" t="s">
        <v>6093</v>
      </c>
      <c r="BD57" s="61" t="s">
        <v>65</v>
      </c>
      <c r="BE57" s="61" t="s">
        <v>65</v>
      </c>
    </row>
    <row r="58" spans="2:57" x14ac:dyDescent="0.25">
      <c r="B58" s="61">
        <v>2026</v>
      </c>
      <c r="C58" s="44">
        <v>891780111</v>
      </c>
      <c r="D58" s="44" t="s">
        <v>63</v>
      </c>
      <c r="E58" s="381" t="s">
        <v>6092</v>
      </c>
      <c r="F58" s="281" t="s">
        <v>6091</v>
      </c>
      <c r="G58" s="61">
        <v>0</v>
      </c>
      <c r="H58" s="61" t="s">
        <v>71</v>
      </c>
      <c r="I58" s="61" t="s">
        <v>64</v>
      </c>
      <c r="J58" s="168" t="s">
        <v>81</v>
      </c>
      <c r="K58" s="68" t="s">
        <v>6090</v>
      </c>
      <c r="L58" s="79">
        <v>4838000</v>
      </c>
      <c r="M58" s="44" t="s">
        <v>66</v>
      </c>
      <c r="N58" s="68" t="s">
        <v>925</v>
      </c>
      <c r="O58" s="68">
        <v>1082834409</v>
      </c>
      <c r="P58" s="68">
        <v>472</v>
      </c>
      <c r="Q58" s="69">
        <v>46050</v>
      </c>
      <c r="R58" s="68">
        <v>4838000</v>
      </c>
      <c r="S58" s="69">
        <v>46051</v>
      </c>
      <c r="T58" s="79">
        <v>4838000</v>
      </c>
      <c r="U58" s="61" t="s">
        <v>65</v>
      </c>
      <c r="V58" s="246">
        <v>1082943891</v>
      </c>
      <c r="W58" s="172" t="s">
        <v>4435</v>
      </c>
      <c r="X58" s="69">
        <v>46051</v>
      </c>
      <c r="Y58" s="69">
        <v>46054</v>
      </c>
      <c r="Z58" s="69" t="s">
        <v>73</v>
      </c>
      <c r="AA58" s="69">
        <v>46112</v>
      </c>
      <c r="AB58" s="47">
        <f t="shared" si="5"/>
        <v>58</v>
      </c>
      <c r="AC58" s="79">
        <v>0</v>
      </c>
      <c r="AD58" s="79">
        <v>0</v>
      </c>
      <c r="AE58" s="79">
        <v>0</v>
      </c>
      <c r="AF58" s="80" t="s">
        <v>73</v>
      </c>
      <c r="AG58" s="47">
        <f t="shared" si="6"/>
        <v>0</v>
      </c>
      <c r="AH58" s="79">
        <v>0</v>
      </c>
      <c r="AI58" s="79">
        <v>0</v>
      </c>
      <c r="AJ58" s="61" t="s">
        <v>73</v>
      </c>
      <c r="AK58" s="81" t="s">
        <v>73</v>
      </c>
      <c r="AL58" s="79">
        <v>0</v>
      </c>
      <c r="AM58" s="81" t="s">
        <v>73</v>
      </c>
      <c r="AN58" s="81" t="s">
        <v>73</v>
      </c>
      <c r="AO58" s="81" t="s">
        <v>73</v>
      </c>
      <c r="AP58" s="47">
        <f t="shared" si="7"/>
        <v>0</v>
      </c>
      <c r="AQ58" s="47">
        <f>+L58+AD58-AI73</f>
        <v>4838000</v>
      </c>
      <c r="AR58" s="61" t="s">
        <v>65</v>
      </c>
      <c r="AS58" s="79">
        <v>4838000</v>
      </c>
      <c r="AT58" s="61" t="s">
        <v>162</v>
      </c>
      <c r="AU58" s="79">
        <v>0</v>
      </c>
      <c r="AV58" s="82" t="s">
        <v>73</v>
      </c>
      <c r="AW58" s="83">
        <v>0</v>
      </c>
      <c r="AX58" s="62">
        <f t="shared" si="8"/>
        <v>4838000</v>
      </c>
      <c r="AY58" s="63">
        <f t="shared" si="9"/>
        <v>0</v>
      </c>
      <c r="AZ58" s="67">
        <v>0</v>
      </c>
      <c r="BA58" s="82" t="s">
        <v>73</v>
      </c>
      <c r="BB58" s="61" t="s">
        <v>163</v>
      </c>
      <c r="BC58" s="176" t="s">
        <v>6089</v>
      </c>
      <c r="BD58" s="61" t="s">
        <v>65</v>
      </c>
      <c r="BE58" s="61" t="s">
        <v>65</v>
      </c>
    </row>
    <row r="59" spans="2:57" x14ac:dyDescent="0.25">
      <c r="B59" s="61">
        <v>2026</v>
      </c>
      <c r="C59" s="44">
        <v>891780111</v>
      </c>
      <c r="D59" s="44" t="s">
        <v>63</v>
      </c>
      <c r="E59" s="381" t="s">
        <v>6088</v>
      </c>
      <c r="F59" s="281" t="s">
        <v>6087</v>
      </c>
      <c r="G59" s="61">
        <v>0</v>
      </c>
      <c r="H59" s="61" t="s">
        <v>71</v>
      </c>
      <c r="I59" s="61" t="s">
        <v>64</v>
      </c>
      <c r="J59" s="168" t="s">
        <v>6059</v>
      </c>
      <c r="K59" s="68" t="s">
        <v>6086</v>
      </c>
      <c r="L59" s="79">
        <v>22250000</v>
      </c>
      <c r="M59" s="44" t="s">
        <v>66</v>
      </c>
      <c r="N59" s="47" t="s">
        <v>6085</v>
      </c>
      <c r="O59" s="282">
        <v>26870452</v>
      </c>
      <c r="P59" s="68">
        <v>331</v>
      </c>
      <c r="Q59" s="69">
        <v>46044</v>
      </c>
      <c r="R59" s="68">
        <v>22250000</v>
      </c>
      <c r="S59" s="69">
        <v>46048</v>
      </c>
      <c r="T59" s="79">
        <v>22250000</v>
      </c>
      <c r="U59" s="61" t="s">
        <v>65</v>
      </c>
      <c r="V59" s="246">
        <v>1082943891</v>
      </c>
      <c r="W59" s="172" t="s">
        <v>4435</v>
      </c>
      <c r="X59" s="69">
        <v>46048</v>
      </c>
      <c r="Y59" s="69">
        <v>46054</v>
      </c>
      <c r="Z59" s="69" t="s">
        <v>73</v>
      </c>
      <c r="AA59" s="69">
        <v>46265</v>
      </c>
      <c r="AB59" s="47">
        <f t="shared" si="5"/>
        <v>211</v>
      </c>
      <c r="AC59" s="79">
        <v>0</v>
      </c>
      <c r="AD59" s="79">
        <v>0</v>
      </c>
      <c r="AE59" s="79">
        <v>0</v>
      </c>
      <c r="AF59" s="80" t="s">
        <v>73</v>
      </c>
      <c r="AG59" s="47">
        <f t="shared" si="6"/>
        <v>0</v>
      </c>
      <c r="AH59" s="79">
        <v>0</v>
      </c>
      <c r="AI59" s="79">
        <v>0</v>
      </c>
      <c r="AJ59" s="61" t="s">
        <v>73</v>
      </c>
      <c r="AK59" s="81" t="s">
        <v>73</v>
      </c>
      <c r="AL59" s="79">
        <v>0</v>
      </c>
      <c r="AM59" s="81" t="s">
        <v>73</v>
      </c>
      <c r="AN59" s="81" t="s">
        <v>73</v>
      </c>
      <c r="AO59" s="81" t="s">
        <v>73</v>
      </c>
      <c r="AP59" s="47">
        <f t="shared" si="7"/>
        <v>0</v>
      </c>
      <c r="AQ59" s="47">
        <f>+L59+AD59-AI74</f>
        <v>22250000</v>
      </c>
      <c r="AR59" s="61" t="s">
        <v>65</v>
      </c>
      <c r="AS59" s="79">
        <v>22250000</v>
      </c>
      <c r="AT59" s="61" t="s">
        <v>162</v>
      </c>
      <c r="AU59" s="79">
        <v>0</v>
      </c>
      <c r="AV59" s="82" t="s">
        <v>73</v>
      </c>
      <c r="AW59" s="83">
        <v>0</v>
      </c>
      <c r="AX59" s="62">
        <f t="shared" si="8"/>
        <v>22250000</v>
      </c>
      <c r="AY59" s="63">
        <f t="shared" si="9"/>
        <v>0</v>
      </c>
      <c r="AZ59" s="67">
        <v>0</v>
      </c>
      <c r="BA59" s="82" t="s">
        <v>73</v>
      </c>
      <c r="BB59" s="61" t="s">
        <v>163</v>
      </c>
      <c r="BC59" s="176" t="s">
        <v>6084</v>
      </c>
      <c r="BD59" s="61" t="s">
        <v>65</v>
      </c>
      <c r="BE59" s="44" t="s">
        <v>164</v>
      </c>
    </row>
    <row r="60" spans="2:57" x14ac:dyDescent="0.25">
      <c r="B60" s="61">
        <v>2026</v>
      </c>
      <c r="C60" s="44">
        <v>891780111</v>
      </c>
      <c r="D60" s="44" t="s">
        <v>63</v>
      </c>
      <c r="E60" s="381" t="s">
        <v>6083</v>
      </c>
      <c r="F60" s="281" t="s">
        <v>6082</v>
      </c>
      <c r="G60" s="61">
        <v>0</v>
      </c>
      <c r="H60" s="61" t="s">
        <v>71</v>
      </c>
      <c r="I60" s="61" t="s">
        <v>64</v>
      </c>
      <c r="J60" s="168" t="s">
        <v>6059</v>
      </c>
      <c r="K60" s="68" t="s">
        <v>6081</v>
      </c>
      <c r="L60" s="79">
        <v>13200000</v>
      </c>
      <c r="M60" s="44" t="s">
        <v>66</v>
      </c>
      <c r="N60" s="47" t="s">
        <v>6080</v>
      </c>
      <c r="O60" s="245">
        <v>33201287</v>
      </c>
      <c r="P60" s="68">
        <v>336</v>
      </c>
      <c r="Q60" s="69">
        <v>46044</v>
      </c>
      <c r="R60" s="68">
        <v>13200000</v>
      </c>
      <c r="S60" s="69">
        <v>46048</v>
      </c>
      <c r="T60" s="79">
        <v>13200000</v>
      </c>
      <c r="U60" s="61" t="s">
        <v>65</v>
      </c>
      <c r="V60" s="246">
        <v>1082943891</v>
      </c>
      <c r="W60" s="172" t="s">
        <v>4435</v>
      </c>
      <c r="X60" s="69">
        <v>46048</v>
      </c>
      <c r="Y60" s="69">
        <v>46054</v>
      </c>
      <c r="Z60" s="69" t="s">
        <v>73</v>
      </c>
      <c r="AA60" s="69">
        <v>46203</v>
      </c>
      <c r="AB60" s="47">
        <f t="shared" si="5"/>
        <v>149</v>
      </c>
      <c r="AC60" s="79">
        <v>0</v>
      </c>
      <c r="AD60" s="79">
        <v>0</v>
      </c>
      <c r="AE60" s="79">
        <v>0</v>
      </c>
      <c r="AF60" s="80" t="s">
        <v>73</v>
      </c>
      <c r="AG60" s="47">
        <f t="shared" si="6"/>
        <v>0</v>
      </c>
      <c r="AH60" s="79">
        <v>0</v>
      </c>
      <c r="AI60" s="79">
        <v>0</v>
      </c>
      <c r="AJ60" s="61" t="s">
        <v>73</v>
      </c>
      <c r="AK60" s="81" t="s">
        <v>73</v>
      </c>
      <c r="AL60" s="79">
        <v>0</v>
      </c>
      <c r="AM60" s="81" t="s">
        <v>73</v>
      </c>
      <c r="AN60" s="81" t="s">
        <v>73</v>
      </c>
      <c r="AO60" s="81" t="s">
        <v>73</v>
      </c>
      <c r="AP60" s="47">
        <f t="shared" si="7"/>
        <v>0</v>
      </c>
      <c r="AQ60" s="47">
        <f>+L60+AD60-AI75</f>
        <v>13200000</v>
      </c>
      <c r="AR60" s="61" t="s">
        <v>65</v>
      </c>
      <c r="AS60" s="79">
        <v>13200000</v>
      </c>
      <c r="AT60" s="61" t="s">
        <v>162</v>
      </c>
      <c r="AU60" s="79">
        <v>0</v>
      </c>
      <c r="AV60" s="82" t="s">
        <v>73</v>
      </c>
      <c r="AW60" s="83">
        <v>0</v>
      </c>
      <c r="AX60" s="62">
        <f t="shared" si="8"/>
        <v>13200000</v>
      </c>
      <c r="AY60" s="63">
        <f t="shared" si="9"/>
        <v>0</v>
      </c>
      <c r="AZ60" s="67">
        <v>0</v>
      </c>
      <c r="BA60" s="82" t="s">
        <v>73</v>
      </c>
      <c r="BB60" s="61" t="s">
        <v>163</v>
      </c>
      <c r="BC60" s="176" t="s">
        <v>6079</v>
      </c>
      <c r="BD60" s="61" t="s">
        <v>65</v>
      </c>
      <c r="BE60" s="44" t="s">
        <v>164</v>
      </c>
    </row>
    <row r="61" spans="2:57" x14ac:dyDescent="0.25">
      <c r="B61" s="61">
        <v>2026</v>
      </c>
      <c r="C61" s="44">
        <v>891780111</v>
      </c>
      <c r="D61" s="44" t="s">
        <v>63</v>
      </c>
      <c r="E61" s="381" t="s">
        <v>6078</v>
      </c>
      <c r="F61" s="382" t="s">
        <v>6077</v>
      </c>
      <c r="G61" s="61">
        <v>0</v>
      </c>
      <c r="H61" s="61" t="s">
        <v>71</v>
      </c>
      <c r="I61" s="61" t="s">
        <v>64</v>
      </c>
      <c r="J61" s="168" t="s">
        <v>4437</v>
      </c>
      <c r="K61" s="68" t="s">
        <v>6076</v>
      </c>
      <c r="L61" s="79">
        <v>45000000</v>
      </c>
      <c r="M61" s="44" t="s">
        <v>66</v>
      </c>
      <c r="N61" s="68" t="s">
        <v>6075</v>
      </c>
      <c r="O61" s="245">
        <v>900811823</v>
      </c>
      <c r="P61" s="68">
        <v>362</v>
      </c>
      <c r="Q61" s="69">
        <v>46045</v>
      </c>
      <c r="R61" s="68">
        <v>45000000</v>
      </c>
      <c r="S61" s="69">
        <v>46050</v>
      </c>
      <c r="T61" s="79">
        <v>45000000</v>
      </c>
      <c r="U61" s="61" t="s">
        <v>65</v>
      </c>
      <c r="V61" s="246">
        <v>1082943891</v>
      </c>
      <c r="W61" s="172" t="s">
        <v>4435</v>
      </c>
      <c r="X61" s="69">
        <v>46048</v>
      </c>
      <c r="Y61" s="69">
        <v>46054</v>
      </c>
      <c r="Z61" s="69" t="s">
        <v>73</v>
      </c>
      <c r="AA61" s="69">
        <v>46265</v>
      </c>
      <c r="AB61" s="47">
        <f t="shared" si="5"/>
        <v>211</v>
      </c>
      <c r="AC61" s="79">
        <v>0</v>
      </c>
      <c r="AD61" s="79">
        <v>0</v>
      </c>
      <c r="AE61" s="79">
        <v>0</v>
      </c>
      <c r="AF61" s="80" t="s">
        <v>73</v>
      </c>
      <c r="AG61" s="47">
        <f t="shared" si="6"/>
        <v>0</v>
      </c>
      <c r="AH61" s="79">
        <v>0</v>
      </c>
      <c r="AI61" s="79">
        <v>0</v>
      </c>
      <c r="AJ61" s="61" t="s">
        <v>73</v>
      </c>
      <c r="AK61" s="81" t="s">
        <v>73</v>
      </c>
      <c r="AL61" s="79">
        <v>0</v>
      </c>
      <c r="AM61" s="81" t="s">
        <v>73</v>
      </c>
      <c r="AN61" s="81" t="s">
        <v>73</v>
      </c>
      <c r="AO61" s="81" t="s">
        <v>73</v>
      </c>
      <c r="AP61" s="47">
        <f t="shared" si="7"/>
        <v>0</v>
      </c>
      <c r="AQ61" s="47">
        <f>+L61+AD61-AI76</f>
        <v>45000000</v>
      </c>
      <c r="AR61" s="61" t="s">
        <v>65</v>
      </c>
      <c r="AS61" s="79">
        <v>4500000</v>
      </c>
      <c r="AT61" s="61" t="s">
        <v>162</v>
      </c>
      <c r="AU61" s="79">
        <v>0</v>
      </c>
      <c r="AV61" s="82" t="s">
        <v>73</v>
      </c>
      <c r="AW61" s="83">
        <v>0</v>
      </c>
      <c r="AX61" s="62">
        <f t="shared" si="8"/>
        <v>45000000</v>
      </c>
      <c r="AY61" s="63">
        <f t="shared" si="9"/>
        <v>0</v>
      </c>
      <c r="AZ61" s="67">
        <v>0</v>
      </c>
      <c r="BA61" s="82" t="s">
        <v>73</v>
      </c>
      <c r="BB61" s="61" t="s">
        <v>163</v>
      </c>
      <c r="BC61" s="176" t="s">
        <v>6074</v>
      </c>
      <c r="BD61" s="61" t="s">
        <v>65</v>
      </c>
      <c r="BE61" s="44" t="s">
        <v>164</v>
      </c>
    </row>
    <row r="62" spans="2:57" x14ac:dyDescent="0.25">
      <c r="B62" s="61">
        <v>2026</v>
      </c>
      <c r="C62" s="44">
        <v>891780111</v>
      </c>
      <c r="D62" s="44" t="s">
        <v>63</v>
      </c>
      <c r="E62" s="381" t="s">
        <v>6073</v>
      </c>
      <c r="F62" s="281" t="s">
        <v>6072</v>
      </c>
      <c r="G62" s="61">
        <v>0</v>
      </c>
      <c r="H62" s="61" t="s">
        <v>71</v>
      </c>
      <c r="I62" s="61" t="s">
        <v>64</v>
      </c>
      <c r="J62" s="168" t="s">
        <v>4437</v>
      </c>
      <c r="K62" s="68" t="s">
        <v>6071</v>
      </c>
      <c r="L62" s="79">
        <v>35000000</v>
      </c>
      <c r="M62" s="44" t="s">
        <v>66</v>
      </c>
      <c r="N62" s="68" t="s">
        <v>6070</v>
      </c>
      <c r="O62" s="68">
        <v>900626942</v>
      </c>
      <c r="P62" s="68">
        <v>369</v>
      </c>
      <c r="Q62" s="69" t="s">
        <v>4436</v>
      </c>
      <c r="R62" s="68">
        <v>35000000</v>
      </c>
      <c r="S62" s="69">
        <v>46049</v>
      </c>
      <c r="T62" s="79">
        <v>35000000</v>
      </c>
      <c r="U62" s="61" t="s">
        <v>65</v>
      </c>
      <c r="V62" s="246">
        <v>1082943891</v>
      </c>
      <c r="W62" s="172" t="s">
        <v>4435</v>
      </c>
      <c r="X62" s="69">
        <v>46049</v>
      </c>
      <c r="Y62" s="69">
        <v>46054</v>
      </c>
      <c r="Z62" s="69" t="s">
        <v>73</v>
      </c>
      <c r="AA62" s="69">
        <v>46265</v>
      </c>
      <c r="AB62" s="47">
        <f t="shared" si="5"/>
        <v>211</v>
      </c>
      <c r="AC62" s="79">
        <v>0</v>
      </c>
      <c r="AD62" s="79">
        <v>0</v>
      </c>
      <c r="AE62" s="79">
        <v>0</v>
      </c>
      <c r="AF62" s="80" t="s">
        <v>73</v>
      </c>
      <c r="AG62" s="47">
        <f t="shared" si="6"/>
        <v>0</v>
      </c>
      <c r="AH62" s="79">
        <v>0</v>
      </c>
      <c r="AI62" s="79">
        <v>0</v>
      </c>
      <c r="AJ62" s="61" t="s">
        <v>73</v>
      </c>
      <c r="AK62" s="81" t="s">
        <v>73</v>
      </c>
      <c r="AL62" s="79">
        <v>0</v>
      </c>
      <c r="AM62" s="81" t="s">
        <v>73</v>
      </c>
      <c r="AN62" s="81" t="s">
        <v>73</v>
      </c>
      <c r="AO62" s="81" t="s">
        <v>73</v>
      </c>
      <c r="AP62" s="47">
        <f t="shared" si="7"/>
        <v>0</v>
      </c>
      <c r="AQ62" s="47">
        <f>+L62+AD62-AI77</f>
        <v>35000000</v>
      </c>
      <c r="AR62" s="61" t="s">
        <v>65</v>
      </c>
      <c r="AS62" s="79">
        <v>35000000</v>
      </c>
      <c r="AT62" s="61" t="s">
        <v>162</v>
      </c>
      <c r="AU62" s="79">
        <v>0</v>
      </c>
      <c r="AV62" s="82" t="s">
        <v>73</v>
      </c>
      <c r="AW62" s="83">
        <v>0</v>
      </c>
      <c r="AX62" s="62">
        <f t="shared" si="8"/>
        <v>35000000</v>
      </c>
      <c r="AY62" s="63">
        <f t="shared" si="9"/>
        <v>0</v>
      </c>
      <c r="AZ62" s="67">
        <v>0</v>
      </c>
      <c r="BA62" s="82" t="s">
        <v>73</v>
      </c>
      <c r="BB62" s="61" t="s">
        <v>163</v>
      </c>
      <c r="BC62" s="176" t="s">
        <v>6069</v>
      </c>
      <c r="BD62" s="61" t="s">
        <v>65</v>
      </c>
      <c r="BE62" s="44" t="s">
        <v>164</v>
      </c>
    </row>
    <row r="63" spans="2:57" x14ac:dyDescent="0.25">
      <c r="B63" s="61">
        <v>2026</v>
      </c>
      <c r="C63" s="44">
        <v>891780111</v>
      </c>
      <c r="D63" s="44" t="s">
        <v>63</v>
      </c>
      <c r="E63" s="381" t="s">
        <v>6068</v>
      </c>
      <c r="F63" s="281" t="s">
        <v>6067</v>
      </c>
      <c r="G63" s="61">
        <v>0</v>
      </c>
      <c r="H63" s="61" t="s">
        <v>71</v>
      </c>
      <c r="I63" s="61" t="s">
        <v>64</v>
      </c>
      <c r="J63" s="168" t="s">
        <v>4437</v>
      </c>
      <c r="K63" s="68" t="s">
        <v>6066</v>
      </c>
      <c r="L63" s="79">
        <v>80000000</v>
      </c>
      <c r="M63" s="44" t="s">
        <v>66</v>
      </c>
      <c r="N63" s="68" t="s">
        <v>6065</v>
      </c>
      <c r="O63" s="68">
        <v>900489512</v>
      </c>
      <c r="P63" s="68">
        <v>458</v>
      </c>
      <c r="Q63" s="69">
        <v>46050</v>
      </c>
      <c r="R63" s="68">
        <v>80000000</v>
      </c>
      <c r="S63" s="69">
        <v>46050</v>
      </c>
      <c r="T63" s="79">
        <v>80000000</v>
      </c>
      <c r="U63" s="61" t="s">
        <v>65</v>
      </c>
      <c r="V63" s="246">
        <v>1082943891</v>
      </c>
      <c r="W63" s="172" t="s">
        <v>4435</v>
      </c>
      <c r="X63" s="69">
        <v>46050</v>
      </c>
      <c r="Y63" s="69">
        <v>46054</v>
      </c>
      <c r="Z63" s="69" t="s">
        <v>73</v>
      </c>
      <c r="AA63" s="69">
        <v>46295</v>
      </c>
      <c r="AB63" s="47">
        <f t="shared" si="5"/>
        <v>241</v>
      </c>
      <c r="AC63" s="79">
        <v>0</v>
      </c>
      <c r="AD63" s="79">
        <v>0</v>
      </c>
      <c r="AE63" s="79">
        <v>0</v>
      </c>
      <c r="AF63" s="80" t="s">
        <v>73</v>
      </c>
      <c r="AG63" s="47">
        <f t="shared" si="6"/>
        <v>0</v>
      </c>
      <c r="AH63" s="79">
        <v>0</v>
      </c>
      <c r="AI63" s="79">
        <v>0</v>
      </c>
      <c r="AJ63" s="61" t="s">
        <v>73</v>
      </c>
      <c r="AK63" s="81" t="s">
        <v>73</v>
      </c>
      <c r="AL63" s="79">
        <v>0</v>
      </c>
      <c r="AM63" s="81" t="s">
        <v>73</v>
      </c>
      <c r="AN63" s="81" t="s">
        <v>73</v>
      </c>
      <c r="AO63" s="81" t="s">
        <v>73</v>
      </c>
      <c r="AP63" s="47">
        <f t="shared" si="7"/>
        <v>0</v>
      </c>
      <c r="AQ63" s="47">
        <f>+L63+AD63-AI78</f>
        <v>80000000</v>
      </c>
      <c r="AR63" s="61" t="s">
        <v>65</v>
      </c>
      <c r="AS63" s="79">
        <v>80000000</v>
      </c>
      <c r="AT63" s="61" t="s">
        <v>162</v>
      </c>
      <c r="AU63" s="79">
        <v>0</v>
      </c>
      <c r="AV63" s="82" t="s">
        <v>73</v>
      </c>
      <c r="AW63" s="83">
        <v>0</v>
      </c>
      <c r="AX63" s="62">
        <f t="shared" si="8"/>
        <v>80000000</v>
      </c>
      <c r="AY63" s="63">
        <f t="shared" si="9"/>
        <v>0</v>
      </c>
      <c r="AZ63" s="67">
        <v>0</v>
      </c>
      <c r="BA63" s="82" t="s">
        <v>73</v>
      </c>
      <c r="BB63" s="61" t="s">
        <v>163</v>
      </c>
      <c r="BC63" s="176" t="s">
        <v>6064</v>
      </c>
      <c r="BD63" s="61" t="s">
        <v>65</v>
      </c>
      <c r="BE63" s="44" t="s">
        <v>164</v>
      </c>
    </row>
    <row r="64" spans="2:57" x14ac:dyDescent="0.25">
      <c r="B64" s="61">
        <v>2026</v>
      </c>
      <c r="C64" s="44">
        <v>891780111</v>
      </c>
      <c r="D64" s="44" t="s">
        <v>63</v>
      </c>
      <c r="E64" s="168" t="s">
        <v>4439</v>
      </c>
      <c r="F64" s="281" t="s">
        <v>4438</v>
      </c>
      <c r="G64" s="61">
        <v>0</v>
      </c>
      <c r="H64" s="61" t="s">
        <v>71</v>
      </c>
      <c r="I64" s="61" t="s">
        <v>64</v>
      </c>
      <c r="J64" s="168" t="s">
        <v>4437</v>
      </c>
      <c r="K64" s="68" t="s">
        <v>6063</v>
      </c>
      <c r="L64" s="79">
        <v>45000000</v>
      </c>
      <c r="M64" s="44" t="s">
        <v>66</v>
      </c>
      <c r="N64" s="47" t="s">
        <v>6062</v>
      </c>
      <c r="O64" s="68">
        <v>900173983</v>
      </c>
      <c r="P64" s="68">
        <v>366</v>
      </c>
      <c r="Q64" s="69">
        <v>46045</v>
      </c>
      <c r="R64" s="68">
        <v>45000000</v>
      </c>
      <c r="S64" s="69">
        <v>46049</v>
      </c>
      <c r="T64" s="79">
        <v>45000000</v>
      </c>
      <c r="U64" s="61" t="s">
        <v>65</v>
      </c>
      <c r="V64" s="246">
        <v>1082943891</v>
      </c>
      <c r="W64" s="172" t="s">
        <v>4435</v>
      </c>
      <c r="X64" s="69">
        <v>46049</v>
      </c>
      <c r="Y64" s="69">
        <v>46050</v>
      </c>
      <c r="Z64" s="69" t="s">
        <v>73</v>
      </c>
      <c r="AA64" s="69">
        <v>46261</v>
      </c>
      <c r="AB64" s="47">
        <f t="shared" si="5"/>
        <v>211</v>
      </c>
      <c r="AC64" s="79">
        <v>0</v>
      </c>
      <c r="AD64" s="79">
        <v>0</v>
      </c>
      <c r="AE64" s="79">
        <v>0</v>
      </c>
      <c r="AF64" s="80" t="s">
        <v>73</v>
      </c>
      <c r="AG64" s="47">
        <f t="shared" si="6"/>
        <v>0</v>
      </c>
      <c r="AH64" s="79">
        <v>0</v>
      </c>
      <c r="AI64" s="79">
        <v>0</v>
      </c>
      <c r="AJ64" s="61" t="s">
        <v>73</v>
      </c>
      <c r="AK64" s="81" t="s">
        <v>73</v>
      </c>
      <c r="AL64" s="79">
        <v>0</v>
      </c>
      <c r="AM64" s="81" t="s">
        <v>73</v>
      </c>
      <c r="AN64" s="81" t="s">
        <v>73</v>
      </c>
      <c r="AO64" s="81" t="s">
        <v>73</v>
      </c>
      <c r="AP64" s="47">
        <f t="shared" si="7"/>
        <v>0</v>
      </c>
      <c r="AQ64" s="47">
        <f>+L64+AD64-AI79</f>
        <v>45000000</v>
      </c>
      <c r="AR64" s="61" t="s">
        <v>65</v>
      </c>
      <c r="AS64" s="79">
        <v>45000000</v>
      </c>
      <c r="AT64" s="61" t="s">
        <v>162</v>
      </c>
      <c r="AU64" s="79">
        <v>0</v>
      </c>
      <c r="AV64" s="82" t="s">
        <v>73</v>
      </c>
      <c r="AW64" s="83">
        <v>0</v>
      </c>
      <c r="AX64" s="62">
        <f t="shared" si="8"/>
        <v>45000000</v>
      </c>
      <c r="AY64" s="63">
        <f t="shared" si="9"/>
        <v>0</v>
      </c>
      <c r="AZ64" s="67">
        <v>0</v>
      </c>
      <c r="BA64" s="82" t="s">
        <v>73</v>
      </c>
      <c r="BB64" s="61" t="s">
        <v>85</v>
      </c>
      <c r="BC64" s="176" t="s">
        <v>4434</v>
      </c>
      <c r="BD64" s="61" t="s">
        <v>65</v>
      </c>
      <c r="BE64" s="44" t="s">
        <v>164</v>
      </c>
    </row>
    <row r="65" spans="2:57" ht="15.75" thickBot="1" x14ac:dyDescent="0.3">
      <c r="B65" s="64">
        <v>2026</v>
      </c>
      <c r="C65" s="45">
        <v>891780111</v>
      </c>
      <c r="D65" s="45" t="s">
        <v>63</v>
      </c>
      <c r="E65" s="173" t="s">
        <v>6061</v>
      </c>
      <c r="F65" s="383" t="s">
        <v>6060</v>
      </c>
      <c r="G65" s="64">
        <v>0</v>
      </c>
      <c r="H65" s="64" t="s">
        <v>71</v>
      </c>
      <c r="I65" s="64" t="s">
        <v>64</v>
      </c>
      <c r="J65" s="173" t="s">
        <v>6059</v>
      </c>
      <c r="K65" s="91" t="s">
        <v>6058</v>
      </c>
      <c r="L65" s="92">
        <v>39989950</v>
      </c>
      <c r="M65" s="45" t="s">
        <v>66</v>
      </c>
      <c r="N65" s="48" t="s">
        <v>6057</v>
      </c>
      <c r="O65" s="384">
        <v>900929189</v>
      </c>
      <c r="P65" s="91">
        <v>441</v>
      </c>
      <c r="Q65" s="93">
        <v>46049</v>
      </c>
      <c r="R65" s="91">
        <v>39989950</v>
      </c>
      <c r="S65" s="93">
        <v>46049</v>
      </c>
      <c r="T65" s="92">
        <v>39989950</v>
      </c>
      <c r="U65" s="64" t="s">
        <v>65</v>
      </c>
      <c r="V65" s="385">
        <v>1082943891</v>
      </c>
      <c r="W65" s="174" t="s">
        <v>4435</v>
      </c>
      <c r="X65" s="93">
        <v>46049</v>
      </c>
      <c r="Y65" s="93">
        <v>46082</v>
      </c>
      <c r="Z65" s="93" t="s">
        <v>73</v>
      </c>
      <c r="AA65" s="93">
        <v>46141</v>
      </c>
      <c r="AB65" s="48">
        <f t="shared" si="5"/>
        <v>59</v>
      </c>
      <c r="AC65" s="92">
        <v>0</v>
      </c>
      <c r="AD65" s="92">
        <v>0</v>
      </c>
      <c r="AE65" s="92">
        <v>0</v>
      </c>
      <c r="AF65" s="96" t="s">
        <v>73</v>
      </c>
      <c r="AG65" s="48">
        <f t="shared" si="6"/>
        <v>0</v>
      </c>
      <c r="AH65" s="92">
        <v>0</v>
      </c>
      <c r="AI65" s="92">
        <v>0</v>
      </c>
      <c r="AJ65" s="64" t="s">
        <v>73</v>
      </c>
      <c r="AK65" s="97" t="s">
        <v>73</v>
      </c>
      <c r="AL65" s="92">
        <v>0</v>
      </c>
      <c r="AM65" s="97" t="s">
        <v>73</v>
      </c>
      <c r="AN65" s="97" t="s">
        <v>73</v>
      </c>
      <c r="AO65" s="97" t="s">
        <v>73</v>
      </c>
      <c r="AP65" s="48">
        <f t="shared" si="7"/>
        <v>0</v>
      </c>
      <c r="AQ65" s="48">
        <f>+L65+AD65-AI80</f>
        <v>39989950</v>
      </c>
      <c r="AR65" s="64" t="s">
        <v>65</v>
      </c>
      <c r="AS65" s="92">
        <v>39989950</v>
      </c>
      <c r="AT65" s="64" t="s">
        <v>162</v>
      </c>
      <c r="AU65" s="92">
        <v>0</v>
      </c>
      <c r="AV65" s="98" t="s">
        <v>73</v>
      </c>
      <c r="AW65" s="99">
        <v>0</v>
      </c>
      <c r="AX65" s="100">
        <f t="shared" si="8"/>
        <v>39989950</v>
      </c>
      <c r="AY65" s="65">
        <f t="shared" si="9"/>
        <v>0</v>
      </c>
      <c r="AZ65" s="101">
        <v>0</v>
      </c>
      <c r="BA65" s="98" t="s">
        <v>73</v>
      </c>
      <c r="BB65" s="64" t="s">
        <v>163</v>
      </c>
      <c r="BC65" s="178" t="s">
        <v>6056</v>
      </c>
      <c r="BD65" s="64" t="s">
        <v>65</v>
      </c>
      <c r="BE65" s="45" t="s">
        <v>164</v>
      </c>
    </row>
    <row r="66" spans="2:57" s="22" customFormat="1" ht="15.75" thickBot="1" x14ac:dyDescent="0.3">
      <c r="B66" s="469" t="s">
        <v>67</v>
      </c>
      <c r="C66" s="470"/>
      <c r="D66" s="471"/>
      <c r="E66" s="230">
        <f>+SUBTOTAL(3,E8:E65)</f>
        <v>58</v>
      </c>
      <c r="F66" s="145"/>
      <c r="G66" s="144"/>
      <c r="H66" s="144"/>
      <c r="I66" s="144"/>
      <c r="J66" s="229"/>
      <c r="K66" s="149"/>
      <c r="L66" s="148">
        <f>SUM(L8:L65)</f>
        <v>1149697950</v>
      </c>
      <c r="M66" s="472"/>
      <c r="N66" s="473"/>
      <c r="O66" s="473"/>
      <c r="P66" s="473"/>
      <c r="Q66" s="473"/>
      <c r="R66" s="473"/>
      <c r="S66" s="473"/>
      <c r="T66" s="473"/>
      <c r="U66" s="473"/>
      <c r="V66" s="473"/>
      <c r="W66" s="473"/>
      <c r="X66" s="473"/>
      <c r="Y66" s="473"/>
      <c r="Z66" s="473"/>
      <c r="AA66" s="473"/>
      <c r="AB66" s="474"/>
      <c r="AC66" s="146">
        <f>SUM(AC8:AC65)</f>
        <v>0</v>
      </c>
      <c r="AD66" s="225">
        <f>SUM(AD8:AD65)</f>
        <v>0</v>
      </c>
      <c r="AE66" s="248">
        <f>SUM(AE8:AE65)</f>
        <v>0</v>
      </c>
      <c r="AF66" s="143"/>
      <c r="AG66" s="225">
        <f>SUM(AG8:AG65)</f>
        <v>0</v>
      </c>
      <c r="AH66" s="248">
        <f>SUM(AH8:AH65)</f>
        <v>0</v>
      </c>
      <c r="AI66" s="228">
        <f>SUM(AI8:AI65)</f>
        <v>0</v>
      </c>
      <c r="AJ66" s="143"/>
      <c r="AK66" s="143"/>
      <c r="AL66" s="249">
        <f>SUM(AL8:AL65)</f>
        <v>0</v>
      </c>
      <c r="AM66" s="472"/>
      <c r="AN66" s="473"/>
      <c r="AO66" s="473"/>
      <c r="AP66" s="474"/>
      <c r="AQ66" s="227">
        <f>SUM(AQ8:AQ65)</f>
        <v>1149697950</v>
      </c>
      <c r="AR66" s="143"/>
      <c r="AS66" s="226">
        <f>SUM(AQ66:AR66)</f>
        <v>1149697950</v>
      </c>
      <c r="AT66" s="143"/>
      <c r="AU66" s="225">
        <f>SUM(AU8:AU65)</f>
        <v>0</v>
      </c>
      <c r="AV66" s="143"/>
      <c r="AW66" s="224">
        <f>SUM(AW8:AW65)</f>
        <v>0</v>
      </c>
      <c r="AX66" s="223">
        <f>SUM(AX8:AX65)</f>
        <v>1149697950</v>
      </c>
      <c r="AY66" s="472"/>
      <c r="AZ66" s="473"/>
      <c r="BA66" s="473"/>
      <c r="BB66" s="473"/>
      <c r="BC66" s="473"/>
      <c r="BD66" s="473"/>
      <c r="BE66" s="473"/>
    </row>
  </sheetData>
  <sheetProtection formatCells="0" formatColumns="0" formatRows="0" insertRows="0" deleteRows="0" autoFilter="0"/>
  <mergeCells count="23">
    <mergeCell ref="AT6:AY6"/>
    <mergeCell ref="AZ6:BB6"/>
    <mergeCell ref="BC6:BE6"/>
    <mergeCell ref="B66:D66"/>
    <mergeCell ref="M66:AB66"/>
    <mergeCell ref="AM66:AP66"/>
    <mergeCell ref="AY66:BE66"/>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190" priority="12" operator="containsText" text="Seleccione Ordenador">
      <formula>NOT(ISERROR(SEARCH("Seleccione Ordenador",E5)))</formula>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65">
    <cfRule type="cellIs" dxfId="189" priority="9" operator="greaterThan">
      <formula>$K$5</formula>
    </cfRule>
  </conditionalFormatting>
  <conditionalFormatting sqref="AB8:AB65 AG8:AG65 AP8:AS65 AX8:AZ65">
    <cfRule type="expression" dxfId="188" priority="10">
      <formula>+_xlfn.ISFORMULA(AB8)</formula>
    </cfRule>
  </conditionalFormatting>
  <conditionalFormatting sqref="AD8:AD65">
    <cfRule type="cellIs" dxfId="187" priority="6" operator="greaterThan">
      <formula>L8/2</formula>
    </cfRule>
  </conditionalFormatting>
  <dataValidations disablePrompts="1" count="11">
    <dataValidation type="list" allowBlank="1" showInputMessage="1" showErrorMessage="1" sqref="AR8:AR65" xr:uid="{01303960-E4C7-4876-82DE-D95E548C788C}">
      <formula1>"SI,DE REGALIAS, DE CONVENIOS,NO"</formula1>
    </dataValidation>
    <dataValidation type="list" allowBlank="1" showInputMessage="1" showErrorMessage="1" sqref="J8" xr:uid="{4A0035B5-E423-4E29-B6C4-44F94488BA01}">
      <formula1>"CONTRATO DE OBRAS, OTROS TIPOS, PRESTACIÓN DE SERVICIOS, SUMINISTROS"</formula1>
    </dataValidation>
    <dataValidation type="list" allowBlank="1" showInputMessage="1" showErrorMessage="1" sqref="BB8:BB65" xr:uid="{07343018-54DE-46B8-8175-0063CFCBBB35}">
      <formula1>"Por iniciar,En ejecucion,Suspendido,Terminado,Liquidado"</formula1>
    </dataValidation>
    <dataValidation type="list" allowBlank="1" showInputMessage="1" showErrorMessage="1" sqref="H8:H65" xr:uid="{72D7E5BB-60D6-4723-8681-53BD4FA1A5FA}">
      <formula1>"OTRO SECTOR"</formula1>
    </dataValidation>
    <dataValidation type="list" allowBlank="1" showInputMessage="1" showErrorMessage="1" sqref="M8:M65" xr:uid="{2BAE447B-BFC9-4378-80B4-E0E72E97BAA6}">
      <formula1>"DIRECTA,CONVOCATORIA"</formula1>
    </dataValidation>
    <dataValidation type="list" allowBlank="1" showInputMessage="1" showErrorMessage="1" sqref="I8" xr:uid="{84CDA532-B69E-48CF-8858-B8F6B910E387}">
      <formula1>"FUNCIONAMIENTO,INVERSION,OTROS"</formula1>
    </dataValidation>
    <dataValidation type="list" allowBlank="1" showInputMessage="1" showErrorMessage="1" sqref="BE8 BE59:BE65" xr:uid="{C4AED32A-673A-45DE-8A4F-80B5460BB728}">
      <formula1>"SI,NA por TIPO Contrato"</formula1>
    </dataValidation>
    <dataValidation type="list" allowBlank="1" showInputMessage="1" showErrorMessage="1" sqref="BD8" xr:uid="{0414E843-33DA-414F-BC9E-6C374EA90E65}">
      <formula1>"SI,NO HA INICIADO"</formula1>
    </dataValidation>
    <dataValidation type="list" allowBlank="1" showInputMessage="1" showErrorMessage="1" errorTitle="ERROR" error="SOLO VALIDO LISTA DESPLEGABLE" promptTitle="ESCOJA EL PERIODO" sqref="F5" xr:uid="{772BBA16-E3D2-46B3-91A3-96C9AB6192AC}">
      <formula1>"Seleccione el periodo a presentar,ENERO,FEBRERO,MARZO,ABRIL,MAYO,JUNIO,JULIO,AGOSTO,SEPTIEMBRE,OCTUBRE,NOVIEMBRE,DICIEMBRE"</formula1>
    </dataValidation>
    <dataValidation type="list" allowBlank="1" showInputMessage="1" showErrorMessage="1" sqref="K4" xr:uid="{93549093-3221-4ACA-9204-0403BF18335B}">
      <formula1>"42,250,3000"</formula1>
    </dataValidation>
    <dataValidation type="list" allowBlank="1" showInputMessage="1" showErrorMessage="1" sqref="U8:U65 AT8:AT65" xr:uid="{F6467EAB-A600-43F5-B28E-A6ABF9B44F78}">
      <formula1>"SI,NO"</formula1>
    </dataValidation>
  </dataValidations>
  <hyperlinks>
    <hyperlink ref="BC37" r:id="rId1" xr:uid="{5E2B177B-B2FD-473C-810E-2F04A7711C83}"/>
    <hyperlink ref="BC39" r:id="rId2" xr:uid="{0DD059BC-62F3-48F4-8E2F-6B9E3CA525D3}"/>
    <hyperlink ref="BC40" r:id="rId3" xr:uid="{07B3EBF4-EF09-4B0F-AF13-960D8AEB3F16}"/>
    <hyperlink ref="BC41" r:id="rId4" xr:uid="{EC1CE8C1-30EC-47E6-BE0F-19551BC31DCC}"/>
    <hyperlink ref="BC42" r:id="rId5" xr:uid="{58ADA9BA-E643-4295-B0CE-DBFE24EAFDA3}"/>
    <hyperlink ref="BC46" r:id="rId6" xr:uid="{2FFAA467-921F-431F-B56A-91666248A061}"/>
    <hyperlink ref="BC47" r:id="rId7" xr:uid="{8F9F4D6A-F1AB-4C69-8347-BE556AF3EAD5}"/>
    <hyperlink ref="BC48" r:id="rId8" xr:uid="{C2AB6240-0B8B-4285-9DA5-DFF56B3CF6F1}"/>
    <hyperlink ref="BC49" r:id="rId9" xr:uid="{3A2BC874-B658-497A-AE9F-EB039810E705}"/>
    <hyperlink ref="BC50" r:id="rId10" xr:uid="{FADAF5E4-3730-4525-94C4-0261F4D2DF56}"/>
  </hyperlinks>
  <pageMargins left="0.7" right="0.7" top="0.75" bottom="0.75" header="0.3" footer="0.3"/>
  <pageSetup orientation="portrait" horizontalDpi="300" verticalDpi="300" r:id="rId11"/>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BAA09-75BC-4834-9C85-A0FB2C48CB6B}">
  <sheetPr codeName="Hoja4"/>
  <dimension ref="A1:BV202"/>
  <sheetViews>
    <sheetView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18" customWidth="1"/>
    <col min="6" max="6" width="15.7109375" style="140" customWidth="1"/>
    <col min="7" max="7" width="15.85546875" style="39" customWidth="1"/>
    <col min="8" max="8" width="16.5703125" style="39" customWidth="1"/>
    <col min="9" max="9" width="17.42578125" style="39" customWidth="1"/>
    <col min="10" max="10" width="17.42578125" style="41" customWidth="1"/>
    <col min="11" max="11" width="18.42578125" customWidth="1"/>
    <col min="12" max="12" width="15.8554687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7" width="14.28515625" customWidth="1"/>
    <col min="48" max="48" width="14.42578125" customWidth="1"/>
    <col min="49" max="49" width="13.42578125" customWidth="1"/>
    <col min="50" max="52" width="12" customWidth="1"/>
    <col min="53" max="53" width="14.42578125" customWidth="1"/>
    <col min="54" max="54" width="12.42578125" customWidth="1"/>
    <col min="56" max="56" width="15.42578125" customWidth="1"/>
    <col min="57" max="57" width="17.85546875" customWidth="1"/>
  </cols>
  <sheetData>
    <row r="1" spans="1:74" ht="7.5" customHeight="1" x14ac:dyDescent="0.25">
      <c r="F1" s="11"/>
      <c r="G1"/>
      <c r="H1"/>
      <c r="I1"/>
      <c r="J1"/>
      <c r="W1" s="1"/>
      <c r="AJ1"/>
    </row>
    <row r="2" spans="1:74" ht="11.25" customHeight="1" thickBot="1" x14ac:dyDescent="0.3">
      <c r="F2" s="11"/>
      <c r="G2"/>
      <c r="H2" s="125"/>
      <c r="I2"/>
      <c r="J2"/>
      <c r="W2" s="1"/>
      <c r="AJ2"/>
    </row>
    <row r="3" spans="1:74" ht="21"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28.5" customHeight="1" thickBot="1" x14ac:dyDescent="0.3">
      <c r="B4" s="430"/>
      <c r="C4" s="431"/>
      <c r="D4" s="437"/>
      <c r="E4" s="438"/>
      <c r="F4" s="438"/>
      <c r="G4" s="439"/>
      <c r="H4" s="457"/>
      <c r="I4" s="458"/>
      <c r="J4" s="36"/>
      <c r="K4" s="2">
        <v>3000</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23.25" customHeight="1" thickBot="1" x14ac:dyDescent="0.3">
      <c r="B5" s="430"/>
      <c r="C5" s="431"/>
      <c r="D5" s="6" t="s">
        <v>2</v>
      </c>
      <c r="E5" s="7"/>
      <c r="F5" s="463" t="s">
        <v>196</v>
      </c>
      <c r="G5" s="463"/>
      <c r="H5" s="459"/>
      <c r="I5" s="460"/>
      <c r="J5" s="36"/>
      <c r="K5" s="9">
        <f>+L6*K4</f>
        <v>5252715000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31.5" customHeight="1" thickBot="1" x14ac:dyDescent="0.3">
      <c r="B6" s="432"/>
      <c r="C6" s="433"/>
      <c r="D6" s="12" t="s">
        <v>5</v>
      </c>
      <c r="E6" s="461" t="s">
        <v>7139</v>
      </c>
      <c r="F6" s="461"/>
      <c r="G6" s="462"/>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231" t="s">
        <v>16</v>
      </c>
      <c r="C7" s="232" t="s">
        <v>17</v>
      </c>
      <c r="D7" s="238" t="s">
        <v>18</v>
      </c>
      <c r="E7" s="239" t="s">
        <v>19</v>
      </c>
      <c r="F7" s="239" t="s">
        <v>20</v>
      </c>
      <c r="G7" s="238" t="s">
        <v>21</v>
      </c>
      <c r="H7" s="231" t="s">
        <v>22</v>
      </c>
      <c r="I7" s="231" t="s">
        <v>70</v>
      </c>
      <c r="J7" s="231" t="s">
        <v>78</v>
      </c>
      <c r="K7" s="231" t="s">
        <v>23</v>
      </c>
      <c r="L7" s="231" t="s">
        <v>24</v>
      </c>
      <c r="M7" s="231" t="s">
        <v>25</v>
      </c>
      <c r="N7" s="231" t="s">
        <v>26</v>
      </c>
      <c r="O7" s="232" t="s">
        <v>27</v>
      </c>
      <c r="P7" s="232" t="s">
        <v>28</v>
      </c>
      <c r="Q7" s="231" t="s">
        <v>29</v>
      </c>
      <c r="R7" s="231" t="s">
        <v>30</v>
      </c>
      <c r="S7" s="231" t="s">
        <v>31</v>
      </c>
      <c r="T7" s="231" t="s">
        <v>32</v>
      </c>
      <c r="U7" s="231" t="s">
        <v>33</v>
      </c>
      <c r="V7" s="232" t="s">
        <v>34</v>
      </c>
      <c r="W7" s="231" t="s">
        <v>35</v>
      </c>
      <c r="X7" s="231" t="s">
        <v>68</v>
      </c>
      <c r="Y7" s="231" t="s">
        <v>36</v>
      </c>
      <c r="Z7" s="231" t="s">
        <v>37</v>
      </c>
      <c r="AA7" s="237" t="s">
        <v>38</v>
      </c>
      <c r="AB7" s="236" t="s">
        <v>39</v>
      </c>
      <c r="AC7" s="231" t="s">
        <v>40</v>
      </c>
      <c r="AD7" s="231" t="s">
        <v>41</v>
      </c>
      <c r="AE7" s="231" t="s">
        <v>42</v>
      </c>
      <c r="AF7" s="237" t="s">
        <v>43</v>
      </c>
      <c r="AG7" s="236" t="s">
        <v>44</v>
      </c>
      <c r="AH7" s="231" t="s">
        <v>45</v>
      </c>
      <c r="AI7" s="231" t="s">
        <v>46</v>
      </c>
      <c r="AJ7" s="237" t="s">
        <v>47</v>
      </c>
      <c r="AK7" s="237" t="s">
        <v>80</v>
      </c>
      <c r="AL7" s="231" t="s">
        <v>48</v>
      </c>
      <c r="AM7" s="237" t="s">
        <v>49</v>
      </c>
      <c r="AN7" s="237" t="s">
        <v>50</v>
      </c>
      <c r="AO7" s="237" t="s">
        <v>79</v>
      </c>
      <c r="AP7" s="236" t="s">
        <v>51</v>
      </c>
      <c r="AQ7" s="236" t="s">
        <v>52</v>
      </c>
      <c r="AR7" s="231" t="s">
        <v>76</v>
      </c>
      <c r="AS7" s="231" t="s">
        <v>77</v>
      </c>
      <c r="AT7" s="231" t="s">
        <v>53</v>
      </c>
      <c r="AU7" s="231" t="s">
        <v>54</v>
      </c>
      <c r="AV7" s="231" t="s">
        <v>55</v>
      </c>
      <c r="AW7" s="235" t="s">
        <v>56</v>
      </c>
      <c r="AX7" s="234" t="s">
        <v>57</v>
      </c>
      <c r="AY7" s="234" t="s">
        <v>82</v>
      </c>
      <c r="AZ7" s="233" t="s">
        <v>83</v>
      </c>
      <c r="BA7" s="231" t="s">
        <v>58</v>
      </c>
      <c r="BB7" s="231" t="s">
        <v>59</v>
      </c>
      <c r="BC7" s="232" t="s">
        <v>60</v>
      </c>
      <c r="BD7" s="232" t="s">
        <v>61</v>
      </c>
      <c r="BE7" s="232" t="s">
        <v>62</v>
      </c>
      <c r="BF7" s="20"/>
      <c r="BG7" s="20"/>
      <c r="BH7" s="20"/>
      <c r="BI7" s="20"/>
      <c r="BJ7" s="20"/>
      <c r="BK7" s="20"/>
      <c r="BL7" s="20"/>
      <c r="BM7" s="20"/>
      <c r="BN7" s="20"/>
      <c r="BO7" s="20"/>
      <c r="BP7" s="20"/>
      <c r="BQ7" s="20"/>
      <c r="BR7" s="20"/>
      <c r="BS7" s="20"/>
      <c r="BT7" s="20"/>
      <c r="BU7" s="20"/>
      <c r="BV7" s="20"/>
    </row>
    <row r="8" spans="1:74" s="11" customFormat="1" ht="12.75" x14ac:dyDescent="0.2">
      <c r="B8" s="43">
        <v>2026</v>
      </c>
      <c r="C8" s="43">
        <v>891780111</v>
      </c>
      <c r="D8" s="43" t="s">
        <v>63</v>
      </c>
      <c r="E8" s="121" t="s">
        <v>7138</v>
      </c>
      <c r="F8" s="49" t="s">
        <v>7137</v>
      </c>
      <c r="G8" s="49">
        <v>0</v>
      </c>
      <c r="H8" s="49" t="s">
        <v>71</v>
      </c>
      <c r="I8" s="43" t="s">
        <v>64</v>
      </c>
      <c r="J8" s="50" t="s">
        <v>81</v>
      </c>
      <c r="K8" s="122" t="s">
        <v>7136</v>
      </c>
      <c r="L8" s="51">
        <v>92200000</v>
      </c>
      <c r="M8" s="43" t="s">
        <v>66</v>
      </c>
      <c r="N8" s="122" t="s">
        <v>7135</v>
      </c>
      <c r="O8" s="122">
        <v>900933437</v>
      </c>
      <c r="P8" s="52">
        <v>56</v>
      </c>
      <c r="Q8" s="53">
        <v>46031</v>
      </c>
      <c r="R8" s="52">
        <v>92200000</v>
      </c>
      <c r="S8" s="53">
        <v>46038</v>
      </c>
      <c r="T8" s="51">
        <v>92200000</v>
      </c>
      <c r="U8" s="49" t="s">
        <v>65</v>
      </c>
      <c r="V8" s="51">
        <v>7633817</v>
      </c>
      <c r="W8" s="50" t="s">
        <v>6560</v>
      </c>
      <c r="X8" s="53">
        <v>46038</v>
      </c>
      <c r="Y8" s="53">
        <v>46045</v>
      </c>
      <c r="Z8" s="53">
        <v>46038</v>
      </c>
      <c r="AA8" s="53">
        <v>46051</v>
      </c>
      <c r="AB8" s="544">
        <v>13</v>
      </c>
      <c r="AC8" s="49">
        <v>0</v>
      </c>
      <c r="AD8" s="51">
        <v>0</v>
      </c>
      <c r="AE8" s="49">
        <v>0</v>
      </c>
      <c r="AF8" s="55" t="s">
        <v>73</v>
      </c>
      <c r="AG8" s="46">
        <f t="shared" ref="AG8:AG39" si="0">+IF(AF8="1800-01-01",0,AF8-AA8)</f>
        <v>0</v>
      </c>
      <c r="AH8" s="49">
        <v>0</v>
      </c>
      <c r="AI8" s="51">
        <v>0</v>
      </c>
      <c r="AJ8" s="49" t="s">
        <v>73</v>
      </c>
      <c r="AK8" s="53" t="s">
        <v>73</v>
      </c>
      <c r="AL8" s="49">
        <v>0</v>
      </c>
      <c r="AM8" s="53" t="s">
        <v>73</v>
      </c>
      <c r="AN8" s="53" t="s">
        <v>73</v>
      </c>
      <c r="AO8" s="53" t="s">
        <v>73</v>
      </c>
      <c r="AP8" s="46">
        <f t="shared" ref="AP8:AP39" si="1">+IF(AM8="1800-01-01",0,AN8-AM8)</f>
        <v>0</v>
      </c>
      <c r="AQ8" s="46">
        <f>+L8+AD8-AI8</f>
        <v>92200000</v>
      </c>
      <c r="AR8" s="49" t="s">
        <v>65</v>
      </c>
      <c r="AS8" s="51">
        <v>92200000</v>
      </c>
      <c r="AT8" s="49" t="s">
        <v>162</v>
      </c>
      <c r="AU8" s="51">
        <v>0</v>
      </c>
      <c r="AV8" s="53" t="s">
        <v>73</v>
      </c>
      <c r="AW8" s="57">
        <v>0</v>
      </c>
      <c r="AX8" s="58">
        <f t="shared" ref="AX8:AX39" si="2">AQ8-AW8</f>
        <v>92200000</v>
      </c>
      <c r="AY8" s="59">
        <f t="shared" ref="AY8:AY39" si="3">+IFERROR(AW8/AQ8,"_")</f>
        <v>0</v>
      </c>
      <c r="AZ8" s="60">
        <v>0</v>
      </c>
      <c r="BA8" s="56" t="s">
        <v>73</v>
      </c>
      <c r="BB8" s="49" t="s">
        <v>85</v>
      </c>
      <c r="BC8" s="122" t="s">
        <v>7010</v>
      </c>
      <c r="BD8" s="43" t="s">
        <v>65</v>
      </c>
      <c r="BE8" s="43" t="s">
        <v>164</v>
      </c>
    </row>
    <row r="9" spans="1:74" s="11" customFormat="1" ht="12.75" x14ac:dyDescent="0.2">
      <c r="B9" s="44">
        <v>2026</v>
      </c>
      <c r="C9" s="44">
        <v>891780111</v>
      </c>
      <c r="D9" s="44" t="s">
        <v>63</v>
      </c>
      <c r="E9" s="111" t="s">
        <v>7134</v>
      </c>
      <c r="F9" s="61" t="s">
        <v>7133</v>
      </c>
      <c r="G9" s="61">
        <v>0</v>
      </c>
      <c r="H9" s="61" t="s">
        <v>71</v>
      </c>
      <c r="I9" s="44" t="s">
        <v>64</v>
      </c>
      <c r="J9" s="76" t="s">
        <v>81</v>
      </c>
      <c r="K9" s="278" t="s">
        <v>7132</v>
      </c>
      <c r="L9" s="79">
        <v>59404800</v>
      </c>
      <c r="M9" s="44" t="s">
        <v>66</v>
      </c>
      <c r="N9" s="278" t="s">
        <v>7131</v>
      </c>
      <c r="O9" s="278">
        <v>901851072</v>
      </c>
      <c r="P9" s="68">
        <v>32</v>
      </c>
      <c r="Q9" s="81">
        <v>46029</v>
      </c>
      <c r="R9" s="68">
        <v>59404800</v>
      </c>
      <c r="S9" s="81">
        <v>46038</v>
      </c>
      <c r="T9" s="79">
        <v>59404800</v>
      </c>
      <c r="U9" s="61" t="s">
        <v>65</v>
      </c>
      <c r="V9" s="79">
        <v>85467461</v>
      </c>
      <c r="W9" s="76" t="s">
        <v>6206</v>
      </c>
      <c r="X9" s="81">
        <v>46038</v>
      </c>
      <c r="Y9" s="81">
        <v>46038</v>
      </c>
      <c r="Z9" s="81">
        <v>46038</v>
      </c>
      <c r="AA9" s="81">
        <v>46069</v>
      </c>
      <c r="AB9" s="545">
        <v>31</v>
      </c>
      <c r="AC9" s="61">
        <v>0</v>
      </c>
      <c r="AD9" s="79">
        <v>0</v>
      </c>
      <c r="AE9" s="61">
        <v>0</v>
      </c>
      <c r="AF9" s="80" t="s">
        <v>73</v>
      </c>
      <c r="AG9" s="47">
        <f t="shared" si="0"/>
        <v>0</v>
      </c>
      <c r="AH9" s="61">
        <v>0</v>
      </c>
      <c r="AI9" s="79">
        <v>0</v>
      </c>
      <c r="AJ9" s="61" t="s">
        <v>73</v>
      </c>
      <c r="AK9" s="81" t="s">
        <v>73</v>
      </c>
      <c r="AL9" s="61">
        <v>0</v>
      </c>
      <c r="AM9" s="81" t="s">
        <v>73</v>
      </c>
      <c r="AN9" s="81" t="s">
        <v>73</v>
      </c>
      <c r="AO9" s="81" t="s">
        <v>73</v>
      </c>
      <c r="AP9" s="47">
        <f t="shared" si="1"/>
        <v>0</v>
      </c>
      <c r="AQ9" s="47">
        <f>+L9+AD9-AI9</f>
        <v>59404800</v>
      </c>
      <c r="AR9" s="61" t="s">
        <v>65</v>
      </c>
      <c r="AS9" s="79">
        <v>59404800</v>
      </c>
      <c r="AT9" s="61" t="s">
        <v>162</v>
      </c>
      <c r="AU9" s="79">
        <v>0</v>
      </c>
      <c r="AV9" s="81" t="s">
        <v>73</v>
      </c>
      <c r="AW9" s="83">
        <v>0</v>
      </c>
      <c r="AX9" s="62">
        <f t="shared" si="2"/>
        <v>59404800</v>
      </c>
      <c r="AY9" s="63">
        <f t="shared" si="3"/>
        <v>0</v>
      </c>
      <c r="AZ9" s="67">
        <v>0</v>
      </c>
      <c r="BA9" s="82" t="s">
        <v>73</v>
      </c>
      <c r="BB9" s="61" t="s">
        <v>85</v>
      </c>
      <c r="BC9" s="278" t="s">
        <v>7010</v>
      </c>
      <c r="BD9" s="44" t="s">
        <v>65</v>
      </c>
      <c r="BE9" s="44" t="s">
        <v>164</v>
      </c>
    </row>
    <row r="10" spans="1:74" s="11" customFormat="1" ht="12.75" x14ac:dyDescent="0.2">
      <c r="B10" s="44">
        <v>2026</v>
      </c>
      <c r="C10" s="44">
        <v>891780111</v>
      </c>
      <c r="D10" s="44" t="s">
        <v>63</v>
      </c>
      <c r="E10" s="111" t="s">
        <v>7130</v>
      </c>
      <c r="F10" s="61" t="s">
        <v>7129</v>
      </c>
      <c r="G10" s="61">
        <v>0</v>
      </c>
      <c r="H10" s="61" t="s">
        <v>71</v>
      </c>
      <c r="I10" s="44" t="s">
        <v>64</v>
      </c>
      <c r="J10" s="76" t="s">
        <v>81</v>
      </c>
      <c r="K10" s="278" t="s">
        <v>7128</v>
      </c>
      <c r="L10" s="79">
        <v>192000000</v>
      </c>
      <c r="M10" s="44" t="s">
        <v>66</v>
      </c>
      <c r="N10" s="278" t="s">
        <v>7127</v>
      </c>
      <c r="O10" s="278">
        <v>900726297</v>
      </c>
      <c r="P10" s="68">
        <v>34</v>
      </c>
      <c r="Q10" s="81">
        <v>46029</v>
      </c>
      <c r="R10" s="68">
        <v>192000000</v>
      </c>
      <c r="S10" s="81">
        <v>45673</v>
      </c>
      <c r="T10" s="79">
        <v>192000000</v>
      </c>
      <c r="U10" s="61" t="s">
        <v>65</v>
      </c>
      <c r="V10" s="79">
        <v>85467461</v>
      </c>
      <c r="W10" s="76" t="s">
        <v>6206</v>
      </c>
      <c r="X10" s="81">
        <v>46038</v>
      </c>
      <c r="Y10" s="81">
        <v>46050</v>
      </c>
      <c r="Z10" s="81">
        <v>46041</v>
      </c>
      <c r="AA10" s="81">
        <v>46201</v>
      </c>
      <c r="AB10" s="545">
        <v>160</v>
      </c>
      <c r="AC10" s="61">
        <v>0</v>
      </c>
      <c r="AD10" s="79">
        <v>0</v>
      </c>
      <c r="AE10" s="61">
        <v>0</v>
      </c>
      <c r="AF10" s="80" t="s">
        <v>73</v>
      </c>
      <c r="AG10" s="47">
        <f t="shared" si="0"/>
        <v>0</v>
      </c>
      <c r="AH10" s="61">
        <v>0</v>
      </c>
      <c r="AI10" s="79">
        <v>0</v>
      </c>
      <c r="AJ10" s="61" t="s">
        <v>73</v>
      </c>
      <c r="AK10" s="81" t="s">
        <v>73</v>
      </c>
      <c r="AL10" s="61">
        <v>0</v>
      </c>
      <c r="AM10" s="81" t="s">
        <v>73</v>
      </c>
      <c r="AN10" s="81" t="s">
        <v>73</v>
      </c>
      <c r="AO10" s="81" t="s">
        <v>73</v>
      </c>
      <c r="AP10" s="47">
        <f t="shared" si="1"/>
        <v>0</v>
      </c>
      <c r="AQ10" s="47">
        <f>+L10+AD10-AI10</f>
        <v>192000000</v>
      </c>
      <c r="AR10" s="61" t="s">
        <v>65</v>
      </c>
      <c r="AS10" s="79">
        <v>192000000</v>
      </c>
      <c r="AT10" s="61" t="s">
        <v>162</v>
      </c>
      <c r="AU10" s="79">
        <v>0</v>
      </c>
      <c r="AV10" s="81" t="s">
        <v>73</v>
      </c>
      <c r="AW10" s="83">
        <v>0</v>
      </c>
      <c r="AX10" s="62">
        <f t="shared" si="2"/>
        <v>192000000</v>
      </c>
      <c r="AY10" s="63">
        <f t="shared" si="3"/>
        <v>0</v>
      </c>
      <c r="AZ10" s="67">
        <v>0</v>
      </c>
      <c r="BA10" s="82" t="s">
        <v>73</v>
      </c>
      <c r="BB10" s="61" t="s">
        <v>85</v>
      </c>
      <c r="BC10" s="278" t="s">
        <v>7010</v>
      </c>
      <c r="BD10" s="44" t="s">
        <v>65</v>
      </c>
      <c r="BE10" s="44" t="s">
        <v>164</v>
      </c>
    </row>
    <row r="11" spans="1:74" s="11" customFormat="1" ht="12.75" x14ac:dyDescent="0.2">
      <c r="B11" s="44">
        <v>2026</v>
      </c>
      <c r="C11" s="44">
        <v>891780111</v>
      </c>
      <c r="D11" s="44" t="s">
        <v>63</v>
      </c>
      <c r="E11" s="111" t="s">
        <v>7126</v>
      </c>
      <c r="F11" s="61" t="s">
        <v>7125</v>
      </c>
      <c r="G11" s="61">
        <v>0</v>
      </c>
      <c r="H11" s="61" t="s">
        <v>71</v>
      </c>
      <c r="I11" s="44" t="s">
        <v>64</v>
      </c>
      <c r="J11" s="76" t="s">
        <v>81</v>
      </c>
      <c r="K11" s="278" t="s">
        <v>7124</v>
      </c>
      <c r="L11" s="79">
        <v>62900000</v>
      </c>
      <c r="M11" s="44" t="s">
        <v>66</v>
      </c>
      <c r="N11" s="278" t="s">
        <v>7123</v>
      </c>
      <c r="O11" s="278">
        <v>860042209</v>
      </c>
      <c r="P11" s="68">
        <v>71</v>
      </c>
      <c r="Q11" s="81">
        <v>46036</v>
      </c>
      <c r="R11" s="68">
        <v>62900000</v>
      </c>
      <c r="S11" s="81">
        <v>46038</v>
      </c>
      <c r="T11" s="79">
        <v>62900000</v>
      </c>
      <c r="U11" s="61" t="s">
        <v>65</v>
      </c>
      <c r="V11" s="79">
        <v>7633817</v>
      </c>
      <c r="W11" s="76" t="s">
        <v>6560</v>
      </c>
      <c r="X11" s="81">
        <v>46038</v>
      </c>
      <c r="Y11" s="81" t="s">
        <v>73</v>
      </c>
      <c r="Z11" s="81">
        <v>46045</v>
      </c>
      <c r="AA11" s="81" t="s">
        <v>73</v>
      </c>
      <c r="AB11" s="545" t="s">
        <v>12684</v>
      </c>
      <c r="AC11" s="61">
        <v>0</v>
      </c>
      <c r="AD11" s="79">
        <v>0</v>
      </c>
      <c r="AE11" s="61">
        <v>0</v>
      </c>
      <c r="AF11" s="80" t="s">
        <v>73</v>
      </c>
      <c r="AG11" s="47">
        <f t="shared" si="0"/>
        <v>0</v>
      </c>
      <c r="AH11" s="61">
        <v>0</v>
      </c>
      <c r="AI11" s="79">
        <v>0</v>
      </c>
      <c r="AJ11" s="61" t="s">
        <v>73</v>
      </c>
      <c r="AK11" s="81" t="s">
        <v>73</v>
      </c>
      <c r="AL11" s="61">
        <v>0</v>
      </c>
      <c r="AM11" s="81" t="s">
        <v>73</v>
      </c>
      <c r="AN11" s="81" t="s">
        <v>73</v>
      </c>
      <c r="AO11" s="81" t="s">
        <v>73</v>
      </c>
      <c r="AP11" s="47">
        <f t="shared" si="1"/>
        <v>0</v>
      </c>
      <c r="AQ11" s="47">
        <f>+L11+AD11-AI11</f>
        <v>62900000</v>
      </c>
      <c r="AR11" s="61" t="s">
        <v>65</v>
      </c>
      <c r="AS11" s="79">
        <v>62900000</v>
      </c>
      <c r="AT11" s="61" t="s">
        <v>162</v>
      </c>
      <c r="AU11" s="79">
        <v>0</v>
      </c>
      <c r="AV11" s="81" t="s">
        <v>73</v>
      </c>
      <c r="AW11" s="83">
        <v>0</v>
      </c>
      <c r="AX11" s="62">
        <f t="shared" si="2"/>
        <v>62900000</v>
      </c>
      <c r="AY11" s="63">
        <f t="shared" si="3"/>
        <v>0</v>
      </c>
      <c r="AZ11" s="67">
        <v>0</v>
      </c>
      <c r="BA11" s="82" t="s">
        <v>73</v>
      </c>
      <c r="BB11" s="61" t="s">
        <v>163</v>
      </c>
      <c r="BC11" s="278" t="s">
        <v>7010</v>
      </c>
      <c r="BD11" s="44" t="s">
        <v>4654</v>
      </c>
      <c r="BE11" s="44" t="s">
        <v>164</v>
      </c>
    </row>
    <row r="12" spans="1:74" s="11" customFormat="1" ht="12.75" x14ac:dyDescent="0.2">
      <c r="B12" s="44">
        <v>2026</v>
      </c>
      <c r="C12" s="44">
        <v>891780111</v>
      </c>
      <c r="D12" s="44" t="s">
        <v>63</v>
      </c>
      <c r="E12" s="111" t="s">
        <v>7122</v>
      </c>
      <c r="F12" s="61" t="s">
        <v>7121</v>
      </c>
      <c r="G12" s="61">
        <v>0</v>
      </c>
      <c r="H12" s="61" t="s">
        <v>71</v>
      </c>
      <c r="I12" s="44" t="s">
        <v>64</v>
      </c>
      <c r="J12" s="76" t="s">
        <v>81</v>
      </c>
      <c r="K12" s="278" t="s">
        <v>7120</v>
      </c>
      <c r="L12" s="79">
        <v>121167228</v>
      </c>
      <c r="M12" s="44" t="s">
        <v>66</v>
      </c>
      <c r="N12" s="278" t="s">
        <v>7119</v>
      </c>
      <c r="O12" s="278">
        <v>901504428</v>
      </c>
      <c r="P12" s="68">
        <v>36</v>
      </c>
      <c r="Q12" s="81">
        <v>46029</v>
      </c>
      <c r="R12" s="68">
        <v>121167442</v>
      </c>
      <c r="S12" s="81">
        <v>45676</v>
      </c>
      <c r="T12" s="79">
        <v>121167228</v>
      </c>
      <c r="U12" s="61" t="s">
        <v>65</v>
      </c>
      <c r="V12" s="79">
        <v>85467461</v>
      </c>
      <c r="W12" s="76" t="s">
        <v>6206</v>
      </c>
      <c r="X12" s="81">
        <v>46041</v>
      </c>
      <c r="Y12" s="81">
        <v>46028</v>
      </c>
      <c r="Z12" s="81">
        <v>46025</v>
      </c>
      <c r="AA12" s="81">
        <v>46362</v>
      </c>
      <c r="AB12" s="545">
        <v>337</v>
      </c>
      <c r="AC12" s="61">
        <v>0</v>
      </c>
      <c r="AD12" s="79">
        <v>0</v>
      </c>
      <c r="AE12" s="61">
        <v>0</v>
      </c>
      <c r="AF12" s="80" t="s">
        <v>73</v>
      </c>
      <c r="AG12" s="47">
        <f t="shared" si="0"/>
        <v>0</v>
      </c>
      <c r="AH12" s="61">
        <v>0</v>
      </c>
      <c r="AI12" s="79">
        <v>0</v>
      </c>
      <c r="AJ12" s="61" t="s">
        <v>73</v>
      </c>
      <c r="AK12" s="81" t="s">
        <v>73</v>
      </c>
      <c r="AL12" s="61">
        <v>0</v>
      </c>
      <c r="AM12" s="81" t="s">
        <v>73</v>
      </c>
      <c r="AN12" s="81" t="s">
        <v>73</v>
      </c>
      <c r="AO12" s="81" t="s">
        <v>73</v>
      </c>
      <c r="AP12" s="47">
        <f t="shared" si="1"/>
        <v>0</v>
      </c>
      <c r="AQ12" s="47">
        <f>+L12+AD12-AI12</f>
        <v>121167228</v>
      </c>
      <c r="AR12" s="61" t="s">
        <v>65</v>
      </c>
      <c r="AS12" s="79">
        <v>121167228</v>
      </c>
      <c r="AT12" s="61" t="s">
        <v>162</v>
      </c>
      <c r="AU12" s="79">
        <v>0</v>
      </c>
      <c r="AV12" s="81" t="s">
        <v>73</v>
      </c>
      <c r="AW12" s="83">
        <v>0</v>
      </c>
      <c r="AX12" s="62">
        <f t="shared" si="2"/>
        <v>121167228</v>
      </c>
      <c r="AY12" s="63">
        <f t="shared" si="3"/>
        <v>0</v>
      </c>
      <c r="AZ12" s="67">
        <v>0</v>
      </c>
      <c r="BA12" s="82" t="s">
        <v>73</v>
      </c>
      <c r="BB12" s="61" t="s">
        <v>163</v>
      </c>
      <c r="BC12" s="278" t="s">
        <v>7010</v>
      </c>
      <c r="BD12" s="44" t="s">
        <v>4654</v>
      </c>
      <c r="BE12" s="44" t="s">
        <v>164</v>
      </c>
    </row>
    <row r="13" spans="1:74" s="11" customFormat="1" ht="12.75" x14ac:dyDescent="0.2">
      <c r="B13" s="44">
        <v>2026</v>
      </c>
      <c r="C13" s="44">
        <v>891780111</v>
      </c>
      <c r="D13" s="44" t="s">
        <v>63</v>
      </c>
      <c r="E13" s="111" t="s">
        <v>7118</v>
      </c>
      <c r="F13" s="61" t="s">
        <v>7117</v>
      </c>
      <c r="G13" s="61">
        <v>0</v>
      </c>
      <c r="H13" s="61" t="s">
        <v>71</v>
      </c>
      <c r="I13" s="44" t="s">
        <v>64</v>
      </c>
      <c r="J13" s="76" t="s">
        <v>81</v>
      </c>
      <c r="K13" s="278" t="s">
        <v>7116</v>
      </c>
      <c r="L13" s="79">
        <v>101441300</v>
      </c>
      <c r="M13" s="44" t="s">
        <v>66</v>
      </c>
      <c r="N13" s="278" t="s">
        <v>7115</v>
      </c>
      <c r="O13" s="278">
        <v>900557235</v>
      </c>
      <c r="P13" s="68">
        <v>62</v>
      </c>
      <c r="Q13" s="81">
        <v>46036</v>
      </c>
      <c r="R13" s="68">
        <v>101441300</v>
      </c>
      <c r="S13" s="81">
        <v>45676</v>
      </c>
      <c r="T13" s="79">
        <v>101441300</v>
      </c>
      <c r="U13" s="61" t="s">
        <v>65</v>
      </c>
      <c r="V13" s="79">
        <v>7633817</v>
      </c>
      <c r="W13" s="76" t="s">
        <v>6560</v>
      </c>
      <c r="X13" s="81">
        <v>46041</v>
      </c>
      <c r="Y13" s="81" t="s">
        <v>73</v>
      </c>
      <c r="Z13" s="81">
        <v>46042</v>
      </c>
      <c r="AA13" s="81" t="s">
        <v>73</v>
      </c>
      <c r="AB13" s="545" t="s">
        <v>12684</v>
      </c>
      <c r="AC13" s="61">
        <v>0</v>
      </c>
      <c r="AD13" s="79">
        <v>0</v>
      </c>
      <c r="AE13" s="61">
        <v>0</v>
      </c>
      <c r="AF13" s="80" t="s">
        <v>73</v>
      </c>
      <c r="AG13" s="47">
        <f t="shared" si="0"/>
        <v>0</v>
      </c>
      <c r="AH13" s="61">
        <v>0</v>
      </c>
      <c r="AI13" s="79">
        <v>0</v>
      </c>
      <c r="AJ13" s="61" t="s">
        <v>73</v>
      </c>
      <c r="AK13" s="81" t="s">
        <v>73</v>
      </c>
      <c r="AL13" s="61">
        <v>0</v>
      </c>
      <c r="AM13" s="81" t="s">
        <v>73</v>
      </c>
      <c r="AN13" s="81" t="s">
        <v>73</v>
      </c>
      <c r="AO13" s="81" t="s">
        <v>73</v>
      </c>
      <c r="AP13" s="47">
        <f t="shared" si="1"/>
        <v>0</v>
      </c>
      <c r="AQ13" s="47">
        <f>+L13+AD13-AI13</f>
        <v>101441300</v>
      </c>
      <c r="AR13" s="61" t="s">
        <v>65</v>
      </c>
      <c r="AS13" s="79">
        <v>101441300</v>
      </c>
      <c r="AT13" s="61" t="s">
        <v>162</v>
      </c>
      <c r="AU13" s="79">
        <v>0</v>
      </c>
      <c r="AV13" s="81" t="s">
        <v>73</v>
      </c>
      <c r="AW13" s="83">
        <v>0</v>
      </c>
      <c r="AX13" s="62">
        <f t="shared" si="2"/>
        <v>101441300</v>
      </c>
      <c r="AY13" s="63">
        <f t="shared" si="3"/>
        <v>0</v>
      </c>
      <c r="AZ13" s="67">
        <v>0</v>
      </c>
      <c r="BA13" s="82" t="s">
        <v>73</v>
      </c>
      <c r="BB13" s="61" t="s">
        <v>163</v>
      </c>
      <c r="BC13" s="278" t="s">
        <v>7010</v>
      </c>
      <c r="BD13" s="44" t="s">
        <v>4654</v>
      </c>
      <c r="BE13" s="44" t="s">
        <v>164</v>
      </c>
    </row>
    <row r="14" spans="1:74" s="11" customFormat="1" ht="12.75" x14ac:dyDescent="0.2">
      <c r="B14" s="44">
        <v>2026</v>
      </c>
      <c r="C14" s="44">
        <v>891780111</v>
      </c>
      <c r="D14" s="44" t="s">
        <v>63</v>
      </c>
      <c r="E14" s="111" t="s">
        <v>7114</v>
      </c>
      <c r="F14" s="61" t="s">
        <v>7113</v>
      </c>
      <c r="G14" s="61">
        <v>0</v>
      </c>
      <c r="H14" s="61" t="s">
        <v>71</v>
      </c>
      <c r="I14" s="44" t="s">
        <v>64</v>
      </c>
      <c r="J14" s="76" t="s">
        <v>81</v>
      </c>
      <c r="K14" s="278" t="s">
        <v>7112</v>
      </c>
      <c r="L14" s="79">
        <v>21655834</v>
      </c>
      <c r="M14" s="44" t="s">
        <v>66</v>
      </c>
      <c r="N14" s="278" t="s">
        <v>7111</v>
      </c>
      <c r="O14" s="278">
        <v>901758426</v>
      </c>
      <c r="P14" s="68">
        <v>113</v>
      </c>
      <c r="Q14" s="81">
        <v>46037</v>
      </c>
      <c r="R14" s="68">
        <v>335013352</v>
      </c>
      <c r="S14" s="81">
        <v>45676</v>
      </c>
      <c r="T14" s="79">
        <v>21655834</v>
      </c>
      <c r="U14" s="61" t="s">
        <v>65</v>
      </c>
      <c r="V14" s="79">
        <v>72175281</v>
      </c>
      <c r="W14" s="76" t="s">
        <v>6567</v>
      </c>
      <c r="X14" s="81">
        <v>46041</v>
      </c>
      <c r="Y14" s="81">
        <v>46055</v>
      </c>
      <c r="Z14" s="81" t="s">
        <v>73</v>
      </c>
      <c r="AA14" s="81">
        <v>46175</v>
      </c>
      <c r="AB14" s="545">
        <v>120</v>
      </c>
      <c r="AC14" s="61">
        <v>0</v>
      </c>
      <c r="AD14" s="79">
        <v>0</v>
      </c>
      <c r="AE14" s="61">
        <v>0</v>
      </c>
      <c r="AF14" s="80" t="s">
        <v>73</v>
      </c>
      <c r="AG14" s="47">
        <f t="shared" si="0"/>
        <v>0</v>
      </c>
      <c r="AH14" s="61">
        <v>0</v>
      </c>
      <c r="AI14" s="79">
        <v>0</v>
      </c>
      <c r="AJ14" s="61" t="s">
        <v>73</v>
      </c>
      <c r="AK14" s="81" t="s">
        <v>73</v>
      </c>
      <c r="AL14" s="61">
        <v>0</v>
      </c>
      <c r="AM14" s="81" t="s">
        <v>73</v>
      </c>
      <c r="AN14" s="81" t="s">
        <v>73</v>
      </c>
      <c r="AO14" s="81" t="s">
        <v>73</v>
      </c>
      <c r="AP14" s="47">
        <f t="shared" si="1"/>
        <v>0</v>
      </c>
      <c r="AQ14" s="47">
        <f>+L14+AD14-AI14</f>
        <v>21655834</v>
      </c>
      <c r="AR14" s="61" t="s">
        <v>65</v>
      </c>
      <c r="AS14" s="79">
        <v>21655834</v>
      </c>
      <c r="AT14" s="61" t="s">
        <v>162</v>
      </c>
      <c r="AU14" s="79">
        <v>0</v>
      </c>
      <c r="AV14" s="81" t="s">
        <v>73</v>
      </c>
      <c r="AW14" s="83">
        <v>0</v>
      </c>
      <c r="AX14" s="62">
        <f t="shared" si="2"/>
        <v>21655834</v>
      </c>
      <c r="AY14" s="63">
        <f t="shared" si="3"/>
        <v>0</v>
      </c>
      <c r="AZ14" s="67">
        <v>0</v>
      </c>
      <c r="BA14" s="82" t="s">
        <v>73</v>
      </c>
      <c r="BB14" s="61" t="s">
        <v>163</v>
      </c>
      <c r="BC14" s="278" t="s">
        <v>7010</v>
      </c>
      <c r="BD14" s="44" t="s">
        <v>4654</v>
      </c>
      <c r="BE14" s="44" t="s">
        <v>164</v>
      </c>
    </row>
    <row r="15" spans="1:74" s="11" customFormat="1" ht="12.75" x14ac:dyDescent="0.2">
      <c r="B15" s="44">
        <v>2026</v>
      </c>
      <c r="C15" s="44">
        <v>891780111</v>
      </c>
      <c r="D15" s="44" t="s">
        <v>63</v>
      </c>
      <c r="E15" s="168" t="s">
        <v>7110</v>
      </c>
      <c r="F15" s="61" t="s">
        <v>7109</v>
      </c>
      <c r="G15" s="61">
        <v>0</v>
      </c>
      <c r="H15" s="61" t="s">
        <v>71</v>
      </c>
      <c r="I15" s="44" t="s">
        <v>111</v>
      </c>
      <c r="J15" s="76" t="s">
        <v>81</v>
      </c>
      <c r="K15" s="278" t="s">
        <v>7108</v>
      </c>
      <c r="L15" s="79">
        <v>16241987</v>
      </c>
      <c r="M15" s="44" t="s">
        <v>66</v>
      </c>
      <c r="N15" s="278" t="s">
        <v>7107</v>
      </c>
      <c r="O15" s="278">
        <v>901146763</v>
      </c>
      <c r="P15" s="68">
        <v>113</v>
      </c>
      <c r="Q15" s="81">
        <v>46037</v>
      </c>
      <c r="R15" s="68">
        <v>335013352</v>
      </c>
      <c r="S15" s="81">
        <v>45676</v>
      </c>
      <c r="T15" s="79">
        <v>16241987</v>
      </c>
      <c r="U15" s="61" t="s">
        <v>65</v>
      </c>
      <c r="V15" s="79">
        <v>72175281</v>
      </c>
      <c r="W15" s="76" t="s">
        <v>6567</v>
      </c>
      <c r="X15" s="81">
        <v>46041</v>
      </c>
      <c r="Y15" s="81">
        <v>46055</v>
      </c>
      <c r="Z15" s="81" t="s">
        <v>73</v>
      </c>
      <c r="AA15" s="81">
        <v>46175</v>
      </c>
      <c r="AB15" s="545">
        <v>120</v>
      </c>
      <c r="AC15" s="61">
        <v>0</v>
      </c>
      <c r="AD15" s="79">
        <v>0</v>
      </c>
      <c r="AE15" s="61">
        <v>0</v>
      </c>
      <c r="AF15" s="80" t="s">
        <v>73</v>
      </c>
      <c r="AG15" s="47">
        <f t="shared" si="0"/>
        <v>0</v>
      </c>
      <c r="AH15" s="61">
        <v>0</v>
      </c>
      <c r="AI15" s="79">
        <v>0</v>
      </c>
      <c r="AJ15" s="61" t="s">
        <v>73</v>
      </c>
      <c r="AK15" s="81" t="s">
        <v>73</v>
      </c>
      <c r="AL15" s="61">
        <v>0</v>
      </c>
      <c r="AM15" s="81" t="s">
        <v>73</v>
      </c>
      <c r="AN15" s="81" t="s">
        <v>73</v>
      </c>
      <c r="AO15" s="81" t="s">
        <v>73</v>
      </c>
      <c r="AP15" s="47">
        <f t="shared" si="1"/>
        <v>0</v>
      </c>
      <c r="AQ15" s="47">
        <f>+L15+AD15-AI15</f>
        <v>16241987</v>
      </c>
      <c r="AR15" s="61" t="s">
        <v>65</v>
      </c>
      <c r="AS15" s="79">
        <v>16241987</v>
      </c>
      <c r="AT15" s="61" t="s">
        <v>162</v>
      </c>
      <c r="AU15" s="79">
        <v>0</v>
      </c>
      <c r="AV15" s="81" t="s">
        <v>73</v>
      </c>
      <c r="AW15" s="83">
        <v>0</v>
      </c>
      <c r="AX15" s="62">
        <f t="shared" si="2"/>
        <v>16241987</v>
      </c>
      <c r="AY15" s="63">
        <f t="shared" si="3"/>
        <v>0</v>
      </c>
      <c r="AZ15" s="67">
        <v>0</v>
      </c>
      <c r="BA15" s="82" t="s">
        <v>73</v>
      </c>
      <c r="BB15" s="61" t="s">
        <v>163</v>
      </c>
      <c r="BC15" s="278" t="s">
        <v>7010</v>
      </c>
      <c r="BD15" s="44" t="s">
        <v>4654</v>
      </c>
      <c r="BE15" s="44" t="s">
        <v>164</v>
      </c>
    </row>
    <row r="16" spans="1:74" s="11" customFormat="1" ht="12.75" x14ac:dyDescent="0.2">
      <c r="B16" s="44">
        <v>2026</v>
      </c>
      <c r="C16" s="44">
        <v>891780111</v>
      </c>
      <c r="D16" s="44" t="s">
        <v>63</v>
      </c>
      <c r="E16" s="168" t="s">
        <v>7106</v>
      </c>
      <c r="F16" s="61" t="s">
        <v>7105</v>
      </c>
      <c r="G16" s="61">
        <v>0</v>
      </c>
      <c r="H16" s="61" t="s">
        <v>71</v>
      </c>
      <c r="I16" s="44" t="s">
        <v>64</v>
      </c>
      <c r="J16" s="76" t="s">
        <v>81</v>
      </c>
      <c r="K16" s="278" t="s">
        <v>7104</v>
      </c>
      <c r="L16" s="79">
        <v>53758600</v>
      </c>
      <c r="M16" s="44" t="s">
        <v>66</v>
      </c>
      <c r="N16" s="278" t="s">
        <v>7080</v>
      </c>
      <c r="O16" s="278">
        <v>901237267</v>
      </c>
      <c r="P16" s="68">
        <v>72</v>
      </c>
      <c r="Q16" s="81">
        <v>46036</v>
      </c>
      <c r="R16" s="68">
        <v>53758600</v>
      </c>
      <c r="S16" s="81">
        <v>45676</v>
      </c>
      <c r="T16" s="79">
        <v>53758600</v>
      </c>
      <c r="U16" s="61" t="s">
        <v>65</v>
      </c>
      <c r="V16" s="79">
        <v>7633817</v>
      </c>
      <c r="W16" s="76" t="s">
        <v>6560</v>
      </c>
      <c r="X16" s="81">
        <v>46041</v>
      </c>
      <c r="Y16" s="81">
        <v>46213</v>
      </c>
      <c r="Z16" s="81">
        <v>46043</v>
      </c>
      <c r="AA16" s="81">
        <v>46219</v>
      </c>
      <c r="AB16" s="545">
        <v>176</v>
      </c>
      <c r="AC16" s="61">
        <v>0</v>
      </c>
      <c r="AD16" s="79">
        <v>0</v>
      </c>
      <c r="AE16" s="61">
        <v>0</v>
      </c>
      <c r="AF16" s="80" t="s">
        <v>73</v>
      </c>
      <c r="AG16" s="47">
        <f t="shared" si="0"/>
        <v>0</v>
      </c>
      <c r="AH16" s="61">
        <v>0</v>
      </c>
      <c r="AI16" s="79">
        <v>0</v>
      </c>
      <c r="AJ16" s="61" t="s">
        <v>73</v>
      </c>
      <c r="AK16" s="81" t="s">
        <v>73</v>
      </c>
      <c r="AL16" s="61">
        <v>0</v>
      </c>
      <c r="AM16" s="81" t="s">
        <v>73</v>
      </c>
      <c r="AN16" s="81" t="s">
        <v>73</v>
      </c>
      <c r="AO16" s="81" t="s">
        <v>73</v>
      </c>
      <c r="AP16" s="47">
        <f t="shared" si="1"/>
        <v>0</v>
      </c>
      <c r="AQ16" s="47">
        <f>+L16+AD16-AI16</f>
        <v>53758600</v>
      </c>
      <c r="AR16" s="61" t="s">
        <v>65</v>
      </c>
      <c r="AS16" s="79">
        <v>53758600</v>
      </c>
      <c r="AT16" s="61" t="s">
        <v>162</v>
      </c>
      <c r="AU16" s="79">
        <v>0</v>
      </c>
      <c r="AV16" s="81" t="s">
        <v>73</v>
      </c>
      <c r="AW16" s="83">
        <v>0</v>
      </c>
      <c r="AX16" s="62">
        <f t="shared" si="2"/>
        <v>53758600</v>
      </c>
      <c r="AY16" s="63">
        <f t="shared" si="3"/>
        <v>0</v>
      </c>
      <c r="AZ16" s="67">
        <v>0</v>
      </c>
      <c r="BA16" s="82" t="s">
        <v>73</v>
      </c>
      <c r="BB16" s="61" t="s">
        <v>163</v>
      </c>
      <c r="BC16" s="278" t="s">
        <v>7010</v>
      </c>
      <c r="BD16" s="44" t="s">
        <v>4654</v>
      </c>
      <c r="BE16" s="44" t="s">
        <v>164</v>
      </c>
    </row>
    <row r="17" spans="2:57" s="11" customFormat="1" ht="12.75" x14ac:dyDescent="0.2">
      <c r="B17" s="44">
        <v>2026</v>
      </c>
      <c r="C17" s="44">
        <v>891780111</v>
      </c>
      <c r="D17" s="44" t="s">
        <v>63</v>
      </c>
      <c r="E17" s="168" t="s">
        <v>7103</v>
      </c>
      <c r="F17" s="61" t="s">
        <v>7102</v>
      </c>
      <c r="G17" s="61">
        <v>0</v>
      </c>
      <c r="H17" s="61" t="s">
        <v>71</v>
      </c>
      <c r="I17" s="44" t="s">
        <v>64</v>
      </c>
      <c r="J17" s="76" t="s">
        <v>81</v>
      </c>
      <c r="K17" s="278" t="s">
        <v>7101</v>
      </c>
      <c r="L17" s="79">
        <v>22660000</v>
      </c>
      <c r="M17" s="44" t="s">
        <v>66</v>
      </c>
      <c r="N17" s="278" t="s">
        <v>7100</v>
      </c>
      <c r="O17" s="278">
        <v>900971565</v>
      </c>
      <c r="P17" s="68">
        <v>70</v>
      </c>
      <c r="Q17" s="81">
        <v>46036</v>
      </c>
      <c r="R17" s="68">
        <v>22660000</v>
      </c>
      <c r="S17" s="81">
        <v>46042</v>
      </c>
      <c r="T17" s="79">
        <v>22660000</v>
      </c>
      <c r="U17" s="61" t="s">
        <v>65</v>
      </c>
      <c r="V17" s="79">
        <v>7633817</v>
      </c>
      <c r="W17" s="76" t="s">
        <v>6560</v>
      </c>
      <c r="X17" s="81">
        <v>46042</v>
      </c>
      <c r="Y17" s="81" t="s">
        <v>73</v>
      </c>
      <c r="Z17" s="81">
        <v>46049</v>
      </c>
      <c r="AA17" s="81" t="s">
        <v>73</v>
      </c>
      <c r="AB17" s="545" t="s">
        <v>12684</v>
      </c>
      <c r="AC17" s="61">
        <v>0</v>
      </c>
      <c r="AD17" s="79">
        <v>0</v>
      </c>
      <c r="AE17" s="61">
        <v>0</v>
      </c>
      <c r="AF17" s="80" t="s">
        <v>73</v>
      </c>
      <c r="AG17" s="47">
        <f t="shared" si="0"/>
        <v>0</v>
      </c>
      <c r="AH17" s="61">
        <v>0</v>
      </c>
      <c r="AI17" s="79">
        <v>0</v>
      </c>
      <c r="AJ17" s="61" t="s">
        <v>73</v>
      </c>
      <c r="AK17" s="81" t="s">
        <v>73</v>
      </c>
      <c r="AL17" s="61">
        <v>0</v>
      </c>
      <c r="AM17" s="81" t="s">
        <v>73</v>
      </c>
      <c r="AN17" s="81" t="s">
        <v>73</v>
      </c>
      <c r="AO17" s="81" t="s">
        <v>73</v>
      </c>
      <c r="AP17" s="47">
        <f t="shared" si="1"/>
        <v>0</v>
      </c>
      <c r="AQ17" s="47">
        <f>+L17+AD17-AI17</f>
        <v>22660000</v>
      </c>
      <c r="AR17" s="61" t="s">
        <v>65</v>
      </c>
      <c r="AS17" s="79">
        <v>22660000</v>
      </c>
      <c r="AT17" s="61" t="s">
        <v>162</v>
      </c>
      <c r="AU17" s="79">
        <v>0</v>
      </c>
      <c r="AV17" s="81" t="s">
        <v>73</v>
      </c>
      <c r="AW17" s="83">
        <v>0</v>
      </c>
      <c r="AX17" s="62">
        <f t="shared" si="2"/>
        <v>22660000</v>
      </c>
      <c r="AY17" s="63">
        <f t="shared" si="3"/>
        <v>0</v>
      </c>
      <c r="AZ17" s="67">
        <v>0</v>
      </c>
      <c r="BA17" s="82" t="s">
        <v>73</v>
      </c>
      <c r="BB17" s="61" t="s">
        <v>163</v>
      </c>
      <c r="BC17" s="278" t="s">
        <v>7010</v>
      </c>
      <c r="BD17" s="44" t="s">
        <v>4654</v>
      </c>
      <c r="BE17" s="44" t="s">
        <v>164</v>
      </c>
    </row>
    <row r="18" spans="2:57" s="11" customFormat="1" ht="12.75" x14ac:dyDescent="0.2">
      <c r="B18" s="44">
        <v>2026</v>
      </c>
      <c r="C18" s="44">
        <v>891780111</v>
      </c>
      <c r="D18" s="44" t="s">
        <v>63</v>
      </c>
      <c r="E18" s="168" t="s">
        <v>7099</v>
      </c>
      <c r="F18" s="61" t="s">
        <v>7098</v>
      </c>
      <c r="G18" s="61">
        <v>0</v>
      </c>
      <c r="H18" s="61" t="s">
        <v>71</v>
      </c>
      <c r="I18" s="44" t="s">
        <v>64</v>
      </c>
      <c r="J18" s="76" t="s">
        <v>81</v>
      </c>
      <c r="K18" s="278" t="s">
        <v>7097</v>
      </c>
      <c r="L18" s="79">
        <v>198231200</v>
      </c>
      <c r="M18" s="44" t="s">
        <v>66</v>
      </c>
      <c r="N18" s="278" t="s">
        <v>7096</v>
      </c>
      <c r="O18" s="278">
        <v>901246775</v>
      </c>
      <c r="P18" s="68">
        <v>76</v>
      </c>
      <c r="Q18" s="81">
        <v>46036</v>
      </c>
      <c r="R18" s="68">
        <v>198231200</v>
      </c>
      <c r="S18" s="81">
        <v>46042</v>
      </c>
      <c r="T18" s="79">
        <v>198231200</v>
      </c>
      <c r="U18" s="61" t="s">
        <v>65</v>
      </c>
      <c r="V18" s="79">
        <v>85465146</v>
      </c>
      <c r="W18" s="76" t="s">
        <v>6324</v>
      </c>
      <c r="X18" s="81">
        <v>46042</v>
      </c>
      <c r="Y18" s="81" t="s">
        <v>73</v>
      </c>
      <c r="Z18" s="81">
        <v>46048</v>
      </c>
      <c r="AA18" s="81" t="s">
        <v>73</v>
      </c>
      <c r="AB18" s="545" t="s">
        <v>12684</v>
      </c>
      <c r="AC18" s="61">
        <v>0</v>
      </c>
      <c r="AD18" s="79">
        <v>0</v>
      </c>
      <c r="AE18" s="61">
        <v>0</v>
      </c>
      <c r="AF18" s="80" t="s">
        <v>73</v>
      </c>
      <c r="AG18" s="47">
        <f t="shared" si="0"/>
        <v>0</v>
      </c>
      <c r="AH18" s="61">
        <v>0</v>
      </c>
      <c r="AI18" s="79">
        <v>0</v>
      </c>
      <c r="AJ18" s="61" t="s">
        <v>73</v>
      </c>
      <c r="AK18" s="81" t="s">
        <v>73</v>
      </c>
      <c r="AL18" s="61">
        <v>0</v>
      </c>
      <c r="AM18" s="81" t="s">
        <v>73</v>
      </c>
      <c r="AN18" s="81" t="s">
        <v>73</v>
      </c>
      <c r="AO18" s="81" t="s">
        <v>73</v>
      </c>
      <c r="AP18" s="47">
        <f t="shared" si="1"/>
        <v>0</v>
      </c>
      <c r="AQ18" s="47">
        <f>+L18+AD18-AI18</f>
        <v>198231200</v>
      </c>
      <c r="AR18" s="61" t="s">
        <v>65</v>
      </c>
      <c r="AS18" s="79">
        <v>198231200</v>
      </c>
      <c r="AT18" s="61" t="s">
        <v>162</v>
      </c>
      <c r="AU18" s="79">
        <v>0</v>
      </c>
      <c r="AV18" s="81" t="s">
        <v>73</v>
      </c>
      <c r="AW18" s="83">
        <v>0</v>
      </c>
      <c r="AX18" s="62">
        <f t="shared" si="2"/>
        <v>198231200</v>
      </c>
      <c r="AY18" s="63">
        <f t="shared" si="3"/>
        <v>0</v>
      </c>
      <c r="AZ18" s="67">
        <v>0</v>
      </c>
      <c r="BA18" s="82" t="s">
        <v>73</v>
      </c>
      <c r="BB18" s="61" t="s">
        <v>163</v>
      </c>
      <c r="BC18" s="278" t="s">
        <v>7010</v>
      </c>
      <c r="BD18" s="44" t="s">
        <v>4654</v>
      </c>
      <c r="BE18" s="44" t="s">
        <v>164</v>
      </c>
    </row>
    <row r="19" spans="2:57" s="11" customFormat="1" ht="12.75" x14ac:dyDescent="0.2">
      <c r="B19" s="44">
        <v>2026</v>
      </c>
      <c r="C19" s="44">
        <v>891780111</v>
      </c>
      <c r="D19" s="44" t="s">
        <v>63</v>
      </c>
      <c r="E19" s="168" t="s">
        <v>7095</v>
      </c>
      <c r="F19" s="61" t="s">
        <v>7094</v>
      </c>
      <c r="G19" s="61">
        <v>0</v>
      </c>
      <c r="H19" s="61" t="s">
        <v>71</v>
      </c>
      <c r="I19" s="44" t="s">
        <v>64</v>
      </c>
      <c r="J19" s="76" t="s">
        <v>81</v>
      </c>
      <c r="K19" s="278" t="s">
        <v>7093</v>
      </c>
      <c r="L19" s="79">
        <v>13564000</v>
      </c>
      <c r="M19" s="44" t="s">
        <v>66</v>
      </c>
      <c r="N19" s="278" t="s">
        <v>7092</v>
      </c>
      <c r="O19" s="278">
        <v>900026333</v>
      </c>
      <c r="P19" s="68">
        <v>111</v>
      </c>
      <c r="Q19" s="81">
        <v>46037</v>
      </c>
      <c r="R19" s="68">
        <v>13564000</v>
      </c>
      <c r="S19" s="81">
        <v>46042</v>
      </c>
      <c r="T19" s="79">
        <v>13564000</v>
      </c>
      <c r="U19" s="61" t="s">
        <v>65</v>
      </c>
      <c r="V19" s="79">
        <v>7633817</v>
      </c>
      <c r="W19" s="76" t="s">
        <v>6560</v>
      </c>
      <c r="X19" s="81">
        <v>46042</v>
      </c>
      <c r="Y19" s="81" t="s">
        <v>73</v>
      </c>
      <c r="Z19" s="81">
        <v>46045</v>
      </c>
      <c r="AA19" s="81" t="s">
        <v>73</v>
      </c>
      <c r="AB19" s="545" t="s">
        <v>12684</v>
      </c>
      <c r="AC19" s="61">
        <v>0</v>
      </c>
      <c r="AD19" s="79">
        <v>0</v>
      </c>
      <c r="AE19" s="61">
        <v>0</v>
      </c>
      <c r="AF19" s="80" t="s">
        <v>73</v>
      </c>
      <c r="AG19" s="47">
        <f t="shared" si="0"/>
        <v>0</v>
      </c>
      <c r="AH19" s="61">
        <v>0</v>
      </c>
      <c r="AI19" s="79">
        <v>0</v>
      </c>
      <c r="AJ19" s="61" t="s">
        <v>73</v>
      </c>
      <c r="AK19" s="81" t="s">
        <v>73</v>
      </c>
      <c r="AL19" s="61">
        <v>0</v>
      </c>
      <c r="AM19" s="81" t="s">
        <v>73</v>
      </c>
      <c r="AN19" s="81" t="s">
        <v>73</v>
      </c>
      <c r="AO19" s="81" t="s">
        <v>73</v>
      </c>
      <c r="AP19" s="47">
        <f t="shared" si="1"/>
        <v>0</v>
      </c>
      <c r="AQ19" s="47">
        <f>+L19+AD19-AI19</f>
        <v>13564000</v>
      </c>
      <c r="AR19" s="61" t="s">
        <v>65</v>
      </c>
      <c r="AS19" s="79">
        <v>13564000</v>
      </c>
      <c r="AT19" s="61" t="s">
        <v>162</v>
      </c>
      <c r="AU19" s="79">
        <v>0</v>
      </c>
      <c r="AV19" s="81" t="s">
        <v>73</v>
      </c>
      <c r="AW19" s="83">
        <v>0</v>
      </c>
      <c r="AX19" s="62">
        <f t="shared" si="2"/>
        <v>13564000</v>
      </c>
      <c r="AY19" s="63">
        <f t="shared" si="3"/>
        <v>0</v>
      </c>
      <c r="AZ19" s="67">
        <v>0</v>
      </c>
      <c r="BA19" s="82" t="s">
        <v>73</v>
      </c>
      <c r="BB19" s="61" t="s">
        <v>163</v>
      </c>
      <c r="BC19" s="278" t="s">
        <v>7010</v>
      </c>
      <c r="BD19" s="44" t="s">
        <v>4654</v>
      </c>
      <c r="BE19" s="44" t="s">
        <v>164</v>
      </c>
    </row>
    <row r="20" spans="2:57" s="11" customFormat="1" ht="12.75" x14ac:dyDescent="0.2">
      <c r="B20" s="44">
        <v>2026</v>
      </c>
      <c r="C20" s="44">
        <v>891780111</v>
      </c>
      <c r="D20" s="44" t="s">
        <v>63</v>
      </c>
      <c r="E20" s="168" t="s">
        <v>7091</v>
      </c>
      <c r="F20" s="61" t="s">
        <v>7090</v>
      </c>
      <c r="G20" s="61">
        <v>0</v>
      </c>
      <c r="H20" s="61" t="s">
        <v>71</v>
      </c>
      <c r="I20" s="44" t="s">
        <v>64</v>
      </c>
      <c r="J20" s="76" t="s">
        <v>81</v>
      </c>
      <c r="K20" s="278" t="s">
        <v>7089</v>
      </c>
      <c r="L20" s="79">
        <v>26986000</v>
      </c>
      <c r="M20" s="44" t="s">
        <v>66</v>
      </c>
      <c r="N20" s="278" t="s">
        <v>7088</v>
      </c>
      <c r="O20" s="278">
        <v>900129305</v>
      </c>
      <c r="P20" s="68">
        <v>57</v>
      </c>
      <c r="Q20" s="81">
        <v>46031</v>
      </c>
      <c r="R20" s="68">
        <v>26986000</v>
      </c>
      <c r="S20" s="81">
        <v>46042</v>
      </c>
      <c r="T20" s="79">
        <v>26986000</v>
      </c>
      <c r="U20" s="61" t="s">
        <v>65</v>
      </c>
      <c r="V20" s="79">
        <v>7633817</v>
      </c>
      <c r="W20" s="76" t="s">
        <v>6560</v>
      </c>
      <c r="X20" s="81">
        <v>46042</v>
      </c>
      <c r="Y20" s="81" t="s">
        <v>73</v>
      </c>
      <c r="Z20" s="81">
        <v>46042</v>
      </c>
      <c r="AA20" s="81" t="s">
        <v>73</v>
      </c>
      <c r="AB20" s="545" t="s">
        <v>12684</v>
      </c>
      <c r="AC20" s="61">
        <v>0</v>
      </c>
      <c r="AD20" s="79">
        <v>0</v>
      </c>
      <c r="AE20" s="61">
        <v>0</v>
      </c>
      <c r="AF20" s="80" t="s">
        <v>73</v>
      </c>
      <c r="AG20" s="47">
        <f t="shared" si="0"/>
        <v>0</v>
      </c>
      <c r="AH20" s="61">
        <v>0</v>
      </c>
      <c r="AI20" s="79">
        <v>0</v>
      </c>
      <c r="AJ20" s="61" t="s">
        <v>73</v>
      </c>
      <c r="AK20" s="81" t="s">
        <v>73</v>
      </c>
      <c r="AL20" s="61">
        <v>0</v>
      </c>
      <c r="AM20" s="81" t="s">
        <v>73</v>
      </c>
      <c r="AN20" s="81" t="s">
        <v>73</v>
      </c>
      <c r="AO20" s="81" t="s">
        <v>73</v>
      </c>
      <c r="AP20" s="47">
        <f t="shared" si="1"/>
        <v>0</v>
      </c>
      <c r="AQ20" s="47">
        <f>+L20+AD20-AI20</f>
        <v>26986000</v>
      </c>
      <c r="AR20" s="61" t="s">
        <v>65</v>
      </c>
      <c r="AS20" s="79">
        <v>26986000</v>
      </c>
      <c r="AT20" s="61" t="s">
        <v>162</v>
      </c>
      <c r="AU20" s="79">
        <v>0</v>
      </c>
      <c r="AV20" s="81" t="s">
        <v>73</v>
      </c>
      <c r="AW20" s="83">
        <v>0</v>
      </c>
      <c r="AX20" s="62">
        <f t="shared" si="2"/>
        <v>26986000</v>
      </c>
      <c r="AY20" s="63">
        <f t="shared" si="3"/>
        <v>0</v>
      </c>
      <c r="AZ20" s="67">
        <v>0</v>
      </c>
      <c r="BA20" s="82" t="s">
        <v>73</v>
      </c>
      <c r="BB20" s="61" t="s">
        <v>163</v>
      </c>
      <c r="BC20" s="278" t="s">
        <v>7010</v>
      </c>
      <c r="BD20" s="44" t="s">
        <v>4654</v>
      </c>
      <c r="BE20" s="44" t="s">
        <v>164</v>
      </c>
    </row>
    <row r="21" spans="2:57" s="11" customFormat="1" ht="12.75" x14ac:dyDescent="0.2">
      <c r="B21" s="44">
        <v>2026</v>
      </c>
      <c r="C21" s="44">
        <v>891780111</v>
      </c>
      <c r="D21" s="44" t="s">
        <v>63</v>
      </c>
      <c r="E21" s="168" t="s">
        <v>7087</v>
      </c>
      <c r="F21" s="61" t="s">
        <v>7086</v>
      </c>
      <c r="G21" s="61">
        <v>0</v>
      </c>
      <c r="H21" s="61" t="s">
        <v>71</v>
      </c>
      <c r="I21" s="44" t="s">
        <v>64</v>
      </c>
      <c r="J21" s="76" t="s">
        <v>81</v>
      </c>
      <c r="K21" s="278" t="s">
        <v>7085</v>
      </c>
      <c r="L21" s="79">
        <v>186000000</v>
      </c>
      <c r="M21" s="44" t="s">
        <v>66</v>
      </c>
      <c r="N21" s="278" t="s">
        <v>7084</v>
      </c>
      <c r="O21" s="278">
        <v>901550798</v>
      </c>
      <c r="P21" s="68">
        <v>194</v>
      </c>
      <c r="Q21" s="81">
        <v>46038</v>
      </c>
      <c r="R21" s="68">
        <v>186000000</v>
      </c>
      <c r="S21" s="81">
        <v>46042</v>
      </c>
      <c r="T21" s="79">
        <v>186000000</v>
      </c>
      <c r="U21" s="61" t="s">
        <v>65</v>
      </c>
      <c r="V21" s="79">
        <v>85467461</v>
      </c>
      <c r="W21" s="76" t="s">
        <v>6206</v>
      </c>
      <c r="X21" s="81">
        <v>46042</v>
      </c>
      <c r="Y21" s="81">
        <v>46048</v>
      </c>
      <c r="Z21" s="81">
        <v>46048</v>
      </c>
      <c r="AA21" s="81">
        <v>46229</v>
      </c>
      <c r="AB21" s="545">
        <v>181</v>
      </c>
      <c r="AC21" s="61">
        <v>0</v>
      </c>
      <c r="AD21" s="79">
        <v>0</v>
      </c>
      <c r="AE21" s="61">
        <v>0</v>
      </c>
      <c r="AF21" s="80" t="s">
        <v>73</v>
      </c>
      <c r="AG21" s="47">
        <f t="shared" si="0"/>
        <v>0</v>
      </c>
      <c r="AH21" s="61">
        <v>0</v>
      </c>
      <c r="AI21" s="79">
        <v>0</v>
      </c>
      <c r="AJ21" s="61" t="s">
        <v>73</v>
      </c>
      <c r="AK21" s="81" t="s">
        <v>73</v>
      </c>
      <c r="AL21" s="61">
        <v>0</v>
      </c>
      <c r="AM21" s="81" t="s">
        <v>73</v>
      </c>
      <c r="AN21" s="81" t="s">
        <v>73</v>
      </c>
      <c r="AO21" s="81" t="s">
        <v>73</v>
      </c>
      <c r="AP21" s="47">
        <f t="shared" si="1"/>
        <v>0</v>
      </c>
      <c r="AQ21" s="47">
        <f>+L21+AD21-AI21</f>
        <v>186000000</v>
      </c>
      <c r="AR21" s="61" t="s">
        <v>65</v>
      </c>
      <c r="AS21" s="79">
        <v>186000000</v>
      </c>
      <c r="AT21" s="61" t="s">
        <v>162</v>
      </c>
      <c r="AU21" s="79">
        <v>0</v>
      </c>
      <c r="AV21" s="81" t="s">
        <v>73</v>
      </c>
      <c r="AW21" s="83">
        <v>0</v>
      </c>
      <c r="AX21" s="62">
        <f t="shared" si="2"/>
        <v>186000000</v>
      </c>
      <c r="AY21" s="63">
        <f t="shared" si="3"/>
        <v>0</v>
      </c>
      <c r="AZ21" s="67">
        <v>0</v>
      </c>
      <c r="BA21" s="82" t="s">
        <v>73</v>
      </c>
      <c r="BB21" s="61" t="s">
        <v>85</v>
      </c>
      <c r="BC21" s="278" t="s">
        <v>7010</v>
      </c>
      <c r="BD21" s="44" t="s">
        <v>65</v>
      </c>
      <c r="BE21" s="44" t="s">
        <v>164</v>
      </c>
    </row>
    <row r="22" spans="2:57" s="11" customFormat="1" ht="12.75" x14ac:dyDescent="0.2">
      <c r="B22" s="44">
        <v>2026</v>
      </c>
      <c r="C22" s="44">
        <v>891780111</v>
      </c>
      <c r="D22" s="44" t="s">
        <v>63</v>
      </c>
      <c r="E22" s="168" t="s">
        <v>7083</v>
      </c>
      <c r="F22" s="61" t="s">
        <v>7082</v>
      </c>
      <c r="G22" s="61">
        <v>0</v>
      </c>
      <c r="H22" s="61" t="s">
        <v>71</v>
      </c>
      <c r="I22" s="44" t="s">
        <v>64</v>
      </c>
      <c r="J22" s="76" t="s">
        <v>81</v>
      </c>
      <c r="K22" s="278" t="s">
        <v>7081</v>
      </c>
      <c r="L22" s="79">
        <v>265043982</v>
      </c>
      <c r="M22" s="44" t="s">
        <v>66</v>
      </c>
      <c r="N22" s="278" t="s">
        <v>7080</v>
      </c>
      <c r="O22" s="278">
        <v>901237267</v>
      </c>
      <c r="P22" s="68">
        <v>55</v>
      </c>
      <c r="Q22" s="81">
        <v>46031</v>
      </c>
      <c r="R22" s="68">
        <v>265043982</v>
      </c>
      <c r="S22" s="81">
        <v>46042</v>
      </c>
      <c r="T22" s="79">
        <v>265043982</v>
      </c>
      <c r="U22" s="61" t="s">
        <v>65</v>
      </c>
      <c r="V22" s="79">
        <v>7633817</v>
      </c>
      <c r="W22" s="76" t="s">
        <v>6560</v>
      </c>
      <c r="X22" s="81">
        <v>46042</v>
      </c>
      <c r="Y22" s="81">
        <v>46057</v>
      </c>
      <c r="Z22" s="81">
        <v>46057</v>
      </c>
      <c r="AA22" s="81">
        <v>46063</v>
      </c>
      <c r="AB22" s="545">
        <v>6</v>
      </c>
      <c r="AC22" s="61">
        <v>0</v>
      </c>
      <c r="AD22" s="79">
        <v>0</v>
      </c>
      <c r="AE22" s="61">
        <v>0</v>
      </c>
      <c r="AF22" s="80" t="s">
        <v>73</v>
      </c>
      <c r="AG22" s="47">
        <f t="shared" si="0"/>
        <v>0</v>
      </c>
      <c r="AH22" s="61">
        <v>0</v>
      </c>
      <c r="AI22" s="79">
        <v>0</v>
      </c>
      <c r="AJ22" s="61" t="s">
        <v>73</v>
      </c>
      <c r="AK22" s="81" t="s">
        <v>73</v>
      </c>
      <c r="AL22" s="61">
        <v>0</v>
      </c>
      <c r="AM22" s="81" t="s">
        <v>73</v>
      </c>
      <c r="AN22" s="81" t="s">
        <v>73</v>
      </c>
      <c r="AO22" s="81" t="s">
        <v>73</v>
      </c>
      <c r="AP22" s="47">
        <f t="shared" si="1"/>
        <v>0</v>
      </c>
      <c r="AQ22" s="47">
        <f>+L22+AD22-AI22</f>
        <v>265043982</v>
      </c>
      <c r="AR22" s="61" t="s">
        <v>65</v>
      </c>
      <c r="AS22" s="79">
        <v>265043982</v>
      </c>
      <c r="AT22" s="61" t="s">
        <v>162</v>
      </c>
      <c r="AU22" s="79">
        <v>0</v>
      </c>
      <c r="AV22" s="81" t="s">
        <v>73</v>
      </c>
      <c r="AW22" s="83">
        <v>0</v>
      </c>
      <c r="AX22" s="62">
        <f t="shared" si="2"/>
        <v>265043982</v>
      </c>
      <c r="AY22" s="63">
        <f t="shared" si="3"/>
        <v>0</v>
      </c>
      <c r="AZ22" s="67">
        <v>0</v>
      </c>
      <c r="BA22" s="82" t="s">
        <v>73</v>
      </c>
      <c r="BB22" s="61" t="s">
        <v>163</v>
      </c>
      <c r="BC22" s="278" t="s">
        <v>7010</v>
      </c>
      <c r="BD22" s="44" t="s">
        <v>4654</v>
      </c>
      <c r="BE22" s="44" t="s">
        <v>164</v>
      </c>
    </row>
    <row r="23" spans="2:57" s="11" customFormat="1" ht="12.75" x14ac:dyDescent="0.2">
      <c r="B23" s="44">
        <v>2026</v>
      </c>
      <c r="C23" s="44">
        <v>891780111</v>
      </c>
      <c r="D23" s="44" t="s">
        <v>63</v>
      </c>
      <c r="E23" s="168" t="s">
        <v>7079</v>
      </c>
      <c r="F23" s="61" t="s">
        <v>7078</v>
      </c>
      <c r="G23" s="61">
        <v>0</v>
      </c>
      <c r="H23" s="61" t="s">
        <v>71</v>
      </c>
      <c r="I23" s="44" t="s">
        <v>64</v>
      </c>
      <c r="J23" s="76" t="s">
        <v>81</v>
      </c>
      <c r="K23" s="278" t="s">
        <v>7077</v>
      </c>
      <c r="L23" s="79">
        <v>90000000</v>
      </c>
      <c r="M23" s="44" t="s">
        <v>66</v>
      </c>
      <c r="N23" s="278" t="s">
        <v>149</v>
      </c>
      <c r="O23" s="278">
        <v>1082881269</v>
      </c>
      <c r="P23" s="68">
        <v>77</v>
      </c>
      <c r="Q23" s="81">
        <v>46036</v>
      </c>
      <c r="R23" s="68">
        <v>90000000</v>
      </c>
      <c r="S23" s="81">
        <v>46043</v>
      </c>
      <c r="T23" s="79">
        <v>90000000</v>
      </c>
      <c r="U23" s="61" t="s">
        <v>65</v>
      </c>
      <c r="V23" s="79">
        <v>57400977</v>
      </c>
      <c r="W23" s="76" t="s">
        <v>7076</v>
      </c>
      <c r="X23" s="81">
        <v>46043</v>
      </c>
      <c r="Y23" s="81">
        <v>46043</v>
      </c>
      <c r="Z23" s="81" t="s">
        <v>73</v>
      </c>
      <c r="AA23" s="81">
        <v>46387</v>
      </c>
      <c r="AB23" s="545">
        <v>344</v>
      </c>
      <c r="AC23" s="61">
        <v>0</v>
      </c>
      <c r="AD23" s="79">
        <v>0</v>
      </c>
      <c r="AE23" s="61">
        <v>0</v>
      </c>
      <c r="AF23" s="80" t="s">
        <v>73</v>
      </c>
      <c r="AG23" s="47">
        <f t="shared" si="0"/>
        <v>0</v>
      </c>
      <c r="AH23" s="61">
        <v>0</v>
      </c>
      <c r="AI23" s="79">
        <v>0</v>
      </c>
      <c r="AJ23" s="61" t="s">
        <v>73</v>
      </c>
      <c r="AK23" s="81" t="s">
        <v>73</v>
      </c>
      <c r="AL23" s="61">
        <v>0</v>
      </c>
      <c r="AM23" s="81" t="s">
        <v>73</v>
      </c>
      <c r="AN23" s="81" t="s">
        <v>73</v>
      </c>
      <c r="AO23" s="81" t="s">
        <v>73</v>
      </c>
      <c r="AP23" s="47">
        <f t="shared" si="1"/>
        <v>0</v>
      </c>
      <c r="AQ23" s="47">
        <f>+L23+AD23-AI23</f>
        <v>90000000</v>
      </c>
      <c r="AR23" s="61" t="s">
        <v>65</v>
      </c>
      <c r="AS23" s="79">
        <v>90000000</v>
      </c>
      <c r="AT23" s="61" t="s">
        <v>162</v>
      </c>
      <c r="AU23" s="79">
        <v>0</v>
      </c>
      <c r="AV23" s="81" t="s">
        <v>73</v>
      </c>
      <c r="AW23" s="83">
        <v>0</v>
      </c>
      <c r="AX23" s="62">
        <f t="shared" si="2"/>
        <v>90000000</v>
      </c>
      <c r="AY23" s="63">
        <f t="shared" si="3"/>
        <v>0</v>
      </c>
      <c r="AZ23" s="67">
        <v>0</v>
      </c>
      <c r="BA23" s="82" t="s">
        <v>73</v>
      </c>
      <c r="BB23" s="61" t="s">
        <v>163</v>
      </c>
      <c r="BC23" s="278" t="s">
        <v>7010</v>
      </c>
      <c r="BD23" s="44" t="s">
        <v>4654</v>
      </c>
      <c r="BE23" s="44" t="s">
        <v>164</v>
      </c>
    </row>
    <row r="24" spans="2:57" s="11" customFormat="1" ht="12.75" x14ac:dyDescent="0.2">
      <c r="B24" s="44">
        <v>2026</v>
      </c>
      <c r="C24" s="44">
        <v>891780111</v>
      </c>
      <c r="D24" s="44" t="s">
        <v>63</v>
      </c>
      <c r="E24" s="168" t="s">
        <v>7075</v>
      </c>
      <c r="F24" s="61" t="s">
        <v>7074</v>
      </c>
      <c r="G24" s="61">
        <v>0</v>
      </c>
      <c r="H24" s="61" t="s">
        <v>71</v>
      </c>
      <c r="I24" s="44" t="s">
        <v>111</v>
      </c>
      <c r="J24" s="76" t="s">
        <v>81</v>
      </c>
      <c r="K24" s="278" t="s">
        <v>7073</v>
      </c>
      <c r="L24" s="79">
        <v>13345368</v>
      </c>
      <c r="M24" s="44" t="s">
        <v>66</v>
      </c>
      <c r="N24" s="278" t="s">
        <v>7072</v>
      </c>
      <c r="O24" s="278">
        <v>85477624</v>
      </c>
      <c r="P24" s="68">
        <v>127</v>
      </c>
      <c r="Q24" s="81">
        <v>46038</v>
      </c>
      <c r="R24" s="68">
        <v>13345368</v>
      </c>
      <c r="S24" s="81">
        <v>46043</v>
      </c>
      <c r="T24" s="79">
        <v>13345368</v>
      </c>
      <c r="U24" s="61" t="s">
        <v>65</v>
      </c>
      <c r="V24" s="79">
        <v>72175281</v>
      </c>
      <c r="W24" s="76" t="s">
        <v>6567</v>
      </c>
      <c r="X24" s="81">
        <v>46043</v>
      </c>
      <c r="Y24" s="81">
        <v>46043</v>
      </c>
      <c r="Z24" s="81" t="s">
        <v>73</v>
      </c>
      <c r="AA24" s="81">
        <v>46163</v>
      </c>
      <c r="AB24" s="545">
        <v>120</v>
      </c>
      <c r="AC24" s="61">
        <v>0</v>
      </c>
      <c r="AD24" s="79">
        <v>0</v>
      </c>
      <c r="AE24" s="61">
        <v>0</v>
      </c>
      <c r="AF24" s="80" t="s">
        <v>73</v>
      </c>
      <c r="AG24" s="47">
        <f t="shared" si="0"/>
        <v>0</v>
      </c>
      <c r="AH24" s="61">
        <v>0</v>
      </c>
      <c r="AI24" s="79">
        <v>0</v>
      </c>
      <c r="AJ24" s="61" t="s">
        <v>73</v>
      </c>
      <c r="AK24" s="81" t="s">
        <v>73</v>
      </c>
      <c r="AL24" s="61">
        <v>0</v>
      </c>
      <c r="AM24" s="81" t="s">
        <v>73</v>
      </c>
      <c r="AN24" s="81" t="s">
        <v>73</v>
      </c>
      <c r="AO24" s="81" t="s">
        <v>73</v>
      </c>
      <c r="AP24" s="47">
        <f t="shared" si="1"/>
        <v>0</v>
      </c>
      <c r="AQ24" s="47">
        <f>+L24+AD24-AI24</f>
        <v>13345368</v>
      </c>
      <c r="AR24" s="61" t="s">
        <v>65</v>
      </c>
      <c r="AS24" s="79">
        <v>13345368</v>
      </c>
      <c r="AT24" s="61" t="s">
        <v>162</v>
      </c>
      <c r="AU24" s="79">
        <v>0</v>
      </c>
      <c r="AV24" s="81" t="s">
        <v>73</v>
      </c>
      <c r="AW24" s="83">
        <v>0</v>
      </c>
      <c r="AX24" s="62">
        <f t="shared" si="2"/>
        <v>13345368</v>
      </c>
      <c r="AY24" s="63">
        <f t="shared" si="3"/>
        <v>0</v>
      </c>
      <c r="AZ24" s="67">
        <v>0</v>
      </c>
      <c r="BA24" s="82" t="s">
        <v>73</v>
      </c>
      <c r="BB24" s="61" t="s">
        <v>85</v>
      </c>
      <c r="BC24" s="278" t="s">
        <v>7010</v>
      </c>
      <c r="BD24" s="44" t="s">
        <v>65</v>
      </c>
      <c r="BE24" s="44" t="s">
        <v>164</v>
      </c>
    </row>
    <row r="25" spans="2:57" s="11" customFormat="1" ht="12.75" x14ac:dyDescent="0.2">
      <c r="B25" s="44">
        <v>2026</v>
      </c>
      <c r="C25" s="44">
        <v>891780111</v>
      </c>
      <c r="D25" s="44" t="s">
        <v>63</v>
      </c>
      <c r="E25" s="168" t="s">
        <v>7071</v>
      </c>
      <c r="F25" s="61" t="s">
        <v>7070</v>
      </c>
      <c r="G25" s="61">
        <v>0</v>
      </c>
      <c r="H25" s="61" t="s">
        <v>71</v>
      </c>
      <c r="I25" s="44" t="s">
        <v>64</v>
      </c>
      <c r="J25" s="76" t="s">
        <v>81</v>
      </c>
      <c r="K25" s="278" t="s">
        <v>7069</v>
      </c>
      <c r="L25" s="79">
        <v>109609000</v>
      </c>
      <c r="M25" s="44" t="s">
        <v>66</v>
      </c>
      <c r="N25" s="278" t="s">
        <v>7068</v>
      </c>
      <c r="O25" s="278">
        <v>900637852</v>
      </c>
      <c r="P25" s="68">
        <v>67</v>
      </c>
      <c r="Q25" s="81">
        <v>46036</v>
      </c>
      <c r="R25" s="68">
        <v>109609000</v>
      </c>
      <c r="S25" s="81">
        <v>46043</v>
      </c>
      <c r="T25" s="79">
        <v>109609000</v>
      </c>
      <c r="U25" s="61" t="s">
        <v>65</v>
      </c>
      <c r="V25" s="79">
        <v>7633817</v>
      </c>
      <c r="W25" s="76" t="s">
        <v>6560</v>
      </c>
      <c r="X25" s="81">
        <v>46043</v>
      </c>
      <c r="Y25" s="81" t="s">
        <v>73</v>
      </c>
      <c r="Z25" s="81">
        <v>46043</v>
      </c>
      <c r="AA25" s="81" t="s">
        <v>73</v>
      </c>
      <c r="AB25" s="545" t="s">
        <v>12684</v>
      </c>
      <c r="AC25" s="61">
        <v>0</v>
      </c>
      <c r="AD25" s="79">
        <v>0</v>
      </c>
      <c r="AE25" s="61">
        <v>0</v>
      </c>
      <c r="AF25" s="80" t="s">
        <v>73</v>
      </c>
      <c r="AG25" s="47">
        <f t="shared" si="0"/>
        <v>0</v>
      </c>
      <c r="AH25" s="61">
        <v>0</v>
      </c>
      <c r="AI25" s="79">
        <v>0</v>
      </c>
      <c r="AJ25" s="61" t="s">
        <v>73</v>
      </c>
      <c r="AK25" s="81" t="s">
        <v>73</v>
      </c>
      <c r="AL25" s="61">
        <v>0</v>
      </c>
      <c r="AM25" s="81" t="s">
        <v>73</v>
      </c>
      <c r="AN25" s="81" t="s">
        <v>73</v>
      </c>
      <c r="AO25" s="81" t="s">
        <v>73</v>
      </c>
      <c r="AP25" s="47">
        <f t="shared" si="1"/>
        <v>0</v>
      </c>
      <c r="AQ25" s="47">
        <f>+L25+AD25-AI25</f>
        <v>109609000</v>
      </c>
      <c r="AR25" s="61" t="s">
        <v>65</v>
      </c>
      <c r="AS25" s="79">
        <v>109609000</v>
      </c>
      <c r="AT25" s="61" t="s">
        <v>162</v>
      </c>
      <c r="AU25" s="79">
        <v>0</v>
      </c>
      <c r="AV25" s="81" t="s">
        <v>73</v>
      </c>
      <c r="AW25" s="83">
        <v>0</v>
      </c>
      <c r="AX25" s="62">
        <f t="shared" si="2"/>
        <v>109609000</v>
      </c>
      <c r="AY25" s="63">
        <f t="shared" si="3"/>
        <v>0</v>
      </c>
      <c r="AZ25" s="67">
        <v>0</v>
      </c>
      <c r="BA25" s="82" t="s">
        <v>73</v>
      </c>
      <c r="BB25" s="61" t="s">
        <v>163</v>
      </c>
      <c r="BC25" s="278" t="s">
        <v>7010</v>
      </c>
      <c r="BD25" s="44" t="s">
        <v>4654</v>
      </c>
      <c r="BE25" s="44" t="s">
        <v>164</v>
      </c>
    </row>
    <row r="26" spans="2:57" s="11" customFormat="1" ht="12.75" x14ac:dyDescent="0.2">
      <c r="B26" s="44">
        <v>2026</v>
      </c>
      <c r="C26" s="44">
        <v>891780111</v>
      </c>
      <c r="D26" s="44" t="s">
        <v>63</v>
      </c>
      <c r="E26" s="168" t="s">
        <v>7067</v>
      </c>
      <c r="F26" s="61" t="s">
        <v>7066</v>
      </c>
      <c r="G26" s="61">
        <v>0</v>
      </c>
      <c r="H26" s="61" t="s">
        <v>71</v>
      </c>
      <c r="I26" s="44" t="s">
        <v>64</v>
      </c>
      <c r="J26" s="76" t="s">
        <v>81</v>
      </c>
      <c r="K26" s="278" t="s">
        <v>7065</v>
      </c>
      <c r="L26" s="79">
        <v>75605746</v>
      </c>
      <c r="M26" s="44" t="s">
        <v>66</v>
      </c>
      <c r="N26" s="278" t="s">
        <v>7064</v>
      </c>
      <c r="O26" s="278">
        <v>800177588</v>
      </c>
      <c r="P26" s="68">
        <v>73</v>
      </c>
      <c r="Q26" s="81">
        <v>46036</v>
      </c>
      <c r="R26" s="68">
        <v>75605746</v>
      </c>
      <c r="S26" s="81">
        <v>45680</v>
      </c>
      <c r="T26" s="79">
        <v>75605746</v>
      </c>
      <c r="U26" s="61" t="s">
        <v>65</v>
      </c>
      <c r="V26" s="79">
        <v>85465146</v>
      </c>
      <c r="W26" s="76" t="s">
        <v>6324</v>
      </c>
      <c r="X26" s="81">
        <v>46045</v>
      </c>
      <c r="Y26" s="81" t="s">
        <v>73</v>
      </c>
      <c r="Z26" s="81">
        <v>46048</v>
      </c>
      <c r="AA26" s="81" t="s">
        <v>73</v>
      </c>
      <c r="AB26" s="545" t="s">
        <v>12684</v>
      </c>
      <c r="AC26" s="61">
        <v>0</v>
      </c>
      <c r="AD26" s="79">
        <v>0</v>
      </c>
      <c r="AE26" s="61">
        <v>0</v>
      </c>
      <c r="AF26" s="80" t="s">
        <v>73</v>
      </c>
      <c r="AG26" s="47">
        <f t="shared" si="0"/>
        <v>0</v>
      </c>
      <c r="AH26" s="61">
        <v>0</v>
      </c>
      <c r="AI26" s="79">
        <v>0</v>
      </c>
      <c r="AJ26" s="61" t="s">
        <v>73</v>
      </c>
      <c r="AK26" s="81" t="s">
        <v>73</v>
      </c>
      <c r="AL26" s="61">
        <v>0</v>
      </c>
      <c r="AM26" s="81" t="s">
        <v>73</v>
      </c>
      <c r="AN26" s="81" t="s">
        <v>73</v>
      </c>
      <c r="AO26" s="81" t="s">
        <v>73</v>
      </c>
      <c r="AP26" s="47">
        <f t="shared" si="1"/>
        <v>0</v>
      </c>
      <c r="AQ26" s="47">
        <f>+L26+AD26-AI26</f>
        <v>75605746</v>
      </c>
      <c r="AR26" s="61" t="s">
        <v>65</v>
      </c>
      <c r="AS26" s="79">
        <v>75605746</v>
      </c>
      <c r="AT26" s="61" t="s">
        <v>162</v>
      </c>
      <c r="AU26" s="79">
        <v>0</v>
      </c>
      <c r="AV26" s="81" t="s">
        <v>73</v>
      </c>
      <c r="AW26" s="83">
        <v>0</v>
      </c>
      <c r="AX26" s="62">
        <f t="shared" si="2"/>
        <v>75605746</v>
      </c>
      <c r="AY26" s="63">
        <f t="shared" si="3"/>
        <v>0</v>
      </c>
      <c r="AZ26" s="67">
        <v>0</v>
      </c>
      <c r="BA26" s="82" t="s">
        <v>73</v>
      </c>
      <c r="BB26" s="61" t="s">
        <v>163</v>
      </c>
      <c r="BC26" s="278" t="s">
        <v>7010</v>
      </c>
      <c r="BD26" s="44" t="s">
        <v>4654</v>
      </c>
      <c r="BE26" s="44" t="s">
        <v>164</v>
      </c>
    </row>
    <row r="27" spans="2:57" s="11" customFormat="1" ht="12.75" x14ac:dyDescent="0.2">
      <c r="B27" s="44">
        <v>2026</v>
      </c>
      <c r="C27" s="44">
        <v>891780111</v>
      </c>
      <c r="D27" s="44" t="s">
        <v>63</v>
      </c>
      <c r="E27" s="168" t="s">
        <v>7063</v>
      </c>
      <c r="F27" s="61" t="s">
        <v>7062</v>
      </c>
      <c r="G27" s="61">
        <v>0</v>
      </c>
      <c r="H27" s="61" t="s">
        <v>71</v>
      </c>
      <c r="I27" s="44" t="s">
        <v>64</v>
      </c>
      <c r="J27" s="76" t="s">
        <v>81</v>
      </c>
      <c r="K27" s="278" t="s">
        <v>7061</v>
      </c>
      <c r="L27" s="79">
        <v>116713200</v>
      </c>
      <c r="M27" s="44" t="s">
        <v>66</v>
      </c>
      <c r="N27" s="278" t="s">
        <v>7060</v>
      </c>
      <c r="O27" s="278">
        <v>901578681</v>
      </c>
      <c r="P27" s="68">
        <v>54</v>
      </c>
      <c r="Q27" s="81">
        <v>46031</v>
      </c>
      <c r="R27" s="68">
        <v>116713200</v>
      </c>
      <c r="S27" s="81">
        <v>45680</v>
      </c>
      <c r="T27" s="79">
        <v>116713200</v>
      </c>
      <c r="U27" s="61" t="s">
        <v>65</v>
      </c>
      <c r="V27" s="79">
        <v>7633817</v>
      </c>
      <c r="W27" s="76" t="s">
        <v>6560</v>
      </c>
      <c r="X27" s="81">
        <v>46045</v>
      </c>
      <c r="Y27" s="81" t="s">
        <v>73</v>
      </c>
      <c r="Z27" s="81">
        <v>46049</v>
      </c>
      <c r="AA27" s="81" t="s">
        <v>73</v>
      </c>
      <c r="AB27" s="545" t="s">
        <v>12684</v>
      </c>
      <c r="AC27" s="61">
        <v>0</v>
      </c>
      <c r="AD27" s="79">
        <v>0</v>
      </c>
      <c r="AE27" s="61">
        <v>0</v>
      </c>
      <c r="AF27" s="80" t="s">
        <v>73</v>
      </c>
      <c r="AG27" s="47">
        <f t="shared" si="0"/>
        <v>0</v>
      </c>
      <c r="AH27" s="61">
        <v>0</v>
      </c>
      <c r="AI27" s="79">
        <v>0</v>
      </c>
      <c r="AJ27" s="61" t="s">
        <v>73</v>
      </c>
      <c r="AK27" s="81" t="s">
        <v>73</v>
      </c>
      <c r="AL27" s="61">
        <v>0</v>
      </c>
      <c r="AM27" s="81" t="s">
        <v>73</v>
      </c>
      <c r="AN27" s="81" t="s">
        <v>73</v>
      </c>
      <c r="AO27" s="81" t="s">
        <v>73</v>
      </c>
      <c r="AP27" s="47">
        <f t="shared" si="1"/>
        <v>0</v>
      </c>
      <c r="AQ27" s="47">
        <f>+L27+AD27-AI27</f>
        <v>116713200</v>
      </c>
      <c r="AR27" s="61" t="s">
        <v>65</v>
      </c>
      <c r="AS27" s="79">
        <v>116713200</v>
      </c>
      <c r="AT27" s="61" t="s">
        <v>162</v>
      </c>
      <c r="AU27" s="79">
        <v>0</v>
      </c>
      <c r="AV27" s="81" t="s">
        <v>73</v>
      </c>
      <c r="AW27" s="83">
        <v>0</v>
      </c>
      <c r="AX27" s="62">
        <f t="shared" si="2"/>
        <v>116713200</v>
      </c>
      <c r="AY27" s="63">
        <f t="shared" si="3"/>
        <v>0</v>
      </c>
      <c r="AZ27" s="67">
        <v>0</v>
      </c>
      <c r="BA27" s="82" t="s">
        <v>73</v>
      </c>
      <c r="BB27" s="61" t="s">
        <v>163</v>
      </c>
      <c r="BC27" s="278" t="s">
        <v>7010</v>
      </c>
      <c r="BD27" s="44" t="s">
        <v>4654</v>
      </c>
      <c r="BE27" s="44" t="s">
        <v>164</v>
      </c>
    </row>
    <row r="28" spans="2:57" s="11" customFormat="1" ht="12.75" x14ac:dyDescent="0.2">
      <c r="B28" s="44">
        <v>2026</v>
      </c>
      <c r="C28" s="44">
        <v>891780111</v>
      </c>
      <c r="D28" s="44" t="s">
        <v>63</v>
      </c>
      <c r="E28" s="168" t="s">
        <v>7059</v>
      </c>
      <c r="F28" s="61" t="s">
        <v>7058</v>
      </c>
      <c r="G28" s="61">
        <v>0</v>
      </c>
      <c r="H28" s="61" t="s">
        <v>71</v>
      </c>
      <c r="I28" s="44" t="s">
        <v>64</v>
      </c>
      <c r="J28" s="76" t="s">
        <v>81</v>
      </c>
      <c r="K28" s="278" t="s">
        <v>7057</v>
      </c>
      <c r="L28" s="79">
        <v>75463850</v>
      </c>
      <c r="M28" s="44" t="s">
        <v>66</v>
      </c>
      <c r="N28" s="278" t="s">
        <v>7056</v>
      </c>
      <c r="O28" s="278">
        <v>900197421</v>
      </c>
      <c r="P28" s="68">
        <v>33</v>
      </c>
      <c r="Q28" s="81">
        <v>46029</v>
      </c>
      <c r="R28" s="68">
        <v>75463850</v>
      </c>
      <c r="S28" s="81">
        <v>45680</v>
      </c>
      <c r="T28" s="79">
        <v>75463850</v>
      </c>
      <c r="U28" s="61" t="s">
        <v>65</v>
      </c>
      <c r="V28" s="79">
        <v>85467461</v>
      </c>
      <c r="W28" s="76" t="s">
        <v>6206</v>
      </c>
      <c r="X28" s="81">
        <v>46045</v>
      </c>
      <c r="Y28" s="81">
        <v>46048</v>
      </c>
      <c r="Z28" s="81">
        <v>46048</v>
      </c>
      <c r="AA28" s="81">
        <v>46087</v>
      </c>
      <c r="AB28" s="545">
        <v>39</v>
      </c>
      <c r="AC28" s="61">
        <v>0</v>
      </c>
      <c r="AD28" s="79">
        <v>0</v>
      </c>
      <c r="AE28" s="61">
        <v>0</v>
      </c>
      <c r="AF28" s="80" t="s">
        <v>73</v>
      </c>
      <c r="AG28" s="47">
        <f t="shared" si="0"/>
        <v>0</v>
      </c>
      <c r="AH28" s="61">
        <v>0</v>
      </c>
      <c r="AI28" s="79">
        <v>0</v>
      </c>
      <c r="AJ28" s="61" t="s">
        <v>73</v>
      </c>
      <c r="AK28" s="81" t="s">
        <v>73</v>
      </c>
      <c r="AL28" s="61">
        <v>0</v>
      </c>
      <c r="AM28" s="81" t="s">
        <v>73</v>
      </c>
      <c r="AN28" s="81" t="s">
        <v>73</v>
      </c>
      <c r="AO28" s="81" t="s">
        <v>73</v>
      </c>
      <c r="AP28" s="47">
        <f t="shared" si="1"/>
        <v>0</v>
      </c>
      <c r="AQ28" s="47">
        <f>+L28+AD28-AI28</f>
        <v>75463850</v>
      </c>
      <c r="AR28" s="61" t="s">
        <v>65</v>
      </c>
      <c r="AS28" s="79">
        <v>75463850</v>
      </c>
      <c r="AT28" s="61" t="s">
        <v>162</v>
      </c>
      <c r="AU28" s="79">
        <v>0</v>
      </c>
      <c r="AV28" s="81" t="s">
        <v>73</v>
      </c>
      <c r="AW28" s="83">
        <v>0</v>
      </c>
      <c r="AX28" s="62">
        <f t="shared" si="2"/>
        <v>75463850</v>
      </c>
      <c r="AY28" s="63">
        <f t="shared" si="3"/>
        <v>0</v>
      </c>
      <c r="AZ28" s="67">
        <v>0</v>
      </c>
      <c r="BA28" s="82" t="s">
        <v>73</v>
      </c>
      <c r="BB28" s="61" t="s">
        <v>85</v>
      </c>
      <c r="BC28" s="278" t="s">
        <v>7010</v>
      </c>
      <c r="BD28" s="44" t="s">
        <v>65</v>
      </c>
      <c r="BE28" s="44" t="s">
        <v>164</v>
      </c>
    </row>
    <row r="29" spans="2:57" s="11" customFormat="1" ht="12.75" x14ac:dyDescent="0.2">
      <c r="B29" s="44">
        <v>2026</v>
      </c>
      <c r="C29" s="44">
        <v>891780111</v>
      </c>
      <c r="D29" s="44" t="s">
        <v>63</v>
      </c>
      <c r="E29" s="168" t="s">
        <v>7055</v>
      </c>
      <c r="F29" s="61" t="s">
        <v>7054</v>
      </c>
      <c r="G29" s="61">
        <v>0</v>
      </c>
      <c r="H29" s="61" t="s">
        <v>71</v>
      </c>
      <c r="I29" s="44" t="s">
        <v>64</v>
      </c>
      <c r="J29" s="76" t="s">
        <v>81</v>
      </c>
      <c r="K29" s="278" t="s">
        <v>7053</v>
      </c>
      <c r="L29" s="79">
        <v>69536970</v>
      </c>
      <c r="M29" s="44" t="s">
        <v>66</v>
      </c>
      <c r="N29" s="278" t="s">
        <v>7052</v>
      </c>
      <c r="O29" s="278">
        <v>830074291</v>
      </c>
      <c r="P29" s="68">
        <v>75</v>
      </c>
      <c r="Q29" s="81">
        <v>46036</v>
      </c>
      <c r="R29" s="68">
        <v>69536970</v>
      </c>
      <c r="S29" s="81">
        <v>46045</v>
      </c>
      <c r="T29" s="79">
        <v>69536970</v>
      </c>
      <c r="U29" s="61" t="s">
        <v>65</v>
      </c>
      <c r="V29" s="79">
        <v>7633817</v>
      </c>
      <c r="W29" s="76" t="s">
        <v>6560</v>
      </c>
      <c r="X29" s="81">
        <v>46045</v>
      </c>
      <c r="Y29" s="81" t="s">
        <v>73</v>
      </c>
      <c r="Z29" s="81">
        <v>46048</v>
      </c>
      <c r="AA29" s="81" t="s">
        <v>73</v>
      </c>
      <c r="AB29" s="545" t="s">
        <v>12684</v>
      </c>
      <c r="AC29" s="61">
        <v>0</v>
      </c>
      <c r="AD29" s="79">
        <v>0</v>
      </c>
      <c r="AE29" s="61">
        <v>0</v>
      </c>
      <c r="AF29" s="80" t="s">
        <v>73</v>
      </c>
      <c r="AG29" s="47">
        <f t="shared" si="0"/>
        <v>0</v>
      </c>
      <c r="AH29" s="61">
        <v>0</v>
      </c>
      <c r="AI29" s="79">
        <v>0</v>
      </c>
      <c r="AJ29" s="61" t="s">
        <v>73</v>
      </c>
      <c r="AK29" s="81" t="s">
        <v>73</v>
      </c>
      <c r="AL29" s="61">
        <v>0</v>
      </c>
      <c r="AM29" s="81" t="s">
        <v>73</v>
      </c>
      <c r="AN29" s="81" t="s">
        <v>73</v>
      </c>
      <c r="AO29" s="81" t="s">
        <v>73</v>
      </c>
      <c r="AP29" s="47">
        <f t="shared" si="1"/>
        <v>0</v>
      </c>
      <c r="AQ29" s="47">
        <f>+L29+AD29-AI29</f>
        <v>69536970</v>
      </c>
      <c r="AR29" s="61" t="s">
        <v>65</v>
      </c>
      <c r="AS29" s="79">
        <v>69536970</v>
      </c>
      <c r="AT29" s="61" t="s">
        <v>162</v>
      </c>
      <c r="AU29" s="79">
        <v>0</v>
      </c>
      <c r="AV29" s="81" t="s">
        <v>73</v>
      </c>
      <c r="AW29" s="83">
        <v>0</v>
      </c>
      <c r="AX29" s="62">
        <f t="shared" si="2"/>
        <v>69536970</v>
      </c>
      <c r="AY29" s="63">
        <f t="shared" si="3"/>
        <v>0</v>
      </c>
      <c r="AZ29" s="67">
        <v>0</v>
      </c>
      <c r="BA29" s="82" t="s">
        <v>73</v>
      </c>
      <c r="BB29" s="61" t="s">
        <v>163</v>
      </c>
      <c r="BC29" s="278" t="s">
        <v>7010</v>
      </c>
      <c r="BD29" s="44" t="s">
        <v>4654</v>
      </c>
      <c r="BE29" s="44" t="s">
        <v>164</v>
      </c>
    </row>
    <row r="30" spans="2:57" s="11" customFormat="1" ht="12.75" x14ac:dyDescent="0.2">
      <c r="B30" s="44">
        <v>2026</v>
      </c>
      <c r="C30" s="44">
        <v>891780111</v>
      </c>
      <c r="D30" s="44" t="s">
        <v>63</v>
      </c>
      <c r="E30" s="168" t="s">
        <v>7051</v>
      </c>
      <c r="F30" s="61" t="s">
        <v>7050</v>
      </c>
      <c r="G30" s="61">
        <v>0</v>
      </c>
      <c r="H30" s="61" t="s">
        <v>71</v>
      </c>
      <c r="I30" s="44" t="s">
        <v>64</v>
      </c>
      <c r="J30" s="76" t="s">
        <v>81</v>
      </c>
      <c r="K30" s="278" t="s">
        <v>7049</v>
      </c>
      <c r="L30" s="79">
        <v>150000000</v>
      </c>
      <c r="M30" s="44" t="s">
        <v>66</v>
      </c>
      <c r="N30" s="278" t="s">
        <v>7048</v>
      </c>
      <c r="O30" s="278">
        <v>900775606</v>
      </c>
      <c r="P30" s="68">
        <v>235</v>
      </c>
      <c r="Q30" s="81">
        <v>46042</v>
      </c>
      <c r="R30" s="68">
        <v>150000000</v>
      </c>
      <c r="S30" s="81">
        <v>46045</v>
      </c>
      <c r="T30" s="79">
        <v>150000000</v>
      </c>
      <c r="U30" s="61" t="s">
        <v>65</v>
      </c>
      <c r="V30" s="79">
        <v>85459497</v>
      </c>
      <c r="W30" s="76" t="s">
        <v>6289</v>
      </c>
      <c r="X30" s="81">
        <v>46045</v>
      </c>
      <c r="Y30" s="81">
        <v>46045</v>
      </c>
      <c r="Z30" s="81">
        <v>46045</v>
      </c>
      <c r="AA30" s="81">
        <v>46387</v>
      </c>
      <c r="AB30" s="545">
        <v>342</v>
      </c>
      <c r="AC30" s="61">
        <v>0</v>
      </c>
      <c r="AD30" s="79">
        <v>0</v>
      </c>
      <c r="AE30" s="61">
        <v>0</v>
      </c>
      <c r="AF30" s="80" t="s">
        <v>73</v>
      </c>
      <c r="AG30" s="47">
        <f t="shared" si="0"/>
        <v>0</v>
      </c>
      <c r="AH30" s="61">
        <v>0</v>
      </c>
      <c r="AI30" s="79">
        <v>0</v>
      </c>
      <c r="AJ30" s="61" t="s">
        <v>73</v>
      </c>
      <c r="AK30" s="81" t="s">
        <v>73</v>
      </c>
      <c r="AL30" s="61">
        <v>0</v>
      </c>
      <c r="AM30" s="81" t="s">
        <v>73</v>
      </c>
      <c r="AN30" s="81" t="s">
        <v>73</v>
      </c>
      <c r="AO30" s="81" t="s">
        <v>73</v>
      </c>
      <c r="AP30" s="47">
        <f t="shared" si="1"/>
        <v>0</v>
      </c>
      <c r="AQ30" s="47">
        <f>+L30+AD30-AI30</f>
        <v>150000000</v>
      </c>
      <c r="AR30" s="61" t="s">
        <v>65</v>
      </c>
      <c r="AS30" s="79">
        <v>150000000</v>
      </c>
      <c r="AT30" s="61" t="s">
        <v>162</v>
      </c>
      <c r="AU30" s="79">
        <v>0</v>
      </c>
      <c r="AV30" s="81" t="s">
        <v>73</v>
      </c>
      <c r="AW30" s="83">
        <v>0</v>
      </c>
      <c r="AX30" s="62">
        <f t="shared" si="2"/>
        <v>150000000</v>
      </c>
      <c r="AY30" s="63">
        <f t="shared" si="3"/>
        <v>0</v>
      </c>
      <c r="AZ30" s="67">
        <v>0</v>
      </c>
      <c r="BA30" s="82" t="s">
        <v>73</v>
      </c>
      <c r="BB30" s="61" t="s">
        <v>85</v>
      </c>
      <c r="BC30" s="278" t="s">
        <v>7010</v>
      </c>
      <c r="BD30" s="44" t="s">
        <v>65</v>
      </c>
      <c r="BE30" s="44" t="s">
        <v>164</v>
      </c>
    </row>
    <row r="31" spans="2:57" s="11" customFormat="1" ht="12.75" x14ac:dyDescent="0.2">
      <c r="B31" s="44">
        <v>2026</v>
      </c>
      <c r="C31" s="44">
        <v>891780111</v>
      </c>
      <c r="D31" s="44" t="s">
        <v>63</v>
      </c>
      <c r="E31" s="168" t="s">
        <v>7047</v>
      </c>
      <c r="F31" s="61" t="s">
        <v>7046</v>
      </c>
      <c r="G31" s="61">
        <v>0</v>
      </c>
      <c r="H31" s="61" t="s">
        <v>71</v>
      </c>
      <c r="I31" s="44" t="s">
        <v>64</v>
      </c>
      <c r="J31" s="76" t="s">
        <v>81</v>
      </c>
      <c r="K31" s="278" t="s">
        <v>7045</v>
      </c>
      <c r="L31" s="79">
        <v>11025000</v>
      </c>
      <c r="M31" s="44" t="s">
        <v>66</v>
      </c>
      <c r="N31" s="278" t="s">
        <v>7044</v>
      </c>
      <c r="O31" s="278">
        <v>901251648</v>
      </c>
      <c r="P31" s="68">
        <v>113</v>
      </c>
      <c r="Q31" s="81">
        <v>46037</v>
      </c>
      <c r="R31" s="68">
        <v>335013352</v>
      </c>
      <c r="S31" s="81">
        <v>46045</v>
      </c>
      <c r="T31" s="79">
        <v>11025000</v>
      </c>
      <c r="U31" s="61" t="s">
        <v>65</v>
      </c>
      <c r="V31" s="79">
        <v>72175281</v>
      </c>
      <c r="W31" s="76" t="s">
        <v>6567</v>
      </c>
      <c r="X31" s="81">
        <v>46045</v>
      </c>
      <c r="Y31" s="81">
        <v>46055</v>
      </c>
      <c r="Z31" s="81" t="s">
        <v>73</v>
      </c>
      <c r="AA31" s="81">
        <v>46175</v>
      </c>
      <c r="AB31" s="545">
        <v>120</v>
      </c>
      <c r="AC31" s="61">
        <v>0</v>
      </c>
      <c r="AD31" s="79">
        <v>0</v>
      </c>
      <c r="AE31" s="61">
        <v>0</v>
      </c>
      <c r="AF31" s="80" t="s">
        <v>73</v>
      </c>
      <c r="AG31" s="47">
        <f t="shared" si="0"/>
        <v>0</v>
      </c>
      <c r="AH31" s="61">
        <v>0</v>
      </c>
      <c r="AI31" s="79">
        <v>0</v>
      </c>
      <c r="AJ31" s="61" t="s">
        <v>73</v>
      </c>
      <c r="AK31" s="81" t="s">
        <v>73</v>
      </c>
      <c r="AL31" s="61">
        <v>0</v>
      </c>
      <c r="AM31" s="81" t="s">
        <v>73</v>
      </c>
      <c r="AN31" s="81" t="s">
        <v>73</v>
      </c>
      <c r="AO31" s="81" t="s">
        <v>73</v>
      </c>
      <c r="AP31" s="47">
        <f t="shared" si="1"/>
        <v>0</v>
      </c>
      <c r="AQ31" s="47">
        <f>+L31+AD31-AI31</f>
        <v>11025000</v>
      </c>
      <c r="AR31" s="61" t="s">
        <v>65</v>
      </c>
      <c r="AS31" s="79">
        <v>11025000</v>
      </c>
      <c r="AT31" s="61" t="s">
        <v>162</v>
      </c>
      <c r="AU31" s="79">
        <v>0</v>
      </c>
      <c r="AV31" s="81" t="s">
        <v>73</v>
      </c>
      <c r="AW31" s="83">
        <v>0</v>
      </c>
      <c r="AX31" s="62">
        <f t="shared" si="2"/>
        <v>11025000</v>
      </c>
      <c r="AY31" s="63">
        <f t="shared" si="3"/>
        <v>0</v>
      </c>
      <c r="AZ31" s="67">
        <v>0</v>
      </c>
      <c r="BA31" s="82" t="s">
        <v>73</v>
      </c>
      <c r="BB31" s="61" t="s">
        <v>163</v>
      </c>
      <c r="BC31" s="278" t="s">
        <v>7010</v>
      </c>
      <c r="BD31" s="44" t="s">
        <v>4654</v>
      </c>
      <c r="BE31" s="44" t="s">
        <v>164</v>
      </c>
    </row>
    <row r="32" spans="2:57" s="11" customFormat="1" ht="12.75" x14ac:dyDescent="0.2">
      <c r="B32" s="44">
        <v>2026</v>
      </c>
      <c r="C32" s="44">
        <v>891780111</v>
      </c>
      <c r="D32" s="44" t="s">
        <v>63</v>
      </c>
      <c r="E32" s="168" t="s">
        <v>7043</v>
      </c>
      <c r="F32" s="61" t="s">
        <v>7042</v>
      </c>
      <c r="G32" s="61">
        <v>0</v>
      </c>
      <c r="H32" s="61" t="s">
        <v>71</v>
      </c>
      <c r="I32" s="44" t="s">
        <v>64</v>
      </c>
      <c r="J32" s="76" t="s">
        <v>81</v>
      </c>
      <c r="K32" s="278" t="s">
        <v>7041</v>
      </c>
      <c r="L32" s="79">
        <v>17531031</v>
      </c>
      <c r="M32" s="44" t="s">
        <v>66</v>
      </c>
      <c r="N32" s="278" t="s">
        <v>7040</v>
      </c>
      <c r="O32" s="278">
        <v>901208973</v>
      </c>
      <c r="P32" s="68">
        <v>113</v>
      </c>
      <c r="Q32" s="81">
        <v>46037</v>
      </c>
      <c r="R32" s="68">
        <v>335013352</v>
      </c>
      <c r="S32" s="81">
        <v>46045</v>
      </c>
      <c r="T32" s="79">
        <v>17531031</v>
      </c>
      <c r="U32" s="61" t="s">
        <v>65</v>
      </c>
      <c r="V32" s="79">
        <v>72175281</v>
      </c>
      <c r="W32" s="76" t="s">
        <v>6567</v>
      </c>
      <c r="X32" s="81">
        <v>46045</v>
      </c>
      <c r="Y32" s="81">
        <v>46055</v>
      </c>
      <c r="Z32" s="81" t="s">
        <v>73</v>
      </c>
      <c r="AA32" s="81">
        <v>46175</v>
      </c>
      <c r="AB32" s="545">
        <v>120</v>
      </c>
      <c r="AC32" s="61">
        <v>0</v>
      </c>
      <c r="AD32" s="79">
        <v>0</v>
      </c>
      <c r="AE32" s="61">
        <v>0</v>
      </c>
      <c r="AF32" s="80" t="s">
        <v>73</v>
      </c>
      <c r="AG32" s="47">
        <f t="shared" si="0"/>
        <v>0</v>
      </c>
      <c r="AH32" s="61">
        <v>0</v>
      </c>
      <c r="AI32" s="79">
        <v>0</v>
      </c>
      <c r="AJ32" s="61" t="s">
        <v>73</v>
      </c>
      <c r="AK32" s="81" t="s">
        <v>73</v>
      </c>
      <c r="AL32" s="61">
        <v>0</v>
      </c>
      <c r="AM32" s="81" t="s">
        <v>73</v>
      </c>
      <c r="AN32" s="81" t="s">
        <v>73</v>
      </c>
      <c r="AO32" s="81" t="s">
        <v>73</v>
      </c>
      <c r="AP32" s="47">
        <f t="shared" si="1"/>
        <v>0</v>
      </c>
      <c r="AQ32" s="47">
        <f>+L32+AD32-AI32</f>
        <v>17531031</v>
      </c>
      <c r="AR32" s="61" t="s">
        <v>65</v>
      </c>
      <c r="AS32" s="79">
        <v>17531031</v>
      </c>
      <c r="AT32" s="61" t="s">
        <v>162</v>
      </c>
      <c r="AU32" s="79">
        <v>0</v>
      </c>
      <c r="AV32" s="81" t="s">
        <v>73</v>
      </c>
      <c r="AW32" s="83">
        <v>0</v>
      </c>
      <c r="AX32" s="62">
        <f t="shared" si="2"/>
        <v>17531031</v>
      </c>
      <c r="AY32" s="63">
        <f t="shared" si="3"/>
        <v>0</v>
      </c>
      <c r="AZ32" s="67">
        <v>0</v>
      </c>
      <c r="BA32" s="82" t="s">
        <v>73</v>
      </c>
      <c r="BB32" s="61" t="s">
        <v>163</v>
      </c>
      <c r="BC32" s="278" t="s">
        <v>7010</v>
      </c>
      <c r="BD32" s="44" t="s">
        <v>4654</v>
      </c>
      <c r="BE32" s="44" t="s">
        <v>164</v>
      </c>
    </row>
    <row r="33" spans="2:57" s="11" customFormat="1" ht="12.75" x14ac:dyDescent="0.2">
      <c r="B33" s="44">
        <v>2026</v>
      </c>
      <c r="C33" s="44">
        <v>891780111</v>
      </c>
      <c r="D33" s="44" t="s">
        <v>63</v>
      </c>
      <c r="E33" s="168" t="s">
        <v>7039</v>
      </c>
      <c r="F33" s="61" t="s">
        <v>7038</v>
      </c>
      <c r="G33" s="61">
        <v>0</v>
      </c>
      <c r="H33" s="61" t="s">
        <v>71</v>
      </c>
      <c r="I33" s="44" t="s">
        <v>64</v>
      </c>
      <c r="J33" s="76" t="s">
        <v>81</v>
      </c>
      <c r="K33" s="278" t="s">
        <v>7037</v>
      </c>
      <c r="L33" s="79">
        <v>57467000</v>
      </c>
      <c r="M33" s="44" t="s">
        <v>66</v>
      </c>
      <c r="N33" s="278" t="s">
        <v>7036</v>
      </c>
      <c r="O33" s="278">
        <v>900146629</v>
      </c>
      <c r="P33" s="68">
        <v>105</v>
      </c>
      <c r="Q33" s="81">
        <v>46037</v>
      </c>
      <c r="R33" s="68">
        <v>57467000</v>
      </c>
      <c r="S33" s="81">
        <v>46045</v>
      </c>
      <c r="T33" s="79">
        <v>57467000</v>
      </c>
      <c r="U33" s="61" t="s">
        <v>65</v>
      </c>
      <c r="V33" s="79">
        <v>85459497</v>
      </c>
      <c r="W33" s="76" t="s">
        <v>6289</v>
      </c>
      <c r="X33" s="81">
        <v>46045</v>
      </c>
      <c r="Y33" s="81">
        <v>46048</v>
      </c>
      <c r="Z33" s="81" t="s">
        <v>73</v>
      </c>
      <c r="AA33" s="81">
        <v>46387</v>
      </c>
      <c r="AB33" s="545">
        <v>339</v>
      </c>
      <c r="AC33" s="61">
        <v>0</v>
      </c>
      <c r="AD33" s="79">
        <v>0</v>
      </c>
      <c r="AE33" s="61">
        <v>0</v>
      </c>
      <c r="AF33" s="80" t="s">
        <v>73</v>
      </c>
      <c r="AG33" s="47">
        <f t="shared" si="0"/>
        <v>0</v>
      </c>
      <c r="AH33" s="61">
        <v>0</v>
      </c>
      <c r="AI33" s="79">
        <v>0</v>
      </c>
      <c r="AJ33" s="61" t="s">
        <v>73</v>
      </c>
      <c r="AK33" s="81" t="s">
        <v>73</v>
      </c>
      <c r="AL33" s="61">
        <v>0</v>
      </c>
      <c r="AM33" s="81" t="s">
        <v>73</v>
      </c>
      <c r="AN33" s="81" t="s">
        <v>73</v>
      </c>
      <c r="AO33" s="81" t="s">
        <v>73</v>
      </c>
      <c r="AP33" s="47">
        <f t="shared" si="1"/>
        <v>0</v>
      </c>
      <c r="AQ33" s="47">
        <f>+L33+AD33-AI33</f>
        <v>57467000</v>
      </c>
      <c r="AR33" s="61" t="s">
        <v>65</v>
      </c>
      <c r="AS33" s="79">
        <v>57467000</v>
      </c>
      <c r="AT33" s="61" t="s">
        <v>162</v>
      </c>
      <c r="AU33" s="79">
        <v>0</v>
      </c>
      <c r="AV33" s="81" t="s">
        <v>73</v>
      </c>
      <c r="AW33" s="83">
        <v>0</v>
      </c>
      <c r="AX33" s="62">
        <f t="shared" si="2"/>
        <v>57467000</v>
      </c>
      <c r="AY33" s="63">
        <f t="shared" si="3"/>
        <v>0</v>
      </c>
      <c r="AZ33" s="67">
        <v>0</v>
      </c>
      <c r="BA33" s="82" t="s">
        <v>73</v>
      </c>
      <c r="BB33" s="61" t="s">
        <v>85</v>
      </c>
      <c r="BC33" s="278" t="s">
        <v>7010</v>
      </c>
      <c r="BD33" s="44" t="s">
        <v>65</v>
      </c>
      <c r="BE33" s="44" t="s">
        <v>164</v>
      </c>
    </row>
    <row r="34" spans="2:57" s="11" customFormat="1" ht="12.75" x14ac:dyDescent="0.2">
      <c r="B34" s="44">
        <v>2026</v>
      </c>
      <c r="C34" s="44">
        <v>891780111</v>
      </c>
      <c r="D34" s="44" t="s">
        <v>63</v>
      </c>
      <c r="E34" s="168" t="s">
        <v>7035</v>
      </c>
      <c r="F34" s="61" t="s">
        <v>7034</v>
      </c>
      <c r="G34" s="61">
        <v>0</v>
      </c>
      <c r="H34" s="61" t="s">
        <v>71</v>
      </c>
      <c r="I34" s="44" t="s">
        <v>64</v>
      </c>
      <c r="J34" s="76" t="s">
        <v>81</v>
      </c>
      <c r="K34" s="278" t="s">
        <v>7033</v>
      </c>
      <c r="L34" s="79">
        <v>50394120</v>
      </c>
      <c r="M34" s="44" t="s">
        <v>66</v>
      </c>
      <c r="N34" s="278" t="s">
        <v>7032</v>
      </c>
      <c r="O34" s="278">
        <v>901346015</v>
      </c>
      <c r="P34" s="68">
        <v>199</v>
      </c>
      <c r="Q34" s="81">
        <v>46038</v>
      </c>
      <c r="R34" s="68">
        <v>50394120</v>
      </c>
      <c r="S34" s="81">
        <v>46045</v>
      </c>
      <c r="T34" s="79">
        <v>50394120</v>
      </c>
      <c r="U34" s="61" t="s">
        <v>65</v>
      </c>
      <c r="V34" s="79">
        <v>85467461</v>
      </c>
      <c r="W34" s="76" t="s">
        <v>6206</v>
      </c>
      <c r="X34" s="81">
        <v>46045</v>
      </c>
      <c r="Y34" s="81">
        <v>46063</v>
      </c>
      <c r="Z34" s="81">
        <v>46048</v>
      </c>
      <c r="AA34" s="81">
        <v>46122</v>
      </c>
      <c r="AB34" s="545">
        <v>74</v>
      </c>
      <c r="AC34" s="61">
        <v>0</v>
      </c>
      <c r="AD34" s="79">
        <v>0</v>
      </c>
      <c r="AE34" s="61">
        <v>0</v>
      </c>
      <c r="AF34" s="80" t="s">
        <v>73</v>
      </c>
      <c r="AG34" s="47">
        <f t="shared" si="0"/>
        <v>0</v>
      </c>
      <c r="AH34" s="61">
        <v>0</v>
      </c>
      <c r="AI34" s="79">
        <v>0</v>
      </c>
      <c r="AJ34" s="61" t="s">
        <v>73</v>
      </c>
      <c r="AK34" s="81" t="s">
        <v>73</v>
      </c>
      <c r="AL34" s="61">
        <v>0</v>
      </c>
      <c r="AM34" s="81" t="s">
        <v>73</v>
      </c>
      <c r="AN34" s="81" t="s">
        <v>73</v>
      </c>
      <c r="AO34" s="81" t="s">
        <v>73</v>
      </c>
      <c r="AP34" s="47">
        <f t="shared" si="1"/>
        <v>0</v>
      </c>
      <c r="AQ34" s="47">
        <f>+L34+AD34-AI34</f>
        <v>50394120</v>
      </c>
      <c r="AR34" s="61" t="s">
        <v>65</v>
      </c>
      <c r="AS34" s="79">
        <v>50394120</v>
      </c>
      <c r="AT34" s="61" t="s">
        <v>162</v>
      </c>
      <c r="AU34" s="79">
        <v>0</v>
      </c>
      <c r="AV34" s="81" t="s">
        <v>73</v>
      </c>
      <c r="AW34" s="83">
        <v>0</v>
      </c>
      <c r="AX34" s="62">
        <f t="shared" si="2"/>
        <v>50394120</v>
      </c>
      <c r="AY34" s="63">
        <f t="shared" si="3"/>
        <v>0</v>
      </c>
      <c r="AZ34" s="67">
        <v>0</v>
      </c>
      <c r="BA34" s="82" t="s">
        <v>73</v>
      </c>
      <c r="BB34" s="61" t="s">
        <v>163</v>
      </c>
      <c r="BC34" s="278" t="s">
        <v>7010</v>
      </c>
      <c r="BD34" s="44" t="s">
        <v>4654</v>
      </c>
      <c r="BE34" s="44" t="s">
        <v>164</v>
      </c>
    </row>
    <row r="35" spans="2:57" s="11" customFormat="1" ht="12.75" x14ac:dyDescent="0.2">
      <c r="B35" s="44">
        <v>2026</v>
      </c>
      <c r="C35" s="44">
        <v>891780111</v>
      </c>
      <c r="D35" s="44" t="s">
        <v>63</v>
      </c>
      <c r="E35" s="168" t="s">
        <v>7031</v>
      </c>
      <c r="F35" s="61" t="s">
        <v>7030</v>
      </c>
      <c r="G35" s="61">
        <v>0</v>
      </c>
      <c r="H35" s="61" t="s">
        <v>71</v>
      </c>
      <c r="I35" s="44" t="s">
        <v>64</v>
      </c>
      <c r="J35" s="76" t="s">
        <v>81</v>
      </c>
      <c r="K35" s="278" t="s">
        <v>7029</v>
      </c>
      <c r="L35" s="79">
        <v>125851731</v>
      </c>
      <c r="M35" s="44" t="s">
        <v>66</v>
      </c>
      <c r="N35" s="278" t="s">
        <v>7028</v>
      </c>
      <c r="O35" s="278">
        <v>84457251</v>
      </c>
      <c r="P35" s="68">
        <v>202</v>
      </c>
      <c r="Q35" s="81">
        <v>45673</v>
      </c>
      <c r="R35" s="68">
        <v>125851731</v>
      </c>
      <c r="S35" s="81">
        <v>46045</v>
      </c>
      <c r="T35" s="79">
        <v>125851731</v>
      </c>
      <c r="U35" s="61" t="s">
        <v>65</v>
      </c>
      <c r="V35" s="79">
        <v>85459497</v>
      </c>
      <c r="W35" s="76" t="s">
        <v>6289</v>
      </c>
      <c r="X35" s="81">
        <v>46045</v>
      </c>
      <c r="Y35" s="81">
        <v>46048</v>
      </c>
      <c r="Z35" s="81">
        <v>46048</v>
      </c>
      <c r="AA35" s="81">
        <v>46387</v>
      </c>
      <c r="AB35" s="545">
        <v>339</v>
      </c>
      <c r="AC35" s="61">
        <v>0</v>
      </c>
      <c r="AD35" s="79">
        <v>0</v>
      </c>
      <c r="AE35" s="61">
        <v>0</v>
      </c>
      <c r="AF35" s="80" t="s">
        <v>73</v>
      </c>
      <c r="AG35" s="47">
        <f t="shared" si="0"/>
        <v>0</v>
      </c>
      <c r="AH35" s="61">
        <v>0</v>
      </c>
      <c r="AI35" s="79">
        <v>0</v>
      </c>
      <c r="AJ35" s="61" t="s">
        <v>73</v>
      </c>
      <c r="AK35" s="81" t="s">
        <v>73</v>
      </c>
      <c r="AL35" s="61">
        <v>0</v>
      </c>
      <c r="AM35" s="81" t="s">
        <v>73</v>
      </c>
      <c r="AN35" s="81" t="s">
        <v>73</v>
      </c>
      <c r="AO35" s="81" t="s">
        <v>73</v>
      </c>
      <c r="AP35" s="47">
        <f t="shared" si="1"/>
        <v>0</v>
      </c>
      <c r="AQ35" s="47">
        <f>+L35+AD35-AI35</f>
        <v>125851731</v>
      </c>
      <c r="AR35" s="61" t="s">
        <v>65</v>
      </c>
      <c r="AS35" s="79">
        <v>125851731</v>
      </c>
      <c r="AT35" s="61" t="s">
        <v>162</v>
      </c>
      <c r="AU35" s="79">
        <v>0</v>
      </c>
      <c r="AV35" s="81" t="s">
        <v>73</v>
      </c>
      <c r="AW35" s="83">
        <v>0</v>
      </c>
      <c r="AX35" s="62">
        <f t="shared" si="2"/>
        <v>125851731</v>
      </c>
      <c r="AY35" s="63">
        <f t="shared" si="3"/>
        <v>0</v>
      </c>
      <c r="AZ35" s="67">
        <v>0</v>
      </c>
      <c r="BA35" s="82" t="s">
        <v>73</v>
      </c>
      <c r="BB35" s="61" t="s">
        <v>85</v>
      </c>
      <c r="BC35" s="278" t="s">
        <v>7010</v>
      </c>
      <c r="BD35" s="44" t="s">
        <v>65</v>
      </c>
      <c r="BE35" s="44" t="s">
        <v>164</v>
      </c>
    </row>
    <row r="36" spans="2:57" s="11" customFormat="1" ht="12.75" x14ac:dyDescent="0.2">
      <c r="B36" s="44">
        <v>2026</v>
      </c>
      <c r="C36" s="44">
        <v>891780111</v>
      </c>
      <c r="D36" s="44" t="s">
        <v>63</v>
      </c>
      <c r="E36" s="168" t="s">
        <v>7027</v>
      </c>
      <c r="F36" s="61" t="s">
        <v>7026</v>
      </c>
      <c r="G36" s="61">
        <v>0</v>
      </c>
      <c r="H36" s="61" t="s">
        <v>71</v>
      </c>
      <c r="I36" s="44" t="s">
        <v>64</v>
      </c>
      <c r="J36" s="76" t="s">
        <v>81</v>
      </c>
      <c r="K36" s="278" t="s">
        <v>7025</v>
      </c>
      <c r="L36" s="79">
        <v>325000000</v>
      </c>
      <c r="M36" s="44" t="s">
        <v>66</v>
      </c>
      <c r="N36" s="278" t="s">
        <v>7024</v>
      </c>
      <c r="O36" s="278">
        <v>901279448</v>
      </c>
      <c r="P36" s="68" t="s">
        <v>7023</v>
      </c>
      <c r="Q36" s="81">
        <v>46038</v>
      </c>
      <c r="R36" s="68">
        <v>325000000</v>
      </c>
      <c r="S36" s="81">
        <v>46045</v>
      </c>
      <c r="T36" s="79">
        <v>325000000</v>
      </c>
      <c r="U36" s="61" t="s">
        <v>65</v>
      </c>
      <c r="V36" s="79">
        <v>85459497</v>
      </c>
      <c r="W36" s="76" t="s">
        <v>6289</v>
      </c>
      <c r="X36" s="81">
        <v>46045</v>
      </c>
      <c r="Y36" s="81">
        <v>46048</v>
      </c>
      <c r="Z36" s="81">
        <v>46048</v>
      </c>
      <c r="AA36" s="81">
        <v>46203</v>
      </c>
      <c r="AB36" s="545">
        <v>155</v>
      </c>
      <c r="AC36" s="61">
        <v>0</v>
      </c>
      <c r="AD36" s="79">
        <v>0</v>
      </c>
      <c r="AE36" s="61">
        <v>0</v>
      </c>
      <c r="AF36" s="80" t="s">
        <v>73</v>
      </c>
      <c r="AG36" s="47">
        <f t="shared" si="0"/>
        <v>0</v>
      </c>
      <c r="AH36" s="61">
        <v>0</v>
      </c>
      <c r="AI36" s="79">
        <v>0</v>
      </c>
      <c r="AJ36" s="61" t="s">
        <v>73</v>
      </c>
      <c r="AK36" s="81" t="s">
        <v>73</v>
      </c>
      <c r="AL36" s="61">
        <v>0</v>
      </c>
      <c r="AM36" s="81" t="s">
        <v>73</v>
      </c>
      <c r="AN36" s="81" t="s">
        <v>73</v>
      </c>
      <c r="AO36" s="81" t="s">
        <v>73</v>
      </c>
      <c r="AP36" s="47">
        <f t="shared" si="1"/>
        <v>0</v>
      </c>
      <c r="AQ36" s="47">
        <f>+L36+AD36-AI36</f>
        <v>325000000</v>
      </c>
      <c r="AR36" s="61" t="s">
        <v>65</v>
      </c>
      <c r="AS36" s="79">
        <v>325000000</v>
      </c>
      <c r="AT36" s="61" t="s">
        <v>162</v>
      </c>
      <c r="AU36" s="79">
        <v>0</v>
      </c>
      <c r="AV36" s="81" t="s">
        <v>73</v>
      </c>
      <c r="AW36" s="83">
        <v>0</v>
      </c>
      <c r="AX36" s="62">
        <f t="shared" si="2"/>
        <v>325000000</v>
      </c>
      <c r="AY36" s="63">
        <f t="shared" si="3"/>
        <v>0</v>
      </c>
      <c r="AZ36" s="67">
        <v>0</v>
      </c>
      <c r="BA36" s="82" t="s">
        <v>73</v>
      </c>
      <c r="BB36" s="61" t="s">
        <v>85</v>
      </c>
      <c r="BC36" s="278" t="s">
        <v>7010</v>
      </c>
      <c r="BD36" s="44" t="s">
        <v>65</v>
      </c>
      <c r="BE36" s="44" t="s">
        <v>164</v>
      </c>
    </row>
    <row r="37" spans="2:57" s="11" customFormat="1" ht="12.75" x14ac:dyDescent="0.2">
      <c r="B37" s="44">
        <v>2026</v>
      </c>
      <c r="C37" s="44">
        <v>891780111</v>
      </c>
      <c r="D37" s="44" t="s">
        <v>63</v>
      </c>
      <c r="E37" s="168" t="s">
        <v>7022</v>
      </c>
      <c r="F37" s="61" t="s">
        <v>7021</v>
      </c>
      <c r="G37" s="61">
        <v>0</v>
      </c>
      <c r="H37" s="61" t="s">
        <v>71</v>
      </c>
      <c r="I37" s="44" t="s">
        <v>64</v>
      </c>
      <c r="J37" s="76" t="s">
        <v>81</v>
      </c>
      <c r="K37" s="278" t="s">
        <v>7020</v>
      </c>
      <c r="L37" s="79">
        <v>9478875</v>
      </c>
      <c r="M37" s="44" t="s">
        <v>66</v>
      </c>
      <c r="N37" s="278" t="s">
        <v>7019</v>
      </c>
      <c r="O37" s="278">
        <v>860014923</v>
      </c>
      <c r="P37" s="68">
        <v>79</v>
      </c>
      <c r="Q37" s="81">
        <v>46036</v>
      </c>
      <c r="R37" s="68">
        <v>12208875</v>
      </c>
      <c r="S37" s="81">
        <v>46045</v>
      </c>
      <c r="T37" s="79">
        <v>9478875</v>
      </c>
      <c r="U37" s="61" t="s">
        <v>65</v>
      </c>
      <c r="V37" s="79">
        <v>72175281</v>
      </c>
      <c r="W37" s="76" t="s">
        <v>6567</v>
      </c>
      <c r="X37" s="81">
        <v>46045</v>
      </c>
      <c r="Y37" s="81">
        <v>46063</v>
      </c>
      <c r="Z37" s="81" t="s">
        <v>73</v>
      </c>
      <c r="AA37" s="81">
        <v>46122</v>
      </c>
      <c r="AB37" s="545">
        <v>59</v>
      </c>
      <c r="AC37" s="61">
        <v>0</v>
      </c>
      <c r="AD37" s="79">
        <v>0</v>
      </c>
      <c r="AE37" s="61">
        <v>0</v>
      </c>
      <c r="AF37" s="80" t="s">
        <v>73</v>
      </c>
      <c r="AG37" s="47">
        <f t="shared" si="0"/>
        <v>0</v>
      </c>
      <c r="AH37" s="61">
        <v>0</v>
      </c>
      <c r="AI37" s="79">
        <v>0</v>
      </c>
      <c r="AJ37" s="61" t="s">
        <v>73</v>
      </c>
      <c r="AK37" s="81" t="s">
        <v>73</v>
      </c>
      <c r="AL37" s="61">
        <v>0</v>
      </c>
      <c r="AM37" s="81" t="s">
        <v>73</v>
      </c>
      <c r="AN37" s="81" t="s">
        <v>73</v>
      </c>
      <c r="AO37" s="81" t="s">
        <v>73</v>
      </c>
      <c r="AP37" s="47">
        <f t="shared" si="1"/>
        <v>0</v>
      </c>
      <c r="AQ37" s="47">
        <f>+L37+AD37-AI37</f>
        <v>9478875</v>
      </c>
      <c r="AR37" s="61" t="s">
        <v>65</v>
      </c>
      <c r="AS37" s="79">
        <v>9478875</v>
      </c>
      <c r="AT37" s="61" t="s">
        <v>162</v>
      </c>
      <c r="AU37" s="79">
        <v>0</v>
      </c>
      <c r="AV37" s="81" t="s">
        <v>73</v>
      </c>
      <c r="AW37" s="83">
        <v>0</v>
      </c>
      <c r="AX37" s="62">
        <f t="shared" si="2"/>
        <v>9478875</v>
      </c>
      <c r="AY37" s="63">
        <f t="shared" si="3"/>
        <v>0</v>
      </c>
      <c r="AZ37" s="67">
        <v>0</v>
      </c>
      <c r="BA37" s="82" t="s">
        <v>73</v>
      </c>
      <c r="BB37" s="61" t="s">
        <v>163</v>
      </c>
      <c r="BC37" s="278" t="s">
        <v>7010</v>
      </c>
      <c r="BD37" s="44" t="s">
        <v>4654</v>
      </c>
      <c r="BE37" s="44" t="s">
        <v>164</v>
      </c>
    </row>
    <row r="38" spans="2:57" s="11" customFormat="1" ht="12.75" x14ac:dyDescent="0.2">
      <c r="B38" s="44">
        <v>2026</v>
      </c>
      <c r="C38" s="44">
        <v>891780111</v>
      </c>
      <c r="D38" s="44" t="s">
        <v>63</v>
      </c>
      <c r="E38" s="168" t="s">
        <v>7018</v>
      </c>
      <c r="F38" s="61" t="s">
        <v>7017</v>
      </c>
      <c r="G38" s="61">
        <v>0</v>
      </c>
      <c r="H38" s="61" t="s">
        <v>71</v>
      </c>
      <c r="I38" s="44" t="s">
        <v>64</v>
      </c>
      <c r="J38" s="76" t="s">
        <v>81</v>
      </c>
      <c r="K38" s="278" t="s">
        <v>7016</v>
      </c>
      <c r="L38" s="79">
        <v>65000000</v>
      </c>
      <c r="M38" s="44" t="s">
        <v>66</v>
      </c>
      <c r="N38" s="278" t="s">
        <v>7015</v>
      </c>
      <c r="O38" s="278">
        <v>802005601</v>
      </c>
      <c r="P38" s="68">
        <v>101</v>
      </c>
      <c r="Q38" s="81">
        <v>46037</v>
      </c>
      <c r="R38" s="68">
        <v>65000000</v>
      </c>
      <c r="S38" s="81">
        <v>46045</v>
      </c>
      <c r="T38" s="79">
        <v>65000000</v>
      </c>
      <c r="U38" s="61" t="s">
        <v>65</v>
      </c>
      <c r="V38" s="79">
        <v>85459497</v>
      </c>
      <c r="W38" s="76" t="s">
        <v>6289</v>
      </c>
      <c r="X38" s="81">
        <v>46045</v>
      </c>
      <c r="Y38" s="81">
        <v>46048</v>
      </c>
      <c r="Z38" s="81">
        <v>46048</v>
      </c>
      <c r="AA38" s="81">
        <v>46203</v>
      </c>
      <c r="AB38" s="545">
        <v>155</v>
      </c>
      <c r="AC38" s="61">
        <v>0</v>
      </c>
      <c r="AD38" s="79">
        <v>0</v>
      </c>
      <c r="AE38" s="61">
        <v>0</v>
      </c>
      <c r="AF38" s="80" t="s">
        <v>73</v>
      </c>
      <c r="AG38" s="47">
        <f t="shared" si="0"/>
        <v>0</v>
      </c>
      <c r="AH38" s="61">
        <v>0</v>
      </c>
      <c r="AI38" s="79">
        <v>0</v>
      </c>
      <c r="AJ38" s="61" t="s">
        <v>73</v>
      </c>
      <c r="AK38" s="81" t="s">
        <v>73</v>
      </c>
      <c r="AL38" s="61">
        <v>0</v>
      </c>
      <c r="AM38" s="81" t="s">
        <v>73</v>
      </c>
      <c r="AN38" s="81" t="s">
        <v>73</v>
      </c>
      <c r="AO38" s="81" t="s">
        <v>73</v>
      </c>
      <c r="AP38" s="47">
        <f t="shared" si="1"/>
        <v>0</v>
      </c>
      <c r="AQ38" s="47">
        <f>+L38+AD38-AI38</f>
        <v>65000000</v>
      </c>
      <c r="AR38" s="61" t="s">
        <v>65</v>
      </c>
      <c r="AS38" s="79">
        <v>65000000</v>
      </c>
      <c r="AT38" s="61" t="s">
        <v>162</v>
      </c>
      <c r="AU38" s="79">
        <v>0</v>
      </c>
      <c r="AV38" s="81" t="s">
        <v>73</v>
      </c>
      <c r="AW38" s="83">
        <v>0</v>
      </c>
      <c r="AX38" s="62">
        <f t="shared" si="2"/>
        <v>65000000</v>
      </c>
      <c r="AY38" s="63">
        <f t="shared" si="3"/>
        <v>0</v>
      </c>
      <c r="AZ38" s="67">
        <v>0</v>
      </c>
      <c r="BA38" s="82" t="s">
        <v>73</v>
      </c>
      <c r="BB38" s="61" t="s">
        <v>85</v>
      </c>
      <c r="BC38" s="278" t="s">
        <v>7010</v>
      </c>
      <c r="BD38" s="44" t="s">
        <v>65</v>
      </c>
      <c r="BE38" s="44" t="s">
        <v>164</v>
      </c>
    </row>
    <row r="39" spans="2:57" s="11" customFormat="1" ht="12.75" x14ac:dyDescent="0.2">
      <c r="B39" s="44">
        <v>2026</v>
      </c>
      <c r="C39" s="44">
        <v>891780111</v>
      </c>
      <c r="D39" s="44" t="s">
        <v>63</v>
      </c>
      <c r="E39" s="168" t="s">
        <v>7014</v>
      </c>
      <c r="F39" s="61" t="s">
        <v>7013</v>
      </c>
      <c r="G39" s="61">
        <v>0</v>
      </c>
      <c r="H39" s="61" t="s">
        <v>71</v>
      </c>
      <c r="I39" s="44" t="s">
        <v>64</v>
      </c>
      <c r="J39" s="76" t="s">
        <v>81</v>
      </c>
      <c r="K39" s="278" t="s">
        <v>7012</v>
      </c>
      <c r="L39" s="79">
        <v>40245800</v>
      </c>
      <c r="M39" s="44" t="s">
        <v>66</v>
      </c>
      <c r="N39" s="278" t="s">
        <v>7011</v>
      </c>
      <c r="O39" s="278">
        <v>900794405</v>
      </c>
      <c r="P39" s="68">
        <v>60</v>
      </c>
      <c r="Q39" s="81">
        <v>46036</v>
      </c>
      <c r="R39" s="68">
        <v>40245800</v>
      </c>
      <c r="S39" s="81">
        <v>46045</v>
      </c>
      <c r="T39" s="79">
        <v>40245800</v>
      </c>
      <c r="U39" s="61" t="s">
        <v>65</v>
      </c>
      <c r="V39" s="79">
        <v>85467461</v>
      </c>
      <c r="W39" s="76" t="s">
        <v>6206</v>
      </c>
      <c r="X39" s="81">
        <v>46045</v>
      </c>
      <c r="Y39" s="81">
        <v>46049</v>
      </c>
      <c r="Z39" s="81">
        <v>46049</v>
      </c>
      <c r="AA39" s="81">
        <v>46090</v>
      </c>
      <c r="AB39" s="545">
        <v>41</v>
      </c>
      <c r="AC39" s="61">
        <v>0</v>
      </c>
      <c r="AD39" s="79">
        <v>0</v>
      </c>
      <c r="AE39" s="61">
        <v>0</v>
      </c>
      <c r="AF39" s="80" t="s">
        <v>73</v>
      </c>
      <c r="AG39" s="47">
        <f t="shared" si="0"/>
        <v>0</v>
      </c>
      <c r="AH39" s="61">
        <v>0</v>
      </c>
      <c r="AI39" s="79">
        <v>0</v>
      </c>
      <c r="AJ39" s="61" t="s">
        <v>73</v>
      </c>
      <c r="AK39" s="81" t="s">
        <v>73</v>
      </c>
      <c r="AL39" s="61">
        <v>0</v>
      </c>
      <c r="AM39" s="81" t="s">
        <v>73</v>
      </c>
      <c r="AN39" s="81" t="s">
        <v>73</v>
      </c>
      <c r="AO39" s="81" t="s">
        <v>73</v>
      </c>
      <c r="AP39" s="47">
        <f t="shared" si="1"/>
        <v>0</v>
      </c>
      <c r="AQ39" s="47">
        <f>+L39+AD39-AI39</f>
        <v>40245800</v>
      </c>
      <c r="AR39" s="61" t="s">
        <v>65</v>
      </c>
      <c r="AS39" s="79">
        <v>40245800</v>
      </c>
      <c r="AT39" s="61" t="s">
        <v>162</v>
      </c>
      <c r="AU39" s="79">
        <v>0</v>
      </c>
      <c r="AV39" s="81" t="s">
        <v>73</v>
      </c>
      <c r="AW39" s="83">
        <v>0</v>
      </c>
      <c r="AX39" s="62">
        <f t="shared" si="2"/>
        <v>40245800</v>
      </c>
      <c r="AY39" s="63">
        <f t="shared" si="3"/>
        <v>0</v>
      </c>
      <c r="AZ39" s="67">
        <v>0</v>
      </c>
      <c r="BA39" s="82" t="s">
        <v>73</v>
      </c>
      <c r="BB39" s="61" t="s">
        <v>85</v>
      </c>
      <c r="BC39" s="278" t="s">
        <v>7010</v>
      </c>
      <c r="BD39" s="44" t="s">
        <v>65</v>
      </c>
      <c r="BE39" s="44" t="s">
        <v>164</v>
      </c>
    </row>
    <row r="40" spans="2:57" s="11" customFormat="1" ht="12.75" x14ac:dyDescent="0.2">
      <c r="B40" s="44">
        <v>2026</v>
      </c>
      <c r="C40" s="44">
        <v>891780111</v>
      </c>
      <c r="D40" s="44" t="s">
        <v>63</v>
      </c>
      <c r="E40" s="168" t="s">
        <v>7009</v>
      </c>
      <c r="F40" s="61" t="s">
        <v>7008</v>
      </c>
      <c r="G40" s="61">
        <v>0</v>
      </c>
      <c r="H40" s="61" t="s">
        <v>71</v>
      </c>
      <c r="I40" s="44" t="s">
        <v>64</v>
      </c>
      <c r="J40" s="76" t="s">
        <v>81</v>
      </c>
      <c r="K40" s="278" t="s">
        <v>7007</v>
      </c>
      <c r="L40" s="333">
        <v>41753530</v>
      </c>
      <c r="M40" s="44" t="s">
        <v>66</v>
      </c>
      <c r="N40" s="278" t="s">
        <v>7006</v>
      </c>
      <c r="O40" s="278">
        <v>900512750</v>
      </c>
      <c r="P40" s="68">
        <v>275</v>
      </c>
      <c r="Q40" s="81">
        <v>46043</v>
      </c>
      <c r="R40" s="334">
        <v>41753530</v>
      </c>
      <c r="S40" s="81">
        <v>46045</v>
      </c>
      <c r="T40" s="333">
        <v>41753530</v>
      </c>
      <c r="U40" s="61" t="s">
        <v>65</v>
      </c>
      <c r="V40" s="79">
        <v>85467461</v>
      </c>
      <c r="W40" s="76" t="s">
        <v>6206</v>
      </c>
      <c r="X40" s="81">
        <v>46045</v>
      </c>
      <c r="Y40" s="81">
        <v>46051</v>
      </c>
      <c r="Z40" s="81">
        <v>46051</v>
      </c>
      <c r="AA40" s="81">
        <v>46092</v>
      </c>
      <c r="AB40" s="545">
        <v>41</v>
      </c>
      <c r="AC40" s="61">
        <v>0</v>
      </c>
      <c r="AD40" s="79">
        <v>0</v>
      </c>
      <c r="AE40" s="61">
        <v>0</v>
      </c>
      <c r="AF40" s="80" t="s">
        <v>73</v>
      </c>
      <c r="AG40" s="47">
        <f t="shared" ref="AG40:AG71" si="4">+IF(AF40="1800-01-01",0,AF40-AA40)</f>
        <v>0</v>
      </c>
      <c r="AH40" s="61">
        <v>0</v>
      </c>
      <c r="AI40" s="79">
        <v>0</v>
      </c>
      <c r="AJ40" s="61" t="s">
        <v>73</v>
      </c>
      <c r="AK40" s="81" t="s">
        <v>73</v>
      </c>
      <c r="AL40" s="61">
        <v>0</v>
      </c>
      <c r="AM40" s="81" t="s">
        <v>73</v>
      </c>
      <c r="AN40" s="81" t="s">
        <v>73</v>
      </c>
      <c r="AO40" s="81" t="s">
        <v>73</v>
      </c>
      <c r="AP40" s="47">
        <f t="shared" ref="AP40:AP71" si="5">+IF(AM40="1800-01-01",0,AN40-AM40)</f>
        <v>0</v>
      </c>
      <c r="AQ40" s="47">
        <f>+L40+AD40-AI40</f>
        <v>41753530</v>
      </c>
      <c r="AR40" s="61" t="s">
        <v>65</v>
      </c>
      <c r="AS40" s="79">
        <v>41753530</v>
      </c>
      <c r="AT40" s="61" t="s">
        <v>162</v>
      </c>
      <c r="AU40" s="79">
        <v>0</v>
      </c>
      <c r="AV40" s="81" t="s">
        <v>73</v>
      </c>
      <c r="AW40" s="83">
        <v>0</v>
      </c>
      <c r="AX40" s="62">
        <f t="shared" ref="AX40:AX71" si="6">AQ40-AW40</f>
        <v>41753530</v>
      </c>
      <c r="AY40" s="63">
        <f t="shared" ref="AY40:AY71" si="7">+IFERROR(AW40/AQ40,"_")</f>
        <v>0</v>
      </c>
      <c r="AZ40" s="67">
        <v>0</v>
      </c>
      <c r="BA40" s="82" t="s">
        <v>73</v>
      </c>
      <c r="BB40" s="61" t="s">
        <v>163</v>
      </c>
      <c r="BC40" s="278" t="s">
        <v>7005</v>
      </c>
      <c r="BD40" s="44" t="s">
        <v>4654</v>
      </c>
      <c r="BE40" s="44" t="s">
        <v>164</v>
      </c>
    </row>
    <row r="41" spans="2:57" s="11" customFormat="1" ht="12.75" x14ac:dyDescent="0.2">
      <c r="B41" s="44">
        <v>2026</v>
      </c>
      <c r="C41" s="44">
        <v>891780111</v>
      </c>
      <c r="D41" s="44" t="s">
        <v>63</v>
      </c>
      <c r="E41" s="168" t="s">
        <v>7004</v>
      </c>
      <c r="F41" s="61" t="s">
        <v>7003</v>
      </c>
      <c r="G41" s="61">
        <v>0</v>
      </c>
      <c r="H41" s="61" t="s">
        <v>71</v>
      </c>
      <c r="I41" s="44" t="s">
        <v>111</v>
      </c>
      <c r="J41" s="76" t="s">
        <v>81</v>
      </c>
      <c r="K41" s="278" t="s">
        <v>7002</v>
      </c>
      <c r="L41" s="333">
        <v>25166618</v>
      </c>
      <c r="M41" s="44" t="s">
        <v>66</v>
      </c>
      <c r="N41" s="278" t="s">
        <v>7001</v>
      </c>
      <c r="O41" s="278">
        <v>79418273</v>
      </c>
      <c r="P41" s="68">
        <v>113</v>
      </c>
      <c r="Q41" s="81">
        <v>46037</v>
      </c>
      <c r="R41" s="334">
        <v>335013352</v>
      </c>
      <c r="S41" s="81">
        <v>46045</v>
      </c>
      <c r="T41" s="333">
        <v>25166618</v>
      </c>
      <c r="U41" s="61" t="s">
        <v>65</v>
      </c>
      <c r="V41" s="79">
        <v>72175281</v>
      </c>
      <c r="W41" s="76" t="s">
        <v>6567</v>
      </c>
      <c r="X41" s="81">
        <v>46045</v>
      </c>
      <c r="Y41" s="81">
        <v>46055</v>
      </c>
      <c r="Z41" s="81" t="s">
        <v>73</v>
      </c>
      <c r="AA41" s="81">
        <v>46175</v>
      </c>
      <c r="AB41" s="545">
        <v>120</v>
      </c>
      <c r="AC41" s="61">
        <v>0</v>
      </c>
      <c r="AD41" s="79">
        <v>0</v>
      </c>
      <c r="AE41" s="61">
        <v>0</v>
      </c>
      <c r="AF41" s="80" t="s">
        <v>73</v>
      </c>
      <c r="AG41" s="47">
        <f t="shared" si="4"/>
        <v>0</v>
      </c>
      <c r="AH41" s="61">
        <v>0</v>
      </c>
      <c r="AI41" s="79">
        <v>0</v>
      </c>
      <c r="AJ41" s="61" t="s">
        <v>73</v>
      </c>
      <c r="AK41" s="81" t="s">
        <v>73</v>
      </c>
      <c r="AL41" s="61">
        <v>0</v>
      </c>
      <c r="AM41" s="81" t="s">
        <v>73</v>
      </c>
      <c r="AN41" s="81" t="s">
        <v>73</v>
      </c>
      <c r="AO41" s="81" t="s">
        <v>73</v>
      </c>
      <c r="AP41" s="47">
        <f t="shared" si="5"/>
        <v>0</v>
      </c>
      <c r="AQ41" s="47">
        <f>+L41+AD41-AI41</f>
        <v>25166618</v>
      </c>
      <c r="AR41" s="61" t="s">
        <v>65</v>
      </c>
      <c r="AS41" s="79">
        <v>25166618</v>
      </c>
      <c r="AT41" s="61" t="s">
        <v>162</v>
      </c>
      <c r="AU41" s="79">
        <v>0</v>
      </c>
      <c r="AV41" s="81" t="s">
        <v>73</v>
      </c>
      <c r="AW41" s="83">
        <v>0</v>
      </c>
      <c r="AX41" s="62">
        <f t="shared" si="6"/>
        <v>25166618</v>
      </c>
      <c r="AY41" s="63">
        <f t="shared" si="7"/>
        <v>0</v>
      </c>
      <c r="AZ41" s="67">
        <v>0</v>
      </c>
      <c r="BA41" s="82" t="s">
        <v>73</v>
      </c>
      <c r="BB41" s="61" t="s">
        <v>163</v>
      </c>
      <c r="BC41" s="278" t="s">
        <v>7000</v>
      </c>
      <c r="BD41" s="44" t="s">
        <v>4654</v>
      </c>
      <c r="BE41" s="44" t="s">
        <v>164</v>
      </c>
    </row>
    <row r="42" spans="2:57" s="11" customFormat="1" ht="12.75" x14ac:dyDescent="0.2">
      <c r="B42" s="44">
        <v>2026</v>
      </c>
      <c r="C42" s="44">
        <v>891780111</v>
      </c>
      <c r="D42" s="44" t="s">
        <v>63</v>
      </c>
      <c r="E42" s="168" t="s">
        <v>6999</v>
      </c>
      <c r="F42" s="61" t="s">
        <v>6998</v>
      </c>
      <c r="G42" s="61">
        <v>0</v>
      </c>
      <c r="H42" s="61" t="s">
        <v>71</v>
      </c>
      <c r="I42" s="44" t="s">
        <v>64</v>
      </c>
      <c r="J42" s="76" t="s">
        <v>81</v>
      </c>
      <c r="K42" s="278" t="s">
        <v>6997</v>
      </c>
      <c r="L42" s="333">
        <v>241557750</v>
      </c>
      <c r="M42" s="44" t="s">
        <v>66</v>
      </c>
      <c r="N42" s="278" t="s">
        <v>6996</v>
      </c>
      <c r="O42" s="278">
        <v>901617504</v>
      </c>
      <c r="P42" s="68">
        <v>95</v>
      </c>
      <c r="Q42" s="81">
        <v>46037</v>
      </c>
      <c r="R42" s="334">
        <v>241557750</v>
      </c>
      <c r="S42" s="81">
        <v>46048</v>
      </c>
      <c r="T42" s="333">
        <v>241557750</v>
      </c>
      <c r="U42" s="61" t="s">
        <v>65</v>
      </c>
      <c r="V42" s="79">
        <v>72175281</v>
      </c>
      <c r="W42" s="76" t="s">
        <v>6567</v>
      </c>
      <c r="X42" s="81">
        <v>46048</v>
      </c>
      <c r="Y42" s="81">
        <v>46056</v>
      </c>
      <c r="Z42" s="81">
        <v>46048</v>
      </c>
      <c r="AA42" s="81">
        <v>46387</v>
      </c>
      <c r="AB42" s="545">
        <v>339</v>
      </c>
      <c r="AC42" s="61">
        <v>0</v>
      </c>
      <c r="AD42" s="79">
        <v>0</v>
      </c>
      <c r="AE42" s="61">
        <v>0</v>
      </c>
      <c r="AF42" s="80" t="s">
        <v>73</v>
      </c>
      <c r="AG42" s="47">
        <f t="shared" si="4"/>
        <v>0</v>
      </c>
      <c r="AH42" s="61">
        <v>0</v>
      </c>
      <c r="AI42" s="79">
        <v>0</v>
      </c>
      <c r="AJ42" s="61" t="s">
        <v>73</v>
      </c>
      <c r="AK42" s="81" t="s">
        <v>73</v>
      </c>
      <c r="AL42" s="61">
        <v>0</v>
      </c>
      <c r="AM42" s="81" t="s">
        <v>73</v>
      </c>
      <c r="AN42" s="81" t="s">
        <v>73</v>
      </c>
      <c r="AO42" s="81" t="s">
        <v>73</v>
      </c>
      <c r="AP42" s="47">
        <f t="shared" si="5"/>
        <v>0</v>
      </c>
      <c r="AQ42" s="47">
        <f>+L42+AD42-AI42</f>
        <v>241557750</v>
      </c>
      <c r="AR42" s="61" t="s">
        <v>65</v>
      </c>
      <c r="AS42" s="79">
        <v>241557750</v>
      </c>
      <c r="AT42" s="61" t="s">
        <v>162</v>
      </c>
      <c r="AU42" s="79">
        <v>0</v>
      </c>
      <c r="AV42" s="81" t="s">
        <v>73</v>
      </c>
      <c r="AW42" s="83">
        <v>0</v>
      </c>
      <c r="AX42" s="62">
        <f t="shared" si="6"/>
        <v>241557750</v>
      </c>
      <c r="AY42" s="63">
        <f t="shared" si="7"/>
        <v>0</v>
      </c>
      <c r="AZ42" s="67">
        <v>0</v>
      </c>
      <c r="BA42" s="82" t="s">
        <v>73</v>
      </c>
      <c r="BB42" s="61" t="s">
        <v>163</v>
      </c>
      <c r="BC42" s="278" t="s">
        <v>6995</v>
      </c>
      <c r="BD42" s="44" t="s">
        <v>4654</v>
      </c>
      <c r="BE42" s="44" t="s">
        <v>164</v>
      </c>
    </row>
    <row r="43" spans="2:57" s="11" customFormat="1" ht="12.75" x14ac:dyDescent="0.2">
      <c r="B43" s="44">
        <v>2026</v>
      </c>
      <c r="C43" s="44">
        <v>891780111</v>
      </c>
      <c r="D43" s="44" t="s">
        <v>63</v>
      </c>
      <c r="E43" s="168" t="s">
        <v>6994</v>
      </c>
      <c r="F43" s="61" t="s">
        <v>6993</v>
      </c>
      <c r="G43" s="61">
        <v>0</v>
      </c>
      <c r="H43" s="61" t="s">
        <v>71</v>
      </c>
      <c r="I43" s="44" t="s">
        <v>64</v>
      </c>
      <c r="J43" s="76" t="s">
        <v>81</v>
      </c>
      <c r="K43" s="278" t="s">
        <v>6992</v>
      </c>
      <c r="L43" s="333">
        <v>180201000</v>
      </c>
      <c r="M43" s="44" t="s">
        <v>66</v>
      </c>
      <c r="N43" s="278" t="s">
        <v>6991</v>
      </c>
      <c r="O43" s="278">
        <v>901050213</v>
      </c>
      <c r="P43" s="68">
        <v>92</v>
      </c>
      <c r="Q43" s="81">
        <v>46037</v>
      </c>
      <c r="R43" s="334">
        <v>180201000</v>
      </c>
      <c r="S43" s="81">
        <v>46048</v>
      </c>
      <c r="T43" s="333">
        <v>180201000</v>
      </c>
      <c r="U43" s="61" t="s">
        <v>65</v>
      </c>
      <c r="V43" s="79">
        <v>72175281</v>
      </c>
      <c r="W43" s="76" t="s">
        <v>6567</v>
      </c>
      <c r="X43" s="81">
        <v>46048</v>
      </c>
      <c r="Y43" s="81">
        <v>46057</v>
      </c>
      <c r="Z43" s="81">
        <v>46057</v>
      </c>
      <c r="AA43" s="81">
        <v>46177</v>
      </c>
      <c r="AB43" s="545">
        <v>120</v>
      </c>
      <c r="AC43" s="61">
        <v>0</v>
      </c>
      <c r="AD43" s="79">
        <v>0</v>
      </c>
      <c r="AE43" s="61">
        <v>0</v>
      </c>
      <c r="AF43" s="80" t="s">
        <v>73</v>
      </c>
      <c r="AG43" s="47">
        <f t="shared" si="4"/>
        <v>0</v>
      </c>
      <c r="AH43" s="61">
        <v>0</v>
      </c>
      <c r="AI43" s="79">
        <v>0</v>
      </c>
      <c r="AJ43" s="61" t="s">
        <v>73</v>
      </c>
      <c r="AK43" s="81" t="s">
        <v>73</v>
      </c>
      <c r="AL43" s="61">
        <v>0</v>
      </c>
      <c r="AM43" s="81" t="s">
        <v>73</v>
      </c>
      <c r="AN43" s="81" t="s">
        <v>73</v>
      </c>
      <c r="AO43" s="81" t="s">
        <v>73</v>
      </c>
      <c r="AP43" s="47">
        <f t="shared" si="5"/>
        <v>0</v>
      </c>
      <c r="AQ43" s="47">
        <f>+L43+AD43-AI43</f>
        <v>180201000</v>
      </c>
      <c r="AR43" s="61" t="s">
        <v>65</v>
      </c>
      <c r="AS43" s="79">
        <v>180201000</v>
      </c>
      <c r="AT43" s="61" t="s">
        <v>162</v>
      </c>
      <c r="AU43" s="79">
        <v>0</v>
      </c>
      <c r="AV43" s="81" t="s">
        <v>73</v>
      </c>
      <c r="AW43" s="83">
        <v>0</v>
      </c>
      <c r="AX43" s="62">
        <f t="shared" si="6"/>
        <v>180201000</v>
      </c>
      <c r="AY43" s="63">
        <f t="shared" si="7"/>
        <v>0</v>
      </c>
      <c r="AZ43" s="67">
        <v>0</v>
      </c>
      <c r="BA43" s="82" t="s">
        <v>73</v>
      </c>
      <c r="BB43" s="61" t="s">
        <v>163</v>
      </c>
      <c r="BC43" s="278" t="s">
        <v>6990</v>
      </c>
      <c r="BD43" s="44" t="s">
        <v>4654</v>
      </c>
      <c r="BE43" s="44" t="s">
        <v>164</v>
      </c>
    </row>
    <row r="44" spans="2:57" s="11" customFormat="1" ht="12.75" x14ac:dyDescent="0.2">
      <c r="B44" s="44">
        <v>2026</v>
      </c>
      <c r="C44" s="44">
        <v>891780111</v>
      </c>
      <c r="D44" s="44" t="s">
        <v>63</v>
      </c>
      <c r="E44" s="168" t="s">
        <v>6989</v>
      </c>
      <c r="F44" s="61" t="s">
        <v>6988</v>
      </c>
      <c r="G44" s="61">
        <v>0</v>
      </c>
      <c r="H44" s="61" t="s">
        <v>71</v>
      </c>
      <c r="I44" s="44" t="s">
        <v>64</v>
      </c>
      <c r="J44" s="76" t="s">
        <v>81</v>
      </c>
      <c r="K44" s="278" t="s">
        <v>6987</v>
      </c>
      <c r="L44" s="333">
        <v>190000000</v>
      </c>
      <c r="M44" s="44" t="s">
        <v>66</v>
      </c>
      <c r="N44" s="278" t="s">
        <v>6986</v>
      </c>
      <c r="O44" s="278">
        <v>900749054</v>
      </c>
      <c r="P44" s="68">
        <v>158</v>
      </c>
      <c r="Q44" s="81">
        <v>46038</v>
      </c>
      <c r="R44" s="334">
        <v>190000000</v>
      </c>
      <c r="S44" s="81">
        <v>46048</v>
      </c>
      <c r="T44" s="333">
        <v>190000000</v>
      </c>
      <c r="U44" s="61" t="s">
        <v>65</v>
      </c>
      <c r="V44" s="79">
        <v>85459497</v>
      </c>
      <c r="W44" s="76" t="s">
        <v>6289</v>
      </c>
      <c r="X44" s="81">
        <v>46048</v>
      </c>
      <c r="Y44" s="81">
        <v>46058</v>
      </c>
      <c r="Z44" s="81">
        <v>46058</v>
      </c>
      <c r="AA44" s="81">
        <v>46203</v>
      </c>
      <c r="AB44" s="545">
        <v>145</v>
      </c>
      <c r="AC44" s="61">
        <v>0</v>
      </c>
      <c r="AD44" s="79">
        <v>0</v>
      </c>
      <c r="AE44" s="61">
        <v>0</v>
      </c>
      <c r="AF44" s="80" t="s">
        <v>73</v>
      </c>
      <c r="AG44" s="47">
        <f t="shared" si="4"/>
        <v>0</v>
      </c>
      <c r="AH44" s="61">
        <v>0</v>
      </c>
      <c r="AI44" s="79">
        <v>0</v>
      </c>
      <c r="AJ44" s="61" t="s">
        <v>73</v>
      </c>
      <c r="AK44" s="81" t="s">
        <v>73</v>
      </c>
      <c r="AL44" s="61">
        <v>0</v>
      </c>
      <c r="AM44" s="81" t="s">
        <v>73</v>
      </c>
      <c r="AN44" s="81" t="s">
        <v>73</v>
      </c>
      <c r="AO44" s="81" t="s">
        <v>73</v>
      </c>
      <c r="AP44" s="47">
        <f t="shared" si="5"/>
        <v>0</v>
      </c>
      <c r="AQ44" s="47">
        <f>+L44+AD44-AI44</f>
        <v>190000000</v>
      </c>
      <c r="AR44" s="61" t="s">
        <v>65</v>
      </c>
      <c r="AS44" s="79">
        <v>190000000</v>
      </c>
      <c r="AT44" s="61" t="s">
        <v>162</v>
      </c>
      <c r="AU44" s="79">
        <v>0</v>
      </c>
      <c r="AV44" s="81" t="s">
        <v>73</v>
      </c>
      <c r="AW44" s="83">
        <v>0</v>
      </c>
      <c r="AX44" s="62">
        <f t="shared" si="6"/>
        <v>190000000</v>
      </c>
      <c r="AY44" s="63">
        <f t="shared" si="7"/>
        <v>0</v>
      </c>
      <c r="AZ44" s="67">
        <v>0</v>
      </c>
      <c r="BA44" s="82" t="s">
        <v>73</v>
      </c>
      <c r="BB44" s="61" t="s">
        <v>163</v>
      </c>
      <c r="BC44" s="278" t="s">
        <v>6985</v>
      </c>
      <c r="BD44" s="44" t="s">
        <v>4654</v>
      </c>
      <c r="BE44" s="44" t="s">
        <v>164</v>
      </c>
    </row>
    <row r="45" spans="2:57" s="11" customFormat="1" ht="12.75" x14ac:dyDescent="0.2">
      <c r="B45" s="44">
        <v>2026</v>
      </c>
      <c r="C45" s="44">
        <v>891780111</v>
      </c>
      <c r="D45" s="44" t="s">
        <v>63</v>
      </c>
      <c r="E45" s="168" t="s">
        <v>6984</v>
      </c>
      <c r="F45" s="61" t="s">
        <v>6983</v>
      </c>
      <c r="G45" s="61">
        <v>0</v>
      </c>
      <c r="H45" s="61" t="s">
        <v>71</v>
      </c>
      <c r="I45" s="44" t="s">
        <v>64</v>
      </c>
      <c r="J45" s="76" t="s">
        <v>81</v>
      </c>
      <c r="K45" s="278" t="s">
        <v>6982</v>
      </c>
      <c r="L45" s="333">
        <v>15600000</v>
      </c>
      <c r="M45" s="44" t="s">
        <v>66</v>
      </c>
      <c r="N45" s="278" t="s">
        <v>6981</v>
      </c>
      <c r="O45" s="278">
        <v>1004368136</v>
      </c>
      <c r="P45" s="68">
        <v>245</v>
      </c>
      <c r="Q45" s="81">
        <v>46042</v>
      </c>
      <c r="R45" s="334">
        <v>15600000</v>
      </c>
      <c r="S45" s="81">
        <v>46048</v>
      </c>
      <c r="T45" s="333">
        <v>15600000</v>
      </c>
      <c r="U45" s="61" t="s">
        <v>65</v>
      </c>
      <c r="V45" s="79">
        <v>72175281</v>
      </c>
      <c r="W45" s="76" t="s">
        <v>6567</v>
      </c>
      <c r="X45" s="81">
        <v>46048</v>
      </c>
      <c r="Y45" s="81">
        <v>46055</v>
      </c>
      <c r="Z45" s="81" t="s">
        <v>73</v>
      </c>
      <c r="AA45" s="81">
        <v>46175</v>
      </c>
      <c r="AB45" s="545">
        <v>120</v>
      </c>
      <c r="AC45" s="61">
        <v>0</v>
      </c>
      <c r="AD45" s="79">
        <v>0</v>
      </c>
      <c r="AE45" s="61">
        <v>0</v>
      </c>
      <c r="AF45" s="80" t="s">
        <v>73</v>
      </c>
      <c r="AG45" s="47">
        <f t="shared" si="4"/>
        <v>0</v>
      </c>
      <c r="AH45" s="61">
        <v>0</v>
      </c>
      <c r="AI45" s="79">
        <v>0</v>
      </c>
      <c r="AJ45" s="61" t="s">
        <v>73</v>
      </c>
      <c r="AK45" s="81" t="s">
        <v>73</v>
      </c>
      <c r="AL45" s="61">
        <v>0</v>
      </c>
      <c r="AM45" s="81" t="s">
        <v>73</v>
      </c>
      <c r="AN45" s="81" t="s">
        <v>73</v>
      </c>
      <c r="AO45" s="81" t="s">
        <v>73</v>
      </c>
      <c r="AP45" s="47">
        <f t="shared" si="5"/>
        <v>0</v>
      </c>
      <c r="AQ45" s="47">
        <f>+L45+AD45-AI45</f>
        <v>15600000</v>
      </c>
      <c r="AR45" s="61" t="s">
        <v>65</v>
      </c>
      <c r="AS45" s="79">
        <v>15600000</v>
      </c>
      <c r="AT45" s="61" t="s">
        <v>162</v>
      </c>
      <c r="AU45" s="79">
        <v>0</v>
      </c>
      <c r="AV45" s="81" t="s">
        <v>73</v>
      </c>
      <c r="AW45" s="83">
        <v>0</v>
      </c>
      <c r="AX45" s="62">
        <f t="shared" si="6"/>
        <v>15600000</v>
      </c>
      <c r="AY45" s="63">
        <f t="shared" si="7"/>
        <v>0</v>
      </c>
      <c r="AZ45" s="67">
        <v>0</v>
      </c>
      <c r="BA45" s="82" t="s">
        <v>73</v>
      </c>
      <c r="BB45" s="61" t="s">
        <v>163</v>
      </c>
      <c r="BC45" s="278" t="s">
        <v>6980</v>
      </c>
      <c r="BD45" s="44" t="s">
        <v>4654</v>
      </c>
      <c r="BE45" s="44" t="s">
        <v>164</v>
      </c>
    </row>
    <row r="46" spans="2:57" s="11" customFormat="1" ht="12.75" x14ac:dyDescent="0.2">
      <c r="B46" s="44">
        <v>2026</v>
      </c>
      <c r="C46" s="44">
        <v>891780111</v>
      </c>
      <c r="D46" s="44" t="s">
        <v>63</v>
      </c>
      <c r="E46" s="168" t="s">
        <v>6979</v>
      </c>
      <c r="F46" s="61" t="s">
        <v>6978</v>
      </c>
      <c r="G46" s="61">
        <v>0</v>
      </c>
      <c r="H46" s="61" t="s">
        <v>71</v>
      </c>
      <c r="I46" s="44" t="s">
        <v>64</v>
      </c>
      <c r="J46" s="76" t="s">
        <v>81</v>
      </c>
      <c r="K46" s="278" t="s">
        <v>6977</v>
      </c>
      <c r="L46" s="333">
        <v>210000000</v>
      </c>
      <c r="M46" s="44" t="s">
        <v>66</v>
      </c>
      <c r="N46" s="278" t="s">
        <v>149</v>
      </c>
      <c r="O46" s="278">
        <v>1082881269</v>
      </c>
      <c r="P46" s="68">
        <v>266</v>
      </c>
      <c r="Q46" s="81">
        <v>46043</v>
      </c>
      <c r="R46" s="334">
        <v>210000000</v>
      </c>
      <c r="S46" s="81">
        <v>46048</v>
      </c>
      <c r="T46" s="333">
        <v>210000000</v>
      </c>
      <c r="U46" s="61" t="s">
        <v>65</v>
      </c>
      <c r="V46" s="79">
        <v>72175281</v>
      </c>
      <c r="W46" s="76" t="s">
        <v>6567</v>
      </c>
      <c r="X46" s="81">
        <v>46048</v>
      </c>
      <c r="Y46" s="81">
        <v>46048</v>
      </c>
      <c r="Z46" s="81">
        <v>46048</v>
      </c>
      <c r="AA46" s="81">
        <v>46387</v>
      </c>
      <c r="AB46" s="545">
        <v>339</v>
      </c>
      <c r="AC46" s="61">
        <v>0</v>
      </c>
      <c r="AD46" s="79">
        <v>0</v>
      </c>
      <c r="AE46" s="61">
        <v>0</v>
      </c>
      <c r="AF46" s="80" t="s">
        <v>73</v>
      </c>
      <c r="AG46" s="47">
        <f t="shared" si="4"/>
        <v>0</v>
      </c>
      <c r="AH46" s="61">
        <v>0</v>
      </c>
      <c r="AI46" s="79">
        <v>0</v>
      </c>
      <c r="AJ46" s="61" t="s">
        <v>73</v>
      </c>
      <c r="AK46" s="81" t="s">
        <v>73</v>
      </c>
      <c r="AL46" s="61">
        <v>0</v>
      </c>
      <c r="AM46" s="81" t="s">
        <v>73</v>
      </c>
      <c r="AN46" s="81" t="s">
        <v>73</v>
      </c>
      <c r="AO46" s="81" t="s">
        <v>73</v>
      </c>
      <c r="AP46" s="47">
        <f t="shared" si="5"/>
        <v>0</v>
      </c>
      <c r="AQ46" s="47">
        <f>+L46+AD46-AI46</f>
        <v>210000000</v>
      </c>
      <c r="AR46" s="61" t="s">
        <v>65</v>
      </c>
      <c r="AS46" s="79">
        <v>210000000</v>
      </c>
      <c r="AT46" s="61" t="s">
        <v>162</v>
      </c>
      <c r="AU46" s="79">
        <v>0</v>
      </c>
      <c r="AV46" s="81" t="s">
        <v>73</v>
      </c>
      <c r="AW46" s="83">
        <v>0</v>
      </c>
      <c r="AX46" s="62">
        <f t="shared" si="6"/>
        <v>210000000</v>
      </c>
      <c r="AY46" s="63">
        <f t="shared" si="7"/>
        <v>0</v>
      </c>
      <c r="AZ46" s="67">
        <v>0</v>
      </c>
      <c r="BA46" s="82" t="s">
        <v>73</v>
      </c>
      <c r="BB46" s="61" t="s">
        <v>85</v>
      </c>
      <c r="BC46" s="278" t="s">
        <v>6976</v>
      </c>
      <c r="BD46" s="44" t="s">
        <v>65</v>
      </c>
      <c r="BE46" s="44" t="s">
        <v>164</v>
      </c>
    </row>
    <row r="47" spans="2:57" s="11" customFormat="1" ht="12.75" x14ac:dyDescent="0.2">
      <c r="B47" s="44">
        <v>2026</v>
      </c>
      <c r="C47" s="44">
        <v>891780111</v>
      </c>
      <c r="D47" s="44" t="s">
        <v>63</v>
      </c>
      <c r="E47" s="168" t="s">
        <v>6975</v>
      </c>
      <c r="F47" s="61" t="s">
        <v>6974</v>
      </c>
      <c r="G47" s="61">
        <v>0</v>
      </c>
      <c r="H47" s="61" t="s">
        <v>71</v>
      </c>
      <c r="I47" s="44" t="s">
        <v>64</v>
      </c>
      <c r="J47" s="76" t="s">
        <v>81</v>
      </c>
      <c r="K47" s="278" t="s">
        <v>6973</v>
      </c>
      <c r="L47" s="333">
        <v>282932379</v>
      </c>
      <c r="M47" s="44" t="s">
        <v>66</v>
      </c>
      <c r="N47" s="278" t="s">
        <v>6586</v>
      </c>
      <c r="O47" s="278">
        <v>84450925</v>
      </c>
      <c r="P47" s="68">
        <v>209</v>
      </c>
      <c r="Q47" s="81">
        <v>46041</v>
      </c>
      <c r="R47" s="334">
        <v>282932379</v>
      </c>
      <c r="S47" s="81">
        <v>46048</v>
      </c>
      <c r="T47" s="333">
        <v>282932379</v>
      </c>
      <c r="U47" s="61" t="s">
        <v>65</v>
      </c>
      <c r="V47" s="79">
        <v>85459497</v>
      </c>
      <c r="W47" s="76" t="s">
        <v>6289</v>
      </c>
      <c r="X47" s="81">
        <v>46048</v>
      </c>
      <c r="Y47" s="81">
        <v>46062</v>
      </c>
      <c r="Z47" s="81">
        <v>46049</v>
      </c>
      <c r="AA47" s="81">
        <v>46427</v>
      </c>
      <c r="AB47" s="545">
        <v>378</v>
      </c>
      <c r="AC47" s="61">
        <v>0</v>
      </c>
      <c r="AD47" s="79">
        <v>0</v>
      </c>
      <c r="AE47" s="61">
        <v>0</v>
      </c>
      <c r="AF47" s="80" t="s">
        <v>73</v>
      </c>
      <c r="AG47" s="47">
        <f t="shared" si="4"/>
        <v>0</v>
      </c>
      <c r="AH47" s="61">
        <v>0</v>
      </c>
      <c r="AI47" s="79">
        <v>0</v>
      </c>
      <c r="AJ47" s="61" t="s">
        <v>73</v>
      </c>
      <c r="AK47" s="81" t="s">
        <v>73</v>
      </c>
      <c r="AL47" s="61">
        <v>0</v>
      </c>
      <c r="AM47" s="81" t="s">
        <v>73</v>
      </c>
      <c r="AN47" s="81" t="s">
        <v>73</v>
      </c>
      <c r="AO47" s="81" t="s">
        <v>73</v>
      </c>
      <c r="AP47" s="47">
        <f t="shared" si="5"/>
        <v>0</v>
      </c>
      <c r="AQ47" s="47">
        <f>+L47+AD47-AI47</f>
        <v>282932379</v>
      </c>
      <c r="AR47" s="61" t="s">
        <v>65</v>
      </c>
      <c r="AS47" s="79">
        <v>282932379</v>
      </c>
      <c r="AT47" s="61" t="s">
        <v>65</v>
      </c>
      <c r="AU47" s="79">
        <v>84879713.700000003</v>
      </c>
      <c r="AV47" s="81">
        <v>46062</v>
      </c>
      <c r="AW47" s="83">
        <v>0</v>
      </c>
      <c r="AX47" s="62">
        <f t="shared" si="6"/>
        <v>282932379</v>
      </c>
      <c r="AY47" s="63">
        <f t="shared" si="7"/>
        <v>0</v>
      </c>
      <c r="AZ47" s="67">
        <v>0</v>
      </c>
      <c r="BA47" s="82" t="s">
        <v>73</v>
      </c>
      <c r="BB47" s="61" t="s">
        <v>163</v>
      </c>
      <c r="BC47" s="278" t="s">
        <v>6972</v>
      </c>
      <c r="BD47" s="44" t="s">
        <v>4654</v>
      </c>
      <c r="BE47" s="44" t="s">
        <v>164</v>
      </c>
    </row>
    <row r="48" spans="2:57" s="11" customFormat="1" ht="12.75" x14ac:dyDescent="0.2">
      <c r="B48" s="44">
        <v>2026</v>
      </c>
      <c r="C48" s="44">
        <v>891780111</v>
      </c>
      <c r="D48" s="44" t="s">
        <v>63</v>
      </c>
      <c r="E48" s="168" t="s">
        <v>6971</v>
      </c>
      <c r="F48" s="61" t="s">
        <v>6970</v>
      </c>
      <c r="G48" s="61">
        <v>0</v>
      </c>
      <c r="H48" s="61" t="s">
        <v>71</v>
      </c>
      <c r="I48" s="44" t="s">
        <v>64</v>
      </c>
      <c r="J48" s="76" t="s">
        <v>81</v>
      </c>
      <c r="K48" s="278" t="s">
        <v>6969</v>
      </c>
      <c r="L48" s="333">
        <v>56500000</v>
      </c>
      <c r="M48" s="44" t="s">
        <v>66</v>
      </c>
      <c r="N48" s="278" t="s">
        <v>6968</v>
      </c>
      <c r="O48" s="278">
        <v>12627106</v>
      </c>
      <c r="P48" s="68">
        <v>109</v>
      </c>
      <c r="Q48" s="81">
        <v>46037</v>
      </c>
      <c r="R48" s="334">
        <v>56500000</v>
      </c>
      <c r="S48" s="81">
        <v>46048</v>
      </c>
      <c r="T48" s="333">
        <v>56500000</v>
      </c>
      <c r="U48" s="61" t="s">
        <v>65</v>
      </c>
      <c r="V48" s="79">
        <v>85459497</v>
      </c>
      <c r="W48" s="76" t="s">
        <v>6289</v>
      </c>
      <c r="X48" s="81">
        <v>46048</v>
      </c>
      <c r="Y48" s="81">
        <v>46066</v>
      </c>
      <c r="Z48" s="81">
        <v>46048</v>
      </c>
      <c r="AA48" s="81">
        <v>46203</v>
      </c>
      <c r="AB48" s="545">
        <v>155</v>
      </c>
      <c r="AC48" s="61">
        <v>0</v>
      </c>
      <c r="AD48" s="79">
        <v>0</v>
      </c>
      <c r="AE48" s="61">
        <v>0</v>
      </c>
      <c r="AF48" s="80" t="s">
        <v>73</v>
      </c>
      <c r="AG48" s="47">
        <f t="shared" si="4"/>
        <v>0</v>
      </c>
      <c r="AH48" s="61">
        <v>0</v>
      </c>
      <c r="AI48" s="79">
        <v>0</v>
      </c>
      <c r="AJ48" s="61" t="s">
        <v>73</v>
      </c>
      <c r="AK48" s="81" t="s">
        <v>73</v>
      </c>
      <c r="AL48" s="61">
        <v>0</v>
      </c>
      <c r="AM48" s="81" t="s">
        <v>73</v>
      </c>
      <c r="AN48" s="81" t="s">
        <v>73</v>
      </c>
      <c r="AO48" s="81" t="s">
        <v>73</v>
      </c>
      <c r="AP48" s="47">
        <f t="shared" si="5"/>
        <v>0</v>
      </c>
      <c r="AQ48" s="47">
        <f>+L48+AD48-AI48</f>
        <v>56500000</v>
      </c>
      <c r="AR48" s="61" t="s">
        <v>65</v>
      </c>
      <c r="AS48" s="79">
        <v>56500000</v>
      </c>
      <c r="AT48" s="61" t="s">
        <v>65</v>
      </c>
      <c r="AU48" s="79">
        <v>16950000</v>
      </c>
      <c r="AV48" s="81">
        <v>46064</v>
      </c>
      <c r="AW48" s="83">
        <v>0</v>
      </c>
      <c r="AX48" s="62">
        <f t="shared" si="6"/>
        <v>56500000</v>
      </c>
      <c r="AY48" s="63">
        <f t="shared" si="7"/>
        <v>0</v>
      </c>
      <c r="AZ48" s="67">
        <v>0</v>
      </c>
      <c r="BA48" s="82" t="s">
        <v>73</v>
      </c>
      <c r="BB48" s="61" t="s">
        <v>163</v>
      </c>
      <c r="BC48" s="278" t="s">
        <v>6967</v>
      </c>
      <c r="BD48" s="44" t="s">
        <v>4654</v>
      </c>
      <c r="BE48" s="44" t="s">
        <v>164</v>
      </c>
    </row>
    <row r="49" spans="2:57" s="11" customFormat="1" ht="12.75" x14ac:dyDescent="0.2">
      <c r="B49" s="44">
        <v>2026</v>
      </c>
      <c r="C49" s="44">
        <v>891780111</v>
      </c>
      <c r="D49" s="44" t="s">
        <v>63</v>
      </c>
      <c r="E49" s="168" t="s">
        <v>6966</v>
      </c>
      <c r="F49" s="61" t="s">
        <v>6965</v>
      </c>
      <c r="G49" s="61">
        <v>0</v>
      </c>
      <c r="H49" s="61" t="s">
        <v>71</v>
      </c>
      <c r="I49" s="44" t="s">
        <v>64</v>
      </c>
      <c r="J49" s="76" t="s">
        <v>81</v>
      </c>
      <c r="K49" s="278" t="s">
        <v>6964</v>
      </c>
      <c r="L49" s="333">
        <v>111096000</v>
      </c>
      <c r="M49" s="44" t="s">
        <v>66</v>
      </c>
      <c r="N49" s="278" t="s">
        <v>6963</v>
      </c>
      <c r="O49" s="278">
        <v>901673302</v>
      </c>
      <c r="P49" s="68">
        <v>170</v>
      </c>
      <c r="Q49" s="81">
        <v>46038</v>
      </c>
      <c r="R49" s="334">
        <v>111096000</v>
      </c>
      <c r="S49" s="81">
        <v>46048</v>
      </c>
      <c r="T49" s="333">
        <v>111096000</v>
      </c>
      <c r="U49" s="61" t="s">
        <v>65</v>
      </c>
      <c r="V49" s="79">
        <v>85151631</v>
      </c>
      <c r="W49" s="76" t="s">
        <v>6155</v>
      </c>
      <c r="X49" s="81">
        <v>46048</v>
      </c>
      <c r="Y49" s="81">
        <v>46050</v>
      </c>
      <c r="Z49" s="81">
        <v>46049</v>
      </c>
      <c r="AA49" s="81">
        <v>46231</v>
      </c>
      <c r="AB49" s="545">
        <v>182</v>
      </c>
      <c r="AC49" s="61">
        <v>0</v>
      </c>
      <c r="AD49" s="79">
        <v>0</v>
      </c>
      <c r="AE49" s="61">
        <v>0</v>
      </c>
      <c r="AF49" s="80" t="s">
        <v>73</v>
      </c>
      <c r="AG49" s="47">
        <f t="shared" si="4"/>
        <v>0</v>
      </c>
      <c r="AH49" s="61">
        <v>0</v>
      </c>
      <c r="AI49" s="79">
        <v>0</v>
      </c>
      <c r="AJ49" s="61" t="s">
        <v>73</v>
      </c>
      <c r="AK49" s="81" t="s">
        <v>73</v>
      </c>
      <c r="AL49" s="61">
        <v>0</v>
      </c>
      <c r="AM49" s="81" t="s">
        <v>73</v>
      </c>
      <c r="AN49" s="81" t="s">
        <v>73</v>
      </c>
      <c r="AO49" s="81" t="s">
        <v>73</v>
      </c>
      <c r="AP49" s="47">
        <f t="shared" si="5"/>
        <v>0</v>
      </c>
      <c r="AQ49" s="47">
        <f>+L49+AD49-AI49</f>
        <v>111096000</v>
      </c>
      <c r="AR49" s="61" t="s">
        <v>65</v>
      </c>
      <c r="AS49" s="79">
        <v>111096000</v>
      </c>
      <c r="AT49" s="61" t="s">
        <v>162</v>
      </c>
      <c r="AU49" s="79">
        <v>0</v>
      </c>
      <c r="AV49" s="81" t="s">
        <v>73</v>
      </c>
      <c r="AW49" s="83">
        <v>0</v>
      </c>
      <c r="AX49" s="62">
        <f t="shared" si="6"/>
        <v>111096000</v>
      </c>
      <c r="AY49" s="63">
        <f t="shared" si="7"/>
        <v>0</v>
      </c>
      <c r="AZ49" s="67">
        <v>0</v>
      </c>
      <c r="BA49" s="82" t="s">
        <v>73</v>
      </c>
      <c r="BB49" s="61" t="s">
        <v>85</v>
      </c>
      <c r="BC49" s="278" t="s">
        <v>6962</v>
      </c>
      <c r="BD49" s="44" t="s">
        <v>65</v>
      </c>
      <c r="BE49" s="44" t="s">
        <v>164</v>
      </c>
    </row>
    <row r="50" spans="2:57" s="11" customFormat="1" ht="12.75" x14ac:dyDescent="0.2">
      <c r="B50" s="44">
        <v>2026</v>
      </c>
      <c r="C50" s="44">
        <v>891780111</v>
      </c>
      <c r="D50" s="44" t="s">
        <v>63</v>
      </c>
      <c r="E50" s="168" t="s">
        <v>6961</v>
      </c>
      <c r="F50" s="61" t="s">
        <v>6960</v>
      </c>
      <c r="G50" s="61">
        <v>0</v>
      </c>
      <c r="H50" s="61" t="s">
        <v>71</v>
      </c>
      <c r="I50" s="44" t="s">
        <v>111</v>
      </c>
      <c r="J50" s="76" t="s">
        <v>81</v>
      </c>
      <c r="K50" s="278" t="s">
        <v>6959</v>
      </c>
      <c r="L50" s="333">
        <v>21148420</v>
      </c>
      <c r="M50" s="44" t="s">
        <v>66</v>
      </c>
      <c r="N50" s="278" t="s">
        <v>6958</v>
      </c>
      <c r="O50" s="278">
        <v>901366868</v>
      </c>
      <c r="P50" s="68">
        <v>113</v>
      </c>
      <c r="Q50" s="81">
        <v>46037</v>
      </c>
      <c r="R50" s="334">
        <v>335013352</v>
      </c>
      <c r="S50" s="81">
        <v>46048</v>
      </c>
      <c r="T50" s="333">
        <v>21148420</v>
      </c>
      <c r="U50" s="61" t="s">
        <v>65</v>
      </c>
      <c r="V50" s="79">
        <v>72175281</v>
      </c>
      <c r="W50" s="76" t="s">
        <v>6567</v>
      </c>
      <c r="X50" s="81">
        <v>46048</v>
      </c>
      <c r="Y50" s="81">
        <v>46060</v>
      </c>
      <c r="Z50" s="81" t="s">
        <v>73</v>
      </c>
      <c r="AA50" s="81">
        <v>46180</v>
      </c>
      <c r="AB50" s="545">
        <v>120</v>
      </c>
      <c r="AC50" s="61">
        <v>0</v>
      </c>
      <c r="AD50" s="79">
        <v>0</v>
      </c>
      <c r="AE50" s="61">
        <v>0</v>
      </c>
      <c r="AF50" s="80" t="s">
        <v>73</v>
      </c>
      <c r="AG50" s="47">
        <f t="shared" si="4"/>
        <v>0</v>
      </c>
      <c r="AH50" s="61">
        <v>0</v>
      </c>
      <c r="AI50" s="79">
        <v>0</v>
      </c>
      <c r="AJ50" s="61" t="s">
        <v>73</v>
      </c>
      <c r="AK50" s="81" t="s">
        <v>73</v>
      </c>
      <c r="AL50" s="61">
        <v>0</v>
      </c>
      <c r="AM50" s="81" t="s">
        <v>73</v>
      </c>
      <c r="AN50" s="81" t="s">
        <v>73</v>
      </c>
      <c r="AO50" s="81" t="s">
        <v>73</v>
      </c>
      <c r="AP50" s="47">
        <f t="shared" si="5"/>
        <v>0</v>
      </c>
      <c r="AQ50" s="47">
        <f>+L50+AD50-AI50</f>
        <v>21148420</v>
      </c>
      <c r="AR50" s="61" t="s">
        <v>65</v>
      </c>
      <c r="AS50" s="79">
        <v>21148420</v>
      </c>
      <c r="AT50" s="61" t="s">
        <v>162</v>
      </c>
      <c r="AU50" s="79">
        <v>0</v>
      </c>
      <c r="AV50" s="81" t="s">
        <v>73</v>
      </c>
      <c r="AW50" s="83">
        <v>0</v>
      </c>
      <c r="AX50" s="62">
        <f t="shared" si="6"/>
        <v>21148420</v>
      </c>
      <c r="AY50" s="63">
        <f t="shared" si="7"/>
        <v>0</v>
      </c>
      <c r="AZ50" s="67">
        <v>0</v>
      </c>
      <c r="BA50" s="82" t="s">
        <v>73</v>
      </c>
      <c r="BB50" s="61" t="s">
        <v>163</v>
      </c>
      <c r="BC50" s="278" t="s">
        <v>6957</v>
      </c>
      <c r="BD50" s="44" t="s">
        <v>4654</v>
      </c>
      <c r="BE50" s="44" t="s">
        <v>164</v>
      </c>
    </row>
    <row r="51" spans="2:57" s="11" customFormat="1" ht="12.75" x14ac:dyDescent="0.2">
      <c r="B51" s="44">
        <v>2026</v>
      </c>
      <c r="C51" s="44">
        <v>891780111</v>
      </c>
      <c r="D51" s="44" t="s">
        <v>63</v>
      </c>
      <c r="E51" s="168" t="s">
        <v>6956</v>
      </c>
      <c r="F51" s="61" t="s">
        <v>6955</v>
      </c>
      <c r="G51" s="61">
        <v>0</v>
      </c>
      <c r="H51" s="61" t="s">
        <v>71</v>
      </c>
      <c r="I51" s="44" t="s">
        <v>64</v>
      </c>
      <c r="J51" s="76" t="s">
        <v>81</v>
      </c>
      <c r="K51" s="278" t="s">
        <v>6954</v>
      </c>
      <c r="L51" s="333">
        <v>50285600</v>
      </c>
      <c r="M51" s="44" t="s">
        <v>66</v>
      </c>
      <c r="N51" s="278" t="s">
        <v>6953</v>
      </c>
      <c r="O51" s="278">
        <v>39048924</v>
      </c>
      <c r="P51" s="68">
        <v>131</v>
      </c>
      <c r="Q51" s="81">
        <v>46038</v>
      </c>
      <c r="R51" s="334">
        <v>50285600</v>
      </c>
      <c r="S51" s="81">
        <v>46048</v>
      </c>
      <c r="T51" s="333">
        <v>50285600</v>
      </c>
      <c r="U51" s="61" t="s">
        <v>65</v>
      </c>
      <c r="V51" s="79">
        <v>1082990998</v>
      </c>
      <c r="W51" s="76" t="s">
        <v>6894</v>
      </c>
      <c r="X51" s="81">
        <v>46048</v>
      </c>
      <c r="Y51" s="81">
        <v>46055</v>
      </c>
      <c r="Z51" s="81">
        <v>46048</v>
      </c>
      <c r="AA51" s="81">
        <v>46233</v>
      </c>
      <c r="AB51" s="545">
        <v>185</v>
      </c>
      <c r="AC51" s="61">
        <v>0</v>
      </c>
      <c r="AD51" s="79">
        <v>0</v>
      </c>
      <c r="AE51" s="61">
        <v>0</v>
      </c>
      <c r="AF51" s="80" t="s">
        <v>73</v>
      </c>
      <c r="AG51" s="47">
        <f t="shared" si="4"/>
        <v>0</v>
      </c>
      <c r="AH51" s="61">
        <v>0</v>
      </c>
      <c r="AI51" s="79">
        <v>0</v>
      </c>
      <c r="AJ51" s="61" t="s">
        <v>73</v>
      </c>
      <c r="AK51" s="81" t="s">
        <v>73</v>
      </c>
      <c r="AL51" s="61">
        <v>0</v>
      </c>
      <c r="AM51" s="81" t="s">
        <v>73</v>
      </c>
      <c r="AN51" s="81" t="s">
        <v>73</v>
      </c>
      <c r="AO51" s="81" t="s">
        <v>73</v>
      </c>
      <c r="AP51" s="47">
        <f t="shared" si="5"/>
        <v>0</v>
      </c>
      <c r="AQ51" s="47">
        <f>+L51+AD51-AI51</f>
        <v>50285600</v>
      </c>
      <c r="AR51" s="61" t="s">
        <v>65</v>
      </c>
      <c r="AS51" s="79">
        <v>50285600</v>
      </c>
      <c r="AT51" s="61" t="s">
        <v>162</v>
      </c>
      <c r="AU51" s="79">
        <v>0</v>
      </c>
      <c r="AV51" s="81" t="s">
        <v>73</v>
      </c>
      <c r="AW51" s="83">
        <v>0</v>
      </c>
      <c r="AX51" s="62">
        <f t="shared" si="6"/>
        <v>50285600</v>
      </c>
      <c r="AY51" s="63">
        <f t="shared" si="7"/>
        <v>0</v>
      </c>
      <c r="AZ51" s="67">
        <v>0</v>
      </c>
      <c r="BA51" s="82" t="s">
        <v>73</v>
      </c>
      <c r="BB51" s="61" t="s">
        <v>163</v>
      </c>
      <c r="BC51" s="278" t="s">
        <v>6952</v>
      </c>
      <c r="BD51" s="44" t="s">
        <v>4654</v>
      </c>
      <c r="BE51" s="44" t="s">
        <v>164</v>
      </c>
    </row>
    <row r="52" spans="2:57" s="11" customFormat="1" ht="12.75" x14ac:dyDescent="0.2">
      <c r="B52" s="44">
        <v>2026</v>
      </c>
      <c r="C52" s="44">
        <v>891780111</v>
      </c>
      <c r="D52" s="44" t="s">
        <v>63</v>
      </c>
      <c r="E52" s="168" t="s">
        <v>6951</v>
      </c>
      <c r="F52" s="61" t="s">
        <v>6950</v>
      </c>
      <c r="G52" s="61">
        <v>0</v>
      </c>
      <c r="H52" s="61" t="s">
        <v>71</v>
      </c>
      <c r="I52" s="44" t="s">
        <v>64</v>
      </c>
      <c r="J52" s="76" t="s">
        <v>81</v>
      </c>
      <c r="K52" s="278" t="s">
        <v>6949</v>
      </c>
      <c r="L52" s="333">
        <v>16000000</v>
      </c>
      <c r="M52" s="44" t="s">
        <v>66</v>
      </c>
      <c r="N52" s="278" t="s">
        <v>6948</v>
      </c>
      <c r="O52" s="278">
        <v>85455127</v>
      </c>
      <c r="P52" s="68">
        <v>171</v>
      </c>
      <c r="Q52" s="81">
        <v>46038</v>
      </c>
      <c r="R52" s="334">
        <v>16000000</v>
      </c>
      <c r="S52" s="81">
        <v>46048</v>
      </c>
      <c r="T52" s="333">
        <v>16000000</v>
      </c>
      <c r="U52" s="61" t="s">
        <v>65</v>
      </c>
      <c r="V52" s="79">
        <v>85459497</v>
      </c>
      <c r="W52" s="76" t="s">
        <v>6289</v>
      </c>
      <c r="X52" s="81">
        <v>46048</v>
      </c>
      <c r="Y52" s="81">
        <v>46050</v>
      </c>
      <c r="Z52" s="81">
        <v>46050</v>
      </c>
      <c r="AA52" s="81">
        <v>46203</v>
      </c>
      <c r="AB52" s="545">
        <v>153</v>
      </c>
      <c r="AC52" s="61">
        <v>0</v>
      </c>
      <c r="AD52" s="79">
        <v>0</v>
      </c>
      <c r="AE52" s="61">
        <v>0</v>
      </c>
      <c r="AF52" s="80" t="s">
        <v>73</v>
      </c>
      <c r="AG52" s="47">
        <f t="shared" si="4"/>
        <v>0</v>
      </c>
      <c r="AH52" s="61">
        <v>0</v>
      </c>
      <c r="AI52" s="79">
        <v>0</v>
      </c>
      <c r="AJ52" s="61" t="s">
        <v>73</v>
      </c>
      <c r="AK52" s="81" t="s">
        <v>73</v>
      </c>
      <c r="AL52" s="61">
        <v>0</v>
      </c>
      <c r="AM52" s="81" t="s">
        <v>73</v>
      </c>
      <c r="AN52" s="81" t="s">
        <v>73</v>
      </c>
      <c r="AO52" s="81" t="s">
        <v>73</v>
      </c>
      <c r="AP52" s="47">
        <f t="shared" si="5"/>
        <v>0</v>
      </c>
      <c r="AQ52" s="47">
        <f>+L52+AD52-AI52</f>
        <v>16000000</v>
      </c>
      <c r="AR52" s="61" t="s">
        <v>65</v>
      </c>
      <c r="AS52" s="79">
        <v>16000000</v>
      </c>
      <c r="AT52" s="61" t="s">
        <v>162</v>
      </c>
      <c r="AU52" s="79">
        <v>0</v>
      </c>
      <c r="AV52" s="81" t="s">
        <v>73</v>
      </c>
      <c r="AW52" s="83">
        <v>0</v>
      </c>
      <c r="AX52" s="62">
        <f t="shared" si="6"/>
        <v>16000000</v>
      </c>
      <c r="AY52" s="63">
        <f t="shared" si="7"/>
        <v>0</v>
      </c>
      <c r="AZ52" s="67">
        <v>0</v>
      </c>
      <c r="BA52" s="82" t="s">
        <v>73</v>
      </c>
      <c r="BB52" s="61" t="s">
        <v>85</v>
      </c>
      <c r="BC52" s="278" t="s">
        <v>6947</v>
      </c>
      <c r="BD52" s="44" t="s">
        <v>65</v>
      </c>
      <c r="BE52" s="44" t="s">
        <v>164</v>
      </c>
    </row>
    <row r="53" spans="2:57" s="11" customFormat="1" ht="12.75" x14ac:dyDescent="0.2">
      <c r="B53" s="44">
        <v>2026</v>
      </c>
      <c r="C53" s="44">
        <v>891780111</v>
      </c>
      <c r="D53" s="44" t="s">
        <v>63</v>
      </c>
      <c r="E53" s="168" t="s">
        <v>6946</v>
      </c>
      <c r="F53" s="61" t="s">
        <v>6945</v>
      </c>
      <c r="G53" s="61">
        <v>0</v>
      </c>
      <c r="H53" s="61" t="s">
        <v>71</v>
      </c>
      <c r="I53" s="44" t="s">
        <v>64</v>
      </c>
      <c r="J53" s="76" t="s">
        <v>81</v>
      </c>
      <c r="K53" s="278" t="s">
        <v>6944</v>
      </c>
      <c r="L53" s="333">
        <v>50000000</v>
      </c>
      <c r="M53" s="44" t="s">
        <v>66</v>
      </c>
      <c r="N53" s="278" t="s">
        <v>6943</v>
      </c>
      <c r="O53" s="278">
        <v>1082897035</v>
      </c>
      <c r="P53" s="68">
        <v>234</v>
      </c>
      <c r="Q53" s="81">
        <v>46042</v>
      </c>
      <c r="R53" s="334">
        <v>50000000</v>
      </c>
      <c r="S53" s="81">
        <v>46048</v>
      </c>
      <c r="T53" s="333">
        <v>50000000</v>
      </c>
      <c r="U53" s="61" t="s">
        <v>65</v>
      </c>
      <c r="V53" s="79">
        <v>85459497</v>
      </c>
      <c r="W53" s="76" t="s">
        <v>6289</v>
      </c>
      <c r="X53" s="81">
        <v>46048</v>
      </c>
      <c r="Y53" s="81">
        <v>46048</v>
      </c>
      <c r="Z53" s="81" t="s">
        <v>73</v>
      </c>
      <c r="AA53" s="81">
        <v>46234</v>
      </c>
      <c r="AB53" s="545">
        <v>186</v>
      </c>
      <c r="AC53" s="61">
        <v>0</v>
      </c>
      <c r="AD53" s="79">
        <v>0</v>
      </c>
      <c r="AE53" s="61">
        <v>0</v>
      </c>
      <c r="AF53" s="80" t="s">
        <v>73</v>
      </c>
      <c r="AG53" s="47">
        <f t="shared" si="4"/>
        <v>0</v>
      </c>
      <c r="AH53" s="61">
        <v>0</v>
      </c>
      <c r="AI53" s="79">
        <v>0</v>
      </c>
      <c r="AJ53" s="61" t="s">
        <v>73</v>
      </c>
      <c r="AK53" s="81" t="s">
        <v>73</v>
      </c>
      <c r="AL53" s="61">
        <v>0</v>
      </c>
      <c r="AM53" s="81" t="s">
        <v>73</v>
      </c>
      <c r="AN53" s="81" t="s">
        <v>73</v>
      </c>
      <c r="AO53" s="81" t="s">
        <v>73</v>
      </c>
      <c r="AP53" s="47">
        <f t="shared" si="5"/>
        <v>0</v>
      </c>
      <c r="AQ53" s="47">
        <f>+L53+AD53-AI53</f>
        <v>50000000</v>
      </c>
      <c r="AR53" s="61" t="s">
        <v>65</v>
      </c>
      <c r="AS53" s="79">
        <v>50000000</v>
      </c>
      <c r="AT53" s="61" t="s">
        <v>162</v>
      </c>
      <c r="AU53" s="79">
        <v>0</v>
      </c>
      <c r="AV53" s="81" t="s">
        <v>73</v>
      </c>
      <c r="AW53" s="83">
        <v>0</v>
      </c>
      <c r="AX53" s="62">
        <f t="shared" si="6"/>
        <v>50000000</v>
      </c>
      <c r="AY53" s="63">
        <f t="shared" si="7"/>
        <v>0</v>
      </c>
      <c r="AZ53" s="67">
        <v>0</v>
      </c>
      <c r="BA53" s="82" t="s">
        <v>73</v>
      </c>
      <c r="BB53" s="61" t="s">
        <v>85</v>
      </c>
      <c r="BC53" s="278" t="s">
        <v>6942</v>
      </c>
      <c r="BD53" s="44" t="s">
        <v>65</v>
      </c>
      <c r="BE53" s="44" t="s">
        <v>164</v>
      </c>
    </row>
    <row r="54" spans="2:57" s="11" customFormat="1" ht="12.75" x14ac:dyDescent="0.2">
      <c r="B54" s="44">
        <v>2026</v>
      </c>
      <c r="C54" s="44">
        <v>891780111</v>
      </c>
      <c r="D54" s="44" t="s">
        <v>63</v>
      </c>
      <c r="E54" s="168" t="s">
        <v>6941</v>
      </c>
      <c r="F54" s="61" t="s">
        <v>6940</v>
      </c>
      <c r="G54" s="61">
        <v>0</v>
      </c>
      <c r="H54" s="61" t="s">
        <v>71</v>
      </c>
      <c r="I54" s="44" t="s">
        <v>64</v>
      </c>
      <c r="J54" s="76" t="s">
        <v>81</v>
      </c>
      <c r="K54" s="278" t="s">
        <v>6939</v>
      </c>
      <c r="L54" s="333">
        <v>2380000</v>
      </c>
      <c r="M54" s="44" t="s">
        <v>66</v>
      </c>
      <c r="N54" s="278" t="s">
        <v>6938</v>
      </c>
      <c r="O54" s="278">
        <v>85475929</v>
      </c>
      <c r="P54" s="68">
        <v>74</v>
      </c>
      <c r="Q54" s="81">
        <v>46036</v>
      </c>
      <c r="R54" s="334">
        <v>2380000</v>
      </c>
      <c r="S54" s="81">
        <v>46049</v>
      </c>
      <c r="T54" s="333">
        <v>2380000</v>
      </c>
      <c r="U54" s="61" t="s">
        <v>65</v>
      </c>
      <c r="V54" s="79">
        <v>12621405</v>
      </c>
      <c r="W54" s="76" t="s">
        <v>6937</v>
      </c>
      <c r="X54" s="81">
        <v>46049</v>
      </c>
      <c r="Y54" s="81">
        <v>46049</v>
      </c>
      <c r="Z54" s="81" t="s">
        <v>73</v>
      </c>
      <c r="AA54" s="81">
        <v>46375</v>
      </c>
      <c r="AB54" s="545">
        <v>326</v>
      </c>
      <c r="AC54" s="61">
        <v>0</v>
      </c>
      <c r="AD54" s="79">
        <v>0</v>
      </c>
      <c r="AE54" s="61">
        <v>0</v>
      </c>
      <c r="AF54" s="80" t="s">
        <v>73</v>
      </c>
      <c r="AG54" s="47">
        <f t="shared" si="4"/>
        <v>0</v>
      </c>
      <c r="AH54" s="61">
        <v>0</v>
      </c>
      <c r="AI54" s="79">
        <v>0</v>
      </c>
      <c r="AJ54" s="61" t="s">
        <v>73</v>
      </c>
      <c r="AK54" s="81" t="s">
        <v>73</v>
      </c>
      <c r="AL54" s="61">
        <v>0</v>
      </c>
      <c r="AM54" s="81" t="s">
        <v>73</v>
      </c>
      <c r="AN54" s="81" t="s">
        <v>73</v>
      </c>
      <c r="AO54" s="81" t="s">
        <v>73</v>
      </c>
      <c r="AP54" s="47">
        <f t="shared" si="5"/>
        <v>0</v>
      </c>
      <c r="AQ54" s="47">
        <f>+L54+AD54-AI54</f>
        <v>2380000</v>
      </c>
      <c r="AR54" s="61" t="s">
        <v>65</v>
      </c>
      <c r="AS54" s="79">
        <v>2380000</v>
      </c>
      <c r="AT54" s="61" t="s">
        <v>162</v>
      </c>
      <c r="AU54" s="79">
        <v>0</v>
      </c>
      <c r="AV54" s="81" t="s">
        <v>73</v>
      </c>
      <c r="AW54" s="83">
        <v>0</v>
      </c>
      <c r="AX54" s="62">
        <f t="shared" si="6"/>
        <v>2380000</v>
      </c>
      <c r="AY54" s="63">
        <f t="shared" si="7"/>
        <v>0</v>
      </c>
      <c r="AZ54" s="67">
        <v>0</v>
      </c>
      <c r="BA54" s="82" t="s">
        <v>73</v>
      </c>
      <c r="BB54" s="61" t="s">
        <v>85</v>
      </c>
      <c r="BC54" s="278" t="s">
        <v>6936</v>
      </c>
      <c r="BD54" s="44" t="s">
        <v>65</v>
      </c>
      <c r="BE54" s="44" t="s">
        <v>164</v>
      </c>
    </row>
    <row r="55" spans="2:57" s="11" customFormat="1" ht="12.75" x14ac:dyDescent="0.2">
      <c r="B55" s="44">
        <v>2026</v>
      </c>
      <c r="C55" s="44">
        <v>891780111</v>
      </c>
      <c r="D55" s="44" t="s">
        <v>63</v>
      </c>
      <c r="E55" s="168" t="s">
        <v>6935</v>
      </c>
      <c r="F55" s="61" t="s">
        <v>6934</v>
      </c>
      <c r="G55" s="61">
        <v>0</v>
      </c>
      <c r="H55" s="61" t="s">
        <v>71</v>
      </c>
      <c r="I55" s="44" t="s">
        <v>111</v>
      </c>
      <c r="J55" s="76" t="s">
        <v>81</v>
      </c>
      <c r="K55" s="278" t="s">
        <v>6933</v>
      </c>
      <c r="L55" s="333">
        <v>30859769</v>
      </c>
      <c r="M55" s="44" t="s">
        <v>66</v>
      </c>
      <c r="N55" s="278" t="s">
        <v>6932</v>
      </c>
      <c r="O55" s="278">
        <v>819003317</v>
      </c>
      <c r="P55" s="68">
        <v>113</v>
      </c>
      <c r="Q55" s="81">
        <v>46037</v>
      </c>
      <c r="R55" s="334">
        <v>335013352</v>
      </c>
      <c r="S55" s="81">
        <v>46049</v>
      </c>
      <c r="T55" s="333">
        <v>30859769</v>
      </c>
      <c r="U55" s="61" t="s">
        <v>65</v>
      </c>
      <c r="V55" s="79">
        <v>72175281</v>
      </c>
      <c r="W55" s="76" t="s">
        <v>6567</v>
      </c>
      <c r="X55" s="81">
        <v>46049</v>
      </c>
      <c r="Y55" s="81">
        <v>46055</v>
      </c>
      <c r="Z55" s="81" t="s">
        <v>73</v>
      </c>
      <c r="AA55" s="81">
        <v>46175</v>
      </c>
      <c r="AB55" s="545">
        <v>120</v>
      </c>
      <c r="AC55" s="61">
        <v>0</v>
      </c>
      <c r="AD55" s="79">
        <v>0</v>
      </c>
      <c r="AE55" s="61">
        <v>0</v>
      </c>
      <c r="AF55" s="80" t="s">
        <v>73</v>
      </c>
      <c r="AG55" s="47">
        <f t="shared" si="4"/>
        <v>0</v>
      </c>
      <c r="AH55" s="61">
        <v>0</v>
      </c>
      <c r="AI55" s="79">
        <v>0</v>
      </c>
      <c r="AJ55" s="61" t="s">
        <v>73</v>
      </c>
      <c r="AK55" s="81" t="s">
        <v>73</v>
      </c>
      <c r="AL55" s="61">
        <v>0</v>
      </c>
      <c r="AM55" s="81" t="s">
        <v>73</v>
      </c>
      <c r="AN55" s="81" t="s">
        <v>73</v>
      </c>
      <c r="AO55" s="81" t="s">
        <v>73</v>
      </c>
      <c r="AP55" s="47">
        <f t="shared" si="5"/>
        <v>0</v>
      </c>
      <c r="AQ55" s="47">
        <f>+L55+AD55-AI55</f>
        <v>30859769</v>
      </c>
      <c r="AR55" s="61" t="s">
        <v>65</v>
      </c>
      <c r="AS55" s="79">
        <v>30859769</v>
      </c>
      <c r="AT55" s="61" t="s">
        <v>162</v>
      </c>
      <c r="AU55" s="79">
        <v>0</v>
      </c>
      <c r="AV55" s="81" t="s">
        <v>73</v>
      </c>
      <c r="AW55" s="83">
        <v>0</v>
      </c>
      <c r="AX55" s="62">
        <f t="shared" si="6"/>
        <v>30859769</v>
      </c>
      <c r="AY55" s="63">
        <f t="shared" si="7"/>
        <v>0</v>
      </c>
      <c r="AZ55" s="67">
        <v>0</v>
      </c>
      <c r="BA55" s="82" t="s">
        <v>73</v>
      </c>
      <c r="BB55" s="61" t="s">
        <v>163</v>
      </c>
      <c r="BC55" s="278" t="s">
        <v>6931</v>
      </c>
      <c r="BD55" s="44" t="s">
        <v>4654</v>
      </c>
      <c r="BE55" s="44" t="s">
        <v>164</v>
      </c>
    </row>
    <row r="56" spans="2:57" s="11" customFormat="1" ht="12.75" x14ac:dyDescent="0.2">
      <c r="B56" s="44">
        <v>2026</v>
      </c>
      <c r="C56" s="44">
        <v>891780111</v>
      </c>
      <c r="D56" s="44" t="s">
        <v>63</v>
      </c>
      <c r="E56" s="168" t="s">
        <v>6930</v>
      </c>
      <c r="F56" s="61" t="s">
        <v>6929</v>
      </c>
      <c r="G56" s="61">
        <v>0</v>
      </c>
      <c r="H56" s="61" t="s">
        <v>71</v>
      </c>
      <c r="I56" s="44" t="s">
        <v>64</v>
      </c>
      <c r="J56" s="76" t="s">
        <v>81</v>
      </c>
      <c r="K56" s="278" t="s">
        <v>6928</v>
      </c>
      <c r="L56" s="333">
        <v>9547370</v>
      </c>
      <c r="M56" s="44" t="s">
        <v>66</v>
      </c>
      <c r="N56" s="278" t="s">
        <v>6927</v>
      </c>
      <c r="O56" s="278">
        <v>900795369</v>
      </c>
      <c r="P56" s="68">
        <v>236</v>
      </c>
      <c r="Q56" s="81">
        <v>46042</v>
      </c>
      <c r="R56" s="334">
        <v>9547370</v>
      </c>
      <c r="S56" s="81">
        <v>46049</v>
      </c>
      <c r="T56" s="333">
        <v>9547370</v>
      </c>
      <c r="U56" s="61" t="s">
        <v>65</v>
      </c>
      <c r="V56" s="79">
        <v>85465146</v>
      </c>
      <c r="W56" s="76" t="s">
        <v>6324</v>
      </c>
      <c r="X56" s="81">
        <v>46049</v>
      </c>
      <c r="Y56" s="81">
        <v>46062</v>
      </c>
      <c r="Z56" s="81" t="s">
        <v>73</v>
      </c>
      <c r="AA56" s="81">
        <v>46063</v>
      </c>
      <c r="AB56" s="545">
        <v>1</v>
      </c>
      <c r="AC56" s="61">
        <v>0</v>
      </c>
      <c r="AD56" s="79">
        <v>0</v>
      </c>
      <c r="AE56" s="61">
        <v>0</v>
      </c>
      <c r="AF56" s="80" t="s">
        <v>73</v>
      </c>
      <c r="AG56" s="47">
        <f t="shared" si="4"/>
        <v>0</v>
      </c>
      <c r="AH56" s="61">
        <v>0</v>
      </c>
      <c r="AI56" s="79">
        <v>0</v>
      </c>
      <c r="AJ56" s="61" t="s">
        <v>73</v>
      </c>
      <c r="AK56" s="81" t="s">
        <v>73</v>
      </c>
      <c r="AL56" s="61">
        <v>0</v>
      </c>
      <c r="AM56" s="81" t="s">
        <v>73</v>
      </c>
      <c r="AN56" s="81" t="s">
        <v>73</v>
      </c>
      <c r="AO56" s="81" t="s">
        <v>73</v>
      </c>
      <c r="AP56" s="47">
        <f t="shared" si="5"/>
        <v>0</v>
      </c>
      <c r="AQ56" s="47">
        <f>+L56+AD56-AI56</f>
        <v>9547370</v>
      </c>
      <c r="AR56" s="61" t="s">
        <v>65</v>
      </c>
      <c r="AS56" s="79">
        <v>9547370</v>
      </c>
      <c r="AT56" s="61" t="s">
        <v>162</v>
      </c>
      <c r="AU56" s="79">
        <v>0</v>
      </c>
      <c r="AV56" s="81" t="s">
        <v>73</v>
      </c>
      <c r="AW56" s="83">
        <v>0</v>
      </c>
      <c r="AX56" s="62">
        <f t="shared" si="6"/>
        <v>9547370</v>
      </c>
      <c r="AY56" s="63">
        <f t="shared" si="7"/>
        <v>0</v>
      </c>
      <c r="AZ56" s="67">
        <v>0</v>
      </c>
      <c r="BA56" s="82" t="s">
        <v>73</v>
      </c>
      <c r="BB56" s="61" t="s">
        <v>163</v>
      </c>
      <c r="BC56" s="278" t="s">
        <v>6926</v>
      </c>
      <c r="BD56" s="44" t="s">
        <v>4654</v>
      </c>
      <c r="BE56" s="44" t="s">
        <v>164</v>
      </c>
    </row>
    <row r="57" spans="2:57" s="11" customFormat="1" ht="12.75" x14ac:dyDescent="0.2">
      <c r="B57" s="44">
        <v>2026</v>
      </c>
      <c r="C57" s="44">
        <v>891780111</v>
      </c>
      <c r="D57" s="44" t="s">
        <v>63</v>
      </c>
      <c r="E57" s="168" t="s">
        <v>6925</v>
      </c>
      <c r="F57" s="61" t="s">
        <v>6924</v>
      </c>
      <c r="G57" s="61">
        <v>0</v>
      </c>
      <c r="H57" s="61" t="s">
        <v>71</v>
      </c>
      <c r="I57" s="44" t="s">
        <v>111</v>
      </c>
      <c r="J57" s="76" t="s">
        <v>81</v>
      </c>
      <c r="K57" s="278" t="s">
        <v>6923</v>
      </c>
      <c r="L57" s="333">
        <v>21000000</v>
      </c>
      <c r="M57" s="44" t="s">
        <v>66</v>
      </c>
      <c r="N57" s="278" t="s">
        <v>6922</v>
      </c>
      <c r="O57" s="278">
        <v>901086965</v>
      </c>
      <c r="P57" s="68">
        <v>113</v>
      </c>
      <c r="Q57" s="81">
        <v>46037</v>
      </c>
      <c r="R57" s="334">
        <v>335013352</v>
      </c>
      <c r="S57" s="81">
        <v>46049</v>
      </c>
      <c r="T57" s="333">
        <v>21000000</v>
      </c>
      <c r="U57" s="61" t="s">
        <v>65</v>
      </c>
      <c r="V57" s="79">
        <v>72175281</v>
      </c>
      <c r="W57" s="76" t="s">
        <v>6567</v>
      </c>
      <c r="X57" s="81">
        <v>46049</v>
      </c>
      <c r="Y57" s="81">
        <v>46049</v>
      </c>
      <c r="Z57" s="81" t="s">
        <v>73</v>
      </c>
      <c r="AA57" s="81">
        <v>46169</v>
      </c>
      <c r="AB57" s="545">
        <v>120</v>
      </c>
      <c r="AC57" s="61">
        <v>0</v>
      </c>
      <c r="AD57" s="79">
        <v>0</v>
      </c>
      <c r="AE57" s="61">
        <v>0</v>
      </c>
      <c r="AF57" s="80" t="s">
        <v>73</v>
      </c>
      <c r="AG57" s="47">
        <f t="shared" si="4"/>
        <v>0</v>
      </c>
      <c r="AH57" s="61">
        <v>0</v>
      </c>
      <c r="AI57" s="79">
        <v>0</v>
      </c>
      <c r="AJ57" s="61" t="s">
        <v>73</v>
      </c>
      <c r="AK57" s="81" t="s">
        <v>73</v>
      </c>
      <c r="AL57" s="61">
        <v>0</v>
      </c>
      <c r="AM57" s="81" t="s">
        <v>73</v>
      </c>
      <c r="AN57" s="81" t="s">
        <v>73</v>
      </c>
      <c r="AO57" s="81" t="s">
        <v>73</v>
      </c>
      <c r="AP57" s="47">
        <f t="shared" si="5"/>
        <v>0</v>
      </c>
      <c r="AQ57" s="47">
        <f>+L57+AD57-AI57</f>
        <v>21000000</v>
      </c>
      <c r="AR57" s="61" t="s">
        <v>65</v>
      </c>
      <c r="AS57" s="79">
        <v>21000000</v>
      </c>
      <c r="AT57" s="61" t="s">
        <v>162</v>
      </c>
      <c r="AU57" s="79">
        <v>0</v>
      </c>
      <c r="AV57" s="81" t="s">
        <v>73</v>
      </c>
      <c r="AW57" s="83">
        <v>0</v>
      </c>
      <c r="AX57" s="62">
        <f t="shared" si="6"/>
        <v>21000000</v>
      </c>
      <c r="AY57" s="63">
        <f t="shared" si="7"/>
        <v>0</v>
      </c>
      <c r="AZ57" s="67">
        <v>0</v>
      </c>
      <c r="BA57" s="82" t="s">
        <v>73</v>
      </c>
      <c r="BB57" s="61" t="s">
        <v>163</v>
      </c>
      <c r="BC57" s="278" t="s">
        <v>6921</v>
      </c>
      <c r="BD57" s="44" t="s">
        <v>4654</v>
      </c>
      <c r="BE57" s="44" t="s">
        <v>164</v>
      </c>
    </row>
    <row r="58" spans="2:57" s="11" customFormat="1" ht="12.75" x14ac:dyDescent="0.2">
      <c r="B58" s="44">
        <v>2026</v>
      </c>
      <c r="C58" s="44">
        <v>891780111</v>
      </c>
      <c r="D58" s="44" t="s">
        <v>63</v>
      </c>
      <c r="E58" s="168" t="s">
        <v>6920</v>
      </c>
      <c r="F58" s="61" t="s">
        <v>6919</v>
      </c>
      <c r="G58" s="61">
        <v>0</v>
      </c>
      <c r="H58" s="61" t="s">
        <v>71</v>
      </c>
      <c r="I58" s="44" t="s">
        <v>64</v>
      </c>
      <c r="J58" s="76" t="s">
        <v>81</v>
      </c>
      <c r="K58" s="278" t="s">
        <v>6918</v>
      </c>
      <c r="L58" s="333">
        <v>10500000</v>
      </c>
      <c r="M58" s="44" t="s">
        <v>66</v>
      </c>
      <c r="N58" s="278" t="s">
        <v>6917</v>
      </c>
      <c r="O58" s="278">
        <v>1082997386</v>
      </c>
      <c r="P58" s="68">
        <v>316</v>
      </c>
      <c r="Q58" s="81">
        <v>46044</v>
      </c>
      <c r="R58" s="334">
        <v>10500000</v>
      </c>
      <c r="S58" s="81">
        <v>46049</v>
      </c>
      <c r="T58" s="333">
        <v>10500000</v>
      </c>
      <c r="U58" s="61" t="s">
        <v>65</v>
      </c>
      <c r="V58" s="79">
        <v>7633817</v>
      </c>
      <c r="W58" s="76" t="s">
        <v>6560</v>
      </c>
      <c r="X58" s="81">
        <v>46049</v>
      </c>
      <c r="Y58" s="81">
        <v>46062</v>
      </c>
      <c r="Z58" s="81" t="s">
        <v>73</v>
      </c>
      <c r="AA58" s="81">
        <v>46387</v>
      </c>
      <c r="AB58" s="545">
        <v>325</v>
      </c>
      <c r="AC58" s="61">
        <v>0</v>
      </c>
      <c r="AD58" s="79">
        <v>0</v>
      </c>
      <c r="AE58" s="61">
        <v>0</v>
      </c>
      <c r="AF58" s="80" t="s">
        <v>73</v>
      </c>
      <c r="AG58" s="47">
        <f t="shared" si="4"/>
        <v>0</v>
      </c>
      <c r="AH58" s="61">
        <v>0</v>
      </c>
      <c r="AI58" s="79">
        <v>0</v>
      </c>
      <c r="AJ58" s="61" t="s">
        <v>73</v>
      </c>
      <c r="AK58" s="81" t="s">
        <v>73</v>
      </c>
      <c r="AL58" s="61">
        <v>0</v>
      </c>
      <c r="AM58" s="81" t="s">
        <v>73</v>
      </c>
      <c r="AN58" s="81" t="s">
        <v>73</v>
      </c>
      <c r="AO58" s="81" t="s">
        <v>73</v>
      </c>
      <c r="AP58" s="47">
        <f t="shared" si="5"/>
        <v>0</v>
      </c>
      <c r="AQ58" s="47">
        <f>+L58+AD58-AI58</f>
        <v>10500000</v>
      </c>
      <c r="AR58" s="61" t="s">
        <v>65</v>
      </c>
      <c r="AS58" s="79">
        <v>10500000</v>
      </c>
      <c r="AT58" s="61" t="s">
        <v>162</v>
      </c>
      <c r="AU58" s="79">
        <v>0</v>
      </c>
      <c r="AV58" s="81" t="s">
        <v>73</v>
      </c>
      <c r="AW58" s="83">
        <v>0</v>
      </c>
      <c r="AX58" s="62">
        <f t="shared" si="6"/>
        <v>10500000</v>
      </c>
      <c r="AY58" s="63">
        <f t="shared" si="7"/>
        <v>0</v>
      </c>
      <c r="AZ58" s="67">
        <v>0</v>
      </c>
      <c r="BA58" s="82" t="s">
        <v>73</v>
      </c>
      <c r="BB58" s="61" t="s">
        <v>163</v>
      </c>
      <c r="BC58" s="278" t="s">
        <v>6916</v>
      </c>
      <c r="BD58" s="44" t="s">
        <v>4654</v>
      </c>
      <c r="BE58" s="44" t="s">
        <v>164</v>
      </c>
    </row>
    <row r="59" spans="2:57" s="11" customFormat="1" ht="12.75" x14ac:dyDescent="0.2">
      <c r="B59" s="44">
        <v>2026</v>
      </c>
      <c r="C59" s="44">
        <v>891780111</v>
      </c>
      <c r="D59" s="44" t="s">
        <v>63</v>
      </c>
      <c r="E59" s="168" t="s">
        <v>6915</v>
      </c>
      <c r="F59" s="61" t="s">
        <v>6914</v>
      </c>
      <c r="G59" s="61">
        <v>0</v>
      </c>
      <c r="H59" s="61" t="s">
        <v>71</v>
      </c>
      <c r="I59" s="44" t="s">
        <v>64</v>
      </c>
      <c r="J59" s="76" t="s">
        <v>81</v>
      </c>
      <c r="K59" s="278" t="s">
        <v>6913</v>
      </c>
      <c r="L59" s="333">
        <v>12500000</v>
      </c>
      <c r="M59" s="44" t="s">
        <v>66</v>
      </c>
      <c r="N59" s="278" t="s">
        <v>6912</v>
      </c>
      <c r="O59" s="278">
        <v>860012336</v>
      </c>
      <c r="P59" s="68">
        <v>240</v>
      </c>
      <c r="Q59" s="81">
        <v>46042</v>
      </c>
      <c r="R59" s="334">
        <v>12500000</v>
      </c>
      <c r="S59" s="81">
        <v>46049</v>
      </c>
      <c r="T59" s="333">
        <v>12500000</v>
      </c>
      <c r="U59" s="61" t="s">
        <v>65</v>
      </c>
      <c r="V59" s="79">
        <v>21400608</v>
      </c>
      <c r="W59" s="76" t="s">
        <v>6911</v>
      </c>
      <c r="X59" s="81">
        <v>46049</v>
      </c>
      <c r="Y59" s="81">
        <v>46119</v>
      </c>
      <c r="Z59" s="81" t="s">
        <v>73</v>
      </c>
      <c r="AA59" s="81">
        <v>46302</v>
      </c>
      <c r="AB59" s="545">
        <v>183</v>
      </c>
      <c r="AC59" s="61">
        <v>0</v>
      </c>
      <c r="AD59" s="79">
        <v>0</v>
      </c>
      <c r="AE59" s="61">
        <v>0</v>
      </c>
      <c r="AF59" s="80" t="s">
        <v>73</v>
      </c>
      <c r="AG59" s="47">
        <f t="shared" si="4"/>
        <v>0</v>
      </c>
      <c r="AH59" s="61">
        <v>0</v>
      </c>
      <c r="AI59" s="79">
        <v>0</v>
      </c>
      <c r="AJ59" s="61" t="s">
        <v>73</v>
      </c>
      <c r="AK59" s="81" t="s">
        <v>73</v>
      </c>
      <c r="AL59" s="61">
        <v>0</v>
      </c>
      <c r="AM59" s="81" t="s">
        <v>73</v>
      </c>
      <c r="AN59" s="81" t="s">
        <v>73</v>
      </c>
      <c r="AO59" s="81" t="s">
        <v>73</v>
      </c>
      <c r="AP59" s="47">
        <f t="shared" si="5"/>
        <v>0</v>
      </c>
      <c r="AQ59" s="47">
        <f>+L59+AD59-AI59</f>
        <v>12500000</v>
      </c>
      <c r="AR59" s="61" t="s">
        <v>65</v>
      </c>
      <c r="AS59" s="79">
        <v>12500000</v>
      </c>
      <c r="AT59" s="61" t="s">
        <v>162</v>
      </c>
      <c r="AU59" s="79">
        <v>0</v>
      </c>
      <c r="AV59" s="81" t="s">
        <v>73</v>
      </c>
      <c r="AW59" s="83">
        <v>0</v>
      </c>
      <c r="AX59" s="62">
        <f t="shared" si="6"/>
        <v>12500000</v>
      </c>
      <c r="AY59" s="63">
        <f t="shared" si="7"/>
        <v>0</v>
      </c>
      <c r="AZ59" s="67">
        <v>0</v>
      </c>
      <c r="BA59" s="82" t="s">
        <v>73</v>
      </c>
      <c r="BB59" s="61" t="s">
        <v>163</v>
      </c>
      <c r="BC59" s="278" t="s">
        <v>6910</v>
      </c>
      <c r="BD59" s="44" t="s">
        <v>4654</v>
      </c>
      <c r="BE59" s="44" t="s">
        <v>164</v>
      </c>
    </row>
    <row r="60" spans="2:57" s="11" customFormat="1" ht="12.75" x14ac:dyDescent="0.2">
      <c r="B60" s="44">
        <v>2026</v>
      </c>
      <c r="C60" s="44">
        <v>891780111</v>
      </c>
      <c r="D60" s="44" t="s">
        <v>63</v>
      </c>
      <c r="E60" s="168" t="s">
        <v>6909</v>
      </c>
      <c r="F60" s="61" t="s">
        <v>6908</v>
      </c>
      <c r="G60" s="61">
        <v>0</v>
      </c>
      <c r="H60" s="61" t="s">
        <v>71</v>
      </c>
      <c r="I60" s="44" t="s">
        <v>64</v>
      </c>
      <c r="J60" s="76" t="s">
        <v>81</v>
      </c>
      <c r="K60" s="278" t="s">
        <v>6907</v>
      </c>
      <c r="L60" s="333">
        <v>286650000</v>
      </c>
      <c r="M60" s="44" t="s">
        <v>66</v>
      </c>
      <c r="N60" s="278" t="s">
        <v>6906</v>
      </c>
      <c r="O60" s="278">
        <v>85469041</v>
      </c>
      <c r="P60" s="68">
        <v>93</v>
      </c>
      <c r="Q60" s="81">
        <v>46037</v>
      </c>
      <c r="R60" s="334">
        <v>286650000</v>
      </c>
      <c r="S60" s="81">
        <v>46049</v>
      </c>
      <c r="T60" s="333">
        <v>286650000</v>
      </c>
      <c r="U60" s="61" t="s">
        <v>65</v>
      </c>
      <c r="V60" s="79">
        <v>36665858</v>
      </c>
      <c r="W60" s="76" t="s">
        <v>6213</v>
      </c>
      <c r="X60" s="81">
        <v>46049</v>
      </c>
      <c r="Y60" s="81">
        <v>46052</v>
      </c>
      <c r="Z60" s="81">
        <v>46052</v>
      </c>
      <c r="AA60" s="81">
        <v>46387</v>
      </c>
      <c r="AB60" s="545">
        <v>335</v>
      </c>
      <c r="AC60" s="61">
        <v>0</v>
      </c>
      <c r="AD60" s="79">
        <v>0</v>
      </c>
      <c r="AE60" s="61">
        <v>0</v>
      </c>
      <c r="AF60" s="80" t="s">
        <v>73</v>
      </c>
      <c r="AG60" s="47">
        <f t="shared" si="4"/>
        <v>0</v>
      </c>
      <c r="AH60" s="61">
        <v>0</v>
      </c>
      <c r="AI60" s="79">
        <v>0</v>
      </c>
      <c r="AJ60" s="61" t="s">
        <v>73</v>
      </c>
      <c r="AK60" s="81" t="s">
        <v>73</v>
      </c>
      <c r="AL60" s="61">
        <v>0</v>
      </c>
      <c r="AM60" s="81" t="s">
        <v>73</v>
      </c>
      <c r="AN60" s="81" t="s">
        <v>73</v>
      </c>
      <c r="AO60" s="81" t="s">
        <v>73</v>
      </c>
      <c r="AP60" s="47">
        <f t="shared" si="5"/>
        <v>0</v>
      </c>
      <c r="AQ60" s="47">
        <f>+L60+AD60-AI60</f>
        <v>286650000</v>
      </c>
      <c r="AR60" s="61" t="s">
        <v>65</v>
      </c>
      <c r="AS60" s="79">
        <v>286650000</v>
      </c>
      <c r="AT60" s="61" t="s">
        <v>162</v>
      </c>
      <c r="AU60" s="79">
        <v>0</v>
      </c>
      <c r="AV60" s="81" t="s">
        <v>73</v>
      </c>
      <c r="AW60" s="83">
        <v>0</v>
      </c>
      <c r="AX60" s="62">
        <f t="shared" si="6"/>
        <v>286650000</v>
      </c>
      <c r="AY60" s="63">
        <f t="shared" si="7"/>
        <v>0</v>
      </c>
      <c r="AZ60" s="67">
        <v>0</v>
      </c>
      <c r="BA60" s="82" t="s">
        <v>73</v>
      </c>
      <c r="BB60" s="61" t="s">
        <v>85</v>
      </c>
      <c r="BC60" s="278" t="s">
        <v>6905</v>
      </c>
      <c r="BD60" s="44" t="s">
        <v>65</v>
      </c>
      <c r="BE60" s="44" t="s">
        <v>164</v>
      </c>
    </row>
    <row r="61" spans="2:57" s="11" customFormat="1" ht="12.75" x14ac:dyDescent="0.2">
      <c r="B61" s="44">
        <v>2026</v>
      </c>
      <c r="C61" s="44">
        <v>891780111</v>
      </c>
      <c r="D61" s="44" t="s">
        <v>63</v>
      </c>
      <c r="E61" s="168" t="s">
        <v>6904</v>
      </c>
      <c r="F61" s="61" t="s">
        <v>6903</v>
      </c>
      <c r="G61" s="61">
        <v>0</v>
      </c>
      <c r="H61" s="61" t="s">
        <v>71</v>
      </c>
      <c r="I61" s="44" t="s">
        <v>64</v>
      </c>
      <c r="J61" s="76" t="s">
        <v>81</v>
      </c>
      <c r="K61" s="278" t="s">
        <v>6902</v>
      </c>
      <c r="L61" s="333">
        <v>89543930</v>
      </c>
      <c r="M61" s="44" t="s">
        <v>66</v>
      </c>
      <c r="N61" s="278" t="s">
        <v>6901</v>
      </c>
      <c r="O61" s="278">
        <v>830015673</v>
      </c>
      <c r="P61" s="68">
        <v>265</v>
      </c>
      <c r="Q61" s="81">
        <v>46043</v>
      </c>
      <c r="R61" s="334">
        <v>89543930</v>
      </c>
      <c r="S61" s="81">
        <v>46049</v>
      </c>
      <c r="T61" s="333">
        <v>89543930</v>
      </c>
      <c r="U61" s="61" t="s">
        <v>65</v>
      </c>
      <c r="V61" s="79">
        <v>85467461</v>
      </c>
      <c r="W61" s="76" t="s">
        <v>6206</v>
      </c>
      <c r="X61" s="81">
        <v>46049</v>
      </c>
      <c r="Y61" s="81" t="s">
        <v>6888</v>
      </c>
      <c r="Z61" s="81" t="s">
        <v>6888</v>
      </c>
      <c r="AA61" s="81" t="s">
        <v>6900</v>
      </c>
      <c r="AB61" s="545" t="s">
        <v>12684</v>
      </c>
      <c r="AC61" s="61">
        <v>0</v>
      </c>
      <c r="AD61" s="79">
        <v>0</v>
      </c>
      <c r="AE61" s="61">
        <v>0</v>
      </c>
      <c r="AF61" s="80" t="s">
        <v>73</v>
      </c>
      <c r="AG61" s="47">
        <f t="shared" si="4"/>
        <v>0</v>
      </c>
      <c r="AH61" s="61">
        <v>0</v>
      </c>
      <c r="AI61" s="79">
        <v>0</v>
      </c>
      <c r="AJ61" s="61" t="s">
        <v>73</v>
      </c>
      <c r="AK61" s="81" t="s">
        <v>73</v>
      </c>
      <c r="AL61" s="61">
        <v>0</v>
      </c>
      <c r="AM61" s="81" t="s">
        <v>73</v>
      </c>
      <c r="AN61" s="81" t="s">
        <v>73</v>
      </c>
      <c r="AO61" s="81" t="s">
        <v>73</v>
      </c>
      <c r="AP61" s="47">
        <f t="shared" si="5"/>
        <v>0</v>
      </c>
      <c r="AQ61" s="47">
        <f>+L61+AD61-AI61</f>
        <v>89543930</v>
      </c>
      <c r="AR61" s="61" t="s">
        <v>65</v>
      </c>
      <c r="AS61" s="79">
        <v>89543930</v>
      </c>
      <c r="AT61" s="61" t="s">
        <v>162</v>
      </c>
      <c r="AU61" s="79">
        <v>0</v>
      </c>
      <c r="AV61" s="81" t="s">
        <v>73</v>
      </c>
      <c r="AW61" s="83">
        <v>0</v>
      </c>
      <c r="AX61" s="62">
        <f t="shared" si="6"/>
        <v>89543930</v>
      </c>
      <c r="AY61" s="63">
        <f t="shared" si="7"/>
        <v>0</v>
      </c>
      <c r="AZ61" s="67">
        <v>0</v>
      </c>
      <c r="BA61" s="82" t="s">
        <v>73</v>
      </c>
      <c r="BB61" s="61" t="s">
        <v>163</v>
      </c>
      <c r="BC61" s="278" t="s">
        <v>6899</v>
      </c>
      <c r="BD61" s="44" t="s">
        <v>4654</v>
      </c>
      <c r="BE61" s="44" t="s">
        <v>164</v>
      </c>
    </row>
    <row r="62" spans="2:57" s="11" customFormat="1" ht="12.75" x14ac:dyDescent="0.2">
      <c r="B62" s="44">
        <v>2026</v>
      </c>
      <c r="C62" s="44">
        <v>891780111</v>
      </c>
      <c r="D62" s="44" t="s">
        <v>63</v>
      </c>
      <c r="E62" s="168" t="s">
        <v>6898</v>
      </c>
      <c r="F62" s="61" t="s">
        <v>6897</v>
      </c>
      <c r="G62" s="61">
        <v>0</v>
      </c>
      <c r="H62" s="61" t="s">
        <v>71</v>
      </c>
      <c r="I62" s="44" t="s">
        <v>64</v>
      </c>
      <c r="J62" s="76" t="s">
        <v>81</v>
      </c>
      <c r="K62" s="278" t="s">
        <v>6896</v>
      </c>
      <c r="L62" s="333">
        <v>40264027</v>
      </c>
      <c r="M62" s="44" t="s">
        <v>66</v>
      </c>
      <c r="N62" s="278" t="s">
        <v>6895</v>
      </c>
      <c r="O62" s="278">
        <v>7144967</v>
      </c>
      <c r="P62" s="68">
        <v>124</v>
      </c>
      <c r="Q62" s="81">
        <v>46038</v>
      </c>
      <c r="R62" s="334">
        <v>40264027</v>
      </c>
      <c r="S62" s="81">
        <v>46049</v>
      </c>
      <c r="T62" s="333">
        <v>40264027</v>
      </c>
      <c r="U62" s="61" t="s">
        <v>65</v>
      </c>
      <c r="V62" s="79">
        <v>1082990998</v>
      </c>
      <c r="W62" s="76" t="s">
        <v>6894</v>
      </c>
      <c r="X62" s="81">
        <v>46049</v>
      </c>
      <c r="Y62" s="81" t="s">
        <v>6888</v>
      </c>
      <c r="Z62" s="81" t="s">
        <v>6888</v>
      </c>
      <c r="AA62" s="81">
        <v>46203</v>
      </c>
      <c r="AB62" s="545" t="s">
        <v>12684</v>
      </c>
      <c r="AC62" s="61">
        <v>0</v>
      </c>
      <c r="AD62" s="79">
        <v>0</v>
      </c>
      <c r="AE62" s="61">
        <v>0</v>
      </c>
      <c r="AF62" s="80" t="s">
        <v>73</v>
      </c>
      <c r="AG62" s="47">
        <f t="shared" si="4"/>
        <v>0</v>
      </c>
      <c r="AH62" s="61">
        <v>0</v>
      </c>
      <c r="AI62" s="79">
        <v>0</v>
      </c>
      <c r="AJ62" s="61" t="s">
        <v>73</v>
      </c>
      <c r="AK62" s="81" t="s">
        <v>73</v>
      </c>
      <c r="AL62" s="61">
        <v>0</v>
      </c>
      <c r="AM62" s="81" t="s">
        <v>73</v>
      </c>
      <c r="AN62" s="81" t="s">
        <v>73</v>
      </c>
      <c r="AO62" s="81" t="s">
        <v>73</v>
      </c>
      <c r="AP62" s="47">
        <f t="shared" si="5"/>
        <v>0</v>
      </c>
      <c r="AQ62" s="47">
        <f>+L62+AD62-AI62</f>
        <v>40264027</v>
      </c>
      <c r="AR62" s="61" t="s">
        <v>65</v>
      </c>
      <c r="AS62" s="79">
        <v>40264027</v>
      </c>
      <c r="AT62" s="61" t="s">
        <v>162</v>
      </c>
      <c r="AU62" s="79">
        <v>0</v>
      </c>
      <c r="AV62" s="81" t="s">
        <v>73</v>
      </c>
      <c r="AW62" s="83">
        <v>0</v>
      </c>
      <c r="AX62" s="62">
        <f t="shared" si="6"/>
        <v>40264027</v>
      </c>
      <c r="AY62" s="63">
        <f t="shared" si="7"/>
        <v>0</v>
      </c>
      <c r="AZ62" s="67">
        <v>0</v>
      </c>
      <c r="BA62" s="82" t="s">
        <v>73</v>
      </c>
      <c r="BB62" s="61" t="s">
        <v>163</v>
      </c>
      <c r="BC62" s="278" t="s">
        <v>6893</v>
      </c>
      <c r="BD62" s="44" t="s">
        <v>4654</v>
      </c>
      <c r="BE62" s="44" t="s">
        <v>164</v>
      </c>
    </row>
    <row r="63" spans="2:57" s="11" customFormat="1" ht="12.75" x14ac:dyDescent="0.2">
      <c r="B63" s="44">
        <v>2026</v>
      </c>
      <c r="C63" s="44">
        <v>891780111</v>
      </c>
      <c r="D63" s="44" t="s">
        <v>63</v>
      </c>
      <c r="E63" s="168" t="s">
        <v>6892</v>
      </c>
      <c r="F63" s="61" t="s">
        <v>6891</v>
      </c>
      <c r="G63" s="61">
        <v>0</v>
      </c>
      <c r="H63" s="61" t="s">
        <v>71</v>
      </c>
      <c r="I63" s="44" t="s">
        <v>64</v>
      </c>
      <c r="J63" s="76" t="s">
        <v>81</v>
      </c>
      <c r="K63" s="278" t="s">
        <v>6890</v>
      </c>
      <c r="L63" s="333">
        <v>9853200</v>
      </c>
      <c r="M63" s="44" t="s">
        <v>66</v>
      </c>
      <c r="N63" s="278" t="s">
        <v>6889</v>
      </c>
      <c r="O63" s="278">
        <v>900512637</v>
      </c>
      <c r="P63" s="68">
        <v>102</v>
      </c>
      <c r="Q63" s="81">
        <v>46037</v>
      </c>
      <c r="R63" s="334">
        <v>9853200</v>
      </c>
      <c r="S63" s="81">
        <v>46049</v>
      </c>
      <c r="T63" s="333">
        <v>9853200</v>
      </c>
      <c r="U63" s="61" t="s">
        <v>65</v>
      </c>
      <c r="V63" s="79">
        <v>85459497</v>
      </c>
      <c r="W63" s="76" t="s">
        <v>6289</v>
      </c>
      <c r="X63" s="81">
        <v>46049</v>
      </c>
      <c r="Y63" s="81" t="s">
        <v>6888</v>
      </c>
      <c r="Z63" s="81" t="s">
        <v>6888</v>
      </c>
      <c r="AA63" s="81" t="s">
        <v>6887</v>
      </c>
      <c r="AB63" s="545" t="s">
        <v>12684</v>
      </c>
      <c r="AC63" s="61">
        <v>0</v>
      </c>
      <c r="AD63" s="79">
        <v>0</v>
      </c>
      <c r="AE63" s="61">
        <v>0</v>
      </c>
      <c r="AF63" s="80" t="s">
        <v>73</v>
      </c>
      <c r="AG63" s="47">
        <f t="shared" si="4"/>
        <v>0</v>
      </c>
      <c r="AH63" s="61">
        <v>0</v>
      </c>
      <c r="AI63" s="79">
        <v>0</v>
      </c>
      <c r="AJ63" s="61" t="s">
        <v>73</v>
      </c>
      <c r="AK63" s="81" t="s">
        <v>73</v>
      </c>
      <c r="AL63" s="61">
        <v>0</v>
      </c>
      <c r="AM63" s="81" t="s">
        <v>73</v>
      </c>
      <c r="AN63" s="81" t="s">
        <v>73</v>
      </c>
      <c r="AO63" s="81" t="s">
        <v>73</v>
      </c>
      <c r="AP63" s="47">
        <f t="shared" si="5"/>
        <v>0</v>
      </c>
      <c r="AQ63" s="47">
        <f>+L63+AD63-AI63</f>
        <v>9853200</v>
      </c>
      <c r="AR63" s="61" t="s">
        <v>65</v>
      </c>
      <c r="AS63" s="79">
        <v>9853200</v>
      </c>
      <c r="AT63" s="61" t="s">
        <v>162</v>
      </c>
      <c r="AU63" s="79">
        <v>0</v>
      </c>
      <c r="AV63" s="81" t="s">
        <v>73</v>
      </c>
      <c r="AW63" s="83">
        <v>0</v>
      </c>
      <c r="AX63" s="62">
        <f t="shared" si="6"/>
        <v>9853200</v>
      </c>
      <c r="AY63" s="63">
        <f t="shared" si="7"/>
        <v>0</v>
      </c>
      <c r="AZ63" s="67">
        <v>0</v>
      </c>
      <c r="BA63" s="82" t="s">
        <v>73</v>
      </c>
      <c r="BB63" s="61" t="s">
        <v>163</v>
      </c>
      <c r="BC63" s="278" t="s">
        <v>6886</v>
      </c>
      <c r="BD63" s="44" t="s">
        <v>4654</v>
      </c>
      <c r="BE63" s="44" t="s">
        <v>164</v>
      </c>
    </row>
    <row r="64" spans="2:57" s="11" customFormat="1" ht="12.75" x14ac:dyDescent="0.2">
      <c r="B64" s="44">
        <v>2026</v>
      </c>
      <c r="C64" s="44">
        <v>891780111</v>
      </c>
      <c r="D64" s="44" t="s">
        <v>63</v>
      </c>
      <c r="E64" s="168" t="s">
        <v>6885</v>
      </c>
      <c r="F64" s="61" t="s">
        <v>6884</v>
      </c>
      <c r="G64" s="61">
        <v>0</v>
      </c>
      <c r="H64" s="61" t="s">
        <v>71</v>
      </c>
      <c r="I64" s="44" t="s">
        <v>64</v>
      </c>
      <c r="J64" s="76" t="s">
        <v>81</v>
      </c>
      <c r="K64" s="278" t="s">
        <v>6883</v>
      </c>
      <c r="L64" s="333">
        <v>35900232</v>
      </c>
      <c r="M64" s="44" t="s">
        <v>66</v>
      </c>
      <c r="N64" s="278" t="s">
        <v>6586</v>
      </c>
      <c r="O64" s="278">
        <v>84450925</v>
      </c>
      <c r="P64" s="68">
        <v>323</v>
      </c>
      <c r="Q64" s="81">
        <v>46044</v>
      </c>
      <c r="R64" s="334">
        <v>35900232</v>
      </c>
      <c r="S64" s="81">
        <v>46049</v>
      </c>
      <c r="T64" s="333">
        <v>35900232</v>
      </c>
      <c r="U64" s="61" t="s">
        <v>65</v>
      </c>
      <c r="V64" s="79">
        <v>85467461</v>
      </c>
      <c r="W64" s="76" t="s">
        <v>6206</v>
      </c>
      <c r="X64" s="81">
        <v>46049</v>
      </c>
      <c r="Y64" s="81">
        <v>46058</v>
      </c>
      <c r="Z64" s="81">
        <v>46058</v>
      </c>
      <c r="AA64" s="81">
        <v>46085</v>
      </c>
      <c r="AB64" s="545">
        <v>27</v>
      </c>
      <c r="AC64" s="61">
        <v>0</v>
      </c>
      <c r="AD64" s="79">
        <v>0</v>
      </c>
      <c r="AE64" s="61">
        <v>0</v>
      </c>
      <c r="AF64" s="80" t="s">
        <v>73</v>
      </c>
      <c r="AG64" s="47">
        <f t="shared" si="4"/>
        <v>0</v>
      </c>
      <c r="AH64" s="61">
        <v>0</v>
      </c>
      <c r="AI64" s="79">
        <v>0</v>
      </c>
      <c r="AJ64" s="61" t="s">
        <v>73</v>
      </c>
      <c r="AK64" s="81" t="s">
        <v>73</v>
      </c>
      <c r="AL64" s="61">
        <v>0</v>
      </c>
      <c r="AM64" s="81" t="s">
        <v>73</v>
      </c>
      <c r="AN64" s="81" t="s">
        <v>73</v>
      </c>
      <c r="AO64" s="81" t="s">
        <v>73</v>
      </c>
      <c r="AP64" s="47">
        <f t="shared" si="5"/>
        <v>0</v>
      </c>
      <c r="AQ64" s="47">
        <f>+L64+AD64-AI64</f>
        <v>35900232</v>
      </c>
      <c r="AR64" s="61" t="s">
        <v>65</v>
      </c>
      <c r="AS64" s="79">
        <v>35900232</v>
      </c>
      <c r="AT64" s="61" t="s">
        <v>162</v>
      </c>
      <c r="AU64" s="79">
        <v>0</v>
      </c>
      <c r="AV64" s="81" t="s">
        <v>73</v>
      </c>
      <c r="AW64" s="83">
        <v>0</v>
      </c>
      <c r="AX64" s="62">
        <f t="shared" si="6"/>
        <v>35900232</v>
      </c>
      <c r="AY64" s="63">
        <f t="shared" si="7"/>
        <v>0</v>
      </c>
      <c r="AZ64" s="67">
        <v>0</v>
      </c>
      <c r="BA64" s="82" t="s">
        <v>73</v>
      </c>
      <c r="BB64" s="61" t="s">
        <v>163</v>
      </c>
      <c r="BC64" s="278" t="s">
        <v>6882</v>
      </c>
      <c r="BD64" s="44" t="s">
        <v>4654</v>
      </c>
      <c r="BE64" s="44" t="s">
        <v>164</v>
      </c>
    </row>
    <row r="65" spans="2:57" s="11" customFormat="1" ht="12.75" x14ac:dyDescent="0.2">
      <c r="B65" s="44">
        <v>2026</v>
      </c>
      <c r="C65" s="44">
        <v>891780111</v>
      </c>
      <c r="D65" s="44" t="s">
        <v>63</v>
      </c>
      <c r="E65" s="168" t="s">
        <v>6881</v>
      </c>
      <c r="F65" s="61" t="s">
        <v>6880</v>
      </c>
      <c r="G65" s="61">
        <v>0</v>
      </c>
      <c r="H65" s="61" t="s">
        <v>71</v>
      </c>
      <c r="I65" s="44" t="s">
        <v>64</v>
      </c>
      <c r="J65" s="76" t="s">
        <v>81</v>
      </c>
      <c r="K65" s="278" t="s">
        <v>6879</v>
      </c>
      <c r="L65" s="333">
        <v>29500000</v>
      </c>
      <c r="M65" s="44" t="s">
        <v>66</v>
      </c>
      <c r="N65" s="278" t="s">
        <v>6878</v>
      </c>
      <c r="O65" s="278">
        <v>7602871</v>
      </c>
      <c r="P65" s="68">
        <v>203</v>
      </c>
      <c r="Q65" s="81">
        <v>46038</v>
      </c>
      <c r="R65" s="334">
        <v>29500000</v>
      </c>
      <c r="S65" s="81">
        <v>46050</v>
      </c>
      <c r="T65" s="333">
        <v>29500000</v>
      </c>
      <c r="U65" s="61" t="s">
        <v>65</v>
      </c>
      <c r="V65" s="79">
        <v>85459497</v>
      </c>
      <c r="W65" s="76" t="s">
        <v>6289</v>
      </c>
      <c r="X65" s="81">
        <v>46050</v>
      </c>
      <c r="Y65" s="81">
        <v>46050</v>
      </c>
      <c r="Z65" s="81" t="s">
        <v>73</v>
      </c>
      <c r="AA65" s="81">
        <v>46387</v>
      </c>
      <c r="AB65" s="545">
        <v>337</v>
      </c>
      <c r="AC65" s="61">
        <v>0</v>
      </c>
      <c r="AD65" s="79">
        <v>0</v>
      </c>
      <c r="AE65" s="61">
        <v>0</v>
      </c>
      <c r="AF65" s="80" t="s">
        <v>73</v>
      </c>
      <c r="AG65" s="47">
        <f t="shared" si="4"/>
        <v>0</v>
      </c>
      <c r="AH65" s="61">
        <v>0</v>
      </c>
      <c r="AI65" s="79">
        <v>0</v>
      </c>
      <c r="AJ65" s="61" t="s">
        <v>73</v>
      </c>
      <c r="AK65" s="81" t="s">
        <v>73</v>
      </c>
      <c r="AL65" s="61">
        <v>0</v>
      </c>
      <c r="AM65" s="81" t="s">
        <v>73</v>
      </c>
      <c r="AN65" s="81" t="s">
        <v>73</v>
      </c>
      <c r="AO65" s="81" t="s">
        <v>73</v>
      </c>
      <c r="AP65" s="47">
        <f t="shared" si="5"/>
        <v>0</v>
      </c>
      <c r="AQ65" s="47">
        <f>+L65+AD65-AI65</f>
        <v>29500000</v>
      </c>
      <c r="AR65" s="61" t="s">
        <v>65</v>
      </c>
      <c r="AS65" s="79">
        <v>29500000</v>
      </c>
      <c r="AT65" s="61" t="s">
        <v>162</v>
      </c>
      <c r="AU65" s="79">
        <v>0</v>
      </c>
      <c r="AV65" s="81" t="s">
        <v>73</v>
      </c>
      <c r="AW65" s="83">
        <v>0</v>
      </c>
      <c r="AX65" s="62">
        <f t="shared" si="6"/>
        <v>29500000</v>
      </c>
      <c r="AY65" s="63">
        <f t="shared" si="7"/>
        <v>0</v>
      </c>
      <c r="AZ65" s="67">
        <v>0</v>
      </c>
      <c r="BA65" s="82" t="s">
        <v>73</v>
      </c>
      <c r="BB65" s="61" t="s">
        <v>85</v>
      </c>
      <c r="BC65" s="278" t="s">
        <v>6877</v>
      </c>
      <c r="BD65" s="44" t="s">
        <v>65</v>
      </c>
      <c r="BE65" s="44" t="s">
        <v>164</v>
      </c>
    </row>
    <row r="66" spans="2:57" s="11" customFormat="1" ht="12.75" x14ac:dyDescent="0.2">
      <c r="B66" s="44">
        <v>2026</v>
      </c>
      <c r="C66" s="44">
        <v>891780111</v>
      </c>
      <c r="D66" s="44" t="s">
        <v>63</v>
      </c>
      <c r="E66" s="168" t="s">
        <v>6876</v>
      </c>
      <c r="F66" s="61" t="s">
        <v>6875</v>
      </c>
      <c r="G66" s="61">
        <v>0</v>
      </c>
      <c r="H66" s="61" t="s">
        <v>71</v>
      </c>
      <c r="I66" s="44" t="s">
        <v>64</v>
      </c>
      <c r="J66" s="76" t="s">
        <v>81</v>
      </c>
      <c r="K66" s="278" t="s">
        <v>6874</v>
      </c>
      <c r="L66" s="79">
        <v>139995836</v>
      </c>
      <c r="M66" s="44" t="s">
        <v>66</v>
      </c>
      <c r="N66" s="278" t="s">
        <v>6873</v>
      </c>
      <c r="O66" s="278" t="s">
        <v>6872</v>
      </c>
      <c r="P66" s="68">
        <v>206</v>
      </c>
      <c r="Q66" s="81">
        <v>46038</v>
      </c>
      <c r="R66" s="68">
        <v>139995836</v>
      </c>
      <c r="S66" s="81">
        <v>46050</v>
      </c>
      <c r="T66" s="79">
        <v>139995836</v>
      </c>
      <c r="U66" s="61" t="s">
        <v>65</v>
      </c>
      <c r="V66" s="79">
        <v>85465146</v>
      </c>
      <c r="W66" s="76" t="s">
        <v>6324</v>
      </c>
      <c r="X66" s="81">
        <v>46050</v>
      </c>
      <c r="Y66" s="81">
        <v>46052</v>
      </c>
      <c r="Z66" s="81">
        <v>46056</v>
      </c>
      <c r="AA66" s="81">
        <v>46058</v>
      </c>
      <c r="AB66" s="545">
        <v>2</v>
      </c>
      <c r="AC66" s="61">
        <v>0</v>
      </c>
      <c r="AD66" s="79">
        <v>0</v>
      </c>
      <c r="AE66" s="61">
        <v>0</v>
      </c>
      <c r="AF66" s="80" t="s">
        <v>73</v>
      </c>
      <c r="AG66" s="47">
        <f t="shared" si="4"/>
        <v>0</v>
      </c>
      <c r="AH66" s="61">
        <v>0</v>
      </c>
      <c r="AI66" s="79">
        <v>0</v>
      </c>
      <c r="AJ66" s="61" t="s">
        <v>73</v>
      </c>
      <c r="AK66" s="81">
        <v>46058</v>
      </c>
      <c r="AL66" s="61">
        <v>0</v>
      </c>
      <c r="AM66" s="81" t="s">
        <v>73</v>
      </c>
      <c r="AN66" s="81" t="s">
        <v>73</v>
      </c>
      <c r="AO66" s="81" t="s">
        <v>73</v>
      </c>
      <c r="AP66" s="47">
        <f t="shared" si="5"/>
        <v>0</v>
      </c>
      <c r="AQ66" s="47">
        <f>+L66+AD66-AI66</f>
        <v>139995836</v>
      </c>
      <c r="AR66" s="61" t="s">
        <v>65</v>
      </c>
      <c r="AS66" s="79">
        <v>139995836</v>
      </c>
      <c r="AT66" s="61" t="s">
        <v>65</v>
      </c>
      <c r="AU66" s="79">
        <v>69997918</v>
      </c>
      <c r="AV66" s="81">
        <v>46051</v>
      </c>
      <c r="AW66" s="83">
        <v>139995717</v>
      </c>
      <c r="AX66" s="62">
        <f t="shared" si="6"/>
        <v>119</v>
      </c>
      <c r="AY66" s="63">
        <f t="shared" si="7"/>
        <v>0.99999914997471784</v>
      </c>
      <c r="AZ66" s="67">
        <v>0</v>
      </c>
      <c r="BA66" s="82" t="s">
        <v>73</v>
      </c>
      <c r="BB66" s="61" t="s">
        <v>85</v>
      </c>
      <c r="BC66" s="278" t="s">
        <v>6871</v>
      </c>
      <c r="BD66" s="44" t="s">
        <v>65</v>
      </c>
      <c r="BE66" s="44" t="s">
        <v>164</v>
      </c>
    </row>
    <row r="67" spans="2:57" s="11" customFormat="1" ht="12.75" x14ac:dyDescent="0.2">
      <c r="B67" s="44">
        <v>2026</v>
      </c>
      <c r="C67" s="44">
        <v>891780111</v>
      </c>
      <c r="D67" s="44" t="s">
        <v>63</v>
      </c>
      <c r="E67" s="168" t="s">
        <v>6870</v>
      </c>
      <c r="F67" s="61" t="s">
        <v>6869</v>
      </c>
      <c r="G67" s="61">
        <v>0</v>
      </c>
      <c r="H67" s="61" t="s">
        <v>71</v>
      </c>
      <c r="I67" s="44" t="s">
        <v>64</v>
      </c>
      <c r="J67" s="76" t="s">
        <v>81</v>
      </c>
      <c r="K67" s="278" t="s">
        <v>6868</v>
      </c>
      <c r="L67" s="79">
        <v>14240417</v>
      </c>
      <c r="M67" s="44" t="s">
        <v>66</v>
      </c>
      <c r="N67" s="278" t="s">
        <v>6867</v>
      </c>
      <c r="O67" s="278" t="s">
        <v>6866</v>
      </c>
      <c r="P67" s="68">
        <v>102</v>
      </c>
      <c r="Q67" s="81">
        <v>46037</v>
      </c>
      <c r="R67" s="68">
        <v>38541617</v>
      </c>
      <c r="S67" s="81">
        <v>46050</v>
      </c>
      <c r="T67" s="79">
        <v>14240417</v>
      </c>
      <c r="U67" s="61" t="s">
        <v>65</v>
      </c>
      <c r="V67" s="79">
        <v>85459497</v>
      </c>
      <c r="W67" s="76" t="s">
        <v>6289</v>
      </c>
      <c r="X67" s="81">
        <v>46050</v>
      </c>
      <c r="Y67" s="81">
        <v>46058</v>
      </c>
      <c r="Z67" s="81">
        <v>46058</v>
      </c>
      <c r="AA67" s="81">
        <v>46423</v>
      </c>
      <c r="AB67" s="545">
        <v>365</v>
      </c>
      <c r="AC67" s="61">
        <v>0</v>
      </c>
      <c r="AD67" s="79">
        <v>0</v>
      </c>
      <c r="AE67" s="61">
        <v>0</v>
      </c>
      <c r="AF67" s="80" t="s">
        <v>73</v>
      </c>
      <c r="AG67" s="47">
        <f t="shared" si="4"/>
        <v>0</v>
      </c>
      <c r="AH67" s="61">
        <v>0</v>
      </c>
      <c r="AI67" s="79">
        <v>0</v>
      </c>
      <c r="AJ67" s="61" t="s">
        <v>73</v>
      </c>
      <c r="AK67" s="81" t="s">
        <v>73</v>
      </c>
      <c r="AL67" s="61">
        <v>0</v>
      </c>
      <c r="AM67" s="81" t="s">
        <v>73</v>
      </c>
      <c r="AN67" s="81" t="s">
        <v>73</v>
      </c>
      <c r="AO67" s="81" t="s">
        <v>73</v>
      </c>
      <c r="AP67" s="47">
        <f t="shared" si="5"/>
        <v>0</v>
      </c>
      <c r="AQ67" s="47">
        <f>+L67+AD67-AI67</f>
        <v>14240417</v>
      </c>
      <c r="AR67" s="61" t="s">
        <v>65</v>
      </c>
      <c r="AS67" s="79">
        <v>14240417</v>
      </c>
      <c r="AT67" s="61" t="s">
        <v>162</v>
      </c>
      <c r="AU67" s="79">
        <v>0</v>
      </c>
      <c r="AV67" s="81" t="s">
        <v>73</v>
      </c>
      <c r="AW67" s="83">
        <v>0</v>
      </c>
      <c r="AX67" s="62">
        <f t="shared" si="6"/>
        <v>14240417</v>
      </c>
      <c r="AY67" s="63">
        <f t="shared" si="7"/>
        <v>0</v>
      </c>
      <c r="AZ67" s="67">
        <v>0</v>
      </c>
      <c r="BA67" s="82" t="s">
        <v>73</v>
      </c>
      <c r="BB67" s="61" t="s">
        <v>163</v>
      </c>
      <c r="BC67" s="278" t="s">
        <v>6865</v>
      </c>
      <c r="BD67" s="44" t="s">
        <v>4654</v>
      </c>
      <c r="BE67" s="44" t="s">
        <v>164</v>
      </c>
    </row>
    <row r="68" spans="2:57" s="11" customFormat="1" ht="12.75" x14ac:dyDescent="0.2">
      <c r="B68" s="44">
        <v>2026</v>
      </c>
      <c r="C68" s="44">
        <v>891780111</v>
      </c>
      <c r="D68" s="44" t="s">
        <v>63</v>
      </c>
      <c r="E68" s="168" t="s">
        <v>6864</v>
      </c>
      <c r="F68" s="61" t="s">
        <v>6863</v>
      </c>
      <c r="G68" s="61">
        <v>0</v>
      </c>
      <c r="H68" s="61" t="s">
        <v>71</v>
      </c>
      <c r="I68" s="44" t="s">
        <v>64</v>
      </c>
      <c r="J68" s="76" t="s">
        <v>81</v>
      </c>
      <c r="K68" s="278" t="s">
        <v>6862</v>
      </c>
      <c r="L68" s="79">
        <v>52500000</v>
      </c>
      <c r="M68" s="44" t="s">
        <v>66</v>
      </c>
      <c r="N68" s="278" t="s">
        <v>6861</v>
      </c>
      <c r="O68" s="278">
        <v>7144250</v>
      </c>
      <c r="P68" s="68">
        <v>103</v>
      </c>
      <c r="Q68" s="81">
        <v>46037</v>
      </c>
      <c r="R68" s="68">
        <v>52500000</v>
      </c>
      <c r="S68" s="81">
        <v>46050</v>
      </c>
      <c r="T68" s="79">
        <v>52500000</v>
      </c>
      <c r="U68" s="61" t="s">
        <v>65</v>
      </c>
      <c r="V68" s="79">
        <v>85459497</v>
      </c>
      <c r="W68" s="76" t="s">
        <v>6289</v>
      </c>
      <c r="X68" s="81">
        <v>46050</v>
      </c>
      <c r="Y68" s="81">
        <v>46062</v>
      </c>
      <c r="Z68" s="81">
        <v>46056</v>
      </c>
      <c r="AA68" s="81">
        <v>46203</v>
      </c>
      <c r="AB68" s="545">
        <v>147</v>
      </c>
      <c r="AC68" s="61">
        <v>0</v>
      </c>
      <c r="AD68" s="79">
        <v>0</v>
      </c>
      <c r="AE68" s="61">
        <v>0</v>
      </c>
      <c r="AF68" s="80" t="s">
        <v>73</v>
      </c>
      <c r="AG68" s="47">
        <f t="shared" si="4"/>
        <v>0</v>
      </c>
      <c r="AH68" s="61">
        <v>0</v>
      </c>
      <c r="AI68" s="79">
        <v>0</v>
      </c>
      <c r="AJ68" s="61" t="s">
        <v>73</v>
      </c>
      <c r="AK68" s="81" t="s">
        <v>73</v>
      </c>
      <c r="AL68" s="61">
        <v>0</v>
      </c>
      <c r="AM68" s="81" t="s">
        <v>73</v>
      </c>
      <c r="AN68" s="81" t="s">
        <v>73</v>
      </c>
      <c r="AO68" s="81" t="s">
        <v>73</v>
      </c>
      <c r="AP68" s="47">
        <f t="shared" si="5"/>
        <v>0</v>
      </c>
      <c r="AQ68" s="47">
        <f>+L68+AD68-AI68</f>
        <v>52500000</v>
      </c>
      <c r="AR68" s="61" t="s">
        <v>65</v>
      </c>
      <c r="AS68" s="79">
        <v>52500000</v>
      </c>
      <c r="AT68" s="61" t="s">
        <v>162</v>
      </c>
      <c r="AU68" s="79">
        <v>0</v>
      </c>
      <c r="AV68" s="81" t="s">
        <v>73</v>
      </c>
      <c r="AW68" s="83">
        <v>0</v>
      </c>
      <c r="AX68" s="62">
        <f t="shared" si="6"/>
        <v>52500000</v>
      </c>
      <c r="AY68" s="63">
        <f t="shared" si="7"/>
        <v>0</v>
      </c>
      <c r="AZ68" s="67">
        <v>0</v>
      </c>
      <c r="BA68" s="82" t="s">
        <v>73</v>
      </c>
      <c r="BB68" s="61" t="s">
        <v>163</v>
      </c>
      <c r="BC68" s="278" t="s">
        <v>6860</v>
      </c>
      <c r="BD68" s="44" t="s">
        <v>4654</v>
      </c>
      <c r="BE68" s="44" t="s">
        <v>164</v>
      </c>
    </row>
    <row r="69" spans="2:57" s="11" customFormat="1" ht="12.75" x14ac:dyDescent="0.2">
      <c r="B69" s="44">
        <v>2026</v>
      </c>
      <c r="C69" s="44">
        <v>891780111</v>
      </c>
      <c r="D69" s="44" t="s">
        <v>63</v>
      </c>
      <c r="E69" s="168" t="s">
        <v>6859</v>
      </c>
      <c r="F69" s="61" t="s">
        <v>6858</v>
      </c>
      <c r="G69" s="61">
        <v>0</v>
      </c>
      <c r="H69" s="61" t="s">
        <v>71</v>
      </c>
      <c r="I69" s="44" t="s">
        <v>111</v>
      </c>
      <c r="J69" s="76" t="s">
        <v>81</v>
      </c>
      <c r="K69" s="278" t="s">
        <v>6857</v>
      </c>
      <c r="L69" s="79">
        <v>27200000</v>
      </c>
      <c r="M69" s="44" t="s">
        <v>66</v>
      </c>
      <c r="N69" s="278" t="s">
        <v>6201</v>
      </c>
      <c r="O69" s="278" t="s">
        <v>6856</v>
      </c>
      <c r="P69" s="68">
        <v>248</v>
      </c>
      <c r="Q69" s="81">
        <v>46042</v>
      </c>
      <c r="R69" s="68">
        <v>27200000</v>
      </c>
      <c r="S69" s="81">
        <v>46050</v>
      </c>
      <c r="T69" s="79">
        <v>27200000</v>
      </c>
      <c r="U69" s="61" t="s">
        <v>65</v>
      </c>
      <c r="V69" s="79">
        <v>1082990998</v>
      </c>
      <c r="W69" s="76" t="s">
        <v>6199</v>
      </c>
      <c r="X69" s="81">
        <v>46050</v>
      </c>
      <c r="Y69" s="81" t="s">
        <v>73</v>
      </c>
      <c r="Z69" s="81" t="s">
        <v>73</v>
      </c>
      <c r="AA69" s="81">
        <v>46203</v>
      </c>
      <c r="AB69" s="545" t="s">
        <v>12684</v>
      </c>
      <c r="AC69" s="61">
        <v>0</v>
      </c>
      <c r="AD69" s="79">
        <v>0</v>
      </c>
      <c r="AE69" s="61">
        <v>0</v>
      </c>
      <c r="AF69" s="80" t="s">
        <v>73</v>
      </c>
      <c r="AG69" s="47">
        <f t="shared" si="4"/>
        <v>0</v>
      </c>
      <c r="AH69" s="61">
        <v>0</v>
      </c>
      <c r="AI69" s="79">
        <v>0</v>
      </c>
      <c r="AJ69" s="61" t="s">
        <v>73</v>
      </c>
      <c r="AK69" s="81" t="s">
        <v>73</v>
      </c>
      <c r="AL69" s="61">
        <v>0</v>
      </c>
      <c r="AM69" s="81" t="s">
        <v>73</v>
      </c>
      <c r="AN69" s="81" t="s">
        <v>73</v>
      </c>
      <c r="AO69" s="81" t="s">
        <v>73</v>
      </c>
      <c r="AP69" s="47">
        <f t="shared" si="5"/>
        <v>0</v>
      </c>
      <c r="AQ69" s="47">
        <f>+L69+AD69-AI69</f>
        <v>27200000</v>
      </c>
      <c r="AR69" s="61" t="s">
        <v>65</v>
      </c>
      <c r="AS69" s="79">
        <v>27200000</v>
      </c>
      <c r="AT69" s="61" t="s">
        <v>162</v>
      </c>
      <c r="AU69" s="79">
        <v>0</v>
      </c>
      <c r="AV69" s="81" t="s">
        <v>73</v>
      </c>
      <c r="AW69" s="83">
        <v>0</v>
      </c>
      <c r="AX69" s="62">
        <f t="shared" si="6"/>
        <v>27200000</v>
      </c>
      <c r="AY69" s="63">
        <f t="shared" si="7"/>
        <v>0</v>
      </c>
      <c r="AZ69" s="67">
        <v>0</v>
      </c>
      <c r="BA69" s="82" t="s">
        <v>73</v>
      </c>
      <c r="BB69" s="61" t="s">
        <v>163</v>
      </c>
      <c r="BC69" s="278" t="s">
        <v>6855</v>
      </c>
      <c r="BD69" s="44" t="s">
        <v>4654</v>
      </c>
      <c r="BE69" s="44" t="s">
        <v>164</v>
      </c>
    </row>
    <row r="70" spans="2:57" s="11" customFormat="1" ht="12.75" x14ac:dyDescent="0.2">
      <c r="B70" s="44">
        <v>2026</v>
      </c>
      <c r="C70" s="44">
        <v>891780111</v>
      </c>
      <c r="D70" s="44" t="s">
        <v>63</v>
      </c>
      <c r="E70" s="168" t="s">
        <v>6854</v>
      </c>
      <c r="F70" s="61" t="s">
        <v>6853</v>
      </c>
      <c r="G70" s="61">
        <v>0</v>
      </c>
      <c r="H70" s="61" t="s">
        <v>71</v>
      </c>
      <c r="I70" s="44" t="s">
        <v>64</v>
      </c>
      <c r="J70" s="76" t="s">
        <v>81</v>
      </c>
      <c r="K70" s="278" t="s">
        <v>6852</v>
      </c>
      <c r="L70" s="79">
        <v>9922500</v>
      </c>
      <c r="M70" s="44" t="s">
        <v>66</v>
      </c>
      <c r="N70" s="278" t="s">
        <v>6851</v>
      </c>
      <c r="O70" s="278" t="s">
        <v>6850</v>
      </c>
      <c r="P70" s="68">
        <v>345</v>
      </c>
      <c r="Q70" s="81">
        <v>46045</v>
      </c>
      <c r="R70" s="68">
        <v>77175000</v>
      </c>
      <c r="S70" s="81">
        <v>46050</v>
      </c>
      <c r="T70" s="79">
        <v>9922500</v>
      </c>
      <c r="U70" s="61" t="s">
        <v>65</v>
      </c>
      <c r="V70" s="79">
        <v>72175281</v>
      </c>
      <c r="W70" s="76" t="s">
        <v>6567</v>
      </c>
      <c r="X70" s="81">
        <v>46050</v>
      </c>
      <c r="Y70" s="81">
        <v>46143</v>
      </c>
      <c r="Z70" s="81" t="s">
        <v>73</v>
      </c>
      <c r="AA70" s="81">
        <v>46167</v>
      </c>
      <c r="AB70" s="545">
        <v>24</v>
      </c>
      <c r="AC70" s="61">
        <v>0</v>
      </c>
      <c r="AD70" s="79">
        <v>0</v>
      </c>
      <c r="AE70" s="61">
        <v>0</v>
      </c>
      <c r="AF70" s="80" t="s">
        <v>73</v>
      </c>
      <c r="AG70" s="47">
        <f t="shared" si="4"/>
        <v>0</v>
      </c>
      <c r="AH70" s="61">
        <v>0</v>
      </c>
      <c r="AI70" s="79">
        <v>0</v>
      </c>
      <c r="AJ70" s="61" t="s">
        <v>73</v>
      </c>
      <c r="AK70" s="81" t="s">
        <v>73</v>
      </c>
      <c r="AL70" s="61">
        <v>0</v>
      </c>
      <c r="AM70" s="81" t="s">
        <v>73</v>
      </c>
      <c r="AN70" s="81" t="s">
        <v>73</v>
      </c>
      <c r="AO70" s="81" t="s">
        <v>73</v>
      </c>
      <c r="AP70" s="47">
        <f t="shared" si="5"/>
        <v>0</v>
      </c>
      <c r="AQ70" s="47">
        <f>+L70+AD70-AI70</f>
        <v>9922500</v>
      </c>
      <c r="AR70" s="61" t="s">
        <v>65</v>
      </c>
      <c r="AS70" s="79">
        <v>9922500</v>
      </c>
      <c r="AT70" s="61" t="s">
        <v>162</v>
      </c>
      <c r="AU70" s="79">
        <v>0</v>
      </c>
      <c r="AV70" s="81" t="s">
        <v>73</v>
      </c>
      <c r="AW70" s="83">
        <v>0</v>
      </c>
      <c r="AX70" s="62">
        <f t="shared" si="6"/>
        <v>9922500</v>
      </c>
      <c r="AY70" s="63">
        <f t="shared" si="7"/>
        <v>0</v>
      </c>
      <c r="AZ70" s="67">
        <v>0</v>
      </c>
      <c r="BA70" s="82" t="s">
        <v>73</v>
      </c>
      <c r="BB70" s="61" t="s">
        <v>163</v>
      </c>
      <c r="BC70" s="278" t="s">
        <v>6849</v>
      </c>
      <c r="BD70" s="44" t="s">
        <v>4654</v>
      </c>
      <c r="BE70" s="44" t="s">
        <v>164</v>
      </c>
    </row>
    <row r="71" spans="2:57" s="11" customFormat="1" ht="12.75" x14ac:dyDescent="0.2">
      <c r="B71" s="44">
        <v>2026</v>
      </c>
      <c r="C71" s="44">
        <v>891780111</v>
      </c>
      <c r="D71" s="44" t="s">
        <v>63</v>
      </c>
      <c r="E71" s="168" t="s">
        <v>6848</v>
      </c>
      <c r="F71" s="61" t="s">
        <v>6847</v>
      </c>
      <c r="G71" s="61">
        <v>0</v>
      </c>
      <c r="H71" s="61" t="s">
        <v>71</v>
      </c>
      <c r="I71" s="44" t="s">
        <v>64</v>
      </c>
      <c r="J71" s="76" t="s">
        <v>81</v>
      </c>
      <c r="K71" s="278" t="s">
        <v>6846</v>
      </c>
      <c r="L71" s="79">
        <v>12000000</v>
      </c>
      <c r="M71" s="44" t="s">
        <v>66</v>
      </c>
      <c r="N71" s="278" t="s">
        <v>6845</v>
      </c>
      <c r="O71" s="278">
        <v>12549201</v>
      </c>
      <c r="P71" s="68">
        <v>132</v>
      </c>
      <c r="Q71" s="81">
        <v>46038</v>
      </c>
      <c r="R71" s="68">
        <v>12000000</v>
      </c>
      <c r="S71" s="81">
        <v>46050</v>
      </c>
      <c r="T71" s="79">
        <v>12000000</v>
      </c>
      <c r="U71" s="61" t="s">
        <v>65</v>
      </c>
      <c r="V71" s="79">
        <v>85459497</v>
      </c>
      <c r="W71" s="76" t="s">
        <v>6289</v>
      </c>
      <c r="X71" s="81">
        <v>46050</v>
      </c>
      <c r="Y71" s="81">
        <v>46050</v>
      </c>
      <c r="Z71" s="81" t="s">
        <v>73</v>
      </c>
      <c r="AA71" s="81">
        <v>46387</v>
      </c>
      <c r="AB71" s="545">
        <v>337</v>
      </c>
      <c r="AC71" s="61">
        <v>0</v>
      </c>
      <c r="AD71" s="79">
        <v>0</v>
      </c>
      <c r="AE71" s="61">
        <v>0</v>
      </c>
      <c r="AF71" s="80" t="s">
        <v>73</v>
      </c>
      <c r="AG71" s="47">
        <f t="shared" si="4"/>
        <v>0</v>
      </c>
      <c r="AH71" s="61">
        <v>0</v>
      </c>
      <c r="AI71" s="79">
        <v>0</v>
      </c>
      <c r="AJ71" s="61" t="s">
        <v>73</v>
      </c>
      <c r="AK71" s="81" t="s">
        <v>73</v>
      </c>
      <c r="AL71" s="61">
        <v>0</v>
      </c>
      <c r="AM71" s="81" t="s">
        <v>73</v>
      </c>
      <c r="AN71" s="81" t="s">
        <v>73</v>
      </c>
      <c r="AO71" s="81" t="s">
        <v>73</v>
      </c>
      <c r="AP71" s="47">
        <f t="shared" si="5"/>
        <v>0</v>
      </c>
      <c r="AQ71" s="47">
        <f>+L71+AD71-AI71</f>
        <v>12000000</v>
      </c>
      <c r="AR71" s="61" t="s">
        <v>65</v>
      </c>
      <c r="AS71" s="79">
        <v>12000000</v>
      </c>
      <c r="AT71" s="61" t="s">
        <v>162</v>
      </c>
      <c r="AU71" s="79">
        <v>0</v>
      </c>
      <c r="AV71" s="81" t="s">
        <v>73</v>
      </c>
      <c r="AW71" s="83">
        <v>0</v>
      </c>
      <c r="AX71" s="62">
        <f t="shared" si="6"/>
        <v>12000000</v>
      </c>
      <c r="AY71" s="63">
        <f t="shared" si="7"/>
        <v>0</v>
      </c>
      <c r="AZ71" s="67">
        <v>0</v>
      </c>
      <c r="BA71" s="82" t="s">
        <v>73</v>
      </c>
      <c r="BB71" s="61" t="s">
        <v>85</v>
      </c>
      <c r="BC71" s="278" t="s">
        <v>6844</v>
      </c>
      <c r="BD71" s="44" t="s">
        <v>65</v>
      </c>
      <c r="BE71" s="44" t="s">
        <v>164</v>
      </c>
    </row>
    <row r="72" spans="2:57" s="11" customFormat="1" ht="12.75" x14ac:dyDescent="0.2">
      <c r="B72" s="44">
        <v>2026</v>
      </c>
      <c r="C72" s="44">
        <v>891780111</v>
      </c>
      <c r="D72" s="44" t="s">
        <v>63</v>
      </c>
      <c r="E72" s="168" t="s">
        <v>6843</v>
      </c>
      <c r="F72" s="61" t="s">
        <v>6842</v>
      </c>
      <c r="G72" s="61">
        <v>0</v>
      </c>
      <c r="H72" s="61" t="s">
        <v>71</v>
      </c>
      <c r="I72" s="44" t="s">
        <v>111</v>
      </c>
      <c r="J72" s="76" t="s">
        <v>81</v>
      </c>
      <c r="K72" s="278" t="s">
        <v>6841</v>
      </c>
      <c r="L72" s="79">
        <v>16241988</v>
      </c>
      <c r="M72" s="44" t="s">
        <v>66</v>
      </c>
      <c r="N72" s="278" t="s">
        <v>6840</v>
      </c>
      <c r="O72" s="278" t="s">
        <v>6839</v>
      </c>
      <c r="P72" s="68">
        <v>113</v>
      </c>
      <c r="Q72" s="81">
        <v>46037</v>
      </c>
      <c r="R72" s="68">
        <v>335013352</v>
      </c>
      <c r="S72" s="81">
        <v>46050</v>
      </c>
      <c r="T72" s="79">
        <v>16241988</v>
      </c>
      <c r="U72" s="61" t="s">
        <v>65</v>
      </c>
      <c r="V72" s="79">
        <v>72175281</v>
      </c>
      <c r="W72" s="76" t="s">
        <v>6567</v>
      </c>
      <c r="X72" s="81">
        <v>46050</v>
      </c>
      <c r="Y72" s="81">
        <v>46055</v>
      </c>
      <c r="Z72" s="81" t="s">
        <v>73</v>
      </c>
      <c r="AA72" s="81">
        <v>46175</v>
      </c>
      <c r="AB72" s="545">
        <v>120</v>
      </c>
      <c r="AC72" s="61">
        <v>0</v>
      </c>
      <c r="AD72" s="79">
        <v>0</v>
      </c>
      <c r="AE72" s="61">
        <v>0</v>
      </c>
      <c r="AF72" s="80" t="s">
        <v>73</v>
      </c>
      <c r="AG72" s="47">
        <f t="shared" ref="AG72:AG103" si="8">+IF(AF72="1800-01-01",0,AF72-AA72)</f>
        <v>0</v>
      </c>
      <c r="AH72" s="61">
        <v>0</v>
      </c>
      <c r="AI72" s="79">
        <v>0</v>
      </c>
      <c r="AJ72" s="61" t="s">
        <v>73</v>
      </c>
      <c r="AK72" s="81" t="s">
        <v>73</v>
      </c>
      <c r="AL72" s="61">
        <v>0</v>
      </c>
      <c r="AM72" s="81" t="s">
        <v>73</v>
      </c>
      <c r="AN72" s="81" t="s">
        <v>73</v>
      </c>
      <c r="AO72" s="81" t="s">
        <v>73</v>
      </c>
      <c r="AP72" s="47">
        <f t="shared" ref="AP72:AP103" si="9">+IF(AM72="1800-01-01",0,AN72-AM72)</f>
        <v>0</v>
      </c>
      <c r="AQ72" s="47">
        <f>+L72+AD72-AI72</f>
        <v>16241988</v>
      </c>
      <c r="AR72" s="61" t="s">
        <v>65</v>
      </c>
      <c r="AS72" s="79">
        <v>16241988</v>
      </c>
      <c r="AT72" s="61" t="s">
        <v>162</v>
      </c>
      <c r="AU72" s="79">
        <v>0</v>
      </c>
      <c r="AV72" s="81" t="s">
        <v>73</v>
      </c>
      <c r="AW72" s="83">
        <v>0</v>
      </c>
      <c r="AX72" s="62">
        <f t="shared" ref="AX72:AX103" si="10">AQ72-AW72</f>
        <v>16241988</v>
      </c>
      <c r="AY72" s="63">
        <f t="shared" ref="AY72:AY103" si="11">+IFERROR(AW72/AQ72,"_")</f>
        <v>0</v>
      </c>
      <c r="AZ72" s="67">
        <v>0</v>
      </c>
      <c r="BA72" s="82" t="s">
        <v>73</v>
      </c>
      <c r="BB72" s="61" t="s">
        <v>163</v>
      </c>
      <c r="BC72" s="278" t="s">
        <v>6838</v>
      </c>
      <c r="BD72" s="44" t="s">
        <v>4654</v>
      </c>
      <c r="BE72" s="44" t="s">
        <v>164</v>
      </c>
    </row>
    <row r="73" spans="2:57" s="11" customFormat="1" ht="12.75" x14ac:dyDescent="0.2">
      <c r="B73" s="44">
        <v>2026</v>
      </c>
      <c r="C73" s="44">
        <v>891780111</v>
      </c>
      <c r="D73" s="44" t="s">
        <v>63</v>
      </c>
      <c r="E73" s="168" t="s">
        <v>6837</v>
      </c>
      <c r="F73" s="61" t="s">
        <v>6836</v>
      </c>
      <c r="G73" s="61">
        <v>0</v>
      </c>
      <c r="H73" s="61" t="s">
        <v>71</v>
      </c>
      <c r="I73" s="44" t="s">
        <v>111</v>
      </c>
      <c r="J73" s="76" t="s">
        <v>81</v>
      </c>
      <c r="K73" s="278" t="s">
        <v>6835</v>
      </c>
      <c r="L73" s="79">
        <v>24362979</v>
      </c>
      <c r="M73" s="44" t="s">
        <v>66</v>
      </c>
      <c r="N73" s="278" t="s">
        <v>6834</v>
      </c>
      <c r="O73" s="278" t="s">
        <v>6833</v>
      </c>
      <c r="P73" s="68">
        <v>113</v>
      </c>
      <c r="Q73" s="81">
        <v>46037</v>
      </c>
      <c r="R73" s="68">
        <v>335013352</v>
      </c>
      <c r="S73" s="81">
        <v>46050</v>
      </c>
      <c r="T73" s="79">
        <v>24362979</v>
      </c>
      <c r="U73" s="61" t="s">
        <v>65</v>
      </c>
      <c r="V73" s="79">
        <v>72175281</v>
      </c>
      <c r="W73" s="76" t="s">
        <v>6567</v>
      </c>
      <c r="X73" s="81">
        <v>46050</v>
      </c>
      <c r="Y73" s="81" t="s">
        <v>73</v>
      </c>
      <c r="Z73" s="81" t="s">
        <v>73</v>
      </c>
      <c r="AA73" s="81" t="s">
        <v>73</v>
      </c>
      <c r="AB73" s="545" t="s">
        <v>12684</v>
      </c>
      <c r="AC73" s="61">
        <v>0</v>
      </c>
      <c r="AD73" s="79">
        <v>0</v>
      </c>
      <c r="AE73" s="61">
        <v>0</v>
      </c>
      <c r="AF73" s="80" t="s">
        <v>73</v>
      </c>
      <c r="AG73" s="47">
        <f t="shared" si="8"/>
        <v>0</v>
      </c>
      <c r="AH73" s="61">
        <v>0</v>
      </c>
      <c r="AI73" s="79">
        <v>0</v>
      </c>
      <c r="AJ73" s="61" t="s">
        <v>73</v>
      </c>
      <c r="AK73" s="81" t="s">
        <v>73</v>
      </c>
      <c r="AL73" s="61">
        <v>0</v>
      </c>
      <c r="AM73" s="81" t="s">
        <v>73</v>
      </c>
      <c r="AN73" s="81" t="s">
        <v>73</v>
      </c>
      <c r="AO73" s="81" t="s">
        <v>73</v>
      </c>
      <c r="AP73" s="47">
        <f t="shared" si="9"/>
        <v>0</v>
      </c>
      <c r="AQ73" s="47">
        <f>+L73+AD73-AI73</f>
        <v>24362979</v>
      </c>
      <c r="AR73" s="61" t="s">
        <v>65</v>
      </c>
      <c r="AS73" s="79">
        <v>24362979</v>
      </c>
      <c r="AT73" s="61" t="s">
        <v>162</v>
      </c>
      <c r="AU73" s="79">
        <v>0</v>
      </c>
      <c r="AV73" s="81" t="s">
        <v>73</v>
      </c>
      <c r="AW73" s="335">
        <v>0</v>
      </c>
      <c r="AX73" s="62">
        <f t="shared" si="10"/>
        <v>24362979</v>
      </c>
      <c r="AY73" s="63">
        <f t="shared" si="11"/>
        <v>0</v>
      </c>
      <c r="AZ73" s="67">
        <v>0</v>
      </c>
      <c r="BA73" s="82" t="s">
        <v>73</v>
      </c>
      <c r="BB73" s="61" t="s">
        <v>163</v>
      </c>
      <c r="BC73" s="278" t="s">
        <v>6832</v>
      </c>
      <c r="BD73" s="44" t="s">
        <v>4654</v>
      </c>
      <c r="BE73" s="44" t="s">
        <v>164</v>
      </c>
    </row>
    <row r="74" spans="2:57" s="11" customFormat="1" ht="12.75" x14ac:dyDescent="0.2">
      <c r="B74" s="44">
        <v>2026</v>
      </c>
      <c r="C74" s="44">
        <v>891780111</v>
      </c>
      <c r="D74" s="44" t="s">
        <v>63</v>
      </c>
      <c r="E74" s="168" t="s">
        <v>6831</v>
      </c>
      <c r="F74" s="61" t="s">
        <v>6830</v>
      </c>
      <c r="G74" s="61">
        <v>0</v>
      </c>
      <c r="H74" s="61" t="s">
        <v>71</v>
      </c>
      <c r="I74" s="44" t="s">
        <v>111</v>
      </c>
      <c r="J74" s="76" t="s">
        <v>81</v>
      </c>
      <c r="K74" s="278" t="s">
        <v>6829</v>
      </c>
      <c r="L74" s="79">
        <v>9203788</v>
      </c>
      <c r="M74" s="44" t="s">
        <v>66</v>
      </c>
      <c r="N74" s="278" t="s">
        <v>6828</v>
      </c>
      <c r="O74" s="278" t="s">
        <v>6827</v>
      </c>
      <c r="P74" s="68">
        <v>113</v>
      </c>
      <c r="Q74" s="81">
        <v>46037</v>
      </c>
      <c r="R74" s="68">
        <v>335013352</v>
      </c>
      <c r="S74" s="81">
        <v>46050</v>
      </c>
      <c r="T74" s="79">
        <v>9203788</v>
      </c>
      <c r="U74" s="61" t="s">
        <v>65</v>
      </c>
      <c r="V74" s="79">
        <v>72175281</v>
      </c>
      <c r="W74" s="76" t="s">
        <v>6567</v>
      </c>
      <c r="X74" s="81">
        <v>46050</v>
      </c>
      <c r="Y74" s="81" t="s">
        <v>73</v>
      </c>
      <c r="Z74" s="81" t="s">
        <v>73</v>
      </c>
      <c r="AA74" s="81" t="s">
        <v>73</v>
      </c>
      <c r="AB74" s="545" t="s">
        <v>12684</v>
      </c>
      <c r="AC74" s="61">
        <v>0</v>
      </c>
      <c r="AD74" s="79">
        <v>0</v>
      </c>
      <c r="AE74" s="61">
        <v>0</v>
      </c>
      <c r="AF74" s="80" t="s">
        <v>73</v>
      </c>
      <c r="AG74" s="47">
        <f t="shared" si="8"/>
        <v>0</v>
      </c>
      <c r="AH74" s="61">
        <v>0</v>
      </c>
      <c r="AI74" s="79">
        <v>0</v>
      </c>
      <c r="AJ74" s="61" t="s">
        <v>73</v>
      </c>
      <c r="AK74" s="81" t="s">
        <v>73</v>
      </c>
      <c r="AL74" s="61">
        <v>0</v>
      </c>
      <c r="AM74" s="81" t="s">
        <v>73</v>
      </c>
      <c r="AN74" s="81" t="s">
        <v>73</v>
      </c>
      <c r="AO74" s="81" t="s">
        <v>73</v>
      </c>
      <c r="AP74" s="47">
        <f t="shared" si="9"/>
        <v>0</v>
      </c>
      <c r="AQ74" s="47">
        <f>+L74+AD74-AI74</f>
        <v>9203788</v>
      </c>
      <c r="AR74" s="61" t="s">
        <v>65</v>
      </c>
      <c r="AS74" s="79">
        <v>9203788</v>
      </c>
      <c r="AT74" s="61" t="s">
        <v>162</v>
      </c>
      <c r="AU74" s="79">
        <v>0</v>
      </c>
      <c r="AV74" s="81" t="s">
        <v>73</v>
      </c>
      <c r="AW74" s="335">
        <v>0</v>
      </c>
      <c r="AX74" s="62">
        <f t="shared" si="10"/>
        <v>9203788</v>
      </c>
      <c r="AY74" s="63">
        <f t="shared" si="11"/>
        <v>0</v>
      </c>
      <c r="AZ74" s="67">
        <v>0</v>
      </c>
      <c r="BA74" s="82" t="s">
        <v>73</v>
      </c>
      <c r="BB74" s="61" t="s">
        <v>163</v>
      </c>
      <c r="BC74" s="278" t="s">
        <v>6826</v>
      </c>
      <c r="BD74" s="44" t="s">
        <v>4654</v>
      </c>
      <c r="BE74" s="44" t="s">
        <v>164</v>
      </c>
    </row>
    <row r="75" spans="2:57" s="11" customFormat="1" ht="12.75" x14ac:dyDescent="0.2">
      <c r="B75" s="44">
        <v>2026</v>
      </c>
      <c r="C75" s="44">
        <v>891780111</v>
      </c>
      <c r="D75" s="44" t="s">
        <v>63</v>
      </c>
      <c r="E75" s="168" t="s">
        <v>6825</v>
      </c>
      <c r="F75" s="61" t="s">
        <v>6824</v>
      </c>
      <c r="G75" s="61">
        <v>0</v>
      </c>
      <c r="H75" s="61" t="s">
        <v>71</v>
      </c>
      <c r="I75" s="44" t="s">
        <v>111</v>
      </c>
      <c r="J75" s="76" t="s">
        <v>81</v>
      </c>
      <c r="K75" s="278" t="s">
        <v>6823</v>
      </c>
      <c r="L75" s="79">
        <v>21655980</v>
      </c>
      <c r="M75" s="44" t="s">
        <v>66</v>
      </c>
      <c r="N75" s="278" t="s">
        <v>6822</v>
      </c>
      <c r="O75" s="278" t="s">
        <v>6821</v>
      </c>
      <c r="P75" s="68">
        <v>113</v>
      </c>
      <c r="Q75" s="81">
        <v>46037</v>
      </c>
      <c r="R75" s="68">
        <v>335013352</v>
      </c>
      <c r="S75" s="81">
        <v>46051</v>
      </c>
      <c r="T75" s="79">
        <v>21655980</v>
      </c>
      <c r="U75" s="61" t="s">
        <v>65</v>
      </c>
      <c r="V75" s="79">
        <v>72175281</v>
      </c>
      <c r="W75" s="76" t="s">
        <v>6567</v>
      </c>
      <c r="X75" s="81">
        <v>46051</v>
      </c>
      <c r="Y75" s="81" t="s">
        <v>73</v>
      </c>
      <c r="Z75" s="81" t="s">
        <v>73</v>
      </c>
      <c r="AA75" s="81" t="s">
        <v>73</v>
      </c>
      <c r="AB75" s="545" t="s">
        <v>12684</v>
      </c>
      <c r="AC75" s="61">
        <v>0</v>
      </c>
      <c r="AD75" s="79">
        <v>0</v>
      </c>
      <c r="AE75" s="61">
        <v>0</v>
      </c>
      <c r="AF75" s="80" t="s">
        <v>73</v>
      </c>
      <c r="AG75" s="47">
        <f t="shared" si="8"/>
        <v>0</v>
      </c>
      <c r="AH75" s="61">
        <v>0</v>
      </c>
      <c r="AI75" s="79">
        <v>0</v>
      </c>
      <c r="AJ75" s="61" t="s">
        <v>73</v>
      </c>
      <c r="AK75" s="81" t="s">
        <v>73</v>
      </c>
      <c r="AL75" s="61">
        <v>0</v>
      </c>
      <c r="AM75" s="81" t="s">
        <v>73</v>
      </c>
      <c r="AN75" s="81" t="s">
        <v>73</v>
      </c>
      <c r="AO75" s="81" t="s">
        <v>73</v>
      </c>
      <c r="AP75" s="47">
        <f t="shared" si="9"/>
        <v>0</v>
      </c>
      <c r="AQ75" s="47">
        <f>+L75+AD75-AI75</f>
        <v>21655980</v>
      </c>
      <c r="AR75" s="61" t="s">
        <v>65</v>
      </c>
      <c r="AS75" s="79">
        <v>21655980</v>
      </c>
      <c r="AT75" s="61" t="s">
        <v>162</v>
      </c>
      <c r="AU75" s="79">
        <v>0</v>
      </c>
      <c r="AV75" s="81" t="s">
        <v>73</v>
      </c>
      <c r="AW75" s="335">
        <v>0</v>
      </c>
      <c r="AX75" s="62">
        <f t="shared" si="10"/>
        <v>21655980</v>
      </c>
      <c r="AY75" s="63">
        <f t="shared" si="11"/>
        <v>0</v>
      </c>
      <c r="AZ75" s="67">
        <v>0</v>
      </c>
      <c r="BA75" s="82" t="s">
        <v>73</v>
      </c>
      <c r="BB75" s="61" t="s">
        <v>163</v>
      </c>
      <c r="BC75" s="278" t="s">
        <v>6820</v>
      </c>
      <c r="BD75" s="44" t="s">
        <v>4654</v>
      </c>
      <c r="BE75" s="44" t="s">
        <v>164</v>
      </c>
    </row>
    <row r="76" spans="2:57" s="11" customFormat="1" ht="12.75" x14ac:dyDescent="0.2">
      <c r="B76" s="44">
        <v>2026</v>
      </c>
      <c r="C76" s="44">
        <v>891780111</v>
      </c>
      <c r="D76" s="44" t="s">
        <v>63</v>
      </c>
      <c r="E76" s="168" t="s">
        <v>6819</v>
      </c>
      <c r="F76" s="61" t="s">
        <v>6818</v>
      </c>
      <c r="G76" s="61">
        <v>0</v>
      </c>
      <c r="H76" s="61" t="s">
        <v>71</v>
      </c>
      <c r="I76" s="44" t="s">
        <v>64</v>
      </c>
      <c r="J76" s="76" t="s">
        <v>81</v>
      </c>
      <c r="K76" s="278" t="s">
        <v>6817</v>
      </c>
      <c r="L76" s="79">
        <v>60940733</v>
      </c>
      <c r="M76" s="44" t="s">
        <v>66</v>
      </c>
      <c r="N76" s="278" t="s">
        <v>6816</v>
      </c>
      <c r="O76" s="278" t="s">
        <v>6815</v>
      </c>
      <c r="P76" s="68">
        <v>78</v>
      </c>
      <c r="Q76" s="81">
        <v>46036</v>
      </c>
      <c r="R76" s="68">
        <v>60940733</v>
      </c>
      <c r="S76" s="81">
        <v>46051</v>
      </c>
      <c r="T76" s="79">
        <v>60940733</v>
      </c>
      <c r="U76" s="61" t="s">
        <v>65</v>
      </c>
      <c r="V76" s="79">
        <v>85467461</v>
      </c>
      <c r="W76" s="170" t="s">
        <v>6206</v>
      </c>
      <c r="X76" s="81">
        <v>46051</v>
      </c>
      <c r="Y76" s="81">
        <v>46055</v>
      </c>
      <c r="Z76" s="81">
        <v>46055</v>
      </c>
      <c r="AA76" s="81">
        <v>46387</v>
      </c>
      <c r="AB76" s="545">
        <v>332</v>
      </c>
      <c r="AC76" s="61">
        <v>0</v>
      </c>
      <c r="AD76" s="79">
        <v>0</v>
      </c>
      <c r="AE76" s="61">
        <v>0</v>
      </c>
      <c r="AF76" s="80" t="s">
        <v>73</v>
      </c>
      <c r="AG76" s="47">
        <f t="shared" si="8"/>
        <v>0</v>
      </c>
      <c r="AH76" s="61">
        <v>0</v>
      </c>
      <c r="AI76" s="79">
        <v>0</v>
      </c>
      <c r="AJ76" s="61" t="s">
        <v>73</v>
      </c>
      <c r="AK76" s="81" t="s">
        <v>73</v>
      </c>
      <c r="AL76" s="61">
        <v>0</v>
      </c>
      <c r="AM76" s="81" t="s">
        <v>73</v>
      </c>
      <c r="AN76" s="81" t="s">
        <v>73</v>
      </c>
      <c r="AO76" s="81" t="s">
        <v>73</v>
      </c>
      <c r="AP76" s="47">
        <f t="shared" si="9"/>
        <v>0</v>
      </c>
      <c r="AQ76" s="47">
        <f>+L76+AD76-AI76</f>
        <v>60940733</v>
      </c>
      <c r="AR76" s="61" t="s">
        <v>65</v>
      </c>
      <c r="AS76" s="79">
        <v>60940733</v>
      </c>
      <c r="AT76" s="61" t="s">
        <v>162</v>
      </c>
      <c r="AU76" s="79">
        <v>0</v>
      </c>
      <c r="AV76" s="81" t="s">
        <v>73</v>
      </c>
      <c r="AW76" s="335">
        <v>0</v>
      </c>
      <c r="AX76" s="62">
        <f t="shared" si="10"/>
        <v>60940733</v>
      </c>
      <c r="AY76" s="63">
        <f t="shared" si="11"/>
        <v>0</v>
      </c>
      <c r="AZ76" s="67">
        <v>0</v>
      </c>
      <c r="BA76" s="82" t="s">
        <v>73</v>
      </c>
      <c r="BB76" s="61" t="s">
        <v>163</v>
      </c>
      <c r="BC76" s="278" t="s">
        <v>6814</v>
      </c>
      <c r="BD76" s="44" t="s">
        <v>4654</v>
      </c>
      <c r="BE76" s="44" t="s">
        <v>164</v>
      </c>
    </row>
    <row r="77" spans="2:57" s="11" customFormat="1" ht="12.75" x14ac:dyDescent="0.2">
      <c r="B77" s="44">
        <v>2026</v>
      </c>
      <c r="C77" s="44">
        <v>891780111</v>
      </c>
      <c r="D77" s="44" t="s">
        <v>63</v>
      </c>
      <c r="E77" s="168" t="s">
        <v>6813</v>
      </c>
      <c r="F77" s="61" t="s">
        <v>6812</v>
      </c>
      <c r="G77" s="61">
        <v>0</v>
      </c>
      <c r="H77" s="61" t="s">
        <v>71</v>
      </c>
      <c r="I77" s="44" t="s">
        <v>111</v>
      </c>
      <c r="J77" s="76" t="s">
        <v>81</v>
      </c>
      <c r="K77" s="278" t="s">
        <v>6811</v>
      </c>
      <c r="L77" s="79">
        <v>10010000</v>
      </c>
      <c r="M77" s="44" t="s">
        <v>66</v>
      </c>
      <c r="N77" s="278" t="s">
        <v>6810</v>
      </c>
      <c r="O77" s="68" t="s">
        <v>6809</v>
      </c>
      <c r="P77" s="68">
        <v>114</v>
      </c>
      <c r="Q77" s="81">
        <v>46037</v>
      </c>
      <c r="R77" s="68">
        <v>10010000</v>
      </c>
      <c r="S77" s="81">
        <v>46051</v>
      </c>
      <c r="T77" s="79">
        <v>10010000</v>
      </c>
      <c r="U77" s="61" t="s">
        <v>65</v>
      </c>
      <c r="V77" s="79">
        <v>1082990998</v>
      </c>
      <c r="W77" s="76" t="s">
        <v>6199</v>
      </c>
      <c r="X77" s="81">
        <v>46051</v>
      </c>
      <c r="Y77" s="81">
        <v>46062</v>
      </c>
      <c r="Z77" s="81">
        <v>46052</v>
      </c>
      <c r="AA77" s="81">
        <v>46203</v>
      </c>
      <c r="AB77" s="545">
        <v>151</v>
      </c>
      <c r="AC77" s="61">
        <v>0</v>
      </c>
      <c r="AD77" s="79">
        <v>0</v>
      </c>
      <c r="AE77" s="61">
        <v>0</v>
      </c>
      <c r="AF77" s="80" t="s">
        <v>73</v>
      </c>
      <c r="AG77" s="47">
        <f t="shared" si="8"/>
        <v>0</v>
      </c>
      <c r="AH77" s="61">
        <v>0</v>
      </c>
      <c r="AI77" s="79">
        <v>0</v>
      </c>
      <c r="AJ77" s="61" t="s">
        <v>73</v>
      </c>
      <c r="AK77" s="81" t="s">
        <v>73</v>
      </c>
      <c r="AL77" s="61">
        <v>0</v>
      </c>
      <c r="AM77" s="81" t="s">
        <v>73</v>
      </c>
      <c r="AN77" s="81" t="s">
        <v>73</v>
      </c>
      <c r="AO77" s="81" t="s">
        <v>73</v>
      </c>
      <c r="AP77" s="47">
        <f t="shared" si="9"/>
        <v>0</v>
      </c>
      <c r="AQ77" s="47">
        <f>+L77+AD77-AI77</f>
        <v>10010000</v>
      </c>
      <c r="AR77" s="61" t="s">
        <v>65</v>
      </c>
      <c r="AS77" s="79">
        <v>10010000</v>
      </c>
      <c r="AT77" s="61" t="s">
        <v>162</v>
      </c>
      <c r="AU77" s="79">
        <v>0</v>
      </c>
      <c r="AV77" s="81" t="s">
        <v>73</v>
      </c>
      <c r="AW77" s="335">
        <v>0</v>
      </c>
      <c r="AX77" s="62">
        <f t="shared" si="10"/>
        <v>10010000</v>
      </c>
      <c r="AY77" s="63">
        <f t="shared" si="11"/>
        <v>0</v>
      </c>
      <c r="AZ77" s="67">
        <v>0</v>
      </c>
      <c r="BA77" s="82" t="s">
        <v>73</v>
      </c>
      <c r="BB77" s="61" t="s">
        <v>163</v>
      </c>
      <c r="BC77" s="278" t="s">
        <v>6808</v>
      </c>
      <c r="BD77" s="44" t="s">
        <v>4654</v>
      </c>
      <c r="BE77" s="44" t="s">
        <v>164</v>
      </c>
    </row>
    <row r="78" spans="2:57" s="11" customFormat="1" ht="12.75" x14ac:dyDescent="0.2">
      <c r="B78" s="44">
        <v>2026</v>
      </c>
      <c r="C78" s="44">
        <v>891780111</v>
      </c>
      <c r="D78" s="44" t="s">
        <v>63</v>
      </c>
      <c r="E78" s="168" t="s">
        <v>6807</v>
      </c>
      <c r="F78" s="61" t="s">
        <v>6806</v>
      </c>
      <c r="G78" s="61">
        <v>0</v>
      </c>
      <c r="H78" s="61" t="s">
        <v>71</v>
      </c>
      <c r="I78" s="44" t="s">
        <v>64</v>
      </c>
      <c r="J78" s="76" t="s">
        <v>81</v>
      </c>
      <c r="K78" s="278" t="s">
        <v>6805</v>
      </c>
      <c r="L78" s="79">
        <v>60000000</v>
      </c>
      <c r="M78" s="44" t="s">
        <v>66</v>
      </c>
      <c r="N78" s="278" t="s">
        <v>6804</v>
      </c>
      <c r="O78" s="278" t="s">
        <v>6803</v>
      </c>
      <c r="P78" s="68">
        <v>344</v>
      </c>
      <c r="Q78" s="81">
        <v>46045</v>
      </c>
      <c r="R78" s="68">
        <v>60000000</v>
      </c>
      <c r="S78" s="81">
        <v>46051</v>
      </c>
      <c r="T78" s="79">
        <v>60000000</v>
      </c>
      <c r="U78" s="61" t="s">
        <v>65</v>
      </c>
      <c r="V78" s="79">
        <v>85459497</v>
      </c>
      <c r="W78" s="76" t="s">
        <v>6289</v>
      </c>
      <c r="X78" s="81">
        <v>46051</v>
      </c>
      <c r="Y78" s="81">
        <v>46057</v>
      </c>
      <c r="Z78" s="81">
        <v>46057</v>
      </c>
      <c r="AA78" s="81">
        <v>46203</v>
      </c>
      <c r="AB78" s="545">
        <v>146</v>
      </c>
      <c r="AC78" s="61">
        <v>0</v>
      </c>
      <c r="AD78" s="79">
        <v>0</v>
      </c>
      <c r="AE78" s="61">
        <v>0</v>
      </c>
      <c r="AF78" s="80" t="s">
        <v>73</v>
      </c>
      <c r="AG78" s="47">
        <f t="shared" si="8"/>
        <v>0</v>
      </c>
      <c r="AH78" s="61">
        <v>0</v>
      </c>
      <c r="AI78" s="79">
        <v>0</v>
      </c>
      <c r="AJ78" s="61" t="s">
        <v>73</v>
      </c>
      <c r="AK78" s="81" t="s">
        <v>73</v>
      </c>
      <c r="AL78" s="61">
        <v>0</v>
      </c>
      <c r="AM78" s="81" t="s">
        <v>73</v>
      </c>
      <c r="AN78" s="81" t="s">
        <v>73</v>
      </c>
      <c r="AO78" s="81" t="s">
        <v>73</v>
      </c>
      <c r="AP78" s="47">
        <f t="shared" si="9"/>
        <v>0</v>
      </c>
      <c r="AQ78" s="47">
        <f>+L78+AD78-AI78</f>
        <v>60000000</v>
      </c>
      <c r="AR78" s="61" t="s">
        <v>65</v>
      </c>
      <c r="AS78" s="79">
        <v>60000000</v>
      </c>
      <c r="AT78" s="61" t="s">
        <v>162</v>
      </c>
      <c r="AU78" s="79">
        <v>0</v>
      </c>
      <c r="AV78" s="81" t="s">
        <v>73</v>
      </c>
      <c r="AW78" s="335">
        <v>0</v>
      </c>
      <c r="AX78" s="62">
        <f t="shared" si="10"/>
        <v>60000000</v>
      </c>
      <c r="AY78" s="63">
        <f t="shared" si="11"/>
        <v>0</v>
      </c>
      <c r="AZ78" s="67">
        <v>0</v>
      </c>
      <c r="BA78" s="82" t="s">
        <v>73</v>
      </c>
      <c r="BB78" s="61" t="s">
        <v>163</v>
      </c>
      <c r="BC78" s="278" t="s">
        <v>6802</v>
      </c>
      <c r="BD78" s="44" t="s">
        <v>4654</v>
      </c>
      <c r="BE78" s="44" t="s">
        <v>164</v>
      </c>
    </row>
    <row r="79" spans="2:57" s="11" customFormat="1" ht="12.75" x14ac:dyDescent="0.2">
      <c r="B79" s="44">
        <v>2026</v>
      </c>
      <c r="C79" s="44">
        <v>891780111</v>
      </c>
      <c r="D79" s="44" t="s">
        <v>63</v>
      </c>
      <c r="E79" s="168" t="s">
        <v>6801</v>
      </c>
      <c r="F79" s="61" t="s">
        <v>6800</v>
      </c>
      <c r="G79" s="61">
        <v>0</v>
      </c>
      <c r="H79" s="61" t="s">
        <v>71</v>
      </c>
      <c r="I79" s="44" t="s">
        <v>64</v>
      </c>
      <c r="J79" s="76" t="s">
        <v>81</v>
      </c>
      <c r="K79" s="278" t="s">
        <v>6799</v>
      </c>
      <c r="L79" s="79">
        <v>74077500</v>
      </c>
      <c r="M79" s="44" t="s">
        <v>66</v>
      </c>
      <c r="N79" s="278" t="s">
        <v>6798</v>
      </c>
      <c r="O79" s="278" t="s">
        <v>6797</v>
      </c>
      <c r="P79" s="68">
        <v>313</v>
      </c>
      <c r="Q79" s="81">
        <v>46043</v>
      </c>
      <c r="R79" s="68">
        <v>74077500</v>
      </c>
      <c r="S79" s="81">
        <v>46051</v>
      </c>
      <c r="T79" s="79">
        <v>74077500</v>
      </c>
      <c r="U79" s="61" t="s">
        <v>65</v>
      </c>
      <c r="V79" s="79">
        <v>85465146</v>
      </c>
      <c r="W79" s="76" t="s">
        <v>6324</v>
      </c>
      <c r="X79" s="81">
        <v>46051</v>
      </c>
      <c r="Y79" s="81">
        <v>46055</v>
      </c>
      <c r="Z79" s="81">
        <v>46055</v>
      </c>
      <c r="AA79" s="81">
        <v>46058</v>
      </c>
      <c r="AB79" s="545">
        <v>3</v>
      </c>
      <c r="AC79" s="61">
        <v>0</v>
      </c>
      <c r="AD79" s="79">
        <v>0</v>
      </c>
      <c r="AE79" s="61">
        <v>0</v>
      </c>
      <c r="AF79" s="80" t="s">
        <v>73</v>
      </c>
      <c r="AG79" s="47">
        <f t="shared" si="8"/>
        <v>0</v>
      </c>
      <c r="AH79" s="61">
        <v>0</v>
      </c>
      <c r="AI79" s="79">
        <v>0</v>
      </c>
      <c r="AJ79" s="61" t="s">
        <v>73</v>
      </c>
      <c r="AK79" s="81" t="s">
        <v>73</v>
      </c>
      <c r="AL79" s="61">
        <v>0</v>
      </c>
      <c r="AM79" s="81" t="s">
        <v>73</v>
      </c>
      <c r="AN79" s="81" t="s">
        <v>73</v>
      </c>
      <c r="AO79" s="81" t="s">
        <v>73</v>
      </c>
      <c r="AP79" s="47">
        <f t="shared" si="9"/>
        <v>0</v>
      </c>
      <c r="AQ79" s="47">
        <f>+L79+AD79-AI79</f>
        <v>74077500</v>
      </c>
      <c r="AR79" s="61" t="s">
        <v>65</v>
      </c>
      <c r="AS79" s="79">
        <v>74077500</v>
      </c>
      <c r="AT79" s="61" t="s">
        <v>162</v>
      </c>
      <c r="AU79" s="79">
        <v>0</v>
      </c>
      <c r="AV79" s="81" t="s">
        <v>73</v>
      </c>
      <c r="AW79" s="335">
        <v>0</v>
      </c>
      <c r="AX79" s="62">
        <f t="shared" si="10"/>
        <v>74077500</v>
      </c>
      <c r="AY79" s="63">
        <f t="shared" si="11"/>
        <v>0</v>
      </c>
      <c r="AZ79" s="67">
        <v>0</v>
      </c>
      <c r="BA79" s="82" t="s">
        <v>73</v>
      </c>
      <c r="BB79" s="61" t="s">
        <v>163</v>
      </c>
      <c r="BC79" s="278" t="s">
        <v>6796</v>
      </c>
      <c r="BD79" s="44" t="s">
        <v>4654</v>
      </c>
      <c r="BE79" s="44" t="s">
        <v>164</v>
      </c>
    </row>
    <row r="80" spans="2:57" s="11" customFormat="1" ht="12.75" x14ac:dyDescent="0.2">
      <c r="B80" s="44">
        <v>2026</v>
      </c>
      <c r="C80" s="44">
        <v>891780111</v>
      </c>
      <c r="D80" s="44" t="s">
        <v>63</v>
      </c>
      <c r="E80" s="168" t="s">
        <v>6795</v>
      </c>
      <c r="F80" s="61" t="s">
        <v>6794</v>
      </c>
      <c r="G80" s="61">
        <v>0</v>
      </c>
      <c r="H80" s="61" t="s">
        <v>71</v>
      </c>
      <c r="I80" s="44" t="s">
        <v>64</v>
      </c>
      <c r="J80" s="76" t="s">
        <v>81</v>
      </c>
      <c r="K80" s="278" t="s">
        <v>6793</v>
      </c>
      <c r="L80" s="79">
        <v>40000000</v>
      </c>
      <c r="M80" s="44" t="s">
        <v>66</v>
      </c>
      <c r="N80" s="278" t="s">
        <v>6792</v>
      </c>
      <c r="O80" s="278" t="s">
        <v>6791</v>
      </c>
      <c r="P80" s="68">
        <v>314</v>
      </c>
      <c r="Q80" s="81">
        <v>46044</v>
      </c>
      <c r="R80" s="68">
        <v>4000000</v>
      </c>
      <c r="S80" s="81">
        <v>46051</v>
      </c>
      <c r="T80" s="79">
        <v>40000000</v>
      </c>
      <c r="U80" s="61" t="s">
        <v>65</v>
      </c>
      <c r="V80" s="79">
        <v>57444673</v>
      </c>
      <c r="W80" s="76" t="s">
        <v>6341</v>
      </c>
      <c r="X80" s="81">
        <v>46051</v>
      </c>
      <c r="Y80" s="81">
        <v>46051</v>
      </c>
      <c r="Z80" s="81" t="s">
        <v>73</v>
      </c>
      <c r="AA80" s="81">
        <v>46387</v>
      </c>
      <c r="AB80" s="545">
        <v>336</v>
      </c>
      <c r="AC80" s="61">
        <v>0</v>
      </c>
      <c r="AD80" s="79">
        <v>0</v>
      </c>
      <c r="AE80" s="61">
        <v>0</v>
      </c>
      <c r="AF80" s="80" t="s">
        <v>73</v>
      </c>
      <c r="AG80" s="47">
        <f t="shared" si="8"/>
        <v>0</v>
      </c>
      <c r="AH80" s="61">
        <v>0</v>
      </c>
      <c r="AI80" s="79">
        <v>0</v>
      </c>
      <c r="AJ80" s="61" t="s">
        <v>73</v>
      </c>
      <c r="AK80" s="81" t="s">
        <v>73</v>
      </c>
      <c r="AL80" s="61">
        <v>0</v>
      </c>
      <c r="AM80" s="81" t="s">
        <v>73</v>
      </c>
      <c r="AN80" s="81" t="s">
        <v>73</v>
      </c>
      <c r="AO80" s="81" t="s">
        <v>73</v>
      </c>
      <c r="AP80" s="47">
        <f t="shared" si="9"/>
        <v>0</v>
      </c>
      <c r="AQ80" s="47">
        <f>+L80+AD80-AI80</f>
        <v>40000000</v>
      </c>
      <c r="AR80" s="61" t="s">
        <v>65</v>
      </c>
      <c r="AS80" s="79">
        <v>40000000</v>
      </c>
      <c r="AT80" s="61" t="s">
        <v>162</v>
      </c>
      <c r="AU80" s="79">
        <v>0</v>
      </c>
      <c r="AV80" s="81" t="s">
        <v>73</v>
      </c>
      <c r="AW80" s="335">
        <v>0</v>
      </c>
      <c r="AX80" s="62">
        <f t="shared" si="10"/>
        <v>40000000</v>
      </c>
      <c r="AY80" s="63">
        <f t="shared" si="11"/>
        <v>0</v>
      </c>
      <c r="AZ80" s="67">
        <v>0</v>
      </c>
      <c r="BA80" s="82" t="s">
        <v>73</v>
      </c>
      <c r="BB80" s="61" t="s">
        <v>85</v>
      </c>
      <c r="BC80" s="278" t="s">
        <v>6790</v>
      </c>
      <c r="BD80" s="44" t="s">
        <v>65</v>
      </c>
      <c r="BE80" s="44" t="s">
        <v>164</v>
      </c>
    </row>
    <row r="81" spans="2:57" s="11" customFormat="1" ht="12.75" x14ac:dyDescent="0.2">
      <c r="B81" s="44">
        <v>2026</v>
      </c>
      <c r="C81" s="44">
        <v>891780111</v>
      </c>
      <c r="D81" s="44" t="s">
        <v>63</v>
      </c>
      <c r="E81" s="168" t="s">
        <v>6789</v>
      </c>
      <c r="F81" s="61" t="s">
        <v>6788</v>
      </c>
      <c r="G81" s="61">
        <v>0</v>
      </c>
      <c r="H81" s="61" t="s">
        <v>71</v>
      </c>
      <c r="I81" s="44" t="s">
        <v>111</v>
      </c>
      <c r="J81" s="76" t="s">
        <v>81</v>
      </c>
      <c r="K81" s="278" t="s">
        <v>6787</v>
      </c>
      <c r="L81" s="79">
        <v>10000000</v>
      </c>
      <c r="M81" s="44" t="s">
        <v>66</v>
      </c>
      <c r="N81" s="278" t="s">
        <v>6786</v>
      </c>
      <c r="O81" s="278" t="s">
        <v>6785</v>
      </c>
      <c r="P81" s="68">
        <v>351</v>
      </c>
      <c r="Q81" s="81">
        <v>46045</v>
      </c>
      <c r="R81" s="68">
        <v>10000000</v>
      </c>
      <c r="S81" s="81">
        <v>46045</v>
      </c>
      <c r="T81" s="79">
        <v>10000000</v>
      </c>
      <c r="U81" s="61" t="s">
        <v>65</v>
      </c>
      <c r="V81" s="79">
        <v>1082990998</v>
      </c>
      <c r="W81" s="76" t="s">
        <v>6199</v>
      </c>
      <c r="X81" s="81">
        <v>46051</v>
      </c>
      <c r="Y81" s="81">
        <v>46058</v>
      </c>
      <c r="Z81" s="81">
        <v>46058</v>
      </c>
      <c r="AA81" s="81">
        <v>46203</v>
      </c>
      <c r="AB81" s="545">
        <v>145</v>
      </c>
      <c r="AC81" s="61">
        <v>0</v>
      </c>
      <c r="AD81" s="79">
        <v>0</v>
      </c>
      <c r="AE81" s="61">
        <v>0</v>
      </c>
      <c r="AF81" s="80" t="s">
        <v>73</v>
      </c>
      <c r="AG81" s="47">
        <f t="shared" si="8"/>
        <v>0</v>
      </c>
      <c r="AH81" s="61">
        <v>0</v>
      </c>
      <c r="AI81" s="79">
        <v>0</v>
      </c>
      <c r="AJ81" s="61" t="s">
        <v>73</v>
      </c>
      <c r="AK81" s="81" t="s">
        <v>73</v>
      </c>
      <c r="AL81" s="61">
        <v>0</v>
      </c>
      <c r="AM81" s="81" t="s">
        <v>73</v>
      </c>
      <c r="AN81" s="81" t="s">
        <v>73</v>
      </c>
      <c r="AO81" s="81" t="s">
        <v>73</v>
      </c>
      <c r="AP81" s="47">
        <f t="shared" si="9"/>
        <v>0</v>
      </c>
      <c r="AQ81" s="47">
        <f>+L81+AD81-AI81</f>
        <v>10000000</v>
      </c>
      <c r="AR81" s="61" t="s">
        <v>65</v>
      </c>
      <c r="AS81" s="79">
        <v>10000000</v>
      </c>
      <c r="AT81" s="61" t="s">
        <v>162</v>
      </c>
      <c r="AU81" s="79">
        <v>0</v>
      </c>
      <c r="AV81" s="81" t="s">
        <v>73</v>
      </c>
      <c r="AW81" s="335">
        <v>0</v>
      </c>
      <c r="AX81" s="62">
        <f t="shared" si="10"/>
        <v>10000000</v>
      </c>
      <c r="AY81" s="63">
        <f t="shared" si="11"/>
        <v>0</v>
      </c>
      <c r="AZ81" s="67">
        <v>0</v>
      </c>
      <c r="BA81" s="82" t="s">
        <v>73</v>
      </c>
      <c r="BB81" s="61" t="s">
        <v>163</v>
      </c>
      <c r="BC81" s="278" t="s">
        <v>6784</v>
      </c>
      <c r="BD81" s="44" t="s">
        <v>4654</v>
      </c>
      <c r="BE81" s="44" t="s">
        <v>164</v>
      </c>
    </row>
    <row r="82" spans="2:57" s="11" customFormat="1" ht="12.75" x14ac:dyDescent="0.2">
      <c r="B82" s="44">
        <v>2026</v>
      </c>
      <c r="C82" s="44">
        <v>891780111</v>
      </c>
      <c r="D82" s="44" t="s">
        <v>63</v>
      </c>
      <c r="E82" s="168" t="s">
        <v>6783</v>
      </c>
      <c r="F82" s="61" t="s">
        <v>6782</v>
      </c>
      <c r="G82" s="61">
        <v>0</v>
      </c>
      <c r="H82" s="61" t="s">
        <v>71</v>
      </c>
      <c r="I82" s="44" t="s">
        <v>64</v>
      </c>
      <c r="J82" s="76" t="s">
        <v>81</v>
      </c>
      <c r="K82" s="278" t="s">
        <v>6781</v>
      </c>
      <c r="L82" s="79">
        <v>63952100</v>
      </c>
      <c r="M82" s="44" t="s">
        <v>66</v>
      </c>
      <c r="N82" s="278" t="s">
        <v>6780</v>
      </c>
      <c r="O82" s="278" t="s">
        <v>6779</v>
      </c>
      <c r="P82" s="68">
        <v>315</v>
      </c>
      <c r="Q82" s="81">
        <v>46044</v>
      </c>
      <c r="R82" s="68">
        <v>63952100</v>
      </c>
      <c r="S82" s="81">
        <v>46052</v>
      </c>
      <c r="T82" s="79">
        <v>63952100</v>
      </c>
      <c r="U82" s="61" t="s">
        <v>65</v>
      </c>
      <c r="V82" s="79">
        <v>85465146</v>
      </c>
      <c r="W82" s="76" t="s">
        <v>6324</v>
      </c>
      <c r="X82" s="81">
        <v>46052</v>
      </c>
      <c r="Y82" s="81">
        <v>46059</v>
      </c>
      <c r="Z82" s="81">
        <v>46059</v>
      </c>
      <c r="AA82" s="81">
        <v>46063</v>
      </c>
      <c r="AB82" s="545">
        <v>4</v>
      </c>
      <c r="AC82" s="61">
        <v>0</v>
      </c>
      <c r="AD82" s="79">
        <v>0</v>
      </c>
      <c r="AE82" s="61">
        <v>0</v>
      </c>
      <c r="AF82" s="80" t="s">
        <v>73</v>
      </c>
      <c r="AG82" s="47">
        <f t="shared" si="8"/>
        <v>0</v>
      </c>
      <c r="AH82" s="61">
        <v>0</v>
      </c>
      <c r="AI82" s="79">
        <v>0</v>
      </c>
      <c r="AJ82" s="61" t="s">
        <v>73</v>
      </c>
      <c r="AK82" s="81" t="s">
        <v>73</v>
      </c>
      <c r="AL82" s="61">
        <v>0</v>
      </c>
      <c r="AM82" s="81" t="s">
        <v>73</v>
      </c>
      <c r="AN82" s="81" t="s">
        <v>73</v>
      </c>
      <c r="AO82" s="81" t="s">
        <v>73</v>
      </c>
      <c r="AP82" s="47">
        <f t="shared" si="9"/>
        <v>0</v>
      </c>
      <c r="AQ82" s="47">
        <f>+L82+AD82-AI82</f>
        <v>63952100</v>
      </c>
      <c r="AR82" s="61" t="s">
        <v>65</v>
      </c>
      <c r="AS82" s="79">
        <v>63952100</v>
      </c>
      <c r="AT82" s="61" t="s">
        <v>162</v>
      </c>
      <c r="AU82" s="79">
        <v>0</v>
      </c>
      <c r="AV82" s="81" t="s">
        <v>73</v>
      </c>
      <c r="AW82" s="335">
        <v>0</v>
      </c>
      <c r="AX82" s="62">
        <f t="shared" si="10"/>
        <v>63952100</v>
      </c>
      <c r="AY82" s="63">
        <f t="shared" si="11"/>
        <v>0</v>
      </c>
      <c r="AZ82" s="67">
        <v>0</v>
      </c>
      <c r="BA82" s="82" t="s">
        <v>73</v>
      </c>
      <c r="BB82" s="61" t="s">
        <v>163</v>
      </c>
      <c r="BC82" s="278" t="s">
        <v>6778</v>
      </c>
      <c r="BD82" s="44" t="s">
        <v>4654</v>
      </c>
      <c r="BE82" s="44" t="s">
        <v>164</v>
      </c>
    </row>
    <row r="83" spans="2:57" s="11" customFormat="1" ht="12.75" x14ac:dyDescent="0.2">
      <c r="B83" s="44">
        <v>2026</v>
      </c>
      <c r="C83" s="44">
        <v>891780111</v>
      </c>
      <c r="D83" s="44" t="s">
        <v>63</v>
      </c>
      <c r="E83" s="168" t="s">
        <v>6777</v>
      </c>
      <c r="F83" s="61" t="s">
        <v>6776</v>
      </c>
      <c r="G83" s="61">
        <v>0</v>
      </c>
      <c r="H83" s="61" t="s">
        <v>71</v>
      </c>
      <c r="I83" s="44" t="s">
        <v>64</v>
      </c>
      <c r="J83" s="76" t="s">
        <v>81</v>
      </c>
      <c r="K83" s="278" t="s">
        <v>6775</v>
      </c>
      <c r="L83" s="79">
        <v>25117719</v>
      </c>
      <c r="M83" s="44" t="s">
        <v>66</v>
      </c>
      <c r="N83" s="278" t="s">
        <v>6774</v>
      </c>
      <c r="O83" s="278" t="s">
        <v>6773</v>
      </c>
      <c r="P83" s="68">
        <v>380</v>
      </c>
      <c r="Q83" s="81">
        <v>46045</v>
      </c>
      <c r="R83" s="68">
        <v>25117855</v>
      </c>
      <c r="S83" s="81">
        <v>46052</v>
      </c>
      <c r="T83" s="79">
        <v>25117719</v>
      </c>
      <c r="U83" s="61" t="s">
        <v>65</v>
      </c>
      <c r="V83" s="79">
        <v>85465146</v>
      </c>
      <c r="W83" s="76" t="s">
        <v>6324</v>
      </c>
      <c r="X83" s="81">
        <v>46052</v>
      </c>
      <c r="Y83" s="81">
        <v>46059</v>
      </c>
      <c r="Z83" s="81">
        <v>46059</v>
      </c>
      <c r="AA83" s="81">
        <v>46063</v>
      </c>
      <c r="AB83" s="545">
        <v>4</v>
      </c>
      <c r="AC83" s="61">
        <v>0</v>
      </c>
      <c r="AD83" s="79">
        <v>0</v>
      </c>
      <c r="AE83" s="61">
        <v>0</v>
      </c>
      <c r="AF83" s="80" t="s">
        <v>73</v>
      </c>
      <c r="AG83" s="47">
        <f t="shared" si="8"/>
        <v>0</v>
      </c>
      <c r="AH83" s="61">
        <v>0</v>
      </c>
      <c r="AI83" s="79">
        <v>0</v>
      </c>
      <c r="AJ83" s="61" t="s">
        <v>73</v>
      </c>
      <c r="AK83" s="81" t="s">
        <v>73</v>
      </c>
      <c r="AL83" s="61">
        <v>0</v>
      </c>
      <c r="AM83" s="81" t="s">
        <v>73</v>
      </c>
      <c r="AN83" s="81" t="s">
        <v>73</v>
      </c>
      <c r="AO83" s="81" t="s">
        <v>73</v>
      </c>
      <c r="AP83" s="47">
        <f t="shared" si="9"/>
        <v>0</v>
      </c>
      <c r="AQ83" s="47">
        <f>+L83+AD83-AI83</f>
        <v>25117719</v>
      </c>
      <c r="AR83" s="61" t="s">
        <v>65</v>
      </c>
      <c r="AS83" s="79">
        <v>25117719</v>
      </c>
      <c r="AT83" s="61" t="s">
        <v>162</v>
      </c>
      <c r="AU83" s="79">
        <v>0</v>
      </c>
      <c r="AV83" s="81" t="s">
        <v>73</v>
      </c>
      <c r="AW83" s="335">
        <v>0</v>
      </c>
      <c r="AX83" s="62">
        <f t="shared" si="10"/>
        <v>25117719</v>
      </c>
      <c r="AY83" s="63">
        <f t="shared" si="11"/>
        <v>0</v>
      </c>
      <c r="AZ83" s="67">
        <v>0</v>
      </c>
      <c r="BA83" s="82" t="s">
        <v>73</v>
      </c>
      <c r="BB83" s="61" t="s">
        <v>163</v>
      </c>
      <c r="BC83" s="278" t="s">
        <v>6772</v>
      </c>
      <c r="BD83" s="44" t="s">
        <v>4654</v>
      </c>
      <c r="BE83" s="44" t="s">
        <v>164</v>
      </c>
    </row>
    <row r="84" spans="2:57" s="11" customFormat="1" ht="12.75" x14ac:dyDescent="0.2">
      <c r="B84" s="44">
        <v>2026</v>
      </c>
      <c r="C84" s="44">
        <v>891780111</v>
      </c>
      <c r="D84" s="44" t="s">
        <v>63</v>
      </c>
      <c r="E84" s="168" t="s">
        <v>6771</v>
      </c>
      <c r="F84" s="61" t="s">
        <v>6770</v>
      </c>
      <c r="G84" s="61">
        <v>0</v>
      </c>
      <c r="H84" s="61" t="s">
        <v>71</v>
      </c>
      <c r="I84" s="44" t="s">
        <v>64</v>
      </c>
      <c r="J84" s="76" t="s">
        <v>81</v>
      </c>
      <c r="K84" s="278" t="s">
        <v>6769</v>
      </c>
      <c r="L84" s="79">
        <v>22050000</v>
      </c>
      <c r="M84" s="44" t="s">
        <v>66</v>
      </c>
      <c r="N84" s="278" t="s">
        <v>6768</v>
      </c>
      <c r="O84" s="278" t="s">
        <v>6767</v>
      </c>
      <c r="P84" s="68">
        <v>345</v>
      </c>
      <c r="Q84" s="81">
        <v>46045</v>
      </c>
      <c r="R84" s="68">
        <v>77175000</v>
      </c>
      <c r="S84" s="81">
        <v>46052</v>
      </c>
      <c r="T84" s="79">
        <v>22050000</v>
      </c>
      <c r="U84" s="61" t="s">
        <v>65</v>
      </c>
      <c r="V84" s="79">
        <v>72175281</v>
      </c>
      <c r="W84" s="76" t="s">
        <v>6567</v>
      </c>
      <c r="X84" s="81">
        <v>46052</v>
      </c>
      <c r="Y84" s="81">
        <v>46148</v>
      </c>
      <c r="Z84" s="81" t="s">
        <v>73</v>
      </c>
      <c r="AA84" s="81">
        <v>46172</v>
      </c>
      <c r="AB84" s="545">
        <v>24</v>
      </c>
      <c r="AC84" s="61">
        <v>0</v>
      </c>
      <c r="AD84" s="79">
        <v>0</v>
      </c>
      <c r="AE84" s="61">
        <v>0</v>
      </c>
      <c r="AF84" s="80" t="s">
        <v>73</v>
      </c>
      <c r="AG84" s="47">
        <f t="shared" si="8"/>
        <v>0</v>
      </c>
      <c r="AH84" s="61">
        <v>0</v>
      </c>
      <c r="AI84" s="79">
        <v>0</v>
      </c>
      <c r="AJ84" s="61" t="s">
        <v>73</v>
      </c>
      <c r="AK84" s="81" t="s">
        <v>73</v>
      </c>
      <c r="AL84" s="61">
        <v>0</v>
      </c>
      <c r="AM84" s="81" t="s">
        <v>73</v>
      </c>
      <c r="AN84" s="81" t="s">
        <v>73</v>
      </c>
      <c r="AO84" s="81" t="s">
        <v>73</v>
      </c>
      <c r="AP84" s="47">
        <f t="shared" si="9"/>
        <v>0</v>
      </c>
      <c r="AQ84" s="47">
        <f>+L84+AD84-AI84</f>
        <v>22050000</v>
      </c>
      <c r="AR84" s="61" t="s">
        <v>65</v>
      </c>
      <c r="AS84" s="79">
        <v>22050000</v>
      </c>
      <c r="AT84" s="61" t="s">
        <v>162</v>
      </c>
      <c r="AU84" s="79">
        <v>0</v>
      </c>
      <c r="AV84" s="81" t="s">
        <v>73</v>
      </c>
      <c r="AW84" s="335">
        <v>0</v>
      </c>
      <c r="AX84" s="62">
        <f t="shared" si="10"/>
        <v>22050000</v>
      </c>
      <c r="AY84" s="63">
        <f t="shared" si="11"/>
        <v>0</v>
      </c>
      <c r="AZ84" s="67">
        <v>0</v>
      </c>
      <c r="BA84" s="82" t="s">
        <v>73</v>
      </c>
      <c r="BB84" s="61" t="s">
        <v>163</v>
      </c>
      <c r="BC84" s="278" t="s">
        <v>6766</v>
      </c>
      <c r="BD84" s="44" t="s">
        <v>4654</v>
      </c>
      <c r="BE84" s="44" t="s">
        <v>164</v>
      </c>
    </row>
    <row r="85" spans="2:57" s="11" customFormat="1" ht="12.75" x14ac:dyDescent="0.2">
      <c r="B85" s="44">
        <v>2026</v>
      </c>
      <c r="C85" s="44">
        <v>891780111</v>
      </c>
      <c r="D85" s="44" t="s">
        <v>63</v>
      </c>
      <c r="E85" s="168" t="s">
        <v>6765</v>
      </c>
      <c r="F85" s="61" t="s">
        <v>6764</v>
      </c>
      <c r="G85" s="61">
        <v>0</v>
      </c>
      <c r="H85" s="61" t="s">
        <v>71</v>
      </c>
      <c r="I85" s="44" t="s">
        <v>64</v>
      </c>
      <c r="J85" s="76" t="s">
        <v>81</v>
      </c>
      <c r="K85" s="278" t="s">
        <v>6763</v>
      </c>
      <c r="L85" s="79">
        <v>270990000</v>
      </c>
      <c r="M85" s="44" t="s">
        <v>66</v>
      </c>
      <c r="N85" s="278" t="s">
        <v>6762</v>
      </c>
      <c r="O85" s="278" t="s">
        <v>6761</v>
      </c>
      <c r="P85" s="68">
        <v>321</v>
      </c>
      <c r="Q85" s="81">
        <v>46044</v>
      </c>
      <c r="R85" s="68">
        <v>270990000</v>
      </c>
      <c r="S85" s="81">
        <v>46052</v>
      </c>
      <c r="T85" s="68">
        <v>270990000</v>
      </c>
      <c r="U85" s="61" t="s">
        <v>65</v>
      </c>
      <c r="V85" s="79">
        <v>85465146</v>
      </c>
      <c r="W85" s="76" t="s">
        <v>6324</v>
      </c>
      <c r="X85" s="81">
        <v>46052</v>
      </c>
      <c r="Y85" s="81">
        <v>46052</v>
      </c>
      <c r="Z85" s="81">
        <v>46059</v>
      </c>
      <c r="AA85" s="81">
        <v>46061</v>
      </c>
      <c r="AB85" s="545">
        <v>2</v>
      </c>
      <c r="AC85" s="61">
        <v>0</v>
      </c>
      <c r="AD85" s="79">
        <v>0</v>
      </c>
      <c r="AE85" s="61">
        <v>0</v>
      </c>
      <c r="AF85" s="80" t="s">
        <v>73</v>
      </c>
      <c r="AG85" s="47">
        <f t="shared" si="8"/>
        <v>0</v>
      </c>
      <c r="AH85" s="61">
        <v>0</v>
      </c>
      <c r="AI85" s="79">
        <v>0</v>
      </c>
      <c r="AJ85" s="61" t="s">
        <v>73</v>
      </c>
      <c r="AK85" s="81" t="s">
        <v>73</v>
      </c>
      <c r="AL85" s="61">
        <v>0</v>
      </c>
      <c r="AM85" s="81" t="s">
        <v>73</v>
      </c>
      <c r="AN85" s="81" t="s">
        <v>73</v>
      </c>
      <c r="AO85" s="81" t="s">
        <v>73</v>
      </c>
      <c r="AP85" s="47">
        <f t="shared" si="9"/>
        <v>0</v>
      </c>
      <c r="AQ85" s="47">
        <f>+L85+AD85-AI85</f>
        <v>270990000</v>
      </c>
      <c r="AR85" s="61" t="s">
        <v>65</v>
      </c>
      <c r="AS85" s="79">
        <v>270990000</v>
      </c>
      <c r="AT85" s="61" t="s">
        <v>162</v>
      </c>
      <c r="AU85" s="79">
        <v>0</v>
      </c>
      <c r="AV85" s="81" t="s">
        <v>73</v>
      </c>
      <c r="AW85" s="335">
        <v>0</v>
      </c>
      <c r="AX85" s="62">
        <f t="shared" si="10"/>
        <v>270990000</v>
      </c>
      <c r="AY85" s="63">
        <f t="shared" si="11"/>
        <v>0</v>
      </c>
      <c r="AZ85" s="67">
        <v>0</v>
      </c>
      <c r="BA85" s="82" t="s">
        <v>73</v>
      </c>
      <c r="BB85" s="61" t="s">
        <v>163</v>
      </c>
      <c r="BC85" s="278" t="s">
        <v>6760</v>
      </c>
      <c r="BD85" s="44" t="s">
        <v>4654</v>
      </c>
      <c r="BE85" s="44" t="s">
        <v>164</v>
      </c>
    </row>
    <row r="86" spans="2:57" s="11" customFormat="1" ht="12.75" x14ac:dyDescent="0.2">
      <c r="B86" s="44">
        <v>2026</v>
      </c>
      <c r="C86" s="44">
        <v>891780111</v>
      </c>
      <c r="D86" s="44" t="s">
        <v>63</v>
      </c>
      <c r="E86" s="168" t="s">
        <v>6759</v>
      </c>
      <c r="F86" s="61" t="s">
        <v>6758</v>
      </c>
      <c r="G86" s="61">
        <v>0</v>
      </c>
      <c r="H86" s="61" t="s">
        <v>71</v>
      </c>
      <c r="I86" s="44" t="s">
        <v>111</v>
      </c>
      <c r="J86" s="76" t="s">
        <v>81</v>
      </c>
      <c r="K86" s="278" t="s">
        <v>6757</v>
      </c>
      <c r="L86" s="79">
        <v>122247044</v>
      </c>
      <c r="M86" s="44" t="s">
        <v>66</v>
      </c>
      <c r="N86" s="278" t="s">
        <v>6756</v>
      </c>
      <c r="O86" s="278">
        <v>85469738</v>
      </c>
      <c r="P86" s="68">
        <v>277</v>
      </c>
      <c r="Q86" s="81">
        <v>46043</v>
      </c>
      <c r="R86" s="68">
        <v>122247044</v>
      </c>
      <c r="S86" s="81">
        <v>46052</v>
      </c>
      <c r="T86" s="79">
        <v>122247044</v>
      </c>
      <c r="U86" s="61" t="s">
        <v>65</v>
      </c>
      <c r="V86" s="79">
        <v>72175281</v>
      </c>
      <c r="W86" s="76" t="s">
        <v>6567</v>
      </c>
      <c r="X86" s="81">
        <v>46052</v>
      </c>
      <c r="Y86" s="81">
        <v>46072</v>
      </c>
      <c r="Z86" s="81">
        <v>46072</v>
      </c>
      <c r="AA86" s="81">
        <v>46161</v>
      </c>
      <c r="AB86" s="545">
        <v>89</v>
      </c>
      <c r="AC86" s="61">
        <v>0</v>
      </c>
      <c r="AD86" s="79">
        <v>0</v>
      </c>
      <c r="AE86" s="61">
        <v>0</v>
      </c>
      <c r="AF86" s="80" t="s">
        <v>73</v>
      </c>
      <c r="AG86" s="47">
        <f t="shared" si="8"/>
        <v>0</v>
      </c>
      <c r="AH86" s="61">
        <v>0</v>
      </c>
      <c r="AI86" s="79">
        <v>0</v>
      </c>
      <c r="AJ86" s="61" t="s">
        <v>73</v>
      </c>
      <c r="AK86" s="81" t="s">
        <v>73</v>
      </c>
      <c r="AL86" s="61">
        <v>0</v>
      </c>
      <c r="AM86" s="81" t="s">
        <v>73</v>
      </c>
      <c r="AN86" s="81" t="s">
        <v>73</v>
      </c>
      <c r="AO86" s="81" t="s">
        <v>73</v>
      </c>
      <c r="AP86" s="47">
        <f t="shared" si="9"/>
        <v>0</v>
      </c>
      <c r="AQ86" s="47">
        <f>+L86+AD86-AI86</f>
        <v>122247044</v>
      </c>
      <c r="AR86" s="61" t="s">
        <v>65</v>
      </c>
      <c r="AS86" s="79">
        <v>122247044</v>
      </c>
      <c r="AT86" s="61" t="s">
        <v>162</v>
      </c>
      <c r="AU86" s="79">
        <v>0</v>
      </c>
      <c r="AV86" s="81" t="s">
        <v>73</v>
      </c>
      <c r="AW86" s="335">
        <v>0</v>
      </c>
      <c r="AX86" s="62">
        <f t="shared" si="10"/>
        <v>122247044</v>
      </c>
      <c r="AY86" s="63">
        <f t="shared" si="11"/>
        <v>0</v>
      </c>
      <c r="AZ86" s="67">
        <v>0</v>
      </c>
      <c r="BA86" s="82" t="s">
        <v>73</v>
      </c>
      <c r="BB86" s="61" t="s">
        <v>163</v>
      </c>
      <c r="BC86" s="278" t="s">
        <v>6755</v>
      </c>
      <c r="BD86" s="44" t="s">
        <v>4654</v>
      </c>
      <c r="BE86" s="44" t="s">
        <v>164</v>
      </c>
    </row>
    <row r="87" spans="2:57" s="11" customFormat="1" ht="12.75" x14ac:dyDescent="0.2">
      <c r="B87" s="44">
        <v>2026</v>
      </c>
      <c r="C87" s="44">
        <v>891780111</v>
      </c>
      <c r="D87" s="44" t="s">
        <v>63</v>
      </c>
      <c r="E87" s="168" t="s">
        <v>6754</v>
      </c>
      <c r="F87" s="61" t="s">
        <v>6753</v>
      </c>
      <c r="G87" s="61">
        <v>0</v>
      </c>
      <c r="H87" s="61" t="s">
        <v>71</v>
      </c>
      <c r="I87" s="44" t="s">
        <v>64</v>
      </c>
      <c r="J87" s="76" t="s">
        <v>81</v>
      </c>
      <c r="K87" s="278" t="s">
        <v>6752</v>
      </c>
      <c r="L87" s="79">
        <v>11800000</v>
      </c>
      <c r="M87" s="44" t="s">
        <v>66</v>
      </c>
      <c r="N87" s="278" t="s">
        <v>6751</v>
      </c>
      <c r="O87" s="278" t="s">
        <v>6750</v>
      </c>
      <c r="P87" s="68">
        <v>371</v>
      </c>
      <c r="Q87" s="81">
        <v>46045</v>
      </c>
      <c r="R87" s="68">
        <v>11800000</v>
      </c>
      <c r="S87" s="81">
        <v>46052</v>
      </c>
      <c r="T87" s="79">
        <v>11800000</v>
      </c>
      <c r="U87" s="61" t="s">
        <v>65</v>
      </c>
      <c r="V87" s="79">
        <v>85465146</v>
      </c>
      <c r="W87" s="76" t="s">
        <v>6324</v>
      </c>
      <c r="X87" s="81">
        <v>46052</v>
      </c>
      <c r="Y87" s="81">
        <v>46064</v>
      </c>
      <c r="Z87" s="81">
        <v>46063</v>
      </c>
      <c r="AA87" s="81">
        <v>46066</v>
      </c>
      <c r="AB87" s="545">
        <v>3</v>
      </c>
      <c r="AC87" s="61">
        <v>0</v>
      </c>
      <c r="AD87" s="79">
        <v>0</v>
      </c>
      <c r="AE87" s="61">
        <v>0</v>
      </c>
      <c r="AF87" s="80" t="s">
        <v>73</v>
      </c>
      <c r="AG87" s="47">
        <f t="shared" si="8"/>
        <v>0</v>
      </c>
      <c r="AH87" s="61">
        <v>0</v>
      </c>
      <c r="AI87" s="79">
        <v>0</v>
      </c>
      <c r="AJ87" s="61" t="s">
        <v>73</v>
      </c>
      <c r="AK87" s="81" t="s">
        <v>73</v>
      </c>
      <c r="AL87" s="61">
        <v>0</v>
      </c>
      <c r="AM87" s="81" t="s">
        <v>73</v>
      </c>
      <c r="AN87" s="81" t="s">
        <v>73</v>
      </c>
      <c r="AO87" s="81" t="s">
        <v>73</v>
      </c>
      <c r="AP87" s="47">
        <f t="shared" si="9"/>
        <v>0</v>
      </c>
      <c r="AQ87" s="47">
        <f>+L87+AD87-AI87</f>
        <v>11800000</v>
      </c>
      <c r="AR87" s="61" t="s">
        <v>65</v>
      </c>
      <c r="AS87" s="79">
        <v>11800000</v>
      </c>
      <c r="AT87" s="61" t="s">
        <v>162</v>
      </c>
      <c r="AU87" s="79">
        <v>0</v>
      </c>
      <c r="AV87" s="81" t="s">
        <v>73</v>
      </c>
      <c r="AW87" s="335">
        <v>0</v>
      </c>
      <c r="AX87" s="62">
        <f t="shared" si="10"/>
        <v>11800000</v>
      </c>
      <c r="AY87" s="63">
        <f t="shared" si="11"/>
        <v>0</v>
      </c>
      <c r="AZ87" s="67">
        <v>0</v>
      </c>
      <c r="BA87" s="82" t="s">
        <v>73</v>
      </c>
      <c r="BB87" s="61" t="s">
        <v>163</v>
      </c>
      <c r="BC87" s="278" t="s">
        <v>6749</v>
      </c>
      <c r="BD87" s="44" t="s">
        <v>4654</v>
      </c>
      <c r="BE87" s="44" t="s">
        <v>164</v>
      </c>
    </row>
    <row r="88" spans="2:57" s="11" customFormat="1" ht="12.75" x14ac:dyDescent="0.2">
      <c r="B88" s="44">
        <v>2026</v>
      </c>
      <c r="C88" s="44">
        <v>891780111</v>
      </c>
      <c r="D88" s="44" t="s">
        <v>63</v>
      </c>
      <c r="E88" s="168" t="s">
        <v>6748</v>
      </c>
      <c r="F88" s="61" t="s">
        <v>6747</v>
      </c>
      <c r="G88" s="61">
        <v>0</v>
      </c>
      <c r="H88" s="61" t="s">
        <v>71</v>
      </c>
      <c r="I88" s="44" t="s">
        <v>64</v>
      </c>
      <c r="J88" s="76" t="s">
        <v>81</v>
      </c>
      <c r="K88" s="278" t="s">
        <v>6746</v>
      </c>
      <c r="L88" s="79">
        <v>30934764</v>
      </c>
      <c r="M88" s="44" t="s">
        <v>66</v>
      </c>
      <c r="N88" s="278" t="s">
        <v>6745</v>
      </c>
      <c r="O88" s="278" t="s">
        <v>6744</v>
      </c>
      <c r="P88" s="68">
        <v>264</v>
      </c>
      <c r="Q88" s="81">
        <v>46043</v>
      </c>
      <c r="R88" s="68">
        <v>31000000</v>
      </c>
      <c r="S88" s="81">
        <v>46052</v>
      </c>
      <c r="T88" s="79">
        <v>30934764</v>
      </c>
      <c r="U88" s="61" t="s">
        <v>65</v>
      </c>
      <c r="V88" s="79">
        <v>85465146</v>
      </c>
      <c r="W88" s="76" t="s">
        <v>6324</v>
      </c>
      <c r="X88" s="81">
        <v>46052</v>
      </c>
      <c r="Y88" s="81">
        <v>46059</v>
      </c>
      <c r="Z88" s="81">
        <v>46059</v>
      </c>
      <c r="AA88" s="81">
        <v>46068</v>
      </c>
      <c r="AB88" s="545">
        <v>9</v>
      </c>
      <c r="AC88" s="61">
        <v>0</v>
      </c>
      <c r="AD88" s="79">
        <v>0</v>
      </c>
      <c r="AE88" s="61">
        <v>0</v>
      </c>
      <c r="AF88" s="80" t="s">
        <v>73</v>
      </c>
      <c r="AG88" s="47">
        <f t="shared" si="8"/>
        <v>0</v>
      </c>
      <c r="AH88" s="61">
        <v>0</v>
      </c>
      <c r="AI88" s="79">
        <v>0</v>
      </c>
      <c r="AJ88" s="61" t="s">
        <v>73</v>
      </c>
      <c r="AK88" s="81" t="s">
        <v>73</v>
      </c>
      <c r="AL88" s="61">
        <v>0</v>
      </c>
      <c r="AM88" s="81" t="s">
        <v>73</v>
      </c>
      <c r="AN88" s="81" t="s">
        <v>73</v>
      </c>
      <c r="AO88" s="81" t="s">
        <v>73</v>
      </c>
      <c r="AP88" s="47">
        <f t="shared" si="9"/>
        <v>0</v>
      </c>
      <c r="AQ88" s="47">
        <f>+L88+AD88-AI88</f>
        <v>30934764</v>
      </c>
      <c r="AR88" s="61" t="s">
        <v>65</v>
      </c>
      <c r="AS88" s="79">
        <v>30934764</v>
      </c>
      <c r="AT88" s="61" t="s">
        <v>162</v>
      </c>
      <c r="AU88" s="79">
        <v>0</v>
      </c>
      <c r="AV88" s="81" t="s">
        <v>73</v>
      </c>
      <c r="AW88" s="335">
        <v>0</v>
      </c>
      <c r="AX88" s="62">
        <f t="shared" si="10"/>
        <v>30934764</v>
      </c>
      <c r="AY88" s="63">
        <f t="shared" si="11"/>
        <v>0</v>
      </c>
      <c r="AZ88" s="67">
        <v>0</v>
      </c>
      <c r="BA88" s="82" t="s">
        <v>73</v>
      </c>
      <c r="BB88" s="61" t="s">
        <v>163</v>
      </c>
      <c r="BC88" s="278" t="s">
        <v>6743</v>
      </c>
      <c r="BD88" s="44" t="s">
        <v>4654</v>
      </c>
      <c r="BE88" s="44" t="s">
        <v>164</v>
      </c>
    </row>
    <row r="89" spans="2:57" s="11" customFormat="1" ht="12.75" x14ac:dyDescent="0.2">
      <c r="B89" s="44">
        <v>2026</v>
      </c>
      <c r="C89" s="44">
        <v>891780111</v>
      </c>
      <c r="D89" s="44" t="s">
        <v>63</v>
      </c>
      <c r="E89" s="168" t="s">
        <v>6742</v>
      </c>
      <c r="F89" s="61" t="s">
        <v>6741</v>
      </c>
      <c r="G89" s="61">
        <v>0</v>
      </c>
      <c r="H89" s="61" t="s">
        <v>71</v>
      </c>
      <c r="I89" s="44" t="s">
        <v>64</v>
      </c>
      <c r="J89" s="76" t="s">
        <v>81</v>
      </c>
      <c r="K89" s="278" t="s">
        <v>6740</v>
      </c>
      <c r="L89" s="79">
        <v>9704450</v>
      </c>
      <c r="M89" s="44" t="s">
        <v>66</v>
      </c>
      <c r="N89" s="278" t="s">
        <v>6739</v>
      </c>
      <c r="O89" s="278" t="s">
        <v>6738</v>
      </c>
      <c r="P89" s="68">
        <v>386</v>
      </c>
      <c r="Q89" s="81">
        <v>46045</v>
      </c>
      <c r="R89" s="68">
        <v>9704450</v>
      </c>
      <c r="S89" s="81">
        <v>46052</v>
      </c>
      <c r="T89" s="79">
        <v>9704450</v>
      </c>
      <c r="U89" s="61" t="s">
        <v>65</v>
      </c>
      <c r="V89" s="79">
        <v>85467461</v>
      </c>
      <c r="W89" s="170" t="s">
        <v>6206</v>
      </c>
      <c r="X89" s="81">
        <v>46052</v>
      </c>
      <c r="Y89" s="81">
        <v>46113</v>
      </c>
      <c r="Z89" s="81" t="s">
        <v>73</v>
      </c>
      <c r="AA89" s="81">
        <v>46478</v>
      </c>
      <c r="AB89" s="545">
        <v>365</v>
      </c>
      <c r="AC89" s="61">
        <v>0</v>
      </c>
      <c r="AD89" s="79">
        <v>0</v>
      </c>
      <c r="AE89" s="61">
        <v>0</v>
      </c>
      <c r="AF89" s="80" t="s">
        <v>73</v>
      </c>
      <c r="AG89" s="47">
        <f t="shared" si="8"/>
        <v>0</v>
      </c>
      <c r="AH89" s="61">
        <v>0</v>
      </c>
      <c r="AI89" s="79">
        <v>0</v>
      </c>
      <c r="AJ89" s="61" t="s">
        <v>73</v>
      </c>
      <c r="AK89" s="81" t="s">
        <v>73</v>
      </c>
      <c r="AL89" s="61">
        <v>0</v>
      </c>
      <c r="AM89" s="81" t="s">
        <v>73</v>
      </c>
      <c r="AN89" s="81" t="s">
        <v>73</v>
      </c>
      <c r="AO89" s="81" t="s">
        <v>73</v>
      </c>
      <c r="AP89" s="47">
        <f t="shared" si="9"/>
        <v>0</v>
      </c>
      <c r="AQ89" s="47">
        <f>+L89+AD89-AI89</f>
        <v>9704450</v>
      </c>
      <c r="AR89" s="61" t="s">
        <v>65</v>
      </c>
      <c r="AS89" s="79">
        <v>9704450</v>
      </c>
      <c r="AT89" s="61" t="s">
        <v>162</v>
      </c>
      <c r="AU89" s="79">
        <v>0</v>
      </c>
      <c r="AV89" s="81" t="s">
        <v>73</v>
      </c>
      <c r="AW89" s="335">
        <v>0</v>
      </c>
      <c r="AX89" s="62">
        <f t="shared" si="10"/>
        <v>9704450</v>
      </c>
      <c r="AY89" s="63">
        <f t="shared" si="11"/>
        <v>0</v>
      </c>
      <c r="AZ89" s="67">
        <v>0</v>
      </c>
      <c r="BA89" s="82" t="s">
        <v>73</v>
      </c>
      <c r="BB89" s="61" t="s">
        <v>163</v>
      </c>
      <c r="BC89" s="278" t="s">
        <v>6737</v>
      </c>
      <c r="BD89" s="44" t="s">
        <v>4654</v>
      </c>
      <c r="BE89" s="44" t="s">
        <v>164</v>
      </c>
    </row>
    <row r="90" spans="2:57" s="11" customFormat="1" ht="12.75" x14ac:dyDescent="0.2">
      <c r="B90" s="44">
        <v>2026</v>
      </c>
      <c r="C90" s="44">
        <v>891780111</v>
      </c>
      <c r="D90" s="44" t="s">
        <v>63</v>
      </c>
      <c r="E90" s="168" t="s">
        <v>6736</v>
      </c>
      <c r="F90" s="61" t="s">
        <v>6735</v>
      </c>
      <c r="G90" s="61">
        <v>0</v>
      </c>
      <c r="H90" s="61" t="s">
        <v>71</v>
      </c>
      <c r="I90" s="44" t="s">
        <v>64</v>
      </c>
      <c r="J90" s="76" t="s">
        <v>81</v>
      </c>
      <c r="K90" s="278" t="s">
        <v>6734</v>
      </c>
      <c r="L90" s="79">
        <v>48739894</v>
      </c>
      <c r="M90" s="44" t="s">
        <v>66</v>
      </c>
      <c r="N90" s="278" t="s">
        <v>6733</v>
      </c>
      <c r="O90" s="278" t="s">
        <v>6732</v>
      </c>
      <c r="P90" s="68">
        <v>370</v>
      </c>
      <c r="Q90" s="81">
        <v>46045</v>
      </c>
      <c r="R90" s="68">
        <v>48740009</v>
      </c>
      <c r="S90" s="81">
        <v>46052</v>
      </c>
      <c r="T90" s="79">
        <v>48739009</v>
      </c>
      <c r="U90" s="61" t="s">
        <v>65</v>
      </c>
      <c r="V90" s="79">
        <v>85467461</v>
      </c>
      <c r="W90" s="170" t="s">
        <v>6206</v>
      </c>
      <c r="X90" s="81">
        <v>46052</v>
      </c>
      <c r="Y90" s="81">
        <v>46057</v>
      </c>
      <c r="Z90" s="81">
        <v>46057</v>
      </c>
      <c r="AA90" s="81">
        <v>46116</v>
      </c>
      <c r="AB90" s="545">
        <v>59</v>
      </c>
      <c r="AC90" s="61">
        <v>0</v>
      </c>
      <c r="AD90" s="79">
        <v>0</v>
      </c>
      <c r="AE90" s="61">
        <v>0</v>
      </c>
      <c r="AF90" s="80" t="s">
        <v>73</v>
      </c>
      <c r="AG90" s="47">
        <f t="shared" si="8"/>
        <v>0</v>
      </c>
      <c r="AH90" s="61">
        <v>0</v>
      </c>
      <c r="AI90" s="79">
        <v>0</v>
      </c>
      <c r="AJ90" s="61" t="s">
        <v>73</v>
      </c>
      <c r="AK90" s="81" t="s">
        <v>73</v>
      </c>
      <c r="AL90" s="61">
        <v>0</v>
      </c>
      <c r="AM90" s="81" t="s">
        <v>73</v>
      </c>
      <c r="AN90" s="81" t="s">
        <v>73</v>
      </c>
      <c r="AO90" s="81" t="s">
        <v>73</v>
      </c>
      <c r="AP90" s="47">
        <f t="shared" si="9"/>
        <v>0</v>
      </c>
      <c r="AQ90" s="47">
        <f>+L90+AD90-AI90</f>
        <v>48739894</v>
      </c>
      <c r="AR90" s="61" t="s">
        <v>65</v>
      </c>
      <c r="AS90" s="79">
        <v>48739894</v>
      </c>
      <c r="AT90" s="61" t="s">
        <v>162</v>
      </c>
      <c r="AU90" s="79">
        <v>0</v>
      </c>
      <c r="AV90" s="81" t="s">
        <v>73</v>
      </c>
      <c r="AW90" s="335">
        <v>0</v>
      </c>
      <c r="AX90" s="62">
        <f t="shared" si="10"/>
        <v>48739894</v>
      </c>
      <c r="AY90" s="63">
        <f t="shared" si="11"/>
        <v>0</v>
      </c>
      <c r="AZ90" s="67">
        <v>0</v>
      </c>
      <c r="BA90" s="82" t="s">
        <v>73</v>
      </c>
      <c r="BB90" s="61" t="s">
        <v>163</v>
      </c>
      <c r="BC90" s="278" t="s">
        <v>6731</v>
      </c>
      <c r="BD90" s="44" t="s">
        <v>4654</v>
      </c>
      <c r="BE90" s="44" t="s">
        <v>164</v>
      </c>
    </row>
    <row r="91" spans="2:57" s="11" customFormat="1" ht="12.75" x14ac:dyDescent="0.2">
      <c r="B91" s="44">
        <v>2026</v>
      </c>
      <c r="C91" s="44">
        <v>891780111</v>
      </c>
      <c r="D91" s="44" t="s">
        <v>63</v>
      </c>
      <c r="E91" s="168" t="s">
        <v>6730</v>
      </c>
      <c r="F91" s="61" t="s">
        <v>6729</v>
      </c>
      <c r="G91" s="61">
        <v>0</v>
      </c>
      <c r="H91" s="61" t="s">
        <v>71</v>
      </c>
      <c r="I91" s="44" t="s">
        <v>64</v>
      </c>
      <c r="J91" s="76" t="s">
        <v>81</v>
      </c>
      <c r="K91" s="278" t="s">
        <v>6728</v>
      </c>
      <c r="L91" s="79">
        <v>12000000</v>
      </c>
      <c r="M91" s="44" t="s">
        <v>66</v>
      </c>
      <c r="N91" s="278" t="s">
        <v>6727</v>
      </c>
      <c r="O91" s="278">
        <v>1016034630</v>
      </c>
      <c r="P91" s="68">
        <v>480</v>
      </c>
      <c r="Q91" s="81">
        <v>46051</v>
      </c>
      <c r="R91" s="68">
        <v>12000000</v>
      </c>
      <c r="S91" s="81">
        <v>46052</v>
      </c>
      <c r="T91" s="79">
        <v>12000000</v>
      </c>
      <c r="U91" s="61" t="s">
        <v>65</v>
      </c>
      <c r="V91" s="79">
        <v>1082870070</v>
      </c>
      <c r="W91" s="76" t="s">
        <v>6726</v>
      </c>
      <c r="X91" s="81">
        <v>46052</v>
      </c>
      <c r="Y91" s="81">
        <v>46052</v>
      </c>
      <c r="Z91" s="81" t="s">
        <v>73</v>
      </c>
      <c r="AA91" s="81">
        <v>46081</v>
      </c>
      <c r="AB91" s="545">
        <v>29</v>
      </c>
      <c r="AC91" s="61">
        <v>0</v>
      </c>
      <c r="AD91" s="79">
        <v>0</v>
      </c>
      <c r="AE91" s="61">
        <v>0</v>
      </c>
      <c r="AF91" s="80" t="s">
        <v>73</v>
      </c>
      <c r="AG91" s="47">
        <f t="shared" si="8"/>
        <v>0</v>
      </c>
      <c r="AH91" s="61">
        <v>0</v>
      </c>
      <c r="AI91" s="79">
        <v>0</v>
      </c>
      <c r="AJ91" s="61" t="s">
        <v>73</v>
      </c>
      <c r="AK91" s="81" t="s">
        <v>73</v>
      </c>
      <c r="AL91" s="61">
        <v>0</v>
      </c>
      <c r="AM91" s="81" t="s">
        <v>73</v>
      </c>
      <c r="AN91" s="81" t="s">
        <v>73</v>
      </c>
      <c r="AO91" s="81" t="s">
        <v>73</v>
      </c>
      <c r="AP91" s="47">
        <f t="shared" si="9"/>
        <v>0</v>
      </c>
      <c r="AQ91" s="47">
        <f>+L91+AD91-AI91</f>
        <v>12000000</v>
      </c>
      <c r="AR91" s="61" t="s">
        <v>65</v>
      </c>
      <c r="AS91" s="79">
        <v>12000000</v>
      </c>
      <c r="AT91" s="61" t="s">
        <v>162</v>
      </c>
      <c r="AU91" s="79">
        <v>0</v>
      </c>
      <c r="AV91" s="81" t="s">
        <v>73</v>
      </c>
      <c r="AW91" s="335">
        <v>0</v>
      </c>
      <c r="AX91" s="62">
        <f t="shared" si="10"/>
        <v>12000000</v>
      </c>
      <c r="AY91" s="63">
        <f t="shared" si="11"/>
        <v>0</v>
      </c>
      <c r="AZ91" s="67">
        <v>0</v>
      </c>
      <c r="BA91" s="82" t="s">
        <v>73</v>
      </c>
      <c r="BB91" s="61" t="s">
        <v>85</v>
      </c>
      <c r="BC91" s="278" t="s">
        <v>6725</v>
      </c>
      <c r="BD91" s="44" t="s">
        <v>65</v>
      </c>
      <c r="BE91" s="44" t="s">
        <v>164</v>
      </c>
    </row>
    <row r="92" spans="2:57" s="11" customFormat="1" ht="12.75" x14ac:dyDescent="0.2">
      <c r="B92" s="44">
        <v>2026</v>
      </c>
      <c r="C92" s="44">
        <v>891780111</v>
      </c>
      <c r="D92" s="44" t="s">
        <v>63</v>
      </c>
      <c r="E92" s="168" t="s">
        <v>6724</v>
      </c>
      <c r="F92" s="61" t="s">
        <v>6723</v>
      </c>
      <c r="G92" s="61">
        <v>0</v>
      </c>
      <c r="H92" s="61" t="s">
        <v>71</v>
      </c>
      <c r="I92" s="44" t="s">
        <v>64</v>
      </c>
      <c r="J92" s="76" t="s">
        <v>81</v>
      </c>
      <c r="K92" s="278" t="s">
        <v>6722</v>
      </c>
      <c r="L92" s="79">
        <v>16800000</v>
      </c>
      <c r="M92" s="44" t="s">
        <v>66</v>
      </c>
      <c r="N92" s="278" t="s">
        <v>6721</v>
      </c>
      <c r="O92" s="278" t="s">
        <v>6720</v>
      </c>
      <c r="P92" s="68">
        <v>1130</v>
      </c>
      <c r="Q92" s="81">
        <v>46037</v>
      </c>
      <c r="R92" s="68">
        <v>335013352</v>
      </c>
      <c r="S92" s="81">
        <v>46052</v>
      </c>
      <c r="T92" s="79">
        <v>16800000</v>
      </c>
      <c r="U92" s="61" t="s">
        <v>65</v>
      </c>
      <c r="V92" s="336">
        <v>72175281</v>
      </c>
      <c r="W92" s="337" t="s">
        <v>6567</v>
      </c>
      <c r="X92" s="81">
        <v>46052</v>
      </c>
      <c r="Y92" s="81">
        <v>46055</v>
      </c>
      <c r="Z92" s="81" t="s">
        <v>73</v>
      </c>
      <c r="AA92" s="81">
        <v>46144</v>
      </c>
      <c r="AB92" s="545">
        <v>89</v>
      </c>
      <c r="AC92" s="61">
        <v>0</v>
      </c>
      <c r="AD92" s="79">
        <v>0</v>
      </c>
      <c r="AE92" s="61">
        <v>0</v>
      </c>
      <c r="AF92" s="80" t="s">
        <v>73</v>
      </c>
      <c r="AG92" s="47">
        <f t="shared" si="8"/>
        <v>0</v>
      </c>
      <c r="AH92" s="61">
        <v>0</v>
      </c>
      <c r="AI92" s="79">
        <v>0</v>
      </c>
      <c r="AJ92" s="61" t="s">
        <v>73</v>
      </c>
      <c r="AK92" s="81" t="s">
        <v>73</v>
      </c>
      <c r="AL92" s="61">
        <v>0</v>
      </c>
      <c r="AM92" s="81" t="s">
        <v>73</v>
      </c>
      <c r="AN92" s="81" t="s">
        <v>73</v>
      </c>
      <c r="AO92" s="81" t="s">
        <v>73</v>
      </c>
      <c r="AP92" s="47">
        <f t="shared" si="9"/>
        <v>0</v>
      </c>
      <c r="AQ92" s="47">
        <f>+L92+AD92-AI92</f>
        <v>16800000</v>
      </c>
      <c r="AR92" s="61" t="s">
        <v>65</v>
      </c>
      <c r="AS92" s="79">
        <v>16800000</v>
      </c>
      <c r="AT92" s="61" t="s">
        <v>162</v>
      </c>
      <c r="AU92" s="79">
        <v>0</v>
      </c>
      <c r="AV92" s="81" t="s">
        <v>73</v>
      </c>
      <c r="AW92" s="335">
        <v>0</v>
      </c>
      <c r="AX92" s="62">
        <f t="shared" si="10"/>
        <v>16800000</v>
      </c>
      <c r="AY92" s="63">
        <f t="shared" si="11"/>
        <v>0</v>
      </c>
      <c r="AZ92" s="67">
        <v>0</v>
      </c>
      <c r="BA92" s="82" t="s">
        <v>73</v>
      </c>
      <c r="BB92" s="61" t="s">
        <v>163</v>
      </c>
      <c r="BC92" s="278" t="s">
        <v>6719</v>
      </c>
      <c r="BD92" s="44" t="s">
        <v>4654</v>
      </c>
      <c r="BE92" s="44" t="s">
        <v>164</v>
      </c>
    </row>
    <row r="93" spans="2:57" s="11" customFormat="1" ht="12.75" x14ac:dyDescent="0.2">
      <c r="B93" s="44">
        <v>2026</v>
      </c>
      <c r="C93" s="44">
        <v>891780111</v>
      </c>
      <c r="D93" s="44" t="s">
        <v>63</v>
      </c>
      <c r="E93" s="168" t="s">
        <v>6718</v>
      </c>
      <c r="F93" s="61" t="s">
        <v>6717</v>
      </c>
      <c r="G93" s="61">
        <v>0</v>
      </c>
      <c r="H93" s="61" t="s">
        <v>71</v>
      </c>
      <c r="I93" s="44" t="s">
        <v>64</v>
      </c>
      <c r="J93" s="76" t="s">
        <v>81</v>
      </c>
      <c r="K93" s="278" t="s">
        <v>6716</v>
      </c>
      <c r="L93" s="79">
        <v>8820000</v>
      </c>
      <c r="M93" s="44" t="s">
        <v>66</v>
      </c>
      <c r="N93" s="278" t="s">
        <v>6715</v>
      </c>
      <c r="O93" s="278" t="s">
        <v>6714</v>
      </c>
      <c r="P93" s="68">
        <v>345</v>
      </c>
      <c r="Q93" s="81">
        <v>46045</v>
      </c>
      <c r="R93" s="68">
        <v>77175000</v>
      </c>
      <c r="S93" s="81">
        <v>46052</v>
      </c>
      <c r="T93" s="79">
        <v>8820000</v>
      </c>
      <c r="U93" s="61" t="s">
        <v>65</v>
      </c>
      <c r="V93" s="336">
        <v>72175281</v>
      </c>
      <c r="W93" s="337" t="s">
        <v>6567</v>
      </c>
      <c r="X93" s="81">
        <v>46052</v>
      </c>
      <c r="Y93" s="81">
        <v>46143</v>
      </c>
      <c r="Z93" s="81" t="s">
        <v>73</v>
      </c>
      <c r="AA93" s="81">
        <v>46168</v>
      </c>
      <c r="AB93" s="545">
        <v>25</v>
      </c>
      <c r="AC93" s="61">
        <v>0</v>
      </c>
      <c r="AD93" s="79">
        <v>0</v>
      </c>
      <c r="AE93" s="61">
        <v>0</v>
      </c>
      <c r="AF93" s="80" t="s">
        <v>73</v>
      </c>
      <c r="AG93" s="47">
        <f t="shared" si="8"/>
        <v>0</v>
      </c>
      <c r="AH93" s="61">
        <v>0</v>
      </c>
      <c r="AI93" s="79">
        <v>0</v>
      </c>
      <c r="AJ93" s="61" t="s">
        <v>73</v>
      </c>
      <c r="AK93" s="81" t="s">
        <v>73</v>
      </c>
      <c r="AL93" s="61">
        <v>0</v>
      </c>
      <c r="AM93" s="81" t="s">
        <v>73</v>
      </c>
      <c r="AN93" s="81" t="s">
        <v>73</v>
      </c>
      <c r="AO93" s="81" t="s">
        <v>73</v>
      </c>
      <c r="AP93" s="47">
        <f t="shared" si="9"/>
        <v>0</v>
      </c>
      <c r="AQ93" s="47">
        <f>+L93+AD93-AI93</f>
        <v>8820000</v>
      </c>
      <c r="AR93" s="61" t="s">
        <v>65</v>
      </c>
      <c r="AS93" s="79">
        <v>8820000</v>
      </c>
      <c r="AT93" s="61" t="s">
        <v>162</v>
      </c>
      <c r="AU93" s="79">
        <v>0</v>
      </c>
      <c r="AV93" s="81" t="s">
        <v>73</v>
      </c>
      <c r="AW93" s="335">
        <v>0</v>
      </c>
      <c r="AX93" s="62">
        <f t="shared" si="10"/>
        <v>8820000</v>
      </c>
      <c r="AY93" s="63">
        <f t="shared" si="11"/>
        <v>0</v>
      </c>
      <c r="AZ93" s="67">
        <v>0</v>
      </c>
      <c r="BA93" s="82" t="s">
        <v>73</v>
      </c>
      <c r="BB93" s="61" t="s">
        <v>163</v>
      </c>
      <c r="BC93" s="278" t="s">
        <v>6713</v>
      </c>
      <c r="BD93" s="44" t="s">
        <v>4654</v>
      </c>
      <c r="BE93" s="44" t="s">
        <v>164</v>
      </c>
    </row>
    <row r="94" spans="2:57" s="11" customFormat="1" ht="12.75" x14ac:dyDescent="0.2">
      <c r="B94" s="44">
        <v>2026</v>
      </c>
      <c r="C94" s="44">
        <v>891780111</v>
      </c>
      <c r="D94" s="44" t="s">
        <v>63</v>
      </c>
      <c r="E94" s="168" t="s">
        <v>6712</v>
      </c>
      <c r="F94" s="61" t="s">
        <v>6711</v>
      </c>
      <c r="G94" s="61">
        <v>0</v>
      </c>
      <c r="H94" s="61" t="s">
        <v>71</v>
      </c>
      <c r="I94" s="44" t="s">
        <v>111</v>
      </c>
      <c r="J94" s="76" t="s">
        <v>81</v>
      </c>
      <c r="K94" s="278" t="s">
        <v>6710</v>
      </c>
      <c r="L94" s="79">
        <v>30000000</v>
      </c>
      <c r="M94" s="44" t="s">
        <v>66</v>
      </c>
      <c r="N94" s="278" t="s">
        <v>6709</v>
      </c>
      <c r="O94" s="278" t="s">
        <v>6708</v>
      </c>
      <c r="P94" s="68">
        <v>393</v>
      </c>
      <c r="Q94" s="81">
        <v>46045</v>
      </c>
      <c r="R94" s="68">
        <v>30000000</v>
      </c>
      <c r="S94" s="81">
        <v>46052</v>
      </c>
      <c r="T94" s="79">
        <v>30000000</v>
      </c>
      <c r="U94" s="61" t="s">
        <v>65</v>
      </c>
      <c r="V94" s="336">
        <v>72175281</v>
      </c>
      <c r="W94" s="337" t="s">
        <v>6567</v>
      </c>
      <c r="X94" s="81">
        <v>46052</v>
      </c>
      <c r="Y94" s="81">
        <v>46055</v>
      </c>
      <c r="Z94" s="81" t="s">
        <v>73</v>
      </c>
      <c r="AA94" s="81">
        <v>46205</v>
      </c>
      <c r="AB94" s="545">
        <v>150</v>
      </c>
      <c r="AC94" s="61">
        <v>0</v>
      </c>
      <c r="AD94" s="79">
        <v>0</v>
      </c>
      <c r="AE94" s="61">
        <v>0</v>
      </c>
      <c r="AF94" s="80" t="s">
        <v>73</v>
      </c>
      <c r="AG94" s="47">
        <f t="shared" si="8"/>
        <v>0</v>
      </c>
      <c r="AH94" s="61">
        <v>0</v>
      </c>
      <c r="AI94" s="79">
        <v>0</v>
      </c>
      <c r="AJ94" s="61" t="s">
        <v>73</v>
      </c>
      <c r="AK94" s="81" t="s">
        <v>73</v>
      </c>
      <c r="AL94" s="61">
        <v>0</v>
      </c>
      <c r="AM94" s="81" t="s">
        <v>73</v>
      </c>
      <c r="AN94" s="81" t="s">
        <v>73</v>
      </c>
      <c r="AO94" s="81" t="s">
        <v>73</v>
      </c>
      <c r="AP94" s="47">
        <f t="shared" si="9"/>
        <v>0</v>
      </c>
      <c r="AQ94" s="47">
        <f>+L94+AD94-AI94</f>
        <v>30000000</v>
      </c>
      <c r="AR94" s="61" t="s">
        <v>65</v>
      </c>
      <c r="AS94" s="79">
        <v>30000000</v>
      </c>
      <c r="AT94" s="61" t="s">
        <v>162</v>
      </c>
      <c r="AU94" s="79">
        <v>0</v>
      </c>
      <c r="AV94" s="81" t="s">
        <v>73</v>
      </c>
      <c r="AW94" s="335">
        <v>0</v>
      </c>
      <c r="AX94" s="62">
        <f t="shared" si="10"/>
        <v>30000000</v>
      </c>
      <c r="AY94" s="63">
        <f t="shared" si="11"/>
        <v>0</v>
      </c>
      <c r="AZ94" s="67">
        <v>0</v>
      </c>
      <c r="BA94" s="82" t="s">
        <v>73</v>
      </c>
      <c r="BB94" s="61" t="s">
        <v>163</v>
      </c>
      <c r="BC94" s="278" t="s">
        <v>6707</v>
      </c>
      <c r="BD94" s="44" t="s">
        <v>4654</v>
      </c>
      <c r="BE94" s="44" t="s">
        <v>164</v>
      </c>
    </row>
    <row r="95" spans="2:57" s="11" customFormat="1" ht="12.75" x14ac:dyDescent="0.2">
      <c r="B95" s="44">
        <v>2026</v>
      </c>
      <c r="C95" s="44">
        <v>891780111</v>
      </c>
      <c r="D95" s="44" t="s">
        <v>63</v>
      </c>
      <c r="E95" s="168" t="s">
        <v>6706</v>
      </c>
      <c r="F95" s="61" t="s">
        <v>6705</v>
      </c>
      <c r="G95" s="61">
        <v>0</v>
      </c>
      <c r="H95" s="61" t="s">
        <v>71</v>
      </c>
      <c r="I95" s="44" t="s">
        <v>64</v>
      </c>
      <c r="J95" s="76" t="s">
        <v>81</v>
      </c>
      <c r="K95" s="278" t="s">
        <v>6704</v>
      </c>
      <c r="L95" s="79">
        <v>24000000</v>
      </c>
      <c r="M95" s="44" t="s">
        <v>66</v>
      </c>
      <c r="N95" s="278" t="s">
        <v>6703</v>
      </c>
      <c r="O95" s="278" t="s">
        <v>6702</v>
      </c>
      <c r="P95" s="68">
        <v>428</v>
      </c>
      <c r="Q95" s="81">
        <v>46049</v>
      </c>
      <c r="R95" s="68">
        <v>24000000</v>
      </c>
      <c r="S95" s="81">
        <v>46052</v>
      </c>
      <c r="T95" s="79">
        <v>24000000</v>
      </c>
      <c r="U95" s="61" t="s">
        <v>65</v>
      </c>
      <c r="V95" s="171">
        <v>7633817</v>
      </c>
      <c r="W95" s="76" t="s">
        <v>6560</v>
      </c>
      <c r="X95" s="81">
        <v>46052</v>
      </c>
      <c r="Y95" s="81">
        <v>46062</v>
      </c>
      <c r="Z95" s="81" t="s">
        <v>73</v>
      </c>
      <c r="AA95" s="81">
        <v>46426</v>
      </c>
      <c r="AB95" s="545">
        <v>364</v>
      </c>
      <c r="AC95" s="61">
        <v>0</v>
      </c>
      <c r="AD95" s="79">
        <v>0</v>
      </c>
      <c r="AE95" s="61">
        <v>0</v>
      </c>
      <c r="AF95" s="80" t="s">
        <v>73</v>
      </c>
      <c r="AG95" s="47">
        <f t="shared" si="8"/>
        <v>0</v>
      </c>
      <c r="AH95" s="61">
        <v>0</v>
      </c>
      <c r="AI95" s="79">
        <v>0</v>
      </c>
      <c r="AJ95" s="61" t="s">
        <v>73</v>
      </c>
      <c r="AK95" s="81" t="s">
        <v>73</v>
      </c>
      <c r="AL95" s="61">
        <v>0</v>
      </c>
      <c r="AM95" s="81" t="s">
        <v>73</v>
      </c>
      <c r="AN95" s="81" t="s">
        <v>73</v>
      </c>
      <c r="AO95" s="81" t="s">
        <v>73</v>
      </c>
      <c r="AP95" s="47">
        <f t="shared" si="9"/>
        <v>0</v>
      </c>
      <c r="AQ95" s="47">
        <f>+L95+AD95-AI95</f>
        <v>24000000</v>
      </c>
      <c r="AR95" s="61" t="s">
        <v>65</v>
      </c>
      <c r="AS95" s="79">
        <v>24000000</v>
      </c>
      <c r="AT95" s="61" t="s">
        <v>162</v>
      </c>
      <c r="AU95" s="79">
        <v>0</v>
      </c>
      <c r="AV95" s="81" t="s">
        <v>73</v>
      </c>
      <c r="AW95" s="335">
        <v>0</v>
      </c>
      <c r="AX95" s="62">
        <f t="shared" si="10"/>
        <v>24000000</v>
      </c>
      <c r="AY95" s="63">
        <f t="shared" si="11"/>
        <v>0</v>
      </c>
      <c r="AZ95" s="67">
        <v>0</v>
      </c>
      <c r="BA95" s="82" t="s">
        <v>73</v>
      </c>
      <c r="BB95" s="61" t="s">
        <v>163</v>
      </c>
      <c r="BC95" s="278" t="s">
        <v>6701</v>
      </c>
      <c r="BD95" s="44" t="s">
        <v>4654</v>
      </c>
      <c r="BE95" s="44" t="s">
        <v>164</v>
      </c>
    </row>
    <row r="96" spans="2:57" s="11" customFormat="1" ht="12.75" x14ac:dyDescent="0.2">
      <c r="B96" s="44">
        <v>2026</v>
      </c>
      <c r="C96" s="44">
        <v>891780111</v>
      </c>
      <c r="D96" s="44" t="s">
        <v>63</v>
      </c>
      <c r="E96" s="168" t="s">
        <v>6700</v>
      </c>
      <c r="F96" s="61" t="s">
        <v>6699</v>
      </c>
      <c r="G96" s="61">
        <v>0</v>
      </c>
      <c r="H96" s="61" t="s">
        <v>71</v>
      </c>
      <c r="I96" s="44" t="s">
        <v>64</v>
      </c>
      <c r="J96" s="76" t="s">
        <v>81</v>
      </c>
      <c r="K96" s="278" t="s">
        <v>6698</v>
      </c>
      <c r="L96" s="79">
        <v>7717500</v>
      </c>
      <c r="M96" s="44" t="s">
        <v>66</v>
      </c>
      <c r="N96" s="278" t="s">
        <v>6697</v>
      </c>
      <c r="O96" s="278" t="s">
        <v>6696</v>
      </c>
      <c r="P96" s="68">
        <v>345</v>
      </c>
      <c r="Q96" s="81">
        <v>46045</v>
      </c>
      <c r="R96" s="68">
        <v>77175000</v>
      </c>
      <c r="S96" s="81">
        <v>46045</v>
      </c>
      <c r="T96" s="79">
        <v>7717500</v>
      </c>
      <c r="U96" s="61" t="s">
        <v>65</v>
      </c>
      <c r="V96" s="336">
        <v>72175281</v>
      </c>
      <c r="W96" s="337" t="s">
        <v>6567</v>
      </c>
      <c r="X96" s="81">
        <v>46052</v>
      </c>
      <c r="Y96" s="81">
        <v>46143</v>
      </c>
      <c r="Z96" s="81" t="s">
        <v>73</v>
      </c>
      <c r="AA96" s="81">
        <v>46167</v>
      </c>
      <c r="AB96" s="545">
        <v>24</v>
      </c>
      <c r="AC96" s="61">
        <v>0</v>
      </c>
      <c r="AD96" s="79">
        <v>0</v>
      </c>
      <c r="AE96" s="61">
        <v>0</v>
      </c>
      <c r="AF96" s="80" t="s">
        <v>73</v>
      </c>
      <c r="AG96" s="47">
        <f t="shared" si="8"/>
        <v>0</v>
      </c>
      <c r="AH96" s="61">
        <v>0</v>
      </c>
      <c r="AI96" s="79">
        <v>0</v>
      </c>
      <c r="AJ96" s="61" t="s">
        <v>73</v>
      </c>
      <c r="AK96" s="81" t="s">
        <v>73</v>
      </c>
      <c r="AL96" s="61">
        <v>0</v>
      </c>
      <c r="AM96" s="81" t="s">
        <v>73</v>
      </c>
      <c r="AN96" s="81" t="s">
        <v>73</v>
      </c>
      <c r="AO96" s="81" t="s">
        <v>73</v>
      </c>
      <c r="AP96" s="47">
        <f t="shared" si="9"/>
        <v>0</v>
      </c>
      <c r="AQ96" s="47">
        <f>+L96+AD96-AI96</f>
        <v>7717500</v>
      </c>
      <c r="AR96" s="61" t="s">
        <v>65</v>
      </c>
      <c r="AS96" s="79">
        <v>7717500</v>
      </c>
      <c r="AT96" s="61" t="s">
        <v>162</v>
      </c>
      <c r="AU96" s="79">
        <v>0</v>
      </c>
      <c r="AV96" s="81" t="s">
        <v>73</v>
      </c>
      <c r="AW96" s="335">
        <v>0</v>
      </c>
      <c r="AX96" s="62">
        <f t="shared" si="10"/>
        <v>7717500</v>
      </c>
      <c r="AY96" s="63">
        <f t="shared" si="11"/>
        <v>0</v>
      </c>
      <c r="AZ96" s="67">
        <v>0</v>
      </c>
      <c r="BA96" s="82" t="s">
        <v>73</v>
      </c>
      <c r="BB96" s="61" t="s">
        <v>163</v>
      </c>
      <c r="BC96" s="278" t="s">
        <v>6695</v>
      </c>
      <c r="BD96" s="44" t="s">
        <v>4654</v>
      </c>
      <c r="BE96" s="44" t="s">
        <v>164</v>
      </c>
    </row>
    <row r="97" spans="2:57" s="11" customFormat="1" ht="12.75" x14ac:dyDescent="0.2">
      <c r="B97" s="44">
        <v>2026</v>
      </c>
      <c r="C97" s="44">
        <v>891780111</v>
      </c>
      <c r="D97" s="44" t="s">
        <v>63</v>
      </c>
      <c r="E97" s="168" t="s">
        <v>6694</v>
      </c>
      <c r="F97" s="61" t="s">
        <v>6693</v>
      </c>
      <c r="G97" s="61">
        <v>0</v>
      </c>
      <c r="H97" s="61" t="s">
        <v>71</v>
      </c>
      <c r="I97" s="44" t="s">
        <v>64</v>
      </c>
      <c r="J97" s="76" t="s">
        <v>81</v>
      </c>
      <c r="K97" s="278" t="s">
        <v>6692</v>
      </c>
      <c r="L97" s="79">
        <v>2730000</v>
      </c>
      <c r="M97" s="44" t="s">
        <v>66</v>
      </c>
      <c r="N97" s="278" t="s">
        <v>6691</v>
      </c>
      <c r="O97" s="278" t="s">
        <v>6690</v>
      </c>
      <c r="P97" s="68">
        <v>79</v>
      </c>
      <c r="Q97" s="81">
        <v>46036</v>
      </c>
      <c r="R97" s="68">
        <v>12208875</v>
      </c>
      <c r="S97" s="81">
        <v>46052</v>
      </c>
      <c r="T97" s="79">
        <v>2730000</v>
      </c>
      <c r="U97" s="61" t="s">
        <v>65</v>
      </c>
      <c r="V97" s="336">
        <v>72175281</v>
      </c>
      <c r="W97" s="337" t="s">
        <v>6567</v>
      </c>
      <c r="X97" s="81">
        <v>46052</v>
      </c>
      <c r="Y97" s="81">
        <v>46066</v>
      </c>
      <c r="Z97" s="81" t="s">
        <v>73</v>
      </c>
      <c r="AA97" s="81">
        <v>46094</v>
      </c>
      <c r="AB97" s="545">
        <v>28</v>
      </c>
      <c r="AC97" s="61">
        <v>0</v>
      </c>
      <c r="AD97" s="79">
        <v>0</v>
      </c>
      <c r="AE97" s="61">
        <v>0</v>
      </c>
      <c r="AF97" s="80" t="s">
        <v>73</v>
      </c>
      <c r="AG97" s="47">
        <f t="shared" si="8"/>
        <v>0</v>
      </c>
      <c r="AH97" s="61">
        <v>0</v>
      </c>
      <c r="AI97" s="79">
        <v>0</v>
      </c>
      <c r="AJ97" s="61" t="s">
        <v>73</v>
      </c>
      <c r="AK97" s="81" t="s">
        <v>73</v>
      </c>
      <c r="AL97" s="61">
        <v>0</v>
      </c>
      <c r="AM97" s="81" t="s">
        <v>73</v>
      </c>
      <c r="AN97" s="81" t="s">
        <v>73</v>
      </c>
      <c r="AO97" s="81" t="s">
        <v>73</v>
      </c>
      <c r="AP97" s="47">
        <f t="shared" si="9"/>
        <v>0</v>
      </c>
      <c r="AQ97" s="47">
        <f>+L97+AD97-AI97</f>
        <v>2730000</v>
      </c>
      <c r="AR97" s="61" t="s">
        <v>65</v>
      </c>
      <c r="AS97" s="79">
        <v>2730000</v>
      </c>
      <c r="AT97" s="61" t="s">
        <v>162</v>
      </c>
      <c r="AU97" s="79">
        <v>0</v>
      </c>
      <c r="AV97" s="81" t="s">
        <v>73</v>
      </c>
      <c r="AW97" s="335">
        <v>0</v>
      </c>
      <c r="AX97" s="62">
        <f t="shared" si="10"/>
        <v>2730000</v>
      </c>
      <c r="AY97" s="63">
        <f t="shared" si="11"/>
        <v>0</v>
      </c>
      <c r="AZ97" s="67">
        <v>0</v>
      </c>
      <c r="BA97" s="82" t="s">
        <v>73</v>
      </c>
      <c r="BB97" s="61" t="s">
        <v>163</v>
      </c>
      <c r="BC97" s="278" t="s">
        <v>6689</v>
      </c>
      <c r="BD97" s="44" t="s">
        <v>4654</v>
      </c>
      <c r="BE97" s="44" t="s">
        <v>164</v>
      </c>
    </row>
    <row r="98" spans="2:57" s="11" customFormat="1" ht="12.75" x14ac:dyDescent="0.2">
      <c r="B98" s="44">
        <v>2026</v>
      </c>
      <c r="C98" s="44">
        <v>891780111</v>
      </c>
      <c r="D98" s="44" t="s">
        <v>63</v>
      </c>
      <c r="E98" s="168" t="s">
        <v>6688</v>
      </c>
      <c r="F98" s="61" t="s">
        <v>6687</v>
      </c>
      <c r="G98" s="61">
        <v>0</v>
      </c>
      <c r="H98" s="61" t="s">
        <v>71</v>
      </c>
      <c r="I98" s="44" t="s">
        <v>64</v>
      </c>
      <c r="J98" s="76" t="s">
        <v>81</v>
      </c>
      <c r="K98" s="278" t="s">
        <v>6686</v>
      </c>
      <c r="L98" s="79">
        <v>7368422</v>
      </c>
      <c r="M98" s="44" t="s">
        <v>66</v>
      </c>
      <c r="N98" s="278" t="s">
        <v>6685</v>
      </c>
      <c r="O98" s="278" t="s">
        <v>6684</v>
      </c>
      <c r="P98" s="68">
        <v>239</v>
      </c>
      <c r="Q98" s="81">
        <v>46042</v>
      </c>
      <c r="R98" s="68">
        <v>7368422</v>
      </c>
      <c r="S98" s="81">
        <v>46052</v>
      </c>
      <c r="T98" s="79">
        <v>7368422</v>
      </c>
      <c r="U98" s="61" t="s">
        <v>65</v>
      </c>
      <c r="V98" s="336">
        <v>72175281</v>
      </c>
      <c r="W98" s="337" t="s">
        <v>6567</v>
      </c>
      <c r="X98" s="81">
        <v>46052</v>
      </c>
      <c r="Y98" s="81">
        <v>46066</v>
      </c>
      <c r="Z98" s="81" t="s">
        <v>73</v>
      </c>
      <c r="AA98" s="81">
        <v>46070</v>
      </c>
      <c r="AB98" s="545">
        <v>4</v>
      </c>
      <c r="AC98" s="61">
        <v>0</v>
      </c>
      <c r="AD98" s="79">
        <v>0</v>
      </c>
      <c r="AE98" s="61">
        <v>0</v>
      </c>
      <c r="AF98" s="80" t="s">
        <v>73</v>
      </c>
      <c r="AG98" s="47">
        <f t="shared" si="8"/>
        <v>0</v>
      </c>
      <c r="AH98" s="61">
        <v>0</v>
      </c>
      <c r="AI98" s="79">
        <v>0</v>
      </c>
      <c r="AJ98" s="61" t="s">
        <v>73</v>
      </c>
      <c r="AK98" s="81" t="s">
        <v>73</v>
      </c>
      <c r="AL98" s="61">
        <v>0</v>
      </c>
      <c r="AM98" s="81" t="s">
        <v>73</v>
      </c>
      <c r="AN98" s="81" t="s">
        <v>73</v>
      </c>
      <c r="AO98" s="81" t="s">
        <v>73</v>
      </c>
      <c r="AP98" s="47">
        <f t="shared" si="9"/>
        <v>0</v>
      </c>
      <c r="AQ98" s="47">
        <f>+L98+AD98-AI98</f>
        <v>7368422</v>
      </c>
      <c r="AR98" s="61" t="s">
        <v>65</v>
      </c>
      <c r="AS98" s="79">
        <v>7368422</v>
      </c>
      <c r="AT98" s="61" t="s">
        <v>162</v>
      </c>
      <c r="AU98" s="79">
        <v>0</v>
      </c>
      <c r="AV98" s="81" t="s">
        <v>73</v>
      </c>
      <c r="AW98" s="335">
        <v>0</v>
      </c>
      <c r="AX98" s="62">
        <f t="shared" si="10"/>
        <v>7368422</v>
      </c>
      <c r="AY98" s="63">
        <f t="shared" si="11"/>
        <v>0</v>
      </c>
      <c r="AZ98" s="67">
        <v>0</v>
      </c>
      <c r="BA98" s="82" t="s">
        <v>73</v>
      </c>
      <c r="BB98" s="61" t="s">
        <v>163</v>
      </c>
      <c r="BC98" s="278" t="s">
        <v>6683</v>
      </c>
      <c r="BD98" s="44" t="s">
        <v>4654</v>
      </c>
      <c r="BE98" s="44" t="s">
        <v>164</v>
      </c>
    </row>
    <row r="99" spans="2:57" s="11" customFormat="1" ht="12.75" x14ac:dyDescent="0.2">
      <c r="B99" s="44">
        <v>2026</v>
      </c>
      <c r="C99" s="44">
        <v>891780111</v>
      </c>
      <c r="D99" s="44" t="s">
        <v>63</v>
      </c>
      <c r="E99" s="168" t="s">
        <v>6682</v>
      </c>
      <c r="F99" s="61" t="s">
        <v>6681</v>
      </c>
      <c r="G99" s="61">
        <v>0</v>
      </c>
      <c r="H99" s="61" t="s">
        <v>71</v>
      </c>
      <c r="I99" s="44" t="s">
        <v>111</v>
      </c>
      <c r="J99" s="76" t="s">
        <v>81</v>
      </c>
      <c r="K99" s="278" t="s">
        <v>6680</v>
      </c>
      <c r="L99" s="79">
        <v>252000000</v>
      </c>
      <c r="M99" s="44" t="s">
        <v>66</v>
      </c>
      <c r="N99" s="278" t="s">
        <v>6679</v>
      </c>
      <c r="O99" s="278">
        <v>36560048</v>
      </c>
      <c r="P99" s="68">
        <v>372</v>
      </c>
      <c r="Q99" s="81">
        <v>46045</v>
      </c>
      <c r="R99" s="68">
        <v>252000000</v>
      </c>
      <c r="S99" s="81">
        <v>46052</v>
      </c>
      <c r="T99" s="79">
        <v>252000000</v>
      </c>
      <c r="U99" s="61" t="s">
        <v>65</v>
      </c>
      <c r="V99" s="79">
        <v>1082990998</v>
      </c>
      <c r="W99" s="76" t="s">
        <v>6199</v>
      </c>
      <c r="X99" s="81">
        <v>46052</v>
      </c>
      <c r="Y99" s="81">
        <v>46082</v>
      </c>
      <c r="Z99" s="81" t="s">
        <v>73</v>
      </c>
      <c r="AA99" s="81">
        <v>46232</v>
      </c>
      <c r="AB99" s="545">
        <v>150</v>
      </c>
      <c r="AC99" s="61">
        <v>0</v>
      </c>
      <c r="AD99" s="79">
        <v>0</v>
      </c>
      <c r="AE99" s="61">
        <v>0</v>
      </c>
      <c r="AF99" s="80" t="s">
        <v>73</v>
      </c>
      <c r="AG99" s="47">
        <f t="shared" si="8"/>
        <v>0</v>
      </c>
      <c r="AH99" s="61">
        <v>0</v>
      </c>
      <c r="AI99" s="79">
        <v>0</v>
      </c>
      <c r="AJ99" s="61" t="s">
        <v>73</v>
      </c>
      <c r="AK99" s="81" t="s">
        <v>73</v>
      </c>
      <c r="AL99" s="61">
        <v>0</v>
      </c>
      <c r="AM99" s="81" t="s">
        <v>73</v>
      </c>
      <c r="AN99" s="81" t="s">
        <v>73</v>
      </c>
      <c r="AO99" s="81" t="s">
        <v>73</v>
      </c>
      <c r="AP99" s="47">
        <f t="shared" si="9"/>
        <v>0</v>
      </c>
      <c r="AQ99" s="47">
        <f>+L99+AD99-AI99</f>
        <v>252000000</v>
      </c>
      <c r="AR99" s="61" t="s">
        <v>65</v>
      </c>
      <c r="AS99" s="79">
        <v>252000000</v>
      </c>
      <c r="AT99" s="61" t="s">
        <v>162</v>
      </c>
      <c r="AU99" s="79">
        <v>0</v>
      </c>
      <c r="AV99" s="81" t="s">
        <v>73</v>
      </c>
      <c r="AW99" s="335">
        <v>0</v>
      </c>
      <c r="AX99" s="62">
        <f t="shared" si="10"/>
        <v>252000000</v>
      </c>
      <c r="AY99" s="63">
        <f t="shared" si="11"/>
        <v>0</v>
      </c>
      <c r="AZ99" s="67">
        <v>0</v>
      </c>
      <c r="BA99" s="82" t="s">
        <v>73</v>
      </c>
      <c r="BB99" s="61" t="s">
        <v>163</v>
      </c>
      <c r="BC99" s="278" t="s">
        <v>6678</v>
      </c>
      <c r="BD99" s="44" t="s">
        <v>4654</v>
      </c>
      <c r="BE99" s="44" t="s">
        <v>164</v>
      </c>
    </row>
    <row r="100" spans="2:57" s="11" customFormat="1" ht="12.75" x14ac:dyDescent="0.2">
      <c r="B100" s="44">
        <v>2026</v>
      </c>
      <c r="C100" s="44">
        <v>891780111</v>
      </c>
      <c r="D100" s="44" t="s">
        <v>63</v>
      </c>
      <c r="E100" s="168" t="s">
        <v>6677</v>
      </c>
      <c r="F100" s="61" t="s">
        <v>6676</v>
      </c>
      <c r="G100" s="61">
        <v>0</v>
      </c>
      <c r="H100" s="61" t="s">
        <v>71</v>
      </c>
      <c r="I100" s="44" t="s">
        <v>111</v>
      </c>
      <c r="J100" s="76" t="s">
        <v>81</v>
      </c>
      <c r="K100" s="278" t="s">
        <v>6675</v>
      </c>
      <c r="L100" s="68">
        <v>19236000</v>
      </c>
      <c r="M100" s="44" t="s">
        <v>66</v>
      </c>
      <c r="N100" s="278" t="s">
        <v>6674</v>
      </c>
      <c r="O100" s="278" t="s">
        <v>6673</v>
      </c>
      <c r="P100" s="68">
        <v>117</v>
      </c>
      <c r="Q100" s="81">
        <v>46038</v>
      </c>
      <c r="R100" s="68">
        <v>19236000</v>
      </c>
      <c r="S100" s="81">
        <v>46052</v>
      </c>
      <c r="T100" s="79">
        <v>19236000</v>
      </c>
      <c r="U100" s="61" t="s">
        <v>65</v>
      </c>
      <c r="V100" s="79">
        <v>1082990998</v>
      </c>
      <c r="W100" s="76" t="s">
        <v>6199</v>
      </c>
      <c r="X100" s="81">
        <v>46052</v>
      </c>
      <c r="Y100" s="81">
        <v>46066</v>
      </c>
      <c r="Z100" s="81">
        <v>46066</v>
      </c>
      <c r="AA100" s="81">
        <v>46386</v>
      </c>
      <c r="AB100" s="545">
        <v>320</v>
      </c>
      <c r="AC100" s="61">
        <v>0</v>
      </c>
      <c r="AD100" s="79">
        <v>0</v>
      </c>
      <c r="AE100" s="61">
        <v>0</v>
      </c>
      <c r="AF100" s="80" t="s">
        <v>73</v>
      </c>
      <c r="AG100" s="47">
        <f t="shared" si="8"/>
        <v>0</v>
      </c>
      <c r="AH100" s="61">
        <v>0</v>
      </c>
      <c r="AI100" s="79">
        <v>0</v>
      </c>
      <c r="AJ100" s="61" t="s">
        <v>73</v>
      </c>
      <c r="AK100" s="81" t="s">
        <v>73</v>
      </c>
      <c r="AL100" s="61">
        <v>0</v>
      </c>
      <c r="AM100" s="81" t="s">
        <v>73</v>
      </c>
      <c r="AN100" s="81" t="s">
        <v>73</v>
      </c>
      <c r="AO100" s="81" t="s">
        <v>73</v>
      </c>
      <c r="AP100" s="47">
        <f t="shared" si="9"/>
        <v>0</v>
      </c>
      <c r="AQ100" s="47">
        <f>+L100+AD100-AI100</f>
        <v>19236000</v>
      </c>
      <c r="AR100" s="61" t="s">
        <v>65</v>
      </c>
      <c r="AS100" s="79">
        <v>19236000</v>
      </c>
      <c r="AT100" s="61" t="s">
        <v>162</v>
      </c>
      <c r="AU100" s="79">
        <v>0</v>
      </c>
      <c r="AV100" s="81" t="s">
        <v>73</v>
      </c>
      <c r="AW100" s="335">
        <v>0</v>
      </c>
      <c r="AX100" s="62">
        <f t="shared" si="10"/>
        <v>19236000</v>
      </c>
      <c r="AY100" s="63">
        <f t="shared" si="11"/>
        <v>0</v>
      </c>
      <c r="AZ100" s="67">
        <v>0</v>
      </c>
      <c r="BA100" s="82" t="s">
        <v>73</v>
      </c>
      <c r="BB100" s="61" t="s">
        <v>163</v>
      </c>
      <c r="BC100" s="278" t="s">
        <v>6672</v>
      </c>
      <c r="BD100" s="44" t="s">
        <v>4654</v>
      </c>
      <c r="BE100" s="44" t="s">
        <v>164</v>
      </c>
    </row>
    <row r="101" spans="2:57" s="11" customFormat="1" ht="12.75" x14ac:dyDescent="0.2">
      <c r="B101" s="44">
        <v>2026</v>
      </c>
      <c r="C101" s="44">
        <v>891780111</v>
      </c>
      <c r="D101" s="44" t="s">
        <v>63</v>
      </c>
      <c r="E101" s="168" t="s">
        <v>6671</v>
      </c>
      <c r="F101" s="61" t="s">
        <v>6670</v>
      </c>
      <c r="G101" s="61">
        <v>0</v>
      </c>
      <c r="H101" s="61" t="s">
        <v>71</v>
      </c>
      <c r="I101" s="44" t="s">
        <v>111</v>
      </c>
      <c r="J101" s="76" t="s">
        <v>81</v>
      </c>
      <c r="K101" s="278" t="s">
        <v>6669</v>
      </c>
      <c r="L101" s="79">
        <v>47107000</v>
      </c>
      <c r="M101" s="44" t="s">
        <v>66</v>
      </c>
      <c r="N101" s="278" t="s">
        <v>6668</v>
      </c>
      <c r="O101" s="278">
        <v>36531558</v>
      </c>
      <c r="P101" s="68">
        <v>410</v>
      </c>
      <c r="Q101" s="81">
        <v>46048</v>
      </c>
      <c r="R101" s="68">
        <v>47107000</v>
      </c>
      <c r="S101" s="81">
        <v>46048</v>
      </c>
      <c r="T101" s="79">
        <v>47107000</v>
      </c>
      <c r="U101" s="61" t="s">
        <v>65</v>
      </c>
      <c r="V101" s="79">
        <v>1082990998</v>
      </c>
      <c r="W101" s="76" t="s">
        <v>6199</v>
      </c>
      <c r="X101" s="81">
        <v>46052</v>
      </c>
      <c r="Y101" s="81">
        <v>46057</v>
      </c>
      <c r="Z101" s="81">
        <v>46057</v>
      </c>
      <c r="AA101" s="81">
        <v>46203</v>
      </c>
      <c r="AB101" s="545">
        <v>146</v>
      </c>
      <c r="AC101" s="61">
        <v>0</v>
      </c>
      <c r="AD101" s="79">
        <v>0</v>
      </c>
      <c r="AE101" s="61">
        <v>0</v>
      </c>
      <c r="AF101" s="80" t="s">
        <v>73</v>
      </c>
      <c r="AG101" s="47">
        <f t="shared" si="8"/>
        <v>0</v>
      </c>
      <c r="AH101" s="61">
        <v>0</v>
      </c>
      <c r="AI101" s="79">
        <v>0</v>
      </c>
      <c r="AJ101" s="61" t="s">
        <v>73</v>
      </c>
      <c r="AK101" s="81" t="s">
        <v>73</v>
      </c>
      <c r="AL101" s="61">
        <v>0</v>
      </c>
      <c r="AM101" s="81" t="s">
        <v>73</v>
      </c>
      <c r="AN101" s="81" t="s">
        <v>73</v>
      </c>
      <c r="AO101" s="81" t="s">
        <v>73</v>
      </c>
      <c r="AP101" s="47">
        <f t="shared" si="9"/>
        <v>0</v>
      </c>
      <c r="AQ101" s="47">
        <f>+L101+AD101-AI101</f>
        <v>47107000</v>
      </c>
      <c r="AR101" s="61" t="s">
        <v>65</v>
      </c>
      <c r="AS101" s="79">
        <v>47107000</v>
      </c>
      <c r="AT101" s="61" t="s">
        <v>162</v>
      </c>
      <c r="AU101" s="79">
        <v>0</v>
      </c>
      <c r="AV101" s="81" t="s">
        <v>73</v>
      </c>
      <c r="AW101" s="335">
        <v>0</v>
      </c>
      <c r="AX101" s="62">
        <f t="shared" si="10"/>
        <v>47107000</v>
      </c>
      <c r="AY101" s="63">
        <f t="shared" si="11"/>
        <v>0</v>
      </c>
      <c r="AZ101" s="67">
        <v>0</v>
      </c>
      <c r="BA101" s="82" t="s">
        <v>73</v>
      </c>
      <c r="BB101" s="61" t="s">
        <v>163</v>
      </c>
      <c r="BC101" s="278" t="s">
        <v>6667</v>
      </c>
      <c r="BD101" s="44" t="s">
        <v>4654</v>
      </c>
      <c r="BE101" s="44" t="s">
        <v>164</v>
      </c>
    </row>
    <row r="102" spans="2:57" s="11" customFormat="1" ht="12.75" x14ac:dyDescent="0.2">
      <c r="B102" s="44">
        <v>2026</v>
      </c>
      <c r="C102" s="44">
        <v>891780111</v>
      </c>
      <c r="D102" s="44" t="s">
        <v>63</v>
      </c>
      <c r="E102" s="168" t="s">
        <v>6666</v>
      </c>
      <c r="F102" s="61" t="s">
        <v>6665</v>
      </c>
      <c r="G102" s="61">
        <v>0</v>
      </c>
      <c r="H102" s="61" t="s">
        <v>71</v>
      </c>
      <c r="I102" s="44" t="s">
        <v>111</v>
      </c>
      <c r="J102" s="76" t="s">
        <v>81</v>
      </c>
      <c r="K102" s="278" t="s">
        <v>6664</v>
      </c>
      <c r="L102" s="79">
        <v>38808000</v>
      </c>
      <c r="M102" s="44" t="s">
        <v>66</v>
      </c>
      <c r="N102" s="278" t="s">
        <v>6663</v>
      </c>
      <c r="O102" s="278" t="s">
        <v>6662</v>
      </c>
      <c r="P102" s="68">
        <v>113</v>
      </c>
      <c r="Q102" s="81">
        <v>46037</v>
      </c>
      <c r="R102" s="68">
        <v>335013352</v>
      </c>
      <c r="S102" s="81">
        <v>46052</v>
      </c>
      <c r="T102" s="79">
        <v>38808000</v>
      </c>
      <c r="U102" s="61" t="s">
        <v>65</v>
      </c>
      <c r="V102" s="336">
        <v>72175281</v>
      </c>
      <c r="W102" s="337" t="s">
        <v>6567</v>
      </c>
      <c r="X102" s="81">
        <v>46052</v>
      </c>
      <c r="Y102" s="81">
        <v>46063</v>
      </c>
      <c r="Z102" s="81" t="s">
        <v>73</v>
      </c>
      <c r="AA102" s="81">
        <v>46183</v>
      </c>
      <c r="AB102" s="545">
        <v>120</v>
      </c>
      <c r="AC102" s="61">
        <v>0</v>
      </c>
      <c r="AD102" s="79">
        <v>0</v>
      </c>
      <c r="AE102" s="61">
        <v>0</v>
      </c>
      <c r="AF102" s="80" t="s">
        <v>73</v>
      </c>
      <c r="AG102" s="47">
        <f t="shared" si="8"/>
        <v>0</v>
      </c>
      <c r="AH102" s="61">
        <v>0</v>
      </c>
      <c r="AI102" s="79">
        <v>0</v>
      </c>
      <c r="AJ102" s="61" t="s">
        <v>73</v>
      </c>
      <c r="AK102" s="81" t="s">
        <v>73</v>
      </c>
      <c r="AL102" s="61">
        <v>0</v>
      </c>
      <c r="AM102" s="81" t="s">
        <v>73</v>
      </c>
      <c r="AN102" s="81" t="s">
        <v>73</v>
      </c>
      <c r="AO102" s="81" t="s">
        <v>73</v>
      </c>
      <c r="AP102" s="47">
        <f t="shared" si="9"/>
        <v>0</v>
      </c>
      <c r="AQ102" s="47">
        <f>+L102+AD102-AI102</f>
        <v>38808000</v>
      </c>
      <c r="AR102" s="61" t="s">
        <v>65</v>
      </c>
      <c r="AS102" s="79">
        <v>38808000</v>
      </c>
      <c r="AT102" s="61" t="s">
        <v>162</v>
      </c>
      <c r="AU102" s="79">
        <v>0</v>
      </c>
      <c r="AV102" s="81" t="s">
        <v>73</v>
      </c>
      <c r="AW102" s="335">
        <v>0</v>
      </c>
      <c r="AX102" s="62">
        <f t="shared" si="10"/>
        <v>38808000</v>
      </c>
      <c r="AY102" s="63">
        <f t="shared" si="11"/>
        <v>0</v>
      </c>
      <c r="AZ102" s="67">
        <v>0</v>
      </c>
      <c r="BA102" s="82" t="s">
        <v>73</v>
      </c>
      <c r="BB102" s="61" t="s">
        <v>163</v>
      </c>
      <c r="BC102" s="278" t="s">
        <v>6661</v>
      </c>
      <c r="BD102" s="44" t="s">
        <v>4654</v>
      </c>
      <c r="BE102" s="44" t="s">
        <v>164</v>
      </c>
    </row>
    <row r="103" spans="2:57" s="11" customFormat="1" ht="12.75" x14ac:dyDescent="0.2">
      <c r="B103" s="44">
        <v>2026</v>
      </c>
      <c r="C103" s="44">
        <v>891780111</v>
      </c>
      <c r="D103" s="44" t="s">
        <v>63</v>
      </c>
      <c r="E103" s="168" t="s">
        <v>6660</v>
      </c>
      <c r="F103" s="61" t="s">
        <v>6659</v>
      </c>
      <c r="G103" s="61">
        <v>0</v>
      </c>
      <c r="H103" s="61" t="s">
        <v>71</v>
      </c>
      <c r="I103" s="44" t="s">
        <v>111</v>
      </c>
      <c r="J103" s="76" t="s">
        <v>81</v>
      </c>
      <c r="K103" s="278" t="s">
        <v>6658</v>
      </c>
      <c r="L103" s="79">
        <v>111706430</v>
      </c>
      <c r="M103" s="44" t="s">
        <v>66</v>
      </c>
      <c r="N103" s="278" t="s">
        <v>6657</v>
      </c>
      <c r="O103" s="278">
        <v>39034562</v>
      </c>
      <c r="P103" s="68">
        <v>357</v>
      </c>
      <c r="Q103" s="81">
        <v>46045</v>
      </c>
      <c r="R103" s="68">
        <v>111706430</v>
      </c>
      <c r="S103" s="81">
        <v>46052</v>
      </c>
      <c r="T103" s="79">
        <v>111706430</v>
      </c>
      <c r="U103" s="61" t="s">
        <v>65</v>
      </c>
      <c r="V103" s="79">
        <v>1082990998</v>
      </c>
      <c r="W103" s="76" t="s">
        <v>6199</v>
      </c>
      <c r="X103" s="81">
        <v>46052</v>
      </c>
      <c r="Y103" s="81">
        <v>46089</v>
      </c>
      <c r="Z103" s="81">
        <v>46057</v>
      </c>
      <c r="AA103" s="81">
        <v>46089</v>
      </c>
      <c r="AB103" s="545">
        <v>32</v>
      </c>
      <c r="AC103" s="61">
        <v>0</v>
      </c>
      <c r="AD103" s="79">
        <v>0</v>
      </c>
      <c r="AE103" s="61">
        <v>0</v>
      </c>
      <c r="AF103" s="80" t="s">
        <v>73</v>
      </c>
      <c r="AG103" s="47">
        <f t="shared" si="8"/>
        <v>0</v>
      </c>
      <c r="AH103" s="61">
        <v>0</v>
      </c>
      <c r="AI103" s="79">
        <v>0</v>
      </c>
      <c r="AJ103" s="61" t="s">
        <v>73</v>
      </c>
      <c r="AK103" s="81" t="s">
        <v>73</v>
      </c>
      <c r="AL103" s="61">
        <v>0</v>
      </c>
      <c r="AM103" s="81" t="s">
        <v>73</v>
      </c>
      <c r="AN103" s="81" t="s">
        <v>73</v>
      </c>
      <c r="AO103" s="81" t="s">
        <v>73</v>
      </c>
      <c r="AP103" s="47">
        <f t="shared" si="9"/>
        <v>0</v>
      </c>
      <c r="AQ103" s="47">
        <f>+L103+AD103-AI103</f>
        <v>111706430</v>
      </c>
      <c r="AR103" s="61" t="s">
        <v>65</v>
      </c>
      <c r="AS103" s="79">
        <v>111706430</v>
      </c>
      <c r="AT103" s="61" t="s">
        <v>162</v>
      </c>
      <c r="AU103" s="79">
        <v>0</v>
      </c>
      <c r="AV103" s="81" t="s">
        <v>73</v>
      </c>
      <c r="AW103" s="335">
        <v>0</v>
      </c>
      <c r="AX103" s="62">
        <f t="shared" si="10"/>
        <v>111706430</v>
      </c>
      <c r="AY103" s="63">
        <f t="shared" si="11"/>
        <v>0</v>
      </c>
      <c r="AZ103" s="67">
        <v>0</v>
      </c>
      <c r="BA103" s="82" t="s">
        <v>73</v>
      </c>
      <c r="BB103" s="61" t="s">
        <v>163</v>
      </c>
      <c r="BC103" s="278" t="s">
        <v>6656</v>
      </c>
      <c r="BD103" s="44" t="s">
        <v>4654</v>
      </c>
      <c r="BE103" s="44" t="s">
        <v>164</v>
      </c>
    </row>
    <row r="104" spans="2:57" s="11" customFormat="1" ht="12.75" x14ac:dyDescent="0.2">
      <c r="B104" s="44">
        <v>2026</v>
      </c>
      <c r="C104" s="44">
        <v>891780111</v>
      </c>
      <c r="D104" s="44" t="s">
        <v>63</v>
      </c>
      <c r="E104" s="168" t="s">
        <v>6655</v>
      </c>
      <c r="F104" s="61" t="s">
        <v>6654</v>
      </c>
      <c r="G104" s="61">
        <v>0</v>
      </c>
      <c r="H104" s="61" t="s">
        <v>71</v>
      </c>
      <c r="I104" s="44" t="s">
        <v>64</v>
      </c>
      <c r="J104" s="76" t="s">
        <v>81</v>
      </c>
      <c r="K104" s="278" t="s">
        <v>6653</v>
      </c>
      <c r="L104" s="79">
        <v>200000000</v>
      </c>
      <c r="M104" s="44" t="s">
        <v>66</v>
      </c>
      <c r="N104" s="278" t="s">
        <v>6652</v>
      </c>
      <c r="O104" s="278" t="s">
        <v>6651</v>
      </c>
      <c r="P104" s="68">
        <v>87</v>
      </c>
      <c r="Q104" s="81">
        <v>46037</v>
      </c>
      <c r="R104" s="68">
        <v>200000000</v>
      </c>
      <c r="S104" s="81">
        <v>46052</v>
      </c>
      <c r="T104" s="79">
        <v>200000000</v>
      </c>
      <c r="U104" s="61" t="s">
        <v>65</v>
      </c>
      <c r="V104" s="79">
        <v>85465146</v>
      </c>
      <c r="W104" s="76" t="s">
        <v>6324</v>
      </c>
      <c r="X104" s="81">
        <v>46052</v>
      </c>
      <c r="Y104" s="81">
        <v>46055</v>
      </c>
      <c r="Z104" s="81">
        <v>46055</v>
      </c>
      <c r="AA104" s="81">
        <v>46203</v>
      </c>
      <c r="AB104" s="545">
        <v>148</v>
      </c>
      <c r="AC104" s="61">
        <v>0</v>
      </c>
      <c r="AD104" s="79">
        <v>0</v>
      </c>
      <c r="AE104" s="61">
        <v>0</v>
      </c>
      <c r="AF104" s="80" t="s">
        <v>73</v>
      </c>
      <c r="AG104" s="47">
        <f t="shared" ref="AG104:AG135" si="12">+IF(AF104="1800-01-01",0,AF104-AA104)</f>
        <v>0</v>
      </c>
      <c r="AH104" s="61">
        <v>0</v>
      </c>
      <c r="AI104" s="79">
        <v>0</v>
      </c>
      <c r="AJ104" s="61" t="s">
        <v>73</v>
      </c>
      <c r="AK104" s="81" t="s">
        <v>73</v>
      </c>
      <c r="AL104" s="61">
        <v>0</v>
      </c>
      <c r="AM104" s="81" t="s">
        <v>73</v>
      </c>
      <c r="AN104" s="81" t="s">
        <v>73</v>
      </c>
      <c r="AO104" s="81" t="s">
        <v>73</v>
      </c>
      <c r="AP104" s="47">
        <f t="shared" ref="AP104:AP135" si="13">+IF(AM104="1800-01-01",0,AN104-AM104)</f>
        <v>0</v>
      </c>
      <c r="AQ104" s="47">
        <f>+L104+AD104-AI104</f>
        <v>200000000</v>
      </c>
      <c r="AR104" s="61" t="s">
        <v>65</v>
      </c>
      <c r="AS104" s="79">
        <v>200000000</v>
      </c>
      <c r="AT104" s="61" t="s">
        <v>162</v>
      </c>
      <c r="AU104" s="79">
        <v>0</v>
      </c>
      <c r="AV104" s="81" t="s">
        <v>73</v>
      </c>
      <c r="AW104" s="335">
        <v>0</v>
      </c>
      <c r="AX104" s="62">
        <f t="shared" ref="AX104:AX117" si="14">AQ104-AW104</f>
        <v>200000000</v>
      </c>
      <c r="AY104" s="63">
        <f t="shared" ref="AY104:AY117" si="15">+IFERROR(AW104/AQ104,"_")</f>
        <v>0</v>
      </c>
      <c r="AZ104" s="67">
        <v>0</v>
      </c>
      <c r="BA104" s="82" t="s">
        <v>73</v>
      </c>
      <c r="BB104" s="61" t="s">
        <v>163</v>
      </c>
      <c r="BC104" s="278" t="s">
        <v>6650</v>
      </c>
      <c r="BD104" s="44" t="s">
        <v>4654</v>
      </c>
      <c r="BE104" s="44" t="s">
        <v>164</v>
      </c>
    </row>
    <row r="105" spans="2:57" s="11" customFormat="1" ht="12.75" x14ac:dyDescent="0.2">
      <c r="B105" s="44">
        <v>2026</v>
      </c>
      <c r="C105" s="44">
        <v>891780111</v>
      </c>
      <c r="D105" s="44" t="s">
        <v>63</v>
      </c>
      <c r="E105" s="168" t="s">
        <v>6649</v>
      </c>
      <c r="F105" s="61" t="s">
        <v>6648</v>
      </c>
      <c r="G105" s="61">
        <v>0</v>
      </c>
      <c r="H105" s="61" t="s">
        <v>71</v>
      </c>
      <c r="I105" s="44" t="s">
        <v>64</v>
      </c>
      <c r="J105" s="76" t="s">
        <v>81</v>
      </c>
      <c r="K105" s="278" t="s">
        <v>6647</v>
      </c>
      <c r="L105" s="79">
        <v>14448000</v>
      </c>
      <c r="M105" s="44" t="s">
        <v>66</v>
      </c>
      <c r="N105" s="278" t="s">
        <v>6646</v>
      </c>
      <c r="O105" s="278">
        <v>860005289</v>
      </c>
      <c r="P105" s="68">
        <v>102</v>
      </c>
      <c r="Q105" s="81">
        <v>46037</v>
      </c>
      <c r="R105" s="68">
        <v>38541617</v>
      </c>
      <c r="S105" s="81">
        <v>46052</v>
      </c>
      <c r="T105" s="79">
        <v>14448000</v>
      </c>
      <c r="U105" s="61" t="s">
        <v>65</v>
      </c>
      <c r="V105" s="79">
        <v>85459497</v>
      </c>
      <c r="W105" s="76" t="s">
        <v>6289</v>
      </c>
      <c r="X105" s="81">
        <v>46052</v>
      </c>
      <c r="Y105" s="81" t="s">
        <v>73</v>
      </c>
      <c r="Z105" s="81" t="s">
        <v>73</v>
      </c>
      <c r="AA105" s="81" t="s">
        <v>73</v>
      </c>
      <c r="AB105" s="545" t="s">
        <v>12684</v>
      </c>
      <c r="AC105" s="61">
        <v>0</v>
      </c>
      <c r="AD105" s="79">
        <v>0</v>
      </c>
      <c r="AE105" s="61">
        <v>0</v>
      </c>
      <c r="AF105" s="80" t="s">
        <v>73</v>
      </c>
      <c r="AG105" s="47">
        <f t="shared" si="12"/>
        <v>0</v>
      </c>
      <c r="AH105" s="61">
        <v>0</v>
      </c>
      <c r="AI105" s="79">
        <v>0</v>
      </c>
      <c r="AJ105" s="61" t="s">
        <v>73</v>
      </c>
      <c r="AK105" s="81" t="s">
        <v>73</v>
      </c>
      <c r="AL105" s="61">
        <v>0</v>
      </c>
      <c r="AM105" s="81" t="s">
        <v>73</v>
      </c>
      <c r="AN105" s="81" t="s">
        <v>73</v>
      </c>
      <c r="AO105" s="81" t="s">
        <v>73</v>
      </c>
      <c r="AP105" s="47">
        <f t="shared" si="13"/>
        <v>0</v>
      </c>
      <c r="AQ105" s="47">
        <f>+L105+AD105-AI105</f>
        <v>14448000</v>
      </c>
      <c r="AR105" s="61" t="s">
        <v>65</v>
      </c>
      <c r="AS105" s="79">
        <v>14448000</v>
      </c>
      <c r="AT105" s="61" t="s">
        <v>162</v>
      </c>
      <c r="AU105" s="79">
        <v>0</v>
      </c>
      <c r="AV105" s="81" t="s">
        <v>6166</v>
      </c>
      <c r="AW105" s="83">
        <v>0</v>
      </c>
      <c r="AX105" s="62">
        <f t="shared" si="14"/>
        <v>14448000</v>
      </c>
      <c r="AY105" s="63">
        <f t="shared" si="15"/>
        <v>0</v>
      </c>
      <c r="AZ105" s="67">
        <v>0</v>
      </c>
      <c r="BA105" s="82" t="s">
        <v>73</v>
      </c>
      <c r="BB105" s="61" t="s">
        <v>163</v>
      </c>
      <c r="BC105" s="278" t="s">
        <v>6645</v>
      </c>
      <c r="BD105" s="44" t="s">
        <v>4654</v>
      </c>
      <c r="BE105" s="44" t="s">
        <v>164</v>
      </c>
    </row>
    <row r="106" spans="2:57" s="11" customFormat="1" ht="12.75" x14ac:dyDescent="0.2">
      <c r="B106" s="44">
        <v>2026</v>
      </c>
      <c r="C106" s="44">
        <v>891780111</v>
      </c>
      <c r="D106" s="44" t="s">
        <v>63</v>
      </c>
      <c r="E106" s="168" t="s">
        <v>6644</v>
      </c>
      <c r="F106" s="61" t="s">
        <v>6643</v>
      </c>
      <c r="G106" s="61">
        <v>0</v>
      </c>
      <c r="H106" s="61" t="s">
        <v>71</v>
      </c>
      <c r="I106" s="44" t="s">
        <v>64</v>
      </c>
      <c r="J106" s="76" t="s">
        <v>81</v>
      </c>
      <c r="K106" s="278" t="s">
        <v>6642</v>
      </c>
      <c r="L106" s="79">
        <v>212030852</v>
      </c>
      <c r="M106" s="44" t="s">
        <v>66</v>
      </c>
      <c r="N106" s="278" t="s">
        <v>6641</v>
      </c>
      <c r="O106" s="278">
        <v>901660024</v>
      </c>
      <c r="P106" s="68">
        <v>368</v>
      </c>
      <c r="Q106" s="81">
        <v>46045</v>
      </c>
      <c r="R106" s="68">
        <v>212030852</v>
      </c>
      <c r="S106" s="81">
        <v>46052</v>
      </c>
      <c r="T106" s="79">
        <v>212030852</v>
      </c>
      <c r="U106" s="61" t="s">
        <v>65</v>
      </c>
      <c r="V106" s="79">
        <v>1082990998</v>
      </c>
      <c r="W106" s="76" t="s">
        <v>6199</v>
      </c>
      <c r="X106" s="81">
        <v>46052</v>
      </c>
      <c r="Y106" s="81" t="s">
        <v>73</v>
      </c>
      <c r="Z106" s="81">
        <v>46056</v>
      </c>
      <c r="AA106" s="81" t="s">
        <v>73</v>
      </c>
      <c r="AB106" s="545" t="s">
        <v>12684</v>
      </c>
      <c r="AC106" s="61">
        <v>0</v>
      </c>
      <c r="AD106" s="79">
        <v>0</v>
      </c>
      <c r="AE106" s="61">
        <v>0</v>
      </c>
      <c r="AF106" s="80" t="s">
        <v>73</v>
      </c>
      <c r="AG106" s="47">
        <f t="shared" si="12"/>
        <v>0</v>
      </c>
      <c r="AH106" s="61">
        <v>0</v>
      </c>
      <c r="AI106" s="79">
        <v>0</v>
      </c>
      <c r="AJ106" s="61" t="s">
        <v>73</v>
      </c>
      <c r="AK106" s="81" t="s">
        <v>73</v>
      </c>
      <c r="AL106" s="61">
        <v>0</v>
      </c>
      <c r="AM106" s="81" t="s">
        <v>73</v>
      </c>
      <c r="AN106" s="81" t="s">
        <v>73</v>
      </c>
      <c r="AO106" s="81" t="s">
        <v>73</v>
      </c>
      <c r="AP106" s="47">
        <f t="shared" si="13"/>
        <v>0</v>
      </c>
      <c r="AQ106" s="47">
        <f>+L106+AD106-AI106</f>
        <v>212030852</v>
      </c>
      <c r="AR106" s="61" t="s">
        <v>65</v>
      </c>
      <c r="AS106" s="79">
        <v>212030852</v>
      </c>
      <c r="AT106" s="61" t="s">
        <v>162</v>
      </c>
      <c r="AU106" s="79">
        <v>0</v>
      </c>
      <c r="AV106" s="81" t="s">
        <v>6166</v>
      </c>
      <c r="AW106" s="83">
        <v>0</v>
      </c>
      <c r="AX106" s="62">
        <f t="shared" si="14"/>
        <v>212030852</v>
      </c>
      <c r="AY106" s="63">
        <f t="shared" si="15"/>
        <v>0</v>
      </c>
      <c r="AZ106" s="67">
        <v>0</v>
      </c>
      <c r="BA106" s="82" t="s">
        <v>73</v>
      </c>
      <c r="BB106" s="61" t="s">
        <v>163</v>
      </c>
      <c r="BC106" s="278" t="s">
        <v>6640</v>
      </c>
      <c r="BD106" s="44" t="s">
        <v>4654</v>
      </c>
      <c r="BE106" s="44" t="s">
        <v>164</v>
      </c>
    </row>
    <row r="107" spans="2:57" s="11" customFormat="1" ht="12.75" x14ac:dyDescent="0.2">
      <c r="B107" s="44">
        <v>2026</v>
      </c>
      <c r="C107" s="44">
        <v>891780111</v>
      </c>
      <c r="D107" s="44" t="s">
        <v>63</v>
      </c>
      <c r="E107" s="168" t="s">
        <v>6639</v>
      </c>
      <c r="F107" s="61" t="s">
        <v>6638</v>
      </c>
      <c r="G107" s="61">
        <v>0</v>
      </c>
      <c r="H107" s="61" t="s">
        <v>71</v>
      </c>
      <c r="I107" s="44" t="s">
        <v>64</v>
      </c>
      <c r="J107" s="76" t="s">
        <v>81</v>
      </c>
      <c r="K107" s="278" t="s">
        <v>6637</v>
      </c>
      <c r="L107" s="79">
        <v>3675000</v>
      </c>
      <c r="M107" s="44" t="s">
        <v>66</v>
      </c>
      <c r="N107" s="278" t="s">
        <v>6636</v>
      </c>
      <c r="O107" s="278">
        <v>819003317</v>
      </c>
      <c r="P107" s="68">
        <v>462</v>
      </c>
      <c r="Q107" s="81">
        <v>46050</v>
      </c>
      <c r="R107" s="68">
        <v>3675000</v>
      </c>
      <c r="S107" s="81">
        <v>46052</v>
      </c>
      <c r="T107" s="79">
        <v>3675000</v>
      </c>
      <c r="U107" s="61" t="s">
        <v>65</v>
      </c>
      <c r="V107" s="336">
        <v>72175281</v>
      </c>
      <c r="W107" s="337" t="s">
        <v>6567</v>
      </c>
      <c r="X107" s="81">
        <v>46052</v>
      </c>
      <c r="Y107" s="81">
        <v>46163</v>
      </c>
      <c r="Z107" s="81" t="s">
        <v>73</v>
      </c>
      <c r="AA107" s="81">
        <v>46163</v>
      </c>
      <c r="AB107" s="545">
        <v>0</v>
      </c>
      <c r="AC107" s="61">
        <v>0</v>
      </c>
      <c r="AD107" s="79">
        <v>0</v>
      </c>
      <c r="AE107" s="61">
        <v>0</v>
      </c>
      <c r="AF107" s="80" t="s">
        <v>73</v>
      </c>
      <c r="AG107" s="47">
        <f t="shared" si="12"/>
        <v>0</v>
      </c>
      <c r="AH107" s="61">
        <v>0</v>
      </c>
      <c r="AI107" s="79">
        <v>0</v>
      </c>
      <c r="AJ107" s="61" t="s">
        <v>73</v>
      </c>
      <c r="AK107" s="81" t="s">
        <v>73</v>
      </c>
      <c r="AL107" s="61">
        <v>0</v>
      </c>
      <c r="AM107" s="81" t="s">
        <v>73</v>
      </c>
      <c r="AN107" s="81" t="s">
        <v>73</v>
      </c>
      <c r="AO107" s="81" t="s">
        <v>73</v>
      </c>
      <c r="AP107" s="47">
        <f t="shared" si="13"/>
        <v>0</v>
      </c>
      <c r="AQ107" s="47">
        <f>+L107+AD107-AI107</f>
        <v>3675000</v>
      </c>
      <c r="AR107" s="61" t="s">
        <v>65</v>
      </c>
      <c r="AS107" s="79">
        <v>3675000</v>
      </c>
      <c r="AT107" s="61" t="s">
        <v>162</v>
      </c>
      <c r="AU107" s="79">
        <v>0</v>
      </c>
      <c r="AV107" s="81" t="s">
        <v>6166</v>
      </c>
      <c r="AW107" s="83">
        <v>0</v>
      </c>
      <c r="AX107" s="62">
        <f t="shared" si="14"/>
        <v>3675000</v>
      </c>
      <c r="AY107" s="63">
        <f t="shared" si="15"/>
        <v>0</v>
      </c>
      <c r="AZ107" s="67">
        <v>0</v>
      </c>
      <c r="BA107" s="82" t="s">
        <v>73</v>
      </c>
      <c r="BB107" s="61" t="s">
        <v>163</v>
      </c>
      <c r="BC107" s="278" t="s">
        <v>6635</v>
      </c>
      <c r="BD107" s="44" t="s">
        <v>4654</v>
      </c>
      <c r="BE107" s="44" t="s">
        <v>164</v>
      </c>
    </row>
    <row r="108" spans="2:57" s="11" customFormat="1" ht="12.75" x14ac:dyDescent="0.2">
      <c r="B108" s="44">
        <v>2026</v>
      </c>
      <c r="C108" s="44">
        <v>891780111</v>
      </c>
      <c r="D108" s="44" t="s">
        <v>63</v>
      </c>
      <c r="E108" s="168" t="s">
        <v>6634</v>
      </c>
      <c r="F108" s="61" t="s">
        <v>6633</v>
      </c>
      <c r="G108" s="61">
        <v>0</v>
      </c>
      <c r="H108" s="61" t="s">
        <v>71</v>
      </c>
      <c r="I108" s="44" t="s">
        <v>64</v>
      </c>
      <c r="J108" s="76" t="s">
        <v>81</v>
      </c>
      <c r="K108" s="278" t="s">
        <v>6632</v>
      </c>
      <c r="L108" s="79">
        <v>17600000</v>
      </c>
      <c r="M108" s="44" t="s">
        <v>66</v>
      </c>
      <c r="N108" s="278" t="s">
        <v>994</v>
      </c>
      <c r="O108" s="278">
        <v>7634044</v>
      </c>
      <c r="P108" s="68">
        <v>545</v>
      </c>
      <c r="Q108" s="81">
        <v>46052</v>
      </c>
      <c r="R108" s="68">
        <v>17600000</v>
      </c>
      <c r="S108" s="81">
        <v>46052</v>
      </c>
      <c r="T108" s="79">
        <v>17600000</v>
      </c>
      <c r="U108" s="61" t="s">
        <v>65</v>
      </c>
      <c r="V108" s="336">
        <v>72175281</v>
      </c>
      <c r="W108" s="337" t="s">
        <v>6567</v>
      </c>
      <c r="X108" s="81">
        <v>46052</v>
      </c>
      <c r="Y108" s="81">
        <v>46055</v>
      </c>
      <c r="Z108" s="81" t="s">
        <v>73</v>
      </c>
      <c r="AA108" s="81">
        <v>46144</v>
      </c>
      <c r="AB108" s="545">
        <v>89</v>
      </c>
      <c r="AC108" s="61">
        <v>0</v>
      </c>
      <c r="AD108" s="79">
        <v>0</v>
      </c>
      <c r="AE108" s="61">
        <v>0</v>
      </c>
      <c r="AF108" s="80" t="s">
        <v>73</v>
      </c>
      <c r="AG108" s="47">
        <f t="shared" si="12"/>
        <v>0</v>
      </c>
      <c r="AH108" s="61">
        <v>0</v>
      </c>
      <c r="AI108" s="79">
        <v>0</v>
      </c>
      <c r="AJ108" s="61" t="s">
        <v>73</v>
      </c>
      <c r="AK108" s="81" t="s">
        <v>73</v>
      </c>
      <c r="AL108" s="61">
        <v>0</v>
      </c>
      <c r="AM108" s="81" t="s">
        <v>73</v>
      </c>
      <c r="AN108" s="81" t="s">
        <v>73</v>
      </c>
      <c r="AO108" s="81" t="s">
        <v>73</v>
      </c>
      <c r="AP108" s="47">
        <f t="shared" si="13"/>
        <v>0</v>
      </c>
      <c r="AQ108" s="47">
        <f>+L108+AD108-AI108</f>
        <v>17600000</v>
      </c>
      <c r="AR108" s="61" t="s">
        <v>65</v>
      </c>
      <c r="AS108" s="79">
        <v>17600000</v>
      </c>
      <c r="AT108" s="61" t="s">
        <v>162</v>
      </c>
      <c r="AU108" s="79">
        <v>0</v>
      </c>
      <c r="AV108" s="81" t="s">
        <v>6166</v>
      </c>
      <c r="AW108" s="83">
        <v>0</v>
      </c>
      <c r="AX108" s="62">
        <f t="shared" si="14"/>
        <v>17600000</v>
      </c>
      <c r="AY108" s="63">
        <f t="shared" si="15"/>
        <v>0</v>
      </c>
      <c r="AZ108" s="67">
        <v>0</v>
      </c>
      <c r="BA108" s="82" t="s">
        <v>73</v>
      </c>
      <c r="BB108" s="61" t="s">
        <v>163</v>
      </c>
      <c r="BC108" s="278" t="s">
        <v>6631</v>
      </c>
      <c r="BD108" s="44" t="s">
        <v>4654</v>
      </c>
      <c r="BE108" s="44" t="s">
        <v>164</v>
      </c>
    </row>
    <row r="109" spans="2:57" s="11" customFormat="1" ht="12.75" x14ac:dyDescent="0.2">
      <c r="B109" s="44">
        <v>2026</v>
      </c>
      <c r="C109" s="44">
        <v>891780111</v>
      </c>
      <c r="D109" s="44" t="s">
        <v>63</v>
      </c>
      <c r="E109" s="168" t="s">
        <v>6630</v>
      </c>
      <c r="F109" s="61" t="s">
        <v>6629</v>
      </c>
      <c r="G109" s="61">
        <v>0</v>
      </c>
      <c r="H109" s="61" t="s">
        <v>71</v>
      </c>
      <c r="I109" s="44" t="s">
        <v>64</v>
      </c>
      <c r="J109" s="76" t="s">
        <v>81</v>
      </c>
      <c r="K109" s="278" t="s">
        <v>6628</v>
      </c>
      <c r="L109" s="79">
        <v>22050000</v>
      </c>
      <c r="M109" s="44" t="s">
        <v>66</v>
      </c>
      <c r="N109" s="278" t="s">
        <v>6627</v>
      </c>
      <c r="O109" s="278">
        <v>901758426</v>
      </c>
      <c r="P109" s="68">
        <v>345</v>
      </c>
      <c r="Q109" s="81">
        <v>46045</v>
      </c>
      <c r="R109" s="68">
        <v>77175000</v>
      </c>
      <c r="S109" s="81">
        <v>46052</v>
      </c>
      <c r="T109" s="79">
        <v>22050000</v>
      </c>
      <c r="U109" s="61" t="s">
        <v>65</v>
      </c>
      <c r="V109" s="336">
        <v>72175281</v>
      </c>
      <c r="W109" s="337" t="s">
        <v>6567</v>
      </c>
      <c r="X109" s="81">
        <v>46052</v>
      </c>
      <c r="Y109" s="81">
        <v>46052</v>
      </c>
      <c r="Z109" s="81" t="s">
        <v>73</v>
      </c>
      <c r="AA109" s="81">
        <v>46167</v>
      </c>
      <c r="AB109" s="545">
        <v>115</v>
      </c>
      <c r="AC109" s="61">
        <v>0</v>
      </c>
      <c r="AD109" s="79">
        <v>0</v>
      </c>
      <c r="AE109" s="61">
        <v>0</v>
      </c>
      <c r="AF109" s="80" t="s">
        <v>73</v>
      </c>
      <c r="AG109" s="47">
        <f t="shared" si="12"/>
        <v>0</v>
      </c>
      <c r="AH109" s="61">
        <v>0</v>
      </c>
      <c r="AI109" s="79">
        <v>0</v>
      </c>
      <c r="AJ109" s="61" t="s">
        <v>73</v>
      </c>
      <c r="AK109" s="81" t="s">
        <v>73</v>
      </c>
      <c r="AL109" s="61">
        <v>0</v>
      </c>
      <c r="AM109" s="81" t="s">
        <v>73</v>
      </c>
      <c r="AN109" s="81" t="s">
        <v>73</v>
      </c>
      <c r="AO109" s="81" t="s">
        <v>73</v>
      </c>
      <c r="AP109" s="47">
        <f t="shared" si="13"/>
        <v>0</v>
      </c>
      <c r="AQ109" s="47">
        <f>+L109+AD109-AI109</f>
        <v>22050000</v>
      </c>
      <c r="AR109" s="61" t="s">
        <v>65</v>
      </c>
      <c r="AS109" s="79">
        <v>22050000</v>
      </c>
      <c r="AT109" s="61" t="s">
        <v>162</v>
      </c>
      <c r="AU109" s="79">
        <v>0</v>
      </c>
      <c r="AV109" s="81" t="s">
        <v>6166</v>
      </c>
      <c r="AW109" s="83">
        <v>0</v>
      </c>
      <c r="AX109" s="62">
        <f t="shared" si="14"/>
        <v>22050000</v>
      </c>
      <c r="AY109" s="63">
        <f t="shared" si="15"/>
        <v>0</v>
      </c>
      <c r="AZ109" s="67">
        <v>0</v>
      </c>
      <c r="BA109" s="82" t="s">
        <v>73</v>
      </c>
      <c r="BB109" s="61" t="s">
        <v>163</v>
      </c>
      <c r="BC109" s="278" t="s">
        <v>6626</v>
      </c>
      <c r="BD109" s="44" t="s">
        <v>4654</v>
      </c>
      <c r="BE109" s="44" t="s">
        <v>164</v>
      </c>
    </row>
    <row r="110" spans="2:57" s="11" customFormat="1" ht="12.75" x14ac:dyDescent="0.2">
      <c r="B110" s="44">
        <v>2026</v>
      </c>
      <c r="C110" s="44">
        <v>891780111</v>
      </c>
      <c r="D110" s="44" t="s">
        <v>63</v>
      </c>
      <c r="E110" s="168" t="s">
        <v>6625</v>
      </c>
      <c r="F110" s="61" t="s">
        <v>6624</v>
      </c>
      <c r="G110" s="61">
        <v>0</v>
      </c>
      <c r="H110" s="61" t="s">
        <v>71</v>
      </c>
      <c r="I110" s="44" t="s">
        <v>64</v>
      </c>
      <c r="J110" s="76" t="s">
        <v>81</v>
      </c>
      <c r="K110" s="278" t="s">
        <v>6623</v>
      </c>
      <c r="L110" s="79">
        <v>6615000</v>
      </c>
      <c r="M110" s="44" t="s">
        <v>66</v>
      </c>
      <c r="N110" s="278" t="s">
        <v>6622</v>
      </c>
      <c r="O110" s="278">
        <v>900405295</v>
      </c>
      <c r="P110" s="68">
        <v>345</v>
      </c>
      <c r="Q110" s="81">
        <v>46045</v>
      </c>
      <c r="R110" s="68">
        <v>77175000</v>
      </c>
      <c r="S110" s="81">
        <v>46052</v>
      </c>
      <c r="T110" s="79">
        <v>6615000</v>
      </c>
      <c r="U110" s="61" t="s">
        <v>65</v>
      </c>
      <c r="V110" s="336">
        <v>72175281</v>
      </c>
      <c r="W110" s="337" t="s">
        <v>6567</v>
      </c>
      <c r="X110" s="81">
        <v>46052</v>
      </c>
      <c r="Y110" s="81">
        <v>46143</v>
      </c>
      <c r="Z110" s="81" t="s">
        <v>73</v>
      </c>
      <c r="AA110" s="81">
        <v>46167</v>
      </c>
      <c r="AB110" s="545">
        <v>24</v>
      </c>
      <c r="AC110" s="61">
        <v>0</v>
      </c>
      <c r="AD110" s="79">
        <v>0</v>
      </c>
      <c r="AE110" s="61">
        <v>0</v>
      </c>
      <c r="AF110" s="80" t="s">
        <v>73</v>
      </c>
      <c r="AG110" s="47">
        <f t="shared" si="12"/>
        <v>0</v>
      </c>
      <c r="AH110" s="61">
        <v>0</v>
      </c>
      <c r="AI110" s="79">
        <v>0</v>
      </c>
      <c r="AJ110" s="61" t="s">
        <v>73</v>
      </c>
      <c r="AK110" s="81" t="s">
        <v>73</v>
      </c>
      <c r="AL110" s="61">
        <v>0</v>
      </c>
      <c r="AM110" s="81" t="s">
        <v>73</v>
      </c>
      <c r="AN110" s="81" t="s">
        <v>73</v>
      </c>
      <c r="AO110" s="81" t="s">
        <v>73</v>
      </c>
      <c r="AP110" s="47">
        <f t="shared" si="13"/>
        <v>0</v>
      </c>
      <c r="AQ110" s="47">
        <f>+L110+AD110-AI110</f>
        <v>6615000</v>
      </c>
      <c r="AR110" s="61" t="s">
        <v>65</v>
      </c>
      <c r="AS110" s="79">
        <v>6615000</v>
      </c>
      <c r="AT110" s="61" t="s">
        <v>162</v>
      </c>
      <c r="AU110" s="79">
        <v>0</v>
      </c>
      <c r="AV110" s="81" t="s">
        <v>6166</v>
      </c>
      <c r="AW110" s="83">
        <v>0</v>
      </c>
      <c r="AX110" s="62">
        <f t="shared" si="14"/>
        <v>6615000</v>
      </c>
      <c r="AY110" s="63">
        <f t="shared" si="15"/>
        <v>0</v>
      </c>
      <c r="AZ110" s="67">
        <v>0</v>
      </c>
      <c r="BA110" s="82" t="s">
        <v>73</v>
      </c>
      <c r="BB110" s="61" t="s">
        <v>163</v>
      </c>
      <c r="BC110" s="278" t="s">
        <v>6621</v>
      </c>
      <c r="BD110" s="44" t="s">
        <v>4654</v>
      </c>
      <c r="BE110" s="44" t="s">
        <v>164</v>
      </c>
    </row>
    <row r="111" spans="2:57" s="11" customFormat="1" ht="12.75" x14ac:dyDescent="0.2">
      <c r="B111" s="44">
        <v>2026</v>
      </c>
      <c r="C111" s="44">
        <v>891780111</v>
      </c>
      <c r="D111" s="44" t="s">
        <v>63</v>
      </c>
      <c r="E111" s="168" t="s">
        <v>6620</v>
      </c>
      <c r="F111" s="61" t="s">
        <v>6619</v>
      </c>
      <c r="G111" s="61">
        <v>0</v>
      </c>
      <c r="H111" s="61" t="s">
        <v>71</v>
      </c>
      <c r="I111" s="44" t="s">
        <v>64</v>
      </c>
      <c r="J111" s="76" t="s">
        <v>81</v>
      </c>
      <c r="K111" s="278" t="s">
        <v>6618</v>
      </c>
      <c r="L111" s="79">
        <v>32558400</v>
      </c>
      <c r="M111" s="44" t="s">
        <v>66</v>
      </c>
      <c r="N111" s="278" t="s">
        <v>6617</v>
      </c>
      <c r="O111" s="278">
        <v>900570454</v>
      </c>
      <c r="P111" s="68">
        <v>392</v>
      </c>
      <c r="Q111" s="81">
        <v>46045</v>
      </c>
      <c r="R111" s="68">
        <v>1057308003</v>
      </c>
      <c r="S111" s="81">
        <v>46052</v>
      </c>
      <c r="T111" s="79">
        <v>32558400</v>
      </c>
      <c r="U111" s="61" t="s">
        <v>65</v>
      </c>
      <c r="V111" s="79">
        <v>84457182</v>
      </c>
      <c r="W111" s="76" t="s">
        <v>6616</v>
      </c>
      <c r="X111" s="81">
        <v>46052</v>
      </c>
      <c r="Y111" s="81">
        <v>46077</v>
      </c>
      <c r="Z111" s="81" t="s">
        <v>73</v>
      </c>
      <c r="AA111" s="81">
        <v>46441</v>
      </c>
      <c r="AB111" s="545">
        <v>364</v>
      </c>
      <c r="AC111" s="61">
        <v>0</v>
      </c>
      <c r="AD111" s="79">
        <v>0</v>
      </c>
      <c r="AE111" s="61">
        <v>0</v>
      </c>
      <c r="AF111" s="80" t="s">
        <v>73</v>
      </c>
      <c r="AG111" s="47">
        <f t="shared" si="12"/>
        <v>0</v>
      </c>
      <c r="AH111" s="61">
        <v>0</v>
      </c>
      <c r="AI111" s="79">
        <v>0</v>
      </c>
      <c r="AJ111" s="61" t="s">
        <v>73</v>
      </c>
      <c r="AK111" s="81" t="s">
        <v>73</v>
      </c>
      <c r="AL111" s="61">
        <v>0</v>
      </c>
      <c r="AM111" s="81" t="s">
        <v>73</v>
      </c>
      <c r="AN111" s="81" t="s">
        <v>73</v>
      </c>
      <c r="AO111" s="81" t="s">
        <v>73</v>
      </c>
      <c r="AP111" s="47">
        <f t="shared" si="13"/>
        <v>0</v>
      </c>
      <c r="AQ111" s="47">
        <f>+L111+AD111-AI111</f>
        <v>32558400</v>
      </c>
      <c r="AR111" s="61" t="s">
        <v>65</v>
      </c>
      <c r="AS111" s="79">
        <v>32558400</v>
      </c>
      <c r="AT111" s="61" t="s">
        <v>162</v>
      </c>
      <c r="AU111" s="79">
        <v>0</v>
      </c>
      <c r="AV111" s="81" t="s">
        <v>6166</v>
      </c>
      <c r="AW111" s="83">
        <v>0</v>
      </c>
      <c r="AX111" s="62">
        <f t="shared" si="14"/>
        <v>32558400</v>
      </c>
      <c r="AY111" s="63">
        <f t="shared" si="15"/>
        <v>0</v>
      </c>
      <c r="AZ111" s="67">
        <v>0</v>
      </c>
      <c r="BA111" s="82" t="s">
        <v>73</v>
      </c>
      <c r="BB111" s="61" t="s">
        <v>163</v>
      </c>
      <c r="BC111" s="278" t="s">
        <v>6615</v>
      </c>
      <c r="BD111" s="44" t="s">
        <v>4654</v>
      </c>
      <c r="BE111" s="44" t="s">
        <v>164</v>
      </c>
    </row>
    <row r="112" spans="2:57" s="11" customFormat="1" ht="12.75" x14ac:dyDescent="0.2">
      <c r="B112" s="44">
        <v>2026</v>
      </c>
      <c r="C112" s="44">
        <v>891780111</v>
      </c>
      <c r="D112" s="44" t="s">
        <v>63</v>
      </c>
      <c r="E112" s="168" t="s">
        <v>6614</v>
      </c>
      <c r="F112" s="61" t="s">
        <v>6613</v>
      </c>
      <c r="G112" s="61">
        <v>0</v>
      </c>
      <c r="H112" s="61" t="s">
        <v>71</v>
      </c>
      <c r="I112" s="44" t="s">
        <v>64</v>
      </c>
      <c r="J112" s="76" t="s">
        <v>81</v>
      </c>
      <c r="K112" s="278" t="s">
        <v>6612</v>
      </c>
      <c r="L112" s="79">
        <v>52000000</v>
      </c>
      <c r="M112" s="44" t="s">
        <v>66</v>
      </c>
      <c r="N112" s="278" t="s">
        <v>6611</v>
      </c>
      <c r="O112" s="278">
        <v>901246775</v>
      </c>
      <c r="P112" s="68">
        <v>91</v>
      </c>
      <c r="Q112" s="81">
        <v>46037</v>
      </c>
      <c r="R112" s="68">
        <v>52000000</v>
      </c>
      <c r="S112" s="81">
        <v>46052</v>
      </c>
      <c r="T112" s="79">
        <v>52000000</v>
      </c>
      <c r="U112" s="61" t="s">
        <v>65</v>
      </c>
      <c r="V112" s="79">
        <v>85465146</v>
      </c>
      <c r="W112" s="76" t="s">
        <v>6324</v>
      </c>
      <c r="X112" s="81">
        <v>46052</v>
      </c>
      <c r="Y112" s="81" t="s">
        <v>73</v>
      </c>
      <c r="Z112" s="81" t="s">
        <v>73</v>
      </c>
      <c r="AA112" s="81" t="s">
        <v>73</v>
      </c>
      <c r="AB112" s="545" t="s">
        <v>12684</v>
      </c>
      <c r="AC112" s="61">
        <v>0</v>
      </c>
      <c r="AD112" s="79">
        <v>0</v>
      </c>
      <c r="AE112" s="61">
        <v>0</v>
      </c>
      <c r="AF112" s="80" t="s">
        <v>73</v>
      </c>
      <c r="AG112" s="47">
        <f t="shared" si="12"/>
        <v>0</v>
      </c>
      <c r="AH112" s="61">
        <v>0</v>
      </c>
      <c r="AI112" s="79">
        <v>0</v>
      </c>
      <c r="AJ112" s="61" t="s">
        <v>73</v>
      </c>
      <c r="AK112" s="81" t="s">
        <v>73</v>
      </c>
      <c r="AL112" s="61">
        <v>0</v>
      </c>
      <c r="AM112" s="81" t="s">
        <v>73</v>
      </c>
      <c r="AN112" s="81" t="s">
        <v>73</v>
      </c>
      <c r="AO112" s="81" t="s">
        <v>73</v>
      </c>
      <c r="AP112" s="47">
        <f t="shared" si="13"/>
        <v>0</v>
      </c>
      <c r="AQ112" s="47">
        <f>+L112+AD112-AI112</f>
        <v>52000000</v>
      </c>
      <c r="AR112" s="61" t="s">
        <v>65</v>
      </c>
      <c r="AS112" s="79">
        <v>52000000</v>
      </c>
      <c r="AT112" s="61" t="s">
        <v>162</v>
      </c>
      <c r="AU112" s="79">
        <v>0</v>
      </c>
      <c r="AV112" s="81" t="s">
        <v>6166</v>
      </c>
      <c r="AW112" s="83">
        <v>0</v>
      </c>
      <c r="AX112" s="62">
        <f t="shared" si="14"/>
        <v>52000000</v>
      </c>
      <c r="AY112" s="63">
        <f t="shared" si="15"/>
        <v>0</v>
      </c>
      <c r="AZ112" s="67">
        <v>0</v>
      </c>
      <c r="BA112" s="82" t="s">
        <v>73</v>
      </c>
      <c r="BB112" s="61" t="s">
        <v>163</v>
      </c>
      <c r="BC112" s="278" t="s">
        <v>6610</v>
      </c>
      <c r="BD112" s="44" t="s">
        <v>4654</v>
      </c>
      <c r="BE112" s="44" t="s">
        <v>164</v>
      </c>
    </row>
    <row r="113" spans="2:57" s="11" customFormat="1" ht="12.75" x14ac:dyDescent="0.2">
      <c r="B113" s="44">
        <v>2026</v>
      </c>
      <c r="C113" s="44">
        <v>891780111</v>
      </c>
      <c r="D113" s="44" t="s">
        <v>63</v>
      </c>
      <c r="E113" s="168" t="s">
        <v>6609</v>
      </c>
      <c r="F113" s="61" t="s">
        <v>6608</v>
      </c>
      <c r="G113" s="61">
        <v>0</v>
      </c>
      <c r="H113" s="61" t="s">
        <v>71</v>
      </c>
      <c r="I113" s="44" t="s">
        <v>64</v>
      </c>
      <c r="J113" s="76" t="s">
        <v>81</v>
      </c>
      <c r="K113" s="278" t="s">
        <v>6607</v>
      </c>
      <c r="L113" s="79">
        <v>14531328</v>
      </c>
      <c r="M113" s="44" t="s">
        <v>66</v>
      </c>
      <c r="N113" s="278" t="s">
        <v>6606</v>
      </c>
      <c r="O113" s="278">
        <v>830122983</v>
      </c>
      <c r="P113" s="68">
        <v>134</v>
      </c>
      <c r="Q113" s="81">
        <v>46038</v>
      </c>
      <c r="R113" s="68">
        <v>14531328</v>
      </c>
      <c r="S113" s="81">
        <v>46052</v>
      </c>
      <c r="T113" s="79">
        <v>14531328</v>
      </c>
      <c r="U113" s="61" t="s">
        <v>65</v>
      </c>
      <c r="V113" s="79">
        <v>85465146</v>
      </c>
      <c r="W113" s="76" t="s">
        <v>6324</v>
      </c>
      <c r="X113" s="81">
        <v>46052</v>
      </c>
      <c r="Y113" s="81" t="s">
        <v>73</v>
      </c>
      <c r="Z113" s="81" t="s">
        <v>73</v>
      </c>
      <c r="AA113" s="81" t="s">
        <v>73</v>
      </c>
      <c r="AB113" s="545" t="s">
        <v>12684</v>
      </c>
      <c r="AC113" s="61">
        <v>0</v>
      </c>
      <c r="AD113" s="79">
        <v>0</v>
      </c>
      <c r="AE113" s="61">
        <v>0</v>
      </c>
      <c r="AF113" s="80" t="s">
        <v>73</v>
      </c>
      <c r="AG113" s="47">
        <f t="shared" si="12"/>
        <v>0</v>
      </c>
      <c r="AH113" s="61">
        <v>0</v>
      </c>
      <c r="AI113" s="79">
        <v>0</v>
      </c>
      <c r="AJ113" s="61" t="s">
        <v>73</v>
      </c>
      <c r="AK113" s="81" t="s">
        <v>73</v>
      </c>
      <c r="AL113" s="61">
        <v>0</v>
      </c>
      <c r="AM113" s="81" t="s">
        <v>73</v>
      </c>
      <c r="AN113" s="81" t="s">
        <v>73</v>
      </c>
      <c r="AO113" s="81" t="s">
        <v>73</v>
      </c>
      <c r="AP113" s="47">
        <f t="shared" si="13"/>
        <v>0</v>
      </c>
      <c r="AQ113" s="47">
        <f>+L113+AD113-AI113</f>
        <v>14531328</v>
      </c>
      <c r="AR113" s="61" t="s">
        <v>65</v>
      </c>
      <c r="AS113" s="79">
        <v>14531328</v>
      </c>
      <c r="AT113" s="61" t="s">
        <v>162</v>
      </c>
      <c r="AU113" s="79">
        <v>0</v>
      </c>
      <c r="AV113" s="81" t="s">
        <v>6166</v>
      </c>
      <c r="AW113" s="83">
        <v>0</v>
      </c>
      <c r="AX113" s="62">
        <f t="shared" si="14"/>
        <v>14531328</v>
      </c>
      <c r="AY113" s="63">
        <f t="shared" si="15"/>
        <v>0</v>
      </c>
      <c r="AZ113" s="67">
        <v>0</v>
      </c>
      <c r="BA113" s="82" t="s">
        <v>73</v>
      </c>
      <c r="BB113" s="61" t="s">
        <v>163</v>
      </c>
      <c r="BC113" s="278" t="s">
        <v>6605</v>
      </c>
      <c r="BD113" s="44" t="s">
        <v>4654</v>
      </c>
      <c r="BE113" s="44" t="s">
        <v>164</v>
      </c>
    </row>
    <row r="114" spans="2:57" s="11" customFormat="1" ht="12.75" x14ac:dyDescent="0.2">
      <c r="B114" s="44">
        <v>2026</v>
      </c>
      <c r="C114" s="44">
        <v>891780111</v>
      </c>
      <c r="D114" s="44" t="s">
        <v>63</v>
      </c>
      <c r="E114" s="168" t="s">
        <v>6604</v>
      </c>
      <c r="F114" s="61" t="s">
        <v>6603</v>
      </c>
      <c r="G114" s="61">
        <v>0</v>
      </c>
      <c r="H114" s="61" t="s">
        <v>71</v>
      </c>
      <c r="I114" s="44" t="s">
        <v>111</v>
      </c>
      <c r="J114" s="76" t="s">
        <v>81</v>
      </c>
      <c r="K114" s="278" t="s">
        <v>6602</v>
      </c>
      <c r="L114" s="79">
        <v>43311958</v>
      </c>
      <c r="M114" s="44" t="s">
        <v>66</v>
      </c>
      <c r="N114" s="278" t="s">
        <v>6601</v>
      </c>
      <c r="O114" s="278">
        <v>900053241</v>
      </c>
      <c r="P114" s="68">
        <v>113</v>
      </c>
      <c r="Q114" s="81">
        <v>46037</v>
      </c>
      <c r="R114" s="68">
        <v>335013352</v>
      </c>
      <c r="S114" s="81">
        <v>46052</v>
      </c>
      <c r="T114" s="79">
        <v>43311958</v>
      </c>
      <c r="U114" s="61" t="s">
        <v>65</v>
      </c>
      <c r="V114" s="336">
        <v>72175281</v>
      </c>
      <c r="W114" s="337" t="s">
        <v>6567</v>
      </c>
      <c r="X114" s="81">
        <v>46052</v>
      </c>
      <c r="Y114" s="81">
        <v>46055</v>
      </c>
      <c r="Z114" s="81" t="s">
        <v>73</v>
      </c>
      <c r="AA114" s="81">
        <v>46144</v>
      </c>
      <c r="AB114" s="545">
        <v>89</v>
      </c>
      <c r="AC114" s="61">
        <v>0</v>
      </c>
      <c r="AD114" s="79">
        <v>0</v>
      </c>
      <c r="AE114" s="61">
        <v>0</v>
      </c>
      <c r="AF114" s="80" t="s">
        <v>73</v>
      </c>
      <c r="AG114" s="47">
        <f t="shared" si="12"/>
        <v>0</v>
      </c>
      <c r="AH114" s="61">
        <v>0</v>
      </c>
      <c r="AI114" s="79">
        <v>0</v>
      </c>
      <c r="AJ114" s="61" t="s">
        <v>73</v>
      </c>
      <c r="AK114" s="81" t="s">
        <v>73</v>
      </c>
      <c r="AL114" s="61">
        <v>0</v>
      </c>
      <c r="AM114" s="81" t="s">
        <v>73</v>
      </c>
      <c r="AN114" s="81" t="s">
        <v>73</v>
      </c>
      <c r="AO114" s="81" t="s">
        <v>73</v>
      </c>
      <c r="AP114" s="47">
        <f t="shared" si="13"/>
        <v>0</v>
      </c>
      <c r="AQ114" s="47">
        <f>+L114+AD114-AI114</f>
        <v>43311958</v>
      </c>
      <c r="AR114" s="61" t="s">
        <v>65</v>
      </c>
      <c r="AS114" s="79">
        <v>43311958</v>
      </c>
      <c r="AT114" s="61" t="s">
        <v>162</v>
      </c>
      <c r="AU114" s="79">
        <v>0</v>
      </c>
      <c r="AV114" s="81" t="s">
        <v>6166</v>
      </c>
      <c r="AW114" s="83">
        <v>0</v>
      </c>
      <c r="AX114" s="62">
        <f t="shared" si="14"/>
        <v>43311958</v>
      </c>
      <c r="AY114" s="63">
        <f t="shared" si="15"/>
        <v>0</v>
      </c>
      <c r="AZ114" s="67">
        <v>0</v>
      </c>
      <c r="BA114" s="82" t="s">
        <v>73</v>
      </c>
      <c r="BB114" s="61" t="s">
        <v>163</v>
      </c>
      <c r="BC114" s="278" t="s">
        <v>6600</v>
      </c>
      <c r="BD114" s="44" t="s">
        <v>4654</v>
      </c>
      <c r="BE114" s="44" t="s">
        <v>164</v>
      </c>
    </row>
    <row r="115" spans="2:57" s="11" customFormat="1" ht="12.75" x14ac:dyDescent="0.2">
      <c r="B115" s="44">
        <v>2026</v>
      </c>
      <c r="C115" s="44">
        <v>891780111</v>
      </c>
      <c r="D115" s="44" t="s">
        <v>63</v>
      </c>
      <c r="E115" s="168" t="s">
        <v>6599</v>
      </c>
      <c r="F115" s="61" t="s">
        <v>6598</v>
      </c>
      <c r="G115" s="61">
        <v>0</v>
      </c>
      <c r="H115" s="61" t="s">
        <v>71</v>
      </c>
      <c r="I115" s="44" t="s">
        <v>111</v>
      </c>
      <c r="J115" s="76" t="s">
        <v>81</v>
      </c>
      <c r="K115" s="278" t="s">
        <v>6597</v>
      </c>
      <c r="L115" s="79">
        <v>421259999.16000003</v>
      </c>
      <c r="M115" s="44" t="s">
        <v>66</v>
      </c>
      <c r="N115" s="278" t="s">
        <v>6596</v>
      </c>
      <c r="O115" s="278">
        <v>8662344</v>
      </c>
      <c r="P115" s="68">
        <v>422</v>
      </c>
      <c r="Q115" s="81">
        <v>46049</v>
      </c>
      <c r="R115" s="68">
        <v>421260000</v>
      </c>
      <c r="S115" s="81">
        <v>46052</v>
      </c>
      <c r="T115" s="79">
        <v>421259999.16000003</v>
      </c>
      <c r="U115" s="61" t="s">
        <v>65</v>
      </c>
      <c r="V115" s="79">
        <v>15443332</v>
      </c>
      <c r="W115" s="76" t="s">
        <v>6128</v>
      </c>
      <c r="X115" s="81">
        <v>46052</v>
      </c>
      <c r="Y115" s="81" t="s">
        <v>73</v>
      </c>
      <c r="Z115" s="81" t="s">
        <v>73</v>
      </c>
      <c r="AA115" s="81" t="s">
        <v>73</v>
      </c>
      <c r="AB115" s="545" t="s">
        <v>12684</v>
      </c>
      <c r="AC115" s="61">
        <v>0</v>
      </c>
      <c r="AD115" s="79">
        <v>0</v>
      </c>
      <c r="AE115" s="61">
        <v>0</v>
      </c>
      <c r="AF115" s="80" t="s">
        <v>73</v>
      </c>
      <c r="AG115" s="47">
        <f t="shared" si="12"/>
        <v>0</v>
      </c>
      <c r="AH115" s="61">
        <v>0</v>
      </c>
      <c r="AI115" s="79">
        <v>0</v>
      </c>
      <c r="AJ115" s="61" t="s">
        <v>73</v>
      </c>
      <c r="AK115" s="81" t="s">
        <v>73</v>
      </c>
      <c r="AL115" s="61">
        <v>0</v>
      </c>
      <c r="AM115" s="81" t="s">
        <v>73</v>
      </c>
      <c r="AN115" s="81" t="s">
        <v>73</v>
      </c>
      <c r="AO115" s="81" t="s">
        <v>73</v>
      </c>
      <c r="AP115" s="47">
        <f t="shared" si="13"/>
        <v>0</v>
      </c>
      <c r="AQ115" s="47">
        <f>+L115+AD115-AI115</f>
        <v>421259999.16000003</v>
      </c>
      <c r="AR115" s="61" t="s">
        <v>65</v>
      </c>
      <c r="AS115" s="79">
        <v>421259999.16000003</v>
      </c>
      <c r="AT115" s="61" t="s">
        <v>162</v>
      </c>
      <c r="AU115" s="79">
        <v>0</v>
      </c>
      <c r="AV115" s="81" t="s">
        <v>6166</v>
      </c>
      <c r="AW115" s="83">
        <v>0</v>
      </c>
      <c r="AX115" s="62">
        <f t="shared" si="14"/>
        <v>421259999.16000003</v>
      </c>
      <c r="AY115" s="63">
        <f t="shared" si="15"/>
        <v>0</v>
      </c>
      <c r="AZ115" s="67">
        <v>0</v>
      </c>
      <c r="BA115" s="82" t="s">
        <v>73</v>
      </c>
      <c r="BB115" s="61" t="s">
        <v>163</v>
      </c>
      <c r="BC115" s="278" t="s">
        <v>6595</v>
      </c>
      <c r="BD115" s="44" t="s">
        <v>4654</v>
      </c>
      <c r="BE115" s="44" t="s">
        <v>164</v>
      </c>
    </row>
    <row r="116" spans="2:57" s="11" customFormat="1" ht="12.75" x14ac:dyDescent="0.2">
      <c r="B116" s="44">
        <v>2026</v>
      </c>
      <c r="C116" s="44">
        <v>891780111</v>
      </c>
      <c r="D116" s="44" t="s">
        <v>63</v>
      </c>
      <c r="E116" s="168" t="s">
        <v>6594</v>
      </c>
      <c r="F116" s="61" t="s">
        <v>6593</v>
      </c>
      <c r="G116" s="61">
        <v>0</v>
      </c>
      <c r="H116" s="61" t="s">
        <v>71</v>
      </c>
      <c r="I116" s="44" t="s">
        <v>64</v>
      </c>
      <c r="J116" s="76" t="s">
        <v>81</v>
      </c>
      <c r="K116" s="278" t="s">
        <v>6592</v>
      </c>
      <c r="L116" s="79">
        <v>60637500</v>
      </c>
      <c r="M116" s="44" t="s">
        <v>66</v>
      </c>
      <c r="N116" s="278" t="s">
        <v>6591</v>
      </c>
      <c r="O116" s="278" t="s">
        <v>6590</v>
      </c>
      <c r="P116" s="68">
        <v>190</v>
      </c>
      <c r="Q116" s="81">
        <v>46038</v>
      </c>
      <c r="R116" s="68">
        <v>60637500</v>
      </c>
      <c r="S116" s="81">
        <v>46052</v>
      </c>
      <c r="T116" s="79">
        <v>60367500</v>
      </c>
      <c r="U116" s="61" t="s">
        <v>65</v>
      </c>
      <c r="V116" s="79">
        <v>85465146</v>
      </c>
      <c r="W116" s="76" t="s">
        <v>6324</v>
      </c>
      <c r="X116" s="81">
        <v>46052</v>
      </c>
      <c r="Y116" s="81" t="s">
        <v>73</v>
      </c>
      <c r="Z116" s="81" t="s">
        <v>73</v>
      </c>
      <c r="AA116" s="81" t="s">
        <v>73</v>
      </c>
      <c r="AB116" s="545" t="s">
        <v>12684</v>
      </c>
      <c r="AC116" s="61">
        <v>0</v>
      </c>
      <c r="AD116" s="79">
        <v>0</v>
      </c>
      <c r="AE116" s="61">
        <v>0</v>
      </c>
      <c r="AF116" s="80" t="s">
        <v>73</v>
      </c>
      <c r="AG116" s="47">
        <f t="shared" si="12"/>
        <v>0</v>
      </c>
      <c r="AH116" s="61">
        <v>0</v>
      </c>
      <c r="AI116" s="79">
        <v>0</v>
      </c>
      <c r="AJ116" s="61" t="s">
        <v>73</v>
      </c>
      <c r="AK116" s="81" t="s">
        <v>73</v>
      </c>
      <c r="AL116" s="61">
        <v>0</v>
      </c>
      <c r="AM116" s="81" t="s">
        <v>73</v>
      </c>
      <c r="AN116" s="81" t="s">
        <v>73</v>
      </c>
      <c r="AO116" s="81" t="s">
        <v>73</v>
      </c>
      <c r="AP116" s="47">
        <f t="shared" si="13"/>
        <v>0</v>
      </c>
      <c r="AQ116" s="47">
        <f>+L116+AD116-AI116</f>
        <v>60637500</v>
      </c>
      <c r="AR116" s="61" t="s">
        <v>65</v>
      </c>
      <c r="AS116" s="79">
        <v>60637500</v>
      </c>
      <c r="AT116" s="61" t="s">
        <v>162</v>
      </c>
      <c r="AU116" s="79">
        <v>0</v>
      </c>
      <c r="AV116" s="81" t="s">
        <v>73</v>
      </c>
      <c r="AW116" s="83">
        <v>0</v>
      </c>
      <c r="AX116" s="62">
        <f t="shared" si="14"/>
        <v>60637500</v>
      </c>
      <c r="AY116" s="63">
        <f t="shared" si="15"/>
        <v>0</v>
      </c>
      <c r="AZ116" s="67">
        <v>0</v>
      </c>
      <c r="BA116" s="82" t="s">
        <v>73</v>
      </c>
      <c r="BB116" s="61" t="s">
        <v>163</v>
      </c>
      <c r="BC116" s="278" t="s">
        <v>12401</v>
      </c>
      <c r="BD116" s="44" t="s">
        <v>4654</v>
      </c>
      <c r="BE116" s="11" t="s">
        <v>164</v>
      </c>
    </row>
    <row r="117" spans="2:57" s="11" customFormat="1" ht="12.75" x14ac:dyDescent="0.2">
      <c r="B117" s="44">
        <v>2026</v>
      </c>
      <c r="C117" s="44">
        <v>891780111</v>
      </c>
      <c r="D117" s="44" t="s">
        <v>63</v>
      </c>
      <c r="E117" s="168" t="s">
        <v>6589</v>
      </c>
      <c r="F117" s="61" t="s">
        <v>6588</v>
      </c>
      <c r="G117" s="61">
        <v>0</v>
      </c>
      <c r="H117" s="61" t="s">
        <v>71</v>
      </c>
      <c r="I117" s="44" t="s">
        <v>64</v>
      </c>
      <c r="J117" s="76" t="s">
        <v>81</v>
      </c>
      <c r="K117" s="278" t="s">
        <v>6587</v>
      </c>
      <c r="L117" s="79">
        <v>19978102</v>
      </c>
      <c r="M117" s="44" t="s">
        <v>66</v>
      </c>
      <c r="N117" s="278" t="s">
        <v>6586</v>
      </c>
      <c r="O117" s="278">
        <v>84450925</v>
      </c>
      <c r="P117" s="68">
        <v>512</v>
      </c>
      <c r="Q117" s="81">
        <v>46052</v>
      </c>
      <c r="R117" s="68">
        <v>19978102</v>
      </c>
      <c r="S117" s="81">
        <v>46052</v>
      </c>
      <c r="T117" s="79">
        <v>19978102</v>
      </c>
      <c r="U117" s="61" t="s">
        <v>65</v>
      </c>
      <c r="V117" s="79">
        <v>85459497</v>
      </c>
      <c r="W117" s="76" t="s">
        <v>6289</v>
      </c>
      <c r="X117" s="81">
        <v>46052</v>
      </c>
      <c r="Y117" s="81" t="s">
        <v>73</v>
      </c>
      <c r="Z117" s="81">
        <v>46058</v>
      </c>
      <c r="AA117" s="81" t="s">
        <v>73</v>
      </c>
      <c r="AB117" s="545" t="s">
        <v>12684</v>
      </c>
      <c r="AC117" s="61">
        <v>0</v>
      </c>
      <c r="AD117" s="79">
        <v>0</v>
      </c>
      <c r="AE117" s="61">
        <v>0</v>
      </c>
      <c r="AF117" s="80" t="s">
        <v>73</v>
      </c>
      <c r="AG117" s="47">
        <f t="shared" si="12"/>
        <v>0</v>
      </c>
      <c r="AH117" s="61">
        <v>0</v>
      </c>
      <c r="AI117" s="79">
        <v>0</v>
      </c>
      <c r="AJ117" s="61" t="s">
        <v>73</v>
      </c>
      <c r="AK117" s="81" t="s">
        <v>73</v>
      </c>
      <c r="AL117" s="61">
        <v>0</v>
      </c>
      <c r="AM117" s="81" t="s">
        <v>73</v>
      </c>
      <c r="AN117" s="81" t="s">
        <v>73</v>
      </c>
      <c r="AO117" s="81" t="s">
        <v>73</v>
      </c>
      <c r="AP117" s="47">
        <f t="shared" si="13"/>
        <v>0</v>
      </c>
      <c r="AQ117" s="47">
        <f>+L117+AD117-AI117</f>
        <v>19978102</v>
      </c>
      <c r="AR117" s="61" t="s">
        <v>65</v>
      </c>
      <c r="AS117" s="79">
        <v>19978102</v>
      </c>
      <c r="AT117" s="61" t="s">
        <v>65</v>
      </c>
      <c r="AU117" s="79">
        <v>0</v>
      </c>
      <c r="AV117" s="81" t="s">
        <v>73</v>
      </c>
      <c r="AW117" s="83">
        <v>0</v>
      </c>
      <c r="AX117" s="62">
        <f t="shared" si="14"/>
        <v>19978102</v>
      </c>
      <c r="AY117" s="63">
        <f t="shared" si="15"/>
        <v>0</v>
      </c>
      <c r="AZ117" s="67">
        <v>0</v>
      </c>
      <c r="BA117" s="82" t="s">
        <v>73</v>
      </c>
      <c r="BB117" s="61" t="s">
        <v>163</v>
      </c>
      <c r="BC117" s="278" t="s">
        <v>12402</v>
      </c>
      <c r="BD117" s="44" t="s">
        <v>4654</v>
      </c>
      <c r="BE117" s="44" t="s">
        <v>164</v>
      </c>
    </row>
    <row r="118" spans="2:57" s="11" customFormat="1" ht="12.75" x14ac:dyDescent="0.2">
      <c r="B118" s="44">
        <v>2026</v>
      </c>
      <c r="C118" s="44">
        <v>891780111</v>
      </c>
      <c r="D118" s="44" t="s">
        <v>63</v>
      </c>
      <c r="E118" s="168" t="s">
        <v>6585</v>
      </c>
      <c r="F118" s="61" t="s">
        <v>6584</v>
      </c>
      <c r="G118" s="61">
        <v>0</v>
      </c>
      <c r="H118" s="61" t="s">
        <v>71</v>
      </c>
      <c r="I118" s="44" t="s">
        <v>64</v>
      </c>
      <c r="J118" s="76" t="s">
        <v>81</v>
      </c>
      <c r="K118" s="278" t="s">
        <v>6583</v>
      </c>
      <c r="L118" s="79">
        <v>32507971</v>
      </c>
      <c r="M118" s="44" t="s">
        <v>66</v>
      </c>
      <c r="N118" s="278" t="s">
        <v>6582</v>
      </c>
      <c r="O118" s="278" t="s">
        <v>6581</v>
      </c>
      <c r="P118" s="68">
        <v>185</v>
      </c>
      <c r="Q118" s="81">
        <v>46038</v>
      </c>
      <c r="R118" s="68">
        <v>32507971</v>
      </c>
      <c r="S118" s="81">
        <v>46052</v>
      </c>
      <c r="T118" s="79">
        <v>32507971</v>
      </c>
      <c r="U118" s="61" t="s">
        <v>65</v>
      </c>
      <c r="V118" s="79">
        <v>85465146</v>
      </c>
      <c r="W118" s="76" t="s">
        <v>6324</v>
      </c>
      <c r="X118" s="81">
        <v>46052</v>
      </c>
      <c r="Y118" s="81">
        <v>46143</v>
      </c>
      <c r="Z118" s="81" t="s">
        <v>73</v>
      </c>
      <c r="AA118" s="81">
        <v>46147</v>
      </c>
      <c r="AB118" s="545">
        <v>4</v>
      </c>
      <c r="AC118" s="61">
        <v>0</v>
      </c>
      <c r="AD118" s="79">
        <v>0</v>
      </c>
      <c r="AE118" s="61">
        <v>0</v>
      </c>
      <c r="AF118" s="80" t="s">
        <v>73</v>
      </c>
      <c r="AG118" s="47">
        <f t="shared" si="12"/>
        <v>0</v>
      </c>
      <c r="AH118" s="61">
        <v>0</v>
      </c>
      <c r="AI118" s="79">
        <v>0</v>
      </c>
      <c r="AJ118" s="61" t="s">
        <v>73</v>
      </c>
      <c r="AK118" s="81" t="s">
        <v>73</v>
      </c>
      <c r="AL118" s="61">
        <v>0</v>
      </c>
      <c r="AM118" s="81" t="s">
        <v>73</v>
      </c>
      <c r="AN118" s="81" t="s">
        <v>73</v>
      </c>
      <c r="AO118" s="81" t="s">
        <v>73</v>
      </c>
      <c r="AP118" s="47">
        <f t="shared" si="13"/>
        <v>0</v>
      </c>
      <c r="AQ118" s="47">
        <f>+L118+AD118-AI118</f>
        <v>32507971</v>
      </c>
      <c r="AR118" s="61" t="s">
        <v>65</v>
      </c>
      <c r="AS118" s="79">
        <v>32507971</v>
      </c>
      <c r="AT118" s="61" t="s">
        <v>162</v>
      </c>
      <c r="AU118" s="79">
        <v>0</v>
      </c>
      <c r="AV118" s="81" t="s">
        <v>73</v>
      </c>
      <c r="AW118" s="335">
        <v>0</v>
      </c>
      <c r="AX118" s="62">
        <f t="shared" ref="AX118:AX149" si="16">AQ118-AW118</f>
        <v>32507971</v>
      </c>
      <c r="AY118" s="63">
        <f t="shared" ref="AY118:AY149" si="17">+IFERROR(AW118/AQ118,"_")</f>
        <v>0</v>
      </c>
      <c r="AZ118" s="67">
        <v>0</v>
      </c>
      <c r="BA118" s="82" t="s">
        <v>73</v>
      </c>
      <c r="BB118" s="61" t="s">
        <v>163</v>
      </c>
      <c r="BC118" s="278" t="s">
        <v>6580</v>
      </c>
      <c r="BD118" s="44" t="s">
        <v>4654</v>
      </c>
      <c r="BE118" s="44" t="s">
        <v>164</v>
      </c>
    </row>
    <row r="119" spans="2:57" s="11" customFormat="1" ht="12.75" x14ac:dyDescent="0.2">
      <c r="B119" s="44">
        <v>2026</v>
      </c>
      <c r="C119" s="44">
        <v>891780111</v>
      </c>
      <c r="D119" s="44" t="s">
        <v>63</v>
      </c>
      <c r="E119" s="168" t="s">
        <v>6579</v>
      </c>
      <c r="F119" s="61" t="s">
        <v>6578</v>
      </c>
      <c r="G119" s="61">
        <v>0</v>
      </c>
      <c r="H119" s="61" t="s">
        <v>71</v>
      </c>
      <c r="I119" s="44" t="s">
        <v>64</v>
      </c>
      <c r="J119" s="76" t="s">
        <v>81</v>
      </c>
      <c r="K119" s="278" t="s">
        <v>6577</v>
      </c>
      <c r="L119" s="79">
        <v>30000000</v>
      </c>
      <c r="M119" s="44" t="s">
        <v>66</v>
      </c>
      <c r="N119" s="278" t="s">
        <v>6576</v>
      </c>
      <c r="O119" s="278" t="s">
        <v>6575</v>
      </c>
      <c r="P119" s="68">
        <v>383</v>
      </c>
      <c r="Q119" s="81">
        <v>46045</v>
      </c>
      <c r="R119" s="68">
        <v>30000000</v>
      </c>
      <c r="S119" s="81">
        <v>46052</v>
      </c>
      <c r="T119" s="79">
        <v>30000000</v>
      </c>
      <c r="U119" s="61" t="s">
        <v>65</v>
      </c>
      <c r="V119" s="79">
        <v>72221403</v>
      </c>
      <c r="W119" s="76" t="s">
        <v>6574</v>
      </c>
      <c r="X119" s="81">
        <v>46052</v>
      </c>
      <c r="Y119" s="81" t="s">
        <v>73</v>
      </c>
      <c r="Z119" s="81">
        <v>46062</v>
      </c>
      <c r="AA119" s="81" t="s">
        <v>73</v>
      </c>
      <c r="AB119" s="545" t="s">
        <v>12684</v>
      </c>
      <c r="AC119" s="61">
        <v>0</v>
      </c>
      <c r="AD119" s="79">
        <v>0</v>
      </c>
      <c r="AE119" s="61">
        <v>0</v>
      </c>
      <c r="AF119" s="80" t="s">
        <v>73</v>
      </c>
      <c r="AG119" s="47">
        <f t="shared" si="12"/>
        <v>0</v>
      </c>
      <c r="AH119" s="61">
        <v>0</v>
      </c>
      <c r="AI119" s="79">
        <v>0</v>
      </c>
      <c r="AJ119" s="61" t="s">
        <v>73</v>
      </c>
      <c r="AK119" s="81" t="s">
        <v>73</v>
      </c>
      <c r="AL119" s="61">
        <v>0</v>
      </c>
      <c r="AM119" s="81" t="s">
        <v>73</v>
      </c>
      <c r="AN119" s="81" t="s">
        <v>73</v>
      </c>
      <c r="AO119" s="81" t="s">
        <v>73</v>
      </c>
      <c r="AP119" s="47">
        <f t="shared" si="13"/>
        <v>0</v>
      </c>
      <c r="AQ119" s="47">
        <f>+L119+AD119-AI119</f>
        <v>30000000</v>
      </c>
      <c r="AR119" s="61" t="s">
        <v>65</v>
      </c>
      <c r="AS119" s="79">
        <v>30000000</v>
      </c>
      <c r="AT119" s="61" t="s">
        <v>162</v>
      </c>
      <c r="AU119" s="79">
        <v>0</v>
      </c>
      <c r="AV119" s="81" t="s">
        <v>73</v>
      </c>
      <c r="AW119" s="335">
        <v>0</v>
      </c>
      <c r="AX119" s="62">
        <f t="shared" si="16"/>
        <v>30000000</v>
      </c>
      <c r="AY119" s="63">
        <f t="shared" si="17"/>
        <v>0</v>
      </c>
      <c r="AZ119" s="67">
        <v>0</v>
      </c>
      <c r="BA119" s="82" t="s">
        <v>73</v>
      </c>
      <c r="BB119" s="61" t="s">
        <v>163</v>
      </c>
      <c r="BC119" s="278" t="s">
        <v>6573</v>
      </c>
      <c r="BD119" s="44" t="s">
        <v>4654</v>
      </c>
      <c r="BE119" s="44" t="s">
        <v>164</v>
      </c>
    </row>
    <row r="120" spans="2:57" s="11" customFormat="1" ht="12.75" x14ac:dyDescent="0.2">
      <c r="B120" s="44">
        <v>2026</v>
      </c>
      <c r="C120" s="44">
        <v>891780111</v>
      </c>
      <c r="D120" s="44" t="s">
        <v>63</v>
      </c>
      <c r="E120" s="168" t="s">
        <v>6572</v>
      </c>
      <c r="F120" s="61" t="s">
        <v>6571</v>
      </c>
      <c r="G120" s="61">
        <v>0</v>
      </c>
      <c r="H120" s="61" t="s">
        <v>71</v>
      </c>
      <c r="I120" s="44" t="s">
        <v>64</v>
      </c>
      <c r="J120" s="76" t="s">
        <v>81</v>
      </c>
      <c r="K120" s="278" t="s">
        <v>6570</v>
      </c>
      <c r="L120" s="79">
        <v>71642645</v>
      </c>
      <c r="M120" s="44" t="s">
        <v>66</v>
      </c>
      <c r="N120" s="278" t="s">
        <v>6569</v>
      </c>
      <c r="O120" s="278" t="s">
        <v>6568</v>
      </c>
      <c r="P120" s="68">
        <v>31</v>
      </c>
      <c r="Q120" s="81">
        <v>46029</v>
      </c>
      <c r="R120" s="68">
        <v>71642645</v>
      </c>
      <c r="S120" s="81">
        <v>46052</v>
      </c>
      <c r="T120" s="79">
        <v>71642645</v>
      </c>
      <c r="U120" s="61" t="s">
        <v>65</v>
      </c>
      <c r="V120" s="336">
        <v>72175281</v>
      </c>
      <c r="W120" s="337" t="s">
        <v>6567</v>
      </c>
      <c r="X120" s="81">
        <v>46052</v>
      </c>
      <c r="Y120" s="81" t="s">
        <v>73</v>
      </c>
      <c r="Z120" s="81">
        <v>46056</v>
      </c>
      <c r="AA120" s="81" t="s">
        <v>73</v>
      </c>
      <c r="AB120" s="545" t="s">
        <v>12684</v>
      </c>
      <c r="AC120" s="61">
        <v>0</v>
      </c>
      <c r="AD120" s="79">
        <v>0</v>
      </c>
      <c r="AE120" s="61">
        <v>0</v>
      </c>
      <c r="AF120" s="80" t="s">
        <v>73</v>
      </c>
      <c r="AG120" s="47">
        <f t="shared" si="12"/>
        <v>0</v>
      </c>
      <c r="AH120" s="61">
        <v>0</v>
      </c>
      <c r="AI120" s="79">
        <v>0</v>
      </c>
      <c r="AJ120" s="61" t="s">
        <v>73</v>
      </c>
      <c r="AK120" s="81" t="s">
        <v>73</v>
      </c>
      <c r="AL120" s="61">
        <v>0</v>
      </c>
      <c r="AM120" s="81" t="s">
        <v>73</v>
      </c>
      <c r="AN120" s="81" t="s">
        <v>73</v>
      </c>
      <c r="AO120" s="81" t="s">
        <v>73</v>
      </c>
      <c r="AP120" s="47">
        <f t="shared" si="13"/>
        <v>0</v>
      </c>
      <c r="AQ120" s="47">
        <f>+L120+AD120-AI120</f>
        <v>71642645</v>
      </c>
      <c r="AR120" s="61" t="s">
        <v>65</v>
      </c>
      <c r="AS120" s="79">
        <v>71642645</v>
      </c>
      <c r="AT120" s="61" t="s">
        <v>162</v>
      </c>
      <c r="AU120" s="79">
        <v>0</v>
      </c>
      <c r="AV120" s="81" t="s">
        <v>73</v>
      </c>
      <c r="AW120" s="335">
        <v>0</v>
      </c>
      <c r="AX120" s="62">
        <f t="shared" si="16"/>
        <v>71642645</v>
      </c>
      <c r="AY120" s="63">
        <f t="shared" si="17"/>
        <v>0</v>
      </c>
      <c r="AZ120" s="67">
        <v>0</v>
      </c>
      <c r="BA120" s="82" t="s">
        <v>73</v>
      </c>
      <c r="BB120" s="61" t="s">
        <v>163</v>
      </c>
      <c r="BC120" s="278" t="s">
        <v>6566</v>
      </c>
      <c r="BD120" s="44" t="s">
        <v>4654</v>
      </c>
      <c r="BE120" s="44" t="s">
        <v>164</v>
      </c>
    </row>
    <row r="121" spans="2:57" s="11" customFormat="1" ht="12.75" x14ac:dyDescent="0.2">
      <c r="B121" s="44">
        <v>2026</v>
      </c>
      <c r="C121" s="44">
        <v>891780111</v>
      </c>
      <c r="D121" s="44" t="s">
        <v>63</v>
      </c>
      <c r="E121" s="168" t="s">
        <v>6565</v>
      </c>
      <c r="F121" s="61" t="s">
        <v>6564</v>
      </c>
      <c r="G121" s="61">
        <v>0</v>
      </c>
      <c r="H121" s="61" t="s">
        <v>71</v>
      </c>
      <c r="I121" s="44" t="s">
        <v>64</v>
      </c>
      <c r="J121" s="76" t="s">
        <v>81</v>
      </c>
      <c r="K121" s="278" t="s">
        <v>6563</v>
      </c>
      <c r="L121" s="79">
        <v>38000000</v>
      </c>
      <c r="M121" s="44" t="s">
        <v>66</v>
      </c>
      <c r="N121" s="278" t="s">
        <v>6562</v>
      </c>
      <c r="O121" s="278" t="s">
        <v>6561</v>
      </c>
      <c r="P121" s="68">
        <v>61</v>
      </c>
      <c r="Q121" s="81">
        <v>46036</v>
      </c>
      <c r="R121" s="68">
        <v>38000000</v>
      </c>
      <c r="S121" s="81">
        <v>46052</v>
      </c>
      <c r="T121" s="79">
        <v>38000000</v>
      </c>
      <c r="U121" s="61" t="s">
        <v>65</v>
      </c>
      <c r="V121" s="171">
        <v>7633817</v>
      </c>
      <c r="W121" s="76" t="s">
        <v>6560</v>
      </c>
      <c r="X121" s="81">
        <v>46052</v>
      </c>
      <c r="Y121" s="81" t="s">
        <v>73</v>
      </c>
      <c r="Z121" s="81">
        <v>46065</v>
      </c>
      <c r="AA121" s="81" t="s">
        <v>73</v>
      </c>
      <c r="AB121" s="545" t="s">
        <v>12684</v>
      </c>
      <c r="AC121" s="61">
        <v>0</v>
      </c>
      <c r="AD121" s="79">
        <v>0</v>
      </c>
      <c r="AE121" s="61">
        <v>0</v>
      </c>
      <c r="AF121" s="80" t="s">
        <v>73</v>
      </c>
      <c r="AG121" s="47">
        <f t="shared" si="12"/>
        <v>0</v>
      </c>
      <c r="AH121" s="61">
        <v>0</v>
      </c>
      <c r="AI121" s="79">
        <v>0</v>
      </c>
      <c r="AJ121" s="61" t="s">
        <v>73</v>
      </c>
      <c r="AK121" s="81" t="s">
        <v>73</v>
      </c>
      <c r="AL121" s="61">
        <v>0</v>
      </c>
      <c r="AM121" s="81" t="s">
        <v>73</v>
      </c>
      <c r="AN121" s="81" t="s">
        <v>73</v>
      </c>
      <c r="AO121" s="81" t="s">
        <v>73</v>
      </c>
      <c r="AP121" s="47">
        <f t="shared" si="13"/>
        <v>0</v>
      </c>
      <c r="AQ121" s="47">
        <f>+L121+AD121-AI121</f>
        <v>38000000</v>
      </c>
      <c r="AR121" s="61" t="s">
        <v>65</v>
      </c>
      <c r="AS121" s="79">
        <v>38000000</v>
      </c>
      <c r="AT121" s="61" t="s">
        <v>162</v>
      </c>
      <c r="AU121" s="79">
        <v>0</v>
      </c>
      <c r="AV121" s="81" t="s">
        <v>73</v>
      </c>
      <c r="AW121" s="335">
        <v>0</v>
      </c>
      <c r="AX121" s="62">
        <f t="shared" si="16"/>
        <v>38000000</v>
      </c>
      <c r="AY121" s="63">
        <f t="shared" si="17"/>
        <v>0</v>
      </c>
      <c r="AZ121" s="67">
        <v>0</v>
      </c>
      <c r="BA121" s="82" t="s">
        <v>73</v>
      </c>
      <c r="BB121" s="61" t="s">
        <v>163</v>
      </c>
      <c r="BC121" s="278" t="s">
        <v>6559</v>
      </c>
      <c r="BD121" s="44" t="s">
        <v>4654</v>
      </c>
      <c r="BE121" s="44" t="s">
        <v>164</v>
      </c>
    </row>
    <row r="122" spans="2:57" s="11" customFormat="1" ht="12.75" x14ac:dyDescent="0.2">
      <c r="B122" s="44">
        <v>2026</v>
      </c>
      <c r="C122" s="44">
        <v>891780111</v>
      </c>
      <c r="D122" s="44" t="s">
        <v>63</v>
      </c>
      <c r="E122" s="168" t="s">
        <v>6558</v>
      </c>
      <c r="F122" s="61" t="s">
        <v>6557</v>
      </c>
      <c r="G122" s="61">
        <v>0</v>
      </c>
      <c r="H122" s="61" t="s">
        <v>71</v>
      </c>
      <c r="I122" s="44" t="s">
        <v>64</v>
      </c>
      <c r="J122" s="76" t="s">
        <v>81</v>
      </c>
      <c r="K122" s="278" t="s">
        <v>6556</v>
      </c>
      <c r="L122" s="79">
        <v>110000000</v>
      </c>
      <c r="M122" s="44" t="s">
        <v>66</v>
      </c>
      <c r="N122" s="278" t="s">
        <v>6555</v>
      </c>
      <c r="O122" s="278" t="s">
        <v>6554</v>
      </c>
      <c r="P122" s="68">
        <v>533</v>
      </c>
      <c r="Q122" s="81">
        <v>46052</v>
      </c>
      <c r="R122" s="68">
        <v>110000000</v>
      </c>
      <c r="S122" s="81">
        <v>46052</v>
      </c>
      <c r="T122" s="79">
        <v>110000000</v>
      </c>
      <c r="U122" s="61" t="s">
        <v>65</v>
      </c>
      <c r="V122" s="79">
        <v>57444673</v>
      </c>
      <c r="W122" s="76" t="s">
        <v>6553</v>
      </c>
      <c r="X122" s="81">
        <v>46052</v>
      </c>
      <c r="Y122" s="81">
        <v>46055</v>
      </c>
      <c r="Z122" s="81">
        <v>46055</v>
      </c>
      <c r="AA122" s="81">
        <v>46418</v>
      </c>
      <c r="AB122" s="545">
        <v>363</v>
      </c>
      <c r="AC122" s="61">
        <v>0</v>
      </c>
      <c r="AD122" s="79">
        <v>0</v>
      </c>
      <c r="AE122" s="61">
        <v>0</v>
      </c>
      <c r="AF122" s="80" t="s">
        <v>73</v>
      </c>
      <c r="AG122" s="47">
        <f t="shared" si="12"/>
        <v>0</v>
      </c>
      <c r="AH122" s="61">
        <v>0</v>
      </c>
      <c r="AI122" s="79">
        <v>0</v>
      </c>
      <c r="AJ122" s="61" t="s">
        <v>73</v>
      </c>
      <c r="AK122" s="81" t="s">
        <v>73</v>
      </c>
      <c r="AL122" s="61">
        <v>0</v>
      </c>
      <c r="AM122" s="81" t="s">
        <v>73</v>
      </c>
      <c r="AN122" s="81" t="s">
        <v>73</v>
      </c>
      <c r="AO122" s="81" t="s">
        <v>73</v>
      </c>
      <c r="AP122" s="47">
        <f t="shared" si="13"/>
        <v>0</v>
      </c>
      <c r="AQ122" s="47">
        <f>+L122+AD122-AI122</f>
        <v>110000000</v>
      </c>
      <c r="AR122" s="61" t="s">
        <v>65</v>
      </c>
      <c r="AS122" s="79">
        <v>110000000</v>
      </c>
      <c r="AT122" s="61" t="s">
        <v>162</v>
      </c>
      <c r="AU122" s="79">
        <v>0</v>
      </c>
      <c r="AV122" s="81" t="s">
        <v>6166</v>
      </c>
      <c r="AW122" s="83">
        <v>0</v>
      </c>
      <c r="AX122" s="62">
        <f t="shared" si="16"/>
        <v>110000000</v>
      </c>
      <c r="AY122" s="63">
        <f t="shared" si="17"/>
        <v>0</v>
      </c>
      <c r="AZ122" s="67">
        <v>0</v>
      </c>
      <c r="BA122" s="82" t="s">
        <v>73</v>
      </c>
      <c r="BB122" s="61" t="s">
        <v>163</v>
      </c>
      <c r="BC122" s="278" t="s">
        <v>6552</v>
      </c>
      <c r="BD122" s="44" t="s">
        <v>4654</v>
      </c>
      <c r="BE122" s="44" t="s">
        <v>164</v>
      </c>
    </row>
    <row r="123" spans="2:57" s="11" customFormat="1" ht="12.75" x14ac:dyDescent="0.2">
      <c r="B123" s="44">
        <v>2026</v>
      </c>
      <c r="C123" s="44">
        <v>891780111</v>
      </c>
      <c r="D123" s="44" t="s">
        <v>63</v>
      </c>
      <c r="E123" s="168" t="s">
        <v>6551</v>
      </c>
      <c r="F123" s="61" t="s">
        <v>6550</v>
      </c>
      <c r="G123" s="61">
        <v>0</v>
      </c>
      <c r="H123" s="61" t="s">
        <v>71</v>
      </c>
      <c r="I123" s="44" t="s">
        <v>64</v>
      </c>
      <c r="J123" s="76" t="s">
        <v>81</v>
      </c>
      <c r="K123" s="278" t="s">
        <v>6549</v>
      </c>
      <c r="L123" s="79">
        <v>15000000</v>
      </c>
      <c r="M123" s="44" t="s">
        <v>66</v>
      </c>
      <c r="N123" s="278" t="s">
        <v>6548</v>
      </c>
      <c r="O123" s="278" t="s">
        <v>6547</v>
      </c>
      <c r="P123" s="68">
        <v>464</v>
      </c>
      <c r="Q123" s="81">
        <v>46050</v>
      </c>
      <c r="R123" s="68">
        <v>15000000</v>
      </c>
      <c r="S123" s="81">
        <v>46052</v>
      </c>
      <c r="T123" s="79">
        <v>15000000</v>
      </c>
      <c r="U123" s="61" t="s">
        <v>65</v>
      </c>
      <c r="V123" s="79">
        <v>72221403</v>
      </c>
      <c r="W123" s="76" t="s">
        <v>6220</v>
      </c>
      <c r="X123" s="81">
        <v>46052</v>
      </c>
      <c r="Y123" s="81" t="s">
        <v>73</v>
      </c>
      <c r="Z123" s="81" t="s">
        <v>73</v>
      </c>
      <c r="AA123" s="81">
        <v>46387</v>
      </c>
      <c r="AB123" s="545" t="s">
        <v>12684</v>
      </c>
      <c r="AC123" s="61">
        <v>0</v>
      </c>
      <c r="AD123" s="79">
        <v>0</v>
      </c>
      <c r="AE123" s="61">
        <v>0</v>
      </c>
      <c r="AF123" s="80" t="s">
        <v>73</v>
      </c>
      <c r="AG123" s="47">
        <f t="shared" si="12"/>
        <v>0</v>
      </c>
      <c r="AH123" s="61">
        <v>0</v>
      </c>
      <c r="AI123" s="79">
        <v>0</v>
      </c>
      <c r="AJ123" s="61" t="s">
        <v>73</v>
      </c>
      <c r="AK123" s="81" t="s">
        <v>73</v>
      </c>
      <c r="AL123" s="61">
        <v>0</v>
      </c>
      <c r="AM123" s="81" t="s">
        <v>73</v>
      </c>
      <c r="AN123" s="81" t="s">
        <v>73</v>
      </c>
      <c r="AO123" s="81" t="s">
        <v>73</v>
      </c>
      <c r="AP123" s="47">
        <f t="shared" si="13"/>
        <v>0</v>
      </c>
      <c r="AQ123" s="47">
        <f>+L123+AD123-AI123</f>
        <v>15000000</v>
      </c>
      <c r="AR123" s="61" t="s">
        <v>65</v>
      </c>
      <c r="AS123" s="79">
        <v>15000000</v>
      </c>
      <c r="AT123" s="61" t="s">
        <v>162</v>
      </c>
      <c r="AU123" s="79">
        <v>0</v>
      </c>
      <c r="AV123" s="81" t="s">
        <v>6166</v>
      </c>
      <c r="AW123" s="83">
        <v>0</v>
      </c>
      <c r="AX123" s="62">
        <f t="shared" si="16"/>
        <v>15000000</v>
      </c>
      <c r="AY123" s="63">
        <f t="shared" si="17"/>
        <v>0</v>
      </c>
      <c r="AZ123" s="67">
        <v>0</v>
      </c>
      <c r="BA123" s="82" t="s">
        <v>73</v>
      </c>
      <c r="BB123" s="61" t="s">
        <v>163</v>
      </c>
      <c r="BC123" s="278" t="s">
        <v>6546</v>
      </c>
      <c r="BD123" s="44" t="s">
        <v>4654</v>
      </c>
      <c r="BE123" s="44" t="s">
        <v>164</v>
      </c>
    </row>
    <row r="124" spans="2:57" s="11" customFormat="1" ht="12.75" x14ac:dyDescent="0.2">
      <c r="B124" s="44">
        <v>2026</v>
      </c>
      <c r="C124" s="44">
        <v>891780111</v>
      </c>
      <c r="D124" s="44" t="s">
        <v>63</v>
      </c>
      <c r="E124" s="168" t="s">
        <v>6545</v>
      </c>
      <c r="F124" s="61" t="s">
        <v>6544</v>
      </c>
      <c r="G124" s="61">
        <v>0</v>
      </c>
      <c r="H124" s="61" t="s">
        <v>71</v>
      </c>
      <c r="I124" s="44" t="s">
        <v>64</v>
      </c>
      <c r="J124" s="76" t="s">
        <v>112</v>
      </c>
      <c r="K124" s="278" t="s">
        <v>6543</v>
      </c>
      <c r="L124" s="79">
        <v>25116854</v>
      </c>
      <c r="M124" s="44" t="s">
        <v>66</v>
      </c>
      <c r="N124" s="278" t="s">
        <v>6542</v>
      </c>
      <c r="O124" s="278">
        <v>901682201</v>
      </c>
      <c r="P124" s="68">
        <v>85</v>
      </c>
      <c r="Q124" s="81">
        <v>46037</v>
      </c>
      <c r="R124" s="68">
        <v>25116854</v>
      </c>
      <c r="S124" s="81">
        <v>46038</v>
      </c>
      <c r="T124" s="79">
        <v>25116854</v>
      </c>
      <c r="U124" s="61" t="s">
        <v>65</v>
      </c>
      <c r="V124" s="79">
        <v>85467461</v>
      </c>
      <c r="W124" s="76" t="s">
        <v>6206</v>
      </c>
      <c r="X124" s="81">
        <v>46038</v>
      </c>
      <c r="Y124" s="81">
        <v>46038</v>
      </c>
      <c r="Z124" s="81" t="s">
        <v>73</v>
      </c>
      <c r="AA124" s="81">
        <v>46068</v>
      </c>
      <c r="AB124" s="545">
        <v>30</v>
      </c>
      <c r="AC124" s="61">
        <v>0</v>
      </c>
      <c r="AD124" s="79">
        <v>0</v>
      </c>
      <c r="AE124" s="61">
        <v>0</v>
      </c>
      <c r="AF124" s="80" t="s">
        <v>73</v>
      </c>
      <c r="AG124" s="47">
        <f t="shared" si="12"/>
        <v>0</v>
      </c>
      <c r="AH124" s="61">
        <v>0</v>
      </c>
      <c r="AI124" s="79">
        <v>0</v>
      </c>
      <c r="AJ124" s="61" t="s">
        <v>73</v>
      </c>
      <c r="AK124" s="81" t="s">
        <v>73</v>
      </c>
      <c r="AL124" s="61">
        <v>0</v>
      </c>
      <c r="AM124" s="81" t="s">
        <v>73</v>
      </c>
      <c r="AN124" s="81" t="s">
        <v>73</v>
      </c>
      <c r="AO124" s="81" t="s">
        <v>73</v>
      </c>
      <c r="AP124" s="47">
        <f t="shared" si="13"/>
        <v>0</v>
      </c>
      <c r="AQ124" s="47">
        <f>+L124+AD124-AI124</f>
        <v>25116854</v>
      </c>
      <c r="AR124" s="61" t="s">
        <v>65</v>
      </c>
      <c r="AS124" s="79">
        <v>25116854</v>
      </c>
      <c r="AT124" s="61" t="s">
        <v>162</v>
      </c>
      <c r="AU124" s="79">
        <v>0</v>
      </c>
      <c r="AV124" s="81" t="s">
        <v>73</v>
      </c>
      <c r="AW124" s="83">
        <v>0</v>
      </c>
      <c r="AX124" s="62">
        <f t="shared" si="16"/>
        <v>25116854</v>
      </c>
      <c r="AY124" s="63">
        <f t="shared" si="17"/>
        <v>0</v>
      </c>
      <c r="AZ124" s="67">
        <v>0</v>
      </c>
      <c r="BA124" s="82" t="s">
        <v>73</v>
      </c>
      <c r="BB124" s="61" t="s">
        <v>85</v>
      </c>
      <c r="BC124" s="278" t="s">
        <v>6541</v>
      </c>
      <c r="BD124" s="44" t="s">
        <v>65</v>
      </c>
      <c r="BE124" s="44" t="s">
        <v>164</v>
      </c>
    </row>
    <row r="125" spans="2:57" s="11" customFormat="1" ht="12.75" x14ac:dyDescent="0.2">
      <c r="B125" s="44">
        <v>2026</v>
      </c>
      <c r="C125" s="44">
        <v>891780111</v>
      </c>
      <c r="D125" s="44" t="s">
        <v>63</v>
      </c>
      <c r="E125" s="168" t="s">
        <v>6540</v>
      </c>
      <c r="F125" s="61" t="s">
        <v>6539</v>
      </c>
      <c r="G125" s="61">
        <v>0</v>
      </c>
      <c r="H125" s="61" t="s">
        <v>71</v>
      </c>
      <c r="I125" s="44" t="s">
        <v>64</v>
      </c>
      <c r="J125" s="76" t="s">
        <v>112</v>
      </c>
      <c r="K125" s="278" t="s">
        <v>6538</v>
      </c>
      <c r="L125" s="79">
        <v>12129730</v>
      </c>
      <c r="M125" s="44" t="s">
        <v>66</v>
      </c>
      <c r="N125" s="278" t="s">
        <v>6537</v>
      </c>
      <c r="O125" s="278">
        <v>860035467</v>
      </c>
      <c r="P125" s="68">
        <v>50</v>
      </c>
      <c r="Q125" s="81">
        <v>46030</v>
      </c>
      <c r="R125" s="68">
        <v>12129730</v>
      </c>
      <c r="S125" s="81">
        <v>46042</v>
      </c>
      <c r="T125" s="79">
        <v>12129730</v>
      </c>
      <c r="U125" s="61" t="s">
        <v>65</v>
      </c>
      <c r="V125" s="79">
        <v>85467461</v>
      </c>
      <c r="W125" s="76" t="s">
        <v>6206</v>
      </c>
      <c r="X125" s="81">
        <v>46042</v>
      </c>
      <c r="Y125" s="81">
        <v>46042</v>
      </c>
      <c r="Z125" s="81" t="s">
        <v>73</v>
      </c>
      <c r="AA125" s="81">
        <v>46118</v>
      </c>
      <c r="AB125" s="545">
        <v>76</v>
      </c>
      <c r="AC125" s="61">
        <v>0</v>
      </c>
      <c r="AD125" s="79">
        <v>0</v>
      </c>
      <c r="AE125" s="61">
        <v>0</v>
      </c>
      <c r="AF125" s="80" t="s">
        <v>73</v>
      </c>
      <c r="AG125" s="47">
        <f t="shared" si="12"/>
        <v>0</v>
      </c>
      <c r="AH125" s="61">
        <v>0</v>
      </c>
      <c r="AI125" s="79">
        <v>0</v>
      </c>
      <c r="AJ125" s="61" t="s">
        <v>73</v>
      </c>
      <c r="AK125" s="81" t="s">
        <v>73</v>
      </c>
      <c r="AL125" s="61">
        <v>0</v>
      </c>
      <c r="AM125" s="81" t="s">
        <v>73</v>
      </c>
      <c r="AN125" s="81" t="s">
        <v>73</v>
      </c>
      <c r="AO125" s="81" t="s">
        <v>73</v>
      </c>
      <c r="AP125" s="47">
        <f t="shared" si="13"/>
        <v>0</v>
      </c>
      <c r="AQ125" s="47">
        <f>+L125+AD125-AI125</f>
        <v>12129730</v>
      </c>
      <c r="AR125" s="61" t="s">
        <v>65</v>
      </c>
      <c r="AS125" s="79">
        <v>12129730</v>
      </c>
      <c r="AT125" s="61" t="s">
        <v>162</v>
      </c>
      <c r="AU125" s="79">
        <v>0</v>
      </c>
      <c r="AV125" s="81" t="s">
        <v>73</v>
      </c>
      <c r="AW125" s="83">
        <v>0</v>
      </c>
      <c r="AX125" s="62">
        <f t="shared" si="16"/>
        <v>12129730</v>
      </c>
      <c r="AY125" s="63">
        <f t="shared" si="17"/>
        <v>0</v>
      </c>
      <c r="AZ125" s="67">
        <v>0</v>
      </c>
      <c r="BA125" s="82" t="s">
        <v>73</v>
      </c>
      <c r="BB125" s="61" t="s">
        <v>85</v>
      </c>
      <c r="BC125" s="278" t="s">
        <v>6536</v>
      </c>
      <c r="BD125" s="44" t="s">
        <v>65</v>
      </c>
      <c r="BE125" s="44" t="s">
        <v>164</v>
      </c>
    </row>
    <row r="126" spans="2:57" s="11" customFormat="1" ht="12.75" x14ac:dyDescent="0.2">
      <c r="B126" s="44">
        <v>2026</v>
      </c>
      <c r="C126" s="44">
        <v>891780111</v>
      </c>
      <c r="D126" s="44" t="s">
        <v>63</v>
      </c>
      <c r="E126" s="168" t="s">
        <v>6535</v>
      </c>
      <c r="F126" s="61" t="s">
        <v>6534</v>
      </c>
      <c r="G126" s="61">
        <v>0</v>
      </c>
      <c r="H126" s="61" t="s">
        <v>71</v>
      </c>
      <c r="I126" s="44" t="s">
        <v>111</v>
      </c>
      <c r="J126" s="76" t="s">
        <v>112</v>
      </c>
      <c r="K126" s="278" t="s">
        <v>6533</v>
      </c>
      <c r="L126" s="79">
        <v>136017000</v>
      </c>
      <c r="M126" s="44" t="s">
        <v>66</v>
      </c>
      <c r="N126" s="278" t="s">
        <v>6532</v>
      </c>
      <c r="O126" s="278">
        <v>890934680</v>
      </c>
      <c r="P126" s="68">
        <v>90</v>
      </c>
      <c r="Q126" s="81">
        <v>46037</v>
      </c>
      <c r="R126" s="68">
        <v>136017000</v>
      </c>
      <c r="S126" s="81">
        <v>46042</v>
      </c>
      <c r="T126" s="79">
        <v>136017000</v>
      </c>
      <c r="U126" s="61" t="s">
        <v>65</v>
      </c>
      <c r="V126" s="79">
        <v>85467461</v>
      </c>
      <c r="W126" s="76" t="s">
        <v>6206</v>
      </c>
      <c r="X126" s="81">
        <v>46043</v>
      </c>
      <c r="Y126" s="81">
        <v>46049</v>
      </c>
      <c r="Z126" s="81" t="s">
        <v>73</v>
      </c>
      <c r="AA126" s="81">
        <v>46058</v>
      </c>
      <c r="AB126" s="545">
        <v>9</v>
      </c>
      <c r="AC126" s="61">
        <v>0</v>
      </c>
      <c r="AD126" s="79">
        <v>0</v>
      </c>
      <c r="AE126" s="61">
        <v>0</v>
      </c>
      <c r="AF126" s="80" t="s">
        <v>73</v>
      </c>
      <c r="AG126" s="47">
        <f t="shared" si="12"/>
        <v>0</v>
      </c>
      <c r="AH126" s="61">
        <v>0</v>
      </c>
      <c r="AI126" s="79">
        <v>0</v>
      </c>
      <c r="AJ126" s="61" t="s">
        <v>73</v>
      </c>
      <c r="AK126" s="81" t="s">
        <v>73</v>
      </c>
      <c r="AL126" s="61">
        <v>0</v>
      </c>
      <c r="AM126" s="81" t="s">
        <v>73</v>
      </c>
      <c r="AN126" s="81" t="s">
        <v>73</v>
      </c>
      <c r="AO126" s="81" t="s">
        <v>73</v>
      </c>
      <c r="AP126" s="47">
        <f t="shared" si="13"/>
        <v>0</v>
      </c>
      <c r="AQ126" s="47">
        <f>+L126+AD126-AI126</f>
        <v>136017000</v>
      </c>
      <c r="AR126" s="61" t="s">
        <v>65</v>
      </c>
      <c r="AS126" s="79">
        <v>136017000</v>
      </c>
      <c r="AT126" s="61" t="s">
        <v>162</v>
      </c>
      <c r="AU126" s="79">
        <v>0</v>
      </c>
      <c r="AV126" s="81" t="s">
        <v>73</v>
      </c>
      <c r="AW126" s="83">
        <v>0</v>
      </c>
      <c r="AX126" s="62">
        <f t="shared" si="16"/>
        <v>136017000</v>
      </c>
      <c r="AY126" s="63">
        <f t="shared" si="17"/>
        <v>0</v>
      </c>
      <c r="AZ126" s="67">
        <v>0</v>
      </c>
      <c r="BA126" s="82" t="s">
        <v>73</v>
      </c>
      <c r="BB126" s="61" t="s">
        <v>85</v>
      </c>
      <c r="BC126" s="278" t="s">
        <v>6531</v>
      </c>
      <c r="BD126" s="44" t="s">
        <v>65</v>
      </c>
      <c r="BE126" s="44" t="s">
        <v>164</v>
      </c>
    </row>
    <row r="127" spans="2:57" s="11" customFormat="1" ht="12.75" x14ac:dyDescent="0.2">
      <c r="B127" s="44">
        <v>2026</v>
      </c>
      <c r="C127" s="44">
        <v>891780111</v>
      </c>
      <c r="D127" s="44" t="s">
        <v>63</v>
      </c>
      <c r="E127" s="168" t="s">
        <v>6530</v>
      </c>
      <c r="F127" s="61" t="s">
        <v>6529</v>
      </c>
      <c r="G127" s="61">
        <v>0</v>
      </c>
      <c r="H127" s="61" t="s">
        <v>71</v>
      </c>
      <c r="I127" s="44" t="s">
        <v>111</v>
      </c>
      <c r="J127" s="76" t="s">
        <v>112</v>
      </c>
      <c r="K127" s="278" t="s">
        <v>6528</v>
      </c>
      <c r="L127" s="79">
        <v>270522700</v>
      </c>
      <c r="M127" s="44" t="s">
        <v>66</v>
      </c>
      <c r="N127" s="278" t="s">
        <v>6386</v>
      </c>
      <c r="O127" s="278">
        <v>901039840</v>
      </c>
      <c r="P127" s="68" t="s">
        <v>6527</v>
      </c>
      <c r="Q127" s="81">
        <v>46038</v>
      </c>
      <c r="R127" s="68">
        <v>270522700</v>
      </c>
      <c r="S127" s="81">
        <v>46043</v>
      </c>
      <c r="T127" s="79">
        <v>270522700</v>
      </c>
      <c r="U127" s="61" t="s">
        <v>65</v>
      </c>
      <c r="V127" s="79">
        <v>85465146</v>
      </c>
      <c r="W127" s="76" t="s">
        <v>6324</v>
      </c>
      <c r="X127" s="81">
        <v>46043</v>
      </c>
      <c r="Y127" s="81">
        <v>46048</v>
      </c>
      <c r="Z127" s="81" t="s">
        <v>73</v>
      </c>
      <c r="AA127" s="81">
        <v>46062</v>
      </c>
      <c r="AB127" s="545">
        <v>14</v>
      </c>
      <c r="AC127" s="61">
        <v>0</v>
      </c>
      <c r="AD127" s="79">
        <v>0</v>
      </c>
      <c r="AE127" s="61">
        <v>0</v>
      </c>
      <c r="AF127" s="80" t="s">
        <v>73</v>
      </c>
      <c r="AG127" s="47">
        <f t="shared" si="12"/>
        <v>0</v>
      </c>
      <c r="AH127" s="61">
        <v>0</v>
      </c>
      <c r="AI127" s="79">
        <v>0</v>
      </c>
      <c r="AJ127" s="61" t="s">
        <v>73</v>
      </c>
      <c r="AK127" s="81" t="s">
        <v>73</v>
      </c>
      <c r="AL127" s="61">
        <v>0</v>
      </c>
      <c r="AM127" s="81" t="s">
        <v>73</v>
      </c>
      <c r="AN127" s="81" t="s">
        <v>73</v>
      </c>
      <c r="AO127" s="81" t="s">
        <v>73</v>
      </c>
      <c r="AP127" s="47">
        <f t="shared" si="13"/>
        <v>0</v>
      </c>
      <c r="AQ127" s="47">
        <f>+L127+AD127-AI127</f>
        <v>270522700</v>
      </c>
      <c r="AR127" s="61" t="s">
        <v>65</v>
      </c>
      <c r="AS127" s="79">
        <v>270522700</v>
      </c>
      <c r="AT127" s="61" t="s">
        <v>162</v>
      </c>
      <c r="AU127" s="79">
        <v>0</v>
      </c>
      <c r="AV127" s="81" t="s">
        <v>73</v>
      </c>
      <c r="AW127" s="83">
        <v>0</v>
      </c>
      <c r="AX127" s="62">
        <f t="shared" si="16"/>
        <v>270522700</v>
      </c>
      <c r="AY127" s="63">
        <f t="shared" si="17"/>
        <v>0</v>
      </c>
      <c r="AZ127" s="67">
        <v>0</v>
      </c>
      <c r="BA127" s="82" t="s">
        <v>73</v>
      </c>
      <c r="BB127" s="61" t="s">
        <v>85</v>
      </c>
      <c r="BC127" s="278" t="s">
        <v>6526</v>
      </c>
      <c r="BD127" s="44" t="s">
        <v>65</v>
      </c>
      <c r="BE127" s="44" t="s">
        <v>164</v>
      </c>
    </row>
    <row r="128" spans="2:57" s="11" customFormat="1" ht="12.75" x14ac:dyDescent="0.2">
      <c r="B128" s="44">
        <v>2026</v>
      </c>
      <c r="C128" s="44">
        <v>891780111</v>
      </c>
      <c r="D128" s="44" t="s">
        <v>63</v>
      </c>
      <c r="E128" s="168" t="s">
        <v>6525</v>
      </c>
      <c r="F128" s="61" t="s">
        <v>6524</v>
      </c>
      <c r="G128" s="61">
        <v>0</v>
      </c>
      <c r="H128" s="61" t="s">
        <v>71</v>
      </c>
      <c r="I128" s="44" t="s">
        <v>268</v>
      </c>
      <c r="J128" s="76" t="s">
        <v>112</v>
      </c>
      <c r="K128" s="278" t="s">
        <v>6523</v>
      </c>
      <c r="L128" s="79">
        <v>13000000</v>
      </c>
      <c r="M128" s="44" t="s">
        <v>66</v>
      </c>
      <c r="N128" s="278" t="s">
        <v>6522</v>
      </c>
      <c r="O128" s="278">
        <v>17956722</v>
      </c>
      <c r="P128" s="68">
        <v>201</v>
      </c>
      <c r="Q128" s="81">
        <v>46038</v>
      </c>
      <c r="R128" s="68">
        <v>13000000</v>
      </c>
      <c r="S128" s="81">
        <v>46045</v>
      </c>
      <c r="T128" s="79">
        <v>13000000</v>
      </c>
      <c r="U128" s="61" t="s">
        <v>65</v>
      </c>
      <c r="V128" s="79">
        <v>15443332</v>
      </c>
      <c r="W128" s="76" t="s">
        <v>6336</v>
      </c>
      <c r="X128" s="81">
        <v>46045</v>
      </c>
      <c r="Y128" s="81">
        <v>46045</v>
      </c>
      <c r="Z128" s="81" t="s">
        <v>73</v>
      </c>
      <c r="AA128" s="81">
        <v>46059</v>
      </c>
      <c r="AB128" s="545">
        <v>14</v>
      </c>
      <c r="AC128" s="61">
        <v>0</v>
      </c>
      <c r="AD128" s="79">
        <v>0</v>
      </c>
      <c r="AE128" s="61">
        <v>0</v>
      </c>
      <c r="AF128" s="80" t="s">
        <v>73</v>
      </c>
      <c r="AG128" s="47">
        <f t="shared" si="12"/>
        <v>0</v>
      </c>
      <c r="AH128" s="61">
        <v>0</v>
      </c>
      <c r="AI128" s="79">
        <v>0</v>
      </c>
      <c r="AJ128" s="61" t="s">
        <v>73</v>
      </c>
      <c r="AK128" s="81" t="s">
        <v>73</v>
      </c>
      <c r="AL128" s="61">
        <v>0</v>
      </c>
      <c r="AM128" s="81" t="s">
        <v>73</v>
      </c>
      <c r="AN128" s="81" t="s">
        <v>73</v>
      </c>
      <c r="AO128" s="81" t="s">
        <v>73</v>
      </c>
      <c r="AP128" s="47">
        <f t="shared" si="13"/>
        <v>0</v>
      </c>
      <c r="AQ128" s="47">
        <f>+L128+AD128-AI128</f>
        <v>13000000</v>
      </c>
      <c r="AR128" s="61" t="s">
        <v>65</v>
      </c>
      <c r="AS128" s="79">
        <v>13000000</v>
      </c>
      <c r="AT128" s="61" t="s">
        <v>162</v>
      </c>
      <c r="AU128" s="79">
        <v>0</v>
      </c>
      <c r="AV128" s="81" t="s">
        <v>73</v>
      </c>
      <c r="AW128" s="83">
        <v>0</v>
      </c>
      <c r="AX128" s="62">
        <f t="shared" si="16"/>
        <v>13000000</v>
      </c>
      <c r="AY128" s="63">
        <f t="shared" si="17"/>
        <v>0</v>
      </c>
      <c r="AZ128" s="67">
        <v>0</v>
      </c>
      <c r="BA128" s="82" t="s">
        <v>73</v>
      </c>
      <c r="BB128" s="61" t="s">
        <v>85</v>
      </c>
      <c r="BC128" s="278" t="s">
        <v>6521</v>
      </c>
      <c r="BD128" s="44" t="s">
        <v>65</v>
      </c>
      <c r="BE128" s="44" t="s">
        <v>164</v>
      </c>
    </row>
    <row r="129" spans="2:57" s="11" customFormat="1" ht="12.75" x14ac:dyDescent="0.2">
      <c r="B129" s="44">
        <v>2026</v>
      </c>
      <c r="C129" s="44">
        <v>891780111</v>
      </c>
      <c r="D129" s="44" t="s">
        <v>63</v>
      </c>
      <c r="E129" s="168" t="s">
        <v>6520</v>
      </c>
      <c r="F129" s="61" t="s">
        <v>6519</v>
      </c>
      <c r="G129" s="61">
        <v>0</v>
      </c>
      <c r="H129" s="61" t="s">
        <v>71</v>
      </c>
      <c r="I129" s="44" t="s">
        <v>111</v>
      </c>
      <c r="J129" s="76" t="s">
        <v>112</v>
      </c>
      <c r="K129" s="278" t="s">
        <v>6518</v>
      </c>
      <c r="L129" s="79">
        <v>14506100</v>
      </c>
      <c r="M129" s="44" t="s">
        <v>66</v>
      </c>
      <c r="N129" s="278" t="s">
        <v>6397</v>
      </c>
      <c r="O129" s="278">
        <v>800109197</v>
      </c>
      <c r="P129" s="68">
        <v>183</v>
      </c>
      <c r="Q129" s="81">
        <v>46038</v>
      </c>
      <c r="R129" s="68">
        <v>14506100</v>
      </c>
      <c r="S129" s="81">
        <v>46045</v>
      </c>
      <c r="T129" s="79">
        <v>14506100</v>
      </c>
      <c r="U129" s="61" t="s">
        <v>65</v>
      </c>
      <c r="V129" s="79">
        <v>85467461</v>
      </c>
      <c r="W129" s="76" t="s">
        <v>6206</v>
      </c>
      <c r="X129" s="81">
        <v>46045</v>
      </c>
      <c r="Y129" s="81">
        <v>46049</v>
      </c>
      <c r="Z129" s="81" t="s">
        <v>73</v>
      </c>
      <c r="AA129" s="81">
        <v>46069</v>
      </c>
      <c r="AB129" s="545">
        <v>20</v>
      </c>
      <c r="AC129" s="61">
        <v>0</v>
      </c>
      <c r="AD129" s="79">
        <v>0</v>
      </c>
      <c r="AE129" s="61">
        <v>0</v>
      </c>
      <c r="AF129" s="80" t="s">
        <v>73</v>
      </c>
      <c r="AG129" s="47">
        <f t="shared" si="12"/>
        <v>0</v>
      </c>
      <c r="AH129" s="61">
        <v>0</v>
      </c>
      <c r="AI129" s="79">
        <v>0</v>
      </c>
      <c r="AJ129" s="61" t="s">
        <v>73</v>
      </c>
      <c r="AK129" s="81" t="s">
        <v>73</v>
      </c>
      <c r="AL129" s="61">
        <v>0</v>
      </c>
      <c r="AM129" s="81" t="s">
        <v>73</v>
      </c>
      <c r="AN129" s="81" t="s">
        <v>73</v>
      </c>
      <c r="AO129" s="81" t="s">
        <v>73</v>
      </c>
      <c r="AP129" s="47">
        <f t="shared" si="13"/>
        <v>0</v>
      </c>
      <c r="AQ129" s="47">
        <f>+L129+AD129-AI129</f>
        <v>14506100</v>
      </c>
      <c r="AR129" s="61" t="s">
        <v>65</v>
      </c>
      <c r="AS129" s="79">
        <v>14506100</v>
      </c>
      <c r="AT129" s="61" t="s">
        <v>162</v>
      </c>
      <c r="AU129" s="79">
        <v>0</v>
      </c>
      <c r="AV129" s="81" t="s">
        <v>73</v>
      </c>
      <c r="AW129" s="83">
        <v>0</v>
      </c>
      <c r="AX129" s="62">
        <f t="shared" si="16"/>
        <v>14506100</v>
      </c>
      <c r="AY129" s="63">
        <f t="shared" si="17"/>
        <v>0</v>
      </c>
      <c r="AZ129" s="67">
        <v>0</v>
      </c>
      <c r="BA129" s="82" t="s">
        <v>73</v>
      </c>
      <c r="BB129" s="61" t="s">
        <v>85</v>
      </c>
      <c r="BC129" s="278" t="s">
        <v>6517</v>
      </c>
      <c r="BD129" s="44" t="s">
        <v>65</v>
      </c>
      <c r="BE129" s="44" t="s">
        <v>164</v>
      </c>
    </row>
    <row r="130" spans="2:57" s="11" customFormat="1" ht="12.75" x14ac:dyDescent="0.2">
      <c r="B130" s="44">
        <v>2026</v>
      </c>
      <c r="C130" s="44">
        <v>891780111</v>
      </c>
      <c r="D130" s="44" t="s">
        <v>63</v>
      </c>
      <c r="E130" s="168" t="s">
        <v>6516</v>
      </c>
      <c r="F130" s="61" t="s">
        <v>6515</v>
      </c>
      <c r="G130" s="61">
        <v>0</v>
      </c>
      <c r="H130" s="61" t="s">
        <v>71</v>
      </c>
      <c r="I130" s="44" t="s">
        <v>111</v>
      </c>
      <c r="J130" s="76" t="s">
        <v>112</v>
      </c>
      <c r="K130" s="278" t="s">
        <v>6514</v>
      </c>
      <c r="L130" s="79">
        <v>16864680</v>
      </c>
      <c r="M130" s="44" t="s">
        <v>66</v>
      </c>
      <c r="N130" s="278" t="s">
        <v>6513</v>
      </c>
      <c r="O130" s="278">
        <v>891500202</v>
      </c>
      <c r="P130" s="68">
        <v>196</v>
      </c>
      <c r="Q130" s="81">
        <v>46038</v>
      </c>
      <c r="R130" s="68">
        <v>16864680</v>
      </c>
      <c r="S130" s="81">
        <v>46048</v>
      </c>
      <c r="T130" s="79">
        <v>16864680</v>
      </c>
      <c r="U130" s="61" t="s">
        <v>65</v>
      </c>
      <c r="V130" s="79">
        <v>15443332</v>
      </c>
      <c r="W130" s="76" t="s">
        <v>6336</v>
      </c>
      <c r="X130" s="81">
        <v>46048</v>
      </c>
      <c r="Y130" s="81">
        <v>46064</v>
      </c>
      <c r="Z130" s="81" t="s">
        <v>73</v>
      </c>
      <c r="AA130" s="81">
        <v>46082</v>
      </c>
      <c r="AB130" s="545">
        <v>18</v>
      </c>
      <c r="AC130" s="61">
        <v>0</v>
      </c>
      <c r="AD130" s="79">
        <v>0</v>
      </c>
      <c r="AE130" s="61">
        <v>0</v>
      </c>
      <c r="AF130" s="80" t="s">
        <v>73</v>
      </c>
      <c r="AG130" s="47">
        <f t="shared" si="12"/>
        <v>0</v>
      </c>
      <c r="AH130" s="61">
        <v>0</v>
      </c>
      <c r="AI130" s="79">
        <v>0</v>
      </c>
      <c r="AJ130" s="61" t="s">
        <v>73</v>
      </c>
      <c r="AK130" s="81" t="s">
        <v>73</v>
      </c>
      <c r="AL130" s="61">
        <v>0</v>
      </c>
      <c r="AM130" s="81" t="s">
        <v>73</v>
      </c>
      <c r="AN130" s="81" t="s">
        <v>73</v>
      </c>
      <c r="AO130" s="81" t="s">
        <v>73</v>
      </c>
      <c r="AP130" s="47">
        <f t="shared" si="13"/>
        <v>0</v>
      </c>
      <c r="AQ130" s="47">
        <f>+L130+AD130-AI130</f>
        <v>16864680</v>
      </c>
      <c r="AR130" s="61" t="s">
        <v>65</v>
      </c>
      <c r="AS130" s="79">
        <v>16864680</v>
      </c>
      <c r="AT130" s="61" t="s">
        <v>162</v>
      </c>
      <c r="AU130" s="79">
        <v>0</v>
      </c>
      <c r="AV130" s="81" t="s">
        <v>73</v>
      </c>
      <c r="AW130" s="83">
        <v>0</v>
      </c>
      <c r="AX130" s="62">
        <f t="shared" si="16"/>
        <v>16864680</v>
      </c>
      <c r="AY130" s="63">
        <f t="shared" si="17"/>
        <v>0</v>
      </c>
      <c r="AZ130" s="67">
        <v>0</v>
      </c>
      <c r="BA130" s="82" t="s">
        <v>73</v>
      </c>
      <c r="BB130" s="61" t="s">
        <v>163</v>
      </c>
      <c r="BC130" s="278" t="s">
        <v>6512</v>
      </c>
      <c r="BD130" s="44" t="s">
        <v>4654</v>
      </c>
      <c r="BE130" s="44" t="s">
        <v>164</v>
      </c>
    </row>
    <row r="131" spans="2:57" s="11" customFormat="1" ht="12.75" x14ac:dyDescent="0.2">
      <c r="B131" s="44">
        <v>2026</v>
      </c>
      <c r="C131" s="44">
        <v>891780111</v>
      </c>
      <c r="D131" s="44" t="s">
        <v>63</v>
      </c>
      <c r="E131" s="168" t="s">
        <v>6511</v>
      </c>
      <c r="F131" s="61" t="s">
        <v>6510</v>
      </c>
      <c r="G131" s="61">
        <v>0</v>
      </c>
      <c r="H131" s="61" t="s">
        <v>71</v>
      </c>
      <c r="I131" s="44" t="s">
        <v>111</v>
      </c>
      <c r="J131" s="76" t="s">
        <v>112</v>
      </c>
      <c r="K131" s="278" t="s">
        <v>6509</v>
      </c>
      <c r="L131" s="79">
        <v>61880000</v>
      </c>
      <c r="M131" s="44" t="s">
        <v>66</v>
      </c>
      <c r="N131" s="278" t="s">
        <v>6508</v>
      </c>
      <c r="O131" s="278">
        <v>900688968</v>
      </c>
      <c r="P131" s="68">
        <v>164</v>
      </c>
      <c r="Q131" s="81">
        <v>46038</v>
      </c>
      <c r="R131" s="68">
        <v>61880000</v>
      </c>
      <c r="S131" s="81">
        <v>46048</v>
      </c>
      <c r="T131" s="79">
        <v>61880000</v>
      </c>
      <c r="U131" s="61" t="s">
        <v>65</v>
      </c>
      <c r="V131" s="79">
        <v>85151631</v>
      </c>
      <c r="W131" s="76" t="s">
        <v>6155</v>
      </c>
      <c r="X131" s="81">
        <v>46048</v>
      </c>
      <c r="Y131" s="81">
        <v>46058</v>
      </c>
      <c r="Z131" s="81" t="s">
        <v>73</v>
      </c>
      <c r="AA131" s="81">
        <v>46098</v>
      </c>
      <c r="AB131" s="545">
        <v>40</v>
      </c>
      <c r="AC131" s="61">
        <v>0</v>
      </c>
      <c r="AD131" s="79">
        <v>0</v>
      </c>
      <c r="AE131" s="61">
        <v>0</v>
      </c>
      <c r="AF131" s="80" t="s">
        <v>73</v>
      </c>
      <c r="AG131" s="47">
        <f t="shared" si="12"/>
        <v>0</v>
      </c>
      <c r="AH131" s="61">
        <v>0</v>
      </c>
      <c r="AI131" s="79">
        <v>0</v>
      </c>
      <c r="AJ131" s="61" t="s">
        <v>73</v>
      </c>
      <c r="AK131" s="81" t="s">
        <v>73</v>
      </c>
      <c r="AL131" s="61">
        <v>0</v>
      </c>
      <c r="AM131" s="81" t="s">
        <v>73</v>
      </c>
      <c r="AN131" s="81" t="s">
        <v>73</v>
      </c>
      <c r="AO131" s="81" t="s">
        <v>73</v>
      </c>
      <c r="AP131" s="47">
        <f t="shared" si="13"/>
        <v>0</v>
      </c>
      <c r="AQ131" s="47">
        <f>+L131+AD131-AI131</f>
        <v>61880000</v>
      </c>
      <c r="AR131" s="61" t="s">
        <v>65</v>
      </c>
      <c r="AS131" s="79">
        <v>61880000</v>
      </c>
      <c r="AT131" s="61" t="s">
        <v>162</v>
      </c>
      <c r="AU131" s="79">
        <v>0</v>
      </c>
      <c r="AV131" s="81" t="s">
        <v>73</v>
      </c>
      <c r="AW131" s="83">
        <v>0</v>
      </c>
      <c r="AX131" s="62">
        <f t="shared" si="16"/>
        <v>61880000</v>
      </c>
      <c r="AY131" s="63">
        <f t="shared" si="17"/>
        <v>0</v>
      </c>
      <c r="AZ131" s="67">
        <v>0</v>
      </c>
      <c r="BA131" s="82" t="s">
        <v>73</v>
      </c>
      <c r="BB131" s="61" t="s">
        <v>163</v>
      </c>
      <c r="BC131" s="278" t="s">
        <v>6507</v>
      </c>
      <c r="BD131" s="44" t="s">
        <v>4654</v>
      </c>
      <c r="BE131" s="44" t="s">
        <v>164</v>
      </c>
    </row>
    <row r="132" spans="2:57" s="11" customFormat="1" ht="12.75" x14ac:dyDescent="0.2">
      <c r="B132" s="44">
        <v>2026</v>
      </c>
      <c r="C132" s="44">
        <v>891780111</v>
      </c>
      <c r="D132" s="44" t="s">
        <v>63</v>
      </c>
      <c r="E132" s="168" t="s">
        <v>6506</v>
      </c>
      <c r="F132" s="61" t="s">
        <v>6505</v>
      </c>
      <c r="G132" s="61">
        <v>0</v>
      </c>
      <c r="H132" s="61" t="s">
        <v>71</v>
      </c>
      <c r="I132" s="44" t="s">
        <v>64</v>
      </c>
      <c r="J132" s="76" t="s">
        <v>112</v>
      </c>
      <c r="K132" s="278" t="s">
        <v>6504</v>
      </c>
      <c r="L132" s="79">
        <v>7551910</v>
      </c>
      <c r="M132" s="44" t="s">
        <v>66</v>
      </c>
      <c r="N132" s="278" t="s">
        <v>6503</v>
      </c>
      <c r="O132" s="278">
        <v>800177584</v>
      </c>
      <c r="P132" s="68">
        <v>51</v>
      </c>
      <c r="Q132" s="81">
        <v>46030</v>
      </c>
      <c r="R132" s="68">
        <v>7551910</v>
      </c>
      <c r="S132" s="81">
        <v>46048</v>
      </c>
      <c r="T132" s="79">
        <v>7551910</v>
      </c>
      <c r="U132" s="61" t="s">
        <v>65</v>
      </c>
      <c r="V132" s="79">
        <v>85467461</v>
      </c>
      <c r="W132" s="76" t="s">
        <v>6206</v>
      </c>
      <c r="X132" s="81">
        <v>46048</v>
      </c>
      <c r="Y132" s="81">
        <v>46048</v>
      </c>
      <c r="Z132" s="81" t="s">
        <v>73</v>
      </c>
      <c r="AA132" s="81">
        <v>46090</v>
      </c>
      <c r="AB132" s="545">
        <v>42</v>
      </c>
      <c r="AC132" s="61">
        <v>0</v>
      </c>
      <c r="AD132" s="79">
        <v>0</v>
      </c>
      <c r="AE132" s="61">
        <v>0</v>
      </c>
      <c r="AF132" s="80" t="s">
        <v>73</v>
      </c>
      <c r="AG132" s="47">
        <f t="shared" si="12"/>
        <v>0</v>
      </c>
      <c r="AH132" s="61">
        <v>0</v>
      </c>
      <c r="AI132" s="79">
        <v>0</v>
      </c>
      <c r="AJ132" s="61" t="s">
        <v>73</v>
      </c>
      <c r="AK132" s="81" t="s">
        <v>73</v>
      </c>
      <c r="AL132" s="61">
        <v>0</v>
      </c>
      <c r="AM132" s="81" t="s">
        <v>73</v>
      </c>
      <c r="AN132" s="81" t="s">
        <v>73</v>
      </c>
      <c r="AO132" s="81" t="s">
        <v>73</v>
      </c>
      <c r="AP132" s="47">
        <f t="shared" si="13"/>
        <v>0</v>
      </c>
      <c r="AQ132" s="47">
        <f>+L132+AD132-AI132</f>
        <v>7551910</v>
      </c>
      <c r="AR132" s="61" t="s">
        <v>65</v>
      </c>
      <c r="AS132" s="79">
        <v>7551910</v>
      </c>
      <c r="AT132" s="61" t="s">
        <v>162</v>
      </c>
      <c r="AU132" s="79">
        <v>0</v>
      </c>
      <c r="AV132" s="81" t="s">
        <v>73</v>
      </c>
      <c r="AW132" s="83">
        <v>0</v>
      </c>
      <c r="AX132" s="62">
        <f t="shared" si="16"/>
        <v>7551910</v>
      </c>
      <c r="AY132" s="63">
        <f t="shared" si="17"/>
        <v>0</v>
      </c>
      <c r="AZ132" s="67">
        <v>0</v>
      </c>
      <c r="BA132" s="82" t="s">
        <v>73</v>
      </c>
      <c r="BB132" s="61" t="s">
        <v>85</v>
      </c>
      <c r="BC132" s="278" t="s">
        <v>6502</v>
      </c>
      <c r="BD132" s="44" t="s">
        <v>65</v>
      </c>
      <c r="BE132" s="44" t="s">
        <v>164</v>
      </c>
    </row>
    <row r="133" spans="2:57" s="11" customFormat="1" ht="12.75" x14ac:dyDescent="0.2">
      <c r="B133" s="44">
        <v>2026</v>
      </c>
      <c r="C133" s="44">
        <v>891780111</v>
      </c>
      <c r="D133" s="44" t="s">
        <v>63</v>
      </c>
      <c r="E133" s="168" t="s">
        <v>6501</v>
      </c>
      <c r="F133" s="61" t="s">
        <v>6500</v>
      </c>
      <c r="G133" s="61">
        <v>0</v>
      </c>
      <c r="H133" s="61" t="s">
        <v>71</v>
      </c>
      <c r="I133" s="44" t="s">
        <v>111</v>
      </c>
      <c r="J133" s="76" t="s">
        <v>112</v>
      </c>
      <c r="K133" s="278" t="s">
        <v>6499</v>
      </c>
      <c r="L133" s="79">
        <v>379286223.61000001</v>
      </c>
      <c r="M133" s="44" t="s">
        <v>66</v>
      </c>
      <c r="N133" s="278" t="s">
        <v>6498</v>
      </c>
      <c r="O133" s="278">
        <v>900200085</v>
      </c>
      <c r="P133" s="68">
        <v>318</v>
      </c>
      <c r="Q133" s="81">
        <v>46044</v>
      </c>
      <c r="R133" s="68">
        <v>379286223.61000001</v>
      </c>
      <c r="S133" s="81">
        <v>46049</v>
      </c>
      <c r="T133" s="79">
        <v>379286223.61000001</v>
      </c>
      <c r="U133" s="61" t="s">
        <v>65</v>
      </c>
      <c r="V133" s="79">
        <v>85459497</v>
      </c>
      <c r="W133" s="76" t="s">
        <v>6289</v>
      </c>
      <c r="X133" s="81">
        <v>46049</v>
      </c>
      <c r="Y133" s="81">
        <v>46057</v>
      </c>
      <c r="Z133" s="81" t="s">
        <v>73</v>
      </c>
      <c r="AA133" s="81">
        <v>46147</v>
      </c>
      <c r="AB133" s="545">
        <v>90</v>
      </c>
      <c r="AC133" s="61">
        <v>0</v>
      </c>
      <c r="AD133" s="79">
        <v>0</v>
      </c>
      <c r="AE133" s="61">
        <v>0</v>
      </c>
      <c r="AF133" s="80" t="s">
        <v>73</v>
      </c>
      <c r="AG133" s="47">
        <f t="shared" si="12"/>
        <v>0</v>
      </c>
      <c r="AH133" s="61">
        <v>0</v>
      </c>
      <c r="AI133" s="79">
        <v>0</v>
      </c>
      <c r="AJ133" s="61" t="s">
        <v>73</v>
      </c>
      <c r="AK133" s="81" t="s">
        <v>73</v>
      </c>
      <c r="AL133" s="61">
        <v>0</v>
      </c>
      <c r="AM133" s="81" t="s">
        <v>73</v>
      </c>
      <c r="AN133" s="81" t="s">
        <v>73</v>
      </c>
      <c r="AO133" s="81" t="s">
        <v>73</v>
      </c>
      <c r="AP133" s="47">
        <f t="shared" si="13"/>
        <v>0</v>
      </c>
      <c r="AQ133" s="47">
        <f>+L133+AD133-AI133</f>
        <v>379286223.61000001</v>
      </c>
      <c r="AR133" s="61" t="s">
        <v>65</v>
      </c>
      <c r="AS133" s="79">
        <v>379286223.61000001</v>
      </c>
      <c r="AT133" s="61" t="s">
        <v>162</v>
      </c>
      <c r="AU133" s="79">
        <v>0</v>
      </c>
      <c r="AV133" s="81" t="s">
        <v>73</v>
      </c>
      <c r="AW133" s="83">
        <v>0</v>
      </c>
      <c r="AX133" s="62">
        <f t="shared" si="16"/>
        <v>379286223.61000001</v>
      </c>
      <c r="AY133" s="63">
        <f t="shared" si="17"/>
        <v>0</v>
      </c>
      <c r="AZ133" s="67">
        <v>0</v>
      </c>
      <c r="BA133" s="82" t="s">
        <v>73</v>
      </c>
      <c r="BB133" s="61" t="s">
        <v>163</v>
      </c>
      <c r="BC133" s="278" t="s">
        <v>6497</v>
      </c>
      <c r="BD133" s="44" t="s">
        <v>4654</v>
      </c>
      <c r="BE133" s="44" t="s">
        <v>164</v>
      </c>
    </row>
    <row r="134" spans="2:57" s="11" customFormat="1" ht="12.75" x14ac:dyDescent="0.2">
      <c r="B134" s="44">
        <v>2026</v>
      </c>
      <c r="C134" s="44">
        <v>891780111</v>
      </c>
      <c r="D134" s="44" t="s">
        <v>63</v>
      </c>
      <c r="E134" s="168" t="s">
        <v>6496</v>
      </c>
      <c r="F134" s="61" t="s">
        <v>6495</v>
      </c>
      <c r="G134" s="61">
        <v>0</v>
      </c>
      <c r="H134" s="61" t="s">
        <v>71</v>
      </c>
      <c r="I134" s="44" t="s">
        <v>64</v>
      </c>
      <c r="J134" s="76" t="s">
        <v>112</v>
      </c>
      <c r="K134" s="278" t="s">
        <v>6494</v>
      </c>
      <c r="L134" s="79">
        <v>41087606</v>
      </c>
      <c r="M134" s="44" t="s">
        <v>66</v>
      </c>
      <c r="N134" s="278" t="s">
        <v>6493</v>
      </c>
      <c r="O134" s="278">
        <v>901051111</v>
      </c>
      <c r="P134" s="68">
        <v>332</v>
      </c>
      <c r="Q134" s="81">
        <v>46044</v>
      </c>
      <c r="R134" s="68">
        <v>41087606</v>
      </c>
      <c r="S134" s="81">
        <v>46049</v>
      </c>
      <c r="T134" s="79">
        <v>41087606</v>
      </c>
      <c r="U134" s="61" t="s">
        <v>65</v>
      </c>
      <c r="V134" s="79">
        <v>85467461</v>
      </c>
      <c r="W134" s="76" t="s">
        <v>6206</v>
      </c>
      <c r="X134" s="81">
        <v>46049</v>
      </c>
      <c r="Y134" s="81">
        <v>46051</v>
      </c>
      <c r="Z134" s="81" t="s">
        <v>73</v>
      </c>
      <c r="AA134" s="81">
        <v>46087</v>
      </c>
      <c r="AB134" s="545">
        <v>36</v>
      </c>
      <c r="AC134" s="61">
        <v>0</v>
      </c>
      <c r="AD134" s="79">
        <v>0</v>
      </c>
      <c r="AE134" s="61">
        <v>0</v>
      </c>
      <c r="AF134" s="80" t="s">
        <v>73</v>
      </c>
      <c r="AG134" s="47">
        <f t="shared" si="12"/>
        <v>0</v>
      </c>
      <c r="AH134" s="61">
        <v>0</v>
      </c>
      <c r="AI134" s="79">
        <v>0</v>
      </c>
      <c r="AJ134" s="61" t="s">
        <v>73</v>
      </c>
      <c r="AK134" s="81" t="s">
        <v>73</v>
      </c>
      <c r="AL134" s="61">
        <v>0</v>
      </c>
      <c r="AM134" s="81" t="s">
        <v>73</v>
      </c>
      <c r="AN134" s="81" t="s">
        <v>73</v>
      </c>
      <c r="AO134" s="81" t="s">
        <v>73</v>
      </c>
      <c r="AP134" s="47">
        <f t="shared" si="13"/>
        <v>0</v>
      </c>
      <c r="AQ134" s="47">
        <f>+L134+AD134-AI134</f>
        <v>41087606</v>
      </c>
      <c r="AR134" s="61" t="s">
        <v>65</v>
      </c>
      <c r="AS134" s="79">
        <v>41087606</v>
      </c>
      <c r="AT134" s="61" t="s">
        <v>162</v>
      </c>
      <c r="AU134" s="79">
        <v>0</v>
      </c>
      <c r="AV134" s="81" t="s">
        <v>73</v>
      </c>
      <c r="AW134" s="83">
        <v>0</v>
      </c>
      <c r="AX134" s="62">
        <f t="shared" si="16"/>
        <v>41087606</v>
      </c>
      <c r="AY134" s="63">
        <f t="shared" si="17"/>
        <v>0</v>
      </c>
      <c r="AZ134" s="67">
        <v>0</v>
      </c>
      <c r="BA134" s="82" t="s">
        <v>73</v>
      </c>
      <c r="BB134" s="61" t="s">
        <v>85</v>
      </c>
      <c r="BC134" s="278" t="s">
        <v>6492</v>
      </c>
      <c r="BD134" s="44" t="s">
        <v>65</v>
      </c>
      <c r="BE134" s="44" t="s">
        <v>164</v>
      </c>
    </row>
    <row r="135" spans="2:57" s="11" customFormat="1" ht="12.75" x14ac:dyDescent="0.2">
      <c r="B135" s="44">
        <v>2026</v>
      </c>
      <c r="C135" s="44">
        <v>891780111</v>
      </c>
      <c r="D135" s="44" t="s">
        <v>63</v>
      </c>
      <c r="E135" s="168" t="s">
        <v>6491</v>
      </c>
      <c r="F135" s="61" t="s">
        <v>6490</v>
      </c>
      <c r="G135" s="61">
        <v>0</v>
      </c>
      <c r="H135" s="61" t="s">
        <v>71</v>
      </c>
      <c r="I135" s="44" t="s">
        <v>111</v>
      </c>
      <c r="J135" s="76" t="s">
        <v>112</v>
      </c>
      <c r="K135" s="278" t="s">
        <v>6489</v>
      </c>
      <c r="L135" s="79">
        <v>268830000</v>
      </c>
      <c r="M135" s="44" t="s">
        <v>66</v>
      </c>
      <c r="N135" s="278" t="s">
        <v>6326</v>
      </c>
      <c r="O135" s="278">
        <v>901550798</v>
      </c>
      <c r="P135" s="68">
        <v>406</v>
      </c>
      <c r="Q135" s="81">
        <v>46048</v>
      </c>
      <c r="R135" s="68">
        <v>268830000</v>
      </c>
      <c r="S135" s="81">
        <v>46050</v>
      </c>
      <c r="T135" s="79">
        <v>268830000</v>
      </c>
      <c r="U135" s="61" t="s">
        <v>65</v>
      </c>
      <c r="V135" s="79">
        <v>85465146</v>
      </c>
      <c r="W135" s="76" t="s">
        <v>6324</v>
      </c>
      <c r="X135" s="81">
        <v>46050</v>
      </c>
      <c r="Y135" s="81">
        <v>46058</v>
      </c>
      <c r="Z135" s="81" t="s">
        <v>73</v>
      </c>
      <c r="AA135" s="81">
        <v>46066</v>
      </c>
      <c r="AB135" s="545">
        <v>8</v>
      </c>
      <c r="AC135" s="61">
        <v>0</v>
      </c>
      <c r="AD135" s="79">
        <v>0</v>
      </c>
      <c r="AE135" s="61">
        <v>0</v>
      </c>
      <c r="AF135" s="80" t="s">
        <v>73</v>
      </c>
      <c r="AG135" s="47">
        <f t="shared" si="12"/>
        <v>0</v>
      </c>
      <c r="AH135" s="61">
        <v>0</v>
      </c>
      <c r="AI135" s="79">
        <v>0</v>
      </c>
      <c r="AJ135" s="61" t="s">
        <v>73</v>
      </c>
      <c r="AK135" s="81" t="s">
        <v>73</v>
      </c>
      <c r="AL135" s="61">
        <v>0</v>
      </c>
      <c r="AM135" s="81" t="s">
        <v>73</v>
      </c>
      <c r="AN135" s="81" t="s">
        <v>73</v>
      </c>
      <c r="AO135" s="81" t="s">
        <v>73</v>
      </c>
      <c r="AP135" s="47">
        <f t="shared" si="13"/>
        <v>0</v>
      </c>
      <c r="AQ135" s="47">
        <f>+L135+AD135-AI135</f>
        <v>268830000</v>
      </c>
      <c r="AR135" s="61" t="s">
        <v>65</v>
      </c>
      <c r="AS135" s="79">
        <v>268830000</v>
      </c>
      <c r="AT135" s="61" t="s">
        <v>162</v>
      </c>
      <c r="AU135" s="79">
        <v>0</v>
      </c>
      <c r="AV135" s="81" t="s">
        <v>73</v>
      </c>
      <c r="AW135" s="83">
        <v>0</v>
      </c>
      <c r="AX135" s="62">
        <f t="shared" si="16"/>
        <v>268830000</v>
      </c>
      <c r="AY135" s="63">
        <f t="shared" si="17"/>
        <v>0</v>
      </c>
      <c r="AZ135" s="67">
        <v>0</v>
      </c>
      <c r="BA135" s="82" t="s">
        <v>73</v>
      </c>
      <c r="BB135" s="61" t="s">
        <v>163</v>
      </c>
      <c r="BC135" s="278" t="s">
        <v>6488</v>
      </c>
      <c r="BD135" s="44" t="s">
        <v>4654</v>
      </c>
      <c r="BE135" s="44" t="s">
        <v>164</v>
      </c>
    </row>
    <row r="136" spans="2:57" s="11" customFormat="1" ht="12.75" x14ac:dyDescent="0.2">
      <c r="B136" s="44">
        <v>2026</v>
      </c>
      <c r="C136" s="44">
        <v>891780111</v>
      </c>
      <c r="D136" s="44" t="s">
        <v>63</v>
      </c>
      <c r="E136" s="168" t="s">
        <v>6487</v>
      </c>
      <c r="F136" s="61" t="s">
        <v>6486</v>
      </c>
      <c r="G136" s="61">
        <v>0</v>
      </c>
      <c r="H136" s="61" t="s">
        <v>71</v>
      </c>
      <c r="I136" s="44" t="s">
        <v>64</v>
      </c>
      <c r="J136" s="76" t="s">
        <v>112</v>
      </c>
      <c r="K136" s="278" t="s">
        <v>6485</v>
      </c>
      <c r="L136" s="79">
        <v>83881672</v>
      </c>
      <c r="M136" s="44" t="s">
        <v>66</v>
      </c>
      <c r="N136" s="278" t="s">
        <v>6484</v>
      </c>
      <c r="O136" s="278">
        <v>901283655</v>
      </c>
      <c r="P136" s="68">
        <v>317</v>
      </c>
      <c r="Q136" s="81">
        <v>46044</v>
      </c>
      <c r="R136" s="68">
        <v>83881672</v>
      </c>
      <c r="S136" s="81">
        <v>46050</v>
      </c>
      <c r="T136" s="79">
        <v>83881672</v>
      </c>
      <c r="U136" s="61" t="s">
        <v>65</v>
      </c>
      <c r="V136" s="79">
        <v>36665858</v>
      </c>
      <c r="W136" s="76" t="s">
        <v>6213</v>
      </c>
      <c r="X136" s="81">
        <v>46050</v>
      </c>
      <c r="Y136" s="81">
        <v>46050</v>
      </c>
      <c r="Z136" s="81" t="s">
        <v>73</v>
      </c>
      <c r="AA136" s="81">
        <v>46079</v>
      </c>
      <c r="AB136" s="545">
        <v>29</v>
      </c>
      <c r="AC136" s="61">
        <v>0</v>
      </c>
      <c r="AD136" s="79">
        <v>0</v>
      </c>
      <c r="AE136" s="61">
        <v>0</v>
      </c>
      <c r="AF136" s="80" t="s">
        <v>73</v>
      </c>
      <c r="AG136" s="47">
        <f t="shared" ref="AG136:AG167" si="18">+IF(AF136="1800-01-01",0,AF136-AA136)</f>
        <v>0</v>
      </c>
      <c r="AH136" s="61">
        <v>0</v>
      </c>
      <c r="AI136" s="79">
        <v>0</v>
      </c>
      <c r="AJ136" s="61" t="s">
        <v>73</v>
      </c>
      <c r="AK136" s="81" t="s">
        <v>73</v>
      </c>
      <c r="AL136" s="61">
        <v>0</v>
      </c>
      <c r="AM136" s="81" t="s">
        <v>73</v>
      </c>
      <c r="AN136" s="81" t="s">
        <v>73</v>
      </c>
      <c r="AO136" s="81" t="s">
        <v>73</v>
      </c>
      <c r="AP136" s="47">
        <f t="shared" ref="AP136:AP167" si="19">+IF(AM136="1800-01-01",0,AN136-AM136)</f>
        <v>0</v>
      </c>
      <c r="AQ136" s="47">
        <f>+L136+AD136-AI136</f>
        <v>83881672</v>
      </c>
      <c r="AR136" s="61" t="s">
        <v>65</v>
      </c>
      <c r="AS136" s="79">
        <v>83881672</v>
      </c>
      <c r="AT136" s="61" t="s">
        <v>162</v>
      </c>
      <c r="AU136" s="79">
        <v>0</v>
      </c>
      <c r="AV136" s="81" t="s">
        <v>73</v>
      </c>
      <c r="AW136" s="83">
        <v>0</v>
      </c>
      <c r="AX136" s="62">
        <f t="shared" si="16"/>
        <v>83881672</v>
      </c>
      <c r="AY136" s="63">
        <f t="shared" si="17"/>
        <v>0</v>
      </c>
      <c r="AZ136" s="67">
        <v>0</v>
      </c>
      <c r="BA136" s="82" t="s">
        <v>73</v>
      </c>
      <c r="BB136" s="61" t="s">
        <v>85</v>
      </c>
      <c r="BC136" s="278" t="s">
        <v>6483</v>
      </c>
      <c r="BD136" s="44" t="s">
        <v>65</v>
      </c>
      <c r="BE136" s="44" t="s">
        <v>164</v>
      </c>
    </row>
    <row r="137" spans="2:57" s="11" customFormat="1" ht="12.75" x14ac:dyDescent="0.2">
      <c r="B137" s="44">
        <v>2026</v>
      </c>
      <c r="C137" s="44">
        <v>891780111</v>
      </c>
      <c r="D137" s="44" t="s">
        <v>63</v>
      </c>
      <c r="E137" s="168" t="s">
        <v>6482</v>
      </c>
      <c r="F137" s="61" t="s">
        <v>6481</v>
      </c>
      <c r="G137" s="61">
        <v>0</v>
      </c>
      <c r="H137" s="61" t="s">
        <v>71</v>
      </c>
      <c r="I137" s="44" t="s">
        <v>64</v>
      </c>
      <c r="J137" s="76" t="s">
        <v>112</v>
      </c>
      <c r="K137" s="278" t="s">
        <v>6480</v>
      </c>
      <c r="L137" s="79">
        <v>58224201</v>
      </c>
      <c r="M137" s="44" t="s">
        <v>66</v>
      </c>
      <c r="N137" s="278" t="s">
        <v>6479</v>
      </c>
      <c r="O137" s="278">
        <v>901024882</v>
      </c>
      <c r="P137" s="68">
        <v>388</v>
      </c>
      <c r="Q137" s="81">
        <v>46045</v>
      </c>
      <c r="R137" s="68">
        <v>58224201</v>
      </c>
      <c r="S137" s="81">
        <v>46050</v>
      </c>
      <c r="T137" s="79">
        <v>58224201</v>
      </c>
      <c r="U137" s="61" t="s">
        <v>65</v>
      </c>
      <c r="V137" s="79">
        <v>85467461</v>
      </c>
      <c r="W137" s="76" t="s">
        <v>6206</v>
      </c>
      <c r="X137" s="81">
        <v>46050</v>
      </c>
      <c r="Y137" s="81">
        <v>46051</v>
      </c>
      <c r="Z137" s="81" t="s">
        <v>73</v>
      </c>
      <c r="AA137" s="81">
        <v>46065</v>
      </c>
      <c r="AB137" s="545">
        <v>14</v>
      </c>
      <c r="AC137" s="61">
        <v>0</v>
      </c>
      <c r="AD137" s="79">
        <v>0</v>
      </c>
      <c r="AE137" s="61">
        <v>0</v>
      </c>
      <c r="AF137" s="80" t="s">
        <v>73</v>
      </c>
      <c r="AG137" s="47">
        <f t="shared" si="18"/>
        <v>0</v>
      </c>
      <c r="AH137" s="61">
        <v>0</v>
      </c>
      <c r="AI137" s="79">
        <v>0</v>
      </c>
      <c r="AJ137" s="61" t="s">
        <v>73</v>
      </c>
      <c r="AK137" s="81" t="s">
        <v>73</v>
      </c>
      <c r="AL137" s="61">
        <v>0</v>
      </c>
      <c r="AM137" s="81" t="s">
        <v>73</v>
      </c>
      <c r="AN137" s="81" t="s">
        <v>73</v>
      </c>
      <c r="AO137" s="81" t="s">
        <v>73</v>
      </c>
      <c r="AP137" s="47">
        <f t="shared" si="19"/>
        <v>0</v>
      </c>
      <c r="AQ137" s="47">
        <f>+L137+AD137-AI137</f>
        <v>58224201</v>
      </c>
      <c r="AR137" s="61" t="s">
        <v>65</v>
      </c>
      <c r="AS137" s="79">
        <v>58224201</v>
      </c>
      <c r="AT137" s="61" t="s">
        <v>162</v>
      </c>
      <c r="AU137" s="79">
        <v>0</v>
      </c>
      <c r="AV137" s="81" t="s">
        <v>73</v>
      </c>
      <c r="AW137" s="83">
        <v>0</v>
      </c>
      <c r="AX137" s="62">
        <f t="shared" si="16"/>
        <v>58224201</v>
      </c>
      <c r="AY137" s="63">
        <f t="shared" si="17"/>
        <v>0</v>
      </c>
      <c r="AZ137" s="67">
        <v>0</v>
      </c>
      <c r="BA137" s="82" t="s">
        <v>73</v>
      </c>
      <c r="BB137" s="61" t="s">
        <v>85</v>
      </c>
      <c r="BC137" s="278" t="s">
        <v>6478</v>
      </c>
      <c r="BD137" s="44" t="s">
        <v>65</v>
      </c>
      <c r="BE137" s="44" t="s">
        <v>164</v>
      </c>
    </row>
    <row r="138" spans="2:57" s="11" customFormat="1" ht="12.75" x14ac:dyDescent="0.2">
      <c r="B138" s="44">
        <v>2026</v>
      </c>
      <c r="C138" s="44">
        <v>891780111</v>
      </c>
      <c r="D138" s="44" t="s">
        <v>63</v>
      </c>
      <c r="E138" s="168" t="s">
        <v>6477</v>
      </c>
      <c r="F138" s="61" t="s">
        <v>6476</v>
      </c>
      <c r="G138" s="61">
        <v>0</v>
      </c>
      <c r="H138" s="61" t="s">
        <v>71</v>
      </c>
      <c r="I138" s="44" t="s">
        <v>111</v>
      </c>
      <c r="J138" s="76" t="s">
        <v>112</v>
      </c>
      <c r="K138" s="278" t="s">
        <v>6475</v>
      </c>
      <c r="L138" s="79">
        <v>40336240</v>
      </c>
      <c r="M138" s="44" t="s">
        <v>66</v>
      </c>
      <c r="N138" s="278" t="s">
        <v>6451</v>
      </c>
      <c r="O138" s="278">
        <v>901068907</v>
      </c>
      <c r="P138" s="68">
        <v>379</v>
      </c>
      <c r="Q138" s="81">
        <v>46045</v>
      </c>
      <c r="R138" s="68">
        <v>40336240</v>
      </c>
      <c r="S138" s="81">
        <v>46051</v>
      </c>
      <c r="T138" s="79">
        <v>40336240</v>
      </c>
      <c r="U138" s="61" t="s">
        <v>65</v>
      </c>
      <c r="V138" s="79">
        <v>85459497</v>
      </c>
      <c r="W138" s="76" t="s">
        <v>6289</v>
      </c>
      <c r="X138" s="81">
        <v>46051</v>
      </c>
      <c r="Y138" s="81">
        <v>46058</v>
      </c>
      <c r="Z138" s="81" t="s">
        <v>73</v>
      </c>
      <c r="AA138" s="81">
        <v>46099</v>
      </c>
      <c r="AB138" s="545">
        <v>41</v>
      </c>
      <c r="AC138" s="61">
        <v>0</v>
      </c>
      <c r="AD138" s="79">
        <v>0</v>
      </c>
      <c r="AE138" s="61">
        <v>0</v>
      </c>
      <c r="AF138" s="80" t="s">
        <v>73</v>
      </c>
      <c r="AG138" s="47">
        <f t="shared" si="18"/>
        <v>0</v>
      </c>
      <c r="AH138" s="61">
        <v>0</v>
      </c>
      <c r="AI138" s="79">
        <v>0</v>
      </c>
      <c r="AJ138" s="61" t="s">
        <v>73</v>
      </c>
      <c r="AK138" s="81" t="s">
        <v>73</v>
      </c>
      <c r="AL138" s="61">
        <v>0</v>
      </c>
      <c r="AM138" s="81" t="s">
        <v>73</v>
      </c>
      <c r="AN138" s="81" t="s">
        <v>73</v>
      </c>
      <c r="AO138" s="81" t="s">
        <v>73</v>
      </c>
      <c r="AP138" s="47">
        <f t="shared" si="19"/>
        <v>0</v>
      </c>
      <c r="AQ138" s="47">
        <f>+L138+AD138-AI138</f>
        <v>40336240</v>
      </c>
      <c r="AR138" s="61" t="s">
        <v>65</v>
      </c>
      <c r="AS138" s="79">
        <v>40336240</v>
      </c>
      <c r="AT138" s="61" t="s">
        <v>162</v>
      </c>
      <c r="AU138" s="79">
        <v>0</v>
      </c>
      <c r="AV138" s="81" t="s">
        <v>73</v>
      </c>
      <c r="AW138" s="83">
        <v>0</v>
      </c>
      <c r="AX138" s="62">
        <f t="shared" si="16"/>
        <v>40336240</v>
      </c>
      <c r="AY138" s="63">
        <f t="shared" si="17"/>
        <v>0</v>
      </c>
      <c r="AZ138" s="67">
        <v>0</v>
      </c>
      <c r="BA138" s="82" t="s">
        <v>73</v>
      </c>
      <c r="BB138" s="61" t="s">
        <v>163</v>
      </c>
      <c r="BC138" s="278" t="s">
        <v>6474</v>
      </c>
      <c r="BD138" s="44" t="s">
        <v>4654</v>
      </c>
      <c r="BE138" s="44" t="s">
        <v>164</v>
      </c>
    </row>
    <row r="139" spans="2:57" s="11" customFormat="1" ht="12.75" x14ac:dyDescent="0.2">
      <c r="B139" s="44">
        <v>2026</v>
      </c>
      <c r="C139" s="44">
        <v>891780111</v>
      </c>
      <c r="D139" s="44" t="s">
        <v>63</v>
      </c>
      <c r="E139" s="168" t="s">
        <v>6473</v>
      </c>
      <c r="F139" s="61" t="s">
        <v>6472</v>
      </c>
      <c r="G139" s="61">
        <v>0</v>
      </c>
      <c r="H139" s="61" t="s">
        <v>71</v>
      </c>
      <c r="I139" s="44" t="s">
        <v>64</v>
      </c>
      <c r="J139" s="76" t="s">
        <v>112</v>
      </c>
      <c r="K139" s="278" t="s">
        <v>6471</v>
      </c>
      <c r="L139" s="79">
        <v>15757365</v>
      </c>
      <c r="M139" s="44" t="s">
        <v>66</v>
      </c>
      <c r="N139" s="278" t="s">
        <v>6466</v>
      </c>
      <c r="O139" s="278">
        <v>57433992</v>
      </c>
      <c r="P139" s="68">
        <v>384</v>
      </c>
      <c r="Q139" s="81">
        <v>46045</v>
      </c>
      <c r="R139" s="68">
        <v>15757365</v>
      </c>
      <c r="S139" s="81">
        <v>46051</v>
      </c>
      <c r="T139" s="79">
        <v>15757365</v>
      </c>
      <c r="U139" s="61" t="s">
        <v>65</v>
      </c>
      <c r="V139" s="79">
        <v>36665858</v>
      </c>
      <c r="W139" s="76" t="s">
        <v>6213</v>
      </c>
      <c r="X139" s="81">
        <v>46051</v>
      </c>
      <c r="Y139" s="81">
        <v>46051</v>
      </c>
      <c r="Z139" s="81" t="s">
        <v>73</v>
      </c>
      <c r="AA139" s="81">
        <v>46064</v>
      </c>
      <c r="AB139" s="545">
        <v>13</v>
      </c>
      <c r="AC139" s="61">
        <v>0</v>
      </c>
      <c r="AD139" s="79">
        <v>0</v>
      </c>
      <c r="AE139" s="61">
        <v>0</v>
      </c>
      <c r="AF139" s="80" t="s">
        <v>73</v>
      </c>
      <c r="AG139" s="47">
        <f t="shared" si="18"/>
        <v>0</v>
      </c>
      <c r="AH139" s="61">
        <v>0</v>
      </c>
      <c r="AI139" s="79">
        <v>0</v>
      </c>
      <c r="AJ139" s="61" t="s">
        <v>73</v>
      </c>
      <c r="AK139" s="81" t="s">
        <v>73</v>
      </c>
      <c r="AL139" s="61">
        <v>0</v>
      </c>
      <c r="AM139" s="81" t="s">
        <v>73</v>
      </c>
      <c r="AN139" s="81" t="s">
        <v>73</v>
      </c>
      <c r="AO139" s="81" t="s">
        <v>73</v>
      </c>
      <c r="AP139" s="47">
        <f t="shared" si="19"/>
        <v>0</v>
      </c>
      <c r="AQ139" s="47">
        <f>+L139+AD139-AI139</f>
        <v>15757365</v>
      </c>
      <c r="AR139" s="61" t="s">
        <v>65</v>
      </c>
      <c r="AS139" s="79">
        <v>15757365</v>
      </c>
      <c r="AT139" s="61" t="s">
        <v>162</v>
      </c>
      <c r="AU139" s="79">
        <v>0</v>
      </c>
      <c r="AV139" s="81" t="s">
        <v>73</v>
      </c>
      <c r="AW139" s="83">
        <v>0</v>
      </c>
      <c r="AX139" s="62">
        <f t="shared" si="16"/>
        <v>15757365</v>
      </c>
      <c r="AY139" s="63">
        <f t="shared" si="17"/>
        <v>0</v>
      </c>
      <c r="AZ139" s="67">
        <v>0</v>
      </c>
      <c r="BA139" s="82" t="s">
        <v>73</v>
      </c>
      <c r="BB139" s="61" t="s">
        <v>85</v>
      </c>
      <c r="BC139" s="278" t="s">
        <v>6470</v>
      </c>
      <c r="BD139" s="44" t="s">
        <v>65</v>
      </c>
      <c r="BE139" s="44" t="s">
        <v>164</v>
      </c>
    </row>
    <row r="140" spans="2:57" s="11" customFormat="1" ht="12.75" x14ac:dyDescent="0.2">
      <c r="B140" s="44">
        <v>2026</v>
      </c>
      <c r="C140" s="44">
        <v>891780111</v>
      </c>
      <c r="D140" s="44" t="s">
        <v>63</v>
      </c>
      <c r="E140" s="168" t="s">
        <v>6469</v>
      </c>
      <c r="F140" s="61" t="s">
        <v>6468</v>
      </c>
      <c r="G140" s="61">
        <v>0</v>
      </c>
      <c r="H140" s="61" t="s">
        <v>71</v>
      </c>
      <c r="I140" s="44" t="s">
        <v>111</v>
      </c>
      <c r="J140" s="76" t="s">
        <v>112</v>
      </c>
      <c r="K140" s="278" t="s">
        <v>6467</v>
      </c>
      <c r="L140" s="79">
        <v>9420000</v>
      </c>
      <c r="M140" s="44" t="s">
        <v>66</v>
      </c>
      <c r="N140" s="278" t="s">
        <v>6466</v>
      </c>
      <c r="O140" s="278">
        <v>57433992</v>
      </c>
      <c r="P140" s="68">
        <v>340</v>
      </c>
      <c r="Q140" s="81">
        <v>46045</v>
      </c>
      <c r="R140" s="68">
        <v>9420000</v>
      </c>
      <c r="S140" s="81">
        <v>46051</v>
      </c>
      <c r="T140" s="79">
        <v>9420000</v>
      </c>
      <c r="U140" s="61" t="s">
        <v>65</v>
      </c>
      <c r="V140" s="79">
        <v>36665858</v>
      </c>
      <c r="W140" s="76" t="s">
        <v>6213</v>
      </c>
      <c r="X140" s="81">
        <v>46051</v>
      </c>
      <c r="Y140" s="81">
        <v>46051</v>
      </c>
      <c r="Z140" s="81" t="s">
        <v>73</v>
      </c>
      <c r="AA140" s="81">
        <v>46064</v>
      </c>
      <c r="AB140" s="545">
        <v>13</v>
      </c>
      <c r="AC140" s="61">
        <v>0</v>
      </c>
      <c r="AD140" s="79">
        <v>0</v>
      </c>
      <c r="AE140" s="61">
        <v>0</v>
      </c>
      <c r="AF140" s="80" t="s">
        <v>73</v>
      </c>
      <c r="AG140" s="47">
        <f t="shared" si="18"/>
        <v>0</v>
      </c>
      <c r="AH140" s="61">
        <v>0</v>
      </c>
      <c r="AI140" s="79">
        <v>0</v>
      </c>
      <c r="AJ140" s="61" t="s">
        <v>73</v>
      </c>
      <c r="AK140" s="81" t="s">
        <v>73</v>
      </c>
      <c r="AL140" s="61">
        <v>0</v>
      </c>
      <c r="AM140" s="81" t="s">
        <v>73</v>
      </c>
      <c r="AN140" s="81" t="s">
        <v>73</v>
      </c>
      <c r="AO140" s="81" t="s">
        <v>73</v>
      </c>
      <c r="AP140" s="47">
        <f t="shared" si="19"/>
        <v>0</v>
      </c>
      <c r="AQ140" s="47">
        <f>+L140+AD140-AI140</f>
        <v>9420000</v>
      </c>
      <c r="AR140" s="61" t="s">
        <v>65</v>
      </c>
      <c r="AS140" s="79">
        <v>9420000</v>
      </c>
      <c r="AT140" s="61" t="s">
        <v>162</v>
      </c>
      <c r="AU140" s="79">
        <v>0</v>
      </c>
      <c r="AV140" s="81" t="s">
        <v>73</v>
      </c>
      <c r="AW140" s="83">
        <v>0</v>
      </c>
      <c r="AX140" s="62">
        <f t="shared" si="16"/>
        <v>9420000</v>
      </c>
      <c r="AY140" s="63">
        <f t="shared" si="17"/>
        <v>0</v>
      </c>
      <c r="AZ140" s="67">
        <v>0</v>
      </c>
      <c r="BA140" s="82" t="s">
        <v>73</v>
      </c>
      <c r="BB140" s="61" t="s">
        <v>85</v>
      </c>
      <c r="BC140" s="278" t="s">
        <v>6465</v>
      </c>
      <c r="BD140" s="44" t="s">
        <v>65</v>
      </c>
      <c r="BE140" s="44" t="s">
        <v>164</v>
      </c>
    </row>
    <row r="141" spans="2:57" s="11" customFormat="1" ht="12.75" x14ac:dyDescent="0.2">
      <c r="B141" s="44">
        <v>2026</v>
      </c>
      <c r="C141" s="44">
        <v>891780111</v>
      </c>
      <c r="D141" s="44" t="s">
        <v>63</v>
      </c>
      <c r="E141" s="168" t="s">
        <v>6464</v>
      </c>
      <c r="F141" s="61" t="s">
        <v>6463</v>
      </c>
      <c r="G141" s="61">
        <v>0</v>
      </c>
      <c r="H141" s="61" t="s">
        <v>71</v>
      </c>
      <c r="I141" s="44" t="s">
        <v>111</v>
      </c>
      <c r="J141" s="76" t="s">
        <v>112</v>
      </c>
      <c r="K141" s="278" t="s">
        <v>6462</v>
      </c>
      <c r="L141" s="79">
        <v>188299650</v>
      </c>
      <c r="M141" s="44" t="s">
        <v>66</v>
      </c>
      <c r="N141" s="278" t="s">
        <v>6461</v>
      </c>
      <c r="O141" s="278">
        <v>890406136</v>
      </c>
      <c r="P141" s="68">
        <v>168</v>
      </c>
      <c r="Q141" s="81">
        <v>46038</v>
      </c>
      <c r="R141" s="68">
        <v>188299650</v>
      </c>
      <c r="S141" s="81">
        <v>46051</v>
      </c>
      <c r="T141" s="79">
        <v>188299650</v>
      </c>
      <c r="U141" s="61" t="s">
        <v>65</v>
      </c>
      <c r="V141" s="79">
        <v>85151631</v>
      </c>
      <c r="W141" s="76" t="s">
        <v>6155</v>
      </c>
      <c r="X141" s="81">
        <v>46051</v>
      </c>
      <c r="Y141" s="81">
        <v>46065</v>
      </c>
      <c r="Z141" s="81" t="s">
        <v>73</v>
      </c>
      <c r="AA141" s="81">
        <v>46071</v>
      </c>
      <c r="AB141" s="545">
        <v>6</v>
      </c>
      <c r="AC141" s="61">
        <v>0</v>
      </c>
      <c r="AD141" s="79">
        <v>0</v>
      </c>
      <c r="AE141" s="61">
        <v>0</v>
      </c>
      <c r="AF141" s="80" t="s">
        <v>73</v>
      </c>
      <c r="AG141" s="47">
        <f t="shared" si="18"/>
        <v>0</v>
      </c>
      <c r="AH141" s="61">
        <v>0</v>
      </c>
      <c r="AI141" s="79">
        <v>0</v>
      </c>
      <c r="AJ141" s="61" t="s">
        <v>73</v>
      </c>
      <c r="AK141" s="81" t="s">
        <v>73</v>
      </c>
      <c r="AL141" s="61">
        <v>0</v>
      </c>
      <c r="AM141" s="81" t="s">
        <v>73</v>
      </c>
      <c r="AN141" s="81" t="s">
        <v>73</v>
      </c>
      <c r="AO141" s="81" t="s">
        <v>73</v>
      </c>
      <c r="AP141" s="47">
        <f t="shared" si="19"/>
        <v>0</v>
      </c>
      <c r="AQ141" s="47">
        <f>+L141+AD141-AI141</f>
        <v>188299650</v>
      </c>
      <c r="AR141" s="61" t="s">
        <v>65</v>
      </c>
      <c r="AS141" s="79">
        <v>188299650</v>
      </c>
      <c r="AT141" s="61" t="s">
        <v>162</v>
      </c>
      <c r="AU141" s="79">
        <v>0</v>
      </c>
      <c r="AV141" s="81" t="s">
        <v>73</v>
      </c>
      <c r="AW141" s="83">
        <v>0</v>
      </c>
      <c r="AX141" s="62">
        <f t="shared" si="16"/>
        <v>188299650</v>
      </c>
      <c r="AY141" s="63">
        <f t="shared" si="17"/>
        <v>0</v>
      </c>
      <c r="AZ141" s="67">
        <v>0</v>
      </c>
      <c r="BA141" s="82" t="s">
        <v>73</v>
      </c>
      <c r="BB141" s="61" t="s">
        <v>163</v>
      </c>
      <c r="BC141" s="278" t="s">
        <v>6460</v>
      </c>
      <c r="BD141" s="44" t="s">
        <v>4654</v>
      </c>
      <c r="BE141" s="44" t="s">
        <v>164</v>
      </c>
    </row>
    <row r="142" spans="2:57" s="11" customFormat="1" ht="12.75" x14ac:dyDescent="0.2">
      <c r="B142" s="44">
        <v>2026</v>
      </c>
      <c r="C142" s="44">
        <v>891780111</v>
      </c>
      <c r="D142" s="44" t="s">
        <v>63</v>
      </c>
      <c r="E142" s="168" t="s">
        <v>6459</v>
      </c>
      <c r="F142" s="61" t="s">
        <v>6458</v>
      </c>
      <c r="G142" s="61">
        <v>0</v>
      </c>
      <c r="H142" s="61" t="s">
        <v>71</v>
      </c>
      <c r="I142" s="44" t="s">
        <v>111</v>
      </c>
      <c r="J142" s="76" t="s">
        <v>112</v>
      </c>
      <c r="K142" s="278" t="s">
        <v>6457</v>
      </c>
      <c r="L142" s="79">
        <v>23883300</v>
      </c>
      <c r="M142" s="44" t="s">
        <v>66</v>
      </c>
      <c r="N142" s="278" t="s">
        <v>6456</v>
      </c>
      <c r="O142" s="278">
        <v>900763287</v>
      </c>
      <c r="P142" s="68">
        <v>438</v>
      </c>
      <c r="Q142" s="81">
        <v>46049</v>
      </c>
      <c r="R142" s="68">
        <v>23883300</v>
      </c>
      <c r="S142" s="81">
        <v>46051</v>
      </c>
      <c r="T142" s="79">
        <v>23883300</v>
      </c>
      <c r="U142" s="61" t="s">
        <v>65</v>
      </c>
      <c r="V142" s="79">
        <v>85465146</v>
      </c>
      <c r="W142" s="76" t="s">
        <v>6324</v>
      </c>
      <c r="X142" s="81">
        <v>46051</v>
      </c>
      <c r="Y142" s="81">
        <v>46052</v>
      </c>
      <c r="Z142" s="81" t="s">
        <v>73</v>
      </c>
      <c r="AA142" s="81">
        <v>46093</v>
      </c>
      <c r="AB142" s="545">
        <v>41</v>
      </c>
      <c r="AC142" s="61">
        <v>0</v>
      </c>
      <c r="AD142" s="79">
        <v>0</v>
      </c>
      <c r="AE142" s="61">
        <v>0</v>
      </c>
      <c r="AF142" s="80" t="s">
        <v>73</v>
      </c>
      <c r="AG142" s="47">
        <f t="shared" si="18"/>
        <v>0</v>
      </c>
      <c r="AH142" s="61">
        <v>0</v>
      </c>
      <c r="AI142" s="79">
        <v>0</v>
      </c>
      <c r="AJ142" s="61" t="s">
        <v>73</v>
      </c>
      <c r="AK142" s="81" t="s">
        <v>73</v>
      </c>
      <c r="AL142" s="61">
        <v>0</v>
      </c>
      <c r="AM142" s="81" t="s">
        <v>73</v>
      </c>
      <c r="AN142" s="81" t="s">
        <v>73</v>
      </c>
      <c r="AO142" s="81" t="s">
        <v>73</v>
      </c>
      <c r="AP142" s="47">
        <f t="shared" si="19"/>
        <v>0</v>
      </c>
      <c r="AQ142" s="47">
        <f>+L142+AD142-AI142</f>
        <v>23883300</v>
      </c>
      <c r="AR142" s="61" t="s">
        <v>65</v>
      </c>
      <c r="AS142" s="79">
        <v>23883300</v>
      </c>
      <c r="AT142" s="61" t="s">
        <v>162</v>
      </c>
      <c r="AU142" s="79">
        <v>0</v>
      </c>
      <c r="AV142" s="81" t="s">
        <v>73</v>
      </c>
      <c r="AW142" s="83">
        <v>0</v>
      </c>
      <c r="AX142" s="62">
        <f t="shared" si="16"/>
        <v>23883300</v>
      </c>
      <c r="AY142" s="63">
        <f t="shared" si="17"/>
        <v>0</v>
      </c>
      <c r="AZ142" s="67">
        <v>0</v>
      </c>
      <c r="BA142" s="82" t="s">
        <v>73</v>
      </c>
      <c r="BB142" s="61" t="s">
        <v>85</v>
      </c>
      <c r="BC142" s="278" t="s">
        <v>6455</v>
      </c>
      <c r="BD142" s="44" t="s">
        <v>65</v>
      </c>
      <c r="BE142" s="44" t="s">
        <v>164</v>
      </c>
    </row>
    <row r="143" spans="2:57" s="11" customFormat="1" ht="12.75" x14ac:dyDescent="0.2">
      <c r="B143" s="44">
        <v>2026</v>
      </c>
      <c r="C143" s="44">
        <v>891780111</v>
      </c>
      <c r="D143" s="44" t="s">
        <v>63</v>
      </c>
      <c r="E143" s="168" t="s">
        <v>6454</v>
      </c>
      <c r="F143" s="61" t="s">
        <v>6453</v>
      </c>
      <c r="G143" s="61">
        <v>0</v>
      </c>
      <c r="H143" s="61" t="s">
        <v>71</v>
      </c>
      <c r="I143" s="44" t="s">
        <v>111</v>
      </c>
      <c r="J143" s="76" t="s">
        <v>112</v>
      </c>
      <c r="K143" s="278" t="s">
        <v>6452</v>
      </c>
      <c r="L143" s="79">
        <v>128045103</v>
      </c>
      <c r="M143" s="44" t="s">
        <v>66</v>
      </c>
      <c r="N143" s="278" t="s">
        <v>6451</v>
      </c>
      <c r="O143" s="278">
        <v>901068907</v>
      </c>
      <c r="P143" s="68" t="s">
        <v>6450</v>
      </c>
      <c r="Q143" s="81">
        <v>46051</v>
      </c>
      <c r="R143" s="68">
        <v>128045103</v>
      </c>
      <c r="S143" s="81">
        <v>46051</v>
      </c>
      <c r="T143" s="79">
        <v>128045103</v>
      </c>
      <c r="U143" s="61" t="s">
        <v>65</v>
      </c>
      <c r="V143" s="79">
        <v>85151631</v>
      </c>
      <c r="W143" s="76" t="s">
        <v>6155</v>
      </c>
      <c r="X143" s="81">
        <v>46051</v>
      </c>
      <c r="Y143" s="81">
        <v>46065</v>
      </c>
      <c r="Z143" s="81" t="s">
        <v>73</v>
      </c>
      <c r="AA143" s="81">
        <v>46125</v>
      </c>
      <c r="AB143" s="545">
        <v>60</v>
      </c>
      <c r="AC143" s="61">
        <v>0</v>
      </c>
      <c r="AD143" s="79">
        <v>0</v>
      </c>
      <c r="AE143" s="61">
        <v>0</v>
      </c>
      <c r="AF143" s="80" t="s">
        <v>73</v>
      </c>
      <c r="AG143" s="47">
        <f t="shared" si="18"/>
        <v>0</v>
      </c>
      <c r="AH143" s="61">
        <v>0</v>
      </c>
      <c r="AI143" s="79">
        <v>0</v>
      </c>
      <c r="AJ143" s="61" t="s">
        <v>73</v>
      </c>
      <c r="AK143" s="81" t="s">
        <v>73</v>
      </c>
      <c r="AL143" s="61">
        <v>0</v>
      </c>
      <c r="AM143" s="81" t="s">
        <v>73</v>
      </c>
      <c r="AN143" s="81" t="s">
        <v>73</v>
      </c>
      <c r="AO143" s="81" t="s">
        <v>73</v>
      </c>
      <c r="AP143" s="47">
        <f t="shared" si="19"/>
        <v>0</v>
      </c>
      <c r="AQ143" s="47">
        <f>+L143+AD143-AI143</f>
        <v>128045103</v>
      </c>
      <c r="AR143" s="61" t="s">
        <v>65</v>
      </c>
      <c r="AS143" s="79">
        <v>128045103</v>
      </c>
      <c r="AT143" s="61" t="s">
        <v>162</v>
      </c>
      <c r="AU143" s="79">
        <v>0</v>
      </c>
      <c r="AV143" s="81" t="s">
        <v>73</v>
      </c>
      <c r="AW143" s="83">
        <v>0</v>
      </c>
      <c r="AX143" s="62">
        <f t="shared" si="16"/>
        <v>128045103</v>
      </c>
      <c r="AY143" s="63">
        <f t="shared" si="17"/>
        <v>0</v>
      </c>
      <c r="AZ143" s="67">
        <v>0</v>
      </c>
      <c r="BA143" s="82" t="s">
        <v>73</v>
      </c>
      <c r="BB143" s="61" t="s">
        <v>163</v>
      </c>
      <c r="BC143" s="278" t="s">
        <v>6449</v>
      </c>
      <c r="BD143" s="44" t="s">
        <v>4654</v>
      </c>
      <c r="BE143" s="44" t="s">
        <v>164</v>
      </c>
    </row>
    <row r="144" spans="2:57" s="11" customFormat="1" ht="12.75" x14ac:dyDescent="0.2">
      <c r="B144" s="44">
        <v>2026</v>
      </c>
      <c r="C144" s="44">
        <v>891780111</v>
      </c>
      <c r="D144" s="44" t="s">
        <v>63</v>
      </c>
      <c r="E144" s="168" t="s">
        <v>6448</v>
      </c>
      <c r="F144" s="61" t="s">
        <v>6447</v>
      </c>
      <c r="G144" s="61">
        <v>0</v>
      </c>
      <c r="H144" s="61" t="s">
        <v>71</v>
      </c>
      <c r="I144" s="44" t="s">
        <v>111</v>
      </c>
      <c r="J144" s="76" t="s">
        <v>112</v>
      </c>
      <c r="K144" s="278" t="s">
        <v>6446</v>
      </c>
      <c r="L144" s="79">
        <v>231132251</v>
      </c>
      <c r="M144" s="44" t="s">
        <v>66</v>
      </c>
      <c r="N144" s="278" t="s">
        <v>6445</v>
      </c>
      <c r="O144" s="278">
        <v>860001911</v>
      </c>
      <c r="P144" s="68">
        <v>426</v>
      </c>
      <c r="Q144" s="81">
        <v>46049</v>
      </c>
      <c r="R144" s="68">
        <v>474086621</v>
      </c>
      <c r="S144" s="81">
        <v>46051</v>
      </c>
      <c r="T144" s="79">
        <v>231132251</v>
      </c>
      <c r="U144" s="61" t="s">
        <v>65</v>
      </c>
      <c r="V144" s="79">
        <v>85467461</v>
      </c>
      <c r="W144" s="76" t="s">
        <v>6206</v>
      </c>
      <c r="X144" s="81">
        <v>46051</v>
      </c>
      <c r="Y144" s="81">
        <v>46063</v>
      </c>
      <c r="Z144" s="81" t="s">
        <v>73</v>
      </c>
      <c r="AA144" s="81">
        <v>46123</v>
      </c>
      <c r="AB144" s="545">
        <v>60</v>
      </c>
      <c r="AC144" s="61">
        <v>0</v>
      </c>
      <c r="AD144" s="79">
        <v>0</v>
      </c>
      <c r="AE144" s="61">
        <v>0</v>
      </c>
      <c r="AF144" s="80" t="s">
        <v>73</v>
      </c>
      <c r="AG144" s="47">
        <f t="shared" si="18"/>
        <v>0</v>
      </c>
      <c r="AH144" s="61">
        <v>0</v>
      </c>
      <c r="AI144" s="79">
        <v>0</v>
      </c>
      <c r="AJ144" s="61" t="s">
        <v>73</v>
      </c>
      <c r="AK144" s="81" t="s">
        <v>73</v>
      </c>
      <c r="AL144" s="61">
        <v>0</v>
      </c>
      <c r="AM144" s="81" t="s">
        <v>73</v>
      </c>
      <c r="AN144" s="81" t="s">
        <v>73</v>
      </c>
      <c r="AO144" s="81" t="s">
        <v>73</v>
      </c>
      <c r="AP144" s="47">
        <f t="shared" si="19"/>
        <v>0</v>
      </c>
      <c r="AQ144" s="47">
        <f>+L144+AD144-AI144</f>
        <v>231132251</v>
      </c>
      <c r="AR144" s="61" t="s">
        <v>65</v>
      </c>
      <c r="AS144" s="79">
        <v>231132251</v>
      </c>
      <c r="AT144" s="61" t="s">
        <v>162</v>
      </c>
      <c r="AU144" s="79">
        <v>0</v>
      </c>
      <c r="AV144" s="81" t="s">
        <v>73</v>
      </c>
      <c r="AW144" s="83">
        <v>0</v>
      </c>
      <c r="AX144" s="62">
        <f t="shared" si="16"/>
        <v>231132251</v>
      </c>
      <c r="AY144" s="63">
        <f t="shared" si="17"/>
        <v>0</v>
      </c>
      <c r="AZ144" s="67">
        <v>0</v>
      </c>
      <c r="BA144" s="82" t="s">
        <v>73</v>
      </c>
      <c r="BB144" s="61" t="s">
        <v>163</v>
      </c>
      <c r="BC144" s="278" t="s">
        <v>6444</v>
      </c>
      <c r="BD144" s="44" t="s">
        <v>4654</v>
      </c>
      <c r="BE144" s="44" t="s">
        <v>164</v>
      </c>
    </row>
    <row r="145" spans="2:57" s="11" customFormat="1" ht="12.75" x14ac:dyDescent="0.2">
      <c r="B145" s="44">
        <v>2026</v>
      </c>
      <c r="C145" s="44">
        <v>891780111</v>
      </c>
      <c r="D145" s="44" t="s">
        <v>63</v>
      </c>
      <c r="E145" s="168" t="s">
        <v>6443</v>
      </c>
      <c r="F145" s="61" t="s">
        <v>6442</v>
      </c>
      <c r="G145" s="61">
        <v>0</v>
      </c>
      <c r="H145" s="61" t="s">
        <v>71</v>
      </c>
      <c r="I145" s="44" t="s">
        <v>111</v>
      </c>
      <c r="J145" s="76" t="s">
        <v>112</v>
      </c>
      <c r="K145" s="278" t="s">
        <v>6441</v>
      </c>
      <c r="L145" s="79">
        <v>231800845</v>
      </c>
      <c r="M145" s="44" t="s">
        <v>66</v>
      </c>
      <c r="N145" s="278" t="s">
        <v>6440</v>
      </c>
      <c r="O145" s="278">
        <v>900355024</v>
      </c>
      <c r="P145" s="68">
        <v>426</v>
      </c>
      <c r="Q145" s="81">
        <v>46050</v>
      </c>
      <c r="R145" s="68">
        <v>474086621</v>
      </c>
      <c r="S145" s="81">
        <v>46051</v>
      </c>
      <c r="T145" s="79">
        <v>231800845</v>
      </c>
      <c r="U145" s="61" t="s">
        <v>65</v>
      </c>
      <c r="V145" s="79">
        <v>85467461</v>
      </c>
      <c r="W145" s="76" t="s">
        <v>6206</v>
      </c>
      <c r="X145" s="81">
        <v>46051</v>
      </c>
      <c r="Y145" s="81">
        <v>46058</v>
      </c>
      <c r="Z145" s="81" t="s">
        <v>73</v>
      </c>
      <c r="AA145" s="81">
        <v>46117</v>
      </c>
      <c r="AB145" s="545">
        <v>59</v>
      </c>
      <c r="AC145" s="61">
        <v>0</v>
      </c>
      <c r="AD145" s="79">
        <v>0</v>
      </c>
      <c r="AE145" s="61">
        <v>0</v>
      </c>
      <c r="AF145" s="80" t="s">
        <v>73</v>
      </c>
      <c r="AG145" s="47">
        <f t="shared" si="18"/>
        <v>0</v>
      </c>
      <c r="AH145" s="61">
        <v>0</v>
      </c>
      <c r="AI145" s="79">
        <v>0</v>
      </c>
      <c r="AJ145" s="61" t="s">
        <v>73</v>
      </c>
      <c r="AK145" s="81" t="s">
        <v>73</v>
      </c>
      <c r="AL145" s="61">
        <v>0</v>
      </c>
      <c r="AM145" s="81" t="s">
        <v>73</v>
      </c>
      <c r="AN145" s="81" t="s">
        <v>73</v>
      </c>
      <c r="AO145" s="81" t="s">
        <v>73</v>
      </c>
      <c r="AP145" s="47">
        <f t="shared" si="19"/>
        <v>0</v>
      </c>
      <c r="AQ145" s="47">
        <f>+L145+AD145-AI145</f>
        <v>231800845</v>
      </c>
      <c r="AR145" s="61" t="s">
        <v>65</v>
      </c>
      <c r="AS145" s="79">
        <v>231800845</v>
      </c>
      <c r="AT145" s="61" t="s">
        <v>162</v>
      </c>
      <c r="AU145" s="79">
        <v>0</v>
      </c>
      <c r="AV145" s="81" t="s">
        <v>73</v>
      </c>
      <c r="AW145" s="83">
        <v>0</v>
      </c>
      <c r="AX145" s="62">
        <f t="shared" si="16"/>
        <v>231800845</v>
      </c>
      <c r="AY145" s="63">
        <f t="shared" si="17"/>
        <v>0</v>
      </c>
      <c r="AZ145" s="67">
        <v>0</v>
      </c>
      <c r="BA145" s="82" t="s">
        <v>73</v>
      </c>
      <c r="BB145" s="61" t="s">
        <v>163</v>
      </c>
      <c r="BC145" s="278" t="s">
        <v>6439</v>
      </c>
      <c r="BD145" s="44" t="s">
        <v>4654</v>
      </c>
      <c r="BE145" s="44" t="s">
        <v>164</v>
      </c>
    </row>
    <row r="146" spans="2:57" s="11" customFormat="1" ht="12.75" x14ac:dyDescent="0.2">
      <c r="B146" s="44">
        <v>2026</v>
      </c>
      <c r="C146" s="44">
        <v>891780111</v>
      </c>
      <c r="D146" s="44" t="s">
        <v>63</v>
      </c>
      <c r="E146" s="168" t="s">
        <v>6438</v>
      </c>
      <c r="F146" s="61" t="s">
        <v>6437</v>
      </c>
      <c r="G146" s="61">
        <v>0</v>
      </c>
      <c r="H146" s="61" t="s">
        <v>71</v>
      </c>
      <c r="I146" s="44" t="s">
        <v>111</v>
      </c>
      <c r="J146" s="76" t="s">
        <v>112</v>
      </c>
      <c r="K146" s="278" t="s">
        <v>6436</v>
      </c>
      <c r="L146" s="79">
        <v>7140000</v>
      </c>
      <c r="M146" s="44" t="s">
        <v>66</v>
      </c>
      <c r="N146" s="278" t="s">
        <v>6240</v>
      </c>
      <c r="O146" s="278">
        <v>79415098</v>
      </c>
      <c r="P146" s="68">
        <v>198</v>
      </c>
      <c r="Q146" s="81">
        <v>46038</v>
      </c>
      <c r="R146" s="68">
        <v>7140000</v>
      </c>
      <c r="S146" s="81">
        <v>46052</v>
      </c>
      <c r="T146" s="79">
        <v>7140000</v>
      </c>
      <c r="U146" s="61" t="s">
        <v>65</v>
      </c>
      <c r="V146" s="79">
        <v>36665858</v>
      </c>
      <c r="W146" s="76" t="s">
        <v>6213</v>
      </c>
      <c r="X146" s="81">
        <v>46052</v>
      </c>
      <c r="Y146" s="81">
        <v>46052</v>
      </c>
      <c r="Z146" s="81" t="s">
        <v>73</v>
      </c>
      <c r="AA146" s="81">
        <v>46076</v>
      </c>
      <c r="AB146" s="545">
        <v>24</v>
      </c>
      <c r="AC146" s="61">
        <v>0</v>
      </c>
      <c r="AD146" s="79">
        <v>0</v>
      </c>
      <c r="AE146" s="61">
        <v>0</v>
      </c>
      <c r="AF146" s="80" t="s">
        <v>73</v>
      </c>
      <c r="AG146" s="47">
        <f t="shared" si="18"/>
        <v>0</v>
      </c>
      <c r="AH146" s="61">
        <v>0</v>
      </c>
      <c r="AI146" s="79">
        <v>0</v>
      </c>
      <c r="AJ146" s="61" t="s">
        <v>73</v>
      </c>
      <c r="AK146" s="81" t="s">
        <v>73</v>
      </c>
      <c r="AL146" s="61">
        <v>0</v>
      </c>
      <c r="AM146" s="81" t="s">
        <v>73</v>
      </c>
      <c r="AN146" s="81" t="s">
        <v>73</v>
      </c>
      <c r="AO146" s="81" t="s">
        <v>73</v>
      </c>
      <c r="AP146" s="47">
        <f t="shared" si="19"/>
        <v>0</v>
      </c>
      <c r="AQ146" s="47">
        <f>+L146+AD146-AI146</f>
        <v>7140000</v>
      </c>
      <c r="AR146" s="61" t="s">
        <v>65</v>
      </c>
      <c r="AS146" s="79">
        <v>7140000</v>
      </c>
      <c r="AT146" s="61" t="s">
        <v>162</v>
      </c>
      <c r="AU146" s="79">
        <v>0</v>
      </c>
      <c r="AV146" s="81" t="s">
        <v>73</v>
      </c>
      <c r="AW146" s="83">
        <v>0</v>
      </c>
      <c r="AX146" s="62">
        <f t="shared" si="16"/>
        <v>7140000</v>
      </c>
      <c r="AY146" s="63">
        <f t="shared" si="17"/>
        <v>0</v>
      </c>
      <c r="AZ146" s="67">
        <v>0</v>
      </c>
      <c r="BA146" s="82" t="s">
        <v>73</v>
      </c>
      <c r="BB146" s="61" t="s">
        <v>85</v>
      </c>
      <c r="BC146" s="278" t="s">
        <v>6435</v>
      </c>
      <c r="BD146" s="44" t="s">
        <v>65</v>
      </c>
      <c r="BE146" s="44" t="s">
        <v>164</v>
      </c>
    </row>
    <row r="147" spans="2:57" s="11" customFormat="1" ht="12.75" x14ac:dyDescent="0.2">
      <c r="B147" s="44">
        <v>2026</v>
      </c>
      <c r="C147" s="44">
        <v>891780111</v>
      </c>
      <c r="D147" s="44" t="s">
        <v>63</v>
      </c>
      <c r="E147" s="168" t="s">
        <v>6434</v>
      </c>
      <c r="F147" s="61" t="s">
        <v>6433</v>
      </c>
      <c r="G147" s="61">
        <v>0</v>
      </c>
      <c r="H147" s="61" t="s">
        <v>71</v>
      </c>
      <c r="I147" s="44" t="s">
        <v>111</v>
      </c>
      <c r="J147" s="76" t="s">
        <v>112</v>
      </c>
      <c r="K147" s="278" t="s">
        <v>6432</v>
      </c>
      <c r="L147" s="79">
        <v>61625578</v>
      </c>
      <c r="M147" s="44" t="s">
        <v>66</v>
      </c>
      <c r="N147" s="278" t="s">
        <v>6431</v>
      </c>
      <c r="O147" s="278">
        <v>900749054</v>
      </c>
      <c r="P147" s="68">
        <v>494</v>
      </c>
      <c r="Q147" s="81">
        <v>46051</v>
      </c>
      <c r="R147" s="68">
        <v>61625578</v>
      </c>
      <c r="S147" s="81">
        <v>46052</v>
      </c>
      <c r="T147" s="79">
        <v>61625578</v>
      </c>
      <c r="U147" s="61" t="s">
        <v>65</v>
      </c>
      <c r="V147" s="79">
        <v>85459497</v>
      </c>
      <c r="W147" s="76" t="s">
        <v>6289</v>
      </c>
      <c r="X147" s="81">
        <v>46052</v>
      </c>
      <c r="Y147" s="81">
        <v>46059</v>
      </c>
      <c r="Z147" s="81" t="s">
        <v>73</v>
      </c>
      <c r="AA147" s="81">
        <v>46104</v>
      </c>
      <c r="AB147" s="545">
        <v>45</v>
      </c>
      <c r="AC147" s="61">
        <v>0</v>
      </c>
      <c r="AD147" s="79">
        <v>0</v>
      </c>
      <c r="AE147" s="61">
        <v>0</v>
      </c>
      <c r="AF147" s="80" t="s">
        <v>73</v>
      </c>
      <c r="AG147" s="47">
        <f t="shared" si="18"/>
        <v>0</v>
      </c>
      <c r="AH147" s="61">
        <v>0</v>
      </c>
      <c r="AI147" s="79">
        <v>0</v>
      </c>
      <c r="AJ147" s="61" t="s">
        <v>73</v>
      </c>
      <c r="AK147" s="81" t="s">
        <v>73</v>
      </c>
      <c r="AL147" s="61">
        <v>0</v>
      </c>
      <c r="AM147" s="81" t="s">
        <v>73</v>
      </c>
      <c r="AN147" s="81" t="s">
        <v>73</v>
      </c>
      <c r="AO147" s="81" t="s">
        <v>73</v>
      </c>
      <c r="AP147" s="47">
        <f t="shared" si="19"/>
        <v>0</v>
      </c>
      <c r="AQ147" s="47">
        <f>+L147+AD147-AI147</f>
        <v>61625578</v>
      </c>
      <c r="AR147" s="61" t="s">
        <v>65</v>
      </c>
      <c r="AS147" s="79">
        <v>61625578</v>
      </c>
      <c r="AT147" s="61" t="s">
        <v>162</v>
      </c>
      <c r="AU147" s="79">
        <v>0</v>
      </c>
      <c r="AV147" s="81" t="s">
        <v>73</v>
      </c>
      <c r="AW147" s="83">
        <v>0</v>
      </c>
      <c r="AX147" s="62">
        <f t="shared" si="16"/>
        <v>61625578</v>
      </c>
      <c r="AY147" s="63">
        <f t="shared" si="17"/>
        <v>0</v>
      </c>
      <c r="AZ147" s="67">
        <v>0</v>
      </c>
      <c r="BA147" s="82" t="s">
        <v>73</v>
      </c>
      <c r="BB147" s="61" t="s">
        <v>163</v>
      </c>
      <c r="BC147" s="278" t="s">
        <v>6430</v>
      </c>
      <c r="BD147" s="44" t="s">
        <v>4654</v>
      </c>
      <c r="BE147" s="44" t="s">
        <v>164</v>
      </c>
    </row>
    <row r="148" spans="2:57" s="11" customFormat="1" ht="12.75" x14ac:dyDescent="0.2">
      <c r="B148" s="44">
        <v>2026</v>
      </c>
      <c r="C148" s="44">
        <v>891780111</v>
      </c>
      <c r="D148" s="44" t="s">
        <v>63</v>
      </c>
      <c r="E148" s="168" t="s">
        <v>6429</v>
      </c>
      <c r="F148" s="61" t="s">
        <v>6428</v>
      </c>
      <c r="G148" s="61">
        <v>0</v>
      </c>
      <c r="H148" s="61" t="s">
        <v>71</v>
      </c>
      <c r="I148" s="44" t="s">
        <v>64</v>
      </c>
      <c r="J148" s="76" t="s">
        <v>112</v>
      </c>
      <c r="K148" s="278" t="s">
        <v>6427</v>
      </c>
      <c r="L148" s="79">
        <v>49719604</v>
      </c>
      <c r="M148" s="44" t="s">
        <v>66</v>
      </c>
      <c r="N148" s="278" t="s">
        <v>6426</v>
      </c>
      <c r="O148" s="278">
        <v>805004671</v>
      </c>
      <c r="P148" s="68">
        <v>382</v>
      </c>
      <c r="Q148" s="81">
        <v>46045</v>
      </c>
      <c r="R148" s="68">
        <v>49719604</v>
      </c>
      <c r="S148" s="81">
        <v>46052</v>
      </c>
      <c r="T148" s="79">
        <v>49719604</v>
      </c>
      <c r="U148" s="61" t="s">
        <v>65</v>
      </c>
      <c r="V148" s="79">
        <v>85467461</v>
      </c>
      <c r="W148" s="76" t="s">
        <v>6206</v>
      </c>
      <c r="X148" s="81">
        <v>46052</v>
      </c>
      <c r="Y148" s="81">
        <v>46066</v>
      </c>
      <c r="Z148" s="81" t="s">
        <v>73</v>
      </c>
      <c r="AA148" s="81">
        <v>46191</v>
      </c>
      <c r="AB148" s="545">
        <v>125</v>
      </c>
      <c r="AC148" s="61">
        <v>0</v>
      </c>
      <c r="AD148" s="79">
        <v>0</v>
      </c>
      <c r="AE148" s="61">
        <v>0</v>
      </c>
      <c r="AF148" s="80" t="s">
        <v>73</v>
      </c>
      <c r="AG148" s="47">
        <f t="shared" si="18"/>
        <v>0</v>
      </c>
      <c r="AH148" s="61">
        <v>0</v>
      </c>
      <c r="AI148" s="79">
        <v>0</v>
      </c>
      <c r="AJ148" s="61" t="s">
        <v>73</v>
      </c>
      <c r="AK148" s="81" t="s">
        <v>73</v>
      </c>
      <c r="AL148" s="61">
        <v>0</v>
      </c>
      <c r="AM148" s="81" t="s">
        <v>73</v>
      </c>
      <c r="AN148" s="81" t="s">
        <v>73</v>
      </c>
      <c r="AO148" s="81" t="s">
        <v>73</v>
      </c>
      <c r="AP148" s="47">
        <f t="shared" si="19"/>
        <v>0</v>
      </c>
      <c r="AQ148" s="47">
        <f>+L148+AD148-AI148</f>
        <v>49719604</v>
      </c>
      <c r="AR148" s="61" t="s">
        <v>65</v>
      </c>
      <c r="AS148" s="79">
        <v>49719604</v>
      </c>
      <c r="AT148" s="61" t="s">
        <v>162</v>
      </c>
      <c r="AU148" s="79">
        <v>0</v>
      </c>
      <c r="AV148" s="81" t="s">
        <v>73</v>
      </c>
      <c r="AW148" s="83">
        <v>0</v>
      </c>
      <c r="AX148" s="62">
        <f t="shared" si="16"/>
        <v>49719604</v>
      </c>
      <c r="AY148" s="63">
        <f t="shared" si="17"/>
        <v>0</v>
      </c>
      <c r="AZ148" s="67">
        <v>0</v>
      </c>
      <c r="BA148" s="82" t="s">
        <v>73</v>
      </c>
      <c r="BB148" s="61" t="s">
        <v>163</v>
      </c>
      <c r="BC148" s="278" t="s">
        <v>6425</v>
      </c>
      <c r="BD148" s="44" t="s">
        <v>4654</v>
      </c>
      <c r="BE148" s="44" t="s">
        <v>164</v>
      </c>
    </row>
    <row r="149" spans="2:57" s="11" customFormat="1" ht="12.75" x14ac:dyDescent="0.2">
      <c r="B149" s="44">
        <v>2026</v>
      </c>
      <c r="C149" s="44">
        <v>891780111</v>
      </c>
      <c r="D149" s="44" t="s">
        <v>63</v>
      </c>
      <c r="E149" s="168" t="s">
        <v>6424</v>
      </c>
      <c r="F149" s="61" t="s">
        <v>6423</v>
      </c>
      <c r="G149" s="61">
        <v>0</v>
      </c>
      <c r="H149" s="61" t="s">
        <v>71</v>
      </c>
      <c r="I149" s="44" t="s">
        <v>111</v>
      </c>
      <c r="J149" s="76" t="s">
        <v>112</v>
      </c>
      <c r="K149" s="278" t="s">
        <v>6422</v>
      </c>
      <c r="L149" s="79">
        <v>24151440</v>
      </c>
      <c r="M149" s="44" t="s">
        <v>66</v>
      </c>
      <c r="N149" s="278" t="s">
        <v>6421</v>
      </c>
      <c r="O149" s="278">
        <v>901836896</v>
      </c>
      <c r="P149" s="68">
        <v>444</v>
      </c>
      <c r="Q149" s="81">
        <v>46049</v>
      </c>
      <c r="R149" s="68">
        <v>24151440</v>
      </c>
      <c r="S149" s="81">
        <v>46052</v>
      </c>
      <c r="T149" s="79">
        <v>24151440</v>
      </c>
      <c r="U149" s="61" t="s">
        <v>65</v>
      </c>
      <c r="V149" s="79">
        <v>85459497</v>
      </c>
      <c r="W149" s="76" t="s">
        <v>6289</v>
      </c>
      <c r="X149" s="81">
        <v>46052</v>
      </c>
      <c r="Y149" s="81">
        <v>46052</v>
      </c>
      <c r="Z149" s="81" t="s">
        <v>73</v>
      </c>
      <c r="AA149" s="81">
        <v>46056</v>
      </c>
      <c r="AB149" s="545">
        <v>4</v>
      </c>
      <c r="AC149" s="61">
        <v>0</v>
      </c>
      <c r="AD149" s="79">
        <v>0</v>
      </c>
      <c r="AE149" s="61">
        <v>0</v>
      </c>
      <c r="AF149" s="80" t="s">
        <v>73</v>
      </c>
      <c r="AG149" s="47">
        <f t="shared" si="18"/>
        <v>0</v>
      </c>
      <c r="AH149" s="61">
        <v>0</v>
      </c>
      <c r="AI149" s="79">
        <v>0</v>
      </c>
      <c r="AJ149" s="61" t="s">
        <v>73</v>
      </c>
      <c r="AK149" s="81" t="s">
        <v>73</v>
      </c>
      <c r="AL149" s="61">
        <v>0</v>
      </c>
      <c r="AM149" s="81" t="s">
        <v>73</v>
      </c>
      <c r="AN149" s="81" t="s">
        <v>73</v>
      </c>
      <c r="AO149" s="81" t="s">
        <v>73</v>
      </c>
      <c r="AP149" s="47">
        <f t="shared" si="19"/>
        <v>0</v>
      </c>
      <c r="AQ149" s="47">
        <f>+L149+AD149-AI149</f>
        <v>24151440</v>
      </c>
      <c r="AR149" s="61" t="s">
        <v>65</v>
      </c>
      <c r="AS149" s="79">
        <v>24151440</v>
      </c>
      <c r="AT149" s="61" t="s">
        <v>162</v>
      </c>
      <c r="AU149" s="79">
        <v>0</v>
      </c>
      <c r="AV149" s="81" t="s">
        <v>73</v>
      </c>
      <c r="AW149" s="83">
        <v>0</v>
      </c>
      <c r="AX149" s="62">
        <f t="shared" si="16"/>
        <v>24151440</v>
      </c>
      <c r="AY149" s="63">
        <f t="shared" si="17"/>
        <v>0</v>
      </c>
      <c r="AZ149" s="67">
        <v>0</v>
      </c>
      <c r="BA149" s="82" t="s">
        <v>73</v>
      </c>
      <c r="BB149" s="61" t="s">
        <v>85</v>
      </c>
      <c r="BC149" s="278" t="s">
        <v>6420</v>
      </c>
      <c r="BD149" s="44" t="s">
        <v>65</v>
      </c>
      <c r="BE149" s="44" t="s">
        <v>164</v>
      </c>
    </row>
    <row r="150" spans="2:57" s="11" customFormat="1" ht="12.75" x14ac:dyDescent="0.2">
      <c r="B150" s="44">
        <v>2026</v>
      </c>
      <c r="C150" s="44">
        <v>891780111</v>
      </c>
      <c r="D150" s="44" t="s">
        <v>63</v>
      </c>
      <c r="E150" s="168" t="s">
        <v>6419</v>
      </c>
      <c r="F150" s="61" t="s">
        <v>6418</v>
      </c>
      <c r="G150" s="61">
        <v>0</v>
      </c>
      <c r="H150" s="61" t="s">
        <v>71</v>
      </c>
      <c r="I150" s="44" t="s">
        <v>111</v>
      </c>
      <c r="J150" s="76" t="s">
        <v>112</v>
      </c>
      <c r="K150" s="278" t="s">
        <v>6417</v>
      </c>
      <c r="L150" s="79">
        <v>7314930</v>
      </c>
      <c r="M150" s="44" t="s">
        <v>66</v>
      </c>
      <c r="N150" s="278" t="s">
        <v>6416</v>
      </c>
      <c r="O150" s="278">
        <v>901805373</v>
      </c>
      <c r="P150" s="68">
        <v>439</v>
      </c>
      <c r="Q150" s="81">
        <v>46049</v>
      </c>
      <c r="R150" s="68">
        <v>7314930</v>
      </c>
      <c r="S150" s="81">
        <v>46052</v>
      </c>
      <c r="T150" s="79">
        <v>7314930</v>
      </c>
      <c r="U150" s="61" t="s">
        <v>65</v>
      </c>
      <c r="V150" s="79">
        <v>36665858</v>
      </c>
      <c r="W150" s="76" t="s">
        <v>6213</v>
      </c>
      <c r="X150" s="81">
        <v>46052</v>
      </c>
      <c r="Y150" s="81">
        <v>46052</v>
      </c>
      <c r="Z150" s="81" t="s">
        <v>73</v>
      </c>
      <c r="AA150" s="81">
        <v>46065</v>
      </c>
      <c r="AB150" s="545">
        <v>13</v>
      </c>
      <c r="AC150" s="61">
        <v>0</v>
      </c>
      <c r="AD150" s="79">
        <v>0</v>
      </c>
      <c r="AE150" s="61">
        <v>0</v>
      </c>
      <c r="AF150" s="80" t="s">
        <v>73</v>
      </c>
      <c r="AG150" s="47">
        <f t="shared" si="18"/>
        <v>0</v>
      </c>
      <c r="AH150" s="61">
        <v>0</v>
      </c>
      <c r="AI150" s="79">
        <v>0</v>
      </c>
      <c r="AJ150" s="61" t="s">
        <v>73</v>
      </c>
      <c r="AK150" s="81" t="s">
        <v>73</v>
      </c>
      <c r="AL150" s="61">
        <v>0</v>
      </c>
      <c r="AM150" s="81" t="s">
        <v>73</v>
      </c>
      <c r="AN150" s="81" t="s">
        <v>73</v>
      </c>
      <c r="AO150" s="81" t="s">
        <v>73</v>
      </c>
      <c r="AP150" s="47">
        <f t="shared" si="19"/>
        <v>0</v>
      </c>
      <c r="AQ150" s="47">
        <f>+L150+AD150-AI150</f>
        <v>7314930</v>
      </c>
      <c r="AR150" s="61" t="s">
        <v>65</v>
      </c>
      <c r="AS150" s="79">
        <v>7314930</v>
      </c>
      <c r="AT150" s="61" t="s">
        <v>162</v>
      </c>
      <c r="AU150" s="79">
        <v>0</v>
      </c>
      <c r="AV150" s="81" t="s">
        <v>73</v>
      </c>
      <c r="AW150" s="83">
        <v>0</v>
      </c>
      <c r="AX150" s="62">
        <f t="shared" ref="AX150:AX181" si="20">AQ150-AW150</f>
        <v>7314930</v>
      </c>
      <c r="AY150" s="63">
        <f t="shared" ref="AY150:AY181" si="21">+IFERROR(AW150/AQ150,"_")</f>
        <v>0</v>
      </c>
      <c r="AZ150" s="67">
        <v>0</v>
      </c>
      <c r="BA150" s="82" t="s">
        <v>73</v>
      </c>
      <c r="BB150" s="61" t="s">
        <v>85</v>
      </c>
      <c r="BC150" s="278" t="s">
        <v>6415</v>
      </c>
      <c r="BD150" s="44" t="s">
        <v>65</v>
      </c>
      <c r="BE150" s="44" t="s">
        <v>164</v>
      </c>
    </row>
    <row r="151" spans="2:57" s="11" customFormat="1" ht="12.75" x14ac:dyDescent="0.2">
      <c r="B151" s="44">
        <v>2026</v>
      </c>
      <c r="C151" s="44">
        <v>891780111</v>
      </c>
      <c r="D151" s="44" t="s">
        <v>63</v>
      </c>
      <c r="E151" s="168" t="s">
        <v>6414</v>
      </c>
      <c r="F151" s="61" t="s">
        <v>6413</v>
      </c>
      <c r="G151" s="61">
        <v>0</v>
      </c>
      <c r="H151" s="61" t="s">
        <v>71</v>
      </c>
      <c r="I151" s="44" t="s">
        <v>111</v>
      </c>
      <c r="J151" s="76" t="s">
        <v>112</v>
      </c>
      <c r="K151" s="278" t="s">
        <v>6412</v>
      </c>
      <c r="L151" s="79">
        <v>85622880</v>
      </c>
      <c r="M151" s="44" t="s">
        <v>66</v>
      </c>
      <c r="N151" s="278" t="s">
        <v>6411</v>
      </c>
      <c r="O151" s="278">
        <v>900413322</v>
      </c>
      <c r="P151" s="68">
        <v>442</v>
      </c>
      <c r="Q151" s="81">
        <v>46049</v>
      </c>
      <c r="R151" s="68">
        <v>85622880</v>
      </c>
      <c r="S151" s="81">
        <v>46052</v>
      </c>
      <c r="T151" s="79">
        <v>85622880</v>
      </c>
      <c r="U151" s="61" t="s">
        <v>65</v>
      </c>
      <c r="V151" s="79">
        <v>15443332</v>
      </c>
      <c r="W151" s="76" t="s">
        <v>6336</v>
      </c>
      <c r="X151" s="81">
        <v>46052</v>
      </c>
      <c r="Y151" s="81">
        <v>46066</v>
      </c>
      <c r="Z151" s="81" t="s">
        <v>73</v>
      </c>
      <c r="AA151" s="81">
        <v>46093</v>
      </c>
      <c r="AB151" s="545">
        <v>27</v>
      </c>
      <c r="AC151" s="61">
        <v>0</v>
      </c>
      <c r="AD151" s="79">
        <v>0</v>
      </c>
      <c r="AE151" s="61">
        <v>0</v>
      </c>
      <c r="AF151" s="80" t="s">
        <v>73</v>
      </c>
      <c r="AG151" s="47">
        <f t="shared" si="18"/>
        <v>0</v>
      </c>
      <c r="AH151" s="61">
        <v>0</v>
      </c>
      <c r="AI151" s="79">
        <v>0</v>
      </c>
      <c r="AJ151" s="61" t="s">
        <v>73</v>
      </c>
      <c r="AK151" s="81" t="s">
        <v>73</v>
      </c>
      <c r="AL151" s="61">
        <v>0</v>
      </c>
      <c r="AM151" s="81" t="s">
        <v>73</v>
      </c>
      <c r="AN151" s="81" t="s">
        <v>73</v>
      </c>
      <c r="AO151" s="81" t="s">
        <v>73</v>
      </c>
      <c r="AP151" s="47">
        <f t="shared" si="19"/>
        <v>0</v>
      </c>
      <c r="AQ151" s="47">
        <f>+L151+AD151-AI151</f>
        <v>85622880</v>
      </c>
      <c r="AR151" s="61" t="s">
        <v>65</v>
      </c>
      <c r="AS151" s="79">
        <v>85622880</v>
      </c>
      <c r="AT151" s="61" t="s">
        <v>162</v>
      </c>
      <c r="AU151" s="79">
        <v>0</v>
      </c>
      <c r="AV151" s="81" t="s">
        <v>73</v>
      </c>
      <c r="AW151" s="83">
        <v>0</v>
      </c>
      <c r="AX151" s="62">
        <f t="shared" si="20"/>
        <v>85622880</v>
      </c>
      <c r="AY151" s="63">
        <f t="shared" si="21"/>
        <v>0</v>
      </c>
      <c r="AZ151" s="67">
        <v>0</v>
      </c>
      <c r="BA151" s="82" t="s">
        <v>73</v>
      </c>
      <c r="BB151" s="61" t="s">
        <v>163</v>
      </c>
      <c r="BC151" s="278" t="s">
        <v>6410</v>
      </c>
      <c r="BD151" s="44" t="s">
        <v>4654</v>
      </c>
      <c r="BE151" s="44" t="s">
        <v>164</v>
      </c>
    </row>
    <row r="152" spans="2:57" s="11" customFormat="1" ht="12.75" x14ac:dyDescent="0.2">
      <c r="B152" s="44">
        <v>2026</v>
      </c>
      <c r="C152" s="44">
        <v>891780111</v>
      </c>
      <c r="D152" s="44" t="s">
        <v>63</v>
      </c>
      <c r="E152" s="168" t="s">
        <v>6409</v>
      </c>
      <c r="F152" s="61" t="s">
        <v>6408</v>
      </c>
      <c r="G152" s="61">
        <v>0</v>
      </c>
      <c r="H152" s="61" t="s">
        <v>71</v>
      </c>
      <c r="I152" s="44" t="s">
        <v>64</v>
      </c>
      <c r="J152" s="76" t="s">
        <v>112</v>
      </c>
      <c r="K152" s="278" t="s">
        <v>6407</v>
      </c>
      <c r="L152" s="79">
        <v>38404385</v>
      </c>
      <c r="M152" s="44" t="s">
        <v>66</v>
      </c>
      <c r="N152" s="278" t="s">
        <v>4836</v>
      </c>
      <c r="O152" s="278">
        <v>802005634</v>
      </c>
      <c r="P152" s="68">
        <v>465</v>
      </c>
      <c r="Q152" s="81">
        <v>46050</v>
      </c>
      <c r="R152" s="68">
        <v>38404385</v>
      </c>
      <c r="S152" s="81">
        <v>46052</v>
      </c>
      <c r="T152" s="79">
        <v>38404385</v>
      </c>
      <c r="U152" s="61" t="s">
        <v>65</v>
      </c>
      <c r="V152" s="79">
        <v>72221403</v>
      </c>
      <c r="W152" s="76" t="s">
        <v>6220</v>
      </c>
      <c r="X152" s="81">
        <v>46052</v>
      </c>
      <c r="Y152" s="81">
        <v>46052</v>
      </c>
      <c r="Z152" s="81" t="s">
        <v>73</v>
      </c>
      <c r="AA152" s="81">
        <v>46081</v>
      </c>
      <c r="AB152" s="545">
        <v>29</v>
      </c>
      <c r="AC152" s="61">
        <v>0</v>
      </c>
      <c r="AD152" s="79">
        <v>0</v>
      </c>
      <c r="AE152" s="61">
        <v>0</v>
      </c>
      <c r="AF152" s="80" t="s">
        <v>73</v>
      </c>
      <c r="AG152" s="47">
        <f t="shared" si="18"/>
        <v>0</v>
      </c>
      <c r="AH152" s="61">
        <v>0</v>
      </c>
      <c r="AI152" s="79">
        <v>0</v>
      </c>
      <c r="AJ152" s="61" t="s">
        <v>73</v>
      </c>
      <c r="AK152" s="81" t="s">
        <v>73</v>
      </c>
      <c r="AL152" s="61">
        <v>0</v>
      </c>
      <c r="AM152" s="81" t="s">
        <v>73</v>
      </c>
      <c r="AN152" s="81" t="s">
        <v>73</v>
      </c>
      <c r="AO152" s="81" t="s">
        <v>73</v>
      </c>
      <c r="AP152" s="47">
        <f t="shared" si="19"/>
        <v>0</v>
      </c>
      <c r="AQ152" s="47">
        <f>+L152+AD152-AI152</f>
        <v>38404385</v>
      </c>
      <c r="AR152" s="61" t="s">
        <v>65</v>
      </c>
      <c r="AS152" s="79">
        <v>38404385</v>
      </c>
      <c r="AT152" s="61" t="s">
        <v>162</v>
      </c>
      <c r="AU152" s="79">
        <v>0</v>
      </c>
      <c r="AV152" s="81" t="s">
        <v>73</v>
      </c>
      <c r="AW152" s="83">
        <v>0</v>
      </c>
      <c r="AX152" s="62">
        <f t="shared" si="20"/>
        <v>38404385</v>
      </c>
      <c r="AY152" s="63">
        <f t="shared" si="21"/>
        <v>0</v>
      </c>
      <c r="AZ152" s="67">
        <v>0</v>
      </c>
      <c r="BA152" s="82" t="s">
        <v>73</v>
      </c>
      <c r="BB152" s="61" t="s">
        <v>85</v>
      </c>
      <c r="BC152" s="278" t="s">
        <v>6406</v>
      </c>
      <c r="BD152" s="44" t="s">
        <v>65</v>
      </c>
      <c r="BE152" s="44" t="s">
        <v>164</v>
      </c>
    </row>
    <row r="153" spans="2:57" s="11" customFormat="1" ht="12.75" x14ac:dyDescent="0.2">
      <c r="B153" s="44">
        <v>2026</v>
      </c>
      <c r="C153" s="44">
        <v>891780111</v>
      </c>
      <c r="D153" s="44" t="s">
        <v>63</v>
      </c>
      <c r="E153" s="168" t="s">
        <v>6405</v>
      </c>
      <c r="F153" s="61" t="s">
        <v>6404</v>
      </c>
      <c r="G153" s="61">
        <v>0</v>
      </c>
      <c r="H153" s="61" t="s">
        <v>71</v>
      </c>
      <c r="I153" s="44" t="s">
        <v>64</v>
      </c>
      <c r="J153" s="76" t="s">
        <v>112</v>
      </c>
      <c r="K153" s="278" t="s">
        <v>6403</v>
      </c>
      <c r="L153" s="79">
        <v>20117080</v>
      </c>
      <c r="M153" s="44" t="s">
        <v>66</v>
      </c>
      <c r="N153" s="278" t="s">
        <v>6402</v>
      </c>
      <c r="O153" s="278">
        <v>901992019</v>
      </c>
      <c r="P153" s="68">
        <v>467</v>
      </c>
      <c r="Q153" s="81">
        <v>46050</v>
      </c>
      <c r="R153" s="68">
        <v>20117080</v>
      </c>
      <c r="S153" s="81">
        <v>46052</v>
      </c>
      <c r="T153" s="79">
        <v>20117080</v>
      </c>
      <c r="U153" s="61" t="s">
        <v>65</v>
      </c>
      <c r="V153" s="79">
        <v>72221403</v>
      </c>
      <c r="W153" s="76" t="s">
        <v>6220</v>
      </c>
      <c r="X153" s="81">
        <v>46052</v>
      </c>
      <c r="Y153" s="81">
        <v>46052</v>
      </c>
      <c r="Z153" s="81" t="s">
        <v>73</v>
      </c>
      <c r="AA153" s="81">
        <v>46081</v>
      </c>
      <c r="AB153" s="545">
        <v>29</v>
      </c>
      <c r="AC153" s="61">
        <v>0</v>
      </c>
      <c r="AD153" s="79">
        <v>0</v>
      </c>
      <c r="AE153" s="61">
        <v>0</v>
      </c>
      <c r="AF153" s="80" t="s">
        <v>73</v>
      </c>
      <c r="AG153" s="47">
        <f t="shared" si="18"/>
        <v>0</v>
      </c>
      <c r="AH153" s="61">
        <v>0</v>
      </c>
      <c r="AI153" s="79">
        <v>0</v>
      </c>
      <c r="AJ153" s="61" t="s">
        <v>73</v>
      </c>
      <c r="AK153" s="81" t="s">
        <v>73</v>
      </c>
      <c r="AL153" s="61">
        <v>0</v>
      </c>
      <c r="AM153" s="81" t="s">
        <v>73</v>
      </c>
      <c r="AN153" s="81" t="s">
        <v>73</v>
      </c>
      <c r="AO153" s="81" t="s">
        <v>73</v>
      </c>
      <c r="AP153" s="47">
        <f t="shared" si="19"/>
        <v>0</v>
      </c>
      <c r="AQ153" s="47">
        <f>+L153+AD153-AI153</f>
        <v>20117080</v>
      </c>
      <c r="AR153" s="61" t="s">
        <v>65</v>
      </c>
      <c r="AS153" s="79">
        <v>20117080</v>
      </c>
      <c r="AT153" s="61" t="s">
        <v>162</v>
      </c>
      <c r="AU153" s="79">
        <v>0</v>
      </c>
      <c r="AV153" s="81" t="s">
        <v>73</v>
      </c>
      <c r="AW153" s="83">
        <v>0</v>
      </c>
      <c r="AX153" s="62">
        <f t="shared" si="20"/>
        <v>20117080</v>
      </c>
      <c r="AY153" s="63">
        <f t="shared" si="21"/>
        <v>0</v>
      </c>
      <c r="AZ153" s="67">
        <v>0</v>
      </c>
      <c r="BA153" s="82" t="s">
        <v>73</v>
      </c>
      <c r="BB153" s="61" t="s">
        <v>85</v>
      </c>
      <c r="BC153" s="278" t="s">
        <v>6401</v>
      </c>
      <c r="BD153" s="44" t="s">
        <v>65</v>
      </c>
      <c r="BE153" s="44" t="s">
        <v>164</v>
      </c>
    </row>
    <row r="154" spans="2:57" s="11" customFormat="1" ht="12.75" x14ac:dyDescent="0.2">
      <c r="B154" s="44">
        <v>2026</v>
      </c>
      <c r="C154" s="44">
        <v>891780111</v>
      </c>
      <c r="D154" s="44" t="s">
        <v>63</v>
      </c>
      <c r="E154" s="168" t="s">
        <v>6400</v>
      </c>
      <c r="F154" s="61" t="s">
        <v>6399</v>
      </c>
      <c r="G154" s="61">
        <v>0</v>
      </c>
      <c r="H154" s="61" t="s">
        <v>71</v>
      </c>
      <c r="I154" s="44" t="s">
        <v>111</v>
      </c>
      <c r="J154" s="76" t="s">
        <v>112</v>
      </c>
      <c r="K154" s="278" t="s">
        <v>6398</v>
      </c>
      <c r="L154" s="79">
        <v>82943000</v>
      </c>
      <c r="M154" s="44" t="s">
        <v>66</v>
      </c>
      <c r="N154" s="278" t="s">
        <v>6397</v>
      </c>
      <c r="O154" s="278">
        <v>800109197</v>
      </c>
      <c r="P154" s="68">
        <v>333</v>
      </c>
      <c r="Q154" s="81">
        <v>46044</v>
      </c>
      <c r="R154" s="68">
        <v>82943000</v>
      </c>
      <c r="S154" s="81">
        <v>46052</v>
      </c>
      <c r="T154" s="79">
        <v>82943000</v>
      </c>
      <c r="U154" s="61" t="s">
        <v>65</v>
      </c>
      <c r="V154" s="79">
        <v>7633817</v>
      </c>
      <c r="W154" s="76" t="s">
        <v>6396</v>
      </c>
      <c r="X154" s="81">
        <v>46052</v>
      </c>
      <c r="Y154" s="81">
        <v>46062</v>
      </c>
      <c r="Z154" s="81" t="s">
        <v>73</v>
      </c>
      <c r="AA154" s="81">
        <v>46076</v>
      </c>
      <c r="AB154" s="545">
        <v>14</v>
      </c>
      <c r="AC154" s="61">
        <v>0</v>
      </c>
      <c r="AD154" s="79">
        <v>0</v>
      </c>
      <c r="AE154" s="61">
        <v>0</v>
      </c>
      <c r="AF154" s="80" t="s">
        <v>73</v>
      </c>
      <c r="AG154" s="47">
        <f t="shared" si="18"/>
        <v>0</v>
      </c>
      <c r="AH154" s="61">
        <v>0</v>
      </c>
      <c r="AI154" s="79">
        <v>0</v>
      </c>
      <c r="AJ154" s="61" t="s">
        <v>73</v>
      </c>
      <c r="AK154" s="81" t="s">
        <v>73</v>
      </c>
      <c r="AL154" s="61">
        <v>0</v>
      </c>
      <c r="AM154" s="81" t="s">
        <v>73</v>
      </c>
      <c r="AN154" s="81" t="s">
        <v>73</v>
      </c>
      <c r="AO154" s="81" t="s">
        <v>73</v>
      </c>
      <c r="AP154" s="47">
        <f t="shared" si="19"/>
        <v>0</v>
      </c>
      <c r="AQ154" s="47">
        <f>+L154+AD154-AI154</f>
        <v>82943000</v>
      </c>
      <c r="AR154" s="61" t="s">
        <v>65</v>
      </c>
      <c r="AS154" s="79">
        <v>82943000</v>
      </c>
      <c r="AT154" s="61" t="s">
        <v>162</v>
      </c>
      <c r="AU154" s="79">
        <v>0</v>
      </c>
      <c r="AV154" s="81" t="s">
        <v>73</v>
      </c>
      <c r="AW154" s="83">
        <v>0</v>
      </c>
      <c r="AX154" s="62">
        <f t="shared" si="20"/>
        <v>82943000</v>
      </c>
      <c r="AY154" s="63">
        <f t="shared" si="21"/>
        <v>0</v>
      </c>
      <c r="AZ154" s="67">
        <v>0</v>
      </c>
      <c r="BA154" s="82" t="s">
        <v>73</v>
      </c>
      <c r="BB154" s="61" t="s">
        <v>163</v>
      </c>
      <c r="BC154" s="278" t="s">
        <v>6395</v>
      </c>
      <c r="BD154" s="44" t="s">
        <v>4654</v>
      </c>
      <c r="BE154" s="44" t="s">
        <v>164</v>
      </c>
    </row>
    <row r="155" spans="2:57" s="11" customFormat="1" ht="12.75" x14ac:dyDescent="0.2">
      <c r="B155" s="44">
        <v>2026</v>
      </c>
      <c r="C155" s="44">
        <v>891780111</v>
      </c>
      <c r="D155" s="44" t="s">
        <v>63</v>
      </c>
      <c r="E155" s="168" t="s">
        <v>6394</v>
      </c>
      <c r="F155" s="61" t="s">
        <v>6393</v>
      </c>
      <c r="G155" s="61">
        <v>0</v>
      </c>
      <c r="H155" s="61" t="s">
        <v>71</v>
      </c>
      <c r="I155" s="44" t="s">
        <v>111</v>
      </c>
      <c r="J155" s="76" t="s">
        <v>112</v>
      </c>
      <c r="K155" s="278" t="s">
        <v>6392</v>
      </c>
      <c r="L155" s="79">
        <v>203260000</v>
      </c>
      <c r="M155" s="44" t="s">
        <v>66</v>
      </c>
      <c r="N155" s="278" t="s">
        <v>6391</v>
      </c>
      <c r="O155" s="278">
        <v>901150111</v>
      </c>
      <c r="P155" s="68">
        <v>409</v>
      </c>
      <c r="Q155" s="81">
        <v>46048</v>
      </c>
      <c r="R155" s="68">
        <v>203261568</v>
      </c>
      <c r="S155" s="81">
        <v>46052</v>
      </c>
      <c r="T155" s="79">
        <v>203260000</v>
      </c>
      <c r="U155" s="61" t="s">
        <v>65</v>
      </c>
      <c r="V155" s="79">
        <v>15443332</v>
      </c>
      <c r="W155" s="76" t="s">
        <v>6336</v>
      </c>
      <c r="X155" s="81">
        <v>46052</v>
      </c>
      <c r="Y155" s="81">
        <v>46065</v>
      </c>
      <c r="Z155" s="81" t="s">
        <v>73</v>
      </c>
      <c r="AA155" s="81">
        <v>46095</v>
      </c>
      <c r="AB155" s="545">
        <v>30</v>
      </c>
      <c r="AC155" s="61">
        <v>0</v>
      </c>
      <c r="AD155" s="79">
        <v>0</v>
      </c>
      <c r="AE155" s="61">
        <v>0</v>
      </c>
      <c r="AF155" s="80" t="s">
        <v>73</v>
      </c>
      <c r="AG155" s="47">
        <f t="shared" si="18"/>
        <v>0</v>
      </c>
      <c r="AH155" s="61">
        <v>0</v>
      </c>
      <c r="AI155" s="79">
        <v>0</v>
      </c>
      <c r="AJ155" s="61" t="s">
        <v>73</v>
      </c>
      <c r="AK155" s="81" t="s">
        <v>73</v>
      </c>
      <c r="AL155" s="61">
        <v>0</v>
      </c>
      <c r="AM155" s="81" t="s">
        <v>73</v>
      </c>
      <c r="AN155" s="81" t="s">
        <v>73</v>
      </c>
      <c r="AO155" s="81" t="s">
        <v>73</v>
      </c>
      <c r="AP155" s="47">
        <f t="shared" si="19"/>
        <v>0</v>
      </c>
      <c r="AQ155" s="47">
        <f>+L155+AD155-AI155</f>
        <v>203260000</v>
      </c>
      <c r="AR155" s="61" t="s">
        <v>65</v>
      </c>
      <c r="AS155" s="79">
        <v>203260000</v>
      </c>
      <c r="AT155" s="61" t="s">
        <v>162</v>
      </c>
      <c r="AU155" s="79">
        <v>0</v>
      </c>
      <c r="AV155" s="81" t="s">
        <v>73</v>
      </c>
      <c r="AW155" s="83">
        <v>0</v>
      </c>
      <c r="AX155" s="62">
        <f t="shared" si="20"/>
        <v>203260000</v>
      </c>
      <c r="AY155" s="63">
        <f t="shared" si="21"/>
        <v>0</v>
      </c>
      <c r="AZ155" s="67">
        <v>0</v>
      </c>
      <c r="BA155" s="82" t="s">
        <v>73</v>
      </c>
      <c r="BB155" s="61" t="s">
        <v>163</v>
      </c>
      <c r="BC155" s="278" t="s">
        <v>6390</v>
      </c>
      <c r="BD155" s="44" t="s">
        <v>4654</v>
      </c>
      <c r="BE155" s="44" t="s">
        <v>164</v>
      </c>
    </row>
    <row r="156" spans="2:57" s="11" customFormat="1" ht="12.75" x14ac:dyDescent="0.2">
      <c r="B156" s="44">
        <v>2026</v>
      </c>
      <c r="C156" s="44">
        <v>891780111</v>
      </c>
      <c r="D156" s="44" t="s">
        <v>63</v>
      </c>
      <c r="E156" s="168" t="s">
        <v>6389</v>
      </c>
      <c r="F156" s="61" t="s">
        <v>6388</v>
      </c>
      <c r="G156" s="61">
        <v>0</v>
      </c>
      <c r="H156" s="61" t="s">
        <v>71</v>
      </c>
      <c r="I156" s="44" t="s">
        <v>111</v>
      </c>
      <c r="J156" s="76" t="s">
        <v>112</v>
      </c>
      <c r="K156" s="278" t="s">
        <v>6387</v>
      </c>
      <c r="L156" s="79">
        <v>240275529</v>
      </c>
      <c r="M156" s="44" t="s">
        <v>66</v>
      </c>
      <c r="N156" s="278" t="s">
        <v>6386</v>
      </c>
      <c r="O156" s="278">
        <v>901039840</v>
      </c>
      <c r="P156" s="68">
        <v>457</v>
      </c>
      <c r="Q156" s="81">
        <v>46050</v>
      </c>
      <c r="R156" s="68">
        <v>240275529</v>
      </c>
      <c r="S156" s="81">
        <v>46052</v>
      </c>
      <c r="T156" s="79">
        <v>240275529</v>
      </c>
      <c r="U156" s="61" t="s">
        <v>65</v>
      </c>
      <c r="V156" s="79">
        <v>85465146</v>
      </c>
      <c r="W156" s="76" t="s">
        <v>6324</v>
      </c>
      <c r="X156" s="81">
        <v>46052</v>
      </c>
      <c r="Y156" s="81">
        <v>46058</v>
      </c>
      <c r="Z156" s="81" t="s">
        <v>73</v>
      </c>
      <c r="AA156" s="81">
        <v>46064</v>
      </c>
      <c r="AB156" s="545">
        <v>6</v>
      </c>
      <c r="AC156" s="61">
        <v>0</v>
      </c>
      <c r="AD156" s="79">
        <v>0</v>
      </c>
      <c r="AE156" s="61">
        <v>0</v>
      </c>
      <c r="AF156" s="80" t="s">
        <v>73</v>
      </c>
      <c r="AG156" s="47">
        <f t="shared" si="18"/>
        <v>0</v>
      </c>
      <c r="AH156" s="61">
        <v>0</v>
      </c>
      <c r="AI156" s="79">
        <v>0</v>
      </c>
      <c r="AJ156" s="61" t="s">
        <v>73</v>
      </c>
      <c r="AK156" s="81" t="s">
        <v>73</v>
      </c>
      <c r="AL156" s="61">
        <v>0</v>
      </c>
      <c r="AM156" s="81" t="s">
        <v>73</v>
      </c>
      <c r="AN156" s="81" t="s">
        <v>73</v>
      </c>
      <c r="AO156" s="81" t="s">
        <v>73</v>
      </c>
      <c r="AP156" s="47">
        <f t="shared" si="19"/>
        <v>0</v>
      </c>
      <c r="AQ156" s="47">
        <f>+L156+AD156-AI156</f>
        <v>240275529</v>
      </c>
      <c r="AR156" s="61" t="s">
        <v>65</v>
      </c>
      <c r="AS156" s="79">
        <v>240275529</v>
      </c>
      <c r="AT156" s="61" t="s">
        <v>162</v>
      </c>
      <c r="AU156" s="79">
        <v>0</v>
      </c>
      <c r="AV156" s="81" t="s">
        <v>73</v>
      </c>
      <c r="AW156" s="83">
        <v>0</v>
      </c>
      <c r="AX156" s="62">
        <f t="shared" si="20"/>
        <v>240275529</v>
      </c>
      <c r="AY156" s="63">
        <f t="shared" si="21"/>
        <v>0</v>
      </c>
      <c r="AZ156" s="67">
        <v>0</v>
      </c>
      <c r="BA156" s="82" t="s">
        <v>73</v>
      </c>
      <c r="BB156" s="61" t="s">
        <v>163</v>
      </c>
      <c r="BC156" s="278" t="s">
        <v>6385</v>
      </c>
      <c r="BD156" s="44" t="s">
        <v>4654</v>
      </c>
      <c r="BE156" s="44" t="s">
        <v>164</v>
      </c>
    </row>
    <row r="157" spans="2:57" s="11" customFormat="1" ht="12.75" x14ac:dyDescent="0.2">
      <c r="B157" s="44">
        <v>2026</v>
      </c>
      <c r="C157" s="44">
        <v>891780111</v>
      </c>
      <c r="D157" s="44" t="s">
        <v>63</v>
      </c>
      <c r="E157" s="168" t="s">
        <v>6384</v>
      </c>
      <c r="F157" s="61" t="s">
        <v>6383</v>
      </c>
      <c r="G157" s="61">
        <v>0</v>
      </c>
      <c r="H157" s="61" t="s">
        <v>71</v>
      </c>
      <c r="I157" s="44" t="s">
        <v>111</v>
      </c>
      <c r="J157" s="76" t="s">
        <v>112</v>
      </c>
      <c r="K157" s="278" t="s">
        <v>6382</v>
      </c>
      <c r="L157" s="79">
        <v>38547253</v>
      </c>
      <c r="M157" s="44" t="s">
        <v>66</v>
      </c>
      <c r="N157" s="278" t="s">
        <v>6381</v>
      </c>
      <c r="O157" s="278">
        <v>8722809</v>
      </c>
      <c r="P157" s="68">
        <v>529</v>
      </c>
      <c r="Q157" s="81">
        <v>46052</v>
      </c>
      <c r="R157" s="68">
        <v>38547253</v>
      </c>
      <c r="S157" s="81">
        <v>46052</v>
      </c>
      <c r="T157" s="79">
        <v>38547253</v>
      </c>
      <c r="U157" s="61" t="s">
        <v>65</v>
      </c>
      <c r="V157" s="79">
        <v>85459497</v>
      </c>
      <c r="W157" s="76" t="s">
        <v>6289</v>
      </c>
      <c r="X157" s="81">
        <v>46052</v>
      </c>
      <c r="Y157" s="81">
        <v>46052</v>
      </c>
      <c r="Z157" s="81" t="s">
        <v>73</v>
      </c>
      <c r="AA157" s="81">
        <v>46061</v>
      </c>
      <c r="AB157" s="545">
        <v>9</v>
      </c>
      <c r="AC157" s="61">
        <v>0</v>
      </c>
      <c r="AD157" s="79">
        <v>0</v>
      </c>
      <c r="AE157" s="61">
        <v>0</v>
      </c>
      <c r="AF157" s="80" t="s">
        <v>73</v>
      </c>
      <c r="AG157" s="47">
        <f t="shared" si="18"/>
        <v>0</v>
      </c>
      <c r="AH157" s="61">
        <v>0</v>
      </c>
      <c r="AI157" s="79">
        <v>0</v>
      </c>
      <c r="AJ157" s="61" t="s">
        <v>73</v>
      </c>
      <c r="AK157" s="81" t="s">
        <v>73</v>
      </c>
      <c r="AL157" s="61">
        <v>0</v>
      </c>
      <c r="AM157" s="81" t="s">
        <v>73</v>
      </c>
      <c r="AN157" s="81" t="s">
        <v>73</v>
      </c>
      <c r="AO157" s="81" t="s">
        <v>73</v>
      </c>
      <c r="AP157" s="47">
        <f t="shared" si="19"/>
        <v>0</v>
      </c>
      <c r="AQ157" s="47">
        <f>+L157+AD157-AI157</f>
        <v>38547253</v>
      </c>
      <c r="AR157" s="61" t="s">
        <v>65</v>
      </c>
      <c r="AS157" s="79">
        <v>38547253</v>
      </c>
      <c r="AT157" s="61" t="s">
        <v>162</v>
      </c>
      <c r="AU157" s="79">
        <v>0</v>
      </c>
      <c r="AV157" s="81" t="s">
        <v>73</v>
      </c>
      <c r="AW157" s="83">
        <v>0</v>
      </c>
      <c r="AX157" s="62">
        <f t="shared" si="20"/>
        <v>38547253</v>
      </c>
      <c r="AY157" s="63">
        <f t="shared" si="21"/>
        <v>0</v>
      </c>
      <c r="AZ157" s="67">
        <v>0</v>
      </c>
      <c r="BA157" s="82" t="s">
        <v>73</v>
      </c>
      <c r="BB157" s="61" t="s">
        <v>85</v>
      </c>
      <c r="BC157" s="278" t="s">
        <v>6380</v>
      </c>
      <c r="BD157" s="44" t="s">
        <v>65</v>
      </c>
      <c r="BE157" s="44" t="s">
        <v>164</v>
      </c>
    </row>
    <row r="158" spans="2:57" s="11" customFormat="1" ht="12.75" x14ac:dyDescent="0.2">
      <c r="B158" s="44">
        <v>2026</v>
      </c>
      <c r="C158" s="44">
        <v>891780111</v>
      </c>
      <c r="D158" s="44" t="s">
        <v>63</v>
      </c>
      <c r="E158" s="168" t="s">
        <v>6379</v>
      </c>
      <c r="F158" s="61" t="s">
        <v>6378</v>
      </c>
      <c r="G158" s="61">
        <v>0</v>
      </c>
      <c r="H158" s="61" t="s">
        <v>71</v>
      </c>
      <c r="I158" s="44" t="s">
        <v>111</v>
      </c>
      <c r="J158" s="76" t="s">
        <v>112</v>
      </c>
      <c r="K158" s="278" t="s">
        <v>6377</v>
      </c>
      <c r="L158" s="79">
        <v>136670846</v>
      </c>
      <c r="M158" s="44" t="s">
        <v>66</v>
      </c>
      <c r="N158" s="278" t="s">
        <v>6376</v>
      </c>
      <c r="O158" s="278">
        <v>800014574</v>
      </c>
      <c r="P158" s="68">
        <v>200</v>
      </c>
      <c r="Q158" s="81">
        <v>46038</v>
      </c>
      <c r="R158" s="68">
        <v>136670846</v>
      </c>
      <c r="S158" s="81">
        <v>46052</v>
      </c>
      <c r="T158" s="79">
        <v>136670846</v>
      </c>
      <c r="U158" s="61" t="s">
        <v>65</v>
      </c>
      <c r="V158" s="79">
        <v>15443332</v>
      </c>
      <c r="W158" s="76" t="s">
        <v>6336</v>
      </c>
      <c r="X158" s="81">
        <v>46052</v>
      </c>
      <c r="Y158" s="81">
        <v>46056</v>
      </c>
      <c r="Z158" s="81" t="s">
        <v>73</v>
      </c>
      <c r="AA158" s="81">
        <v>46097</v>
      </c>
      <c r="AB158" s="545">
        <v>41</v>
      </c>
      <c r="AC158" s="61">
        <v>0</v>
      </c>
      <c r="AD158" s="79">
        <v>0</v>
      </c>
      <c r="AE158" s="61">
        <v>0</v>
      </c>
      <c r="AF158" s="80" t="s">
        <v>73</v>
      </c>
      <c r="AG158" s="47">
        <f t="shared" si="18"/>
        <v>0</v>
      </c>
      <c r="AH158" s="61">
        <v>0</v>
      </c>
      <c r="AI158" s="79">
        <v>0</v>
      </c>
      <c r="AJ158" s="61" t="s">
        <v>73</v>
      </c>
      <c r="AK158" s="81" t="s">
        <v>73</v>
      </c>
      <c r="AL158" s="61">
        <v>0</v>
      </c>
      <c r="AM158" s="81" t="s">
        <v>73</v>
      </c>
      <c r="AN158" s="81" t="s">
        <v>73</v>
      </c>
      <c r="AO158" s="81" t="s">
        <v>73</v>
      </c>
      <c r="AP158" s="47">
        <f t="shared" si="19"/>
        <v>0</v>
      </c>
      <c r="AQ158" s="47">
        <f>+L158+AD158-AI158</f>
        <v>136670846</v>
      </c>
      <c r="AR158" s="61" t="s">
        <v>65</v>
      </c>
      <c r="AS158" s="79">
        <v>136670846</v>
      </c>
      <c r="AT158" s="61" t="s">
        <v>162</v>
      </c>
      <c r="AU158" s="79">
        <v>0</v>
      </c>
      <c r="AV158" s="81" t="s">
        <v>73</v>
      </c>
      <c r="AW158" s="83">
        <v>0</v>
      </c>
      <c r="AX158" s="62">
        <f t="shared" si="20"/>
        <v>136670846</v>
      </c>
      <c r="AY158" s="63">
        <f t="shared" si="21"/>
        <v>0</v>
      </c>
      <c r="AZ158" s="67">
        <v>0</v>
      </c>
      <c r="BA158" s="82" t="s">
        <v>73</v>
      </c>
      <c r="BB158" s="61" t="s">
        <v>163</v>
      </c>
      <c r="BC158" s="278" t="s">
        <v>6375</v>
      </c>
      <c r="BD158" s="44" t="s">
        <v>4654</v>
      </c>
      <c r="BE158" s="44" t="s">
        <v>164</v>
      </c>
    </row>
    <row r="159" spans="2:57" s="11" customFormat="1" ht="12.75" x14ac:dyDescent="0.2">
      <c r="B159" s="44">
        <v>2026</v>
      </c>
      <c r="C159" s="44">
        <v>891780111</v>
      </c>
      <c r="D159" s="44" t="s">
        <v>63</v>
      </c>
      <c r="E159" s="168" t="s">
        <v>6374</v>
      </c>
      <c r="F159" s="61" t="s">
        <v>6373</v>
      </c>
      <c r="G159" s="61">
        <v>0</v>
      </c>
      <c r="H159" s="61" t="s">
        <v>71</v>
      </c>
      <c r="I159" s="44" t="s">
        <v>64</v>
      </c>
      <c r="J159" s="76" t="s">
        <v>112</v>
      </c>
      <c r="K159" s="278" t="s">
        <v>6372</v>
      </c>
      <c r="L159" s="79">
        <v>40103000</v>
      </c>
      <c r="M159" s="44" t="s">
        <v>66</v>
      </c>
      <c r="N159" s="278" t="s">
        <v>6371</v>
      </c>
      <c r="O159" s="278">
        <v>819007190</v>
      </c>
      <c r="P159" s="68">
        <v>184</v>
      </c>
      <c r="Q159" s="81">
        <v>46038</v>
      </c>
      <c r="R159" s="68">
        <v>40103000</v>
      </c>
      <c r="S159" s="81">
        <v>46052</v>
      </c>
      <c r="T159" s="79">
        <v>40103000</v>
      </c>
      <c r="U159" s="61" t="s">
        <v>65</v>
      </c>
      <c r="V159" s="79">
        <v>15443332</v>
      </c>
      <c r="W159" s="76" t="s">
        <v>6336</v>
      </c>
      <c r="X159" s="81">
        <v>46052</v>
      </c>
      <c r="Y159" s="81">
        <v>46065</v>
      </c>
      <c r="Z159" s="81" t="s">
        <v>73</v>
      </c>
      <c r="AA159" s="81">
        <v>46073</v>
      </c>
      <c r="AB159" s="545">
        <v>8</v>
      </c>
      <c r="AC159" s="61">
        <v>0</v>
      </c>
      <c r="AD159" s="79">
        <v>0</v>
      </c>
      <c r="AE159" s="61">
        <v>0</v>
      </c>
      <c r="AF159" s="80" t="s">
        <v>73</v>
      </c>
      <c r="AG159" s="47">
        <f t="shared" si="18"/>
        <v>0</v>
      </c>
      <c r="AH159" s="61">
        <v>0</v>
      </c>
      <c r="AI159" s="79">
        <v>0</v>
      </c>
      <c r="AJ159" s="61" t="s">
        <v>73</v>
      </c>
      <c r="AK159" s="81" t="s">
        <v>73</v>
      </c>
      <c r="AL159" s="61">
        <v>0</v>
      </c>
      <c r="AM159" s="81" t="s">
        <v>73</v>
      </c>
      <c r="AN159" s="81" t="s">
        <v>73</v>
      </c>
      <c r="AO159" s="81" t="s">
        <v>73</v>
      </c>
      <c r="AP159" s="47">
        <f t="shared" si="19"/>
        <v>0</v>
      </c>
      <c r="AQ159" s="47">
        <f>+L159+AD159-AI159</f>
        <v>40103000</v>
      </c>
      <c r="AR159" s="61" t="s">
        <v>65</v>
      </c>
      <c r="AS159" s="79">
        <v>40103000</v>
      </c>
      <c r="AT159" s="61" t="s">
        <v>162</v>
      </c>
      <c r="AU159" s="79">
        <v>0</v>
      </c>
      <c r="AV159" s="81" t="s">
        <v>73</v>
      </c>
      <c r="AW159" s="83">
        <v>0</v>
      </c>
      <c r="AX159" s="62">
        <f t="shared" si="20"/>
        <v>40103000</v>
      </c>
      <c r="AY159" s="63">
        <f t="shared" si="21"/>
        <v>0</v>
      </c>
      <c r="AZ159" s="67">
        <v>0</v>
      </c>
      <c r="BA159" s="82" t="s">
        <v>73</v>
      </c>
      <c r="BB159" s="61" t="s">
        <v>163</v>
      </c>
      <c r="BC159" s="278" t="s">
        <v>6370</v>
      </c>
      <c r="BD159" s="44" t="s">
        <v>4654</v>
      </c>
      <c r="BE159" s="44" t="s">
        <v>164</v>
      </c>
    </row>
    <row r="160" spans="2:57" s="11" customFormat="1" ht="12.75" x14ac:dyDescent="0.2">
      <c r="B160" s="44">
        <v>2026</v>
      </c>
      <c r="C160" s="44">
        <v>891780111</v>
      </c>
      <c r="D160" s="44" t="s">
        <v>63</v>
      </c>
      <c r="E160" s="168" t="s">
        <v>6369</v>
      </c>
      <c r="F160" s="61" t="s">
        <v>6368</v>
      </c>
      <c r="G160" s="61">
        <v>0</v>
      </c>
      <c r="H160" s="61" t="s">
        <v>71</v>
      </c>
      <c r="I160" s="44" t="s">
        <v>111</v>
      </c>
      <c r="J160" s="76" t="s">
        <v>112</v>
      </c>
      <c r="K160" s="278" t="s">
        <v>6367</v>
      </c>
      <c r="L160" s="79">
        <v>60543392</v>
      </c>
      <c r="M160" s="44" t="s">
        <v>66</v>
      </c>
      <c r="N160" s="278" t="s">
        <v>6366</v>
      </c>
      <c r="O160" s="278">
        <v>901669664</v>
      </c>
      <c r="P160" s="68">
        <v>527</v>
      </c>
      <c r="Q160" s="81">
        <v>46052</v>
      </c>
      <c r="R160" s="68">
        <v>60543392</v>
      </c>
      <c r="S160" s="81">
        <v>46052</v>
      </c>
      <c r="T160" s="79">
        <v>60543392</v>
      </c>
      <c r="U160" s="61" t="s">
        <v>65</v>
      </c>
      <c r="V160" s="79">
        <v>15443332</v>
      </c>
      <c r="W160" s="76" t="s">
        <v>6336</v>
      </c>
      <c r="X160" s="81">
        <v>46052</v>
      </c>
      <c r="Y160" s="81">
        <v>46070</v>
      </c>
      <c r="Z160" s="81" t="s">
        <v>73</v>
      </c>
      <c r="AA160" s="81">
        <v>46115</v>
      </c>
      <c r="AB160" s="545">
        <v>45</v>
      </c>
      <c r="AC160" s="61">
        <v>0</v>
      </c>
      <c r="AD160" s="79">
        <v>0</v>
      </c>
      <c r="AE160" s="61">
        <v>0</v>
      </c>
      <c r="AF160" s="80" t="s">
        <v>73</v>
      </c>
      <c r="AG160" s="47">
        <f t="shared" si="18"/>
        <v>0</v>
      </c>
      <c r="AH160" s="61">
        <v>0</v>
      </c>
      <c r="AI160" s="79">
        <v>0</v>
      </c>
      <c r="AJ160" s="61" t="s">
        <v>73</v>
      </c>
      <c r="AK160" s="81" t="s">
        <v>73</v>
      </c>
      <c r="AL160" s="61">
        <v>0</v>
      </c>
      <c r="AM160" s="81" t="s">
        <v>73</v>
      </c>
      <c r="AN160" s="81" t="s">
        <v>73</v>
      </c>
      <c r="AO160" s="81" t="s">
        <v>73</v>
      </c>
      <c r="AP160" s="47">
        <f t="shared" si="19"/>
        <v>0</v>
      </c>
      <c r="AQ160" s="47">
        <f>+L160+AD160-AI160</f>
        <v>60543392</v>
      </c>
      <c r="AR160" s="61" t="s">
        <v>65</v>
      </c>
      <c r="AS160" s="79">
        <v>60543392</v>
      </c>
      <c r="AT160" s="61" t="s">
        <v>162</v>
      </c>
      <c r="AU160" s="79">
        <v>0</v>
      </c>
      <c r="AV160" s="81" t="s">
        <v>73</v>
      </c>
      <c r="AW160" s="83">
        <v>0</v>
      </c>
      <c r="AX160" s="62">
        <f t="shared" si="20"/>
        <v>60543392</v>
      </c>
      <c r="AY160" s="63">
        <f t="shared" si="21"/>
        <v>0</v>
      </c>
      <c r="AZ160" s="67">
        <v>0</v>
      </c>
      <c r="BA160" s="82" t="s">
        <v>73</v>
      </c>
      <c r="BB160" s="61" t="s">
        <v>163</v>
      </c>
      <c r="BC160" s="278" t="s">
        <v>6365</v>
      </c>
      <c r="BD160" s="44" t="s">
        <v>4654</v>
      </c>
      <c r="BE160" s="44" t="s">
        <v>164</v>
      </c>
    </row>
    <row r="161" spans="2:57" s="11" customFormat="1" ht="12.75" x14ac:dyDescent="0.2">
      <c r="B161" s="44">
        <v>2026</v>
      </c>
      <c r="C161" s="44">
        <v>891780111</v>
      </c>
      <c r="D161" s="44" t="s">
        <v>63</v>
      </c>
      <c r="E161" s="168" t="s">
        <v>6364</v>
      </c>
      <c r="F161" s="61" t="s">
        <v>6363</v>
      </c>
      <c r="G161" s="61">
        <v>0</v>
      </c>
      <c r="H161" s="61" t="s">
        <v>71</v>
      </c>
      <c r="I161" s="44" t="s">
        <v>111</v>
      </c>
      <c r="J161" s="76" t="s">
        <v>112</v>
      </c>
      <c r="K161" s="278" t="s">
        <v>6362</v>
      </c>
      <c r="L161" s="79">
        <v>13090000</v>
      </c>
      <c r="M161" s="44" t="s">
        <v>66</v>
      </c>
      <c r="N161" s="278" t="s">
        <v>6352</v>
      </c>
      <c r="O161" s="278">
        <v>1082860393</v>
      </c>
      <c r="P161" s="68">
        <v>387</v>
      </c>
      <c r="Q161" s="81">
        <v>46045</v>
      </c>
      <c r="R161" s="68">
        <v>13090000</v>
      </c>
      <c r="S161" s="81">
        <v>46052</v>
      </c>
      <c r="T161" s="79">
        <v>13090000</v>
      </c>
      <c r="U161" s="61" t="s">
        <v>65</v>
      </c>
      <c r="V161" s="79">
        <v>85467461</v>
      </c>
      <c r="W161" s="76" t="s">
        <v>6206</v>
      </c>
      <c r="X161" s="81">
        <v>46052</v>
      </c>
      <c r="Y161" s="81">
        <v>46052</v>
      </c>
      <c r="Z161" s="81" t="s">
        <v>73</v>
      </c>
      <c r="AA161" s="81">
        <v>46058</v>
      </c>
      <c r="AB161" s="545">
        <v>6</v>
      </c>
      <c r="AC161" s="61">
        <v>0</v>
      </c>
      <c r="AD161" s="79">
        <v>0</v>
      </c>
      <c r="AE161" s="61">
        <v>0</v>
      </c>
      <c r="AF161" s="80" t="s">
        <v>73</v>
      </c>
      <c r="AG161" s="47">
        <f t="shared" si="18"/>
        <v>0</v>
      </c>
      <c r="AH161" s="61">
        <v>0</v>
      </c>
      <c r="AI161" s="79">
        <v>0</v>
      </c>
      <c r="AJ161" s="61" t="s">
        <v>73</v>
      </c>
      <c r="AK161" s="81" t="s">
        <v>73</v>
      </c>
      <c r="AL161" s="61">
        <v>0</v>
      </c>
      <c r="AM161" s="81" t="s">
        <v>73</v>
      </c>
      <c r="AN161" s="81" t="s">
        <v>73</v>
      </c>
      <c r="AO161" s="81" t="s">
        <v>73</v>
      </c>
      <c r="AP161" s="47">
        <f t="shared" si="19"/>
        <v>0</v>
      </c>
      <c r="AQ161" s="47">
        <f>+L161+AD161-AI161</f>
        <v>13090000</v>
      </c>
      <c r="AR161" s="61" t="s">
        <v>65</v>
      </c>
      <c r="AS161" s="79">
        <v>13090000</v>
      </c>
      <c r="AT161" s="61" t="s">
        <v>162</v>
      </c>
      <c r="AU161" s="79">
        <v>0</v>
      </c>
      <c r="AV161" s="81" t="s">
        <v>73</v>
      </c>
      <c r="AW161" s="83">
        <v>0</v>
      </c>
      <c r="AX161" s="62">
        <f t="shared" si="20"/>
        <v>13090000</v>
      </c>
      <c r="AY161" s="63">
        <f t="shared" si="21"/>
        <v>0</v>
      </c>
      <c r="AZ161" s="67">
        <v>0</v>
      </c>
      <c r="BA161" s="82" t="s">
        <v>73</v>
      </c>
      <c r="BB161" s="61" t="s">
        <v>85</v>
      </c>
      <c r="BC161" s="278" t="s">
        <v>6361</v>
      </c>
      <c r="BD161" s="44" t="s">
        <v>65</v>
      </c>
      <c r="BE161" s="44" t="s">
        <v>164</v>
      </c>
    </row>
    <row r="162" spans="2:57" s="11" customFormat="1" ht="12.75" x14ac:dyDescent="0.2">
      <c r="B162" s="44">
        <v>2026</v>
      </c>
      <c r="C162" s="44">
        <v>891780111</v>
      </c>
      <c r="D162" s="44" t="s">
        <v>63</v>
      </c>
      <c r="E162" s="168" t="s">
        <v>6360</v>
      </c>
      <c r="F162" s="61" t="s">
        <v>6359</v>
      </c>
      <c r="G162" s="61">
        <v>0</v>
      </c>
      <c r="H162" s="61" t="s">
        <v>71</v>
      </c>
      <c r="I162" s="44" t="s">
        <v>111</v>
      </c>
      <c r="J162" s="76" t="s">
        <v>112</v>
      </c>
      <c r="K162" s="278" t="s">
        <v>6358</v>
      </c>
      <c r="L162" s="79">
        <v>29960000</v>
      </c>
      <c r="M162" s="44" t="s">
        <v>66</v>
      </c>
      <c r="N162" s="278" t="s">
        <v>6357</v>
      </c>
      <c r="O162" s="278">
        <v>1083007890</v>
      </c>
      <c r="P162" s="68">
        <v>473</v>
      </c>
      <c r="Q162" s="81">
        <v>46050</v>
      </c>
      <c r="R162" s="68">
        <v>29960000</v>
      </c>
      <c r="S162" s="81">
        <v>46052</v>
      </c>
      <c r="T162" s="79">
        <v>29960000</v>
      </c>
      <c r="U162" s="61" t="s">
        <v>65</v>
      </c>
      <c r="V162" s="79">
        <v>85459497</v>
      </c>
      <c r="W162" s="76" t="s">
        <v>6289</v>
      </c>
      <c r="X162" s="81">
        <v>46052</v>
      </c>
      <c r="Y162" s="81">
        <v>46070</v>
      </c>
      <c r="Z162" s="81" t="s">
        <v>73</v>
      </c>
      <c r="AA162" s="81">
        <v>46148</v>
      </c>
      <c r="AB162" s="545">
        <v>78</v>
      </c>
      <c r="AC162" s="61">
        <v>0</v>
      </c>
      <c r="AD162" s="79">
        <v>0</v>
      </c>
      <c r="AE162" s="61">
        <v>0</v>
      </c>
      <c r="AF162" s="80" t="s">
        <v>73</v>
      </c>
      <c r="AG162" s="47">
        <f t="shared" si="18"/>
        <v>0</v>
      </c>
      <c r="AH162" s="61">
        <v>0</v>
      </c>
      <c r="AI162" s="79">
        <v>0</v>
      </c>
      <c r="AJ162" s="61" t="s">
        <v>73</v>
      </c>
      <c r="AK162" s="81" t="s">
        <v>73</v>
      </c>
      <c r="AL162" s="61">
        <v>0</v>
      </c>
      <c r="AM162" s="81" t="s">
        <v>73</v>
      </c>
      <c r="AN162" s="81" t="s">
        <v>73</v>
      </c>
      <c r="AO162" s="81" t="s">
        <v>73</v>
      </c>
      <c r="AP162" s="47">
        <f t="shared" si="19"/>
        <v>0</v>
      </c>
      <c r="AQ162" s="47">
        <f>+L162+AD162-AI162</f>
        <v>29960000</v>
      </c>
      <c r="AR162" s="61" t="s">
        <v>65</v>
      </c>
      <c r="AS162" s="79">
        <v>29960000</v>
      </c>
      <c r="AT162" s="61" t="s">
        <v>162</v>
      </c>
      <c r="AU162" s="79">
        <v>0</v>
      </c>
      <c r="AV162" s="81" t="s">
        <v>73</v>
      </c>
      <c r="AW162" s="83">
        <v>0</v>
      </c>
      <c r="AX162" s="62">
        <f t="shared" si="20"/>
        <v>29960000</v>
      </c>
      <c r="AY162" s="63">
        <f t="shared" si="21"/>
        <v>0</v>
      </c>
      <c r="AZ162" s="67">
        <v>0</v>
      </c>
      <c r="BA162" s="82" t="s">
        <v>73</v>
      </c>
      <c r="BB162" s="61" t="s">
        <v>163</v>
      </c>
      <c r="BC162" s="278" t="s">
        <v>6356</v>
      </c>
      <c r="BD162" s="44" t="s">
        <v>4654</v>
      </c>
      <c r="BE162" s="44" t="s">
        <v>164</v>
      </c>
    </row>
    <row r="163" spans="2:57" s="11" customFormat="1" ht="12.75" x14ac:dyDescent="0.2">
      <c r="B163" s="44">
        <v>2026</v>
      </c>
      <c r="C163" s="44">
        <v>891780111</v>
      </c>
      <c r="D163" s="44" t="s">
        <v>63</v>
      </c>
      <c r="E163" s="168" t="s">
        <v>6355</v>
      </c>
      <c r="F163" s="61" t="s">
        <v>6354</v>
      </c>
      <c r="G163" s="61">
        <v>0</v>
      </c>
      <c r="H163" s="61" t="s">
        <v>71</v>
      </c>
      <c r="I163" s="44" t="s">
        <v>111</v>
      </c>
      <c r="J163" s="76" t="s">
        <v>112</v>
      </c>
      <c r="K163" s="278" t="s">
        <v>6353</v>
      </c>
      <c r="L163" s="79">
        <v>194293680</v>
      </c>
      <c r="M163" s="44" t="s">
        <v>66</v>
      </c>
      <c r="N163" s="278" t="s">
        <v>6352</v>
      </c>
      <c r="O163" s="278">
        <v>1082860393</v>
      </c>
      <c r="P163" s="68">
        <v>461</v>
      </c>
      <c r="Q163" s="81">
        <v>46050</v>
      </c>
      <c r="R163" s="68">
        <v>194293680</v>
      </c>
      <c r="S163" s="81">
        <v>46052</v>
      </c>
      <c r="T163" s="79">
        <v>194293680</v>
      </c>
      <c r="U163" s="61" t="s">
        <v>65</v>
      </c>
      <c r="V163" s="79">
        <v>36665858</v>
      </c>
      <c r="W163" s="76" t="s">
        <v>6213</v>
      </c>
      <c r="X163" s="81">
        <v>46052</v>
      </c>
      <c r="Y163" s="81">
        <v>46058</v>
      </c>
      <c r="Z163" s="81" t="s">
        <v>73</v>
      </c>
      <c r="AA163" s="81">
        <v>46078</v>
      </c>
      <c r="AB163" s="545">
        <v>20</v>
      </c>
      <c r="AC163" s="61">
        <v>0</v>
      </c>
      <c r="AD163" s="79">
        <v>0</v>
      </c>
      <c r="AE163" s="61">
        <v>0</v>
      </c>
      <c r="AF163" s="80" t="s">
        <v>73</v>
      </c>
      <c r="AG163" s="47">
        <f t="shared" si="18"/>
        <v>0</v>
      </c>
      <c r="AH163" s="61">
        <v>0</v>
      </c>
      <c r="AI163" s="79">
        <v>0</v>
      </c>
      <c r="AJ163" s="61" t="s">
        <v>73</v>
      </c>
      <c r="AK163" s="81" t="s">
        <v>73</v>
      </c>
      <c r="AL163" s="61">
        <v>0</v>
      </c>
      <c r="AM163" s="81" t="s">
        <v>73</v>
      </c>
      <c r="AN163" s="81" t="s">
        <v>73</v>
      </c>
      <c r="AO163" s="81" t="s">
        <v>73</v>
      </c>
      <c r="AP163" s="47">
        <f t="shared" si="19"/>
        <v>0</v>
      </c>
      <c r="AQ163" s="47">
        <f>+L163+AD163-AI163</f>
        <v>194293680</v>
      </c>
      <c r="AR163" s="61" t="s">
        <v>65</v>
      </c>
      <c r="AS163" s="79">
        <v>194293680</v>
      </c>
      <c r="AT163" s="61" t="s">
        <v>162</v>
      </c>
      <c r="AU163" s="79">
        <v>0</v>
      </c>
      <c r="AV163" s="81" t="s">
        <v>73</v>
      </c>
      <c r="AW163" s="83">
        <v>0</v>
      </c>
      <c r="AX163" s="62">
        <f t="shared" si="20"/>
        <v>194293680</v>
      </c>
      <c r="AY163" s="63">
        <f t="shared" si="21"/>
        <v>0</v>
      </c>
      <c r="AZ163" s="67">
        <v>0</v>
      </c>
      <c r="BA163" s="82" t="s">
        <v>73</v>
      </c>
      <c r="BB163" s="61" t="s">
        <v>163</v>
      </c>
      <c r="BC163" s="278" t="s">
        <v>6351</v>
      </c>
      <c r="BD163" s="44" t="s">
        <v>4654</v>
      </c>
      <c r="BE163" s="44" t="s">
        <v>164</v>
      </c>
    </row>
    <row r="164" spans="2:57" s="11" customFormat="1" ht="12.75" x14ac:dyDescent="0.2">
      <c r="B164" s="44">
        <v>2026</v>
      </c>
      <c r="C164" s="44">
        <v>891780111</v>
      </c>
      <c r="D164" s="44" t="s">
        <v>63</v>
      </c>
      <c r="E164" s="168" t="s">
        <v>6350</v>
      </c>
      <c r="F164" s="61" t="s">
        <v>6349</v>
      </c>
      <c r="G164" s="61">
        <v>0</v>
      </c>
      <c r="H164" s="61" t="s">
        <v>71</v>
      </c>
      <c r="I164" s="44" t="s">
        <v>111</v>
      </c>
      <c r="J164" s="76" t="s">
        <v>112</v>
      </c>
      <c r="K164" s="278" t="s">
        <v>6348</v>
      </c>
      <c r="L164" s="79">
        <v>22080000</v>
      </c>
      <c r="M164" s="44" t="s">
        <v>66</v>
      </c>
      <c r="N164" s="278" t="s">
        <v>6347</v>
      </c>
      <c r="O164" s="278">
        <v>573493072</v>
      </c>
      <c r="P164" s="68">
        <v>182</v>
      </c>
      <c r="Q164" s="81">
        <v>46038</v>
      </c>
      <c r="R164" s="68">
        <v>22080000</v>
      </c>
      <c r="S164" s="81">
        <v>46052</v>
      </c>
      <c r="T164" s="79">
        <v>22080000</v>
      </c>
      <c r="U164" s="61" t="s">
        <v>65</v>
      </c>
      <c r="V164" s="79">
        <v>36665858</v>
      </c>
      <c r="W164" s="76" t="s">
        <v>6213</v>
      </c>
      <c r="X164" s="81">
        <v>46052</v>
      </c>
      <c r="Y164" s="81">
        <v>46052</v>
      </c>
      <c r="Z164" s="81" t="s">
        <v>73</v>
      </c>
      <c r="AA164" s="81">
        <v>46072</v>
      </c>
      <c r="AB164" s="545">
        <v>20</v>
      </c>
      <c r="AC164" s="61">
        <v>0</v>
      </c>
      <c r="AD164" s="79">
        <v>0</v>
      </c>
      <c r="AE164" s="61">
        <v>0</v>
      </c>
      <c r="AF164" s="80" t="s">
        <v>73</v>
      </c>
      <c r="AG164" s="47">
        <f t="shared" si="18"/>
        <v>0</v>
      </c>
      <c r="AH164" s="61">
        <v>0</v>
      </c>
      <c r="AI164" s="79">
        <v>0</v>
      </c>
      <c r="AJ164" s="61" t="s">
        <v>73</v>
      </c>
      <c r="AK164" s="81" t="s">
        <v>73</v>
      </c>
      <c r="AL164" s="61">
        <v>0</v>
      </c>
      <c r="AM164" s="81" t="s">
        <v>73</v>
      </c>
      <c r="AN164" s="81" t="s">
        <v>73</v>
      </c>
      <c r="AO164" s="81" t="s">
        <v>73</v>
      </c>
      <c r="AP164" s="47">
        <f t="shared" si="19"/>
        <v>0</v>
      </c>
      <c r="AQ164" s="47">
        <f>+L164+AD164-AI164</f>
        <v>22080000</v>
      </c>
      <c r="AR164" s="61" t="s">
        <v>65</v>
      </c>
      <c r="AS164" s="79">
        <v>22080000</v>
      </c>
      <c r="AT164" s="61" t="s">
        <v>162</v>
      </c>
      <c r="AU164" s="79">
        <v>0</v>
      </c>
      <c r="AV164" s="81" t="s">
        <v>73</v>
      </c>
      <c r="AW164" s="83">
        <v>0</v>
      </c>
      <c r="AX164" s="62">
        <f t="shared" si="20"/>
        <v>22080000</v>
      </c>
      <c r="AY164" s="63">
        <f t="shared" si="21"/>
        <v>0</v>
      </c>
      <c r="AZ164" s="67">
        <v>0</v>
      </c>
      <c r="BA164" s="82" t="s">
        <v>73</v>
      </c>
      <c r="BB164" s="61" t="s">
        <v>85</v>
      </c>
      <c r="BC164" s="278" t="s">
        <v>6346</v>
      </c>
      <c r="BD164" s="44" t="s">
        <v>65</v>
      </c>
      <c r="BE164" s="44" t="s">
        <v>164</v>
      </c>
    </row>
    <row r="165" spans="2:57" s="11" customFormat="1" ht="12.75" x14ac:dyDescent="0.2">
      <c r="B165" s="44">
        <v>2026</v>
      </c>
      <c r="C165" s="44">
        <v>891780111</v>
      </c>
      <c r="D165" s="44" t="s">
        <v>63</v>
      </c>
      <c r="E165" s="168" t="s">
        <v>6345</v>
      </c>
      <c r="F165" s="61" t="s">
        <v>6344</v>
      </c>
      <c r="G165" s="61">
        <v>0</v>
      </c>
      <c r="H165" s="61" t="s">
        <v>71</v>
      </c>
      <c r="I165" s="44" t="s">
        <v>111</v>
      </c>
      <c r="J165" s="76" t="s">
        <v>112</v>
      </c>
      <c r="K165" s="278" t="s">
        <v>6343</v>
      </c>
      <c r="L165" s="79">
        <v>14702450</v>
      </c>
      <c r="M165" s="44" t="s">
        <v>66</v>
      </c>
      <c r="N165" s="278" t="s">
        <v>6342</v>
      </c>
      <c r="O165" s="278">
        <v>800216724</v>
      </c>
      <c r="P165" s="68">
        <v>322</v>
      </c>
      <c r="Q165" s="81">
        <v>46044</v>
      </c>
      <c r="R165" s="68">
        <v>14702450</v>
      </c>
      <c r="S165" s="81">
        <v>46052</v>
      </c>
      <c r="T165" s="79">
        <v>14702450</v>
      </c>
      <c r="U165" s="61" t="s">
        <v>65</v>
      </c>
      <c r="V165" s="79">
        <v>57444673</v>
      </c>
      <c r="W165" s="76" t="s">
        <v>6341</v>
      </c>
      <c r="X165" s="81">
        <v>46052</v>
      </c>
      <c r="Y165" s="81">
        <v>46052</v>
      </c>
      <c r="Z165" s="81" t="s">
        <v>73</v>
      </c>
      <c r="AA165" s="81">
        <v>46140</v>
      </c>
      <c r="AB165" s="545">
        <v>88</v>
      </c>
      <c r="AC165" s="61">
        <v>0</v>
      </c>
      <c r="AD165" s="79">
        <v>0</v>
      </c>
      <c r="AE165" s="61">
        <v>0</v>
      </c>
      <c r="AF165" s="80" t="s">
        <v>73</v>
      </c>
      <c r="AG165" s="47">
        <f t="shared" si="18"/>
        <v>0</v>
      </c>
      <c r="AH165" s="61">
        <v>0</v>
      </c>
      <c r="AI165" s="79">
        <v>0</v>
      </c>
      <c r="AJ165" s="61" t="s">
        <v>73</v>
      </c>
      <c r="AK165" s="81" t="s">
        <v>73</v>
      </c>
      <c r="AL165" s="61">
        <v>0</v>
      </c>
      <c r="AM165" s="81" t="s">
        <v>73</v>
      </c>
      <c r="AN165" s="81" t="s">
        <v>73</v>
      </c>
      <c r="AO165" s="81" t="s">
        <v>73</v>
      </c>
      <c r="AP165" s="47">
        <f t="shared" si="19"/>
        <v>0</v>
      </c>
      <c r="AQ165" s="47">
        <f>+L165+AD165-AI165</f>
        <v>14702450</v>
      </c>
      <c r="AR165" s="61" t="s">
        <v>65</v>
      </c>
      <c r="AS165" s="79">
        <v>14702450</v>
      </c>
      <c r="AT165" s="61" t="s">
        <v>162</v>
      </c>
      <c r="AU165" s="79">
        <v>0</v>
      </c>
      <c r="AV165" s="81" t="s">
        <v>73</v>
      </c>
      <c r="AW165" s="83">
        <v>0</v>
      </c>
      <c r="AX165" s="62">
        <f t="shared" si="20"/>
        <v>14702450</v>
      </c>
      <c r="AY165" s="63">
        <f t="shared" si="21"/>
        <v>0</v>
      </c>
      <c r="AZ165" s="67">
        <v>0</v>
      </c>
      <c r="BA165" s="82" t="s">
        <v>73</v>
      </c>
      <c r="BB165" s="61" t="s">
        <v>85</v>
      </c>
      <c r="BC165" s="278" t="s">
        <v>6340</v>
      </c>
      <c r="BD165" s="44" t="s">
        <v>65</v>
      </c>
      <c r="BE165" s="44" t="s">
        <v>164</v>
      </c>
    </row>
    <row r="166" spans="2:57" s="11" customFormat="1" ht="12.75" x14ac:dyDescent="0.2">
      <c r="B166" s="44">
        <v>2026</v>
      </c>
      <c r="C166" s="44">
        <v>891780111</v>
      </c>
      <c r="D166" s="44" t="s">
        <v>63</v>
      </c>
      <c r="E166" s="168" t="s">
        <v>6339</v>
      </c>
      <c r="F166" s="61" t="s">
        <v>6338</v>
      </c>
      <c r="G166" s="61">
        <v>0</v>
      </c>
      <c r="H166" s="61" t="s">
        <v>71</v>
      </c>
      <c r="I166" s="44" t="s">
        <v>64</v>
      </c>
      <c r="J166" s="76" t="s">
        <v>112</v>
      </c>
      <c r="K166" s="278" t="s">
        <v>6332</v>
      </c>
      <c r="L166" s="79">
        <v>76686999.709999993</v>
      </c>
      <c r="M166" s="44" t="s">
        <v>66</v>
      </c>
      <c r="N166" s="278" t="s">
        <v>6337</v>
      </c>
      <c r="O166" s="278">
        <v>900681933</v>
      </c>
      <c r="P166" s="68">
        <v>542</v>
      </c>
      <c r="Q166" s="81">
        <v>46052</v>
      </c>
      <c r="R166" s="68">
        <v>76686999.709999993</v>
      </c>
      <c r="S166" s="81">
        <v>46052</v>
      </c>
      <c r="T166" s="79">
        <v>76686999.709999993</v>
      </c>
      <c r="U166" s="61" t="s">
        <v>65</v>
      </c>
      <c r="V166" s="79">
        <v>15443332</v>
      </c>
      <c r="W166" s="76" t="s">
        <v>6336</v>
      </c>
      <c r="X166" s="81">
        <v>46052</v>
      </c>
      <c r="Y166" s="81">
        <v>46065</v>
      </c>
      <c r="Z166" s="81" t="s">
        <v>73</v>
      </c>
      <c r="AA166" s="81">
        <v>46085</v>
      </c>
      <c r="AB166" s="545">
        <v>20</v>
      </c>
      <c r="AC166" s="61">
        <v>0</v>
      </c>
      <c r="AD166" s="79">
        <v>0</v>
      </c>
      <c r="AE166" s="61">
        <v>0</v>
      </c>
      <c r="AF166" s="80" t="s">
        <v>73</v>
      </c>
      <c r="AG166" s="47">
        <f t="shared" si="18"/>
        <v>0</v>
      </c>
      <c r="AH166" s="61">
        <v>0</v>
      </c>
      <c r="AI166" s="79">
        <v>0</v>
      </c>
      <c r="AJ166" s="61" t="s">
        <v>73</v>
      </c>
      <c r="AK166" s="81" t="s">
        <v>73</v>
      </c>
      <c r="AL166" s="61">
        <v>0</v>
      </c>
      <c r="AM166" s="81" t="s">
        <v>73</v>
      </c>
      <c r="AN166" s="81" t="s">
        <v>73</v>
      </c>
      <c r="AO166" s="81" t="s">
        <v>73</v>
      </c>
      <c r="AP166" s="47">
        <f t="shared" si="19"/>
        <v>0</v>
      </c>
      <c r="AQ166" s="47">
        <f>+L166+AD166-AI166</f>
        <v>76686999.709999993</v>
      </c>
      <c r="AR166" s="61" t="s">
        <v>65</v>
      </c>
      <c r="AS166" s="79">
        <v>76686999.709999993</v>
      </c>
      <c r="AT166" s="61" t="s">
        <v>162</v>
      </c>
      <c r="AU166" s="79">
        <v>0</v>
      </c>
      <c r="AV166" s="81" t="s">
        <v>73</v>
      </c>
      <c r="AW166" s="83">
        <v>0</v>
      </c>
      <c r="AX166" s="62">
        <f t="shared" si="20"/>
        <v>76686999.709999993</v>
      </c>
      <c r="AY166" s="63">
        <f t="shared" si="21"/>
        <v>0</v>
      </c>
      <c r="AZ166" s="67">
        <v>0</v>
      </c>
      <c r="BA166" s="82" t="s">
        <v>73</v>
      </c>
      <c r="BB166" s="61" t="s">
        <v>163</v>
      </c>
      <c r="BC166" s="278" t="s">
        <v>6335</v>
      </c>
      <c r="BD166" s="44" t="s">
        <v>4654</v>
      </c>
      <c r="BE166" s="44" t="s">
        <v>164</v>
      </c>
    </row>
    <row r="167" spans="2:57" s="11" customFormat="1" ht="12.75" x14ac:dyDescent="0.2">
      <c r="B167" s="44">
        <v>2026</v>
      </c>
      <c r="C167" s="44">
        <v>891780111</v>
      </c>
      <c r="D167" s="44" t="s">
        <v>63</v>
      </c>
      <c r="E167" s="168" t="s">
        <v>6334</v>
      </c>
      <c r="F167" s="61" t="s">
        <v>6333</v>
      </c>
      <c r="G167" s="61">
        <v>0</v>
      </c>
      <c r="H167" s="61" t="s">
        <v>71</v>
      </c>
      <c r="I167" s="44" t="s">
        <v>64</v>
      </c>
      <c r="J167" s="76" t="s">
        <v>112</v>
      </c>
      <c r="K167" s="278" t="s">
        <v>6332</v>
      </c>
      <c r="L167" s="79">
        <v>18230536</v>
      </c>
      <c r="M167" s="44" t="s">
        <v>66</v>
      </c>
      <c r="N167" s="278" t="s">
        <v>6331</v>
      </c>
      <c r="O167" s="278">
        <v>860516281</v>
      </c>
      <c r="P167" s="68">
        <v>532</v>
      </c>
      <c r="Q167" s="81">
        <v>46052</v>
      </c>
      <c r="R167" s="68">
        <v>18230536</v>
      </c>
      <c r="S167" s="81">
        <v>46052</v>
      </c>
      <c r="T167" s="79">
        <v>18230536</v>
      </c>
      <c r="U167" s="61" t="s">
        <v>65</v>
      </c>
      <c r="V167" s="79">
        <v>85467461</v>
      </c>
      <c r="W167" s="76" t="s">
        <v>6206</v>
      </c>
      <c r="X167" s="81">
        <v>46052</v>
      </c>
      <c r="Y167" s="81">
        <v>46059</v>
      </c>
      <c r="Z167" s="81" t="s">
        <v>73</v>
      </c>
      <c r="AA167" s="81">
        <v>46112</v>
      </c>
      <c r="AB167" s="545">
        <v>53</v>
      </c>
      <c r="AC167" s="61">
        <v>0</v>
      </c>
      <c r="AD167" s="79">
        <v>0</v>
      </c>
      <c r="AE167" s="61">
        <v>0</v>
      </c>
      <c r="AF167" s="80" t="s">
        <v>73</v>
      </c>
      <c r="AG167" s="47">
        <f t="shared" si="18"/>
        <v>0</v>
      </c>
      <c r="AH167" s="61">
        <v>0</v>
      </c>
      <c r="AI167" s="79">
        <v>0</v>
      </c>
      <c r="AJ167" s="61" t="s">
        <v>73</v>
      </c>
      <c r="AK167" s="81" t="s">
        <v>73</v>
      </c>
      <c r="AL167" s="61">
        <v>0</v>
      </c>
      <c r="AM167" s="81" t="s">
        <v>73</v>
      </c>
      <c r="AN167" s="81" t="s">
        <v>73</v>
      </c>
      <c r="AO167" s="81" t="s">
        <v>73</v>
      </c>
      <c r="AP167" s="47">
        <f t="shared" si="19"/>
        <v>0</v>
      </c>
      <c r="AQ167" s="47">
        <f>+L167+AD167-AI167</f>
        <v>18230536</v>
      </c>
      <c r="AR167" s="61" t="s">
        <v>65</v>
      </c>
      <c r="AS167" s="79">
        <v>18230536</v>
      </c>
      <c r="AT167" s="61" t="s">
        <v>162</v>
      </c>
      <c r="AU167" s="79">
        <v>0</v>
      </c>
      <c r="AV167" s="81" t="s">
        <v>73</v>
      </c>
      <c r="AW167" s="83">
        <v>0</v>
      </c>
      <c r="AX167" s="62">
        <f t="shared" si="20"/>
        <v>18230536</v>
      </c>
      <c r="AY167" s="63">
        <f t="shared" si="21"/>
        <v>0</v>
      </c>
      <c r="AZ167" s="67">
        <v>0</v>
      </c>
      <c r="BA167" s="82" t="s">
        <v>73</v>
      </c>
      <c r="BB167" s="61" t="s">
        <v>163</v>
      </c>
      <c r="BC167" s="278" t="s">
        <v>6330</v>
      </c>
      <c r="BD167" s="44" t="s">
        <v>4654</v>
      </c>
      <c r="BE167" s="44" t="s">
        <v>164</v>
      </c>
    </row>
    <row r="168" spans="2:57" s="11" customFormat="1" ht="12.75" x14ac:dyDescent="0.2">
      <c r="B168" s="44">
        <v>2026</v>
      </c>
      <c r="C168" s="44">
        <v>891780111</v>
      </c>
      <c r="D168" s="44" t="s">
        <v>63</v>
      </c>
      <c r="E168" s="168" t="s">
        <v>6329</v>
      </c>
      <c r="F168" s="61" t="s">
        <v>6328</v>
      </c>
      <c r="G168" s="61">
        <v>0</v>
      </c>
      <c r="H168" s="61" t="s">
        <v>71</v>
      </c>
      <c r="I168" s="44" t="s">
        <v>64</v>
      </c>
      <c r="J168" s="76" t="s">
        <v>113</v>
      </c>
      <c r="K168" s="278" t="s">
        <v>6327</v>
      </c>
      <c r="L168" s="79">
        <v>220000000</v>
      </c>
      <c r="M168" s="44" t="s">
        <v>66</v>
      </c>
      <c r="N168" s="278" t="s">
        <v>6326</v>
      </c>
      <c r="O168" s="278" t="s">
        <v>6325</v>
      </c>
      <c r="P168" s="68">
        <v>37</v>
      </c>
      <c r="Q168" s="81">
        <v>46030</v>
      </c>
      <c r="R168" s="68">
        <v>220000000</v>
      </c>
      <c r="S168" s="81">
        <v>46038</v>
      </c>
      <c r="T168" s="79">
        <v>220000000</v>
      </c>
      <c r="U168" s="61" t="s">
        <v>65</v>
      </c>
      <c r="V168" s="79">
        <v>85465146</v>
      </c>
      <c r="W168" s="76" t="s">
        <v>6324</v>
      </c>
      <c r="X168" s="81">
        <v>46038</v>
      </c>
      <c r="Y168" s="81">
        <v>46041</v>
      </c>
      <c r="Z168" s="81">
        <v>46041</v>
      </c>
      <c r="AA168" s="81">
        <v>46203</v>
      </c>
      <c r="AB168" s="545">
        <v>162</v>
      </c>
      <c r="AC168" s="61">
        <v>0</v>
      </c>
      <c r="AD168" s="79">
        <v>0</v>
      </c>
      <c r="AE168" s="61">
        <v>0</v>
      </c>
      <c r="AF168" s="80" t="s">
        <v>73</v>
      </c>
      <c r="AG168" s="47">
        <f t="shared" ref="AG168:AG199" si="22">+IF(AF168="1800-01-01",0,AF168-AA168)</f>
        <v>0</v>
      </c>
      <c r="AH168" s="61">
        <v>0</v>
      </c>
      <c r="AI168" s="79">
        <v>0</v>
      </c>
      <c r="AJ168" s="61" t="s">
        <v>73</v>
      </c>
      <c r="AK168" s="81" t="s">
        <v>73</v>
      </c>
      <c r="AL168" s="61">
        <v>0</v>
      </c>
      <c r="AM168" s="81" t="s">
        <v>73</v>
      </c>
      <c r="AN168" s="81" t="s">
        <v>73</v>
      </c>
      <c r="AO168" s="81" t="s">
        <v>73</v>
      </c>
      <c r="AP168" s="47">
        <f t="shared" ref="AP168:AP201" si="23">+IF(AM168="1800-01-01",0,AN168-AM168)</f>
        <v>0</v>
      </c>
      <c r="AQ168" s="47">
        <f>+L168+AD168-AI168</f>
        <v>220000000</v>
      </c>
      <c r="AR168" s="61" t="s">
        <v>65</v>
      </c>
      <c r="AS168" s="79">
        <v>220000000</v>
      </c>
      <c r="AT168" s="61" t="s">
        <v>162</v>
      </c>
      <c r="AU168" s="79">
        <v>0</v>
      </c>
      <c r="AV168" s="81" t="s">
        <v>73</v>
      </c>
      <c r="AW168" s="83">
        <v>0</v>
      </c>
      <c r="AX168" s="62">
        <f t="shared" si="20"/>
        <v>220000000</v>
      </c>
      <c r="AY168" s="63">
        <f t="shared" si="21"/>
        <v>0</v>
      </c>
      <c r="AZ168" s="67">
        <v>0</v>
      </c>
      <c r="BA168" s="82" t="s">
        <v>73</v>
      </c>
      <c r="BB168" s="61" t="s">
        <v>85</v>
      </c>
      <c r="BC168" s="278" t="s">
        <v>6323</v>
      </c>
      <c r="BD168" s="44" t="s">
        <v>65</v>
      </c>
      <c r="BE168" s="44" t="s">
        <v>164</v>
      </c>
    </row>
    <row r="169" spans="2:57" s="11" customFormat="1" ht="12.75" x14ac:dyDescent="0.2">
      <c r="B169" s="44">
        <v>2026</v>
      </c>
      <c r="C169" s="44">
        <v>891780111</v>
      </c>
      <c r="D169" s="44" t="s">
        <v>63</v>
      </c>
      <c r="E169" s="168" t="s">
        <v>6322</v>
      </c>
      <c r="F169" s="61" t="s">
        <v>6321</v>
      </c>
      <c r="G169" s="61">
        <v>0</v>
      </c>
      <c r="H169" s="61" t="s">
        <v>71</v>
      </c>
      <c r="I169" s="44" t="s">
        <v>64</v>
      </c>
      <c r="J169" s="76" t="s">
        <v>113</v>
      </c>
      <c r="K169" s="278" t="s">
        <v>6320</v>
      </c>
      <c r="L169" s="79">
        <v>4284000</v>
      </c>
      <c r="M169" s="44" t="s">
        <v>66</v>
      </c>
      <c r="N169" s="278" t="s">
        <v>6168</v>
      </c>
      <c r="O169" s="278">
        <v>36549782</v>
      </c>
      <c r="P169" s="68">
        <v>94</v>
      </c>
      <c r="Q169" s="81">
        <v>46037</v>
      </c>
      <c r="R169" s="68">
        <v>4284000</v>
      </c>
      <c r="S169" s="81">
        <v>46041</v>
      </c>
      <c r="T169" s="79">
        <v>4284000</v>
      </c>
      <c r="U169" s="61" t="s">
        <v>65</v>
      </c>
      <c r="V169" s="79">
        <v>72175281</v>
      </c>
      <c r="W169" s="76" t="s">
        <v>6319</v>
      </c>
      <c r="X169" s="81">
        <v>46041</v>
      </c>
      <c r="Y169" s="81">
        <v>46056</v>
      </c>
      <c r="Z169" s="81" t="s">
        <v>73</v>
      </c>
      <c r="AA169" s="81">
        <v>46387</v>
      </c>
      <c r="AB169" s="545">
        <v>331</v>
      </c>
      <c r="AC169" s="61">
        <v>0</v>
      </c>
      <c r="AD169" s="79">
        <v>0</v>
      </c>
      <c r="AE169" s="61">
        <v>0</v>
      </c>
      <c r="AF169" s="80" t="s">
        <v>73</v>
      </c>
      <c r="AG169" s="47">
        <f t="shared" si="22"/>
        <v>0</v>
      </c>
      <c r="AH169" s="61">
        <v>0</v>
      </c>
      <c r="AI169" s="79">
        <v>0</v>
      </c>
      <c r="AJ169" s="61" t="s">
        <v>73</v>
      </c>
      <c r="AK169" s="81" t="s">
        <v>73</v>
      </c>
      <c r="AL169" s="61">
        <v>0</v>
      </c>
      <c r="AM169" s="81" t="s">
        <v>73</v>
      </c>
      <c r="AN169" s="81" t="s">
        <v>73</v>
      </c>
      <c r="AO169" s="81" t="s">
        <v>73</v>
      </c>
      <c r="AP169" s="47">
        <f t="shared" si="23"/>
        <v>0</v>
      </c>
      <c r="AQ169" s="47">
        <f>+L169+AD169-AI169</f>
        <v>4284000</v>
      </c>
      <c r="AR169" s="61" t="s">
        <v>65</v>
      </c>
      <c r="AS169" s="79">
        <v>4284000</v>
      </c>
      <c r="AT169" s="61" t="s">
        <v>162</v>
      </c>
      <c r="AU169" s="79">
        <v>0</v>
      </c>
      <c r="AV169" s="81" t="s">
        <v>73</v>
      </c>
      <c r="AW169" s="83">
        <v>0</v>
      </c>
      <c r="AX169" s="62">
        <f t="shared" si="20"/>
        <v>4284000</v>
      </c>
      <c r="AY169" s="63">
        <f t="shared" si="21"/>
        <v>0</v>
      </c>
      <c r="AZ169" s="67">
        <v>0</v>
      </c>
      <c r="BA169" s="82" t="s">
        <v>73</v>
      </c>
      <c r="BB169" s="61" t="s">
        <v>163</v>
      </c>
      <c r="BC169" s="278" t="s">
        <v>6318</v>
      </c>
      <c r="BD169" s="44" t="s">
        <v>4654</v>
      </c>
      <c r="BE169" s="44" t="s">
        <v>164</v>
      </c>
    </row>
    <row r="170" spans="2:57" s="11" customFormat="1" ht="12.75" x14ac:dyDescent="0.2">
      <c r="B170" s="44">
        <v>2026</v>
      </c>
      <c r="C170" s="44">
        <v>891780111</v>
      </c>
      <c r="D170" s="44" t="s">
        <v>63</v>
      </c>
      <c r="E170" s="168" t="s">
        <v>6317</v>
      </c>
      <c r="F170" s="61" t="s">
        <v>6316</v>
      </c>
      <c r="G170" s="61">
        <v>0</v>
      </c>
      <c r="H170" s="61" t="s">
        <v>71</v>
      </c>
      <c r="I170" s="44" t="s">
        <v>64</v>
      </c>
      <c r="J170" s="76" t="s">
        <v>113</v>
      </c>
      <c r="K170" s="278" t="s">
        <v>6315</v>
      </c>
      <c r="L170" s="79">
        <v>48379699</v>
      </c>
      <c r="M170" s="44" t="s">
        <v>66</v>
      </c>
      <c r="N170" s="278" t="s">
        <v>6314</v>
      </c>
      <c r="O170" s="278" t="s">
        <v>6313</v>
      </c>
      <c r="P170" s="68">
        <v>123</v>
      </c>
      <c r="Q170" s="81">
        <v>46038</v>
      </c>
      <c r="R170" s="68">
        <v>48379699</v>
      </c>
      <c r="S170" s="81">
        <v>46042</v>
      </c>
      <c r="T170" s="79">
        <v>48379699</v>
      </c>
      <c r="U170" s="61" t="s">
        <v>65</v>
      </c>
      <c r="V170" s="79">
        <v>85467461</v>
      </c>
      <c r="W170" s="76" t="s">
        <v>6206</v>
      </c>
      <c r="X170" s="81">
        <v>46042</v>
      </c>
      <c r="Y170" s="81">
        <v>46044</v>
      </c>
      <c r="Z170" s="81">
        <v>46044</v>
      </c>
      <c r="AA170" s="81">
        <v>46085</v>
      </c>
      <c r="AB170" s="545">
        <v>41</v>
      </c>
      <c r="AC170" s="61">
        <v>0</v>
      </c>
      <c r="AD170" s="79">
        <v>0</v>
      </c>
      <c r="AE170" s="61">
        <v>0</v>
      </c>
      <c r="AF170" s="80" t="s">
        <v>73</v>
      </c>
      <c r="AG170" s="47">
        <f t="shared" si="22"/>
        <v>0</v>
      </c>
      <c r="AH170" s="61">
        <v>0</v>
      </c>
      <c r="AI170" s="79">
        <v>0</v>
      </c>
      <c r="AJ170" s="61" t="s">
        <v>73</v>
      </c>
      <c r="AK170" s="81" t="s">
        <v>73</v>
      </c>
      <c r="AL170" s="61">
        <v>0</v>
      </c>
      <c r="AM170" s="81" t="s">
        <v>73</v>
      </c>
      <c r="AN170" s="81" t="s">
        <v>73</v>
      </c>
      <c r="AO170" s="81" t="s">
        <v>73</v>
      </c>
      <c r="AP170" s="47">
        <f t="shared" si="23"/>
        <v>0</v>
      </c>
      <c r="AQ170" s="47">
        <f>+L170+AD170-AI170</f>
        <v>48379699</v>
      </c>
      <c r="AR170" s="61" t="s">
        <v>65</v>
      </c>
      <c r="AS170" s="79">
        <v>48379699</v>
      </c>
      <c r="AT170" s="61" t="s">
        <v>162</v>
      </c>
      <c r="AU170" s="79">
        <v>0</v>
      </c>
      <c r="AV170" s="81" t="s">
        <v>73</v>
      </c>
      <c r="AW170" s="83">
        <v>0</v>
      </c>
      <c r="AX170" s="62">
        <f t="shared" si="20"/>
        <v>48379699</v>
      </c>
      <c r="AY170" s="63">
        <f t="shared" si="21"/>
        <v>0</v>
      </c>
      <c r="AZ170" s="67">
        <v>0</v>
      </c>
      <c r="BA170" s="82" t="s">
        <v>73</v>
      </c>
      <c r="BB170" s="61" t="s">
        <v>85</v>
      </c>
      <c r="BC170" s="278" t="s">
        <v>6312</v>
      </c>
      <c r="BD170" s="44" t="s">
        <v>65</v>
      </c>
      <c r="BE170" s="44" t="s">
        <v>164</v>
      </c>
    </row>
    <row r="171" spans="2:57" s="11" customFormat="1" ht="12.75" x14ac:dyDescent="0.2">
      <c r="B171" s="44">
        <v>2026</v>
      </c>
      <c r="C171" s="44">
        <v>891780111</v>
      </c>
      <c r="D171" s="44" t="s">
        <v>63</v>
      </c>
      <c r="E171" s="168" t="s">
        <v>6311</v>
      </c>
      <c r="F171" s="61" t="s">
        <v>6310</v>
      </c>
      <c r="G171" s="61">
        <v>0</v>
      </c>
      <c r="H171" s="61" t="s">
        <v>71</v>
      </c>
      <c r="I171" s="44" t="s">
        <v>64</v>
      </c>
      <c r="J171" s="76" t="s">
        <v>113</v>
      </c>
      <c r="K171" s="278" t="s">
        <v>6309</v>
      </c>
      <c r="L171" s="79">
        <v>30000000</v>
      </c>
      <c r="M171" s="44" t="s">
        <v>66</v>
      </c>
      <c r="N171" s="278" t="s">
        <v>6308</v>
      </c>
      <c r="O171" s="278">
        <v>36725337</v>
      </c>
      <c r="P171" s="68">
        <v>192</v>
      </c>
      <c r="Q171" s="81">
        <v>46038</v>
      </c>
      <c r="R171" s="68">
        <v>30000000</v>
      </c>
      <c r="S171" s="81">
        <v>46042</v>
      </c>
      <c r="T171" s="79">
        <v>30000000</v>
      </c>
      <c r="U171" s="61" t="s">
        <v>65</v>
      </c>
      <c r="V171" s="79">
        <v>36665858</v>
      </c>
      <c r="W171" s="76" t="s">
        <v>6213</v>
      </c>
      <c r="X171" s="81">
        <v>46042</v>
      </c>
      <c r="Y171" s="81">
        <v>46048</v>
      </c>
      <c r="Z171" s="81" t="s">
        <v>73</v>
      </c>
      <c r="AA171" s="81">
        <v>46387</v>
      </c>
      <c r="AB171" s="545">
        <v>339</v>
      </c>
      <c r="AC171" s="61">
        <v>0</v>
      </c>
      <c r="AD171" s="79">
        <v>0</v>
      </c>
      <c r="AE171" s="61">
        <v>0</v>
      </c>
      <c r="AF171" s="80" t="s">
        <v>73</v>
      </c>
      <c r="AG171" s="47">
        <f t="shared" si="22"/>
        <v>0</v>
      </c>
      <c r="AH171" s="61">
        <v>0</v>
      </c>
      <c r="AI171" s="79">
        <v>0</v>
      </c>
      <c r="AJ171" s="61" t="s">
        <v>73</v>
      </c>
      <c r="AK171" s="81" t="s">
        <v>73</v>
      </c>
      <c r="AL171" s="61">
        <v>0</v>
      </c>
      <c r="AM171" s="81" t="s">
        <v>73</v>
      </c>
      <c r="AN171" s="81" t="s">
        <v>73</v>
      </c>
      <c r="AO171" s="81" t="s">
        <v>73</v>
      </c>
      <c r="AP171" s="47">
        <f t="shared" si="23"/>
        <v>0</v>
      </c>
      <c r="AQ171" s="47">
        <f>+L171+AD171-AI171</f>
        <v>30000000</v>
      </c>
      <c r="AR171" s="61" t="s">
        <v>65</v>
      </c>
      <c r="AS171" s="79">
        <v>30000000</v>
      </c>
      <c r="AT171" s="61" t="s">
        <v>162</v>
      </c>
      <c r="AU171" s="79">
        <v>0</v>
      </c>
      <c r="AV171" s="81" t="s">
        <v>73</v>
      </c>
      <c r="AW171" s="83">
        <v>0</v>
      </c>
      <c r="AX171" s="62">
        <f t="shared" si="20"/>
        <v>30000000</v>
      </c>
      <c r="AY171" s="63">
        <f t="shared" si="21"/>
        <v>0</v>
      </c>
      <c r="AZ171" s="67">
        <v>0</v>
      </c>
      <c r="BA171" s="82" t="s">
        <v>73</v>
      </c>
      <c r="BB171" s="61" t="s">
        <v>85</v>
      </c>
      <c r="BC171" s="278" t="s">
        <v>6307</v>
      </c>
      <c r="BD171" s="44" t="s">
        <v>65</v>
      </c>
      <c r="BE171" s="44" t="s">
        <v>164</v>
      </c>
    </row>
    <row r="172" spans="2:57" s="11" customFormat="1" ht="12.75" x14ac:dyDescent="0.2">
      <c r="B172" s="44">
        <v>2026</v>
      </c>
      <c r="C172" s="44">
        <v>891780111</v>
      </c>
      <c r="D172" s="44" t="s">
        <v>63</v>
      </c>
      <c r="E172" s="168" t="s">
        <v>6306</v>
      </c>
      <c r="F172" s="61" t="s">
        <v>6305</v>
      </c>
      <c r="G172" s="61">
        <v>0</v>
      </c>
      <c r="H172" s="61" t="s">
        <v>71</v>
      </c>
      <c r="I172" s="44" t="s">
        <v>64</v>
      </c>
      <c r="J172" s="76" t="s">
        <v>113</v>
      </c>
      <c r="K172" s="278" t="s">
        <v>6304</v>
      </c>
      <c r="L172" s="79">
        <v>100000000</v>
      </c>
      <c r="M172" s="44" t="s">
        <v>66</v>
      </c>
      <c r="N172" s="278" t="s">
        <v>6303</v>
      </c>
      <c r="O172" s="278" t="s">
        <v>6302</v>
      </c>
      <c r="P172" s="68">
        <v>172</v>
      </c>
      <c r="Q172" s="81">
        <v>46038</v>
      </c>
      <c r="R172" s="68">
        <v>100000000</v>
      </c>
      <c r="S172" s="81">
        <v>46043</v>
      </c>
      <c r="T172" s="79">
        <v>100000000</v>
      </c>
      <c r="U172" s="61" t="s">
        <v>65</v>
      </c>
      <c r="V172" s="79">
        <v>36665858</v>
      </c>
      <c r="W172" s="76" t="s">
        <v>6213</v>
      </c>
      <c r="X172" s="81">
        <v>46042</v>
      </c>
      <c r="Y172" s="81">
        <v>46045</v>
      </c>
      <c r="Z172" s="81">
        <v>46045</v>
      </c>
      <c r="AA172" s="81">
        <v>46387</v>
      </c>
      <c r="AB172" s="545">
        <v>342</v>
      </c>
      <c r="AC172" s="61">
        <v>0</v>
      </c>
      <c r="AD172" s="79">
        <v>0</v>
      </c>
      <c r="AE172" s="61">
        <v>0</v>
      </c>
      <c r="AF172" s="80" t="s">
        <v>73</v>
      </c>
      <c r="AG172" s="47">
        <f t="shared" si="22"/>
        <v>0</v>
      </c>
      <c r="AH172" s="61">
        <v>0</v>
      </c>
      <c r="AI172" s="79">
        <v>0</v>
      </c>
      <c r="AJ172" s="61" t="s">
        <v>73</v>
      </c>
      <c r="AK172" s="81" t="s">
        <v>73</v>
      </c>
      <c r="AL172" s="61">
        <v>0</v>
      </c>
      <c r="AM172" s="81" t="s">
        <v>73</v>
      </c>
      <c r="AN172" s="81" t="s">
        <v>73</v>
      </c>
      <c r="AO172" s="81" t="s">
        <v>73</v>
      </c>
      <c r="AP172" s="47">
        <f t="shared" si="23"/>
        <v>0</v>
      </c>
      <c r="AQ172" s="47">
        <f>+L172+AD172-AI172</f>
        <v>100000000</v>
      </c>
      <c r="AR172" s="61" t="s">
        <v>65</v>
      </c>
      <c r="AS172" s="79">
        <v>100000000</v>
      </c>
      <c r="AT172" s="61" t="s">
        <v>162</v>
      </c>
      <c r="AU172" s="79">
        <v>0</v>
      </c>
      <c r="AV172" s="81" t="s">
        <v>73</v>
      </c>
      <c r="AW172" s="83">
        <v>0</v>
      </c>
      <c r="AX172" s="62">
        <f t="shared" si="20"/>
        <v>100000000</v>
      </c>
      <c r="AY172" s="63">
        <f t="shared" si="21"/>
        <v>0</v>
      </c>
      <c r="AZ172" s="67">
        <v>0</v>
      </c>
      <c r="BA172" s="82" t="s">
        <v>73</v>
      </c>
      <c r="BB172" s="61" t="s">
        <v>85</v>
      </c>
      <c r="BC172" s="278" t="s">
        <v>6301</v>
      </c>
      <c r="BD172" s="44" t="s">
        <v>65</v>
      </c>
      <c r="BE172" s="44" t="s">
        <v>164</v>
      </c>
    </row>
    <row r="173" spans="2:57" s="11" customFormat="1" ht="12.75" x14ac:dyDescent="0.2">
      <c r="B173" s="44">
        <v>2026</v>
      </c>
      <c r="C173" s="44">
        <v>891780111</v>
      </c>
      <c r="D173" s="44" t="s">
        <v>63</v>
      </c>
      <c r="E173" s="168" t="s">
        <v>6300</v>
      </c>
      <c r="F173" s="61" t="s">
        <v>6299</v>
      </c>
      <c r="G173" s="61">
        <v>0</v>
      </c>
      <c r="H173" s="61" t="s">
        <v>71</v>
      </c>
      <c r="I173" s="44" t="s">
        <v>64</v>
      </c>
      <c r="J173" s="76" t="s">
        <v>113</v>
      </c>
      <c r="K173" s="278" t="s">
        <v>6298</v>
      </c>
      <c r="L173" s="79">
        <v>150000000</v>
      </c>
      <c r="M173" s="44" t="s">
        <v>66</v>
      </c>
      <c r="N173" s="278" t="s">
        <v>6297</v>
      </c>
      <c r="O173" s="278" t="s">
        <v>6296</v>
      </c>
      <c r="P173" s="68">
        <v>104</v>
      </c>
      <c r="Q173" s="81">
        <v>46037</v>
      </c>
      <c r="R173" s="68">
        <v>150000000</v>
      </c>
      <c r="S173" s="81">
        <v>46045</v>
      </c>
      <c r="T173" s="79">
        <v>150000000</v>
      </c>
      <c r="U173" s="61" t="s">
        <v>65</v>
      </c>
      <c r="V173" s="79">
        <v>85459497</v>
      </c>
      <c r="W173" s="76" t="s">
        <v>6289</v>
      </c>
      <c r="X173" s="81">
        <v>46045</v>
      </c>
      <c r="Y173" s="81">
        <v>46049</v>
      </c>
      <c r="Z173" s="81" t="s">
        <v>73</v>
      </c>
      <c r="AA173" s="81">
        <v>46234</v>
      </c>
      <c r="AB173" s="545">
        <v>185</v>
      </c>
      <c r="AC173" s="61">
        <v>0</v>
      </c>
      <c r="AD173" s="79">
        <v>0</v>
      </c>
      <c r="AE173" s="61">
        <v>0</v>
      </c>
      <c r="AF173" s="80" t="s">
        <v>73</v>
      </c>
      <c r="AG173" s="47">
        <f t="shared" si="22"/>
        <v>0</v>
      </c>
      <c r="AH173" s="61">
        <v>0</v>
      </c>
      <c r="AI173" s="79">
        <v>0</v>
      </c>
      <c r="AJ173" s="61" t="s">
        <v>73</v>
      </c>
      <c r="AK173" s="81" t="s">
        <v>73</v>
      </c>
      <c r="AL173" s="61">
        <v>0</v>
      </c>
      <c r="AM173" s="81" t="s">
        <v>73</v>
      </c>
      <c r="AN173" s="81" t="s">
        <v>73</v>
      </c>
      <c r="AO173" s="81" t="s">
        <v>73</v>
      </c>
      <c r="AP173" s="47">
        <f t="shared" si="23"/>
        <v>0</v>
      </c>
      <c r="AQ173" s="47">
        <f>+L173+AD173-AI173</f>
        <v>150000000</v>
      </c>
      <c r="AR173" s="61" t="s">
        <v>65</v>
      </c>
      <c r="AS173" s="79">
        <v>150000000</v>
      </c>
      <c r="AT173" s="61" t="s">
        <v>162</v>
      </c>
      <c r="AU173" s="79">
        <v>0</v>
      </c>
      <c r="AV173" s="81" t="s">
        <v>73</v>
      </c>
      <c r="AW173" s="83">
        <v>0</v>
      </c>
      <c r="AX173" s="62">
        <f t="shared" si="20"/>
        <v>150000000</v>
      </c>
      <c r="AY173" s="63">
        <f t="shared" si="21"/>
        <v>0</v>
      </c>
      <c r="AZ173" s="67">
        <v>0</v>
      </c>
      <c r="BA173" s="82" t="s">
        <v>73</v>
      </c>
      <c r="BB173" s="61" t="s">
        <v>85</v>
      </c>
      <c r="BC173" s="278" t="s">
        <v>6295</v>
      </c>
      <c r="BD173" s="44" t="s">
        <v>65</v>
      </c>
      <c r="BE173" s="44" t="s">
        <v>164</v>
      </c>
    </row>
    <row r="174" spans="2:57" x14ac:dyDescent="0.25">
      <c r="B174" s="44">
        <v>2026</v>
      </c>
      <c r="C174" s="44">
        <v>891780111</v>
      </c>
      <c r="D174" s="44" t="s">
        <v>63</v>
      </c>
      <c r="E174" s="168" t="s">
        <v>6294</v>
      </c>
      <c r="F174" s="61" t="s">
        <v>6293</v>
      </c>
      <c r="G174" s="61">
        <v>0</v>
      </c>
      <c r="H174" s="61" t="s">
        <v>71</v>
      </c>
      <c r="I174" s="44" t="s">
        <v>64</v>
      </c>
      <c r="J174" s="76" t="s">
        <v>113</v>
      </c>
      <c r="K174" s="278" t="s">
        <v>6292</v>
      </c>
      <c r="L174" s="79">
        <v>340000000</v>
      </c>
      <c r="M174" s="44" t="s">
        <v>66</v>
      </c>
      <c r="N174" s="278" t="s">
        <v>6291</v>
      </c>
      <c r="O174" s="278" t="s">
        <v>6290</v>
      </c>
      <c r="P174" s="68">
        <v>155</v>
      </c>
      <c r="Q174" s="81">
        <v>46038</v>
      </c>
      <c r="R174" s="68">
        <v>340000000</v>
      </c>
      <c r="S174" s="81">
        <v>46045</v>
      </c>
      <c r="T174" s="79">
        <v>340000000</v>
      </c>
      <c r="U174" s="61" t="s">
        <v>65</v>
      </c>
      <c r="V174" s="79">
        <v>85459497</v>
      </c>
      <c r="W174" s="76" t="s">
        <v>6289</v>
      </c>
      <c r="X174" s="81">
        <v>46045</v>
      </c>
      <c r="Y174" s="81">
        <v>46045</v>
      </c>
      <c r="Z174" s="81">
        <v>46045</v>
      </c>
      <c r="AA174" s="81">
        <v>46234</v>
      </c>
      <c r="AB174" s="545">
        <v>189</v>
      </c>
      <c r="AC174" s="61">
        <v>0</v>
      </c>
      <c r="AD174" s="79">
        <v>0</v>
      </c>
      <c r="AE174" s="61">
        <v>0</v>
      </c>
      <c r="AF174" s="80" t="s">
        <v>73</v>
      </c>
      <c r="AG174" s="47">
        <f t="shared" si="22"/>
        <v>0</v>
      </c>
      <c r="AH174" s="61">
        <v>0</v>
      </c>
      <c r="AI174" s="79">
        <v>0</v>
      </c>
      <c r="AJ174" s="61" t="s">
        <v>73</v>
      </c>
      <c r="AK174" s="81" t="s">
        <v>73</v>
      </c>
      <c r="AL174" s="61">
        <v>0</v>
      </c>
      <c r="AM174" s="81" t="s">
        <v>73</v>
      </c>
      <c r="AN174" s="81" t="s">
        <v>73</v>
      </c>
      <c r="AO174" s="81" t="s">
        <v>73</v>
      </c>
      <c r="AP174" s="47">
        <f t="shared" si="23"/>
        <v>0</v>
      </c>
      <c r="AQ174" s="47">
        <f>+L174+AD174-AI174</f>
        <v>340000000</v>
      </c>
      <c r="AR174" s="61" t="s">
        <v>65</v>
      </c>
      <c r="AS174" s="79">
        <v>340000000</v>
      </c>
      <c r="AT174" s="61" t="s">
        <v>162</v>
      </c>
      <c r="AU174" s="79">
        <v>0</v>
      </c>
      <c r="AV174" s="81" t="s">
        <v>73</v>
      </c>
      <c r="AW174" s="83">
        <v>0</v>
      </c>
      <c r="AX174" s="62">
        <f t="shared" si="20"/>
        <v>340000000</v>
      </c>
      <c r="AY174" s="63">
        <f t="shared" si="21"/>
        <v>0</v>
      </c>
      <c r="AZ174" s="67">
        <v>0</v>
      </c>
      <c r="BA174" s="82" t="s">
        <v>73</v>
      </c>
      <c r="BB174" s="61" t="s">
        <v>85</v>
      </c>
      <c r="BC174" s="278" t="s">
        <v>6288</v>
      </c>
      <c r="BD174" s="44" t="s">
        <v>65</v>
      </c>
      <c r="BE174" s="44" t="s">
        <v>164</v>
      </c>
    </row>
    <row r="175" spans="2:57" x14ac:dyDescent="0.25">
      <c r="B175" s="44">
        <v>2026</v>
      </c>
      <c r="C175" s="44">
        <v>891780111</v>
      </c>
      <c r="D175" s="44" t="s">
        <v>63</v>
      </c>
      <c r="E175" s="168" t="s">
        <v>6287</v>
      </c>
      <c r="F175" s="61" t="s">
        <v>6286</v>
      </c>
      <c r="G175" s="61">
        <v>0</v>
      </c>
      <c r="H175" s="61" t="s">
        <v>71</v>
      </c>
      <c r="I175" s="44" t="s">
        <v>64</v>
      </c>
      <c r="J175" s="76" t="s">
        <v>113</v>
      </c>
      <c r="K175" s="278" t="s">
        <v>6285</v>
      </c>
      <c r="L175" s="79">
        <v>286312710.83999997</v>
      </c>
      <c r="M175" s="44" t="s">
        <v>66</v>
      </c>
      <c r="N175" s="278" t="s">
        <v>4841</v>
      </c>
      <c r="O175" s="278" t="s">
        <v>6284</v>
      </c>
      <c r="P175" s="68">
        <v>157</v>
      </c>
      <c r="Q175" s="81">
        <v>46038</v>
      </c>
      <c r="R175" s="68">
        <v>380040860</v>
      </c>
      <c r="S175" s="81">
        <v>46045</v>
      </c>
      <c r="T175" s="79">
        <v>286312889.56</v>
      </c>
      <c r="U175" s="61" t="s">
        <v>65</v>
      </c>
      <c r="V175" s="79">
        <v>85467461</v>
      </c>
      <c r="W175" s="76" t="s">
        <v>6206</v>
      </c>
      <c r="X175" s="81">
        <v>46045</v>
      </c>
      <c r="Y175" s="81">
        <v>46062</v>
      </c>
      <c r="Z175" s="81">
        <v>46058</v>
      </c>
      <c r="AA175" s="81">
        <v>46243</v>
      </c>
      <c r="AB175" s="545">
        <v>185</v>
      </c>
      <c r="AC175" s="61">
        <v>0</v>
      </c>
      <c r="AD175" s="79">
        <v>0</v>
      </c>
      <c r="AE175" s="61">
        <v>0</v>
      </c>
      <c r="AF175" s="80" t="s">
        <v>73</v>
      </c>
      <c r="AG175" s="47">
        <f t="shared" si="22"/>
        <v>0</v>
      </c>
      <c r="AH175" s="61">
        <v>0</v>
      </c>
      <c r="AI175" s="79">
        <v>0</v>
      </c>
      <c r="AJ175" s="61" t="s">
        <v>73</v>
      </c>
      <c r="AK175" s="81" t="s">
        <v>73</v>
      </c>
      <c r="AL175" s="61">
        <v>0</v>
      </c>
      <c r="AM175" s="81" t="s">
        <v>73</v>
      </c>
      <c r="AN175" s="81" t="s">
        <v>73</v>
      </c>
      <c r="AO175" s="81" t="s">
        <v>73</v>
      </c>
      <c r="AP175" s="47">
        <f t="shared" si="23"/>
        <v>0</v>
      </c>
      <c r="AQ175" s="47">
        <f>+L175+AD175-AI175</f>
        <v>286312710.83999997</v>
      </c>
      <c r="AR175" s="61" t="s">
        <v>65</v>
      </c>
      <c r="AS175" s="79">
        <v>286312710.83999997</v>
      </c>
      <c r="AT175" s="61" t="s">
        <v>162</v>
      </c>
      <c r="AU175" s="79">
        <v>0</v>
      </c>
      <c r="AV175" s="81" t="s">
        <v>73</v>
      </c>
      <c r="AW175" s="83">
        <v>0</v>
      </c>
      <c r="AX175" s="62">
        <f t="shared" si="20"/>
        <v>286312710.83999997</v>
      </c>
      <c r="AY175" s="63">
        <f t="shared" si="21"/>
        <v>0</v>
      </c>
      <c r="AZ175" s="67">
        <v>0</v>
      </c>
      <c r="BA175" s="82" t="s">
        <v>73</v>
      </c>
      <c r="BB175" s="61" t="s">
        <v>163</v>
      </c>
      <c r="BC175" s="278" t="s">
        <v>6283</v>
      </c>
      <c r="BD175" s="44" t="s">
        <v>4654</v>
      </c>
      <c r="BE175" s="44" t="s">
        <v>164</v>
      </c>
    </row>
    <row r="176" spans="2:57" x14ac:dyDescent="0.25">
      <c r="B176" s="44">
        <v>2026</v>
      </c>
      <c r="C176" s="44">
        <v>891780111</v>
      </c>
      <c r="D176" s="44" t="s">
        <v>63</v>
      </c>
      <c r="E176" s="168" t="s">
        <v>6282</v>
      </c>
      <c r="F176" s="61" t="s">
        <v>6281</v>
      </c>
      <c r="G176" s="61">
        <v>0</v>
      </c>
      <c r="H176" s="61" t="s">
        <v>71</v>
      </c>
      <c r="I176" s="44" t="s">
        <v>64</v>
      </c>
      <c r="J176" s="76" t="s">
        <v>113</v>
      </c>
      <c r="K176" s="278" t="s">
        <v>6280</v>
      </c>
      <c r="L176" s="79">
        <v>42340135</v>
      </c>
      <c r="M176" s="44" t="s">
        <v>66</v>
      </c>
      <c r="N176" s="278" t="s">
        <v>136</v>
      </c>
      <c r="O176" s="278" t="s">
        <v>153</v>
      </c>
      <c r="P176" s="68">
        <v>205</v>
      </c>
      <c r="Q176" s="81">
        <v>46038</v>
      </c>
      <c r="R176" s="68">
        <v>84680269</v>
      </c>
      <c r="S176" s="81">
        <v>46045</v>
      </c>
      <c r="T176" s="79">
        <v>42340135</v>
      </c>
      <c r="U176" s="61" t="s">
        <v>65</v>
      </c>
      <c r="V176" s="79">
        <v>7634027</v>
      </c>
      <c r="W176" s="76" t="s">
        <v>156</v>
      </c>
      <c r="X176" s="81">
        <v>46045</v>
      </c>
      <c r="Y176" s="81">
        <v>46048</v>
      </c>
      <c r="Z176" s="81" t="s">
        <v>73</v>
      </c>
      <c r="AA176" s="81">
        <v>46172</v>
      </c>
      <c r="AB176" s="545">
        <v>124</v>
      </c>
      <c r="AC176" s="61">
        <v>0</v>
      </c>
      <c r="AD176" s="79">
        <v>0</v>
      </c>
      <c r="AE176" s="61">
        <v>0</v>
      </c>
      <c r="AF176" s="80" t="s">
        <v>73</v>
      </c>
      <c r="AG176" s="47">
        <f t="shared" si="22"/>
        <v>0</v>
      </c>
      <c r="AH176" s="61">
        <v>0</v>
      </c>
      <c r="AI176" s="79">
        <v>0</v>
      </c>
      <c r="AJ176" s="61" t="s">
        <v>73</v>
      </c>
      <c r="AK176" s="81" t="s">
        <v>73</v>
      </c>
      <c r="AL176" s="61">
        <v>0</v>
      </c>
      <c r="AM176" s="81" t="s">
        <v>73</v>
      </c>
      <c r="AN176" s="81" t="s">
        <v>73</v>
      </c>
      <c r="AO176" s="81" t="s">
        <v>73</v>
      </c>
      <c r="AP176" s="47">
        <f t="shared" si="23"/>
        <v>0</v>
      </c>
      <c r="AQ176" s="47">
        <f>+L176+AD176-AI176</f>
        <v>42340135</v>
      </c>
      <c r="AR176" s="61" t="s">
        <v>65</v>
      </c>
      <c r="AS176" s="79">
        <v>42340135</v>
      </c>
      <c r="AT176" s="61" t="s">
        <v>162</v>
      </c>
      <c r="AU176" s="79">
        <v>0</v>
      </c>
      <c r="AV176" s="81" t="s">
        <v>73</v>
      </c>
      <c r="AW176" s="83">
        <v>0</v>
      </c>
      <c r="AX176" s="62">
        <f t="shared" si="20"/>
        <v>42340135</v>
      </c>
      <c r="AY176" s="63">
        <f t="shared" si="21"/>
        <v>0</v>
      </c>
      <c r="AZ176" s="67">
        <v>0</v>
      </c>
      <c r="BA176" s="82" t="s">
        <v>73</v>
      </c>
      <c r="BB176" s="61" t="s">
        <v>85</v>
      </c>
      <c r="BC176" s="278" t="s">
        <v>6279</v>
      </c>
      <c r="BD176" s="44" t="s">
        <v>65</v>
      </c>
      <c r="BE176" s="44" t="s">
        <v>164</v>
      </c>
    </row>
    <row r="177" spans="2:57" x14ac:dyDescent="0.25">
      <c r="B177" s="44">
        <v>2026</v>
      </c>
      <c r="C177" s="44">
        <v>891780111</v>
      </c>
      <c r="D177" s="44" t="s">
        <v>63</v>
      </c>
      <c r="E177" s="168" t="s">
        <v>6278</v>
      </c>
      <c r="F177" s="61" t="s">
        <v>6277</v>
      </c>
      <c r="G177" s="61">
        <v>0</v>
      </c>
      <c r="H177" s="61" t="s">
        <v>71</v>
      </c>
      <c r="I177" s="44" t="s">
        <v>64</v>
      </c>
      <c r="J177" s="76" t="s">
        <v>113</v>
      </c>
      <c r="K177" s="278" t="s">
        <v>6276</v>
      </c>
      <c r="L177" s="79">
        <v>100000000</v>
      </c>
      <c r="M177" s="44" t="s">
        <v>66</v>
      </c>
      <c r="N177" s="278" t="s">
        <v>6275</v>
      </c>
      <c r="O177" s="278" t="s">
        <v>6274</v>
      </c>
      <c r="P177" s="68">
        <v>63</v>
      </c>
      <c r="Q177" s="81">
        <v>46036</v>
      </c>
      <c r="R177" s="68">
        <v>100000000</v>
      </c>
      <c r="S177" s="81">
        <v>46048</v>
      </c>
      <c r="T177" s="79">
        <v>100000000</v>
      </c>
      <c r="U177" s="61" t="s">
        <v>65</v>
      </c>
      <c r="V177" s="79">
        <v>36665858</v>
      </c>
      <c r="W177" s="76" t="s">
        <v>6213</v>
      </c>
      <c r="X177" s="81">
        <v>46048</v>
      </c>
      <c r="Y177" s="81" t="s">
        <v>73</v>
      </c>
      <c r="Z177" s="81">
        <v>46055</v>
      </c>
      <c r="AA177" s="81">
        <v>46387</v>
      </c>
      <c r="AB177" s="545">
        <v>332</v>
      </c>
      <c r="AC177" s="61">
        <v>0</v>
      </c>
      <c r="AD177" s="79">
        <v>0</v>
      </c>
      <c r="AE177" s="61">
        <v>0</v>
      </c>
      <c r="AF177" s="80" t="s">
        <v>73</v>
      </c>
      <c r="AG177" s="47">
        <f t="shared" si="22"/>
        <v>0</v>
      </c>
      <c r="AH177" s="61">
        <v>0</v>
      </c>
      <c r="AI177" s="79">
        <v>0</v>
      </c>
      <c r="AJ177" s="61" t="s">
        <v>73</v>
      </c>
      <c r="AK177" s="81" t="s">
        <v>73</v>
      </c>
      <c r="AL177" s="61">
        <v>0</v>
      </c>
      <c r="AM177" s="81" t="s">
        <v>73</v>
      </c>
      <c r="AN177" s="81" t="s">
        <v>73</v>
      </c>
      <c r="AO177" s="81" t="s">
        <v>73</v>
      </c>
      <c r="AP177" s="47">
        <f t="shared" si="23"/>
        <v>0</v>
      </c>
      <c r="AQ177" s="47">
        <f>+L177+AD177-AI177</f>
        <v>100000000</v>
      </c>
      <c r="AR177" s="61" t="s">
        <v>65</v>
      </c>
      <c r="AS177" s="79">
        <v>100000000</v>
      </c>
      <c r="AT177" s="61" t="s">
        <v>162</v>
      </c>
      <c r="AU177" s="79">
        <v>0</v>
      </c>
      <c r="AV177" s="81" t="s">
        <v>73</v>
      </c>
      <c r="AW177" s="83">
        <v>0</v>
      </c>
      <c r="AX177" s="62">
        <f t="shared" si="20"/>
        <v>100000000</v>
      </c>
      <c r="AY177" s="63">
        <f t="shared" si="21"/>
        <v>0</v>
      </c>
      <c r="AZ177" s="67">
        <v>0</v>
      </c>
      <c r="BA177" s="82" t="s">
        <v>73</v>
      </c>
      <c r="BB177" s="61" t="s">
        <v>163</v>
      </c>
      <c r="BC177" s="278" t="s">
        <v>6273</v>
      </c>
      <c r="BD177" s="44" t="s">
        <v>4654</v>
      </c>
      <c r="BE177" s="44" t="s">
        <v>164</v>
      </c>
    </row>
    <row r="178" spans="2:57" x14ac:dyDescent="0.25">
      <c r="B178" s="44">
        <v>2026</v>
      </c>
      <c r="C178" s="44">
        <v>891780111</v>
      </c>
      <c r="D178" s="44" t="s">
        <v>63</v>
      </c>
      <c r="E178" s="168" t="s">
        <v>6272</v>
      </c>
      <c r="F178" s="61" t="s">
        <v>6271</v>
      </c>
      <c r="G178" s="61">
        <v>0</v>
      </c>
      <c r="H178" s="61" t="s">
        <v>71</v>
      </c>
      <c r="I178" s="44" t="s">
        <v>64</v>
      </c>
      <c r="J178" s="76" t="s">
        <v>113</v>
      </c>
      <c r="K178" s="278" t="s">
        <v>6270</v>
      </c>
      <c r="L178" s="79">
        <v>93727256</v>
      </c>
      <c r="M178" s="44" t="s">
        <v>66</v>
      </c>
      <c r="N178" s="278" t="s">
        <v>6269</v>
      </c>
      <c r="O178" s="278" t="s">
        <v>6268</v>
      </c>
      <c r="P178" s="68">
        <v>157</v>
      </c>
      <c r="Q178" s="81">
        <v>46038</v>
      </c>
      <c r="R178" s="68">
        <v>380040860</v>
      </c>
      <c r="S178" s="81">
        <v>46045</v>
      </c>
      <c r="T178" s="79">
        <v>93727256</v>
      </c>
      <c r="U178" s="61" t="s">
        <v>65</v>
      </c>
      <c r="V178" s="79">
        <v>85467461</v>
      </c>
      <c r="W178" s="76" t="s">
        <v>6206</v>
      </c>
      <c r="X178" s="81">
        <v>46048</v>
      </c>
      <c r="Y178" s="81">
        <v>46062</v>
      </c>
      <c r="Z178" s="81">
        <v>46058</v>
      </c>
      <c r="AA178" s="81">
        <v>46182</v>
      </c>
      <c r="AB178" s="545">
        <v>124</v>
      </c>
      <c r="AC178" s="61">
        <v>0</v>
      </c>
      <c r="AD178" s="79">
        <v>0</v>
      </c>
      <c r="AE178" s="61">
        <v>0</v>
      </c>
      <c r="AF178" s="80" t="s">
        <v>73</v>
      </c>
      <c r="AG178" s="47">
        <f t="shared" si="22"/>
        <v>0</v>
      </c>
      <c r="AH178" s="61">
        <v>0</v>
      </c>
      <c r="AI178" s="79">
        <v>0</v>
      </c>
      <c r="AJ178" s="61" t="s">
        <v>73</v>
      </c>
      <c r="AK178" s="81" t="s">
        <v>73</v>
      </c>
      <c r="AL178" s="61">
        <v>0</v>
      </c>
      <c r="AM178" s="81" t="s">
        <v>73</v>
      </c>
      <c r="AN178" s="81" t="s">
        <v>73</v>
      </c>
      <c r="AO178" s="81" t="s">
        <v>73</v>
      </c>
      <c r="AP178" s="47">
        <f t="shared" si="23"/>
        <v>0</v>
      </c>
      <c r="AQ178" s="47">
        <f>+L178+AD178-AI178</f>
        <v>93727256</v>
      </c>
      <c r="AR178" s="61" t="s">
        <v>65</v>
      </c>
      <c r="AS178" s="79">
        <v>93727256</v>
      </c>
      <c r="AT178" s="61" t="s">
        <v>162</v>
      </c>
      <c r="AU178" s="79">
        <v>0</v>
      </c>
      <c r="AV178" s="81" t="s">
        <v>73</v>
      </c>
      <c r="AW178" s="83">
        <v>0</v>
      </c>
      <c r="AX178" s="62">
        <f t="shared" si="20"/>
        <v>93727256</v>
      </c>
      <c r="AY178" s="63">
        <f t="shared" si="21"/>
        <v>0</v>
      </c>
      <c r="AZ178" s="67">
        <v>0</v>
      </c>
      <c r="BA178" s="82" t="s">
        <v>73</v>
      </c>
      <c r="BB178" s="61" t="s">
        <v>163</v>
      </c>
      <c r="BC178" s="278" t="s">
        <v>6267</v>
      </c>
      <c r="BD178" s="44" t="s">
        <v>4654</v>
      </c>
      <c r="BE178" s="44" t="s">
        <v>164</v>
      </c>
    </row>
    <row r="179" spans="2:57" x14ac:dyDescent="0.25">
      <c r="B179" s="44">
        <v>2026</v>
      </c>
      <c r="C179" s="44">
        <v>891780111</v>
      </c>
      <c r="D179" s="44" t="s">
        <v>63</v>
      </c>
      <c r="E179" s="168" t="s">
        <v>6266</v>
      </c>
      <c r="F179" s="61" t="s">
        <v>6265</v>
      </c>
      <c r="G179" s="61">
        <v>0</v>
      </c>
      <c r="H179" s="61" t="s">
        <v>71</v>
      </c>
      <c r="I179" s="44" t="s">
        <v>64</v>
      </c>
      <c r="J179" s="76" t="s">
        <v>113</v>
      </c>
      <c r="K179" s="278" t="s">
        <v>6264</v>
      </c>
      <c r="L179" s="79">
        <v>21000000</v>
      </c>
      <c r="M179" s="44" t="s">
        <v>66</v>
      </c>
      <c r="N179" s="278" t="s">
        <v>6263</v>
      </c>
      <c r="O179" s="278">
        <v>85468428</v>
      </c>
      <c r="P179" s="68">
        <v>204</v>
      </c>
      <c r="Q179" s="81">
        <v>46038</v>
      </c>
      <c r="R179" s="68">
        <v>42000000</v>
      </c>
      <c r="S179" s="81">
        <v>46050</v>
      </c>
      <c r="T179" s="79">
        <v>21000000</v>
      </c>
      <c r="U179" s="61" t="s">
        <v>65</v>
      </c>
      <c r="V179" s="79">
        <v>36665858</v>
      </c>
      <c r="W179" s="76" t="s">
        <v>6213</v>
      </c>
      <c r="X179" s="81">
        <v>46050</v>
      </c>
      <c r="Y179" s="81">
        <v>46050</v>
      </c>
      <c r="Z179" s="81" t="s">
        <v>73</v>
      </c>
      <c r="AA179" s="81">
        <v>46387</v>
      </c>
      <c r="AB179" s="545">
        <v>337</v>
      </c>
      <c r="AC179" s="61">
        <v>0</v>
      </c>
      <c r="AD179" s="79">
        <v>0</v>
      </c>
      <c r="AE179" s="61">
        <v>0</v>
      </c>
      <c r="AF179" s="80" t="s">
        <v>73</v>
      </c>
      <c r="AG179" s="47">
        <f t="shared" si="22"/>
        <v>0</v>
      </c>
      <c r="AH179" s="61">
        <v>0</v>
      </c>
      <c r="AI179" s="79">
        <v>0</v>
      </c>
      <c r="AJ179" s="61" t="s">
        <v>73</v>
      </c>
      <c r="AK179" s="81" t="s">
        <v>73</v>
      </c>
      <c r="AL179" s="61">
        <v>0</v>
      </c>
      <c r="AM179" s="81" t="s">
        <v>73</v>
      </c>
      <c r="AN179" s="81" t="s">
        <v>73</v>
      </c>
      <c r="AO179" s="81" t="s">
        <v>73</v>
      </c>
      <c r="AP179" s="47">
        <f t="shared" si="23"/>
        <v>0</v>
      </c>
      <c r="AQ179" s="47">
        <f>+L179+AD179-AI179</f>
        <v>21000000</v>
      </c>
      <c r="AR179" s="61" t="s">
        <v>65</v>
      </c>
      <c r="AS179" s="79">
        <v>21000000</v>
      </c>
      <c r="AT179" s="61" t="s">
        <v>162</v>
      </c>
      <c r="AU179" s="79">
        <v>0</v>
      </c>
      <c r="AV179" s="81" t="s">
        <v>73</v>
      </c>
      <c r="AW179" s="83">
        <v>0</v>
      </c>
      <c r="AX179" s="62">
        <f t="shared" si="20"/>
        <v>21000000</v>
      </c>
      <c r="AY179" s="63">
        <f t="shared" si="21"/>
        <v>0</v>
      </c>
      <c r="AZ179" s="67">
        <v>0</v>
      </c>
      <c r="BA179" s="82" t="s">
        <v>73</v>
      </c>
      <c r="BB179" s="61" t="s">
        <v>85</v>
      </c>
      <c r="BC179" s="278" t="s">
        <v>6262</v>
      </c>
      <c r="BD179" s="44" t="s">
        <v>65</v>
      </c>
      <c r="BE179" s="44" t="s">
        <v>164</v>
      </c>
    </row>
    <row r="180" spans="2:57" x14ac:dyDescent="0.25">
      <c r="B180" s="44">
        <v>2026</v>
      </c>
      <c r="C180" s="44">
        <v>891780111</v>
      </c>
      <c r="D180" s="44" t="s">
        <v>63</v>
      </c>
      <c r="E180" s="168" t="s">
        <v>6261</v>
      </c>
      <c r="F180" s="61" t="s">
        <v>6260</v>
      </c>
      <c r="G180" s="61">
        <v>0</v>
      </c>
      <c r="H180" s="61" t="s">
        <v>71</v>
      </c>
      <c r="I180" s="44" t="s">
        <v>64</v>
      </c>
      <c r="J180" s="76" t="s">
        <v>113</v>
      </c>
      <c r="K180" s="278" t="s">
        <v>6259</v>
      </c>
      <c r="L180" s="79">
        <v>32250000</v>
      </c>
      <c r="M180" s="44" t="s">
        <v>66</v>
      </c>
      <c r="N180" s="278" t="s">
        <v>6258</v>
      </c>
      <c r="O180" s="278" t="s">
        <v>6257</v>
      </c>
      <c r="P180" s="68">
        <v>320</v>
      </c>
      <c r="Q180" s="81">
        <v>46044</v>
      </c>
      <c r="R180" s="68">
        <v>32250000</v>
      </c>
      <c r="S180" s="81">
        <v>46050</v>
      </c>
      <c r="T180" s="79">
        <v>32250000</v>
      </c>
      <c r="U180" s="61" t="s">
        <v>65</v>
      </c>
      <c r="V180" s="79">
        <v>72221403</v>
      </c>
      <c r="W180" s="76" t="s">
        <v>6220</v>
      </c>
      <c r="X180" s="81">
        <v>46050</v>
      </c>
      <c r="Y180" s="81">
        <v>46050</v>
      </c>
      <c r="Z180" s="81" t="s">
        <v>73</v>
      </c>
      <c r="AA180" s="81">
        <v>46387</v>
      </c>
      <c r="AB180" s="545">
        <v>337</v>
      </c>
      <c r="AC180" s="61">
        <v>0</v>
      </c>
      <c r="AD180" s="79">
        <v>0</v>
      </c>
      <c r="AE180" s="61">
        <v>0</v>
      </c>
      <c r="AF180" s="80" t="s">
        <v>73</v>
      </c>
      <c r="AG180" s="47">
        <f t="shared" si="22"/>
        <v>0</v>
      </c>
      <c r="AH180" s="61">
        <v>0</v>
      </c>
      <c r="AI180" s="79">
        <v>0</v>
      </c>
      <c r="AJ180" s="61" t="s">
        <v>73</v>
      </c>
      <c r="AK180" s="81" t="s">
        <v>73</v>
      </c>
      <c r="AL180" s="61">
        <v>0</v>
      </c>
      <c r="AM180" s="81" t="s">
        <v>73</v>
      </c>
      <c r="AN180" s="81" t="s">
        <v>73</v>
      </c>
      <c r="AO180" s="81" t="s">
        <v>73</v>
      </c>
      <c r="AP180" s="47">
        <f t="shared" si="23"/>
        <v>0</v>
      </c>
      <c r="AQ180" s="47">
        <f>+L180+AD180-AI180</f>
        <v>32250000</v>
      </c>
      <c r="AR180" s="61" t="s">
        <v>65</v>
      </c>
      <c r="AS180" s="79">
        <v>32250000</v>
      </c>
      <c r="AT180" s="61" t="s">
        <v>162</v>
      </c>
      <c r="AU180" s="79">
        <v>0</v>
      </c>
      <c r="AV180" s="81" t="s">
        <v>73</v>
      </c>
      <c r="AW180" s="83">
        <v>0</v>
      </c>
      <c r="AX180" s="62">
        <f t="shared" si="20"/>
        <v>32250000</v>
      </c>
      <c r="AY180" s="63">
        <f t="shared" si="21"/>
        <v>0</v>
      </c>
      <c r="AZ180" s="67">
        <v>0</v>
      </c>
      <c r="BA180" s="82" t="s">
        <v>73</v>
      </c>
      <c r="BB180" s="61" t="s">
        <v>85</v>
      </c>
      <c r="BC180" s="278" t="s">
        <v>6256</v>
      </c>
      <c r="BD180" s="44" t="s">
        <v>65</v>
      </c>
      <c r="BE180" s="44" t="s">
        <v>164</v>
      </c>
    </row>
    <row r="181" spans="2:57" x14ac:dyDescent="0.25">
      <c r="B181" s="44">
        <v>2026</v>
      </c>
      <c r="C181" s="44">
        <v>891780111</v>
      </c>
      <c r="D181" s="44" t="s">
        <v>63</v>
      </c>
      <c r="E181" s="168" t="s">
        <v>6255</v>
      </c>
      <c r="F181" s="61" t="s">
        <v>6254</v>
      </c>
      <c r="G181" s="61">
        <v>0</v>
      </c>
      <c r="H181" s="61" t="s">
        <v>71</v>
      </c>
      <c r="I181" s="44" t="s">
        <v>111</v>
      </c>
      <c r="J181" s="76" t="s">
        <v>113</v>
      </c>
      <c r="K181" s="278" t="s">
        <v>6253</v>
      </c>
      <c r="L181" s="79">
        <v>8000000</v>
      </c>
      <c r="M181" s="44" t="s">
        <v>66</v>
      </c>
      <c r="N181" s="278" t="s">
        <v>6252</v>
      </c>
      <c r="O181" s="278" t="s">
        <v>6251</v>
      </c>
      <c r="P181" s="68">
        <v>325</v>
      </c>
      <c r="Q181" s="81">
        <v>46044</v>
      </c>
      <c r="R181" s="68">
        <v>8000000</v>
      </c>
      <c r="S181" s="81">
        <v>46052</v>
      </c>
      <c r="T181" s="79">
        <v>8000000</v>
      </c>
      <c r="U181" s="61" t="s">
        <v>65</v>
      </c>
      <c r="V181" s="79">
        <v>1082990998</v>
      </c>
      <c r="W181" s="76" t="s">
        <v>6199</v>
      </c>
      <c r="X181" s="81">
        <v>46052</v>
      </c>
      <c r="Y181" s="81">
        <v>46059</v>
      </c>
      <c r="Z181" s="81">
        <v>46055</v>
      </c>
      <c r="AA181" s="81">
        <v>46203</v>
      </c>
      <c r="AB181" s="545">
        <v>148</v>
      </c>
      <c r="AC181" s="61">
        <v>0</v>
      </c>
      <c r="AD181" s="79">
        <v>0</v>
      </c>
      <c r="AE181" s="61">
        <v>0</v>
      </c>
      <c r="AF181" s="80" t="s">
        <v>73</v>
      </c>
      <c r="AG181" s="47">
        <f t="shared" si="22"/>
        <v>0</v>
      </c>
      <c r="AH181" s="61">
        <v>0</v>
      </c>
      <c r="AI181" s="79">
        <v>0</v>
      </c>
      <c r="AJ181" s="61" t="s">
        <v>73</v>
      </c>
      <c r="AK181" s="81" t="s">
        <v>73</v>
      </c>
      <c r="AL181" s="61">
        <v>0</v>
      </c>
      <c r="AM181" s="81" t="s">
        <v>73</v>
      </c>
      <c r="AN181" s="81" t="s">
        <v>73</v>
      </c>
      <c r="AO181" s="81" t="s">
        <v>73</v>
      </c>
      <c r="AP181" s="47">
        <f t="shared" si="23"/>
        <v>0</v>
      </c>
      <c r="AQ181" s="47">
        <f>+L181+AD181-AI181</f>
        <v>8000000</v>
      </c>
      <c r="AR181" s="61" t="s">
        <v>65</v>
      </c>
      <c r="AS181" s="79">
        <v>8000000</v>
      </c>
      <c r="AT181" s="61" t="s">
        <v>162</v>
      </c>
      <c r="AU181" s="79">
        <v>0</v>
      </c>
      <c r="AV181" s="81" t="s">
        <v>73</v>
      </c>
      <c r="AW181" s="83">
        <v>0</v>
      </c>
      <c r="AX181" s="62">
        <f t="shared" si="20"/>
        <v>8000000</v>
      </c>
      <c r="AY181" s="63">
        <f t="shared" si="21"/>
        <v>0</v>
      </c>
      <c r="AZ181" s="67">
        <v>0</v>
      </c>
      <c r="BA181" s="82" t="s">
        <v>73</v>
      </c>
      <c r="BB181" s="61" t="s">
        <v>163</v>
      </c>
      <c r="BC181" s="278" t="s">
        <v>6250</v>
      </c>
      <c r="BD181" s="44" t="s">
        <v>4654</v>
      </c>
      <c r="BE181" s="44" t="s">
        <v>164</v>
      </c>
    </row>
    <row r="182" spans="2:57" x14ac:dyDescent="0.25">
      <c r="B182" s="44">
        <v>2026</v>
      </c>
      <c r="C182" s="44">
        <v>891780111</v>
      </c>
      <c r="D182" s="44" t="s">
        <v>63</v>
      </c>
      <c r="E182" s="168" t="s">
        <v>6249</v>
      </c>
      <c r="F182" s="61" t="s">
        <v>6248</v>
      </c>
      <c r="G182" s="61">
        <v>0</v>
      </c>
      <c r="H182" s="61" t="s">
        <v>71</v>
      </c>
      <c r="I182" s="44" t="s">
        <v>64</v>
      </c>
      <c r="J182" s="76" t="s">
        <v>113</v>
      </c>
      <c r="K182" s="278" t="s">
        <v>6247</v>
      </c>
      <c r="L182" s="79">
        <v>21000000</v>
      </c>
      <c r="M182" s="44" t="s">
        <v>66</v>
      </c>
      <c r="N182" s="278" t="s">
        <v>6246</v>
      </c>
      <c r="O182" s="278" t="s">
        <v>6245</v>
      </c>
      <c r="P182" s="68">
        <v>204</v>
      </c>
      <c r="Q182" s="81">
        <v>46038</v>
      </c>
      <c r="R182" s="68">
        <v>42000000</v>
      </c>
      <c r="S182" s="81">
        <v>44956</v>
      </c>
      <c r="T182" s="79">
        <v>21000000</v>
      </c>
      <c r="U182" s="61" t="s">
        <v>65</v>
      </c>
      <c r="V182" s="79">
        <v>36665858</v>
      </c>
      <c r="W182" s="76" t="s">
        <v>6213</v>
      </c>
      <c r="X182" s="81">
        <v>46052</v>
      </c>
      <c r="Y182" s="81">
        <v>46062</v>
      </c>
      <c r="Z182" s="81" t="s">
        <v>73</v>
      </c>
      <c r="AA182" s="81">
        <v>46387</v>
      </c>
      <c r="AB182" s="545">
        <v>325</v>
      </c>
      <c r="AC182" s="61">
        <v>0</v>
      </c>
      <c r="AD182" s="79">
        <v>0</v>
      </c>
      <c r="AE182" s="61">
        <v>0</v>
      </c>
      <c r="AF182" s="80" t="s">
        <v>73</v>
      </c>
      <c r="AG182" s="47">
        <f t="shared" si="22"/>
        <v>0</v>
      </c>
      <c r="AH182" s="61">
        <v>0</v>
      </c>
      <c r="AI182" s="79">
        <v>0</v>
      </c>
      <c r="AJ182" s="61" t="s">
        <v>73</v>
      </c>
      <c r="AK182" s="81" t="s">
        <v>73</v>
      </c>
      <c r="AL182" s="61">
        <v>0</v>
      </c>
      <c r="AM182" s="81" t="s">
        <v>73</v>
      </c>
      <c r="AN182" s="81" t="s">
        <v>73</v>
      </c>
      <c r="AO182" s="81" t="s">
        <v>73</v>
      </c>
      <c r="AP182" s="47">
        <f t="shared" si="23"/>
        <v>0</v>
      </c>
      <c r="AQ182" s="47">
        <f>+L182+AD182-AI182</f>
        <v>21000000</v>
      </c>
      <c r="AR182" s="61" t="s">
        <v>65</v>
      </c>
      <c r="AS182" s="79">
        <v>21000000</v>
      </c>
      <c r="AT182" s="61" t="s">
        <v>162</v>
      </c>
      <c r="AU182" s="79">
        <v>0</v>
      </c>
      <c r="AV182" s="81" t="s">
        <v>73</v>
      </c>
      <c r="AW182" s="83">
        <v>0</v>
      </c>
      <c r="AX182" s="62">
        <f t="shared" ref="AX182:AX201" si="24">AQ182-AW182</f>
        <v>21000000</v>
      </c>
      <c r="AY182" s="63">
        <f t="shared" ref="AY182:AY201" si="25">+IFERROR(AW182/AQ182,"_")</f>
        <v>0</v>
      </c>
      <c r="AZ182" s="67">
        <v>0</v>
      </c>
      <c r="BA182" s="82" t="s">
        <v>73</v>
      </c>
      <c r="BB182" s="61" t="s">
        <v>163</v>
      </c>
      <c r="BC182" s="278" t="s">
        <v>6244</v>
      </c>
      <c r="BD182" s="44" t="s">
        <v>4654</v>
      </c>
      <c r="BE182" s="44" t="s">
        <v>164</v>
      </c>
    </row>
    <row r="183" spans="2:57" x14ac:dyDescent="0.25">
      <c r="B183" s="44">
        <v>2026</v>
      </c>
      <c r="C183" s="44">
        <v>891780111</v>
      </c>
      <c r="D183" s="44" t="s">
        <v>63</v>
      </c>
      <c r="E183" s="168" t="s">
        <v>6243</v>
      </c>
      <c r="F183" s="61" t="s">
        <v>6242</v>
      </c>
      <c r="G183" s="61">
        <v>0</v>
      </c>
      <c r="H183" s="61" t="s">
        <v>71</v>
      </c>
      <c r="I183" s="44" t="s">
        <v>64</v>
      </c>
      <c r="J183" s="76" t="s">
        <v>113</v>
      </c>
      <c r="K183" s="278" t="s">
        <v>6241</v>
      </c>
      <c r="L183" s="79">
        <v>80000000</v>
      </c>
      <c r="M183" s="44" t="s">
        <v>66</v>
      </c>
      <c r="N183" s="278" t="s">
        <v>6240</v>
      </c>
      <c r="O183" s="278">
        <v>79415098</v>
      </c>
      <c r="P183" s="68">
        <v>450</v>
      </c>
      <c r="Q183" s="81">
        <v>46049</v>
      </c>
      <c r="R183" s="68">
        <v>80000000</v>
      </c>
      <c r="S183" s="81">
        <v>44956</v>
      </c>
      <c r="T183" s="79">
        <v>80000000</v>
      </c>
      <c r="U183" s="61" t="s">
        <v>65</v>
      </c>
      <c r="V183" s="79">
        <v>36665858</v>
      </c>
      <c r="W183" s="76" t="s">
        <v>6213</v>
      </c>
      <c r="X183" s="81">
        <v>46052</v>
      </c>
      <c r="Y183" s="81">
        <v>46055</v>
      </c>
      <c r="Z183" s="81">
        <v>46055</v>
      </c>
      <c r="AA183" s="81">
        <v>46105</v>
      </c>
      <c r="AB183" s="545">
        <v>50</v>
      </c>
      <c r="AC183" s="61">
        <v>0</v>
      </c>
      <c r="AD183" s="79">
        <v>0</v>
      </c>
      <c r="AE183" s="61">
        <v>0</v>
      </c>
      <c r="AF183" s="80" t="s">
        <v>73</v>
      </c>
      <c r="AG183" s="47">
        <f t="shared" si="22"/>
        <v>0</v>
      </c>
      <c r="AH183" s="61">
        <v>0</v>
      </c>
      <c r="AI183" s="79">
        <v>0</v>
      </c>
      <c r="AJ183" s="61" t="s">
        <v>73</v>
      </c>
      <c r="AK183" s="81" t="s">
        <v>73</v>
      </c>
      <c r="AL183" s="61">
        <v>0</v>
      </c>
      <c r="AM183" s="81" t="s">
        <v>73</v>
      </c>
      <c r="AN183" s="81" t="s">
        <v>73</v>
      </c>
      <c r="AO183" s="81" t="s">
        <v>73</v>
      </c>
      <c r="AP183" s="47">
        <f t="shared" si="23"/>
        <v>0</v>
      </c>
      <c r="AQ183" s="47">
        <f>+L183+AD183-AI183</f>
        <v>80000000</v>
      </c>
      <c r="AR183" s="61" t="s">
        <v>65</v>
      </c>
      <c r="AS183" s="79">
        <v>80000000</v>
      </c>
      <c r="AT183" s="61" t="s">
        <v>162</v>
      </c>
      <c r="AU183" s="79">
        <v>0</v>
      </c>
      <c r="AV183" s="81" t="s">
        <v>73</v>
      </c>
      <c r="AW183" s="83">
        <v>0</v>
      </c>
      <c r="AX183" s="62">
        <f t="shared" si="24"/>
        <v>80000000</v>
      </c>
      <c r="AY183" s="63">
        <f t="shared" si="25"/>
        <v>0</v>
      </c>
      <c r="AZ183" s="67">
        <v>0</v>
      </c>
      <c r="BA183" s="82" t="s">
        <v>73</v>
      </c>
      <c r="BB183" s="61" t="s">
        <v>163</v>
      </c>
      <c r="BC183" s="278" t="s">
        <v>6239</v>
      </c>
      <c r="BD183" s="44" t="s">
        <v>4654</v>
      </c>
      <c r="BE183" s="44" t="s">
        <v>164</v>
      </c>
    </row>
    <row r="184" spans="2:57" x14ac:dyDescent="0.25">
      <c r="B184" s="44">
        <v>2026</v>
      </c>
      <c r="C184" s="44">
        <v>891780111</v>
      </c>
      <c r="D184" s="44" t="s">
        <v>63</v>
      </c>
      <c r="E184" s="168" t="s">
        <v>6238</v>
      </c>
      <c r="F184" s="61" t="s">
        <v>6237</v>
      </c>
      <c r="G184" s="61">
        <v>0</v>
      </c>
      <c r="H184" s="61" t="s">
        <v>71</v>
      </c>
      <c r="I184" s="44" t="s">
        <v>64</v>
      </c>
      <c r="J184" s="76" t="s">
        <v>113</v>
      </c>
      <c r="K184" s="278" t="s">
        <v>6236</v>
      </c>
      <c r="L184" s="79">
        <v>220000000</v>
      </c>
      <c r="M184" s="44" t="s">
        <v>66</v>
      </c>
      <c r="N184" s="278" t="s">
        <v>6194</v>
      </c>
      <c r="O184" s="278" t="s">
        <v>6235</v>
      </c>
      <c r="P184" s="68">
        <v>335</v>
      </c>
      <c r="Q184" s="81">
        <v>46044</v>
      </c>
      <c r="R184" s="68">
        <v>220000000</v>
      </c>
      <c r="S184" s="81">
        <v>44956</v>
      </c>
      <c r="T184" s="79">
        <v>220000000</v>
      </c>
      <c r="U184" s="61" t="s">
        <v>65</v>
      </c>
      <c r="V184" s="79">
        <v>45476408</v>
      </c>
      <c r="W184" s="76" t="s">
        <v>6234</v>
      </c>
      <c r="X184" s="81">
        <v>46052</v>
      </c>
      <c r="Y184" s="81">
        <v>46058</v>
      </c>
      <c r="Z184" s="81">
        <v>46058</v>
      </c>
      <c r="AA184" s="81">
        <v>46387</v>
      </c>
      <c r="AB184" s="545">
        <v>329</v>
      </c>
      <c r="AC184" s="61">
        <v>0</v>
      </c>
      <c r="AD184" s="79">
        <v>0</v>
      </c>
      <c r="AE184" s="61">
        <v>0</v>
      </c>
      <c r="AF184" s="80" t="s">
        <v>73</v>
      </c>
      <c r="AG184" s="47">
        <f t="shared" si="22"/>
        <v>0</v>
      </c>
      <c r="AH184" s="61">
        <v>0</v>
      </c>
      <c r="AI184" s="79">
        <v>0</v>
      </c>
      <c r="AJ184" s="61" t="s">
        <v>73</v>
      </c>
      <c r="AK184" s="81" t="s">
        <v>73</v>
      </c>
      <c r="AL184" s="61">
        <v>0</v>
      </c>
      <c r="AM184" s="81" t="s">
        <v>73</v>
      </c>
      <c r="AN184" s="81" t="s">
        <v>73</v>
      </c>
      <c r="AO184" s="81" t="s">
        <v>73</v>
      </c>
      <c r="AP184" s="47">
        <f t="shared" si="23"/>
        <v>0</v>
      </c>
      <c r="AQ184" s="47">
        <f>+L184+AD184-AI184</f>
        <v>220000000</v>
      </c>
      <c r="AR184" s="61" t="s">
        <v>65</v>
      </c>
      <c r="AS184" s="79">
        <v>220000000</v>
      </c>
      <c r="AT184" s="61" t="s">
        <v>162</v>
      </c>
      <c r="AU184" s="79">
        <v>0</v>
      </c>
      <c r="AV184" s="81" t="s">
        <v>73</v>
      </c>
      <c r="AW184" s="83">
        <v>0</v>
      </c>
      <c r="AX184" s="62">
        <f t="shared" si="24"/>
        <v>220000000</v>
      </c>
      <c r="AY184" s="63">
        <f t="shared" si="25"/>
        <v>0</v>
      </c>
      <c r="AZ184" s="67">
        <v>0</v>
      </c>
      <c r="BA184" s="82" t="s">
        <v>73</v>
      </c>
      <c r="BB184" s="61" t="s">
        <v>163</v>
      </c>
      <c r="BC184" s="278" t="s">
        <v>6233</v>
      </c>
      <c r="BD184" s="44" t="s">
        <v>4654</v>
      </c>
      <c r="BE184" s="44" t="s">
        <v>164</v>
      </c>
    </row>
    <row r="185" spans="2:57" x14ac:dyDescent="0.25">
      <c r="B185" s="44">
        <v>2026</v>
      </c>
      <c r="C185" s="44">
        <v>891780111</v>
      </c>
      <c r="D185" s="44" t="s">
        <v>63</v>
      </c>
      <c r="E185" s="168" t="s">
        <v>6232</v>
      </c>
      <c r="F185" s="61" t="s">
        <v>6231</v>
      </c>
      <c r="G185" s="61">
        <v>0</v>
      </c>
      <c r="H185" s="61" t="s">
        <v>71</v>
      </c>
      <c r="I185" s="44" t="s">
        <v>64</v>
      </c>
      <c r="J185" s="76" t="s">
        <v>113</v>
      </c>
      <c r="K185" s="278" t="s">
        <v>6230</v>
      </c>
      <c r="L185" s="79">
        <v>109400000</v>
      </c>
      <c r="M185" s="44" t="s">
        <v>66</v>
      </c>
      <c r="N185" s="278" t="s">
        <v>6229</v>
      </c>
      <c r="O185" s="278" t="s">
        <v>152</v>
      </c>
      <c r="P185" s="68" t="s">
        <v>6228</v>
      </c>
      <c r="Q185" s="81" t="s">
        <v>6227</v>
      </c>
      <c r="R185" s="68">
        <v>109400000</v>
      </c>
      <c r="S185" s="81">
        <v>44956</v>
      </c>
      <c r="T185" s="79">
        <v>109400000</v>
      </c>
      <c r="U185" s="61" t="s">
        <v>65</v>
      </c>
      <c r="V185" s="79">
        <v>36695048</v>
      </c>
      <c r="W185" s="76" t="s">
        <v>6167</v>
      </c>
      <c r="X185" s="81">
        <v>46052</v>
      </c>
      <c r="Y185" s="81" t="s">
        <v>73</v>
      </c>
      <c r="Z185" s="81" t="s">
        <v>73</v>
      </c>
      <c r="AA185" s="81">
        <v>46387</v>
      </c>
      <c r="AB185" s="545" t="s">
        <v>12684</v>
      </c>
      <c r="AC185" s="61">
        <v>0</v>
      </c>
      <c r="AD185" s="79">
        <v>0</v>
      </c>
      <c r="AE185" s="61">
        <v>0</v>
      </c>
      <c r="AF185" s="80" t="s">
        <v>73</v>
      </c>
      <c r="AG185" s="47">
        <f t="shared" si="22"/>
        <v>0</v>
      </c>
      <c r="AH185" s="61">
        <v>0</v>
      </c>
      <c r="AI185" s="79">
        <v>0</v>
      </c>
      <c r="AJ185" s="61" t="s">
        <v>73</v>
      </c>
      <c r="AK185" s="81" t="s">
        <v>73</v>
      </c>
      <c r="AL185" s="61">
        <v>0</v>
      </c>
      <c r="AM185" s="81" t="s">
        <v>73</v>
      </c>
      <c r="AN185" s="81" t="s">
        <v>73</v>
      </c>
      <c r="AO185" s="81" t="s">
        <v>73</v>
      </c>
      <c r="AP185" s="47">
        <f t="shared" si="23"/>
        <v>0</v>
      </c>
      <c r="AQ185" s="47">
        <f>+L185+AD185-AI185</f>
        <v>109400000</v>
      </c>
      <c r="AR185" s="61" t="s">
        <v>65</v>
      </c>
      <c r="AS185" s="79">
        <v>109400000</v>
      </c>
      <c r="AT185" s="61" t="s">
        <v>162</v>
      </c>
      <c r="AU185" s="79">
        <v>0</v>
      </c>
      <c r="AV185" s="81" t="s">
        <v>73</v>
      </c>
      <c r="AW185" s="83">
        <v>0</v>
      </c>
      <c r="AX185" s="62">
        <f t="shared" si="24"/>
        <v>109400000</v>
      </c>
      <c r="AY185" s="63">
        <f t="shared" si="25"/>
        <v>0</v>
      </c>
      <c r="AZ185" s="67">
        <v>0</v>
      </c>
      <c r="BA185" s="82" t="s">
        <v>73</v>
      </c>
      <c r="BB185" s="61" t="s">
        <v>163</v>
      </c>
      <c r="BC185" s="278" t="s">
        <v>6226</v>
      </c>
      <c r="BD185" s="44" t="s">
        <v>4654</v>
      </c>
      <c r="BE185" s="44" t="s">
        <v>164</v>
      </c>
    </row>
    <row r="186" spans="2:57" x14ac:dyDescent="0.25">
      <c r="B186" s="44">
        <v>2026</v>
      </c>
      <c r="C186" s="44">
        <v>891780111</v>
      </c>
      <c r="D186" s="44" t="s">
        <v>63</v>
      </c>
      <c r="E186" s="168" t="s">
        <v>6225</v>
      </c>
      <c r="F186" s="61" t="s">
        <v>6224</v>
      </c>
      <c r="G186" s="61">
        <v>0</v>
      </c>
      <c r="H186" s="61" t="s">
        <v>71</v>
      </c>
      <c r="I186" s="44" t="s">
        <v>64</v>
      </c>
      <c r="J186" s="76" t="s">
        <v>113</v>
      </c>
      <c r="K186" s="278" t="s">
        <v>6223</v>
      </c>
      <c r="L186" s="79">
        <v>21000000</v>
      </c>
      <c r="M186" s="44" t="s">
        <v>66</v>
      </c>
      <c r="N186" s="278" t="s">
        <v>6222</v>
      </c>
      <c r="O186" s="278" t="s">
        <v>6221</v>
      </c>
      <c r="P186" s="68">
        <v>476</v>
      </c>
      <c r="Q186" s="81">
        <v>46050</v>
      </c>
      <c r="R186" s="68">
        <v>21000000</v>
      </c>
      <c r="S186" s="81">
        <v>44956</v>
      </c>
      <c r="T186" s="79">
        <v>21000000</v>
      </c>
      <c r="U186" s="61" t="s">
        <v>65</v>
      </c>
      <c r="V186" s="79">
        <v>72221403</v>
      </c>
      <c r="W186" s="76" t="s">
        <v>6220</v>
      </c>
      <c r="X186" s="81">
        <v>46052</v>
      </c>
      <c r="Y186" s="81" t="s">
        <v>73</v>
      </c>
      <c r="Z186" s="81" t="s">
        <v>73</v>
      </c>
      <c r="AA186" s="81">
        <v>46387</v>
      </c>
      <c r="AB186" s="545" t="s">
        <v>12684</v>
      </c>
      <c r="AC186" s="61">
        <v>0</v>
      </c>
      <c r="AD186" s="79">
        <v>0</v>
      </c>
      <c r="AE186" s="61">
        <v>0</v>
      </c>
      <c r="AF186" s="80" t="s">
        <v>73</v>
      </c>
      <c r="AG186" s="47">
        <f t="shared" si="22"/>
        <v>0</v>
      </c>
      <c r="AH186" s="61">
        <v>0</v>
      </c>
      <c r="AI186" s="79">
        <v>0</v>
      </c>
      <c r="AJ186" s="61" t="s">
        <v>73</v>
      </c>
      <c r="AK186" s="81" t="s">
        <v>73</v>
      </c>
      <c r="AL186" s="61">
        <v>0</v>
      </c>
      <c r="AM186" s="81" t="s">
        <v>73</v>
      </c>
      <c r="AN186" s="81" t="s">
        <v>73</v>
      </c>
      <c r="AO186" s="81" t="s">
        <v>73</v>
      </c>
      <c r="AP186" s="47">
        <f t="shared" si="23"/>
        <v>0</v>
      </c>
      <c r="AQ186" s="47">
        <f>+L186+AD186-AI186</f>
        <v>21000000</v>
      </c>
      <c r="AR186" s="61" t="s">
        <v>65</v>
      </c>
      <c r="AS186" s="79">
        <v>210000000</v>
      </c>
      <c r="AT186" s="61" t="s">
        <v>162</v>
      </c>
      <c r="AU186" s="79">
        <v>0</v>
      </c>
      <c r="AV186" s="81" t="s">
        <v>73</v>
      </c>
      <c r="AW186" s="83">
        <v>0</v>
      </c>
      <c r="AX186" s="62">
        <f t="shared" si="24"/>
        <v>21000000</v>
      </c>
      <c r="AY186" s="63">
        <f t="shared" si="25"/>
        <v>0</v>
      </c>
      <c r="AZ186" s="67">
        <v>0</v>
      </c>
      <c r="BA186" s="82" t="s">
        <v>73</v>
      </c>
      <c r="BB186" s="61" t="s">
        <v>163</v>
      </c>
      <c r="BC186" s="278" t="s">
        <v>6219</v>
      </c>
      <c r="BD186" s="44" t="s">
        <v>4654</v>
      </c>
      <c r="BE186" s="44" t="s">
        <v>164</v>
      </c>
    </row>
    <row r="187" spans="2:57" x14ac:dyDescent="0.25">
      <c r="B187" s="44">
        <v>2026</v>
      </c>
      <c r="C187" s="44">
        <v>891780111</v>
      </c>
      <c r="D187" s="44" t="s">
        <v>63</v>
      </c>
      <c r="E187" s="168" t="s">
        <v>6218</v>
      </c>
      <c r="F187" s="61" t="s">
        <v>6217</v>
      </c>
      <c r="G187" s="61">
        <v>0</v>
      </c>
      <c r="H187" s="61" t="s">
        <v>71</v>
      </c>
      <c r="I187" s="44" t="s">
        <v>64</v>
      </c>
      <c r="J187" s="76" t="s">
        <v>113</v>
      </c>
      <c r="K187" s="278" t="s">
        <v>6216</v>
      </c>
      <c r="L187" s="79">
        <v>40000000</v>
      </c>
      <c r="M187" s="44" t="s">
        <v>66</v>
      </c>
      <c r="N187" s="278" t="s">
        <v>6215</v>
      </c>
      <c r="O187" s="278" t="s">
        <v>6214</v>
      </c>
      <c r="P187" s="68">
        <v>159</v>
      </c>
      <c r="Q187" s="81">
        <v>46038</v>
      </c>
      <c r="R187" s="68">
        <v>40000000</v>
      </c>
      <c r="S187" s="81">
        <v>44956</v>
      </c>
      <c r="T187" s="79">
        <v>40000000</v>
      </c>
      <c r="U187" s="61" t="s">
        <v>65</v>
      </c>
      <c r="V187" s="79">
        <v>36665858</v>
      </c>
      <c r="W187" s="76" t="s">
        <v>6213</v>
      </c>
      <c r="X187" s="81">
        <v>46052</v>
      </c>
      <c r="Y187" s="81">
        <v>46055</v>
      </c>
      <c r="Z187" s="81" t="s">
        <v>73</v>
      </c>
      <c r="AA187" s="81">
        <v>46387</v>
      </c>
      <c r="AB187" s="545">
        <v>332</v>
      </c>
      <c r="AC187" s="61">
        <v>0</v>
      </c>
      <c r="AD187" s="79">
        <v>0</v>
      </c>
      <c r="AE187" s="61">
        <v>0</v>
      </c>
      <c r="AF187" s="80" t="s">
        <v>73</v>
      </c>
      <c r="AG187" s="47">
        <f t="shared" si="22"/>
        <v>0</v>
      </c>
      <c r="AH187" s="61">
        <v>0</v>
      </c>
      <c r="AI187" s="79">
        <v>0</v>
      </c>
      <c r="AJ187" s="61" t="s">
        <v>73</v>
      </c>
      <c r="AK187" s="81" t="s">
        <v>73</v>
      </c>
      <c r="AL187" s="61">
        <v>0</v>
      </c>
      <c r="AM187" s="81" t="s">
        <v>73</v>
      </c>
      <c r="AN187" s="81" t="s">
        <v>73</v>
      </c>
      <c r="AO187" s="81" t="s">
        <v>73</v>
      </c>
      <c r="AP187" s="47">
        <f t="shared" si="23"/>
        <v>0</v>
      </c>
      <c r="AQ187" s="47">
        <f>+L187+AD187-AI187</f>
        <v>40000000</v>
      </c>
      <c r="AR187" s="61" t="s">
        <v>65</v>
      </c>
      <c r="AS187" s="79">
        <v>40000000</v>
      </c>
      <c r="AT187" s="61" t="s">
        <v>162</v>
      </c>
      <c r="AU187" s="79">
        <v>0</v>
      </c>
      <c r="AV187" s="81" t="s">
        <v>73</v>
      </c>
      <c r="AW187" s="83">
        <v>0</v>
      </c>
      <c r="AX187" s="62">
        <f t="shared" si="24"/>
        <v>40000000</v>
      </c>
      <c r="AY187" s="63">
        <f t="shared" si="25"/>
        <v>0</v>
      </c>
      <c r="AZ187" s="67">
        <v>0</v>
      </c>
      <c r="BA187" s="82" t="s">
        <v>73</v>
      </c>
      <c r="BB187" s="61" t="s">
        <v>163</v>
      </c>
      <c r="BC187" s="278" t="s">
        <v>6212</v>
      </c>
      <c r="BD187" s="44" t="s">
        <v>4654</v>
      </c>
      <c r="BE187" s="44" t="s">
        <v>164</v>
      </c>
    </row>
    <row r="188" spans="2:57" x14ac:dyDescent="0.25">
      <c r="B188" s="44">
        <v>2026</v>
      </c>
      <c r="C188" s="44">
        <v>891780111</v>
      </c>
      <c r="D188" s="44" t="s">
        <v>63</v>
      </c>
      <c r="E188" s="168" t="s">
        <v>6211</v>
      </c>
      <c r="F188" s="61" t="s">
        <v>6210</v>
      </c>
      <c r="G188" s="61">
        <v>0</v>
      </c>
      <c r="H188" s="61" t="s">
        <v>71</v>
      </c>
      <c r="I188" s="44" t="s">
        <v>64</v>
      </c>
      <c r="J188" s="76" t="s">
        <v>113</v>
      </c>
      <c r="K188" s="278" t="s">
        <v>6209</v>
      </c>
      <c r="L188" s="79">
        <v>13242705</v>
      </c>
      <c r="M188" s="44" t="s">
        <v>66</v>
      </c>
      <c r="N188" s="278" t="s">
        <v>6208</v>
      </c>
      <c r="O188" s="278" t="s">
        <v>6207</v>
      </c>
      <c r="P188" s="68">
        <v>64</v>
      </c>
      <c r="Q188" s="81">
        <v>46036</v>
      </c>
      <c r="R188" s="68">
        <v>13242705</v>
      </c>
      <c r="S188" s="81">
        <v>44956</v>
      </c>
      <c r="T188" s="79">
        <v>13242705</v>
      </c>
      <c r="U188" s="61" t="s">
        <v>65</v>
      </c>
      <c r="V188" s="79">
        <v>85467461</v>
      </c>
      <c r="W188" s="76" t="s">
        <v>6206</v>
      </c>
      <c r="X188" s="81">
        <v>46052</v>
      </c>
      <c r="Y188" s="81">
        <v>46052</v>
      </c>
      <c r="Z188" s="81" t="s">
        <v>73</v>
      </c>
      <c r="AA188" s="81">
        <v>46387</v>
      </c>
      <c r="AB188" s="545">
        <v>335</v>
      </c>
      <c r="AC188" s="61">
        <v>0</v>
      </c>
      <c r="AD188" s="79">
        <v>0</v>
      </c>
      <c r="AE188" s="61">
        <v>0</v>
      </c>
      <c r="AF188" s="80" t="s">
        <v>73</v>
      </c>
      <c r="AG188" s="47">
        <f t="shared" si="22"/>
        <v>0</v>
      </c>
      <c r="AH188" s="61">
        <v>0</v>
      </c>
      <c r="AI188" s="79">
        <v>0</v>
      </c>
      <c r="AJ188" s="61" t="s">
        <v>73</v>
      </c>
      <c r="AK188" s="81" t="s">
        <v>73</v>
      </c>
      <c r="AL188" s="61">
        <v>0</v>
      </c>
      <c r="AM188" s="81" t="s">
        <v>73</v>
      </c>
      <c r="AN188" s="81" t="s">
        <v>73</v>
      </c>
      <c r="AO188" s="81" t="s">
        <v>73</v>
      </c>
      <c r="AP188" s="47">
        <f t="shared" si="23"/>
        <v>0</v>
      </c>
      <c r="AQ188" s="47">
        <f>+L188+AD188-AI188</f>
        <v>13242705</v>
      </c>
      <c r="AR188" s="61" t="s">
        <v>65</v>
      </c>
      <c r="AS188" s="79">
        <v>13242705</v>
      </c>
      <c r="AT188" s="61" t="s">
        <v>162</v>
      </c>
      <c r="AU188" s="79">
        <v>0</v>
      </c>
      <c r="AV188" s="81" t="s">
        <v>73</v>
      </c>
      <c r="AW188" s="83">
        <v>0</v>
      </c>
      <c r="AX188" s="62">
        <f t="shared" si="24"/>
        <v>13242705</v>
      </c>
      <c r="AY188" s="63">
        <f t="shared" si="25"/>
        <v>0</v>
      </c>
      <c r="AZ188" s="67">
        <v>0</v>
      </c>
      <c r="BA188" s="82" t="s">
        <v>73</v>
      </c>
      <c r="BB188" s="61" t="s">
        <v>85</v>
      </c>
      <c r="BC188" s="278" t="s">
        <v>6205</v>
      </c>
      <c r="BD188" s="44" t="s">
        <v>65</v>
      </c>
      <c r="BE188" s="44" t="s">
        <v>164</v>
      </c>
    </row>
    <row r="189" spans="2:57" x14ac:dyDescent="0.25">
      <c r="B189" s="44">
        <v>2026</v>
      </c>
      <c r="C189" s="44">
        <v>891780111</v>
      </c>
      <c r="D189" s="44" t="s">
        <v>63</v>
      </c>
      <c r="E189" s="168" t="s">
        <v>6204</v>
      </c>
      <c r="F189" s="61" t="s">
        <v>6203</v>
      </c>
      <c r="G189" s="61">
        <v>0</v>
      </c>
      <c r="H189" s="61" t="s">
        <v>71</v>
      </c>
      <c r="I189" s="44" t="s">
        <v>111</v>
      </c>
      <c r="J189" s="76" t="s">
        <v>113</v>
      </c>
      <c r="K189" s="278" t="s">
        <v>6202</v>
      </c>
      <c r="L189" s="79">
        <v>100090370</v>
      </c>
      <c r="M189" s="44" t="s">
        <v>66</v>
      </c>
      <c r="N189" s="278" t="s">
        <v>6201</v>
      </c>
      <c r="O189" s="278" t="s">
        <v>6200</v>
      </c>
      <c r="P189" s="68">
        <v>411</v>
      </c>
      <c r="Q189" s="81">
        <v>46048</v>
      </c>
      <c r="R189" s="68">
        <v>100090370</v>
      </c>
      <c r="S189" s="81">
        <v>44956</v>
      </c>
      <c r="T189" s="79">
        <v>100090370</v>
      </c>
      <c r="U189" s="61" t="s">
        <v>65</v>
      </c>
      <c r="V189" s="79">
        <v>1082990998</v>
      </c>
      <c r="W189" s="76" t="s">
        <v>6199</v>
      </c>
      <c r="X189" s="81">
        <v>46052</v>
      </c>
      <c r="Y189" s="81">
        <v>46055</v>
      </c>
      <c r="Z189" s="81">
        <v>46055</v>
      </c>
      <c r="AA189" s="81">
        <v>46203</v>
      </c>
      <c r="AB189" s="545">
        <v>148</v>
      </c>
      <c r="AC189" s="61">
        <v>0</v>
      </c>
      <c r="AD189" s="79">
        <v>0</v>
      </c>
      <c r="AE189" s="61">
        <v>0</v>
      </c>
      <c r="AF189" s="80" t="s">
        <v>73</v>
      </c>
      <c r="AG189" s="47">
        <f t="shared" si="22"/>
        <v>0</v>
      </c>
      <c r="AH189" s="61">
        <v>0</v>
      </c>
      <c r="AI189" s="79">
        <v>0</v>
      </c>
      <c r="AJ189" s="61" t="s">
        <v>73</v>
      </c>
      <c r="AK189" s="81" t="s">
        <v>73</v>
      </c>
      <c r="AL189" s="61">
        <v>0</v>
      </c>
      <c r="AM189" s="81" t="s">
        <v>73</v>
      </c>
      <c r="AN189" s="81" t="s">
        <v>73</v>
      </c>
      <c r="AO189" s="81" t="s">
        <v>73</v>
      </c>
      <c r="AP189" s="47">
        <f t="shared" si="23"/>
        <v>0</v>
      </c>
      <c r="AQ189" s="47">
        <f>+L189+AD189-AI189</f>
        <v>100090370</v>
      </c>
      <c r="AR189" s="61" t="s">
        <v>65</v>
      </c>
      <c r="AS189" s="79">
        <v>100090370</v>
      </c>
      <c r="AT189" s="61" t="s">
        <v>162</v>
      </c>
      <c r="AU189" s="79">
        <v>0</v>
      </c>
      <c r="AV189" s="81" t="s">
        <v>73</v>
      </c>
      <c r="AW189" s="83">
        <v>0</v>
      </c>
      <c r="AX189" s="62">
        <f t="shared" si="24"/>
        <v>100090370</v>
      </c>
      <c r="AY189" s="63">
        <f t="shared" si="25"/>
        <v>0</v>
      </c>
      <c r="AZ189" s="67">
        <v>0</v>
      </c>
      <c r="BA189" s="82" t="s">
        <v>73</v>
      </c>
      <c r="BB189" s="61" t="s">
        <v>163</v>
      </c>
      <c r="BC189" s="278" t="s">
        <v>6198</v>
      </c>
      <c r="BD189" s="44" t="s">
        <v>4654</v>
      </c>
      <c r="BE189" s="44" t="s">
        <v>164</v>
      </c>
    </row>
    <row r="190" spans="2:57" x14ac:dyDescent="0.25">
      <c r="B190" s="44">
        <v>2026</v>
      </c>
      <c r="C190" s="44">
        <v>891780111</v>
      </c>
      <c r="D190" s="44" t="s">
        <v>63</v>
      </c>
      <c r="E190" s="168" t="s">
        <v>6197</v>
      </c>
      <c r="F190" s="61" t="s">
        <v>6196</v>
      </c>
      <c r="G190" s="61">
        <v>0</v>
      </c>
      <c r="H190" s="61" t="s">
        <v>71</v>
      </c>
      <c r="I190" s="44" t="s">
        <v>111</v>
      </c>
      <c r="J190" s="76" t="s">
        <v>113</v>
      </c>
      <c r="K190" s="278" t="s">
        <v>6195</v>
      </c>
      <c r="L190" s="79">
        <v>20000000</v>
      </c>
      <c r="M190" s="44" t="s">
        <v>66</v>
      </c>
      <c r="N190" s="278" t="s">
        <v>6194</v>
      </c>
      <c r="O190" s="278" t="s">
        <v>6193</v>
      </c>
      <c r="P190" s="68">
        <v>363</v>
      </c>
      <c r="Q190" s="81">
        <v>46045</v>
      </c>
      <c r="R190" s="68">
        <v>20000000</v>
      </c>
      <c r="S190" s="81">
        <v>44956</v>
      </c>
      <c r="T190" s="79">
        <v>20000000</v>
      </c>
      <c r="U190" s="61" t="s">
        <v>65</v>
      </c>
      <c r="V190" s="79">
        <v>36557666</v>
      </c>
      <c r="W190" s="76" t="s">
        <v>6192</v>
      </c>
      <c r="X190" s="81">
        <v>46052</v>
      </c>
      <c r="Y190" s="81">
        <v>46059</v>
      </c>
      <c r="Z190" s="81">
        <v>46058</v>
      </c>
      <c r="AA190" s="81">
        <v>46203</v>
      </c>
      <c r="AB190" s="545">
        <v>145</v>
      </c>
      <c r="AC190" s="61">
        <v>0</v>
      </c>
      <c r="AD190" s="79">
        <v>0</v>
      </c>
      <c r="AE190" s="61">
        <v>0</v>
      </c>
      <c r="AF190" s="80" t="s">
        <v>73</v>
      </c>
      <c r="AG190" s="47">
        <f t="shared" si="22"/>
        <v>0</v>
      </c>
      <c r="AH190" s="61">
        <v>0</v>
      </c>
      <c r="AI190" s="79">
        <v>0</v>
      </c>
      <c r="AJ190" s="61" t="s">
        <v>73</v>
      </c>
      <c r="AK190" s="81" t="s">
        <v>73</v>
      </c>
      <c r="AL190" s="61">
        <v>0</v>
      </c>
      <c r="AM190" s="81" t="s">
        <v>73</v>
      </c>
      <c r="AN190" s="81" t="s">
        <v>73</v>
      </c>
      <c r="AO190" s="81" t="s">
        <v>73</v>
      </c>
      <c r="AP190" s="47">
        <f t="shared" si="23"/>
        <v>0</v>
      </c>
      <c r="AQ190" s="47">
        <f>+L190+AD190-AI190</f>
        <v>20000000</v>
      </c>
      <c r="AR190" s="61" t="s">
        <v>65</v>
      </c>
      <c r="AS190" s="79">
        <v>20000000</v>
      </c>
      <c r="AT190" s="61" t="s">
        <v>162</v>
      </c>
      <c r="AU190" s="79">
        <v>0</v>
      </c>
      <c r="AV190" s="81" t="s">
        <v>73</v>
      </c>
      <c r="AW190" s="83">
        <v>0</v>
      </c>
      <c r="AX190" s="62">
        <f t="shared" si="24"/>
        <v>20000000</v>
      </c>
      <c r="AY190" s="63">
        <f t="shared" si="25"/>
        <v>0</v>
      </c>
      <c r="AZ190" s="67">
        <v>0</v>
      </c>
      <c r="BA190" s="82" t="s">
        <v>73</v>
      </c>
      <c r="BB190" s="61" t="s">
        <v>163</v>
      </c>
      <c r="BC190" s="278" t="s">
        <v>6191</v>
      </c>
      <c r="BD190" s="44" t="s">
        <v>4654</v>
      </c>
      <c r="BE190" s="44" t="s">
        <v>164</v>
      </c>
    </row>
    <row r="191" spans="2:57" x14ac:dyDescent="0.25">
      <c r="B191" s="44">
        <v>2026</v>
      </c>
      <c r="C191" s="44">
        <v>891780111</v>
      </c>
      <c r="D191" s="44" t="s">
        <v>63</v>
      </c>
      <c r="E191" s="168" t="s">
        <v>6190</v>
      </c>
      <c r="F191" s="61" t="s">
        <v>6189</v>
      </c>
      <c r="G191" s="61">
        <v>0</v>
      </c>
      <c r="H191" s="61" t="s">
        <v>71</v>
      </c>
      <c r="I191" s="44" t="s">
        <v>64</v>
      </c>
      <c r="J191" s="76" t="s">
        <v>113</v>
      </c>
      <c r="K191" s="278" t="s">
        <v>6188</v>
      </c>
      <c r="L191" s="79">
        <v>44894407</v>
      </c>
      <c r="M191" s="44" t="s">
        <v>66</v>
      </c>
      <c r="N191" s="278" t="s">
        <v>6187</v>
      </c>
      <c r="O191" s="278">
        <v>1007692448</v>
      </c>
      <c r="P191" s="68">
        <v>470</v>
      </c>
      <c r="Q191" s="81">
        <v>46050</v>
      </c>
      <c r="R191" s="68">
        <v>44894407</v>
      </c>
      <c r="S191" s="81">
        <v>44956</v>
      </c>
      <c r="T191" s="79">
        <v>44894407</v>
      </c>
      <c r="U191" s="61" t="s">
        <v>65</v>
      </c>
      <c r="V191" s="79">
        <v>5299363</v>
      </c>
      <c r="W191" s="76" t="s">
        <v>6186</v>
      </c>
      <c r="X191" s="81">
        <v>46052</v>
      </c>
      <c r="Y191" s="81" t="s">
        <v>73</v>
      </c>
      <c r="Z191" s="81" t="s">
        <v>73</v>
      </c>
      <c r="AA191" s="81" t="s">
        <v>73</v>
      </c>
      <c r="AB191" s="545" t="s">
        <v>12684</v>
      </c>
      <c r="AC191" s="61">
        <v>0</v>
      </c>
      <c r="AD191" s="79">
        <v>0</v>
      </c>
      <c r="AE191" s="61">
        <v>0</v>
      </c>
      <c r="AF191" s="80" t="s">
        <v>73</v>
      </c>
      <c r="AG191" s="47">
        <f t="shared" si="22"/>
        <v>0</v>
      </c>
      <c r="AH191" s="61">
        <v>0</v>
      </c>
      <c r="AI191" s="79">
        <v>0</v>
      </c>
      <c r="AJ191" s="61" t="s">
        <v>73</v>
      </c>
      <c r="AK191" s="81" t="s">
        <v>73</v>
      </c>
      <c r="AL191" s="61">
        <v>0</v>
      </c>
      <c r="AM191" s="81" t="s">
        <v>73</v>
      </c>
      <c r="AN191" s="81" t="s">
        <v>73</v>
      </c>
      <c r="AO191" s="81" t="s">
        <v>73</v>
      </c>
      <c r="AP191" s="47">
        <f t="shared" si="23"/>
        <v>0</v>
      </c>
      <c r="AQ191" s="47">
        <f>+L191+AD191-AI191</f>
        <v>44894407</v>
      </c>
      <c r="AR191" s="61" t="s">
        <v>65</v>
      </c>
      <c r="AS191" s="79">
        <v>44894407</v>
      </c>
      <c r="AT191" s="61" t="s">
        <v>162</v>
      </c>
      <c r="AU191" s="79">
        <v>0</v>
      </c>
      <c r="AV191" s="81" t="s">
        <v>73</v>
      </c>
      <c r="AW191" s="83">
        <v>0</v>
      </c>
      <c r="AX191" s="62">
        <f t="shared" si="24"/>
        <v>44894407</v>
      </c>
      <c r="AY191" s="63">
        <f t="shared" si="25"/>
        <v>0</v>
      </c>
      <c r="AZ191" s="67">
        <v>0</v>
      </c>
      <c r="BA191" s="82" t="s">
        <v>73</v>
      </c>
      <c r="BB191" s="61" t="s">
        <v>163</v>
      </c>
      <c r="BC191" s="278" t="s">
        <v>6185</v>
      </c>
      <c r="BD191" s="44" t="s">
        <v>4654</v>
      </c>
      <c r="BE191" s="44" t="s">
        <v>164</v>
      </c>
    </row>
    <row r="192" spans="2:57" x14ac:dyDescent="0.25">
      <c r="B192" s="44">
        <v>2026</v>
      </c>
      <c r="C192" s="44">
        <v>891780111</v>
      </c>
      <c r="D192" s="44" t="s">
        <v>63</v>
      </c>
      <c r="E192" s="168" t="s">
        <v>6184</v>
      </c>
      <c r="F192" s="61" t="s">
        <v>6183</v>
      </c>
      <c r="G192" s="61">
        <v>0</v>
      </c>
      <c r="H192" s="61" t="s">
        <v>71</v>
      </c>
      <c r="I192" s="44" t="s">
        <v>64</v>
      </c>
      <c r="J192" s="76" t="s">
        <v>113</v>
      </c>
      <c r="K192" s="278" t="s">
        <v>6182</v>
      </c>
      <c r="L192" s="79">
        <v>146531800</v>
      </c>
      <c r="M192" s="44" t="s">
        <v>66</v>
      </c>
      <c r="N192" s="278" t="s">
        <v>6181</v>
      </c>
      <c r="O192" s="278" t="s">
        <v>6180</v>
      </c>
      <c r="P192" s="68">
        <v>544</v>
      </c>
      <c r="Q192" s="81">
        <v>46052</v>
      </c>
      <c r="R192" s="68">
        <v>146531800</v>
      </c>
      <c r="S192" s="81">
        <v>44956</v>
      </c>
      <c r="T192" s="79">
        <v>146531800</v>
      </c>
      <c r="U192" s="61" t="s">
        <v>65</v>
      </c>
      <c r="V192" s="79">
        <v>85466528</v>
      </c>
      <c r="W192" s="76" t="s">
        <v>6179</v>
      </c>
      <c r="X192" s="81">
        <v>46052</v>
      </c>
      <c r="Y192" s="81">
        <v>46062</v>
      </c>
      <c r="Z192" s="81">
        <v>46066</v>
      </c>
      <c r="AA192" s="81">
        <v>46387</v>
      </c>
      <c r="AB192" s="545">
        <v>321</v>
      </c>
      <c r="AC192" s="61">
        <v>0</v>
      </c>
      <c r="AD192" s="79">
        <v>0</v>
      </c>
      <c r="AE192" s="61">
        <v>0</v>
      </c>
      <c r="AF192" s="80" t="s">
        <v>73</v>
      </c>
      <c r="AG192" s="47">
        <f t="shared" si="22"/>
        <v>0</v>
      </c>
      <c r="AH192" s="61">
        <v>0</v>
      </c>
      <c r="AI192" s="79">
        <v>0</v>
      </c>
      <c r="AJ192" s="61" t="s">
        <v>73</v>
      </c>
      <c r="AK192" s="81" t="s">
        <v>73</v>
      </c>
      <c r="AL192" s="61">
        <v>0</v>
      </c>
      <c r="AM192" s="81" t="s">
        <v>73</v>
      </c>
      <c r="AN192" s="81" t="s">
        <v>73</v>
      </c>
      <c r="AO192" s="81" t="s">
        <v>73</v>
      </c>
      <c r="AP192" s="47">
        <f t="shared" si="23"/>
        <v>0</v>
      </c>
      <c r="AQ192" s="47">
        <f>+L192+AD192-AI192</f>
        <v>146531800</v>
      </c>
      <c r="AR192" s="61" t="s">
        <v>65</v>
      </c>
      <c r="AS192" s="79">
        <v>146531800</v>
      </c>
      <c r="AT192" s="61" t="s">
        <v>162</v>
      </c>
      <c r="AU192" s="79">
        <v>0</v>
      </c>
      <c r="AV192" s="81" t="s">
        <v>73</v>
      </c>
      <c r="AW192" s="83">
        <v>0</v>
      </c>
      <c r="AX192" s="62">
        <f t="shared" si="24"/>
        <v>146531800</v>
      </c>
      <c r="AY192" s="63">
        <f t="shared" si="25"/>
        <v>0</v>
      </c>
      <c r="AZ192" s="67">
        <v>0</v>
      </c>
      <c r="BA192" s="82" t="s">
        <v>73</v>
      </c>
      <c r="BB192" s="61" t="s">
        <v>163</v>
      </c>
      <c r="BC192" s="278" t="s">
        <v>6178</v>
      </c>
      <c r="BD192" s="44" t="s">
        <v>4654</v>
      </c>
      <c r="BE192" s="44" t="s">
        <v>164</v>
      </c>
    </row>
    <row r="193" spans="2:57" x14ac:dyDescent="0.25">
      <c r="B193" s="44">
        <v>2026</v>
      </c>
      <c r="C193" s="44">
        <v>891780111</v>
      </c>
      <c r="D193" s="44" t="s">
        <v>63</v>
      </c>
      <c r="E193" s="168" t="s">
        <v>6177</v>
      </c>
      <c r="F193" s="61" t="s">
        <v>6176</v>
      </c>
      <c r="G193" s="61">
        <v>0</v>
      </c>
      <c r="H193" s="61" t="s">
        <v>71</v>
      </c>
      <c r="I193" s="44" t="s">
        <v>64</v>
      </c>
      <c r="J193" s="76" t="s">
        <v>113</v>
      </c>
      <c r="K193" s="278" t="s">
        <v>6175</v>
      </c>
      <c r="L193" s="79">
        <v>15000000</v>
      </c>
      <c r="M193" s="44" t="s">
        <v>66</v>
      </c>
      <c r="N193" s="278" t="s">
        <v>6174</v>
      </c>
      <c r="O193" s="278">
        <v>1004369370</v>
      </c>
      <c r="P193" s="68">
        <v>189</v>
      </c>
      <c r="Q193" s="81">
        <v>46038</v>
      </c>
      <c r="R193" s="68">
        <v>15000000</v>
      </c>
      <c r="S193" s="81">
        <v>44956</v>
      </c>
      <c r="T193" s="79">
        <v>15000000</v>
      </c>
      <c r="U193" s="61" t="s">
        <v>65</v>
      </c>
      <c r="V193" s="79">
        <v>36693503</v>
      </c>
      <c r="W193" s="76" t="s">
        <v>6173</v>
      </c>
      <c r="X193" s="81">
        <v>46052</v>
      </c>
      <c r="Y193" s="81" t="s">
        <v>73</v>
      </c>
      <c r="Z193" s="81" t="s">
        <v>73</v>
      </c>
      <c r="AA193" s="81">
        <v>46387</v>
      </c>
      <c r="AB193" s="545" t="s">
        <v>12684</v>
      </c>
      <c r="AC193" s="61">
        <v>0</v>
      </c>
      <c r="AD193" s="79">
        <v>0</v>
      </c>
      <c r="AE193" s="61">
        <v>0</v>
      </c>
      <c r="AF193" s="80" t="s">
        <v>73</v>
      </c>
      <c r="AG193" s="47">
        <f t="shared" si="22"/>
        <v>0</v>
      </c>
      <c r="AH193" s="61">
        <v>0</v>
      </c>
      <c r="AI193" s="79">
        <v>0</v>
      </c>
      <c r="AJ193" s="61" t="s">
        <v>73</v>
      </c>
      <c r="AK193" s="81" t="s">
        <v>73</v>
      </c>
      <c r="AL193" s="61">
        <v>0</v>
      </c>
      <c r="AM193" s="81" t="s">
        <v>73</v>
      </c>
      <c r="AN193" s="81" t="s">
        <v>73</v>
      </c>
      <c r="AO193" s="81" t="s">
        <v>73</v>
      </c>
      <c r="AP193" s="47">
        <f t="shared" si="23"/>
        <v>0</v>
      </c>
      <c r="AQ193" s="47">
        <f>+L193+AD193-AI193</f>
        <v>15000000</v>
      </c>
      <c r="AR193" s="61" t="s">
        <v>65</v>
      </c>
      <c r="AS193" s="79">
        <v>15000000</v>
      </c>
      <c r="AT193" s="61" t="s">
        <v>162</v>
      </c>
      <c r="AU193" s="79">
        <v>0</v>
      </c>
      <c r="AV193" s="81" t="s">
        <v>73</v>
      </c>
      <c r="AW193" s="83">
        <v>0</v>
      </c>
      <c r="AX193" s="62">
        <f t="shared" si="24"/>
        <v>15000000</v>
      </c>
      <c r="AY193" s="63">
        <f t="shared" si="25"/>
        <v>0</v>
      </c>
      <c r="AZ193" s="67">
        <v>0</v>
      </c>
      <c r="BA193" s="82" t="s">
        <v>73</v>
      </c>
      <c r="BB193" s="61" t="s">
        <v>163</v>
      </c>
      <c r="BC193" s="278" t="s">
        <v>6172</v>
      </c>
      <c r="BD193" s="44" t="s">
        <v>4654</v>
      </c>
      <c r="BE193" s="44" t="s">
        <v>164</v>
      </c>
    </row>
    <row r="194" spans="2:57" x14ac:dyDescent="0.25">
      <c r="B194" s="44">
        <v>2026</v>
      </c>
      <c r="C194" s="44">
        <v>891780111</v>
      </c>
      <c r="D194" s="44" t="s">
        <v>63</v>
      </c>
      <c r="E194" s="168" t="s">
        <v>6171</v>
      </c>
      <c r="F194" s="61" t="s">
        <v>6170</v>
      </c>
      <c r="G194" s="61">
        <v>0</v>
      </c>
      <c r="H194" s="61" t="s">
        <v>71</v>
      </c>
      <c r="I194" s="44" t="s">
        <v>64</v>
      </c>
      <c r="J194" s="76" t="s">
        <v>113</v>
      </c>
      <c r="K194" s="278" t="s">
        <v>6169</v>
      </c>
      <c r="L194" s="79">
        <v>15750000</v>
      </c>
      <c r="M194" s="44" t="s">
        <v>66</v>
      </c>
      <c r="N194" s="278" t="s">
        <v>6168</v>
      </c>
      <c r="O194" s="278">
        <v>36549782</v>
      </c>
      <c r="P194" s="68">
        <v>187</v>
      </c>
      <c r="Q194" s="81">
        <v>46038</v>
      </c>
      <c r="R194" s="68">
        <v>15750000</v>
      </c>
      <c r="S194" s="81">
        <v>44956</v>
      </c>
      <c r="T194" s="79">
        <v>15750000</v>
      </c>
      <c r="U194" s="61" t="s">
        <v>65</v>
      </c>
      <c r="V194" s="79">
        <v>36695048</v>
      </c>
      <c r="W194" s="76" t="s">
        <v>6167</v>
      </c>
      <c r="X194" s="81">
        <v>46052</v>
      </c>
      <c r="Y194" s="81" t="s">
        <v>73</v>
      </c>
      <c r="Z194" s="81" t="s">
        <v>73</v>
      </c>
      <c r="AA194" s="81">
        <v>46387</v>
      </c>
      <c r="AB194" s="545" t="s">
        <v>12684</v>
      </c>
      <c r="AC194" s="61">
        <v>0</v>
      </c>
      <c r="AD194" s="79">
        <v>0</v>
      </c>
      <c r="AE194" s="61">
        <v>0</v>
      </c>
      <c r="AF194" s="80" t="s">
        <v>73</v>
      </c>
      <c r="AG194" s="47">
        <f t="shared" si="22"/>
        <v>0</v>
      </c>
      <c r="AH194" s="61">
        <v>0</v>
      </c>
      <c r="AI194" s="79">
        <v>0</v>
      </c>
      <c r="AJ194" s="61" t="s">
        <v>73</v>
      </c>
      <c r="AK194" s="81" t="s">
        <v>73</v>
      </c>
      <c r="AL194" s="61">
        <v>0</v>
      </c>
      <c r="AM194" s="81" t="s">
        <v>73</v>
      </c>
      <c r="AN194" s="81" t="s">
        <v>73</v>
      </c>
      <c r="AO194" s="81" t="s">
        <v>73</v>
      </c>
      <c r="AP194" s="47">
        <f t="shared" si="23"/>
        <v>0</v>
      </c>
      <c r="AQ194" s="47">
        <f>+L194+AD194-AI194</f>
        <v>15750000</v>
      </c>
      <c r="AR194" s="61" t="s">
        <v>65</v>
      </c>
      <c r="AS194" s="79">
        <v>15750000</v>
      </c>
      <c r="AT194" s="61" t="s">
        <v>162</v>
      </c>
      <c r="AU194" s="79">
        <v>0</v>
      </c>
      <c r="AV194" s="81" t="s">
        <v>73</v>
      </c>
      <c r="AW194" s="83">
        <v>0</v>
      </c>
      <c r="AX194" s="62">
        <f t="shared" si="24"/>
        <v>15750000</v>
      </c>
      <c r="AY194" s="63">
        <f t="shared" si="25"/>
        <v>0</v>
      </c>
      <c r="AZ194" s="67">
        <v>0</v>
      </c>
      <c r="BA194" s="82" t="s">
        <v>73</v>
      </c>
      <c r="BB194" s="61" t="s">
        <v>163</v>
      </c>
      <c r="BC194" s="278" t="s">
        <v>6165</v>
      </c>
      <c r="BD194" s="44" t="s">
        <v>4654</v>
      </c>
      <c r="BE194" s="44" t="s">
        <v>164</v>
      </c>
    </row>
    <row r="195" spans="2:57" x14ac:dyDescent="0.25">
      <c r="B195" s="44">
        <v>2026</v>
      </c>
      <c r="C195" s="44">
        <v>891780111</v>
      </c>
      <c r="D195" s="44" t="s">
        <v>63</v>
      </c>
      <c r="E195" s="168" t="s">
        <v>6164</v>
      </c>
      <c r="F195" s="61" t="s">
        <v>6163</v>
      </c>
      <c r="G195" s="61">
        <v>0</v>
      </c>
      <c r="H195" s="61" t="s">
        <v>71</v>
      </c>
      <c r="I195" s="44" t="s">
        <v>111</v>
      </c>
      <c r="J195" s="76" t="s">
        <v>112</v>
      </c>
      <c r="K195" s="278" t="s">
        <v>6162</v>
      </c>
      <c r="L195" s="338">
        <v>333616372</v>
      </c>
      <c r="M195" s="44" t="s">
        <v>66</v>
      </c>
      <c r="N195" s="278" t="s">
        <v>6161</v>
      </c>
      <c r="O195" s="278">
        <v>901625133</v>
      </c>
      <c r="P195" s="68">
        <v>166</v>
      </c>
      <c r="Q195" s="81">
        <v>46038</v>
      </c>
      <c r="R195" s="338">
        <v>333616372</v>
      </c>
      <c r="S195" s="81">
        <v>46045</v>
      </c>
      <c r="T195" s="338">
        <v>333616372</v>
      </c>
      <c r="U195" s="61" t="s">
        <v>65</v>
      </c>
      <c r="V195" s="79">
        <v>85151631</v>
      </c>
      <c r="W195" s="76" t="s">
        <v>6155</v>
      </c>
      <c r="X195" s="81">
        <v>46042</v>
      </c>
      <c r="Y195" s="81" t="s">
        <v>73</v>
      </c>
      <c r="Z195" s="81" t="s">
        <v>73</v>
      </c>
      <c r="AA195" s="81" t="s">
        <v>73</v>
      </c>
      <c r="AB195" s="545" t="s">
        <v>12684</v>
      </c>
      <c r="AC195" s="61">
        <v>0</v>
      </c>
      <c r="AD195" s="79">
        <v>0</v>
      </c>
      <c r="AE195" s="61">
        <v>0</v>
      </c>
      <c r="AF195" s="82" t="s">
        <v>73</v>
      </c>
      <c r="AG195" s="47">
        <f t="shared" si="22"/>
        <v>0</v>
      </c>
      <c r="AH195" s="61">
        <v>0</v>
      </c>
      <c r="AI195" s="79">
        <v>0</v>
      </c>
      <c r="AJ195" s="61" t="s">
        <v>73</v>
      </c>
      <c r="AK195" s="81" t="s">
        <v>73</v>
      </c>
      <c r="AL195" s="61">
        <v>0</v>
      </c>
      <c r="AM195" s="81" t="s">
        <v>73</v>
      </c>
      <c r="AN195" s="81" t="s">
        <v>73</v>
      </c>
      <c r="AO195" s="81" t="s">
        <v>73</v>
      </c>
      <c r="AP195" s="47">
        <f t="shared" si="23"/>
        <v>0</v>
      </c>
      <c r="AQ195" s="47">
        <f>+L195+AD195-AI195</f>
        <v>333616372</v>
      </c>
      <c r="AR195" s="61" t="s">
        <v>65</v>
      </c>
      <c r="AS195" s="47">
        <v>333616372</v>
      </c>
      <c r="AT195" s="61" t="s">
        <v>65</v>
      </c>
      <c r="AU195" s="79">
        <v>0</v>
      </c>
      <c r="AV195" s="81" t="s">
        <v>73</v>
      </c>
      <c r="AW195" s="83">
        <v>0</v>
      </c>
      <c r="AX195" s="62">
        <f t="shared" si="24"/>
        <v>333616372</v>
      </c>
      <c r="AY195" s="63">
        <f t="shared" si="25"/>
        <v>0</v>
      </c>
      <c r="AZ195" s="67">
        <v>0</v>
      </c>
      <c r="BA195" s="82" t="s">
        <v>73</v>
      </c>
      <c r="BB195" s="61" t="s">
        <v>163</v>
      </c>
      <c r="BC195" s="278" t="s">
        <v>6160</v>
      </c>
      <c r="BD195" s="44" t="s">
        <v>4654</v>
      </c>
      <c r="BE195" s="44" t="s">
        <v>164</v>
      </c>
    </row>
    <row r="196" spans="2:57" x14ac:dyDescent="0.25">
      <c r="B196" s="44">
        <v>2026</v>
      </c>
      <c r="C196" s="44">
        <v>891780111</v>
      </c>
      <c r="D196" s="44" t="s">
        <v>63</v>
      </c>
      <c r="E196" s="168" t="s">
        <v>6159</v>
      </c>
      <c r="F196" s="61" t="s">
        <v>6158</v>
      </c>
      <c r="G196" s="61">
        <v>0</v>
      </c>
      <c r="H196" s="61" t="s">
        <v>71</v>
      </c>
      <c r="I196" s="44" t="s">
        <v>64</v>
      </c>
      <c r="J196" s="76" t="s">
        <v>112</v>
      </c>
      <c r="K196" s="278" t="s">
        <v>6157</v>
      </c>
      <c r="L196" s="338">
        <v>119239781</v>
      </c>
      <c r="M196" s="44" t="s">
        <v>66</v>
      </c>
      <c r="N196" s="278" t="s">
        <v>6156</v>
      </c>
      <c r="O196" s="278">
        <v>901117825</v>
      </c>
      <c r="P196" s="68">
        <v>295</v>
      </c>
      <c r="Q196" s="81">
        <v>46040</v>
      </c>
      <c r="R196" s="68">
        <v>119244499</v>
      </c>
      <c r="S196" s="81">
        <v>46043</v>
      </c>
      <c r="T196" s="79">
        <v>119239781</v>
      </c>
      <c r="U196" s="61" t="s">
        <v>65</v>
      </c>
      <c r="V196" s="79">
        <v>85151631</v>
      </c>
      <c r="W196" s="76" t="s">
        <v>6155</v>
      </c>
      <c r="X196" s="81">
        <v>46043</v>
      </c>
      <c r="Y196" s="81" t="s">
        <v>73</v>
      </c>
      <c r="Z196" s="81" t="s">
        <v>73</v>
      </c>
      <c r="AA196" s="81" t="s">
        <v>73</v>
      </c>
      <c r="AB196" s="545" t="s">
        <v>12684</v>
      </c>
      <c r="AC196" s="61">
        <v>0</v>
      </c>
      <c r="AD196" s="79">
        <v>0</v>
      </c>
      <c r="AE196" s="61">
        <v>0</v>
      </c>
      <c r="AF196" s="82" t="s">
        <v>73</v>
      </c>
      <c r="AG196" s="47">
        <f t="shared" si="22"/>
        <v>0</v>
      </c>
      <c r="AH196" s="61">
        <v>0</v>
      </c>
      <c r="AI196" s="79">
        <v>0</v>
      </c>
      <c r="AJ196" s="61" t="s">
        <v>73</v>
      </c>
      <c r="AK196" s="81" t="s">
        <v>73</v>
      </c>
      <c r="AL196" s="61">
        <v>0</v>
      </c>
      <c r="AM196" s="81" t="s">
        <v>73</v>
      </c>
      <c r="AN196" s="81" t="s">
        <v>73</v>
      </c>
      <c r="AO196" s="81" t="s">
        <v>73</v>
      </c>
      <c r="AP196" s="47">
        <f t="shared" si="23"/>
        <v>0</v>
      </c>
      <c r="AQ196" s="47">
        <f>+L196+AD196-AI196</f>
        <v>119239781</v>
      </c>
      <c r="AR196" s="61" t="s">
        <v>65</v>
      </c>
      <c r="AS196" s="47">
        <v>119239781</v>
      </c>
      <c r="AT196" s="61" t="s">
        <v>65</v>
      </c>
      <c r="AU196" s="79">
        <v>0</v>
      </c>
      <c r="AV196" s="81" t="s">
        <v>73</v>
      </c>
      <c r="AW196" s="83">
        <v>0</v>
      </c>
      <c r="AX196" s="62">
        <f t="shared" si="24"/>
        <v>119239781</v>
      </c>
      <c r="AY196" s="63">
        <f t="shared" si="25"/>
        <v>0</v>
      </c>
      <c r="AZ196" s="67">
        <v>0</v>
      </c>
      <c r="BA196" s="82" t="s">
        <v>73</v>
      </c>
      <c r="BB196" s="61" t="s">
        <v>163</v>
      </c>
      <c r="BC196" s="278" t="s">
        <v>6154</v>
      </c>
      <c r="BD196" s="44" t="s">
        <v>4654</v>
      </c>
      <c r="BE196" s="44" t="s">
        <v>164</v>
      </c>
    </row>
    <row r="197" spans="2:57" x14ac:dyDescent="0.25">
      <c r="B197" s="44">
        <v>2026</v>
      </c>
      <c r="C197" s="44">
        <v>891780111</v>
      </c>
      <c r="D197" s="44" t="s">
        <v>63</v>
      </c>
      <c r="E197" s="168" t="s">
        <v>6153</v>
      </c>
      <c r="F197" s="61" t="s">
        <v>6152</v>
      </c>
      <c r="G197" s="61">
        <v>0</v>
      </c>
      <c r="H197" s="61" t="s">
        <v>71</v>
      </c>
      <c r="I197" s="44" t="s">
        <v>64</v>
      </c>
      <c r="J197" s="76" t="s">
        <v>112</v>
      </c>
      <c r="K197" s="278" t="s">
        <v>6151</v>
      </c>
      <c r="L197" s="338">
        <v>164551007</v>
      </c>
      <c r="M197" s="44" t="s">
        <v>66</v>
      </c>
      <c r="N197" s="278" t="s">
        <v>6150</v>
      </c>
      <c r="O197" s="278">
        <v>901673302</v>
      </c>
      <c r="P197" s="68">
        <v>456</v>
      </c>
      <c r="Q197" s="81">
        <v>46050</v>
      </c>
      <c r="R197" s="68">
        <v>164916897</v>
      </c>
      <c r="S197" s="81">
        <v>46051</v>
      </c>
      <c r="T197" s="68">
        <v>164916897</v>
      </c>
      <c r="U197" s="61" t="s">
        <v>65</v>
      </c>
      <c r="V197" s="79">
        <v>15443332</v>
      </c>
      <c r="W197" s="76" t="s">
        <v>6128</v>
      </c>
      <c r="X197" s="81">
        <v>46044</v>
      </c>
      <c r="Y197" s="81" t="s">
        <v>73</v>
      </c>
      <c r="Z197" s="81" t="s">
        <v>73</v>
      </c>
      <c r="AA197" s="81" t="s">
        <v>73</v>
      </c>
      <c r="AB197" s="545" t="s">
        <v>12684</v>
      </c>
      <c r="AC197" s="61">
        <v>0</v>
      </c>
      <c r="AD197" s="79">
        <v>0</v>
      </c>
      <c r="AE197" s="61">
        <v>0</v>
      </c>
      <c r="AF197" s="82" t="s">
        <v>73</v>
      </c>
      <c r="AG197" s="47">
        <f t="shared" si="22"/>
        <v>0</v>
      </c>
      <c r="AH197" s="61">
        <v>0</v>
      </c>
      <c r="AI197" s="79">
        <v>0</v>
      </c>
      <c r="AJ197" s="61" t="s">
        <v>73</v>
      </c>
      <c r="AK197" s="81" t="s">
        <v>73</v>
      </c>
      <c r="AL197" s="61">
        <v>0</v>
      </c>
      <c r="AM197" s="81" t="s">
        <v>73</v>
      </c>
      <c r="AN197" s="81" t="s">
        <v>73</v>
      </c>
      <c r="AO197" s="81" t="s">
        <v>73</v>
      </c>
      <c r="AP197" s="47">
        <f t="shared" si="23"/>
        <v>0</v>
      </c>
      <c r="AQ197" s="47">
        <f>+L197+AD197-AI197</f>
        <v>164551007</v>
      </c>
      <c r="AR197" s="61" t="s">
        <v>65</v>
      </c>
      <c r="AS197" s="47">
        <v>164551007</v>
      </c>
      <c r="AT197" s="61" t="s">
        <v>65</v>
      </c>
      <c r="AU197" s="79">
        <v>0</v>
      </c>
      <c r="AV197" s="81" t="s">
        <v>73</v>
      </c>
      <c r="AW197" s="83">
        <v>0</v>
      </c>
      <c r="AX197" s="62">
        <f t="shared" si="24"/>
        <v>164551007</v>
      </c>
      <c r="AY197" s="63">
        <f t="shared" si="25"/>
        <v>0</v>
      </c>
      <c r="AZ197" s="67">
        <v>0</v>
      </c>
      <c r="BA197" s="82" t="s">
        <v>73</v>
      </c>
      <c r="BB197" s="61" t="s">
        <v>163</v>
      </c>
      <c r="BC197" s="278" t="s">
        <v>6149</v>
      </c>
      <c r="BD197" s="44" t="s">
        <v>4654</v>
      </c>
      <c r="BE197" s="44" t="s">
        <v>164</v>
      </c>
    </row>
    <row r="198" spans="2:57" x14ac:dyDescent="0.25">
      <c r="B198" s="44">
        <v>2026</v>
      </c>
      <c r="C198" s="44">
        <v>891780111</v>
      </c>
      <c r="D198" s="44" t="s">
        <v>63</v>
      </c>
      <c r="E198" s="168" t="s">
        <v>6148</v>
      </c>
      <c r="F198" s="61" t="s">
        <v>6147</v>
      </c>
      <c r="G198" s="61">
        <v>0</v>
      </c>
      <c r="H198" s="61" t="s">
        <v>71</v>
      </c>
      <c r="I198" s="44" t="s">
        <v>111</v>
      </c>
      <c r="J198" s="76" t="s">
        <v>112</v>
      </c>
      <c r="K198" s="278" t="s">
        <v>6146</v>
      </c>
      <c r="L198" s="338">
        <v>239083496</v>
      </c>
      <c r="M198" s="44" t="s">
        <v>66</v>
      </c>
      <c r="N198" s="278" t="s">
        <v>6145</v>
      </c>
      <c r="O198" s="278">
        <v>901765197</v>
      </c>
      <c r="P198" s="68">
        <v>443</v>
      </c>
      <c r="Q198" s="81">
        <v>46049</v>
      </c>
      <c r="R198" s="68">
        <v>239159316</v>
      </c>
      <c r="S198" s="81">
        <v>46052</v>
      </c>
      <c r="T198" s="79">
        <v>239083496</v>
      </c>
      <c r="U198" s="61" t="s">
        <v>65</v>
      </c>
      <c r="V198" s="79">
        <v>19616595</v>
      </c>
      <c r="W198" s="76" t="s">
        <v>6144</v>
      </c>
      <c r="X198" s="81">
        <v>46045</v>
      </c>
      <c r="Y198" s="81" t="s">
        <v>73</v>
      </c>
      <c r="Z198" s="81" t="s">
        <v>73</v>
      </c>
      <c r="AA198" s="81" t="s">
        <v>73</v>
      </c>
      <c r="AB198" s="545" t="s">
        <v>12684</v>
      </c>
      <c r="AC198" s="61">
        <v>0</v>
      </c>
      <c r="AD198" s="79">
        <v>0</v>
      </c>
      <c r="AE198" s="61">
        <v>0</v>
      </c>
      <c r="AF198" s="82" t="s">
        <v>73</v>
      </c>
      <c r="AG198" s="47">
        <f t="shared" si="22"/>
        <v>0</v>
      </c>
      <c r="AH198" s="61">
        <v>0</v>
      </c>
      <c r="AI198" s="79">
        <v>0</v>
      </c>
      <c r="AJ198" s="61" t="s">
        <v>73</v>
      </c>
      <c r="AK198" s="81" t="s">
        <v>73</v>
      </c>
      <c r="AL198" s="61">
        <v>0</v>
      </c>
      <c r="AM198" s="81" t="s">
        <v>73</v>
      </c>
      <c r="AN198" s="81" t="s">
        <v>73</v>
      </c>
      <c r="AO198" s="81" t="s">
        <v>73</v>
      </c>
      <c r="AP198" s="47">
        <f t="shared" si="23"/>
        <v>0</v>
      </c>
      <c r="AQ198" s="47">
        <f>+L198+AD198-AI198</f>
        <v>239083496</v>
      </c>
      <c r="AR198" s="61" t="s">
        <v>65</v>
      </c>
      <c r="AS198" s="47">
        <v>239083496</v>
      </c>
      <c r="AT198" s="61" t="s">
        <v>65</v>
      </c>
      <c r="AU198" s="79">
        <v>0</v>
      </c>
      <c r="AV198" s="81" t="s">
        <v>73</v>
      </c>
      <c r="AW198" s="83">
        <v>0</v>
      </c>
      <c r="AX198" s="62">
        <f t="shared" si="24"/>
        <v>239083496</v>
      </c>
      <c r="AY198" s="63">
        <f t="shared" si="25"/>
        <v>0</v>
      </c>
      <c r="AZ198" s="67">
        <v>0</v>
      </c>
      <c r="BA198" s="82" t="s">
        <v>73</v>
      </c>
      <c r="BB198" s="61" t="s">
        <v>163</v>
      </c>
      <c r="BC198" s="278" t="s">
        <v>6143</v>
      </c>
      <c r="BD198" s="44" t="s">
        <v>4654</v>
      </c>
      <c r="BE198" s="44" t="s">
        <v>164</v>
      </c>
    </row>
    <row r="199" spans="2:57" x14ac:dyDescent="0.25">
      <c r="B199" s="44">
        <v>2026</v>
      </c>
      <c r="C199" s="44">
        <v>891780111</v>
      </c>
      <c r="D199" s="44" t="s">
        <v>63</v>
      </c>
      <c r="E199" s="168" t="s">
        <v>6142</v>
      </c>
      <c r="F199" s="61" t="s">
        <v>6141</v>
      </c>
      <c r="G199" s="61">
        <v>0</v>
      </c>
      <c r="H199" s="61" t="s">
        <v>71</v>
      </c>
      <c r="I199" s="44" t="s">
        <v>111</v>
      </c>
      <c r="J199" s="76" t="s">
        <v>112</v>
      </c>
      <c r="K199" s="278" t="s">
        <v>6140</v>
      </c>
      <c r="L199" s="338">
        <v>23199984.920000002</v>
      </c>
      <c r="M199" s="44" t="s">
        <v>66</v>
      </c>
      <c r="N199" s="278" t="s">
        <v>6139</v>
      </c>
      <c r="O199" s="278">
        <v>901883078</v>
      </c>
      <c r="P199" s="68">
        <v>447</v>
      </c>
      <c r="Q199" s="81">
        <v>46049</v>
      </c>
      <c r="R199" s="68">
        <v>23200000</v>
      </c>
      <c r="S199" s="81">
        <v>46052</v>
      </c>
      <c r="T199" s="79">
        <v>23199984.920000002</v>
      </c>
      <c r="U199" s="61" t="s">
        <v>65</v>
      </c>
      <c r="V199" s="79">
        <v>15443332</v>
      </c>
      <c r="W199" s="76" t="s">
        <v>6128</v>
      </c>
      <c r="X199" s="81">
        <v>46046</v>
      </c>
      <c r="Y199" s="81" t="s">
        <v>73</v>
      </c>
      <c r="Z199" s="81" t="s">
        <v>73</v>
      </c>
      <c r="AA199" s="81" t="s">
        <v>73</v>
      </c>
      <c r="AB199" s="545" t="s">
        <v>12684</v>
      </c>
      <c r="AC199" s="61">
        <v>0</v>
      </c>
      <c r="AD199" s="79">
        <v>0</v>
      </c>
      <c r="AE199" s="61">
        <v>0</v>
      </c>
      <c r="AF199" s="82" t="s">
        <v>73</v>
      </c>
      <c r="AG199" s="47">
        <f t="shared" si="22"/>
        <v>0</v>
      </c>
      <c r="AH199" s="61">
        <v>0</v>
      </c>
      <c r="AI199" s="79">
        <v>0</v>
      </c>
      <c r="AJ199" s="61" t="s">
        <v>73</v>
      </c>
      <c r="AK199" s="81" t="s">
        <v>73</v>
      </c>
      <c r="AL199" s="61">
        <v>0</v>
      </c>
      <c r="AM199" s="81" t="s">
        <v>73</v>
      </c>
      <c r="AN199" s="81" t="s">
        <v>73</v>
      </c>
      <c r="AO199" s="81" t="s">
        <v>73</v>
      </c>
      <c r="AP199" s="47">
        <f t="shared" si="23"/>
        <v>0</v>
      </c>
      <c r="AQ199" s="47">
        <f>+L199+AD199-AI199</f>
        <v>23199984.920000002</v>
      </c>
      <c r="AR199" s="61" t="s">
        <v>65</v>
      </c>
      <c r="AS199" s="47">
        <v>23199984.920000002</v>
      </c>
      <c r="AT199" s="61" t="s">
        <v>162</v>
      </c>
      <c r="AU199" s="79">
        <v>0</v>
      </c>
      <c r="AV199" s="81" t="s">
        <v>73</v>
      </c>
      <c r="AW199" s="83">
        <v>0</v>
      </c>
      <c r="AX199" s="62">
        <f t="shared" si="24"/>
        <v>23199984.920000002</v>
      </c>
      <c r="AY199" s="63">
        <f t="shared" si="25"/>
        <v>0</v>
      </c>
      <c r="AZ199" s="67">
        <v>0</v>
      </c>
      <c r="BA199" s="82" t="s">
        <v>73</v>
      </c>
      <c r="BB199" s="61" t="s">
        <v>163</v>
      </c>
      <c r="BC199" s="278" t="s">
        <v>6138</v>
      </c>
      <c r="BD199" s="44" t="s">
        <v>4654</v>
      </c>
      <c r="BE199" s="44" t="s">
        <v>164</v>
      </c>
    </row>
    <row r="200" spans="2:57" x14ac:dyDescent="0.25">
      <c r="B200" s="44">
        <v>2026</v>
      </c>
      <c r="C200" s="44">
        <v>891780111</v>
      </c>
      <c r="D200" s="44" t="s">
        <v>63</v>
      </c>
      <c r="E200" s="168" t="s">
        <v>6137</v>
      </c>
      <c r="F200" s="61" t="s">
        <v>6136</v>
      </c>
      <c r="G200" s="61">
        <v>0</v>
      </c>
      <c r="H200" s="61" t="s">
        <v>71</v>
      </c>
      <c r="I200" s="44" t="s">
        <v>64</v>
      </c>
      <c r="J200" s="76" t="s">
        <v>112</v>
      </c>
      <c r="K200" s="278" t="s">
        <v>6135</v>
      </c>
      <c r="L200" s="338">
        <v>402826068</v>
      </c>
      <c r="M200" s="44" t="s">
        <v>66</v>
      </c>
      <c r="N200" s="278" t="s">
        <v>6134</v>
      </c>
      <c r="O200" s="278">
        <v>900999758</v>
      </c>
      <c r="P200" s="68">
        <v>193</v>
      </c>
      <c r="Q200" s="81">
        <v>46038</v>
      </c>
      <c r="R200" s="68">
        <v>403000000</v>
      </c>
      <c r="S200" s="81">
        <v>46052</v>
      </c>
      <c r="T200" s="79">
        <v>402826068</v>
      </c>
      <c r="U200" s="61" t="s">
        <v>65</v>
      </c>
      <c r="V200" s="79">
        <v>15443332</v>
      </c>
      <c r="W200" s="76" t="s">
        <v>6128</v>
      </c>
      <c r="X200" s="81">
        <v>46047</v>
      </c>
      <c r="Y200" s="81" t="s">
        <v>73</v>
      </c>
      <c r="Z200" s="81" t="s">
        <v>73</v>
      </c>
      <c r="AA200" s="81" t="s">
        <v>73</v>
      </c>
      <c r="AB200" s="545" t="s">
        <v>12684</v>
      </c>
      <c r="AC200" s="61">
        <v>0</v>
      </c>
      <c r="AD200" s="79">
        <v>0</v>
      </c>
      <c r="AE200" s="61">
        <v>0</v>
      </c>
      <c r="AF200" s="82" t="s">
        <v>73</v>
      </c>
      <c r="AG200" s="47">
        <f t="shared" ref="AG200:AG201" si="26">+IF(AF200="1800-01-01",0,AF200-AA200)</f>
        <v>0</v>
      </c>
      <c r="AH200" s="61">
        <v>0</v>
      </c>
      <c r="AI200" s="79">
        <v>0</v>
      </c>
      <c r="AJ200" s="61" t="s">
        <v>73</v>
      </c>
      <c r="AK200" s="81" t="s">
        <v>73</v>
      </c>
      <c r="AL200" s="61">
        <v>0</v>
      </c>
      <c r="AM200" s="81" t="s">
        <v>73</v>
      </c>
      <c r="AN200" s="81" t="s">
        <v>73</v>
      </c>
      <c r="AO200" s="81" t="s">
        <v>73</v>
      </c>
      <c r="AP200" s="47">
        <f t="shared" si="23"/>
        <v>0</v>
      </c>
      <c r="AQ200" s="47">
        <f>+L200+AD200-AI200</f>
        <v>402826068</v>
      </c>
      <c r="AR200" s="61" t="s">
        <v>65</v>
      </c>
      <c r="AS200" s="47">
        <v>402826068</v>
      </c>
      <c r="AT200" s="61" t="s">
        <v>65</v>
      </c>
      <c r="AU200" s="79">
        <v>0</v>
      </c>
      <c r="AV200" s="81" t="s">
        <v>73</v>
      </c>
      <c r="AW200" s="83">
        <v>0</v>
      </c>
      <c r="AX200" s="62">
        <f t="shared" si="24"/>
        <v>402826068</v>
      </c>
      <c r="AY200" s="63">
        <f t="shared" si="25"/>
        <v>0</v>
      </c>
      <c r="AZ200" s="67">
        <v>0</v>
      </c>
      <c r="BA200" s="82" t="s">
        <v>73</v>
      </c>
      <c r="BB200" s="61" t="s">
        <v>163</v>
      </c>
      <c r="BC200" s="278" t="s">
        <v>6133</v>
      </c>
      <c r="BD200" s="44" t="s">
        <v>4654</v>
      </c>
      <c r="BE200" s="44" t="s">
        <v>164</v>
      </c>
    </row>
    <row r="201" spans="2:57" ht="15.75" thickBot="1" x14ac:dyDescent="0.3">
      <c r="B201" s="45">
        <v>2026</v>
      </c>
      <c r="C201" s="45">
        <v>891780111</v>
      </c>
      <c r="D201" s="45" t="s">
        <v>63</v>
      </c>
      <c r="E201" s="173" t="s">
        <v>6132</v>
      </c>
      <c r="F201" s="64" t="s">
        <v>6131</v>
      </c>
      <c r="G201" s="64">
        <v>0</v>
      </c>
      <c r="H201" s="64" t="s">
        <v>71</v>
      </c>
      <c r="I201" s="45" t="s">
        <v>111</v>
      </c>
      <c r="J201" s="90" t="s">
        <v>112</v>
      </c>
      <c r="K201" s="339" t="s">
        <v>6130</v>
      </c>
      <c r="L201" s="340">
        <v>316315308</v>
      </c>
      <c r="M201" s="45" t="s">
        <v>66</v>
      </c>
      <c r="N201" s="339" t="s">
        <v>6129</v>
      </c>
      <c r="O201" s="339">
        <v>901437738</v>
      </c>
      <c r="P201" s="91">
        <v>530</v>
      </c>
      <c r="Q201" s="97">
        <v>46052</v>
      </c>
      <c r="R201" s="91">
        <v>316326909</v>
      </c>
      <c r="S201" s="97">
        <v>46052</v>
      </c>
      <c r="T201" s="91">
        <v>316326909</v>
      </c>
      <c r="U201" s="64" t="s">
        <v>65</v>
      </c>
      <c r="V201" s="92">
        <v>15443332</v>
      </c>
      <c r="W201" s="90" t="s">
        <v>6128</v>
      </c>
      <c r="X201" s="97">
        <v>46048</v>
      </c>
      <c r="Y201" s="97" t="s">
        <v>73</v>
      </c>
      <c r="Z201" s="97" t="s">
        <v>73</v>
      </c>
      <c r="AA201" s="97" t="s">
        <v>73</v>
      </c>
      <c r="AB201" s="545" t="s">
        <v>12684</v>
      </c>
      <c r="AC201" s="64">
        <v>0</v>
      </c>
      <c r="AD201" s="92">
        <v>0</v>
      </c>
      <c r="AE201" s="64">
        <v>0</v>
      </c>
      <c r="AF201" s="98" t="s">
        <v>73</v>
      </c>
      <c r="AG201" s="48">
        <f t="shared" si="26"/>
        <v>0</v>
      </c>
      <c r="AH201" s="64">
        <v>0</v>
      </c>
      <c r="AI201" s="92">
        <v>0</v>
      </c>
      <c r="AJ201" s="64" t="s">
        <v>73</v>
      </c>
      <c r="AK201" s="97" t="s">
        <v>73</v>
      </c>
      <c r="AL201" s="64">
        <v>0</v>
      </c>
      <c r="AM201" s="97" t="s">
        <v>73</v>
      </c>
      <c r="AN201" s="97" t="s">
        <v>73</v>
      </c>
      <c r="AO201" s="97" t="s">
        <v>73</v>
      </c>
      <c r="AP201" s="48">
        <f t="shared" si="23"/>
        <v>0</v>
      </c>
      <c r="AQ201" s="48">
        <f>+L201+AD201-AI201</f>
        <v>316315308</v>
      </c>
      <c r="AR201" s="64" t="s">
        <v>65</v>
      </c>
      <c r="AS201" s="48">
        <v>316315308</v>
      </c>
      <c r="AT201" s="64" t="s">
        <v>65</v>
      </c>
      <c r="AU201" s="92">
        <v>0</v>
      </c>
      <c r="AV201" s="97" t="s">
        <v>73</v>
      </c>
      <c r="AW201" s="99">
        <v>0</v>
      </c>
      <c r="AX201" s="100">
        <f t="shared" si="24"/>
        <v>316315308</v>
      </c>
      <c r="AY201" s="65">
        <f t="shared" si="25"/>
        <v>0</v>
      </c>
      <c r="AZ201" s="101">
        <v>0</v>
      </c>
      <c r="BA201" s="98" t="s">
        <v>73</v>
      </c>
      <c r="BB201" s="64" t="s">
        <v>163</v>
      </c>
      <c r="BC201" s="339" t="s">
        <v>6127</v>
      </c>
      <c r="BD201" s="45" t="s">
        <v>4654</v>
      </c>
      <c r="BE201" s="45" t="s">
        <v>164</v>
      </c>
    </row>
    <row r="202" spans="2:57" s="22" customFormat="1" ht="15.75" thickBot="1" x14ac:dyDescent="0.3">
      <c r="B202" s="469" t="s">
        <v>67</v>
      </c>
      <c r="C202" s="470"/>
      <c r="D202" s="471"/>
      <c r="E202" s="230">
        <f>+SUBTOTAL(3,E8:E201)</f>
        <v>194</v>
      </c>
      <c r="F202" s="145"/>
      <c r="G202" s="144"/>
      <c r="H202" s="144"/>
      <c r="I202" s="144"/>
      <c r="J202" s="229"/>
      <c r="K202" s="149"/>
      <c r="L202" s="148">
        <f>SUM(L8:L201)</f>
        <v>15735381359.24</v>
      </c>
      <c r="M202" s="472"/>
      <c r="N202" s="473"/>
      <c r="O202" s="473"/>
      <c r="P202" s="473"/>
      <c r="Q202" s="473"/>
      <c r="R202" s="473"/>
      <c r="S202" s="473"/>
      <c r="T202" s="473"/>
      <c r="U202" s="473"/>
      <c r="V202" s="473"/>
      <c r="W202" s="473"/>
      <c r="X202" s="473"/>
      <c r="Y202" s="473"/>
      <c r="Z202" s="473"/>
      <c r="AA202" s="473"/>
      <c r="AB202" s="474"/>
      <c r="AC202" s="227">
        <f>SUM(AC8:AC201)</f>
        <v>0</v>
      </c>
      <c r="AD202" s="225">
        <f>SUM(AD8:AD201)</f>
        <v>0</v>
      </c>
      <c r="AE202" s="225">
        <f>SUM(AE8:AE201)</f>
        <v>0</v>
      </c>
      <c r="AF202" s="143"/>
      <c r="AG202" s="225">
        <f>SUM(AG8:AG201)</f>
        <v>0</v>
      </c>
      <c r="AH202" s="225">
        <f>SUM(AH8:AH201)</f>
        <v>0</v>
      </c>
      <c r="AI202" s="228">
        <f>SUM(AI8:AI201)</f>
        <v>0</v>
      </c>
      <c r="AJ202" s="143"/>
      <c r="AK202" s="143"/>
      <c r="AL202" s="331">
        <f>SUM(AL8:AL201)</f>
        <v>0</v>
      </c>
      <c r="AM202" s="472"/>
      <c r="AN202" s="473"/>
      <c r="AO202" s="473"/>
      <c r="AP202" s="474"/>
      <c r="AQ202" s="227">
        <f>SUM(AQ8:AQ201)</f>
        <v>15735381359.24</v>
      </c>
      <c r="AR202" s="143"/>
      <c r="AS202" s="226">
        <f>SUM(AQ202:AR202)</f>
        <v>15735381359.24</v>
      </c>
      <c r="AT202" s="143"/>
      <c r="AU202" s="225">
        <f>SUM(AU8:AU201)</f>
        <v>171827631.69999999</v>
      </c>
      <c r="AV202" s="143"/>
      <c r="AW202" s="224">
        <f>SUM(AW8:AW201)</f>
        <v>139995717</v>
      </c>
      <c r="AX202" s="223">
        <f>SUM(AX8:AX201)</f>
        <v>15595385642.24</v>
      </c>
      <c r="AY202" s="472"/>
      <c r="AZ202" s="473"/>
      <c r="BA202" s="473"/>
      <c r="BB202" s="473"/>
      <c r="BC202" s="473"/>
      <c r="BD202" s="473"/>
      <c r="BE202" s="473"/>
    </row>
  </sheetData>
  <sheetProtection formatCells="0" formatColumns="0" formatRows="0" insertRows="0" deleteRows="0" autoFilter="0"/>
  <mergeCells count="23">
    <mergeCell ref="B3:C6"/>
    <mergeCell ref="D3:G4"/>
    <mergeCell ref="AY202:BE202"/>
    <mergeCell ref="B202:D202"/>
    <mergeCell ref="M202:AB202"/>
    <mergeCell ref="BC6:BE6"/>
    <mergeCell ref="N6:O6"/>
    <mergeCell ref="P6:R6"/>
    <mergeCell ref="S6:T6"/>
    <mergeCell ref="AM202:AP202"/>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E8:E201">
    <cfRule type="duplicateValues" dxfId="186" priority="136"/>
  </conditionalFormatting>
  <conditionalFormatting sqref="F5 E6">
    <cfRule type="containsText" dxfId="185" priority="10" operator="containsText" text="Seleccione Ordenador">
      <formula>NOT(ISERROR(SEARCH("Seleccione Ordenador",E5)))</formula>
    </cfRule>
  </conditionalFormatting>
  <conditionalFormatting sqref="F5:G5">
    <cfRule type="colorScale" priority="9">
      <colorScale>
        <cfvo type="min"/>
        <cfvo type="percentile" val="50"/>
        <cfvo type="max"/>
        <color rgb="FFF8696B"/>
        <color rgb="FFFFEB84"/>
        <color rgb="FF63BE7B"/>
      </colorScale>
    </cfRule>
  </conditionalFormatting>
  <conditionalFormatting sqref="L8:L201">
    <cfRule type="cellIs" dxfId="184" priority="7" operator="greaterThan">
      <formula>$K$5</formula>
    </cfRule>
  </conditionalFormatting>
  <conditionalFormatting sqref="R195">
    <cfRule type="cellIs" dxfId="183" priority="3" operator="greaterThan">
      <formula>$K$5</formula>
    </cfRule>
  </conditionalFormatting>
  <conditionalFormatting sqref="T195">
    <cfRule type="cellIs" dxfId="182" priority="2" operator="greaterThan">
      <formula>$K$5</formula>
    </cfRule>
  </conditionalFormatting>
  <conditionalFormatting sqref="AG8:AG201 AP8:AS201 AX8:AZ201 AB8:AB201">
    <cfRule type="expression" dxfId="181" priority="8">
      <formula>+_xlfn.ISFORMULA(AB8)</formula>
    </cfRule>
  </conditionalFormatting>
  <conditionalFormatting sqref="AD8:AD201">
    <cfRule type="cellIs" dxfId="180" priority="4" operator="greaterThan">
      <formula>L8/2</formula>
    </cfRule>
  </conditionalFormatting>
  <dataValidations count="11">
    <dataValidation type="list" allowBlank="1" showInputMessage="1" showErrorMessage="1" sqref="AR8:AR201" xr:uid="{71D9605A-F72D-485F-8253-60F2555A1D01}">
      <formula1>"SI,DE REGALIAS, DE CONVENIOS,NO"</formula1>
    </dataValidation>
    <dataValidation type="list" allowBlank="1" showInputMessage="1" showErrorMessage="1" sqref="J8:J201" xr:uid="{FAF74885-72D6-4561-BE2D-B13692DE44E5}">
      <formula1>"CONTRATO DE OBRAS, OTROS TIPOS, PRESTACIÓN DE SERVICIOS, SUMINISTROS"</formula1>
    </dataValidation>
    <dataValidation type="list" allowBlank="1" showInputMessage="1" showErrorMessage="1" sqref="BB8:BB201" xr:uid="{63DA7620-CE4C-4F8A-896E-61CFBC4FF58E}">
      <formula1>"Por iniciar,En ejecucion,Suspendido,Terminado,Liquidado"</formula1>
    </dataValidation>
    <dataValidation type="list" allowBlank="1" showInputMessage="1" showErrorMessage="1" sqref="H8:H201" xr:uid="{0702C2A5-72D9-4820-8D3B-D816F8654FDD}">
      <formula1>"OTRO SECTOR"</formula1>
    </dataValidation>
    <dataValidation type="list" allowBlank="1" showInputMessage="1" showErrorMessage="1" sqref="M8:M201" xr:uid="{EE8EE2F2-8BC1-46D7-B28C-9776309D777D}">
      <formula1>"DIRECTA,CONVOCATORIA"</formula1>
    </dataValidation>
    <dataValidation type="list" allowBlank="1" showInputMessage="1" showErrorMessage="1" sqref="I8:I201" xr:uid="{824282D2-6949-47C9-9CE1-93CEB98509B5}">
      <formula1>"FUNCIONAMIENTO,INVERSION,OTROS"</formula1>
    </dataValidation>
    <dataValidation type="list" allowBlank="1" showInputMessage="1" showErrorMessage="1" sqref="BD8:BD201" xr:uid="{C999323E-82E4-4B22-A9EA-DF4DDEFC5E8D}">
      <formula1>"SI,NO HA INICIADO"</formula1>
    </dataValidation>
    <dataValidation type="list" allowBlank="1" showInputMessage="1" showErrorMessage="1" sqref="U8:U201 AT8:AT201"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 type="list" allowBlank="1" showInputMessage="1" showErrorMessage="1" sqref="BE8:BE115 BE117:BE201" xr:uid="{7299B4FF-1FDF-4CCF-8E6C-D62CC1F07AC6}">
      <formula1>"SI,NA por TIPO Contrato"</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052-1E92-48E2-86BA-1441197E1D59}">
  <sheetPr codeName="Hoja5"/>
  <dimension ref="A1:BV11"/>
  <sheetViews>
    <sheetView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39" customWidth="1"/>
    <col min="7" max="7" width="15.85546875" style="39" customWidth="1"/>
    <col min="8" max="8" width="16.5703125" style="39" customWidth="1"/>
    <col min="9" max="9" width="17.42578125" style="39" customWidth="1"/>
    <col min="10" max="10" width="17.42578125" style="4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125"/>
      <c r="I2"/>
      <c r="J2"/>
      <c r="W2" s="1"/>
      <c r="AJ2"/>
    </row>
    <row r="3" spans="1:74" ht="21"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28.5" customHeight="1" thickBot="1" x14ac:dyDescent="0.3">
      <c r="B4" s="430"/>
      <c r="C4" s="431"/>
      <c r="D4" s="437"/>
      <c r="E4" s="438"/>
      <c r="F4" s="438"/>
      <c r="G4" s="439"/>
      <c r="H4" s="457"/>
      <c r="I4" s="458"/>
      <c r="J4" s="36"/>
      <c r="K4" s="2">
        <v>42</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23.25" customHeight="1" thickBot="1" x14ac:dyDescent="0.3">
      <c r="B5" s="430"/>
      <c r="C5" s="431"/>
      <c r="D5" s="6" t="s">
        <v>2</v>
      </c>
      <c r="E5" s="7"/>
      <c r="F5" s="463" t="s">
        <v>196</v>
      </c>
      <c r="G5" s="463"/>
      <c r="H5" s="459"/>
      <c r="I5" s="460"/>
      <c r="J5" s="36"/>
      <c r="K5" s="9">
        <f>+L6*K4</f>
        <v>73538010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31.5" customHeight="1" thickBot="1" x14ac:dyDescent="0.3">
      <c r="B6" s="432"/>
      <c r="C6" s="433"/>
      <c r="D6" s="12" t="s">
        <v>5</v>
      </c>
      <c r="E6" s="461" t="s">
        <v>215</v>
      </c>
      <c r="F6" s="461"/>
      <c r="G6" s="462"/>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14" t="s">
        <v>16</v>
      </c>
      <c r="C7" s="15" t="s">
        <v>17</v>
      </c>
      <c r="D7" s="16" t="s">
        <v>18</v>
      </c>
      <c r="E7" s="17" t="s">
        <v>19</v>
      </c>
      <c r="F7" s="17" t="s">
        <v>20</v>
      </c>
      <c r="G7" s="16" t="s">
        <v>21</v>
      </c>
      <c r="H7" s="14" t="s">
        <v>22</v>
      </c>
      <c r="I7" s="14" t="s">
        <v>70</v>
      </c>
      <c r="J7" s="14" t="s">
        <v>78</v>
      </c>
      <c r="K7" s="14" t="s">
        <v>23</v>
      </c>
      <c r="L7" s="14" t="s">
        <v>24</v>
      </c>
      <c r="M7" s="14" t="s">
        <v>25</v>
      </c>
      <c r="N7" s="14" t="s">
        <v>26</v>
      </c>
      <c r="O7" s="15" t="s">
        <v>27</v>
      </c>
      <c r="P7" s="15" t="s">
        <v>28</v>
      </c>
      <c r="Q7" s="14" t="s">
        <v>29</v>
      </c>
      <c r="R7" s="14" t="s">
        <v>30</v>
      </c>
      <c r="S7" s="14" t="s">
        <v>31</v>
      </c>
      <c r="T7" s="14" t="s">
        <v>32</v>
      </c>
      <c r="U7" s="14" t="s">
        <v>33</v>
      </c>
      <c r="V7" s="15" t="s">
        <v>34</v>
      </c>
      <c r="W7" s="14" t="s">
        <v>35</v>
      </c>
      <c r="X7" s="14" t="s">
        <v>68</v>
      </c>
      <c r="Y7" s="14" t="s">
        <v>36</v>
      </c>
      <c r="Z7" s="14" t="s">
        <v>37</v>
      </c>
      <c r="AA7" s="18" t="s">
        <v>38</v>
      </c>
      <c r="AB7" s="32" t="s">
        <v>39</v>
      </c>
      <c r="AC7" s="14" t="s">
        <v>40</v>
      </c>
      <c r="AD7" s="14" t="s">
        <v>41</v>
      </c>
      <c r="AE7" s="14" t="s">
        <v>42</v>
      </c>
      <c r="AF7" s="18" t="s">
        <v>43</v>
      </c>
      <c r="AG7" s="32" t="s">
        <v>44</v>
      </c>
      <c r="AH7" s="14" t="s">
        <v>45</v>
      </c>
      <c r="AI7" s="14" t="s">
        <v>46</v>
      </c>
      <c r="AJ7" s="18" t="s">
        <v>47</v>
      </c>
      <c r="AK7" s="18" t="s">
        <v>80</v>
      </c>
      <c r="AL7" s="14" t="s">
        <v>48</v>
      </c>
      <c r="AM7" s="18" t="s">
        <v>49</v>
      </c>
      <c r="AN7" s="18" t="s">
        <v>50</v>
      </c>
      <c r="AO7" s="18" t="s">
        <v>79</v>
      </c>
      <c r="AP7" s="32" t="s">
        <v>51</v>
      </c>
      <c r="AQ7" s="32" t="s">
        <v>52</v>
      </c>
      <c r="AR7" s="14" t="s">
        <v>76</v>
      </c>
      <c r="AS7" s="14" t="s">
        <v>77</v>
      </c>
      <c r="AT7" s="14" t="s">
        <v>53</v>
      </c>
      <c r="AU7" s="14" t="s">
        <v>54</v>
      </c>
      <c r="AV7" s="14" t="s">
        <v>55</v>
      </c>
      <c r="AW7" s="19" t="s">
        <v>56</v>
      </c>
      <c r="AX7" s="33" t="s">
        <v>57</v>
      </c>
      <c r="AY7" s="33" t="s">
        <v>82</v>
      </c>
      <c r="AZ7" s="34" t="s">
        <v>83</v>
      </c>
      <c r="BA7" s="14" t="s">
        <v>58</v>
      </c>
      <c r="BB7" s="14" t="s">
        <v>59</v>
      </c>
      <c r="BC7" s="15" t="s">
        <v>60</v>
      </c>
      <c r="BD7" s="15" t="s">
        <v>61</v>
      </c>
      <c r="BE7" s="15" t="s">
        <v>62</v>
      </c>
      <c r="BF7" s="20"/>
      <c r="BG7" s="20"/>
      <c r="BH7" s="20"/>
      <c r="BI7" s="20"/>
      <c r="BJ7" s="20"/>
      <c r="BK7" s="20"/>
      <c r="BL7" s="20"/>
      <c r="BM7" s="20"/>
      <c r="BN7" s="20"/>
      <c r="BO7" s="20"/>
      <c r="BP7" s="20"/>
      <c r="BQ7" s="20"/>
      <c r="BR7" s="20"/>
      <c r="BS7" s="20"/>
      <c r="BT7" s="20"/>
      <c r="BU7" s="20"/>
      <c r="BV7" s="20"/>
    </row>
    <row r="8" spans="1:74" s="11" customFormat="1" ht="12.75" x14ac:dyDescent="0.2">
      <c r="B8" s="43">
        <v>2026</v>
      </c>
      <c r="C8" s="43">
        <v>891780111</v>
      </c>
      <c r="D8" s="43" t="s">
        <v>63</v>
      </c>
      <c r="E8" s="124" t="s">
        <v>214</v>
      </c>
      <c r="F8" s="49" t="s">
        <v>213</v>
      </c>
      <c r="G8" s="49">
        <v>0</v>
      </c>
      <c r="H8" s="49" t="s">
        <v>71</v>
      </c>
      <c r="I8" s="43" t="s">
        <v>64</v>
      </c>
      <c r="J8" s="50" t="s">
        <v>81</v>
      </c>
      <c r="K8" s="122" t="s">
        <v>212</v>
      </c>
      <c r="L8" s="51">
        <v>22000000</v>
      </c>
      <c r="M8" s="43" t="s">
        <v>66</v>
      </c>
      <c r="N8" s="122" t="s">
        <v>211</v>
      </c>
      <c r="O8" s="122">
        <v>1100547297</v>
      </c>
      <c r="P8" s="52">
        <v>214</v>
      </c>
      <c r="Q8" s="53">
        <v>46041</v>
      </c>
      <c r="R8" s="52">
        <v>22000000</v>
      </c>
      <c r="S8" s="53">
        <v>46043</v>
      </c>
      <c r="T8" s="51">
        <v>22000000</v>
      </c>
      <c r="U8" s="49" t="s">
        <v>65</v>
      </c>
      <c r="V8" s="51">
        <v>12548945</v>
      </c>
      <c r="W8" s="50" t="s">
        <v>205</v>
      </c>
      <c r="X8" s="54">
        <v>46043</v>
      </c>
      <c r="Y8" s="54">
        <v>46043</v>
      </c>
      <c r="Z8" s="54" t="s">
        <v>73</v>
      </c>
      <c r="AA8" s="54">
        <v>46203</v>
      </c>
      <c r="AB8" s="123">
        <v>160</v>
      </c>
      <c r="AC8" s="49">
        <v>0</v>
      </c>
      <c r="AD8" s="51">
        <v>0</v>
      </c>
      <c r="AE8" s="49">
        <v>0</v>
      </c>
      <c r="AF8" s="55" t="s">
        <v>73</v>
      </c>
      <c r="AG8" s="46">
        <f>+IF(AF8="1800-01-01",0,AF8-AA8)</f>
        <v>0</v>
      </c>
      <c r="AH8" s="49">
        <v>0</v>
      </c>
      <c r="AI8" s="51">
        <v>0</v>
      </c>
      <c r="AJ8" s="49" t="s">
        <v>73</v>
      </c>
      <c r="AK8" s="53" t="s">
        <v>73</v>
      </c>
      <c r="AL8" s="49">
        <v>0</v>
      </c>
      <c r="AM8" s="53" t="s">
        <v>73</v>
      </c>
      <c r="AN8" s="53" t="s">
        <v>73</v>
      </c>
      <c r="AO8" s="53" t="s">
        <v>73</v>
      </c>
      <c r="AP8" s="46">
        <f>+IF(AM8="1800-01-01",0,AN8-AM8)</f>
        <v>0</v>
      </c>
      <c r="AQ8" s="46">
        <f>+L8+AD8-AI8</f>
        <v>22000000</v>
      </c>
      <c r="AR8" s="49" t="s">
        <v>65</v>
      </c>
      <c r="AS8" s="51">
        <v>22000000</v>
      </c>
      <c r="AT8" s="49" t="s">
        <v>162</v>
      </c>
      <c r="AU8" s="51">
        <v>0</v>
      </c>
      <c r="AV8" s="56" t="s">
        <v>73</v>
      </c>
      <c r="AW8" s="57">
        <v>2000000</v>
      </c>
      <c r="AX8" s="58">
        <f>AQ8-AW8</f>
        <v>20000000</v>
      </c>
      <c r="AY8" s="59">
        <f>+IFERROR(AW8/AQ8,"_")</f>
        <v>9.0909090909090912E-2</v>
      </c>
      <c r="AZ8" s="60">
        <v>0.09</v>
      </c>
      <c r="BA8" s="56" t="s">
        <v>73</v>
      </c>
      <c r="BB8" s="49" t="s">
        <v>85</v>
      </c>
      <c r="BC8" s="122" t="s">
        <v>210</v>
      </c>
      <c r="BD8" s="43" t="s">
        <v>65</v>
      </c>
      <c r="BE8" s="43" t="s">
        <v>65</v>
      </c>
    </row>
    <row r="9" spans="1:74" x14ac:dyDescent="0.25">
      <c r="B9" s="113">
        <v>2026</v>
      </c>
      <c r="C9" s="113">
        <v>891780111</v>
      </c>
      <c r="D9" s="113" t="s">
        <v>63</v>
      </c>
      <c r="E9" s="119" t="s">
        <v>209</v>
      </c>
      <c r="F9" s="113" t="s">
        <v>208</v>
      </c>
      <c r="G9" s="113">
        <v>0</v>
      </c>
      <c r="H9" s="113" t="s">
        <v>71</v>
      </c>
      <c r="I9" s="113" t="s">
        <v>64</v>
      </c>
      <c r="J9" s="119" t="s">
        <v>81</v>
      </c>
      <c r="K9" s="247" t="s">
        <v>207</v>
      </c>
      <c r="L9" s="118">
        <v>20146500</v>
      </c>
      <c r="M9" s="44" t="s">
        <v>66</v>
      </c>
      <c r="N9" s="112" t="s">
        <v>206</v>
      </c>
      <c r="O9" s="112">
        <v>1100546238</v>
      </c>
      <c r="P9" s="112">
        <v>215</v>
      </c>
      <c r="Q9" s="120">
        <v>46041</v>
      </c>
      <c r="R9" s="112">
        <v>20146500</v>
      </c>
      <c r="S9" s="120">
        <v>46043</v>
      </c>
      <c r="T9" s="118">
        <v>20146500</v>
      </c>
      <c r="U9" s="113" t="s">
        <v>65</v>
      </c>
      <c r="V9" s="118">
        <v>12548945</v>
      </c>
      <c r="W9" s="119" t="s">
        <v>205</v>
      </c>
      <c r="X9" s="120">
        <v>46043</v>
      </c>
      <c r="Y9" s="120">
        <v>46043</v>
      </c>
      <c r="Z9" s="120" t="s">
        <v>73</v>
      </c>
      <c r="AA9" s="120">
        <v>46203</v>
      </c>
      <c r="AB9" s="47">
        <f>+IF(Z9="1800-01-01",AA9-Y9,AA9-Z9)</f>
        <v>160</v>
      </c>
      <c r="AC9" s="113">
        <v>0</v>
      </c>
      <c r="AD9" s="118">
        <v>0</v>
      </c>
      <c r="AE9" s="113">
        <v>0</v>
      </c>
      <c r="AF9" s="113" t="s">
        <v>73</v>
      </c>
      <c r="AG9" s="111">
        <f>+IF(AF9="1800-01-01",0,AF9-AA9)</f>
        <v>0</v>
      </c>
      <c r="AH9" s="113">
        <v>0</v>
      </c>
      <c r="AI9" s="118">
        <v>0</v>
      </c>
      <c r="AJ9" s="113" t="s">
        <v>73</v>
      </c>
      <c r="AK9" s="113" t="s">
        <v>73</v>
      </c>
      <c r="AL9" s="113">
        <v>0</v>
      </c>
      <c r="AM9" s="113" t="s">
        <v>73</v>
      </c>
      <c r="AN9" s="113" t="s">
        <v>73</v>
      </c>
      <c r="AO9" s="113" t="s">
        <v>73</v>
      </c>
      <c r="AP9" s="111">
        <f>+IF(AM9="1800-01-01",0,AN9-AM9)</f>
        <v>0</v>
      </c>
      <c r="AQ9" s="111">
        <f>+L9+AD9-AI9</f>
        <v>20146500</v>
      </c>
      <c r="AR9" s="61" t="s">
        <v>65</v>
      </c>
      <c r="AS9" s="118">
        <v>20146500</v>
      </c>
      <c r="AT9" s="113" t="s">
        <v>162</v>
      </c>
      <c r="AU9" s="118">
        <v>0</v>
      </c>
      <c r="AV9" s="113" t="s">
        <v>73</v>
      </c>
      <c r="AW9" s="117">
        <v>1831500</v>
      </c>
      <c r="AX9" s="62">
        <f>AQ9-AW9</f>
        <v>18315000</v>
      </c>
      <c r="AY9" s="115">
        <v>0.09</v>
      </c>
      <c r="AZ9" s="114">
        <v>0.09</v>
      </c>
      <c r="BA9" s="113" t="s">
        <v>73</v>
      </c>
      <c r="BB9" s="113" t="s">
        <v>85</v>
      </c>
      <c r="BC9" s="112" t="s">
        <v>204</v>
      </c>
      <c r="BD9" s="113" t="s">
        <v>65</v>
      </c>
      <c r="BE9" s="113" t="s">
        <v>65</v>
      </c>
    </row>
    <row r="10" spans="1:74" ht="15.75" thickBot="1" x14ac:dyDescent="0.3">
      <c r="B10" s="127">
        <v>2026</v>
      </c>
      <c r="C10" s="127">
        <v>891780111</v>
      </c>
      <c r="D10" s="127" t="s">
        <v>63</v>
      </c>
      <c r="E10" s="128" t="s">
        <v>203</v>
      </c>
      <c r="F10" s="127" t="s">
        <v>202</v>
      </c>
      <c r="G10" s="127">
        <v>0</v>
      </c>
      <c r="H10" s="127" t="s">
        <v>71</v>
      </c>
      <c r="I10" s="127" t="s">
        <v>64</v>
      </c>
      <c r="J10" s="128" t="s">
        <v>81</v>
      </c>
      <c r="K10" s="129" t="s">
        <v>201</v>
      </c>
      <c r="L10" s="130">
        <v>20146500</v>
      </c>
      <c r="M10" s="45" t="s">
        <v>66</v>
      </c>
      <c r="N10" s="129" t="s">
        <v>200</v>
      </c>
      <c r="O10" s="129">
        <v>1082907794</v>
      </c>
      <c r="P10" s="129">
        <v>216</v>
      </c>
      <c r="Q10" s="136">
        <v>46041</v>
      </c>
      <c r="R10" s="129">
        <v>20146500</v>
      </c>
      <c r="S10" s="136">
        <v>46043</v>
      </c>
      <c r="T10" s="130">
        <v>20146500</v>
      </c>
      <c r="U10" s="127" t="s">
        <v>65</v>
      </c>
      <c r="V10" s="130">
        <v>72148417</v>
      </c>
      <c r="W10" s="128" t="s">
        <v>199</v>
      </c>
      <c r="X10" s="136">
        <v>46043</v>
      </c>
      <c r="Y10" s="136">
        <v>46043</v>
      </c>
      <c r="Z10" s="136" t="s">
        <v>73</v>
      </c>
      <c r="AA10" s="136">
        <v>46203</v>
      </c>
      <c r="AB10" s="48">
        <f>+IF(Z10="1800-01-01",AA10-Y10,AA10-Z10)</f>
        <v>160</v>
      </c>
      <c r="AC10" s="127">
        <v>0</v>
      </c>
      <c r="AD10" s="130">
        <v>0</v>
      </c>
      <c r="AE10" s="127">
        <v>0</v>
      </c>
      <c r="AF10" s="127" t="s">
        <v>73</v>
      </c>
      <c r="AG10" s="131">
        <f>+IF(AF10="1800-01-01",0,AF10-AA10)</f>
        <v>0</v>
      </c>
      <c r="AH10" s="127">
        <v>0</v>
      </c>
      <c r="AI10" s="130">
        <v>0</v>
      </c>
      <c r="AJ10" s="127" t="s">
        <v>73</v>
      </c>
      <c r="AK10" s="127" t="s">
        <v>73</v>
      </c>
      <c r="AL10" s="127">
        <v>0</v>
      </c>
      <c r="AM10" s="127" t="s">
        <v>73</v>
      </c>
      <c r="AN10" s="127" t="s">
        <v>73</v>
      </c>
      <c r="AO10" s="127" t="s">
        <v>73</v>
      </c>
      <c r="AP10" s="131">
        <f>+IF(AM10="1800-01-01",0,AN10-AM10)</f>
        <v>0</v>
      </c>
      <c r="AQ10" s="131">
        <f>+L10+AD10-AI10</f>
        <v>20146500</v>
      </c>
      <c r="AR10" s="64" t="s">
        <v>65</v>
      </c>
      <c r="AS10" s="130">
        <v>20146500</v>
      </c>
      <c r="AT10" s="127" t="s">
        <v>162</v>
      </c>
      <c r="AU10" s="130">
        <v>0</v>
      </c>
      <c r="AV10" s="127" t="s">
        <v>73</v>
      </c>
      <c r="AW10" s="132">
        <v>1831500</v>
      </c>
      <c r="AX10" s="133">
        <f>AQ10-AW10</f>
        <v>18315000</v>
      </c>
      <c r="AY10" s="134">
        <v>0.09</v>
      </c>
      <c r="AZ10" s="135">
        <v>0.09</v>
      </c>
      <c r="BA10" s="127" t="s">
        <v>73</v>
      </c>
      <c r="BB10" s="127" t="s">
        <v>85</v>
      </c>
      <c r="BC10" s="129" t="s">
        <v>198</v>
      </c>
      <c r="BD10" s="127" t="s">
        <v>65</v>
      </c>
      <c r="BE10" s="127" t="s">
        <v>65</v>
      </c>
    </row>
    <row r="11" spans="1:74" s="22" customFormat="1" ht="15.75" thickBot="1" x14ac:dyDescent="0.3">
      <c r="B11" s="443" t="s">
        <v>67</v>
      </c>
      <c r="C11" s="444"/>
      <c r="D11" s="445"/>
      <c r="E11" s="27">
        <f>+SUBTOTAL(3,E8:E10)</f>
        <v>3</v>
      </c>
      <c r="F11" s="38"/>
      <c r="G11" s="37"/>
      <c r="H11" s="37"/>
      <c r="I11" s="37"/>
      <c r="J11" s="40"/>
      <c r="K11" s="23"/>
      <c r="L11" s="42">
        <f>SUM(L8:L10)</f>
        <v>62293000</v>
      </c>
      <c r="M11" s="440"/>
      <c r="N11" s="441"/>
      <c r="O11" s="441"/>
      <c r="P11" s="441"/>
      <c r="Q11" s="441"/>
      <c r="R11" s="441"/>
      <c r="S11" s="441"/>
      <c r="T11" s="441"/>
      <c r="U11" s="441"/>
      <c r="V11" s="441"/>
      <c r="W11" s="441"/>
      <c r="X11" s="441"/>
      <c r="Y11" s="441"/>
      <c r="Z11" s="441"/>
      <c r="AA11" s="441"/>
      <c r="AB11" s="442"/>
      <c r="AC11" s="26">
        <f>SUM(AC8:AC10)</f>
        <v>0</v>
      </c>
      <c r="AD11" s="25">
        <f>SUM(AD8:AD10)</f>
        <v>0</v>
      </c>
      <c r="AE11" s="25">
        <f>SUM(AE8:AE10)</f>
        <v>0</v>
      </c>
      <c r="AF11" s="24"/>
      <c r="AG11" s="25">
        <f>SUM(AG8:AG10)</f>
        <v>0</v>
      </c>
      <c r="AH11" s="25">
        <f>SUM(AH8:AH10)</f>
        <v>0</v>
      </c>
      <c r="AI11" s="110">
        <f>SUM(AI8:AI10)</f>
        <v>0</v>
      </c>
      <c r="AJ11" s="24"/>
      <c r="AK11" s="24"/>
      <c r="AL11" s="109">
        <f>SUM(AL8:AL10)</f>
        <v>0</v>
      </c>
      <c r="AM11" s="440"/>
      <c r="AN11" s="441"/>
      <c r="AO11" s="441"/>
      <c r="AP11" s="442"/>
      <c r="AQ11" s="26">
        <f>SUM(AQ8:AQ10)</f>
        <v>62293000</v>
      </c>
      <c r="AR11" s="24"/>
      <c r="AS11" s="31">
        <f>SUM(AQ11:AR11)</f>
        <v>62293000</v>
      </c>
      <c r="AT11" s="24"/>
      <c r="AU11" s="25">
        <f>SUM(AU8:AU10)</f>
        <v>0</v>
      </c>
      <c r="AV11" s="24"/>
      <c r="AW11" s="28">
        <f>SUM(AW8:AW10)</f>
        <v>5663000</v>
      </c>
      <c r="AX11" s="29">
        <f>SUM(AX8:AX10)</f>
        <v>56630000</v>
      </c>
      <c r="AY11" s="440"/>
      <c r="AZ11" s="441"/>
      <c r="BA11" s="441"/>
      <c r="BB11" s="441"/>
      <c r="BC11" s="441"/>
      <c r="BD11" s="441"/>
      <c r="BE11" s="441"/>
    </row>
  </sheetData>
  <sheetProtection formatCells="0" formatColumns="0" formatRows="0" insertRows="0" deleteRows="0" autoFilter="0"/>
  <mergeCells count="23">
    <mergeCell ref="B3:C6"/>
    <mergeCell ref="D3:G4"/>
    <mergeCell ref="AY11:BE11"/>
    <mergeCell ref="B11:D11"/>
    <mergeCell ref="M11:AB11"/>
    <mergeCell ref="BC6:BE6"/>
    <mergeCell ref="N6:O6"/>
    <mergeCell ref="P6:R6"/>
    <mergeCell ref="S6:T6"/>
    <mergeCell ref="AM11:AP11"/>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179"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178" priority="4" operator="greaterThan">
      <formula>$K$5</formula>
    </cfRule>
  </conditionalFormatting>
  <conditionalFormatting sqref="AB8:AB10 AG8:AG10 AP8:AS10 AX8:AZ10">
    <cfRule type="expression" dxfId="177" priority="5">
      <formula>+_xlfn.ISFORMULA(AB8)</formula>
    </cfRule>
  </conditionalFormatting>
  <conditionalFormatting sqref="AD8:AD10">
    <cfRule type="cellIs" dxfId="176" priority="1" operator="greaterThan">
      <formula>L8/2</formula>
    </cfRule>
  </conditionalFormatting>
  <dataValidations count="11">
    <dataValidation type="list" allowBlank="1" showInputMessage="1" showErrorMessage="1" sqref="AR8:AR10" xr:uid="{71D9605A-F72D-485F-8253-60F2555A1D01}">
      <formula1>"SI,DE REGALIAS, DE CONVENIOS,NO"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M10" xr:uid="{EE8EE2F2-8BC1-46D7-B28C-9776309D777D}">
      <formula1>"DIRECTA,CONVOCATORIA"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 type="list" allowBlank="1" showInputMessage="1" showErrorMessage="1" sqref="U8 AT8" xr:uid="{301B71B2-D3E4-4E77-88BC-DCB7485E0C66}">
      <formula1>"SI,NO"</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BD771-52AA-412C-82B1-7A7DEB188DDF}">
  <sheetPr codeName="Hoja6"/>
  <dimension ref="A1:BV28"/>
  <sheetViews>
    <sheetView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19" customWidth="1"/>
    <col min="6" max="6" width="15.7109375" style="39" customWidth="1"/>
    <col min="7" max="7" width="15.85546875" style="39" customWidth="1"/>
    <col min="8" max="8" width="16.5703125" style="39" customWidth="1"/>
    <col min="9" max="9" width="17.42578125" style="39" customWidth="1"/>
    <col min="10" max="10" width="17.42578125" style="4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6" max="56" width="16.42578125" customWidth="1"/>
    <col min="57" max="57" width="18.5703125" customWidth="1"/>
  </cols>
  <sheetData>
    <row r="1" spans="1:74" ht="7.5" customHeight="1" x14ac:dyDescent="0.25">
      <c r="F1"/>
      <c r="G1"/>
      <c r="H1"/>
      <c r="I1"/>
      <c r="J1"/>
      <c r="W1" s="1"/>
      <c r="AJ1"/>
    </row>
    <row r="2" spans="1:74" ht="11.25" customHeight="1" thickBot="1" x14ac:dyDescent="0.3">
      <c r="F2"/>
      <c r="G2"/>
      <c r="H2" s="125"/>
      <c r="I2"/>
      <c r="J2"/>
      <c r="W2" s="1"/>
      <c r="AJ2"/>
    </row>
    <row r="3" spans="1:74" ht="21"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28.5" customHeight="1" thickBot="1" x14ac:dyDescent="0.3">
      <c r="B4" s="430"/>
      <c r="C4" s="431"/>
      <c r="D4" s="437"/>
      <c r="E4" s="438"/>
      <c r="F4" s="438"/>
      <c r="G4" s="439"/>
      <c r="H4" s="457"/>
      <c r="I4" s="458"/>
      <c r="J4" s="36"/>
      <c r="K4" s="2">
        <v>3000</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23.25" customHeight="1" thickBot="1" x14ac:dyDescent="0.3">
      <c r="B5" s="430"/>
      <c r="C5" s="431"/>
      <c r="D5" s="6" t="s">
        <v>2</v>
      </c>
      <c r="E5" s="7"/>
      <c r="F5" s="463" t="s">
        <v>196</v>
      </c>
      <c r="G5" s="463"/>
      <c r="H5" s="459"/>
      <c r="I5" s="460"/>
      <c r="J5" s="36"/>
      <c r="K5" s="9">
        <f>+L6*K4</f>
        <v>5252715000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31.5" customHeight="1" thickBot="1" x14ac:dyDescent="0.3">
      <c r="B6" s="432"/>
      <c r="C6" s="433"/>
      <c r="D6" s="12" t="s">
        <v>5</v>
      </c>
      <c r="E6" s="461" t="s">
        <v>5958</v>
      </c>
      <c r="F6" s="461"/>
      <c r="G6" s="462"/>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231" t="s">
        <v>16</v>
      </c>
      <c r="C7" s="15" t="s">
        <v>17</v>
      </c>
      <c r="D7" s="16" t="s">
        <v>18</v>
      </c>
      <c r="E7" s="17" t="s">
        <v>19</v>
      </c>
      <c r="F7" s="17" t="s">
        <v>20</v>
      </c>
      <c r="G7" s="16" t="s">
        <v>21</v>
      </c>
      <c r="H7" s="14" t="s">
        <v>22</v>
      </c>
      <c r="I7" s="14" t="s">
        <v>70</v>
      </c>
      <c r="J7" s="14" t="s">
        <v>78</v>
      </c>
      <c r="K7" s="14" t="s">
        <v>23</v>
      </c>
      <c r="L7" s="14" t="s">
        <v>24</v>
      </c>
      <c r="M7" s="14" t="s">
        <v>25</v>
      </c>
      <c r="N7" s="14" t="s">
        <v>26</v>
      </c>
      <c r="O7" s="15" t="s">
        <v>27</v>
      </c>
      <c r="P7" s="15" t="s">
        <v>28</v>
      </c>
      <c r="Q7" s="14" t="s">
        <v>29</v>
      </c>
      <c r="R7" s="14" t="s">
        <v>30</v>
      </c>
      <c r="S7" s="14" t="s">
        <v>31</v>
      </c>
      <c r="T7" s="14" t="s">
        <v>32</v>
      </c>
      <c r="U7" s="14" t="s">
        <v>33</v>
      </c>
      <c r="V7" s="15" t="s">
        <v>34</v>
      </c>
      <c r="W7" s="14" t="s">
        <v>35</v>
      </c>
      <c r="X7" s="14" t="s">
        <v>68</v>
      </c>
      <c r="Y7" s="14" t="s">
        <v>36</v>
      </c>
      <c r="Z7" s="14" t="s">
        <v>37</v>
      </c>
      <c r="AA7" s="18" t="s">
        <v>38</v>
      </c>
      <c r="AB7" s="32" t="s">
        <v>39</v>
      </c>
      <c r="AC7" s="14" t="s">
        <v>40</v>
      </c>
      <c r="AD7" s="14" t="s">
        <v>41</v>
      </c>
      <c r="AE7" s="14" t="s">
        <v>42</v>
      </c>
      <c r="AF7" s="18" t="s">
        <v>43</v>
      </c>
      <c r="AG7" s="32" t="s">
        <v>44</v>
      </c>
      <c r="AH7" s="14" t="s">
        <v>45</v>
      </c>
      <c r="AI7" s="14" t="s">
        <v>46</v>
      </c>
      <c r="AJ7" s="18" t="s">
        <v>47</v>
      </c>
      <c r="AK7" s="18" t="s">
        <v>80</v>
      </c>
      <c r="AL7" s="14" t="s">
        <v>48</v>
      </c>
      <c r="AM7" s="18" t="s">
        <v>49</v>
      </c>
      <c r="AN7" s="18" t="s">
        <v>50</v>
      </c>
      <c r="AO7" s="18" t="s">
        <v>79</v>
      </c>
      <c r="AP7" s="32" t="s">
        <v>51</v>
      </c>
      <c r="AQ7" s="32" t="s">
        <v>52</v>
      </c>
      <c r="AR7" s="14" t="s">
        <v>76</v>
      </c>
      <c r="AS7" s="14" t="s">
        <v>77</v>
      </c>
      <c r="AT7" s="14" t="s">
        <v>53</v>
      </c>
      <c r="AU7" s="14" t="s">
        <v>54</v>
      </c>
      <c r="AV7" s="14" t="s">
        <v>55</v>
      </c>
      <c r="AW7" s="19" t="s">
        <v>56</v>
      </c>
      <c r="AX7" s="33" t="s">
        <v>57</v>
      </c>
      <c r="AY7" s="33" t="s">
        <v>82</v>
      </c>
      <c r="AZ7" s="34" t="s">
        <v>83</v>
      </c>
      <c r="BA7" s="14" t="s">
        <v>58</v>
      </c>
      <c r="BB7" s="14" t="s">
        <v>59</v>
      </c>
      <c r="BC7" s="15" t="s">
        <v>60</v>
      </c>
      <c r="BD7" s="15" t="s">
        <v>61</v>
      </c>
      <c r="BE7" s="15" t="s">
        <v>62</v>
      </c>
      <c r="BF7" s="20"/>
      <c r="BG7" s="20"/>
      <c r="BH7" s="20"/>
      <c r="BI7" s="20"/>
      <c r="BJ7" s="20"/>
      <c r="BK7" s="20"/>
      <c r="BL7" s="20"/>
      <c r="BM7" s="20"/>
      <c r="BN7" s="20"/>
      <c r="BO7" s="20"/>
      <c r="BP7" s="20"/>
      <c r="BQ7" s="20"/>
      <c r="BR7" s="20"/>
      <c r="BS7" s="20"/>
      <c r="BT7" s="20"/>
      <c r="BU7" s="20"/>
      <c r="BV7" s="20"/>
    </row>
    <row r="8" spans="1:74" s="11" customFormat="1" ht="12.75" x14ac:dyDescent="0.2">
      <c r="B8" s="43">
        <v>2026</v>
      </c>
      <c r="C8" s="49">
        <v>891780111</v>
      </c>
      <c r="D8" s="43" t="s">
        <v>63</v>
      </c>
      <c r="E8" s="275" t="s">
        <v>5959</v>
      </c>
      <c r="F8" s="49" t="s">
        <v>5960</v>
      </c>
      <c r="G8" s="49">
        <v>0</v>
      </c>
      <c r="H8" s="49" t="s">
        <v>71</v>
      </c>
      <c r="I8" s="43" t="s">
        <v>64</v>
      </c>
      <c r="J8" s="50" t="s">
        <v>81</v>
      </c>
      <c r="K8" s="122" t="s">
        <v>5961</v>
      </c>
      <c r="L8" s="51">
        <v>19980000</v>
      </c>
      <c r="M8" s="43" t="s">
        <v>66</v>
      </c>
      <c r="N8" s="46" t="s">
        <v>5962</v>
      </c>
      <c r="O8" s="52">
        <v>1082852722</v>
      </c>
      <c r="P8" s="52">
        <v>140</v>
      </c>
      <c r="Q8" s="53">
        <v>46039</v>
      </c>
      <c r="R8" s="52">
        <v>145854000</v>
      </c>
      <c r="S8" s="53">
        <v>46042</v>
      </c>
      <c r="T8" s="51">
        <v>19980000</v>
      </c>
      <c r="U8" s="49" t="s">
        <v>65</v>
      </c>
      <c r="V8" s="51">
        <v>57420478</v>
      </c>
      <c r="W8" s="124" t="s">
        <v>5963</v>
      </c>
      <c r="X8" s="54">
        <v>46042</v>
      </c>
      <c r="Y8" s="54">
        <v>46042</v>
      </c>
      <c r="Z8" s="54" t="s">
        <v>73</v>
      </c>
      <c r="AA8" s="54">
        <v>46172</v>
      </c>
      <c r="AB8" s="46">
        <f>+IF(Z8="1800-01-01",AA8-Y8,AA8-Z8)</f>
        <v>130</v>
      </c>
      <c r="AC8" s="49">
        <v>0</v>
      </c>
      <c r="AD8" s="51">
        <v>0</v>
      </c>
      <c r="AE8" s="49">
        <v>0</v>
      </c>
      <c r="AF8" s="55" t="s">
        <v>73</v>
      </c>
      <c r="AG8" s="46">
        <f>+IF(AF8="1800-01-01",0,AF8-AA8)</f>
        <v>0</v>
      </c>
      <c r="AH8" s="49">
        <v>0</v>
      </c>
      <c r="AI8" s="51">
        <v>0</v>
      </c>
      <c r="AJ8" s="49" t="s">
        <v>73</v>
      </c>
      <c r="AK8" s="53" t="s">
        <v>73</v>
      </c>
      <c r="AL8" s="49">
        <v>0</v>
      </c>
      <c r="AM8" s="53" t="s">
        <v>73</v>
      </c>
      <c r="AN8" s="53" t="s">
        <v>73</v>
      </c>
      <c r="AO8" s="53" t="s">
        <v>73</v>
      </c>
      <c r="AP8" s="46">
        <f>+IF(AM8="1800-01-01",0,AN8-AM8)</f>
        <v>0</v>
      </c>
      <c r="AQ8" s="46">
        <f>+L8+AD8-AI8</f>
        <v>19980000</v>
      </c>
      <c r="AR8" s="49" t="s">
        <v>65</v>
      </c>
      <c r="AS8" s="51">
        <v>19980000</v>
      </c>
      <c r="AT8" s="49" t="s">
        <v>162</v>
      </c>
      <c r="AU8" s="51">
        <v>0</v>
      </c>
      <c r="AV8" s="56" t="s">
        <v>73</v>
      </c>
      <c r="AW8" s="57">
        <v>0</v>
      </c>
      <c r="AX8" s="58">
        <f>AQ8-AW8</f>
        <v>19980000</v>
      </c>
      <c r="AY8" s="59">
        <f>+IFERROR(AW8/AQ8,"_")</f>
        <v>0</v>
      </c>
      <c r="AZ8" s="60">
        <v>0</v>
      </c>
      <c r="BA8" s="56" t="s">
        <v>73</v>
      </c>
      <c r="BB8" s="49" t="s">
        <v>85</v>
      </c>
      <c r="BC8" s="276" t="s">
        <v>5964</v>
      </c>
      <c r="BD8" s="43" t="s">
        <v>65</v>
      </c>
      <c r="BE8" s="43" t="s">
        <v>65</v>
      </c>
    </row>
    <row r="9" spans="1:74" x14ac:dyDescent="0.25">
      <c r="B9" s="44">
        <v>2026</v>
      </c>
      <c r="C9" s="61">
        <v>891780111</v>
      </c>
      <c r="D9" s="61" t="s">
        <v>63</v>
      </c>
      <c r="E9" s="277" t="s">
        <v>5965</v>
      </c>
      <c r="F9" s="61" t="s">
        <v>5966</v>
      </c>
      <c r="G9" s="61">
        <v>0</v>
      </c>
      <c r="H9" s="61" t="s">
        <v>71</v>
      </c>
      <c r="I9" s="61" t="s">
        <v>64</v>
      </c>
      <c r="J9" s="168" t="s">
        <v>81</v>
      </c>
      <c r="K9" s="278" t="s">
        <v>5961</v>
      </c>
      <c r="L9" s="79">
        <v>17982000</v>
      </c>
      <c r="M9" s="44" t="s">
        <v>66</v>
      </c>
      <c r="N9" s="68" t="s">
        <v>5967</v>
      </c>
      <c r="O9" s="68">
        <v>9878209</v>
      </c>
      <c r="P9" s="68">
        <v>140</v>
      </c>
      <c r="Q9" s="81">
        <v>46039</v>
      </c>
      <c r="R9" s="68">
        <v>145854000</v>
      </c>
      <c r="S9" s="81">
        <v>46042</v>
      </c>
      <c r="T9" s="79">
        <v>17982000</v>
      </c>
      <c r="U9" s="61" t="s">
        <v>65</v>
      </c>
      <c r="V9" s="79">
        <v>57420478</v>
      </c>
      <c r="W9" s="168" t="s">
        <v>5963</v>
      </c>
      <c r="X9" s="69">
        <v>46042</v>
      </c>
      <c r="Y9" s="69">
        <v>46042</v>
      </c>
      <c r="Z9" s="69" t="s">
        <v>73</v>
      </c>
      <c r="AA9" s="69">
        <v>46172</v>
      </c>
      <c r="AB9" s="47">
        <f t="shared" ref="AB9:AB27" si="0">+IF(Z9="1800-01-01",AA9-Y9,AA9-Z9)</f>
        <v>130</v>
      </c>
      <c r="AC9" s="61">
        <v>0</v>
      </c>
      <c r="AD9" s="79">
        <v>0</v>
      </c>
      <c r="AE9" s="61">
        <v>0</v>
      </c>
      <c r="AF9" s="61" t="s">
        <v>73</v>
      </c>
      <c r="AG9" s="47">
        <f t="shared" ref="AG9:AG27" si="1">+IF(AF9="1800-01-01",0,AF9-AA9)</f>
        <v>0</v>
      </c>
      <c r="AH9" s="61">
        <v>1</v>
      </c>
      <c r="AI9" s="79">
        <v>15984000</v>
      </c>
      <c r="AJ9" s="61" t="s">
        <v>73</v>
      </c>
      <c r="AK9" s="61" t="s">
        <v>73</v>
      </c>
      <c r="AL9" s="61">
        <v>0</v>
      </c>
      <c r="AM9" s="61" t="s">
        <v>73</v>
      </c>
      <c r="AN9" s="61" t="s">
        <v>73</v>
      </c>
      <c r="AO9" s="61" t="s">
        <v>73</v>
      </c>
      <c r="AP9" s="47">
        <f t="shared" ref="AP9:AP27" si="2">+IF(AM9="1800-01-01",0,AN9-AM9)</f>
        <v>0</v>
      </c>
      <c r="AQ9" s="47">
        <f>+L9+AD9-AI9</f>
        <v>1998000</v>
      </c>
      <c r="AR9" s="61" t="s">
        <v>65</v>
      </c>
      <c r="AS9" s="79">
        <v>17982000</v>
      </c>
      <c r="AT9" s="61" t="s">
        <v>162</v>
      </c>
      <c r="AU9" s="79">
        <v>0</v>
      </c>
      <c r="AV9" s="61" t="s">
        <v>73</v>
      </c>
      <c r="AW9" s="199">
        <v>0</v>
      </c>
      <c r="AX9" s="62">
        <f>AQ9-AW9</f>
        <v>1998000</v>
      </c>
      <c r="AY9" s="63">
        <f t="shared" ref="AY9:AY27" si="3">+IFERROR(AW9/AQ9,"_")</f>
        <v>0</v>
      </c>
      <c r="AZ9" s="67">
        <v>0</v>
      </c>
      <c r="BA9" s="61" t="s">
        <v>73</v>
      </c>
      <c r="BB9" s="61" t="s">
        <v>5968</v>
      </c>
      <c r="BC9" s="183" t="s">
        <v>5969</v>
      </c>
      <c r="BD9" s="44" t="s">
        <v>65</v>
      </c>
      <c r="BE9" s="44" t="s">
        <v>65</v>
      </c>
    </row>
    <row r="10" spans="1:74" x14ac:dyDescent="0.25">
      <c r="B10" s="44">
        <v>2026</v>
      </c>
      <c r="C10" s="61">
        <v>891780111</v>
      </c>
      <c r="D10" s="61" t="s">
        <v>63</v>
      </c>
      <c r="E10" s="277" t="s">
        <v>5970</v>
      </c>
      <c r="F10" s="61" t="s">
        <v>5971</v>
      </c>
      <c r="G10" s="61">
        <v>0</v>
      </c>
      <c r="H10" s="61" t="s">
        <v>71</v>
      </c>
      <c r="I10" s="61" t="s">
        <v>64</v>
      </c>
      <c r="J10" s="168" t="s">
        <v>81</v>
      </c>
      <c r="K10" s="278" t="s">
        <v>5961</v>
      </c>
      <c r="L10" s="79">
        <v>17982000</v>
      </c>
      <c r="M10" s="44" t="s">
        <v>66</v>
      </c>
      <c r="N10" s="68" t="s">
        <v>5972</v>
      </c>
      <c r="O10" s="68">
        <v>1083008431</v>
      </c>
      <c r="P10" s="68">
        <v>140</v>
      </c>
      <c r="Q10" s="81">
        <v>46039</v>
      </c>
      <c r="R10" s="68">
        <v>145854000</v>
      </c>
      <c r="S10" s="81">
        <v>46042</v>
      </c>
      <c r="T10" s="79">
        <v>17982000</v>
      </c>
      <c r="U10" s="61" t="s">
        <v>65</v>
      </c>
      <c r="V10" s="79">
        <v>57420478</v>
      </c>
      <c r="W10" s="168" t="s">
        <v>5963</v>
      </c>
      <c r="X10" s="69">
        <v>46042</v>
      </c>
      <c r="Y10" s="69">
        <v>46042</v>
      </c>
      <c r="Z10" s="69" t="s">
        <v>73</v>
      </c>
      <c r="AA10" s="69">
        <v>46172</v>
      </c>
      <c r="AB10" s="47">
        <f t="shared" si="0"/>
        <v>130</v>
      </c>
      <c r="AC10" s="61">
        <v>0</v>
      </c>
      <c r="AD10" s="79">
        <v>0</v>
      </c>
      <c r="AE10" s="61">
        <v>0</v>
      </c>
      <c r="AF10" s="61" t="s">
        <v>73</v>
      </c>
      <c r="AG10" s="47">
        <f t="shared" si="1"/>
        <v>0</v>
      </c>
      <c r="AH10" s="61">
        <v>1</v>
      </c>
      <c r="AI10" s="79">
        <v>15984000</v>
      </c>
      <c r="AJ10" s="61" t="s">
        <v>73</v>
      </c>
      <c r="AK10" s="61" t="s">
        <v>73</v>
      </c>
      <c r="AL10" s="61">
        <v>0</v>
      </c>
      <c r="AM10" s="61" t="s">
        <v>73</v>
      </c>
      <c r="AN10" s="61" t="s">
        <v>73</v>
      </c>
      <c r="AO10" s="61" t="s">
        <v>73</v>
      </c>
      <c r="AP10" s="47">
        <f>+IF(AM10="1800-01-01",0,AN10-AM10)</f>
        <v>0</v>
      </c>
      <c r="AQ10" s="47">
        <f>+L10+AD10-AI10</f>
        <v>1998000</v>
      </c>
      <c r="AR10" s="61" t="s">
        <v>65</v>
      </c>
      <c r="AS10" s="79">
        <v>17982000</v>
      </c>
      <c r="AT10" s="61" t="s">
        <v>162</v>
      </c>
      <c r="AU10" s="79">
        <v>0</v>
      </c>
      <c r="AV10" s="61" t="s">
        <v>73</v>
      </c>
      <c r="AW10" s="199">
        <v>0</v>
      </c>
      <c r="AX10" s="62">
        <f t="shared" ref="AX10:AX27" si="4">AQ10-AW10</f>
        <v>1998000</v>
      </c>
      <c r="AY10" s="63">
        <f t="shared" si="3"/>
        <v>0</v>
      </c>
      <c r="AZ10" s="67">
        <v>0</v>
      </c>
      <c r="BA10" s="61" t="s">
        <v>73</v>
      </c>
      <c r="BB10" s="61" t="s">
        <v>5968</v>
      </c>
      <c r="BC10" s="183" t="s">
        <v>5973</v>
      </c>
      <c r="BD10" s="44" t="s">
        <v>65</v>
      </c>
      <c r="BE10" s="44" t="s">
        <v>65</v>
      </c>
    </row>
    <row r="11" spans="1:74" x14ac:dyDescent="0.25">
      <c r="B11" s="44">
        <v>2026</v>
      </c>
      <c r="C11" s="61">
        <v>891780111</v>
      </c>
      <c r="D11" s="61" t="s">
        <v>63</v>
      </c>
      <c r="E11" s="277" t="s">
        <v>5974</v>
      </c>
      <c r="F11" s="207" t="s">
        <v>5975</v>
      </c>
      <c r="G11" s="61">
        <v>0</v>
      </c>
      <c r="H11" s="61" t="s">
        <v>71</v>
      </c>
      <c r="I11" s="61" t="s">
        <v>64</v>
      </c>
      <c r="J11" s="168" t="s">
        <v>81</v>
      </c>
      <c r="K11" s="278" t="s">
        <v>5961</v>
      </c>
      <c r="L11" s="79">
        <v>17982000</v>
      </c>
      <c r="M11" s="44" t="s">
        <v>66</v>
      </c>
      <c r="N11" s="68" t="s">
        <v>5976</v>
      </c>
      <c r="O11" s="68">
        <v>1083014502</v>
      </c>
      <c r="P11" s="68">
        <v>140</v>
      </c>
      <c r="Q11" s="81">
        <v>46039</v>
      </c>
      <c r="R11" s="68">
        <v>145854000</v>
      </c>
      <c r="S11" s="81">
        <v>46042</v>
      </c>
      <c r="T11" s="79">
        <v>17982000</v>
      </c>
      <c r="U11" s="61" t="s">
        <v>65</v>
      </c>
      <c r="V11" s="79">
        <v>57420478</v>
      </c>
      <c r="W11" s="168" t="s">
        <v>5963</v>
      </c>
      <c r="X11" s="69">
        <v>46042</v>
      </c>
      <c r="Y11" s="69">
        <v>46042</v>
      </c>
      <c r="Z11" s="69" t="s">
        <v>73</v>
      </c>
      <c r="AA11" s="69">
        <v>46172</v>
      </c>
      <c r="AB11" s="47">
        <f t="shared" si="0"/>
        <v>130</v>
      </c>
      <c r="AC11" s="61">
        <v>0</v>
      </c>
      <c r="AD11" s="79">
        <v>0</v>
      </c>
      <c r="AE11" s="61">
        <v>0</v>
      </c>
      <c r="AF11" s="61" t="s">
        <v>73</v>
      </c>
      <c r="AG11" s="47">
        <f t="shared" si="1"/>
        <v>0</v>
      </c>
      <c r="AH11" s="61">
        <v>0</v>
      </c>
      <c r="AI11" s="79">
        <v>0</v>
      </c>
      <c r="AJ11" s="61" t="s">
        <v>73</v>
      </c>
      <c r="AK11" s="61" t="s">
        <v>73</v>
      </c>
      <c r="AL11" s="61">
        <v>0</v>
      </c>
      <c r="AM11" s="61" t="s">
        <v>73</v>
      </c>
      <c r="AN11" s="61" t="s">
        <v>73</v>
      </c>
      <c r="AO11" s="61" t="s">
        <v>73</v>
      </c>
      <c r="AP11" s="47">
        <f>+IF(AM11="1800-01-01",0,AN11-AM11)</f>
        <v>0</v>
      </c>
      <c r="AQ11" s="47">
        <f>+L11+AD11-AI11</f>
        <v>17982000</v>
      </c>
      <c r="AR11" s="61" t="s">
        <v>65</v>
      </c>
      <c r="AS11" s="79">
        <v>17982000</v>
      </c>
      <c r="AT11" s="61" t="s">
        <v>162</v>
      </c>
      <c r="AU11" s="79">
        <v>0</v>
      </c>
      <c r="AV11" s="61" t="s">
        <v>73</v>
      </c>
      <c r="AW11" s="199">
        <v>0</v>
      </c>
      <c r="AX11" s="62">
        <f t="shared" si="4"/>
        <v>17982000</v>
      </c>
      <c r="AY11" s="63">
        <f t="shared" si="3"/>
        <v>0</v>
      </c>
      <c r="AZ11" s="67">
        <v>0</v>
      </c>
      <c r="BA11" s="61" t="s">
        <v>73</v>
      </c>
      <c r="BB11" s="61" t="s">
        <v>85</v>
      </c>
      <c r="BC11" s="183" t="s">
        <v>5977</v>
      </c>
      <c r="BD11" s="44" t="s">
        <v>65</v>
      </c>
      <c r="BE11" s="44" t="s">
        <v>65</v>
      </c>
    </row>
    <row r="12" spans="1:74" x14ac:dyDescent="0.25">
      <c r="B12" s="44">
        <v>2026</v>
      </c>
      <c r="C12" s="61">
        <v>891780111</v>
      </c>
      <c r="D12" s="61" t="s">
        <v>63</v>
      </c>
      <c r="E12" s="277" t="s">
        <v>5978</v>
      </c>
      <c r="F12" s="207" t="s">
        <v>5979</v>
      </c>
      <c r="G12" s="61">
        <v>0</v>
      </c>
      <c r="H12" s="61" t="s">
        <v>71</v>
      </c>
      <c r="I12" s="61" t="s">
        <v>64</v>
      </c>
      <c r="J12" s="168" t="s">
        <v>81</v>
      </c>
      <c r="K12" s="278" t="s">
        <v>5961</v>
      </c>
      <c r="L12" s="79">
        <v>17982000</v>
      </c>
      <c r="M12" s="44" t="s">
        <v>66</v>
      </c>
      <c r="N12" s="68" t="s">
        <v>5980</v>
      </c>
      <c r="O12" s="68">
        <v>1007558518</v>
      </c>
      <c r="P12" s="68">
        <v>140</v>
      </c>
      <c r="Q12" s="81">
        <v>46039</v>
      </c>
      <c r="R12" s="68">
        <v>145854000</v>
      </c>
      <c r="S12" s="81">
        <v>46043</v>
      </c>
      <c r="T12" s="79">
        <v>17982000</v>
      </c>
      <c r="U12" s="61" t="s">
        <v>65</v>
      </c>
      <c r="V12" s="79">
        <v>57420478</v>
      </c>
      <c r="W12" s="168" t="s">
        <v>5963</v>
      </c>
      <c r="X12" s="81">
        <v>46043</v>
      </c>
      <c r="Y12" s="81">
        <v>46043</v>
      </c>
      <c r="Z12" s="69" t="s">
        <v>73</v>
      </c>
      <c r="AA12" s="69">
        <v>46172</v>
      </c>
      <c r="AB12" s="47">
        <f t="shared" si="0"/>
        <v>129</v>
      </c>
      <c r="AC12" s="61">
        <v>0</v>
      </c>
      <c r="AD12" s="79">
        <v>0</v>
      </c>
      <c r="AE12" s="61">
        <v>0</v>
      </c>
      <c r="AF12" s="61" t="s">
        <v>73</v>
      </c>
      <c r="AG12" s="47">
        <f t="shared" si="1"/>
        <v>0</v>
      </c>
      <c r="AH12" s="61">
        <v>0</v>
      </c>
      <c r="AI12" s="79">
        <v>0</v>
      </c>
      <c r="AJ12" s="61" t="s">
        <v>73</v>
      </c>
      <c r="AK12" s="61" t="s">
        <v>73</v>
      </c>
      <c r="AL12" s="61">
        <v>0</v>
      </c>
      <c r="AM12" s="61" t="s">
        <v>73</v>
      </c>
      <c r="AN12" s="61" t="s">
        <v>73</v>
      </c>
      <c r="AO12" s="61" t="s">
        <v>73</v>
      </c>
      <c r="AP12" s="47">
        <f t="shared" si="2"/>
        <v>0</v>
      </c>
      <c r="AQ12" s="47">
        <f>+L12+AD12-AI12</f>
        <v>17982000</v>
      </c>
      <c r="AR12" s="61" t="s">
        <v>65</v>
      </c>
      <c r="AS12" s="79">
        <v>17982000</v>
      </c>
      <c r="AT12" s="61" t="s">
        <v>162</v>
      </c>
      <c r="AU12" s="79">
        <v>0</v>
      </c>
      <c r="AV12" s="61" t="s">
        <v>73</v>
      </c>
      <c r="AW12" s="199">
        <v>0</v>
      </c>
      <c r="AX12" s="62">
        <f t="shared" si="4"/>
        <v>17982000</v>
      </c>
      <c r="AY12" s="63">
        <f t="shared" si="3"/>
        <v>0</v>
      </c>
      <c r="AZ12" s="67">
        <v>0</v>
      </c>
      <c r="BA12" s="61" t="s">
        <v>73</v>
      </c>
      <c r="BB12" s="61" t="s">
        <v>85</v>
      </c>
      <c r="BC12" s="183" t="s">
        <v>5981</v>
      </c>
      <c r="BD12" s="44" t="s">
        <v>65</v>
      </c>
      <c r="BE12" s="44" t="s">
        <v>65</v>
      </c>
    </row>
    <row r="13" spans="1:74" x14ac:dyDescent="0.25">
      <c r="B13" s="44">
        <v>2026</v>
      </c>
      <c r="C13" s="61">
        <v>891780111</v>
      </c>
      <c r="D13" s="61" t="s">
        <v>63</v>
      </c>
      <c r="E13" s="277" t="s">
        <v>5982</v>
      </c>
      <c r="F13" s="61" t="s">
        <v>5983</v>
      </c>
      <c r="G13" s="61">
        <v>0</v>
      </c>
      <c r="H13" s="61" t="s">
        <v>71</v>
      </c>
      <c r="I13" s="61" t="s">
        <v>64</v>
      </c>
      <c r="J13" s="168" t="s">
        <v>81</v>
      </c>
      <c r="K13" s="278" t="s">
        <v>5961</v>
      </c>
      <c r="L13" s="79">
        <v>17982000</v>
      </c>
      <c r="M13" s="44" t="s">
        <v>66</v>
      </c>
      <c r="N13" s="68" t="s">
        <v>5984</v>
      </c>
      <c r="O13" s="68">
        <v>1083001858</v>
      </c>
      <c r="P13" s="68">
        <v>140</v>
      </c>
      <c r="Q13" s="81">
        <v>46039</v>
      </c>
      <c r="R13" s="68">
        <v>145854000</v>
      </c>
      <c r="S13" s="81">
        <v>46043</v>
      </c>
      <c r="T13" s="79">
        <v>17982000</v>
      </c>
      <c r="U13" s="61" t="s">
        <v>65</v>
      </c>
      <c r="V13" s="79">
        <v>12542472</v>
      </c>
      <c r="W13" s="168" t="s">
        <v>5985</v>
      </c>
      <c r="X13" s="81">
        <v>46043</v>
      </c>
      <c r="Y13" s="81">
        <v>46043</v>
      </c>
      <c r="Z13" s="69" t="s">
        <v>73</v>
      </c>
      <c r="AA13" s="69">
        <v>46172</v>
      </c>
      <c r="AB13" s="47">
        <f t="shared" si="0"/>
        <v>129</v>
      </c>
      <c r="AC13" s="61">
        <v>0</v>
      </c>
      <c r="AD13" s="79">
        <v>0</v>
      </c>
      <c r="AE13" s="61">
        <v>0</v>
      </c>
      <c r="AF13" s="61" t="s">
        <v>73</v>
      </c>
      <c r="AG13" s="47">
        <f t="shared" si="1"/>
        <v>0</v>
      </c>
      <c r="AH13" s="61">
        <v>0</v>
      </c>
      <c r="AI13" s="79">
        <v>0</v>
      </c>
      <c r="AJ13" s="61" t="s">
        <v>73</v>
      </c>
      <c r="AK13" s="61" t="s">
        <v>73</v>
      </c>
      <c r="AL13" s="61">
        <v>0</v>
      </c>
      <c r="AM13" s="61" t="s">
        <v>73</v>
      </c>
      <c r="AN13" s="61" t="s">
        <v>73</v>
      </c>
      <c r="AO13" s="61" t="s">
        <v>73</v>
      </c>
      <c r="AP13" s="47">
        <f t="shared" si="2"/>
        <v>0</v>
      </c>
      <c r="AQ13" s="47">
        <f>+L13+AD13-AI13</f>
        <v>17982000</v>
      </c>
      <c r="AR13" s="61" t="s">
        <v>65</v>
      </c>
      <c r="AS13" s="79">
        <v>17982000</v>
      </c>
      <c r="AT13" s="61" t="s">
        <v>162</v>
      </c>
      <c r="AU13" s="79">
        <v>0</v>
      </c>
      <c r="AV13" s="61" t="s">
        <v>73</v>
      </c>
      <c r="AW13" s="199">
        <v>0</v>
      </c>
      <c r="AX13" s="62">
        <f t="shared" si="4"/>
        <v>17982000</v>
      </c>
      <c r="AY13" s="63">
        <f t="shared" si="3"/>
        <v>0</v>
      </c>
      <c r="AZ13" s="67">
        <v>0</v>
      </c>
      <c r="BA13" s="61" t="s">
        <v>73</v>
      </c>
      <c r="BB13" s="61" t="s">
        <v>85</v>
      </c>
      <c r="BC13" s="183" t="s">
        <v>5986</v>
      </c>
      <c r="BD13" s="44" t="s">
        <v>65</v>
      </c>
      <c r="BE13" s="44" t="s">
        <v>65</v>
      </c>
    </row>
    <row r="14" spans="1:74" x14ac:dyDescent="0.25">
      <c r="B14" s="44">
        <v>2026</v>
      </c>
      <c r="C14" s="61">
        <v>891780111</v>
      </c>
      <c r="D14" s="61" t="s">
        <v>63</v>
      </c>
      <c r="E14" s="277" t="s">
        <v>5987</v>
      </c>
      <c r="F14" s="61" t="s">
        <v>5988</v>
      </c>
      <c r="G14" s="61">
        <v>0</v>
      </c>
      <c r="H14" s="61" t="s">
        <v>71</v>
      </c>
      <c r="I14" s="61" t="s">
        <v>64</v>
      </c>
      <c r="J14" s="168" t="s">
        <v>81</v>
      </c>
      <c r="K14" s="278" t="s">
        <v>5961</v>
      </c>
      <c r="L14" s="79">
        <v>17982000</v>
      </c>
      <c r="M14" s="44" t="s">
        <v>66</v>
      </c>
      <c r="N14" s="68" t="s">
        <v>5989</v>
      </c>
      <c r="O14" s="68">
        <v>1083014970</v>
      </c>
      <c r="P14" s="68">
        <v>140</v>
      </c>
      <c r="Q14" s="81">
        <v>46039</v>
      </c>
      <c r="R14" s="68">
        <v>145854000</v>
      </c>
      <c r="S14" s="81">
        <v>46043</v>
      </c>
      <c r="T14" s="79">
        <v>17982000</v>
      </c>
      <c r="U14" s="61" t="s">
        <v>65</v>
      </c>
      <c r="V14" s="79">
        <v>1082924652</v>
      </c>
      <c r="W14" s="168" t="s">
        <v>5990</v>
      </c>
      <c r="X14" s="81">
        <v>46043</v>
      </c>
      <c r="Y14" s="81">
        <v>46043</v>
      </c>
      <c r="Z14" s="69" t="s">
        <v>73</v>
      </c>
      <c r="AA14" s="69">
        <v>46172</v>
      </c>
      <c r="AB14" s="47">
        <f t="shared" si="0"/>
        <v>129</v>
      </c>
      <c r="AC14" s="61">
        <v>0</v>
      </c>
      <c r="AD14" s="79">
        <v>0</v>
      </c>
      <c r="AE14" s="61">
        <v>0</v>
      </c>
      <c r="AF14" s="61" t="s">
        <v>73</v>
      </c>
      <c r="AG14" s="47">
        <f t="shared" si="1"/>
        <v>0</v>
      </c>
      <c r="AH14" s="61">
        <v>0</v>
      </c>
      <c r="AI14" s="79">
        <v>0</v>
      </c>
      <c r="AJ14" s="61" t="s">
        <v>73</v>
      </c>
      <c r="AK14" s="61" t="s">
        <v>73</v>
      </c>
      <c r="AL14" s="61">
        <v>0</v>
      </c>
      <c r="AM14" s="61" t="s">
        <v>73</v>
      </c>
      <c r="AN14" s="61" t="s">
        <v>73</v>
      </c>
      <c r="AO14" s="61" t="s">
        <v>73</v>
      </c>
      <c r="AP14" s="47">
        <f t="shared" si="2"/>
        <v>0</v>
      </c>
      <c r="AQ14" s="47">
        <f>+L14+AD14-AI14</f>
        <v>17982000</v>
      </c>
      <c r="AR14" s="61" t="s">
        <v>65</v>
      </c>
      <c r="AS14" s="79">
        <v>17982000</v>
      </c>
      <c r="AT14" s="61" t="s">
        <v>162</v>
      </c>
      <c r="AU14" s="79">
        <v>0</v>
      </c>
      <c r="AV14" s="61" t="s">
        <v>73</v>
      </c>
      <c r="AW14" s="199">
        <v>0</v>
      </c>
      <c r="AX14" s="62">
        <f t="shared" si="4"/>
        <v>17982000</v>
      </c>
      <c r="AY14" s="63">
        <f t="shared" si="3"/>
        <v>0</v>
      </c>
      <c r="AZ14" s="67">
        <v>0</v>
      </c>
      <c r="BA14" s="61" t="s">
        <v>73</v>
      </c>
      <c r="BB14" s="61" t="s">
        <v>85</v>
      </c>
      <c r="BC14" s="183" t="s">
        <v>5991</v>
      </c>
      <c r="BD14" s="44" t="s">
        <v>65</v>
      </c>
      <c r="BE14" s="44" t="s">
        <v>65</v>
      </c>
    </row>
    <row r="15" spans="1:74" x14ac:dyDescent="0.25">
      <c r="B15" s="44">
        <v>2026</v>
      </c>
      <c r="C15" s="61">
        <v>891780111</v>
      </c>
      <c r="D15" s="61" t="s">
        <v>63</v>
      </c>
      <c r="E15" s="277" t="s">
        <v>5992</v>
      </c>
      <c r="F15" s="61" t="s">
        <v>5993</v>
      </c>
      <c r="G15" s="61">
        <v>0</v>
      </c>
      <c r="H15" s="61" t="s">
        <v>71</v>
      </c>
      <c r="I15" s="61" t="s">
        <v>64</v>
      </c>
      <c r="J15" s="168" t="s">
        <v>81</v>
      </c>
      <c r="K15" s="278" t="s">
        <v>5961</v>
      </c>
      <c r="L15" s="79">
        <v>17982000</v>
      </c>
      <c r="M15" s="44" t="s">
        <v>66</v>
      </c>
      <c r="N15" s="68" t="s">
        <v>5994</v>
      </c>
      <c r="O15" s="68">
        <v>1124059331</v>
      </c>
      <c r="P15" s="68">
        <v>140</v>
      </c>
      <c r="Q15" s="81">
        <v>46039</v>
      </c>
      <c r="R15" s="68">
        <v>145854000</v>
      </c>
      <c r="S15" s="81">
        <v>46043</v>
      </c>
      <c r="T15" s="79">
        <v>17982000</v>
      </c>
      <c r="U15" s="61" t="s">
        <v>65</v>
      </c>
      <c r="V15" s="79">
        <v>2000022494</v>
      </c>
      <c r="W15" s="168" t="s">
        <v>5995</v>
      </c>
      <c r="X15" s="81">
        <v>46043</v>
      </c>
      <c r="Y15" s="81">
        <v>46043</v>
      </c>
      <c r="Z15" s="69" t="s">
        <v>73</v>
      </c>
      <c r="AA15" s="69">
        <v>46172</v>
      </c>
      <c r="AB15" s="47">
        <f t="shared" si="0"/>
        <v>129</v>
      </c>
      <c r="AC15" s="61">
        <v>0</v>
      </c>
      <c r="AD15" s="79">
        <v>0</v>
      </c>
      <c r="AE15" s="61">
        <v>0</v>
      </c>
      <c r="AF15" s="61" t="s">
        <v>73</v>
      </c>
      <c r="AG15" s="47">
        <f t="shared" si="1"/>
        <v>0</v>
      </c>
      <c r="AH15" s="61">
        <v>0</v>
      </c>
      <c r="AI15" s="79">
        <v>0</v>
      </c>
      <c r="AJ15" s="61" t="s">
        <v>73</v>
      </c>
      <c r="AK15" s="61" t="s">
        <v>73</v>
      </c>
      <c r="AL15" s="61">
        <v>0</v>
      </c>
      <c r="AM15" s="61" t="s">
        <v>73</v>
      </c>
      <c r="AN15" s="61" t="s">
        <v>73</v>
      </c>
      <c r="AO15" s="61" t="s">
        <v>73</v>
      </c>
      <c r="AP15" s="47">
        <f t="shared" si="2"/>
        <v>0</v>
      </c>
      <c r="AQ15" s="47">
        <f>+L15+AD15-AI15</f>
        <v>17982000</v>
      </c>
      <c r="AR15" s="61" t="s">
        <v>65</v>
      </c>
      <c r="AS15" s="79">
        <v>17982000</v>
      </c>
      <c r="AT15" s="61" t="s">
        <v>162</v>
      </c>
      <c r="AU15" s="79">
        <v>0</v>
      </c>
      <c r="AV15" s="61" t="s">
        <v>73</v>
      </c>
      <c r="AW15" s="199">
        <v>0</v>
      </c>
      <c r="AX15" s="62">
        <f t="shared" si="4"/>
        <v>17982000</v>
      </c>
      <c r="AY15" s="63">
        <f t="shared" si="3"/>
        <v>0</v>
      </c>
      <c r="AZ15" s="67">
        <v>0</v>
      </c>
      <c r="BA15" s="61" t="s">
        <v>73</v>
      </c>
      <c r="BB15" s="61" t="s">
        <v>85</v>
      </c>
      <c r="BC15" s="183" t="s">
        <v>5996</v>
      </c>
      <c r="BD15" s="44" t="s">
        <v>65</v>
      </c>
      <c r="BE15" s="44" t="s">
        <v>65</v>
      </c>
    </row>
    <row r="16" spans="1:74" x14ac:dyDescent="0.25">
      <c r="B16" s="44">
        <v>2026</v>
      </c>
      <c r="C16" s="61">
        <v>891780111</v>
      </c>
      <c r="D16" s="61" t="s">
        <v>63</v>
      </c>
      <c r="E16" s="277" t="s">
        <v>5997</v>
      </c>
      <c r="F16" s="61" t="s">
        <v>5998</v>
      </c>
      <c r="G16" s="61">
        <v>0</v>
      </c>
      <c r="H16" s="61" t="s">
        <v>71</v>
      </c>
      <c r="I16" s="61" t="s">
        <v>64</v>
      </c>
      <c r="J16" s="168" t="s">
        <v>81</v>
      </c>
      <c r="K16" s="68" t="s">
        <v>5999</v>
      </c>
      <c r="L16" s="79">
        <v>21450000</v>
      </c>
      <c r="M16" s="44" t="s">
        <v>66</v>
      </c>
      <c r="N16" s="68" t="s">
        <v>6000</v>
      </c>
      <c r="O16" s="68">
        <v>1079933607</v>
      </c>
      <c r="P16" s="68">
        <v>151</v>
      </c>
      <c r="Q16" s="69">
        <v>46038</v>
      </c>
      <c r="R16" s="68">
        <v>21450000</v>
      </c>
      <c r="S16" s="69">
        <v>46044</v>
      </c>
      <c r="T16" s="79">
        <v>21450000</v>
      </c>
      <c r="U16" s="61" t="s">
        <v>65</v>
      </c>
      <c r="V16" s="79">
        <v>1082924652</v>
      </c>
      <c r="W16" s="168" t="s">
        <v>5990</v>
      </c>
      <c r="X16" s="69">
        <v>46044</v>
      </c>
      <c r="Y16" s="69">
        <v>46044</v>
      </c>
      <c r="Z16" s="69" t="s">
        <v>73</v>
      </c>
      <c r="AA16" s="69">
        <v>46203</v>
      </c>
      <c r="AB16" s="47">
        <f t="shared" si="0"/>
        <v>159</v>
      </c>
      <c r="AC16" s="61">
        <v>0</v>
      </c>
      <c r="AD16" s="79">
        <v>0</v>
      </c>
      <c r="AE16" s="61">
        <v>0</v>
      </c>
      <c r="AF16" s="61" t="s">
        <v>73</v>
      </c>
      <c r="AG16" s="47">
        <f t="shared" si="1"/>
        <v>0</v>
      </c>
      <c r="AH16" s="61">
        <v>0</v>
      </c>
      <c r="AI16" s="79">
        <v>0</v>
      </c>
      <c r="AJ16" s="61" t="s">
        <v>73</v>
      </c>
      <c r="AK16" s="61" t="s">
        <v>73</v>
      </c>
      <c r="AL16" s="61">
        <v>0</v>
      </c>
      <c r="AM16" s="61" t="s">
        <v>73</v>
      </c>
      <c r="AN16" s="61" t="s">
        <v>73</v>
      </c>
      <c r="AO16" s="61" t="s">
        <v>73</v>
      </c>
      <c r="AP16" s="47">
        <f t="shared" si="2"/>
        <v>0</v>
      </c>
      <c r="AQ16" s="47">
        <f>+L16+AD16-AI16</f>
        <v>21450000</v>
      </c>
      <c r="AR16" s="61" t="s">
        <v>65</v>
      </c>
      <c r="AS16" s="79">
        <v>21450000</v>
      </c>
      <c r="AT16" s="61" t="s">
        <v>162</v>
      </c>
      <c r="AU16" s="79">
        <v>0</v>
      </c>
      <c r="AV16" s="61" t="s">
        <v>73</v>
      </c>
      <c r="AW16" s="199">
        <v>0</v>
      </c>
      <c r="AX16" s="62">
        <f t="shared" si="4"/>
        <v>21450000</v>
      </c>
      <c r="AY16" s="63">
        <f t="shared" si="3"/>
        <v>0</v>
      </c>
      <c r="AZ16" s="67">
        <v>0</v>
      </c>
      <c r="BA16" s="61" t="s">
        <v>73</v>
      </c>
      <c r="BB16" s="61" t="s">
        <v>85</v>
      </c>
      <c r="BC16" s="183" t="s">
        <v>6001</v>
      </c>
      <c r="BD16" s="44" t="s">
        <v>65</v>
      </c>
      <c r="BE16" s="44" t="s">
        <v>65</v>
      </c>
    </row>
    <row r="17" spans="2:57" x14ac:dyDescent="0.25">
      <c r="B17" s="44">
        <v>2026</v>
      </c>
      <c r="C17" s="61">
        <v>891780111</v>
      </c>
      <c r="D17" s="61" t="s">
        <v>63</v>
      </c>
      <c r="E17" s="277" t="s">
        <v>6002</v>
      </c>
      <c r="F17" s="61" t="s">
        <v>6003</v>
      </c>
      <c r="G17" s="61">
        <v>0</v>
      </c>
      <c r="H17" s="61" t="s">
        <v>71</v>
      </c>
      <c r="I17" s="61" t="s">
        <v>64</v>
      </c>
      <c r="J17" s="168" t="s">
        <v>81</v>
      </c>
      <c r="K17" s="68" t="s">
        <v>6004</v>
      </c>
      <c r="L17" s="79">
        <v>21450000</v>
      </c>
      <c r="M17" s="44" t="s">
        <v>66</v>
      </c>
      <c r="N17" s="68" t="s">
        <v>6005</v>
      </c>
      <c r="O17" s="68">
        <v>1221979591</v>
      </c>
      <c r="P17" s="68">
        <v>152</v>
      </c>
      <c r="Q17" s="69">
        <v>46038</v>
      </c>
      <c r="R17" s="68">
        <v>21450000</v>
      </c>
      <c r="S17" s="69">
        <v>46044</v>
      </c>
      <c r="T17" s="79">
        <v>21450000</v>
      </c>
      <c r="U17" s="61" t="s">
        <v>65</v>
      </c>
      <c r="V17" s="79">
        <v>2000022494</v>
      </c>
      <c r="W17" s="168" t="s">
        <v>5995</v>
      </c>
      <c r="X17" s="69">
        <v>46044</v>
      </c>
      <c r="Y17" s="69">
        <v>46044</v>
      </c>
      <c r="Z17" s="69" t="s">
        <v>73</v>
      </c>
      <c r="AA17" s="69">
        <v>46203</v>
      </c>
      <c r="AB17" s="47">
        <f t="shared" si="0"/>
        <v>159</v>
      </c>
      <c r="AC17" s="61">
        <v>0</v>
      </c>
      <c r="AD17" s="79">
        <v>0</v>
      </c>
      <c r="AE17" s="61">
        <v>0</v>
      </c>
      <c r="AF17" s="61" t="s">
        <v>73</v>
      </c>
      <c r="AG17" s="47">
        <f t="shared" si="1"/>
        <v>0</v>
      </c>
      <c r="AH17" s="61">
        <v>0</v>
      </c>
      <c r="AI17" s="79">
        <v>0</v>
      </c>
      <c r="AJ17" s="61" t="s">
        <v>73</v>
      </c>
      <c r="AK17" s="61" t="s">
        <v>73</v>
      </c>
      <c r="AL17" s="61">
        <v>0</v>
      </c>
      <c r="AM17" s="61" t="s">
        <v>73</v>
      </c>
      <c r="AN17" s="61" t="s">
        <v>73</v>
      </c>
      <c r="AO17" s="61" t="s">
        <v>73</v>
      </c>
      <c r="AP17" s="47">
        <f t="shared" si="2"/>
        <v>0</v>
      </c>
      <c r="AQ17" s="47">
        <f>+L17+AD17-AI17</f>
        <v>21450000</v>
      </c>
      <c r="AR17" s="61" t="s">
        <v>65</v>
      </c>
      <c r="AS17" s="79">
        <v>21450000</v>
      </c>
      <c r="AT17" s="61" t="s">
        <v>162</v>
      </c>
      <c r="AU17" s="79">
        <v>0</v>
      </c>
      <c r="AV17" s="61" t="s">
        <v>73</v>
      </c>
      <c r="AW17" s="199">
        <v>0</v>
      </c>
      <c r="AX17" s="62">
        <f t="shared" si="4"/>
        <v>21450000</v>
      </c>
      <c r="AY17" s="63">
        <f t="shared" si="3"/>
        <v>0</v>
      </c>
      <c r="AZ17" s="67">
        <v>0</v>
      </c>
      <c r="BA17" s="61" t="s">
        <v>73</v>
      </c>
      <c r="BB17" s="61" t="s">
        <v>85</v>
      </c>
      <c r="BC17" s="183" t="s">
        <v>6006</v>
      </c>
      <c r="BD17" s="44" t="s">
        <v>65</v>
      </c>
      <c r="BE17" s="44" t="s">
        <v>65</v>
      </c>
    </row>
    <row r="18" spans="2:57" x14ac:dyDescent="0.25">
      <c r="B18" s="44">
        <v>2026</v>
      </c>
      <c r="C18" s="61">
        <v>891780111</v>
      </c>
      <c r="D18" s="61" t="s">
        <v>63</v>
      </c>
      <c r="E18" s="277" t="s">
        <v>6007</v>
      </c>
      <c r="F18" s="61" t="s">
        <v>6008</v>
      </c>
      <c r="G18" s="61">
        <v>0</v>
      </c>
      <c r="H18" s="61" t="s">
        <v>71</v>
      </c>
      <c r="I18" s="61" t="s">
        <v>64</v>
      </c>
      <c r="J18" s="168" t="s">
        <v>81</v>
      </c>
      <c r="K18" s="68" t="s">
        <v>6009</v>
      </c>
      <c r="L18" s="79">
        <v>25575000</v>
      </c>
      <c r="M18" s="44" t="s">
        <v>66</v>
      </c>
      <c r="N18" s="68" t="s">
        <v>6010</v>
      </c>
      <c r="O18" s="68">
        <v>1082944854</v>
      </c>
      <c r="P18" s="68">
        <v>163</v>
      </c>
      <c r="Q18" s="69">
        <v>46038</v>
      </c>
      <c r="R18" s="68">
        <v>51150000</v>
      </c>
      <c r="S18" s="69">
        <v>46044</v>
      </c>
      <c r="T18" s="79">
        <v>25575000</v>
      </c>
      <c r="U18" s="61" t="s">
        <v>65</v>
      </c>
      <c r="V18" s="79">
        <v>85472735</v>
      </c>
      <c r="W18" s="168" t="s">
        <v>6011</v>
      </c>
      <c r="X18" s="69">
        <v>46044</v>
      </c>
      <c r="Y18" s="69">
        <v>46044</v>
      </c>
      <c r="Z18" s="69" t="s">
        <v>73</v>
      </c>
      <c r="AA18" s="69">
        <v>46203</v>
      </c>
      <c r="AB18" s="47">
        <f t="shared" si="0"/>
        <v>159</v>
      </c>
      <c r="AC18" s="61">
        <v>0</v>
      </c>
      <c r="AD18" s="79">
        <v>0</v>
      </c>
      <c r="AE18" s="61">
        <v>0</v>
      </c>
      <c r="AF18" s="61" t="s">
        <v>73</v>
      </c>
      <c r="AG18" s="47">
        <f t="shared" si="1"/>
        <v>0</v>
      </c>
      <c r="AH18" s="61">
        <v>0</v>
      </c>
      <c r="AI18" s="79">
        <v>0</v>
      </c>
      <c r="AJ18" s="61" t="s">
        <v>73</v>
      </c>
      <c r="AK18" s="61" t="s">
        <v>73</v>
      </c>
      <c r="AL18" s="61">
        <v>0</v>
      </c>
      <c r="AM18" s="61" t="s">
        <v>73</v>
      </c>
      <c r="AN18" s="61" t="s">
        <v>73</v>
      </c>
      <c r="AO18" s="61" t="s">
        <v>73</v>
      </c>
      <c r="AP18" s="47">
        <f t="shared" si="2"/>
        <v>0</v>
      </c>
      <c r="AQ18" s="47">
        <f>+L18+AD18-AI18</f>
        <v>25575000</v>
      </c>
      <c r="AR18" s="61" t="s">
        <v>65</v>
      </c>
      <c r="AS18" s="79">
        <v>25575000</v>
      </c>
      <c r="AT18" s="61" t="s">
        <v>162</v>
      </c>
      <c r="AU18" s="79">
        <v>0</v>
      </c>
      <c r="AV18" s="61" t="s">
        <v>73</v>
      </c>
      <c r="AW18" s="199">
        <v>0</v>
      </c>
      <c r="AX18" s="62">
        <f t="shared" si="4"/>
        <v>25575000</v>
      </c>
      <c r="AY18" s="63">
        <f t="shared" si="3"/>
        <v>0</v>
      </c>
      <c r="AZ18" s="67">
        <v>0</v>
      </c>
      <c r="BA18" s="61" t="s">
        <v>73</v>
      </c>
      <c r="BB18" s="61" t="s">
        <v>85</v>
      </c>
      <c r="BC18" s="183" t="s">
        <v>6012</v>
      </c>
      <c r="BD18" s="44" t="s">
        <v>65</v>
      </c>
      <c r="BE18" s="44" t="s">
        <v>65</v>
      </c>
    </row>
    <row r="19" spans="2:57" x14ac:dyDescent="0.25">
      <c r="B19" s="61">
        <v>2026</v>
      </c>
      <c r="C19" s="61">
        <v>891780111</v>
      </c>
      <c r="D19" s="61" t="s">
        <v>63</v>
      </c>
      <c r="E19" s="277" t="s">
        <v>6013</v>
      </c>
      <c r="F19" s="61" t="s">
        <v>6014</v>
      </c>
      <c r="G19" s="61">
        <v>0</v>
      </c>
      <c r="H19" s="61" t="s">
        <v>71</v>
      </c>
      <c r="I19" s="61" t="s">
        <v>64</v>
      </c>
      <c r="J19" s="168" t="s">
        <v>81</v>
      </c>
      <c r="K19" s="68" t="s">
        <v>6015</v>
      </c>
      <c r="L19" s="79">
        <v>25575000</v>
      </c>
      <c r="M19" s="44" t="s">
        <v>66</v>
      </c>
      <c r="N19" s="68" t="s">
        <v>6016</v>
      </c>
      <c r="O19" s="68">
        <v>1082988307</v>
      </c>
      <c r="P19" s="68">
        <v>163</v>
      </c>
      <c r="Q19" s="69">
        <v>46038</v>
      </c>
      <c r="R19" s="68">
        <v>51150000</v>
      </c>
      <c r="S19" s="69">
        <v>46044</v>
      </c>
      <c r="T19" s="79">
        <v>25575000</v>
      </c>
      <c r="U19" s="61" t="s">
        <v>65</v>
      </c>
      <c r="V19" s="79">
        <v>85472735</v>
      </c>
      <c r="W19" s="168" t="s">
        <v>6011</v>
      </c>
      <c r="X19" s="69">
        <v>46044</v>
      </c>
      <c r="Y19" s="69">
        <v>46044</v>
      </c>
      <c r="Z19" s="69" t="s">
        <v>73</v>
      </c>
      <c r="AA19" s="69">
        <v>46203</v>
      </c>
      <c r="AB19" s="47">
        <f t="shared" si="0"/>
        <v>159</v>
      </c>
      <c r="AC19" s="61">
        <v>0</v>
      </c>
      <c r="AD19" s="79">
        <v>0</v>
      </c>
      <c r="AE19" s="61">
        <v>0</v>
      </c>
      <c r="AF19" s="61" t="s">
        <v>73</v>
      </c>
      <c r="AG19" s="47">
        <f t="shared" si="1"/>
        <v>0</v>
      </c>
      <c r="AH19" s="61">
        <v>0</v>
      </c>
      <c r="AI19" s="79">
        <v>0</v>
      </c>
      <c r="AJ19" s="61" t="s">
        <v>73</v>
      </c>
      <c r="AK19" s="61" t="s">
        <v>73</v>
      </c>
      <c r="AL19" s="61">
        <v>0</v>
      </c>
      <c r="AM19" s="61" t="s">
        <v>73</v>
      </c>
      <c r="AN19" s="61" t="s">
        <v>73</v>
      </c>
      <c r="AO19" s="61" t="s">
        <v>73</v>
      </c>
      <c r="AP19" s="47">
        <f t="shared" si="2"/>
        <v>0</v>
      </c>
      <c r="AQ19" s="47">
        <f>+L19+AD19-AI19</f>
        <v>25575000</v>
      </c>
      <c r="AR19" s="61" t="s">
        <v>65</v>
      </c>
      <c r="AS19" s="79">
        <v>25575000</v>
      </c>
      <c r="AT19" s="61" t="s">
        <v>162</v>
      </c>
      <c r="AU19" s="79">
        <v>0</v>
      </c>
      <c r="AV19" s="61" t="s">
        <v>73</v>
      </c>
      <c r="AW19" s="199">
        <v>0</v>
      </c>
      <c r="AX19" s="62">
        <f t="shared" si="4"/>
        <v>25575000</v>
      </c>
      <c r="AY19" s="63">
        <f t="shared" si="3"/>
        <v>0</v>
      </c>
      <c r="AZ19" s="67">
        <v>0</v>
      </c>
      <c r="BA19" s="61" t="s">
        <v>73</v>
      </c>
      <c r="BB19" s="61" t="s">
        <v>85</v>
      </c>
      <c r="BC19" s="183" t="s">
        <v>6017</v>
      </c>
      <c r="BD19" s="44" t="s">
        <v>65</v>
      </c>
      <c r="BE19" s="44" t="s">
        <v>65</v>
      </c>
    </row>
    <row r="20" spans="2:57" x14ac:dyDescent="0.25">
      <c r="B20" s="61">
        <v>2026</v>
      </c>
      <c r="C20" s="61">
        <v>891780111</v>
      </c>
      <c r="D20" s="61" t="s">
        <v>63</v>
      </c>
      <c r="E20" s="277" t="s">
        <v>6018</v>
      </c>
      <c r="F20" s="61" t="s">
        <v>6019</v>
      </c>
      <c r="G20" s="61">
        <v>0</v>
      </c>
      <c r="H20" s="61" t="s">
        <v>71</v>
      </c>
      <c r="I20" s="61" t="s">
        <v>64</v>
      </c>
      <c r="J20" s="168" t="s">
        <v>81</v>
      </c>
      <c r="K20" s="68" t="s">
        <v>6020</v>
      </c>
      <c r="L20" s="79">
        <v>30250000</v>
      </c>
      <c r="M20" s="44" t="s">
        <v>66</v>
      </c>
      <c r="N20" s="68" t="s">
        <v>6021</v>
      </c>
      <c r="O20" s="68">
        <v>1082862655</v>
      </c>
      <c r="P20" s="68">
        <v>153</v>
      </c>
      <c r="Q20" s="69">
        <v>46038</v>
      </c>
      <c r="R20" s="68">
        <v>30250000</v>
      </c>
      <c r="S20" s="69">
        <v>46048</v>
      </c>
      <c r="T20" s="79">
        <v>30250000</v>
      </c>
      <c r="U20" s="61" t="s">
        <v>65</v>
      </c>
      <c r="V20" s="79">
        <v>12559235</v>
      </c>
      <c r="W20" s="168" t="s">
        <v>6022</v>
      </c>
      <c r="X20" s="69">
        <v>46045</v>
      </c>
      <c r="Y20" s="69">
        <v>46048</v>
      </c>
      <c r="Z20" s="69" t="s">
        <v>73</v>
      </c>
      <c r="AA20" s="69">
        <v>46203</v>
      </c>
      <c r="AB20" s="47">
        <f t="shared" si="0"/>
        <v>155</v>
      </c>
      <c r="AC20" s="61">
        <v>0</v>
      </c>
      <c r="AD20" s="79">
        <v>0</v>
      </c>
      <c r="AE20" s="61">
        <v>0</v>
      </c>
      <c r="AF20" s="61" t="s">
        <v>73</v>
      </c>
      <c r="AG20" s="47">
        <f t="shared" si="1"/>
        <v>0</v>
      </c>
      <c r="AH20" s="61">
        <v>0</v>
      </c>
      <c r="AI20" s="79">
        <v>0</v>
      </c>
      <c r="AJ20" s="61" t="s">
        <v>73</v>
      </c>
      <c r="AK20" s="61" t="s">
        <v>73</v>
      </c>
      <c r="AL20" s="61">
        <v>0</v>
      </c>
      <c r="AM20" s="61" t="s">
        <v>73</v>
      </c>
      <c r="AN20" s="61" t="s">
        <v>73</v>
      </c>
      <c r="AO20" s="61" t="s">
        <v>73</v>
      </c>
      <c r="AP20" s="47">
        <f t="shared" si="2"/>
        <v>0</v>
      </c>
      <c r="AQ20" s="47">
        <f>+L20+AD20-AI20</f>
        <v>30250000</v>
      </c>
      <c r="AR20" s="61" t="s">
        <v>65</v>
      </c>
      <c r="AS20" s="79">
        <v>30250000</v>
      </c>
      <c r="AT20" s="61" t="s">
        <v>162</v>
      </c>
      <c r="AU20" s="79">
        <v>0</v>
      </c>
      <c r="AV20" s="61" t="s">
        <v>73</v>
      </c>
      <c r="AW20" s="199">
        <v>0</v>
      </c>
      <c r="AX20" s="62">
        <f t="shared" si="4"/>
        <v>30250000</v>
      </c>
      <c r="AY20" s="63">
        <f t="shared" si="3"/>
        <v>0</v>
      </c>
      <c r="AZ20" s="67">
        <v>0</v>
      </c>
      <c r="BA20" s="61" t="s">
        <v>73</v>
      </c>
      <c r="BB20" s="61" t="s">
        <v>85</v>
      </c>
      <c r="BC20" s="183" t="s">
        <v>6023</v>
      </c>
      <c r="BD20" s="44" t="s">
        <v>65</v>
      </c>
      <c r="BE20" s="44" t="s">
        <v>65</v>
      </c>
    </row>
    <row r="21" spans="2:57" x14ac:dyDescent="0.25">
      <c r="B21" s="61">
        <v>2026</v>
      </c>
      <c r="C21" s="61">
        <v>891780111</v>
      </c>
      <c r="D21" s="61" t="s">
        <v>63</v>
      </c>
      <c r="E21" s="277" t="s">
        <v>6024</v>
      </c>
      <c r="F21" s="61" t="s">
        <v>6025</v>
      </c>
      <c r="G21" s="61">
        <v>0</v>
      </c>
      <c r="H21" s="61" t="s">
        <v>71</v>
      </c>
      <c r="I21" s="61" t="s">
        <v>64</v>
      </c>
      <c r="J21" s="168" t="s">
        <v>81</v>
      </c>
      <c r="K21" s="68" t="s">
        <v>6026</v>
      </c>
      <c r="L21" s="79">
        <v>25575000</v>
      </c>
      <c r="M21" s="44" t="s">
        <v>66</v>
      </c>
      <c r="N21" s="68" t="s">
        <v>6027</v>
      </c>
      <c r="O21" s="68">
        <v>36726367</v>
      </c>
      <c r="P21" s="68">
        <v>154</v>
      </c>
      <c r="Q21" s="69">
        <v>46038</v>
      </c>
      <c r="R21" s="68">
        <v>42900000</v>
      </c>
      <c r="S21" s="69">
        <v>46048</v>
      </c>
      <c r="T21" s="79">
        <v>25575000</v>
      </c>
      <c r="U21" s="61" t="s">
        <v>65</v>
      </c>
      <c r="V21" s="79">
        <v>1083044087</v>
      </c>
      <c r="W21" s="168" t="s">
        <v>6028</v>
      </c>
      <c r="X21" s="69">
        <v>46048</v>
      </c>
      <c r="Y21" s="69">
        <v>46048</v>
      </c>
      <c r="Z21" s="69" t="s">
        <v>73</v>
      </c>
      <c r="AA21" s="69">
        <v>46203</v>
      </c>
      <c r="AB21" s="47">
        <f t="shared" si="0"/>
        <v>155</v>
      </c>
      <c r="AC21" s="61">
        <v>0</v>
      </c>
      <c r="AD21" s="79">
        <v>0</v>
      </c>
      <c r="AE21" s="61">
        <v>0</v>
      </c>
      <c r="AF21" s="61" t="s">
        <v>73</v>
      </c>
      <c r="AG21" s="47">
        <f t="shared" si="1"/>
        <v>0</v>
      </c>
      <c r="AH21" s="61">
        <v>0</v>
      </c>
      <c r="AI21" s="79">
        <v>0</v>
      </c>
      <c r="AJ21" s="61" t="s">
        <v>73</v>
      </c>
      <c r="AK21" s="61" t="s">
        <v>73</v>
      </c>
      <c r="AL21" s="61">
        <v>0</v>
      </c>
      <c r="AM21" s="61" t="s">
        <v>73</v>
      </c>
      <c r="AN21" s="61" t="s">
        <v>73</v>
      </c>
      <c r="AO21" s="61" t="s">
        <v>73</v>
      </c>
      <c r="AP21" s="47">
        <f t="shared" si="2"/>
        <v>0</v>
      </c>
      <c r="AQ21" s="47">
        <f>+L21+AD21-AI21</f>
        <v>25575000</v>
      </c>
      <c r="AR21" s="61" t="s">
        <v>65</v>
      </c>
      <c r="AS21" s="79">
        <v>25575000</v>
      </c>
      <c r="AT21" s="61" t="s">
        <v>162</v>
      </c>
      <c r="AU21" s="79">
        <v>0</v>
      </c>
      <c r="AV21" s="61" t="s">
        <v>73</v>
      </c>
      <c r="AW21" s="199">
        <v>0</v>
      </c>
      <c r="AX21" s="62">
        <f t="shared" si="4"/>
        <v>25575000</v>
      </c>
      <c r="AY21" s="63">
        <f t="shared" si="3"/>
        <v>0</v>
      </c>
      <c r="AZ21" s="67">
        <v>0</v>
      </c>
      <c r="BA21" s="61" t="s">
        <v>73</v>
      </c>
      <c r="BB21" s="61" t="s">
        <v>85</v>
      </c>
      <c r="BC21" s="183" t="s">
        <v>6029</v>
      </c>
      <c r="BD21" s="44" t="s">
        <v>65</v>
      </c>
      <c r="BE21" s="44" t="s">
        <v>65</v>
      </c>
    </row>
    <row r="22" spans="2:57" x14ac:dyDescent="0.25">
      <c r="B22" s="61">
        <v>2026</v>
      </c>
      <c r="C22" s="61">
        <v>891780111</v>
      </c>
      <c r="D22" s="61" t="s">
        <v>63</v>
      </c>
      <c r="E22" s="277" t="s">
        <v>6030</v>
      </c>
      <c r="F22" s="61" t="s">
        <v>6031</v>
      </c>
      <c r="G22" s="61">
        <v>0</v>
      </c>
      <c r="H22" s="61" t="s">
        <v>71</v>
      </c>
      <c r="I22" s="61" t="s">
        <v>64</v>
      </c>
      <c r="J22" s="168" t="s">
        <v>81</v>
      </c>
      <c r="K22" s="68" t="s">
        <v>6009</v>
      </c>
      <c r="L22" s="79">
        <v>23250000</v>
      </c>
      <c r="M22" s="44" t="s">
        <v>66</v>
      </c>
      <c r="N22" s="68" t="s">
        <v>6032</v>
      </c>
      <c r="O22" s="68">
        <v>1082997207</v>
      </c>
      <c r="P22" s="68">
        <v>154</v>
      </c>
      <c r="Q22" s="69">
        <v>46038</v>
      </c>
      <c r="R22" s="68">
        <v>42900000</v>
      </c>
      <c r="S22" s="69">
        <v>46050</v>
      </c>
      <c r="T22" s="79">
        <v>23250000</v>
      </c>
      <c r="U22" s="61" t="s">
        <v>65</v>
      </c>
      <c r="V22" s="79">
        <v>1083044087</v>
      </c>
      <c r="W22" s="168" t="s">
        <v>6028</v>
      </c>
      <c r="X22" s="69">
        <v>46050</v>
      </c>
      <c r="Y22" s="69">
        <v>46055</v>
      </c>
      <c r="Z22" s="69" t="s">
        <v>73</v>
      </c>
      <c r="AA22" s="69">
        <v>46203</v>
      </c>
      <c r="AB22" s="47">
        <f t="shared" si="0"/>
        <v>148</v>
      </c>
      <c r="AC22" s="61">
        <v>0</v>
      </c>
      <c r="AD22" s="79">
        <v>0</v>
      </c>
      <c r="AE22" s="61">
        <v>0</v>
      </c>
      <c r="AF22" s="61" t="s">
        <v>73</v>
      </c>
      <c r="AG22" s="47">
        <f t="shared" si="1"/>
        <v>0</v>
      </c>
      <c r="AH22" s="61">
        <v>0</v>
      </c>
      <c r="AI22" s="79">
        <v>0</v>
      </c>
      <c r="AJ22" s="61" t="s">
        <v>73</v>
      </c>
      <c r="AK22" s="61" t="s">
        <v>73</v>
      </c>
      <c r="AL22" s="61">
        <v>0</v>
      </c>
      <c r="AM22" s="61" t="s">
        <v>73</v>
      </c>
      <c r="AN22" s="61" t="s">
        <v>73</v>
      </c>
      <c r="AO22" s="61" t="s">
        <v>73</v>
      </c>
      <c r="AP22" s="47">
        <f t="shared" si="2"/>
        <v>0</v>
      </c>
      <c r="AQ22" s="47">
        <f>+L22+AD22-AI22</f>
        <v>23250000</v>
      </c>
      <c r="AR22" s="61" t="s">
        <v>65</v>
      </c>
      <c r="AS22" s="79">
        <v>23250000</v>
      </c>
      <c r="AT22" s="61" t="s">
        <v>162</v>
      </c>
      <c r="AU22" s="79">
        <v>0</v>
      </c>
      <c r="AV22" s="61" t="s">
        <v>73</v>
      </c>
      <c r="AW22" s="199">
        <v>0</v>
      </c>
      <c r="AX22" s="62">
        <f t="shared" si="4"/>
        <v>23250000</v>
      </c>
      <c r="AY22" s="63">
        <f t="shared" si="3"/>
        <v>0</v>
      </c>
      <c r="AZ22" s="67">
        <v>0</v>
      </c>
      <c r="BA22" s="61" t="s">
        <v>73</v>
      </c>
      <c r="BB22" s="61" t="s">
        <v>163</v>
      </c>
      <c r="BC22" s="183" t="s">
        <v>6033</v>
      </c>
      <c r="BD22" s="44" t="s">
        <v>4654</v>
      </c>
      <c r="BE22" s="44" t="s">
        <v>65</v>
      </c>
    </row>
    <row r="23" spans="2:57" x14ac:dyDescent="0.25">
      <c r="B23" s="61">
        <v>2026</v>
      </c>
      <c r="C23" s="61">
        <v>891780111</v>
      </c>
      <c r="D23" s="61" t="s">
        <v>63</v>
      </c>
      <c r="E23" s="277" t="s">
        <v>6034</v>
      </c>
      <c r="F23" s="61" t="s">
        <v>6035</v>
      </c>
      <c r="G23" s="61">
        <v>0</v>
      </c>
      <c r="H23" s="61" t="s">
        <v>71</v>
      </c>
      <c r="I23" s="61" t="s">
        <v>64</v>
      </c>
      <c r="J23" s="168" t="s">
        <v>81</v>
      </c>
      <c r="K23" s="68" t="s">
        <v>6036</v>
      </c>
      <c r="L23" s="79">
        <v>13905000</v>
      </c>
      <c r="M23" s="44" t="s">
        <v>66</v>
      </c>
      <c r="N23" s="68" t="s">
        <v>6037</v>
      </c>
      <c r="O23" s="68">
        <v>1083468618</v>
      </c>
      <c r="P23" s="68">
        <v>421</v>
      </c>
      <c r="Q23" s="69">
        <v>46049</v>
      </c>
      <c r="R23" s="68">
        <v>15295500</v>
      </c>
      <c r="S23" s="69">
        <v>46050</v>
      </c>
      <c r="T23" s="79">
        <v>13905000</v>
      </c>
      <c r="U23" s="61" t="s">
        <v>65</v>
      </c>
      <c r="V23" s="79">
        <v>57420478</v>
      </c>
      <c r="W23" s="168" t="s">
        <v>5963</v>
      </c>
      <c r="X23" s="69">
        <v>46050</v>
      </c>
      <c r="Y23" s="69">
        <v>46055</v>
      </c>
      <c r="Z23" s="69" t="s">
        <v>73</v>
      </c>
      <c r="AA23" s="69">
        <v>46203</v>
      </c>
      <c r="AB23" s="47">
        <f t="shared" si="0"/>
        <v>148</v>
      </c>
      <c r="AC23" s="61">
        <v>0</v>
      </c>
      <c r="AD23" s="79">
        <v>0</v>
      </c>
      <c r="AE23" s="61">
        <v>0</v>
      </c>
      <c r="AF23" s="61" t="s">
        <v>73</v>
      </c>
      <c r="AG23" s="47">
        <f t="shared" si="1"/>
        <v>0</v>
      </c>
      <c r="AH23" s="61">
        <v>0</v>
      </c>
      <c r="AI23" s="79">
        <v>0</v>
      </c>
      <c r="AJ23" s="61" t="s">
        <v>73</v>
      </c>
      <c r="AK23" s="61" t="s">
        <v>73</v>
      </c>
      <c r="AL23" s="61">
        <v>0</v>
      </c>
      <c r="AM23" s="61" t="s">
        <v>73</v>
      </c>
      <c r="AN23" s="61" t="s">
        <v>73</v>
      </c>
      <c r="AO23" s="61" t="s">
        <v>73</v>
      </c>
      <c r="AP23" s="47">
        <f t="shared" si="2"/>
        <v>0</v>
      </c>
      <c r="AQ23" s="47">
        <f>+L23+AD23-AI23</f>
        <v>13905000</v>
      </c>
      <c r="AR23" s="61" t="s">
        <v>65</v>
      </c>
      <c r="AS23" s="79">
        <v>13905000</v>
      </c>
      <c r="AT23" s="61" t="s">
        <v>162</v>
      </c>
      <c r="AU23" s="79">
        <v>0</v>
      </c>
      <c r="AV23" s="61" t="s">
        <v>73</v>
      </c>
      <c r="AW23" s="199">
        <v>0</v>
      </c>
      <c r="AX23" s="62">
        <f t="shared" si="4"/>
        <v>13905000</v>
      </c>
      <c r="AY23" s="63">
        <f t="shared" si="3"/>
        <v>0</v>
      </c>
      <c r="AZ23" s="67">
        <v>0</v>
      </c>
      <c r="BA23" s="61" t="s">
        <v>73</v>
      </c>
      <c r="BB23" s="61" t="s">
        <v>163</v>
      </c>
      <c r="BC23" s="183" t="s">
        <v>6038</v>
      </c>
      <c r="BD23" s="44" t="s">
        <v>4654</v>
      </c>
      <c r="BE23" s="44" t="s">
        <v>65</v>
      </c>
    </row>
    <row r="24" spans="2:57" x14ac:dyDescent="0.25">
      <c r="B24" s="61">
        <v>2026</v>
      </c>
      <c r="C24" s="61">
        <v>891780111</v>
      </c>
      <c r="D24" s="61" t="s">
        <v>63</v>
      </c>
      <c r="E24" s="277" t="s">
        <v>6039</v>
      </c>
      <c r="F24" s="61" t="s">
        <v>6040</v>
      </c>
      <c r="G24" s="61">
        <v>0</v>
      </c>
      <c r="H24" s="61" t="s">
        <v>71</v>
      </c>
      <c r="I24" s="61" t="s">
        <v>64</v>
      </c>
      <c r="J24" s="168" t="s">
        <v>81</v>
      </c>
      <c r="K24" s="278" t="s">
        <v>5961</v>
      </c>
      <c r="L24" s="79">
        <v>15984000</v>
      </c>
      <c r="M24" s="44" t="s">
        <v>66</v>
      </c>
      <c r="N24" s="68" t="s">
        <v>3693</v>
      </c>
      <c r="O24" s="68">
        <v>1082864527</v>
      </c>
      <c r="P24" s="68">
        <v>140</v>
      </c>
      <c r="Q24" s="81">
        <v>46039</v>
      </c>
      <c r="R24" s="68">
        <v>145854000</v>
      </c>
      <c r="S24" s="69">
        <v>46051</v>
      </c>
      <c r="T24" s="79">
        <v>15984000</v>
      </c>
      <c r="U24" s="61" t="s">
        <v>65</v>
      </c>
      <c r="V24" s="79">
        <v>57420478</v>
      </c>
      <c r="W24" s="168" t="s">
        <v>5963</v>
      </c>
      <c r="X24" s="69">
        <v>46051</v>
      </c>
      <c r="Y24" s="69">
        <v>46055</v>
      </c>
      <c r="Z24" s="69" t="s">
        <v>73</v>
      </c>
      <c r="AA24" s="69">
        <v>46172</v>
      </c>
      <c r="AB24" s="47">
        <f t="shared" si="0"/>
        <v>117</v>
      </c>
      <c r="AC24" s="61">
        <v>0</v>
      </c>
      <c r="AD24" s="79">
        <v>0</v>
      </c>
      <c r="AE24" s="61">
        <v>0</v>
      </c>
      <c r="AF24" s="61" t="s">
        <v>73</v>
      </c>
      <c r="AG24" s="47">
        <f t="shared" si="1"/>
        <v>0</v>
      </c>
      <c r="AH24" s="61">
        <v>0</v>
      </c>
      <c r="AI24" s="79">
        <v>0</v>
      </c>
      <c r="AJ24" s="61" t="s">
        <v>73</v>
      </c>
      <c r="AK24" s="61" t="s">
        <v>73</v>
      </c>
      <c r="AL24" s="61">
        <v>0</v>
      </c>
      <c r="AM24" s="61" t="s">
        <v>73</v>
      </c>
      <c r="AN24" s="61" t="s">
        <v>73</v>
      </c>
      <c r="AO24" s="61" t="s">
        <v>73</v>
      </c>
      <c r="AP24" s="47">
        <f t="shared" si="2"/>
        <v>0</v>
      </c>
      <c r="AQ24" s="47">
        <f>+L24+AD24-AI24</f>
        <v>15984000</v>
      </c>
      <c r="AR24" s="61" t="s">
        <v>65</v>
      </c>
      <c r="AS24" s="79">
        <v>15984000</v>
      </c>
      <c r="AT24" s="61" t="s">
        <v>162</v>
      </c>
      <c r="AU24" s="79">
        <v>0</v>
      </c>
      <c r="AV24" s="61" t="s">
        <v>73</v>
      </c>
      <c r="AW24" s="199">
        <v>0</v>
      </c>
      <c r="AX24" s="62">
        <f t="shared" si="4"/>
        <v>15984000</v>
      </c>
      <c r="AY24" s="63">
        <f t="shared" si="3"/>
        <v>0</v>
      </c>
      <c r="AZ24" s="67">
        <v>0</v>
      </c>
      <c r="BA24" s="61" t="s">
        <v>73</v>
      </c>
      <c r="BB24" s="61" t="s">
        <v>163</v>
      </c>
      <c r="BC24" s="183" t="s">
        <v>6041</v>
      </c>
      <c r="BD24" s="44" t="s">
        <v>4654</v>
      </c>
      <c r="BE24" s="44" t="s">
        <v>65</v>
      </c>
    </row>
    <row r="25" spans="2:57" x14ac:dyDescent="0.25">
      <c r="B25" s="61">
        <v>2026</v>
      </c>
      <c r="C25" s="61">
        <v>891780111</v>
      </c>
      <c r="D25" s="61" t="s">
        <v>63</v>
      </c>
      <c r="E25" s="277" t="s">
        <v>6042</v>
      </c>
      <c r="F25" s="61" t="s">
        <v>6043</v>
      </c>
      <c r="G25" s="61">
        <v>0</v>
      </c>
      <c r="H25" s="61" t="s">
        <v>71</v>
      </c>
      <c r="I25" s="61" t="s">
        <v>64</v>
      </c>
      <c r="J25" s="168" t="s">
        <v>81</v>
      </c>
      <c r="K25" s="68" t="s">
        <v>6044</v>
      </c>
      <c r="L25" s="79">
        <v>13250000</v>
      </c>
      <c r="M25" s="44" t="s">
        <v>66</v>
      </c>
      <c r="N25" s="68" t="s">
        <v>6045</v>
      </c>
      <c r="O25" s="68">
        <v>1004368639</v>
      </c>
      <c r="P25" s="68">
        <v>485</v>
      </c>
      <c r="Q25" s="69">
        <v>46051</v>
      </c>
      <c r="R25" s="79">
        <v>13250000</v>
      </c>
      <c r="S25" s="69">
        <v>46051</v>
      </c>
      <c r="T25" s="79">
        <v>13250000</v>
      </c>
      <c r="U25" s="61" t="s">
        <v>65</v>
      </c>
      <c r="V25" s="79">
        <v>57420478</v>
      </c>
      <c r="W25" s="168" t="s">
        <v>5963</v>
      </c>
      <c r="X25" s="69">
        <v>46051</v>
      </c>
      <c r="Y25" s="69">
        <v>46055</v>
      </c>
      <c r="Z25" s="69" t="s">
        <v>73</v>
      </c>
      <c r="AA25" s="69">
        <v>46172</v>
      </c>
      <c r="AB25" s="47">
        <f t="shared" si="0"/>
        <v>117</v>
      </c>
      <c r="AC25" s="61">
        <v>0</v>
      </c>
      <c r="AD25" s="79">
        <v>0</v>
      </c>
      <c r="AE25" s="61">
        <v>0</v>
      </c>
      <c r="AF25" s="61" t="s">
        <v>73</v>
      </c>
      <c r="AG25" s="47">
        <f t="shared" si="1"/>
        <v>0</v>
      </c>
      <c r="AH25" s="61">
        <v>0</v>
      </c>
      <c r="AI25" s="79">
        <v>0</v>
      </c>
      <c r="AJ25" s="61" t="s">
        <v>73</v>
      </c>
      <c r="AK25" s="61" t="s">
        <v>73</v>
      </c>
      <c r="AL25" s="61">
        <v>0</v>
      </c>
      <c r="AM25" s="61" t="s">
        <v>73</v>
      </c>
      <c r="AN25" s="61" t="s">
        <v>73</v>
      </c>
      <c r="AO25" s="61" t="s">
        <v>73</v>
      </c>
      <c r="AP25" s="47">
        <f t="shared" si="2"/>
        <v>0</v>
      </c>
      <c r="AQ25" s="47">
        <f>+L25+AD25-AI25</f>
        <v>13250000</v>
      </c>
      <c r="AR25" s="61" t="s">
        <v>65</v>
      </c>
      <c r="AS25" s="79">
        <v>13250000</v>
      </c>
      <c r="AT25" s="61" t="s">
        <v>162</v>
      </c>
      <c r="AU25" s="79">
        <v>0</v>
      </c>
      <c r="AV25" s="61" t="s">
        <v>73</v>
      </c>
      <c r="AW25" s="199">
        <v>0</v>
      </c>
      <c r="AX25" s="62">
        <f t="shared" si="4"/>
        <v>13250000</v>
      </c>
      <c r="AY25" s="63">
        <f t="shared" si="3"/>
        <v>0</v>
      </c>
      <c r="AZ25" s="67">
        <v>0</v>
      </c>
      <c r="BA25" s="61" t="s">
        <v>73</v>
      </c>
      <c r="BB25" s="61" t="s">
        <v>163</v>
      </c>
      <c r="BC25" s="183" t="s">
        <v>6046</v>
      </c>
      <c r="BD25" s="44" t="s">
        <v>4654</v>
      </c>
      <c r="BE25" s="44" t="s">
        <v>65</v>
      </c>
    </row>
    <row r="26" spans="2:57" x14ac:dyDescent="0.25">
      <c r="B26" s="61">
        <v>2026</v>
      </c>
      <c r="C26" s="61">
        <v>891780111</v>
      </c>
      <c r="D26" s="61" t="s">
        <v>63</v>
      </c>
      <c r="E26" s="277" t="s">
        <v>6047</v>
      </c>
      <c r="F26" s="61" t="s">
        <v>6048</v>
      </c>
      <c r="G26" s="61">
        <v>0</v>
      </c>
      <c r="H26" s="61" t="s">
        <v>71</v>
      </c>
      <c r="I26" s="61" t="s">
        <v>64</v>
      </c>
      <c r="J26" s="168" t="s">
        <v>81</v>
      </c>
      <c r="K26" s="278" t="s">
        <v>5961</v>
      </c>
      <c r="L26" s="79">
        <v>15984000</v>
      </c>
      <c r="M26" s="44" t="s">
        <v>66</v>
      </c>
      <c r="N26" s="68" t="s">
        <v>6049</v>
      </c>
      <c r="O26" s="68">
        <v>1004347982</v>
      </c>
      <c r="P26" s="68">
        <v>140</v>
      </c>
      <c r="Q26" s="81">
        <v>46039</v>
      </c>
      <c r="R26" s="68">
        <v>145854000</v>
      </c>
      <c r="S26" s="69">
        <v>46052</v>
      </c>
      <c r="T26" s="79">
        <v>15984000</v>
      </c>
      <c r="U26" s="61" t="s">
        <v>65</v>
      </c>
      <c r="V26" s="79">
        <v>57420478</v>
      </c>
      <c r="W26" s="168" t="s">
        <v>5963</v>
      </c>
      <c r="X26" s="69">
        <v>46052</v>
      </c>
      <c r="Y26" s="69">
        <v>46055</v>
      </c>
      <c r="Z26" s="69" t="s">
        <v>73</v>
      </c>
      <c r="AA26" s="69">
        <v>46172</v>
      </c>
      <c r="AB26" s="47">
        <f t="shared" si="0"/>
        <v>117</v>
      </c>
      <c r="AC26" s="61">
        <v>0</v>
      </c>
      <c r="AD26" s="79">
        <v>0</v>
      </c>
      <c r="AE26" s="61">
        <v>0</v>
      </c>
      <c r="AF26" s="61" t="s">
        <v>73</v>
      </c>
      <c r="AG26" s="47">
        <f t="shared" si="1"/>
        <v>0</v>
      </c>
      <c r="AH26" s="61">
        <v>0</v>
      </c>
      <c r="AI26" s="79">
        <v>0</v>
      </c>
      <c r="AJ26" s="61" t="s">
        <v>73</v>
      </c>
      <c r="AK26" s="61" t="s">
        <v>73</v>
      </c>
      <c r="AL26" s="61">
        <v>0</v>
      </c>
      <c r="AM26" s="61" t="s">
        <v>73</v>
      </c>
      <c r="AN26" s="61" t="s">
        <v>73</v>
      </c>
      <c r="AO26" s="61" t="s">
        <v>73</v>
      </c>
      <c r="AP26" s="47">
        <f t="shared" si="2"/>
        <v>0</v>
      </c>
      <c r="AQ26" s="47">
        <f>+L26+AD26-AI26</f>
        <v>15984000</v>
      </c>
      <c r="AR26" s="61" t="s">
        <v>65</v>
      </c>
      <c r="AS26" s="79">
        <v>15984000</v>
      </c>
      <c r="AT26" s="61" t="s">
        <v>162</v>
      </c>
      <c r="AU26" s="79">
        <v>0</v>
      </c>
      <c r="AV26" s="61" t="s">
        <v>73</v>
      </c>
      <c r="AW26" s="199">
        <v>0</v>
      </c>
      <c r="AX26" s="62">
        <f t="shared" si="4"/>
        <v>15984000</v>
      </c>
      <c r="AY26" s="63">
        <f t="shared" si="3"/>
        <v>0</v>
      </c>
      <c r="AZ26" s="67">
        <v>0</v>
      </c>
      <c r="BA26" s="61" t="s">
        <v>73</v>
      </c>
      <c r="BB26" s="61" t="s">
        <v>163</v>
      </c>
      <c r="BC26" s="183" t="s">
        <v>6050</v>
      </c>
      <c r="BD26" s="44" t="s">
        <v>4654</v>
      </c>
      <c r="BE26" s="44" t="s">
        <v>65</v>
      </c>
    </row>
    <row r="27" spans="2:57" ht="15.75" thickBot="1" x14ac:dyDescent="0.3">
      <c r="B27" s="64">
        <v>2026</v>
      </c>
      <c r="C27" s="64">
        <v>891780111</v>
      </c>
      <c r="D27" s="64" t="s">
        <v>63</v>
      </c>
      <c r="E27" s="279" t="s">
        <v>6051</v>
      </c>
      <c r="F27" s="64" t="s">
        <v>6052</v>
      </c>
      <c r="G27" s="64">
        <v>0</v>
      </c>
      <c r="H27" s="64" t="s">
        <v>71</v>
      </c>
      <c r="I27" s="64" t="s">
        <v>64</v>
      </c>
      <c r="J27" s="173" t="s">
        <v>81</v>
      </c>
      <c r="K27" s="91" t="s">
        <v>6053</v>
      </c>
      <c r="L27" s="92">
        <v>22006908</v>
      </c>
      <c r="M27" s="45" t="s">
        <v>66</v>
      </c>
      <c r="N27" s="91" t="s">
        <v>6054</v>
      </c>
      <c r="O27" s="91">
        <v>12557025</v>
      </c>
      <c r="P27" s="91">
        <v>484</v>
      </c>
      <c r="Q27" s="93">
        <v>46051</v>
      </c>
      <c r="R27" s="92">
        <v>22006908</v>
      </c>
      <c r="S27" s="93">
        <v>46052</v>
      </c>
      <c r="T27" s="92">
        <v>22006908</v>
      </c>
      <c r="U27" s="64" t="s">
        <v>65</v>
      </c>
      <c r="V27" s="92">
        <v>57420478</v>
      </c>
      <c r="W27" s="173" t="s">
        <v>5963</v>
      </c>
      <c r="X27" s="93">
        <v>46052</v>
      </c>
      <c r="Y27" s="93">
        <v>46052</v>
      </c>
      <c r="Z27" s="93" t="s">
        <v>73</v>
      </c>
      <c r="AA27" s="93">
        <v>46387</v>
      </c>
      <c r="AB27" s="48">
        <f t="shared" si="0"/>
        <v>335</v>
      </c>
      <c r="AC27" s="64">
        <v>0</v>
      </c>
      <c r="AD27" s="92">
        <v>0</v>
      </c>
      <c r="AE27" s="64">
        <v>0</v>
      </c>
      <c r="AF27" s="64" t="s">
        <v>73</v>
      </c>
      <c r="AG27" s="48">
        <f t="shared" si="1"/>
        <v>0</v>
      </c>
      <c r="AH27" s="64">
        <v>0</v>
      </c>
      <c r="AI27" s="92">
        <v>0</v>
      </c>
      <c r="AJ27" s="64" t="s">
        <v>73</v>
      </c>
      <c r="AK27" s="64" t="s">
        <v>73</v>
      </c>
      <c r="AL27" s="64">
        <v>0</v>
      </c>
      <c r="AM27" s="64" t="s">
        <v>73</v>
      </c>
      <c r="AN27" s="64" t="s">
        <v>73</v>
      </c>
      <c r="AO27" s="64" t="s">
        <v>73</v>
      </c>
      <c r="AP27" s="48">
        <f t="shared" si="2"/>
        <v>0</v>
      </c>
      <c r="AQ27" s="48">
        <f>+L27+AD27-AI27</f>
        <v>22006908</v>
      </c>
      <c r="AR27" s="64" t="s">
        <v>65</v>
      </c>
      <c r="AS27" s="92">
        <v>22006908</v>
      </c>
      <c r="AT27" s="64" t="s">
        <v>162</v>
      </c>
      <c r="AU27" s="92">
        <v>0</v>
      </c>
      <c r="AV27" s="64" t="s">
        <v>73</v>
      </c>
      <c r="AW27" s="202">
        <v>0</v>
      </c>
      <c r="AX27" s="100">
        <f t="shared" si="4"/>
        <v>22006908</v>
      </c>
      <c r="AY27" s="65">
        <f t="shared" si="3"/>
        <v>0</v>
      </c>
      <c r="AZ27" s="101">
        <v>0</v>
      </c>
      <c r="BA27" s="64" t="s">
        <v>73</v>
      </c>
      <c r="BB27" s="64" t="s">
        <v>85</v>
      </c>
      <c r="BC27" s="280" t="s">
        <v>6055</v>
      </c>
      <c r="BD27" s="45" t="s">
        <v>4654</v>
      </c>
      <c r="BE27" s="45" t="s">
        <v>164</v>
      </c>
    </row>
    <row r="28" spans="2:57" s="22" customFormat="1" ht="15.75" thickBot="1" x14ac:dyDescent="0.3">
      <c r="B28" s="475" t="s">
        <v>67</v>
      </c>
      <c r="C28" s="476"/>
      <c r="D28" s="477"/>
      <c r="E28" s="341">
        <f>+SUBTOTAL(3,E8:E27)</f>
        <v>20</v>
      </c>
      <c r="F28" s="38"/>
      <c r="G28" s="37"/>
      <c r="H28" s="37"/>
      <c r="I28" s="37"/>
      <c r="J28" s="40"/>
      <c r="K28" s="23"/>
      <c r="L28" s="342">
        <f>SUM(L8:L27)</f>
        <v>400108908</v>
      </c>
      <c r="M28" s="440"/>
      <c r="N28" s="441"/>
      <c r="O28" s="441"/>
      <c r="P28" s="441"/>
      <c r="Q28" s="441"/>
      <c r="R28" s="441"/>
      <c r="S28" s="441"/>
      <c r="T28" s="441"/>
      <c r="U28" s="441"/>
      <c r="V28" s="441"/>
      <c r="W28" s="441"/>
      <c r="X28" s="441"/>
      <c r="Y28" s="441"/>
      <c r="Z28" s="441"/>
      <c r="AA28" s="441"/>
      <c r="AB28" s="442"/>
      <c r="AC28" s="343">
        <f>SUM(AC8:AC27)</f>
        <v>0</v>
      </c>
      <c r="AD28" s="344">
        <f>SUM(AD8:AD27)</f>
        <v>0</v>
      </c>
      <c r="AE28" s="344">
        <f>SUM(AE8:AE27)</f>
        <v>0</v>
      </c>
      <c r="AF28" s="24"/>
      <c r="AG28" s="344">
        <f>SUM(AG8:AG27)</f>
        <v>0</v>
      </c>
      <c r="AH28" s="344">
        <f>SUM(AH8:AH27)</f>
        <v>2</v>
      </c>
      <c r="AI28" s="345">
        <f>SUM(AI8:AI27)</f>
        <v>31968000</v>
      </c>
      <c r="AJ28" s="24"/>
      <c r="AK28" s="24"/>
      <c r="AL28" s="346">
        <f>SUM(AL8:AL27)</f>
        <v>0</v>
      </c>
      <c r="AM28" s="440"/>
      <c r="AN28" s="441"/>
      <c r="AO28" s="441"/>
      <c r="AP28" s="442"/>
      <c r="AQ28" s="343">
        <f>SUM(AQ8:AQ27)</f>
        <v>368140908</v>
      </c>
      <c r="AR28" s="24"/>
      <c r="AS28" s="347">
        <f>SUM(AQ28:AR28)</f>
        <v>368140908</v>
      </c>
      <c r="AT28" s="24"/>
      <c r="AU28" s="344">
        <f>SUM(AU8:AU27)</f>
        <v>0</v>
      </c>
      <c r="AV28" s="24"/>
      <c r="AW28" s="348">
        <f>SUM(AW8:AW27)</f>
        <v>0</v>
      </c>
      <c r="AX28" s="349">
        <f>SUM(AX8:AX27)</f>
        <v>368140908</v>
      </c>
      <c r="AY28" s="440"/>
      <c r="AZ28" s="441"/>
      <c r="BA28" s="441"/>
      <c r="BB28" s="441"/>
      <c r="BC28" s="441"/>
      <c r="BD28" s="441"/>
      <c r="BE28" s="441"/>
    </row>
  </sheetData>
  <sheetProtection formatCells="0" formatColumns="0" formatRows="0" insertRows="0" deleteRows="0" autoFilter="0"/>
  <mergeCells count="23">
    <mergeCell ref="AT6:AY6"/>
    <mergeCell ref="AZ6:BB6"/>
    <mergeCell ref="BC6:BE6"/>
    <mergeCell ref="B28:D28"/>
    <mergeCell ref="M28:AB28"/>
    <mergeCell ref="AM28:AP28"/>
    <mergeCell ref="AY28:BE28"/>
    <mergeCell ref="U6:W6"/>
    <mergeCell ref="X6:AB6"/>
    <mergeCell ref="AC6:AG6"/>
    <mergeCell ref="AH6:AK6"/>
    <mergeCell ref="AL6:AP6"/>
    <mergeCell ref="AR6:AS6"/>
    <mergeCell ref="B3:C6"/>
    <mergeCell ref="D3:G4"/>
    <mergeCell ref="H3:I5"/>
    <mergeCell ref="F5:G5"/>
    <mergeCell ref="AC5:AP5"/>
    <mergeCell ref="E6:G6"/>
    <mergeCell ref="H6:K6"/>
    <mergeCell ref="N6:O6"/>
    <mergeCell ref="P6:R6"/>
    <mergeCell ref="S6:T6"/>
  </mergeCells>
  <conditionalFormatting sqref="F5 E6">
    <cfRule type="containsText" dxfId="175" priority="11" operator="containsText" text="Seleccione Ordenador">
      <formula>NOT(ISERROR(SEARCH("Seleccione Ordenador",E5)))</formula>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7">
    <cfRule type="cellIs" dxfId="174" priority="5" operator="greaterThan">
      <formula>$K$5</formula>
    </cfRule>
  </conditionalFormatting>
  <conditionalFormatting sqref="R25">
    <cfRule type="cellIs" dxfId="173" priority="4" operator="greaterThan">
      <formula>$K$5</formula>
    </cfRule>
  </conditionalFormatting>
  <conditionalFormatting sqref="R27">
    <cfRule type="cellIs" dxfId="172" priority="2" operator="greaterThan">
      <formula>$K$5</formula>
    </cfRule>
  </conditionalFormatting>
  <conditionalFormatting sqref="T18:T27">
    <cfRule type="cellIs" dxfId="171" priority="3" operator="greaterThan">
      <formula>$K$5</formula>
    </cfRule>
  </conditionalFormatting>
  <conditionalFormatting sqref="AB8:AB27 AG8:AG27 AP8:AR27 AX8:AZ27">
    <cfRule type="expression" dxfId="170" priority="9">
      <formula>+_xlfn.ISFORMULA(AB8)</formula>
    </cfRule>
  </conditionalFormatting>
  <conditionalFormatting sqref="AD8:AD27">
    <cfRule type="cellIs" dxfId="169" priority="6" operator="greaterThan">
      <formula>L8/2</formula>
    </cfRule>
  </conditionalFormatting>
  <conditionalFormatting sqref="AS8:AS27">
    <cfRule type="cellIs" dxfId="168" priority="1" operator="greaterThan">
      <formula>$K$5</formula>
    </cfRule>
  </conditionalFormatting>
  <dataValidations count="11">
    <dataValidation type="list" allowBlank="1" showInputMessage="1" showErrorMessage="1" sqref="AR8:AR27" xr:uid="{16F9D5D4-CF66-43FF-8E6A-76F6C2358D89}">
      <formula1>"SI,DE REGALIAS, DE CONVENIOS,NO"</formula1>
    </dataValidation>
    <dataValidation type="list" allowBlank="1" showInputMessage="1" showErrorMessage="1" sqref="J8" xr:uid="{2C8B33EF-525B-4C4E-BEF8-D20DDB82B767}">
      <formula1>"CONTRATO DE OBRAS, OTROS TIPOS, PRESTACIÓN DE SERVICIOS, SUMINISTROS"</formula1>
    </dataValidation>
    <dataValidation type="list" allowBlank="1" showInputMessage="1" showErrorMessage="1" sqref="BB8:BB27" xr:uid="{FCB1ABAA-05FC-4B3E-8020-D477E8E134D4}">
      <formula1>"Por iniciar,En ejecucion,Suspendido,Terminado,Liquidado"</formula1>
    </dataValidation>
    <dataValidation type="list" allowBlank="1" showInputMessage="1" showErrorMessage="1" sqref="H8" xr:uid="{93637614-D5EB-488B-A6D3-F8FF25C4BF86}">
      <formula1>"OTRO SECTOR"</formula1>
    </dataValidation>
    <dataValidation type="list" allowBlank="1" showInputMessage="1" showErrorMessage="1" sqref="M8:M27" xr:uid="{A6084FC6-B41D-4EBF-A3F5-32A1AE49742E}">
      <formula1>"DIRECTA,CONVOCATORIA"</formula1>
    </dataValidation>
    <dataValidation type="list" allowBlank="1" showInputMessage="1" showErrorMessage="1" sqref="I8" xr:uid="{EDAD7725-3D0E-46EB-8A06-C100EC8AE8A3}">
      <formula1>"FUNCIONAMIENTO,INVERSION,OTROS"</formula1>
    </dataValidation>
    <dataValidation type="list" allowBlank="1" showInputMessage="1" showErrorMessage="1" sqref="BE8:BE27" xr:uid="{A7ED7729-1E75-42B9-B4D5-5DAB768B5F0D}">
      <formula1>"SI,NA por TIPO Contrato"</formula1>
    </dataValidation>
    <dataValidation type="list" allowBlank="1" showInputMessage="1" showErrorMessage="1" sqref="BD8:BD27" xr:uid="{34C0C311-FA41-4CFE-B189-9F2F495BFCB5}">
      <formula1>"SI,NO HA INICIADO"</formula1>
    </dataValidation>
    <dataValidation type="list" allowBlank="1" showInputMessage="1" showErrorMessage="1" errorTitle="ERROR" error="SOLO VALIDO LISTA DESPLEGABLE" promptTitle="ESCOJA EL PERIODO" sqref="F5" xr:uid="{02A90080-AF43-4578-B8BE-A7E4332A9E44}">
      <formula1>"Seleccione el periodo a presentar,ENERO,FEBRERO,MARZO,ABRIL,MAYO,JUNIO,JULIO,AGOSTO,SEPTIEMBRE,OCTUBRE,NOVIEMBRE,DICIEMBRE"</formula1>
    </dataValidation>
    <dataValidation type="list" allowBlank="1" showInputMessage="1" showErrorMessage="1" sqref="K4" xr:uid="{EC00F6C1-A33F-4437-B4B0-BAF9F5344E4A}">
      <formula1>"42,250,3000"</formula1>
    </dataValidation>
    <dataValidation type="list" allowBlank="1" showInputMessage="1" showErrorMessage="1" sqref="U8:U21 AT8" xr:uid="{67C2B435-E721-4677-AE9A-9077B6E194C3}">
      <formula1>"SI,NO"</formula1>
    </dataValidation>
  </dataValidations>
  <hyperlinks>
    <hyperlink ref="BC8" r:id="rId1" xr:uid="{07AE1E2B-1898-4613-BBC9-77E0B60E7276}"/>
    <hyperlink ref="BC9" r:id="rId2" xr:uid="{8CE93A9E-3997-4C55-AF01-E690998326E5}"/>
    <hyperlink ref="BC10" r:id="rId3" xr:uid="{909963E9-B17E-4FA2-A439-416B698BB188}"/>
    <hyperlink ref="BC11" r:id="rId4" xr:uid="{964ADFA7-4A39-4E5D-825D-61C85AB77F43}"/>
    <hyperlink ref="BC12" r:id="rId5" xr:uid="{F7B320B4-266F-4A73-A181-8D0FA0BCE66F}"/>
    <hyperlink ref="BC13" r:id="rId6" xr:uid="{D7A2C233-8184-4AB2-8CAF-9FF70E4B5780}"/>
    <hyperlink ref="BC14" r:id="rId7" xr:uid="{74183C36-7279-44EF-B986-1B6D90080697}"/>
    <hyperlink ref="BC15" r:id="rId8" xr:uid="{8DD79875-AB19-45CF-85DA-A28BD14B264B}"/>
    <hyperlink ref="BC16" r:id="rId9" xr:uid="{09B7C6C2-75F6-4EC9-AD6C-299EC0009572}"/>
    <hyperlink ref="BC18" r:id="rId10" xr:uid="{0B37839F-FF94-4060-80B3-519ECE477CA8}"/>
    <hyperlink ref="BC17" r:id="rId11" xr:uid="{42C4EC89-0918-4A11-8B50-526F580D154A}"/>
    <hyperlink ref="BC19" r:id="rId12" xr:uid="{654044C4-6C15-4E47-99AC-63757D62D0DD}"/>
    <hyperlink ref="BC20" r:id="rId13" xr:uid="{6455DACB-BA7F-4FCC-95F5-F31AA4467C77}"/>
    <hyperlink ref="BC21" r:id="rId14" xr:uid="{8324E500-72AC-41BD-AE97-36049FF9255B}"/>
    <hyperlink ref="BC22" r:id="rId15" xr:uid="{47443ECC-14A8-43C5-AE2C-BE5F48D4CA0F}"/>
    <hyperlink ref="BC23" r:id="rId16" xr:uid="{AC076B66-4895-48E9-B1B6-2268F8817723}"/>
    <hyperlink ref="BC24" r:id="rId17" xr:uid="{A4C86957-E468-4363-A16E-60E4CDEE4556}"/>
    <hyperlink ref="BC25" r:id="rId18" xr:uid="{F4E63DD5-74B1-4061-94ED-D11A6A2AF1B2}"/>
    <hyperlink ref="BC26" r:id="rId19" xr:uid="{E51EC608-9425-4416-9A01-3186B6EED8C0}"/>
    <hyperlink ref="BC27" r:id="rId20" xr:uid="{E90B401B-822A-4799-9CFF-B9B68DF3F888}"/>
  </hyperlinks>
  <pageMargins left="0.7" right="0.7" top="0.75" bottom="0.75" header="0.3" footer="0.3"/>
  <pageSetup orientation="portrait" horizontalDpi="300" verticalDpi="300" r:id="rId21"/>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D47CC-2E92-43F0-94BE-E686A492752A}">
  <sheetPr codeName="Hoja7"/>
  <dimension ref="A1:BV22"/>
  <sheetViews>
    <sheetView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39" customWidth="1"/>
    <col min="7" max="7" width="15.85546875" style="39" customWidth="1"/>
    <col min="8" max="8" width="16.5703125" style="39" customWidth="1"/>
    <col min="9" max="9" width="17.42578125" style="39" customWidth="1"/>
    <col min="10" max="10" width="17.42578125" style="4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7109375" customWidth="1"/>
  </cols>
  <sheetData>
    <row r="1" spans="1:74" ht="12.75" customHeight="1" x14ac:dyDescent="0.25">
      <c r="F1"/>
      <c r="G1"/>
      <c r="H1"/>
      <c r="I1"/>
      <c r="J1"/>
      <c r="W1" s="1"/>
      <c r="AJ1"/>
    </row>
    <row r="2" spans="1:74" ht="11.25" customHeight="1" thickBot="1" x14ac:dyDescent="0.3">
      <c r="F2"/>
      <c r="G2"/>
      <c r="H2" s="125"/>
      <c r="I2"/>
      <c r="J2"/>
      <c r="W2" s="1"/>
      <c r="AJ2"/>
    </row>
    <row r="3" spans="1:74" ht="21"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28.5" customHeight="1" thickBot="1" x14ac:dyDescent="0.3">
      <c r="B4" s="430"/>
      <c r="C4" s="431"/>
      <c r="D4" s="437"/>
      <c r="E4" s="438"/>
      <c r="F4" s="438"/>
      <c r="G4" s="439"/>
      <c r="H4" s="457"/>
      <c r="I4" s="458"/>
      <c r="J4" s="36"/>
      <c r="K4" s="2">
        <v>42</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23.25" customHeight="1" thickBot="1" x14ac:dyDescent="0.3">
      <c r="B5" s="430"/>
      <c r="C5" s="431"/>
      <c r="D5" s="6" t="s">
        <v>2</v>
      </c>
      <c r="E5" s="7"/>
      <c r="F5" s="463" t="s">
        <v>196</v>
      </c>
      <c r="G5" s="463"/>
      <c r="H5" s="459"/>
      <c r="I5" s="460"/>
      <c r="J5" s="36"/>
      <c r="K5" s="9">
        <f>+L6*K4</f>
        <v>73538010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31.5" customHeight="1" thickBot="1" x14ac:dyDescent="0.3">
      <c r="B6" s="432"/>
      <c r="C6" s="433"/>
      <c r="D6" s="12" t="s">
        <v>5</v>
      </c>
      <c r="E6" s="461" t="s">
        <v>4256</v>
      </c>
      <c r="F6" s="461"/>
      <c r="G6" s="462"/>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14" t="s">
        <v>16</v>
      </c>
      <c r="C7" s="15" t="s">
        <v>17</v>
      </c>
      <c r="D7" s="16" t="s">
        <v>18</v>
      </c>
      <c r="E7" s="17" t="s">
        <v>19</v>
      </c>
      <c r="F7" s="17" t="s">
        <v>20</v>
      </c>
      <c r="G7" s="16" t="s">
        <v>21</v>
      </c>
      <c r="H7" s="14" t="s">
        <v>22</v>
      </c>
      <c r="I7" s="14" t="s">
        <v>70</v>
      </c>
      <c r="J7" s="14" t="s">
        <v>78</v>
      </c>
      <c r="K7" s="14" t="s">
        <v>23</v>
      </c>
      <c r="L7" s="14" t="s">
        <v>24</v>
      </c>
      <c r="M7" s="14" t="s">
        <v>25</v>
      </c>
      <c r="N7" s="14" t="s">
        <v>26</v>
      </c>
      <c r="O7" s="15" t="s">
        <v>27</v>
      </c>
      <c r="P7" s="15" t="s">
        <v>28</v>
      </c>
      <c r="Q7" s="14" t="s">
        <v>29</v>
      </c>
      <c r="R7" s="14" t="s">
        <v>30</v>
      </c>
      <c r="S7" s="14" t="s">
        <v>31</v>
      </c>
      <c r="T7" s="14" t="s">
        <v>32</v>
      </c>
      <c r="U7" s="14" t="s">
        <v>33</v>
      </c>
      <c r="V7" s="15" t="s">
        <v>34</v>
      </c>
      <c r="W7" s="14" t="s">
        <v>35</v>
      </c>
      <c r="X7" s="14" t="s">
        <v>68</v>
      </c>
      <c r="Y7" s="14" t="s">
        <v>36</v>
      </c>
      <c r="Z7" s="14" t="s">
        <v>37</v>
      </c>
      <c r="AA7" s="18" t="s">
        <v>38</v>
      </c>
      <c r="AB7" s="32" t="s">
        <v>39</v>
      </c>
      <c r="AC7" s="14" t="s">
        <v>40</v>
      </c>
      <c r="AD7" s="14" t="s">
        <v>41</v>
      </c>
      <c r="AE7" s="14" t="s">
        <v>42</v>
      </c>
      <c r="AF7" s="18" t="s">
        <v>43</v>
      </c>
      <c r="AG7" s="32" t="s">
        <v>44</v>
      </c>
      <c r="AH7" s="14" t="s">
        <v>45</v>
      </c>
      <c r="AI7" s="14" t="s">
        <v>46</v>
      </c>
      <c r="AJ7" s="18" t="s">
        <v>47</v>
      </c>
      <c r="AK7" s="18" t="s">
        <v>80</v>
      </c>
      <c r="AL7" s="14" t="s">
        <v>48</v>
      </c>
      <c r="AM7" s="18" t="s">
        <v>49</v>
      </c>
      <c r="AN7" s="18" t="s">
        <v>50</v>
      </c>
      <c r="AO7" s="18" t="s">
        <v>79</v>
      </c>
      <c r="AP7" s="32" t="s">
        <v>51</v>
      </c>
      <c r="AQ7" s="32" t="s">
        <v>52</v>
      </c>
      <c r="AR7" s="14" t="s">
        <v>76</v>
      </c>
      <c r="AS7" s="14" t="s">
        <v>77</v>
      </c>
      <c r="AT7" s="14" t="s">
        <v>53</v>
      </c>
      <c r="AU7" s="14" t="s">
        <v>54</v>
      </c>
      <c r="AV7" s="14" t="s">
        <v>55</v>
      </c>
      <c r="AW7" s="19" t="s">
        <v>56</v>
      </c>
      <c r="AX7" s="33" t="s">
        <v>57</v>
      </c>
      <c r="AY7" s="33" t="s">
        <v>82</v>
      </c>
      <c r="AZ7" s="34" t="s">
        <v>83</v>
      </c>
      <c r="BA7" s="14" t="s">
        <v>58</v>
      </c>
      <c r="BB7" s="14" t="s">
        <v>59</v>
      </c>
      <c r="BC7" s="15" t="s">
        <v>60</v>
      </c>
      <c r="BD7" s="15" t="s">
        <v>61</v>
      </c>
      <c r="BE7" s="15" t="s">
        <v>62</v>
      </c>
      <c r="BF7" s="20"/>
      <c r="BG7" s="20"/>
      <c r="BH7" s="20"/>
      <c r="BI7" s="20"/>
      <c r="BJ7" s="20"/>
      <c r="BK7" s="20"/>
      <c r="BL7" s="20"/>
      <c r="BM7" s="20"/>
      <c r="BN7" s="20"/>
      <c r="BO7" s="20"/>
      <c r="BP7" s="20"/>
      <c r="BQ7" s="20"/>
      <c r="BR7" s="20"/>
      <c r="BS7" s="20"/>
      <c r="BT7" s="20"/>
      <c r="BU7" s="20"/>
      <c r="BV7" s="20"/>
    </row>
    <row r="8" spans="1:74" x14ac:dyDescent="0.25">
      <c r="B8" s="49">
        <v>2026</v>
      </c>
      <c r="C8" s="49">
        <v>891780111</v>
      </c>
      <c r="D8" s="49" t="s">
        <v>63</v>
      </c>
      <c r="E8" s="124" t="s">
        <v>4255</v>
      </c>
      <c r="F8" s="194" t="s">
        <v>4254</v>
      </c>
      <c r="G8" s="49">
        <v>0</v>
      </c>
      <c r="H8" s="49" t="s">
        <v>71</v>
      </c>
      <c r="I8" s="49" t="s">
        <v>64</v>
      </c>
      <c r="J8" s="50" t="s">
        <v>112</v>
      </c>
      <c r="K8" s="52" t="s">
        <v>4253</v>
      </c>
      <c r="L8" s="51">
        <v>15960000</v>
      </c>
      <c r="M8" s="49" t="s">
        <v>66</v>
      </c>
      <c r="N8" s="52" t="s">
        <v>4252</v>
      </c>
      <c r="O8" s="52">
        <v>1082859887</v>
      </c>
      <c r="P8" s="52">
        <v>88</v>
      </c>
      <c r="Q8" s="53">
        <v>46037</v>
      </c>
      <c r="R8" s="52">
        <v>15960000</v>
      </c>
      <c r="S8" s="53">
        <v>46037</v>
      </c>
      <c r="T8" s="51">
        <v>15960000</v>
      </c>
      <c r="U8" s="49" t="s">
        <v>65</v>
      </c>
      <c r="V8" s="51">
        <v>45691169</v>
      </c>
      <c r="W8" s="124" t="s">
        <v>4185</v>
      </c>
      <c r="X8" s="54">
        <v>46037</v>
      </c>
      <c r="Y8" s="54">
        <v>46037</v>
      </c>
      <c r="Z8" s="54" t="s">
        <v>73</v>
      </c>
      <c r="AA8" s="54">
        <v>46203</v>
      </c>
      <c r="AB8" s="195">
        <f t="shared" ref="AB8:AB21" si="0">+IF(Z8="1800-01-01",AA8-Y8,AA8-Z8)</f>
        <v>166</v>
      </c>
      <c r="AC8" s="49">
        <v>0</v>
      </c>
      <c r="AD8" s="51">
        <v>0</v>
      </c>
      <c r="AE8" s="49">
        <v>0</v>
      </c>
      <c r="AF8" s="49" t="s">
        <v>73</v>
      </c>
      <c r="AG8" s="46">
        <f t="shared" ref="AG8:AG21" si="1">+IF(AF8="1800-01-01",0,AF8-AA8)</f>
        <v>0</v>
      </c>
      <c r="AH8" s="49">
        <v>0</v>
      </c>
      <c r="AI8" s="51">
        <v>0</v>
      </c>
      <c r="AJ8" s="49" t="s">
        <v>73</v>
      </c>
      <c r="AK8" s="49" t="s">
        <v>73</v>
      </c>
      <c r="AL8" s="49">
        <v>0</v>
      </c>
      <c r="AM8" s="49" t="s">
        <v>73</v>
      </c>
      <c r="AN8" s="49" t="s">
        <v>73</v>
      </c>
      <c r="AO8" s="49" t="s">
        <v>73</v>
      </c>
      <c r="AP8" s="46">
        <f t="shared" ref="AP8:AP21" si="2">+IF(AM8="1800-01-01",0,AN8-AM8)</f>
        <v>0</v>
      </c>
      <c r="AQ8" s="46">
        <f>+L8+AD8-AI8</f>
        <v>15960000</v>
      </c>
      <c r="AR8" s="49" t="s">
        <v>65</v>
      </c>
      <c r="AS8" s="51">
        <f t="shared" ref="AS8:AS21" si="3">AQ8</f>
        <v>15960000</v>
      </c>
      <c r="AT8" s="49" t="s">
        <v>162</v>
      </c>
      <c r="AU8" s="51">
        <v>0</v>
      </c>
      <c r="AV8" s="49" t="s">
        <v>73</v>
      </c>
      <c r="AW8" s="196">
        <v>0</v>
      </c>
      <c r="AX8" s="58">
        <f t="shared" ref="AX8:AX21" si="4">AQ8-AW8</f>
        <v>15960000</v>
      </c>
      <c r="AY8" s="59" t="str">
        <f t="shared" ref="AY8:AY21" si="5">+IFERROR(AV8/AP8,"_")</f>
        <v>_</v>
      </c>
      <c r="AZ8" s="60" t="str">
        <f t="shared" ref="AZ8:AZ21" si="6">AY8</f>
        <v>_</v>
      </c>
      <c r="BA8" s="49" t="s">
        <v>73</v>
      </c>
      <c r="BB8" s="49" t="s">
        <v>85</v>
      </c>
      <c r="BC8" s="197" t="s">
        <v>4251</v>
      </c>
      <c r="BD8" s="43" t="s">
        <v>65</v>
      </c>
      <c r="BE8" s="43" t="s">
        <v>65</v>
      </c>
    </row>
    <row r="9" spans="1:74" x14ac:dyDescent="0.25">
      <c r="B9" s="61">
        <v>2026</v>
      </c>
      <c r="C9" s="61">
        <v>891780111</v>
      </c>
      <c r="D9" s="61" t="s">
        <v>63</v>
      </c>
      <c r="E9" s="168" t="s">
        <v>4250</v>
      </c>
      <c r="F9" s="61" t="s">
        <v>4249</v>
      </c>
      <c r="G9" s="61">
        <v>0</v>
      </c>
      <c r="H9" s="61" t="s">
        <v>71</v>
      </c>
      <c r="I9" s="61" t="s">
        <v>64</v>
      </c>
      <c r="J9" s="76" t="s">
        <v>81</v>
      </c>
      <c r="K9" s="68" t="s">
        <v>4248</v>
      </c>
      <c r="L9" s="79">
        <v>21450000</v>
      </c>
      <c r="M9" s="61" t="s">
        <v>66</v>
      </c>
      <c r="N9" s="68" t="s">
        <v>4247</v>
      </c>
      <c r="O9" s="68">
        <v>1082986396</v>
      </c>
      <c r="P9" s="68">
        <v>120</v>
      </c>
      <c r="Q9" s="81">
        <v>46038</v>
      </c>
      <c r="R9" s="68">
        <v>21450000</v>
      </c>
      <c r="S9" s="81">
        <v>46038</v>
      </c>
      <c r="T9" s="79">
        <v>21450000</v>
      </c>
      <c r="U9" s="61" t="s">
        <v>65</v>
      </c>
      <c r="V9" s="79">
        <v>45691169</v>
      </c>
      <c r="W9" s="168" t="s">
        <v>4185</v>
      </c>
      <c r="X9" s="69">
        <v>46038</v>
      </c>
      <c r="Y9" s="69">
        <v>46038</v>
      </c>
      <c r="Z9" s="69" t="s">
        <v>73</v>
      </c>
      <c r="AA9" s="69">
        <v>46203</v>
      </c>
      <c r="AB9" s="198">
        <f t="shared" si="0"/>
        <v>165</v>
      </c>
      <c r="AC9" s="61">
        <v>0</v>
      </c>
      <c r="AD9" s="387">
        <v>0</v>
      </c>
      <c r="AE9" s="61">
        <v>0</v>
      </c>
      <c r="AF9" s="61" t="s">
        <v>73</v>
      </c>
      <c r="AG9" s="47">
        <f t="shared" si="1"/>
        <v>0</v>
      </c>
      <c r="AH9" s="61">
        <v>0</v>
      </c>
      <c r="AI9" s="79">
        <v>0</v>
      </c>
      <c r="AJ9" s="61" t="s">
        <v>73</v>
      </c>
      <c r="AK9" s="61" t="s">
        <v>73</v>
      </c>
      <c r="AL9" s="61">
        <v>0</v>
      </c>
      <c r="AM9" s="61" t="s">
        <v>73</v>
      </c>
      <c r="AN9" s="61" t="s">
        <v>73</v>
      </c>
      <c r="AO9" s="61" t="s">
        <v>73</v>
      </c>
      <c r="AP9" s="47">
        <f t="shared" si="2"/>
        <v>0</v>
      </c>
      <c r="AQ9" s="47">
        <f>+L9+AD9-AI9</f>
        <v>21450000</v>
      </c>
      <c r="AR9" s="61" t="s">
        <v>65</v>
      </c>
      <c r="AS9" s="79">
        <f t="shared" si="3"/>
        <v>21450000</v>
      </c>
      <c r="AT9" s="61" t="s">
        <v>162</v>
      </c>
      <c r="AU9" s="79">
        <v>0</v>
      </c>
      <c r="AV9" s="61" t="s">
        <v>73</v>
      </c>
      <c r="AW9" s="199">
        <v>0</v>
      </c>
      <c r="AX9" s="62">
        <f t="shared" si="4"/>
        <v>21450000</v>
      </c>
      <c r="AY9" s="63" t="str">
        <f t="shared" si="5"/>
        <v>_</v>
      </c>
      <c r="AZ9" s="67" t="str">
        <f t="shared" si="6"/>
        <v>_</v>
      </c>
      <c r="BA9" s="61" t="s">
        <v>73</v>
      </c>
      <c r="BB9" s="61" t="s">
        <v>85</v>
      </c>
      <c r="BC9" s="86" t="s">
        <v>4246</v>
      </c>
      <c r="BD9" s="44" t="s">
        <v>65</v>
      </c>
      <c r="BE9" s="44" t="s">
        <v>65</v>
      </c>
    </row>
    <row r="10" spans="1:74" x14ac:dyDescent="0.25">
      <c r="B10" s="61">
        <v>2026</v>
      </c>
      <c r="C10" s="61">
        <v>891780111</v>
      </c>
      <c r="D10" s="61" t="s">
        <v>63</v>
      </c>
      <c r="E10" s="168" t="s">
        <v>4245</v>
      </c>
      <c r="F10" s="61" t="s">
        <v>4244</v>
      </c>
      <c r="G10" s="61">
        <v>0</v>
      </c>
      <c r="H10" s="61" t="s">
        <v>71</v>
      </c>
      <c r="I10" s="61" t="s">
        <v>64</v>
      </c>
      <c r="J10" s="76" t="s">
        <v>81</v>
      </c>
      <c r="K10" s="68" t="s">
        <v>4243</v>
      </c>
      <c r="L10" s="79">
        <v>21450000</v>
      </c>
      <c r="M10" s="61" t="s">
        <v>66</v>
      </c>
      <c r="N10" s="68" t="s">
        <v>4242</v>
      </c>
      <c r="O10" s="68">
        <v>1082961539</v>
      </c>
      <c r="P10" s="68">
        <v>122</v>
      </c>
      <c r="Q10" s="81">
        <v>46038</v>
      </c>
      <c r="R10" s="68">
        <v>21450000</v>
      </c>
      <c r="S10" s="81">
        <v>46038</v>
      </c>
      <c r="T10" s="79">
        <v>21450000</v>
      </c>
      <c r="U10" s="61" t="s">
        <v>65</v>
      </c>
      <c r="V10" s="79">
        <v>45691169</v>
      </c>
      <c r="W10" s="168" t="s">
        <v>4185</v>
      </c>
      <c r="X10" s="69">
        <v>46038</v>
      </c>
      <c r="Y10" s="69">
        <v>46038</v>
      </c>
      <c r="Z10" s="69" t="s">
        <v>73</v>
      </c>
      <c r="AA10" s="69">
        <v>46203</v>
      </c>
      <c r="AB10" s="198">
        <f t="shared" si="0"/>
        <v>165</v>
      </c>
      <c r="AC10" s="61">
        <v>0</v>
      </c>
      <c r="AD10" s="79">
        <v>0</v>
      </c>
      <c r="AE10" s="61">
        <v>0</v>
      </c>
      <c r="AF10" s="61" t="s">
        <v>73</v>
      </c>
      <c r="AG10" s="47">
        <f t="shared" si="1"/>
        <v>0</v>
      </c>
      <c r="AH10" s="61">
        <v>0</v>
      </c>
      <c r="AI10" s="79">
        <v>0</v>
      </c>
      <c r="AJ10" s="61" t="s">
        <v>73</v>
      </c>
      <c r="AK10" s="61" t="s">
        <v>73</v>
      </c>
      <c r="AL10" s="61">
        <v>0</v>
      </c>
      <c r="AM10" s="61" t="s">
        <v>73</v>
      </c>
      <c r="AN10" s="61" t="s">
        <v>73</v>
      </c>
      <c r="AO10" s="61" t="s">
        <v>73</v>
      </c>
      <c r="AP10" s="47">
        <f t="shared" si="2"/>
        <v>0</v>
      </c>
      <c r="AQ10" s="47">
        <f>+L10+AD10-AI10</f>
        <v>21450000</v>
      </c>
      <c r="AR10" s="61" t="s">
        <v>65</v>
      </c>
      <c r="AS10" s="79">
        <f t="shared" si="3"/>
        <v>21450000</v>
      </c>
      <c r="AT10" s="61" t="s">
        <v>162</v>
      </c>
      <c r="AU10" s="79">
        <v>0</v>
      </c>
      <c r="AV10" s="61" t="s">
        <v>73</v>
      </c>
      <c r="AW10" s="199">
        <v>0</v>
      </c>
      <c r="AX10" s="62">
        <f t="shared" si="4"/>
        <v>21450000</v>
      </c>
      <c r="AY10" s="63" t="str">
        <f t="shared" si="5"/>
        <v>_</v>
      </c>
      <c r="AZ10" s="67" t="str">
        <f t="shared" si="6"/>
        <v>_</v>
      </c>
      <c r="BA10" s="61" t="s">
        <v>73</v>
      </c>
      <c r="BB10" s="61" t="s">
        <v>85</v>
      </c>
      <c r="BC10" s="86" t="s">
        <v>4241</v>
      </c>
      <c r="BD10" s="44" t="s">
        <v>65</v>
      </c>
      <c r="BE10" s="44" t="s">
        <v>65</v>
      </c>
    </row>
    <row r="11" spans="1:74" x14ac:dyDescent="0.25">
      <c r="B11" s="61">
        <v>2026</v>
      </c>
      <c r="C11" s="61">
        <v>891780111</v>
      </c>
      <c r="D11" s="61" t="s">
        <v>63</v>
      </c>
      <c r="E11" s="168" t="s">
        <v>4240</v>
      </c>
      <c r="F11" s="61" t="s">
        <v>4239</v>
      </c>
      <c r="G11" s="61">
        <v>0</v>
      </c>
      <c r="H11" s="61" t="s">
        <v>71</v>
      </c>
      <c r="I11" s="61" t="s">
        <v>64</v>
      </c>
      <c r="J11" s="76" t="s">
        <v>81</v>
      </c>
      <c r="K11" s="68" t="s">
        <v>4238</v>
      </c>
      <c r="L11" s="79">
        <v>21450000</v>
      </c>
      <c r="M11" s="61" t="s">
        <v>66</v>
      </c>
      <c r="N11" s="68" t="s">
        <v>4237</v>
      </c>
      <c r="O11" s="68">
        <v>1082989749</v>
      </c>
      <c r="P11" s="68">
        <v>121</v>
      </c>
      <c r="Q11" s="81">
        <v>46038</v>
      </c>
      <c r="R11" s="68">
        <v>21450000</v>
      </c>
      <c r="S11" s="81">
        <v>46038</v>
      </c>
      <c r="T11" s="79">
        <v>21450000</v>
      </c>
      <c r="U11" s="61" t="s">
        <v>65</v>
      </c>
      <c r="V11" s="79">
        <v>45691169</v>
      </c>
      <c r="W11" s="168" t="s">
        <v>4185</v>
      </c>
      <c r="X11" s="69">
        <v>46038</v>
      </c>
      <c r="Y11" s="69">
        <v>46038</v>
      </c>
      <c r="Z11" s="69" t="s">
        <v>73</v>
      </c>
      <c r="AA11" s="69">
        <v>46203</v>
      </c>
      <c r="AB11" s="198">
        <f t="shared" si="0"/>
        <v>165</v>
      </c>
      <c r="AC11" s="61">
        <v>0</v>
      </c>
      <c r="AD11" s="79">
        <v>0</v>
      </c>
      <c r="AE11" s="61">
        <v>0</v>
      </c>
      <c r="AF11" s="61" t="s">
        <v>73</v>
      </c>
      <c r="AG11" s="47">
        <f t="shared" si="1"/>
        <v>0</v>
      </c>
      <c r="AH11" s="61">
        <v>0</v>
      </c>
      <c r="AI11" s="79">
        <v>0</v>
      </c>
      <c r="AJ11" s="61" t="s">
        <v>73</v>
      </c>
      <c r="AK11" s="61" t="s">
        <v>73</v>
      </c>
      <c r="AL11" s="61">
        <v>0</v>
      </c>
      <c r="AM11" s="61" t="s">
        <v>73</v>
      </c>
      <c r="AN11" s="61" t="s">
        <v>73</v>
      </c>
      <c r="AO11" s="61" t="s">
        <v>73</v>
      </c>
      <c r="AP11" s="47">
        <f t="shared" si="2"/>
        <v>0</v>
      </c>
      <c r="AQ11" s="47">
        <f>+L11+AD11-AI11</f>
        <v>21450000</v>
      </c>
      <c r="AR11" s="61" t="s">
        <v>65</v>
      </c>
      <c r="AS11" s="79">
        <f t="shared" si="3"/>
        <v>21450000</v>
      </c>
      <c r="AT11" s="61" t="s">
        <v>162</v>
      </c>
      <c r="AU11" s="79">
        <v>0</v>
      </c>
      <c r="AV11" s="61" t="s">
        <v>73</v>
      </c>
      <c r="AW11" s="199">
        <v>0</v>
      </c>
      <c r="AX11" s="62">
        <f t="shared" si="4"/>
        <v>21450000</v>
      </c>
      <c r="AY11" s="63" t="str">
        <f t="shared" si="5"/>
        <v>_</v>
      </c>
      <c r="AZ11" s="67" t="str">
        <f t="shared" si="6"/>
        <v>_</v>
      </c>
      <c r="BA11" s="61" t="s">
        <v>73</v>
      </c>
      <c r="BB11" s="61" t="s">
        <v>85</v>
      </c>
      <c r="BC11" s="86" t="s">
        <v>4236</v>
      </c>
      <c r="BD11" s="44" t="s">
        <v>65</v>
      </c>
      <c r="BE11" s="44" t="s">
        <v>65</v>
      </c>
    </row>
    <row r="12" spans="1:74" x14ac:dyDescent="0.25">
      <c r="B12" s="61">
        <v>2026</v>
      </c>
      <c r="C12" s="61">
        <v>891780111</v>
      </c>
      <c r="D12" s="61" t="s">
        <v>63</v>
      </c>
      <c r="E12" s="168" t="s">
        <v>4235</v>
      </c>
      <c r="F12" s="61" t="s">
        <v>4234</v>
      </c>
      <c r="G12" s="61">
        <v>0</v>
      </c>
      <c r="H12" s="61" t="s">
        <v>71</v>
      </c>
      <c r="I12" s="61" t="s">
        <v>64</v>
      </c>
      <c r="J12" s="76" t="s">
        <v>81</v>
      </c>
      <c r="K12" s="68" t="s">
        <v>4233</v>
      </c>
      <c r="L12" s="79">
        <v>29700000</v>
      </c>
      <c r="M12" s="61" t="s">
        <v>66</v>
      </c>
      <c r="N12" s="68" t="s">
        <v>4232</v>
      </c>
      <c r="O12" s="68">
        <v>26671695</v>
      </c>
      <c r="P12" s="68">
        <v>138</v>
      </c>
      <c r="Q12" s="81">
        <v>46038</v>
      </c>
      <c r="R12" s="68">
        <v>29700000</v>
      </c>
      <c r="S12" s="81">
        <v>46041</v>
      </c>
      <c r="T12" s="79">
        <v>29700000</v>
      </c>
      <c r="U12" s="61" t="s">
        <v>65</v>
      </c>
      <c r="V12" s="79">
        <v>45691169</v>
      </c>
      <c r="W12" s="168" t="s">
        <v>4185</v>
      </c>
      <c r="X12" s="69">
        <v>46041</v>
      </c>
      <c r="Y12" s="69">
        <v>46041</v>
      </c>
      <c r="Z12" s="69" t="s">
        <v>73</v>
      </c>
      <c r="AA12" s="69">
        <v>46203</v>
      </c>
      <c r="AB12" s="198">
        <f t="shared" si="0"/>
        <v>162</v>
      </c>
      <c r="AC12" s="61">
        <v>0</v>
      </c>
      <c r="AD12" s="79">
        <v>0</v>
      </c>
      <c r="AE12" s="61">
        <v>0</v>
      </c>
      <c r="AF12" s="61" t="s">
        <v>73</v>
      </c>
      <c r="AG12" s="47">
        <f t="shared" si="1"/>
        <v>0</v>
      </c>
      <c r="AH12" s="61">
        <v>0</v>
      </c>
      <c r="AI12" s="79">
        <v>0</v>
      </c>
      <c r="AJ12" s="61" t="s">
        <v>73</v>
      </c>
      <c r="AK12" s="61" t="s">
        <v>73</v>
      </c>
      <c r="AL12" s="61">
        <v>0</v>
      </c>
      <c r="AM12" s="61" t="s">
        <v>73</v>
      </c>
      <c r="AN12" s="61" t="s">
        <v>73</v>
      </c>
      <c r="AO12" s="61" t="s">
        <v>73</v>
      </c>
      <c r="AP12" s="47">
        <f t="shared" si="2"/>
        <v>0</v>
      </c>
      <c r="AQ12" s="47">
        <f>+L12+AD12-AI12</f>
        <v>29700000</v>
      </c>
      <c r="AR12" s="61" t="s">
        <v>65</v>
      </c>
      <c r="AS12" s="79">
        <f t="shared" si="3"/>
        <v>29700000</v>
      </c>
      <c r="AT12" s="61" t="s">
        <v>162</v>
      </c>
      <c r="AU12" s="79">
        <v>0</v>
      </c>
      <c r="AV12" s="61" t="s">
        <v>73</v>
      </c>
      <c r="AW12" s="199">
        <v>0</v>
      </c>
      <c r="AX12" s="62">
        <f t="shared" si="4"/>
        <v>29700000</v>
      </c>
      <c r="AY12" s="63" t="str">
        <f t="shared" si="5"/>
        <v>_</v>
      </c>
      <c r="AZ12" s="67" t="str">
        <f t="shared" si="6"/>
        <v>_</v>
      </c>
      <c r="BA12" s="61" t="s">
        <v>73</v>
      </c>
      <c r="BB12" s="61" t="s">
        <v>85</v>
      </c>
      <c r="BC12" s="86" t="s">
        <v>4231</v>
      </c>
      <c r="BD12" s="44" t="s">
        <v>65</v>
      </c>
      <c r="BE12" s="44" t="s">
        <v>65</v>
      </c>
    </row>
    <row r="13" spans="1:74" x14ac:dyDescent="0.25">
      <c r="B13" s="61">
        <v>2026</v>
      </c>
      <c r="C13" s="61">
        <v>891780111</v>
      </c>
      <c r="D13" s="61" t="s">
        <v>63</v>
      </c>
      <c r="E13" s="168" t="s">
        <v>4230</v>
      </c>
      <c r="F13" s="61" t="s">
        <v>4229</v>
      </c>
      <c r="G13" s="61">
        <v>0</v>
      </c>
      <c r="H13" s="61" t="s">
        <v>71</v>
      </c>
      <c r="I13" s="61" t="s">
        <v>64</v>
      </c>
      <c r="J13" s="76" t="s">
        <v>81</v>
      </c>
      <c r="K13" s="68" t="s">
        <v>4228</v>
      </c>
      <c r="L13" s="79">
        <v>15105000</v>
      </c>
      <c r="M13" s="61" t="s">
        <v>66</v>
      </c>
      <c r="N13" s="68" t="s">
        <v>4227</v>
      </c>
      <c r="O13" s="68">
        <v>57430189</v>
      </c>
      <c r="P13" s="68">
        <v>139</v>
      </c>
      <c r="Q13" s="81">
        <v>46038</v>
      </c>
      <c r="R13" s="68">
        <v>15390000</v>
      </c>
      <c r="S13" s="81">
        <v>46045</v>
      </c>
      <c r="T13" s="79">
        <v>15105000</v>
      </c>
      <c r="U13" s="61" t="s">
        <v>65</v>
      </c>
      <c r="V13" s="79">
        <v>45691169</v>
      </c>
      <c r="W13" s="168" t="s">
        <v>4185</v>
      </c>
      <c r="X13" s="69">
        <v>46045</v>
      </c>
      <c r="Y13" s="69">
        <v>46045</v>
      </c>
      <c r="Z13" s="69" t="s">
        <v>73</v>
      </c>
      <c r="AA13" s="69">
        <v>46203</v>
      </c>
      <c r="AB13" s="198">
        <f t="shared" si="0"/>
        <v>158</v>
      </c>
      <c r="AC13" s="61">
        <v>0</v>
      </c>
      <c r="AD13" s="79">
        <v>0</v>
      </c>
      <c r="AE13" s="61">
        <v>0</v>
      </c>
      <c r="AF13" s="61" t="s">
        <v>73</v>
      </c>
      <c r="AG13" s="47">
        <f t="shared" si="1"/>
        <v>0</v>
      </c>
      <c r="AH13" s="61">
        <v>0</v>
      </c>
      <c r="AI13" s="79">
        <v>0</v>
      </c>
      <c r="AJ13" s="61" t="s">
        <v>73</v>
      </c>
      <c r="AK13" s="61" t="s">
        <v>73</v>
      </c>
      <c r="AL13" s="61">
        <v>0</v>
      </c>
      <c r="AM13" s="61" t="s">
        <v>73</v>
      </c>
      <c r="AN13" s="61" t="s">
        <v>73</v>
      </c>
      <c r="AO13" s="61" t="s">
        <v>73</v>
      </c>
      <c r="AP13" s="47">
        <f t="shared" si="2"/>
        <v>0</v>
      </c>
      <c r="AQ13" s="47">
        <f>+L13+AD13-AI13</f>
        <v>15105000</v>
      </c>
      <c r="AR13" s="61" t="s">
        <v>65</v>
      </c>
      <c r="AS13" s="79">
        <f t="shared" si="3"/>
        <v>15105000</v>
      </c>
      <c r="AT13" s="61" t="s">
        <v>162</v>
      </c>
      <c r="AU13" s="79">
        <v>0</v>
      </c>
      <c r="AV13" s="61" t="s">
        <v>73</v>
      </c>
      <c r="AW13" s="199">
        <v>0</v>
      </c>
      <c r="AX13" s="62">
        <f t="shared" si="4"/>
        <v>15105000</v>
      </c>
      <c r="AY13" s="63" t="str">
        <f t="shared" si="5"/>
        <v>_</v>
      </c>
      <c r="AZ13" s="67" t="str">
        <f t="shared" si="6"/>
        <v>_</v>
      </c>
      <c r="BA13" s="61" t="s">
        <v>73</v>
      </c>
      <c r="BB13" s="61" t="s">
        <v>85</v>
      </c>
      <c r="BC13" s="86" t="s">
        <v>4226</v>
      </c>
      <c r="BD13" s="44" t="s">
        <v>65</v>
      </c>
      <c r="BE13" s="44" t="s">
        <v>65</v>
      </c>
    </row>
    <row r="14" spans="1:74" x14ac:dyDescent="0.25">
      <c r="B14" s="61">
        <v>2026</v>
      </c>
      <c r="C14" s="61">
        <v>891780111</v>
      </c>
      <c r="D14" s="61" t="s">
        <v>63</v>
      </c>
      <c r="E14" s="168" t="s">
        <v>4225</v>
      </c>
      <c r="F14" s="61" t="s">
        <v>4224</v>
      </c>
      <c r="G14" s="61">
        <v>0</v>
      </c>
      <c r="H14" s="61" t="s">
        <v>71</v>
      </c>
      <c r="I14" s="61" t="s">
        <v>64</v>
      </c>
      <c r="J14" s="76" t="s">
        <v>81</v>
      </c>
      <c r="K14" s="68" t="s">
        <v>4223</v>
      </c>
      <c r="L14" s="79">
        <v>25110000</v>
      </c>
      <c r="M14" s="61" t="s">
        <v>66</v>
      </c>
      <c r="N14" s="68" t="s">
        <v>4222</v>
      </c>
      <c r="O14" s="68">
        <v>32775353</v>
      </c>
      <c r="P14" s="68">
        <v>137</v>
      </c>
      <c r="Q14" s="69">
        <v>46038</v>
      </c>
      <c r="R14" s="68">
        <v>25110000</v>
      </c>
      <c r="S14" s="69">
        <v>46042</v>
      </c>
      <c r="T14" s="79">
        <v>25110000</v>
      </c>
      <c r="U14" s="61" t="s">
        <v>65</v>
      </c>
      <c r="V14" s="79">
        <v>45691169</v>
      </c>
      <c r="W14" s="168" t="s">
        <v>4185</v>
      </c>
      <c r="X14" s="69">
        <v>46042</v>
      </c>
      <c r="Y14" s="69">
        <v>46042</v>
      </c>
      <c r="Z14" s="69" t="s">
        <v>73</v>
      </c>
      <c r="AA14" s="69">
        <v>46203</v>
      </c>
      <c r="AB14" s="198">
        <f t="shared" si="0"/>
        <v>161</v>
      </c>
      <c r="AC14" s="61">
        <v>0</v>
      </c>
      <c r="AD14" s="79">
        <v>0</v>
      </c>
      <c r="AE14" s="61">
        <v>0</v>
      </c>
      <c r="AF14" s="61" t="s">
        <v>73</v>
      </c>
      <c r="AG14" s="47">
        <f t="shared" si="1"/>
        <v>0</v>
      </c>
      <c r="AH14" s="61">
        <v>0</v>
      </c>
      <c r="AI14" s="79">
        <v>0</v>
      </c>
      <c r="AJ14" s="61" t="s">
        <v>73</v>
      </c>
      <c r="AK14" s="61" t="s">
        <v>73</v>
      </c>
      <c r="AL14" s="61">
        <v>0</v>
      </c>
      <c r="AM14" s="61" t="s">
        <v>73</v>
      </c>
      <c r="AN14" s="61" t="s">
        <v>73</v>
      </c>
      <c r="AO14" s="61" t="s">
        <v>73</v>
      </c>
      <c r="AP14" s="47">
        <f t="shared" si="2"/>
        <v>0</v>
      </c>
      <c r="AQ14" s="47">
        <f>+L14+AD14-AI14</f>
        <v>25110000</v>
      </c>
      <c r="AR14" s="61" t="s">
        <v>65</v>
      </c>
      <c r="AS14" s="79">
        <f t="shared" si="3"/>
        <v>25110000</v>
      </c>
      <c r="AT14" s="61" t="s">
        <v>162</v>
      </c>
      <c r="AU14" s="79">
        <v>0</v>
      </c>
      <c r="AV14" s="61" t="s">
        <v>73</v>
      </c>
      <c r="AW14" s="199">
        <v>0</v>
      </c>
      <c r="AX14" s="62">
        <f t="shared" si="4"/>
        <v>25110000</v>
      </c>
      <c r="AY14" s="63" t="str">
        <f t="shared" si="5"/>
        <v>_</v>
      </c>
      <c r="AZ14" s="67" t="str">
        <f t="shared" si="6"/>
        <v>_</v>
      </c>
      <c r="BA14" s="61" t="s">
        <v>73</v>
      </c>
      <c r="BB14" s="61" t="s">
        <v>85</v>
      </c>
      <c r="BC14" s="86" t="s">
        <v>4221</v>
      </c>
      <c r="BD14" s="44" t="s">
        <v>65</v>
      </c>
      <c r="BE14" s="44" t="s">
        <v>65</v>
      </c>
    </row>
    <row r="15" spans="1:74" x14ac:dyDescent="0.25">
      <c r="B15" s="61">
        <v>2026</v>
      </c>
      <c r="C15" s="61">
        <v>891780111</v>
      </c>
      <c r="D15" s="61" t="s">
        <v>63</v>
      </c>
      <c r="E15" s="168" t="s">
        <v>4220</v>
      </c>
      <c r="F15" s="61" t="s">
        <v>4219</v>
      </c>
      <c r="G15" s="61">
        <v>0</v>
      </c>
      <c r="H15" s="61" t="s">
        <v>71</v>
      </c>
      <c r="I15" s="61" t="s">
        <v>64</v>
      </c>
      <c r="J15" s="76" t="s">
        <v>81</v>
      </c>
      <c r="K15" s="68" t="s">
        <v>4218</v>
      </c>
      <c r="L15" s="79">
        <v>12622000</v>
      </c>
      <c r="M15" s="61" t="s">
        <v>66</v>
      </c>
      <c r="N15" s="68" t="s">
        <v>4217</v>
      </c>
      <c r="O15" s="68">
        <v>1082832356</v>
      </c>
      <c r="P15" s="68">
        <v>327</v>
      </c>
      <c r="Q15" s="69">
        <v>46044</v>
      </c>
      <c r="R15" s="68">
        <v>12826000</v>
      </c>
      <c r="S15" s="69">
        <v>46049</v>
      </c>
      <c r="T15" s="79">
        <v>12622000</v>
      </c>
      <c r="U15" s="61" t="s">
        <v>65</v>
      </c>
      <c r="V15" s="79">
        <v>45691169</v>
      </c>
      <c r="W15" s="168" t="s">
        <v>4185</v>
      </c>
      <c r="X15" s="69">
        <v>46049</v>
      </c>
      <c r="Y15" s="69">
        <v>46049</v>
      </c>
      <c r="Z15" s="69" t="s">
        <v>73</v>
      </c>
      <c r="AA15" s="69">
        <v>46203</v>
      </c>
      <c r="AB15" s="198">
        <f t="shared" si="0"/>
        <v>154</v>
      </c>
      <c r="AC15" s="61">
        <v>0</v>
      </c>
      <c r="AD15" s="79">
        <v>0</v>
      </c>
      <c r="AE15" s="61">
        <v>0</v>
      </c>
      <c r="AF15" s="61" t="s">
        <v>73</v>
      </c>
      <c r="AG15" s="47">
        <f t="shared" si="1"/>
        <v>0</v>
      </c>
      <c r="AH15" s="61">
        <v>0</v>
      </c>
      <c r="AI15" s="79">
        <v>0</v>
      </c>
      <c r="AJ15" s="61" t="s">
        <v>73</v>
      </c>
      <c r="AK15" s="61" t="s">
        <v>73</v>
      </c>
      <c r="AL15" s="61">
        <v>0</v>
      </c>
      <c r="AM15" s="61" t="s">
        <v>73</v>
      </c>
      <c r="AN15" s="61" t="s">
        <v>73</v>
      </c>
      <c r="AO15" s="61" t="s">
        <v>73</v>
      </c>
      <c r="AP15" s="47">
        <f t="shared" si="2"/>
        <v>0</v>
      </c>
      <c r="AQ15" s="47">
        <f>+L15+AD15-AI15</f>
        <v>12622000</v>
      </c>
      <c r="AR15" s="61" t="s">
        <v>65</v>
      </c>
      <c r="AS15" s="79">
        <f t="shared" si="3"/>
        <v>12622000</v>
      </c>
      <c r="AT15" s="61" t="s">
        <v>162</v>
      </c>
      <c r="AU15" s="79">
        <v>0</v>
      </c>
      <c r="AV15" s="61" t="s">
        <v>73</v>
      </c>
      <c r="AW15" s="199">
        <v>0</v>
      </c>
      <c r="AX15" s="62">
        <f t="shared" si="4"/>
        <v>12622000</v>
      </c>
      <c r="AY15" s="63" t="str">
        <f t="shared" si="5"/>
        <v>_</v>
      </c>
      <c r="AZ15" s="67" t="str">
        <f t="shared" si="6"/>
        <v>_</v>
      </c>
      <c r="BA15" s="61" t="s">
        <v>73</v>
      </c>
      <c r="BB15" s="61" t="s">
        <v>85</v>
      </c>
      <c r="BC15" s="86" t="s">
        <v>4216</v>
      </c>
      <c r="BD15" s="44" t="s">
        <v>65</v>
      </c>
      <c r="BE15" s="44" t="s">
        <v>65</v>
      </c>
    </row>
    <row r="16" spans="1:74" x14ac:dyDescent="0.25">
      <c r="B16" s="61">
        <v>2026</v>
      </c>
      <c r="C16" s="61">
        <v>891780111</v>
      </c>
      <c r="D16" s="61" t="s">
        <v>63</v>
      </c>
      <c r="E16" s="168" t="s">
        <v>4215</v>
      </c>
      <c r="F16" s="61" t="s">
        <v>4214</v>
      </c>
      <c r="G16" s="61">
        <v>0</v>
      </c>
      <c r="H16" s="61" t="s">
        <v>71</v>
      </c>
      <c r="I16" s="61" t="s">
        <v>64</v>
      </c>
      <c r="J16" s="76" t="s">
        <v>81</v>
      </c>
      <c r="K16" s="68" t="s">
        <v>4213</v>
      </c>
      <c r="L16" s="79">
        <v>17490000</v>
      </c>
      <c r="M16" s="61" t="s">
        <v>66</v>
      </c>
      <c r="N16" s="68" t="s">
        <v>4212</v>
      </c>
      <c r="O16" s="68">
        <v>1082977846</v>
      </c>
      <c r="P16" s="68">
        <v>285</v>
      </c>
      <c r="Q16" s="69">
        <v>46043</v>
      </c>
      <c r="R16" s="68">
        <v>17490000</v>
      </c>
      <c r="S16" s="69">
        <v>46049</v>
      </c>
      <c r="T16" s="79">
        <v>17490000</v>
      </c>
      <c r="U16" s="61" t="s">
        <v>65</v>
      </c>
      <c r="V16" s="79">
        <v>45691169</v>
      </c>
      <c r="W16" s="168" t="s">
        <v>4185</v>
      </c>
      <c r="X16" s="69">
        <v>46049</v>
      </c>
      <c r="Y16" s="69">
        <v>46049</v>
      </c>
      <c r="Z16" s="69" t="s">
        <v>73</v>
      </c>
      <c r="AA16" s="69">
        <v>46203</v>
      </c>
      <c r="AB16" s="198">
        <f t="shared" si="0"/>
        <v>154</v>
      </c>
      <c r="AC16" s="61">
        <v>0</v>
      </c>
      <c r="AD16" s="79">
        <v>0</v>
      </c>
      <c r="AE16" s="61">
        <v>0</v>
      </c>
      <c r="AF16" s="61" t="s">
        <v>73</v>
      </c>
      <c r="AG16" s="47">
        <f t="shared" si="1"/>
        <v>0</v>
      </c>
      <c r="AH16" s="61">
        <v>0</v>
      </c>
      <c r="AI16" s="79">
        <v>0</v>
      </c>
      <c r="AJ16" s="61" t="s">
        <v>73</v>
      </c>
      <c r="AK16" s="61" t="s">
        <v>73</v>
      </c>
      <c r="AL16" s="61">
        <v>0</v>
      </c>
      <c r="AM16" s="61" t="s">
        <v>73</v>
      </c>
      <c r="AN16" s="61" t="s">
        <v>73</v>
      </c>
      <c r="AO16" s="61" t="s">
        <v>73</v>
      </c>
      <c r="AP16" s="47">
        <f t="shared" si="2"/>
        <v>0</v>
      </c>
      <c r="AQ16" s="47">
        <f>+L16+AD16-AI16</f>
        <v>17490000</v>
      </c>
      <c r="AR16" s="61" t="s">
        <v>65</v>
      </c>
      <c r="AS16" s="79">
        <f t="shared" si="3"/>
        <v>17490000</v>
      </c>
      <c r="AT16" s="61" t="s">
        <v>162</v>
      </c>
      <c r="AU16" s="79">
        <v>0</v>
      </c>
      <c r="AV16" s="61" t="s">
        <v>73</v>
      </c>
      <c r="AW16" s="199">
        <v>0</v>
      </c>
      <c r="AX16" s="62">
        <f t="shared" si="4"/>
        <v>17490000</v>
      </c>
      <c r="AY16" s="63" t="str">
        <f t="shared" si="5"/>
        <v>_</v>
      </c>
      <c r="AZ16" s="67" t="str">
        <f t="shared" si="6"/>
        <v>_</v>
      </c>
      <c r="BA16" s="61" t="s">
        <v>73</v>
      </c>
      <c r="BB16" s="61" t="s">
        <v>85</v>
      </c>
      <c r="BC16" s="86" t="s">
        <v>4211</v>
      </c>
      <c r="BD16" s="44" t="s">
        <v>65</v>
      </c>
      <c r="BE16" s="44" t="s">
        <v>65</v>
      </c>
    </row>
    <row r="17" spans="2:57" x14ac:dyDescent="0.25">
      <c r="B17" s="61">
        <v>2026</v>
      </c>
      <c r="C17" s="61">
        <v>891780111</v>
      </c>
      <c r="D17" s="61" t="s">
        <v>63</v>
      </c>
      <c r="E17" s="168" t="s">
        <v>4210</v>
      </c>
      <c r="F17" s="61" t="s">
        <v>4209</v>
      </c>
      <c r="G17" s="61">
        <v>0</v>
      </c>
      <c r="H17" s="61" t="s">
        <v>71</v>
      </c>
      <c r="I17" s="61" t="s">
        <v>4208</v>
      </c>
      <c r="J17" s="76" t="s">
        <v>81</v>
      </c>
      <c r="K17" s="68" t="s">
        <v>4207</v>
      </c>
      <c r="L17" s="79">
        <v>20000000</v>
      </c>
      <c r="M17" s="61" t="s">
        <v>66</v>
      </c>
      <c r="N17" s="68" t="s">
        <v>4206</v>
      </c>
      <c r="O17" s="68">
        <v>1083016785</v>
      </c>
      <c r="P17" s="68">
        <v>528</v>
      </c>
      <c r="Q17" s="69">
        <v>46052</v>
      </c>
      <c r="R17" s="68">
        <v>20000000</v>
      </c>
      <c r="S17" s="69">
        <v>46052</v>
      </c>
      <c r="T17" s="79">
        <v>20000000</v>
      </c>
      <c r="U17" s="61" t="s">
        <v>65</v>
      </c>
      <c r="V17" s="79">
        <v>45691169</v>
      </c>
      <c r="W17" s="168" t="s">
        <v>4185</v>
      </c>
      <c r="X17" s="69">
        <v>46052</v>
      </c>
      <c r="Y17" s="69">
        <v>46055</v>
      </c>
      <c r="Z17" s="69" t="s">
        <v>73</v>
      </c>
      <c r="AA17" s="69">
        <v>46203</v>
      </c>
      <c r="AB17" s="198">
        <f t="shared" si="0"/>
        <v>148</v>
      </c>
      <c r="AC17" s="61">
        <v>0</v>
      </c>
      <c r="AD17" s="79">
        <v>0</v>
      </c>
      <c r="AE17" s="61">
        <v>0</v>
      </c>
      <c r="AF17" s="61" t="s">
        <v>73</v>
      </c>
      <c r="AG17" s="47">
        <f t="shared" si="1"/>
        <v>0</v>
      </c>
      <c r="AH17" s="61">
        <v>0</v>
      </c>
      <c r="AI17" s="79">
        <v>0</v>
      </c>
      <c r="AJ17" s="61" t="s">
        <v>73</v>
      </c>
      <c r="AK17" s="61" t="s">
        <v>73</v>
      </c>
      <c r="AL17" s="61">
        <v>0</v>
      </c>
      <c r="AM17" s="61" t="s">
        <v>73</v>
      </c>
      <c r="AN17" s="61" t="s">
        <v>73</v>
      </c>
      <c r="AO17" s="61" t="s">
        <v>73</v>
      </c>
      <c r="AP17" s="47">
        <f t="shared" si="2"/>
        <v>0</v>
      </c>
      <c r="AQ17" s="47">
        <f>+L17+AD17-AI17</f>
        <v>20000000</v>
      </c>
      <c r="AR17" s="61" t="s">
        <v>65</v>
      </c>
      <c r="AS17" s="79">
        <f t="shared" si="3"/>
        <v>20000000</v>
      </c>
      <c r="AT17" s="61" t="s">
        <v>162</v>
      </c>
      <c r="AU17" s="79">
        <v>0</v>
      </c>
      <c r="AV17" s="61" t="s">
        <v>73</v>
      </c>
      <c r="AW17" s="199">
        <v>0</v>
      </c>
      <c r="AX17" s="62">
        <f t="shared" si="4"/>
        <v>20000000</v>
      </c>
      <c r="AY17" s="63" t="str">
        <f t="shared" si="5"/>
        <v>_</v>
      </c>
      <c r="AZ17" s="67" t="str">
        <f t="shared" si="6"/>
        <v>_</v>
      </c>
      <c r="BA17" s="61" t="s">
        <v>73</v>
      </c>
      <c r="BB17" s="61" t="s">
        <v>163</v>
      </c>
      <c r="BC17" s="200" t="s">
        <v>4205</v>
      </c>
      <c r="BD17" s="61" t="s">
        <v>65</v>
      </c>
      <c r="BE17" s="61" t="s">
        <v>65</v>
      </c>
    </row>
    <row r="18" spans="2:57" x14ac:dyDescent="0.25">
      <c r="B18" s="61">
        <v>2026</v>
      </c>
      <c r="C18" s="61">
        <v>891780111</v>
      </c>
      <c r="D18" s="61" t="s">
        <v>63</v>
      </c>
      <c r="E18" s="168" t="s">
        <v>4204</v>
      </c>
      <c r="F18" s="61" t="s">
        <v>4203</v>
      </c>
      <c r="G18" s="61">
        <v>0</v>
      </c>
      <c r="H18" s="61" t="s">
        <v>71</v>
      </c>
      <c r="I18" s="61" t="s">
        <v>64</v>
      </c>
      <c r="J18" s="168" t="s">
        <v>81</v>
      </c>
      <c r="K18" s="68" t="s">
        <v>4202</v>
      </c>
      <c r="L18" s="79">
        <v>10000000</v>
      </c>
      <c r="M18" s="61" t="s">
        <v>66</v>
      </c>
      <c r="N18" s="68" t="s">
        <v>4201</v>
      </c>
      <c r="O18" s="68">
        <v>57308698</v>
      </c>
      <c r="P18" s="68">
        <v>507</v>
      </c>
      <c r="Q18" s="69">
        <v>46051</v>
      </c>
      <c r="R18" s="68">
        <v>12000000</v>
      </c>
      <c r="S18" s="69">
        <v>46052</v>
      </c>
      <c r="T18" s="79">
        <v>10000000</v>
      </c>
      <c r="U18" s="61" t="s">
        <v>65</v>
      </c>
      <c r="V18" s="79">
        <v>45691169</v>
      </c>
      <c r="W18" s="168" t="s">
        <v>4185</v>
      </c>
      <c r="X18" s="69">
        <v>46052</v>
      </c>
      <c r="Y18" s="69">
        <v>46055</v>
      </c>
      <c r="Z18" s="69" t="s">
        <v>73</v>
      </c>
      <c r="AA18" s="69">
        <v>46173</v>
      </c>
      <c r="AB18" s="198">
        <f t="shared" si="0"/>
        <v>118</v>
      </c>
      <c r="AC18" s="61">
        <v>0</v>
      </c>
      <c r="AD18" s="79">
        <v>0</v>
      </c>
      <c r="AE18" s="61">
        <v>0</v>
      </c>
      <c r="AF18" s="61" t="s">
        <v>73</v>
      </c>
      <c r="AG18" s="47">
        <f t="shared" si="1"/>
        <v>0</v>
      </c>
      <c r="AH18" s="61">
        <v>0</v>
      </c>
      <c r="AI18" s="79">
        <v>0</v>
      </c>
      <c r="AJ18" s="61" t="s">
        <v>73</v>
      </c>
      <c r="AK18" s="61" t="s">
        <v>73</v>
      </c>
      <c r="AL18" s="61">
        <v>0</v>
      </c>
      <c r="AM18" s="61" t="s">
        <v>73</v>
      </c>
      <c r="AN18" s="61" t="s">
        <v>73</v>
      </c>
      <c r="AO18" s="61" t="s">
        <v>73</v>
      </c>
      <c r="AP18" s="47">
        <f t="shared" si="2"/>
        <v>0</v>
      </c>
      <c r="AQ18" s="47">
        <f>+L18+AD18-AI18</f>
        <v>10000000</v>
      </c>
      <c r="AR18" s="61" t="s">
        <v>65</v>
      </c>
      <c r="AS18" s="79">
        <f t="shared" si="3"/>
        <v>10000000</v>
      </c>
      <c r="AT18" s="61" t="s">
        <v>162</v>
      </c>
      <c r="AU18" s="79">
        <v>0</v>
      </c>
      <c r="AV18" s="61" t="s">
        <v>73</v>
      </c>
      <c r="AW18" s="199">
        <v>0</v>
      </c>
      <c r="AX18" s="62">
        <f t="shared" si="4"/>
        <v>10000000</v>
      </c>
      <c r="AY18" s="63" t="str">
        <f t="shared" si="5"/>
        <v>_</v>
      </c>
      <c r="AZ18" s="67" t="str">
        <f t="shared" si="6"/>
        <v>_</v>
      </c>
      <c r="BA18" s="61" t="s">
        <v>73</v>
      </c>
      <c r="BB18" s="61" t="s">
        <v>163</v>
      </c>
      <c r="BC18" s="200" t="s">
        <v>4200</v>
      </c>
      <c r="BD18" s="61" t="s">
        <v>65</v>
      </c>
      <c r="BE18" s="61" t="s">
        <v>65</v>
      </c>
    </row>
    <row r="19" spans="2:57" x14ac:dyDescent="0.25">
      <c r="B19" s="61">
        <v>2026</v>
      </c>
      <c r="C19" s="61">
        <v>891780111</v>
      </c>
      <c r="D19" s="61" t="s">
        <v>63</v>
      </c>
      <c r="E19" s="168" t="s">
        <v>4199</v>
      </c>
      <c r="F19" s="61" t="s">
        <v>4198</v>
      </c>
      <c r="G19" s="61">
        <v>0</v>
      </c>
      <c r="H19" s="61" t="s">
        <v>71</v>
      </c>
      <c r="I19" s="61" t="s">
        <v>64</v>
      </c>
      <c r="J19" s="168" t="s">
        <v>112</v>
      </c>
      <c r="K19" s="68" t="s">
        <v>4197</v>
      </c>
      <c r="L19" s="79">
        <v>21440000</v>
      </c>
      <c r="M19" s="61" t="s">
        <v>66</v>
      </c>
      <c r="N19" s="68" t="s">
        <v>4196</v>
      </c>
      <c r="O19" s="68">
        <v>60385970</v>
      </c>
      <c r="P19" s="68">
        <v>431</v>
      </c>
      <c r="Q19" s="69">
        <v>46049</v>
      </c>
      <c r="R19" s="68">
        <v>21440000</v>
      </c>
      <c r="S19" s="69">
        <v>46050</v>
      </c>
      <c r="T19" s="79">
        <v>21440000</v>
      </c>
      <c r="U19" s="61" t="s">
        <v>65</v>
      </c>
      <c r="V19" s="79">
        <v>45691169</v>
      </c>
      <c r="W19" s="168" t="s">
        <v>4185</v>
      </c>
      <c r="X19" s="69">
        <v>46050</v>
      </c>
      <c r="Y19" s="69">
        <v>46055</v>
      </c>
      <c r="Z19" s="69" t="s">
        <v>73</v>
      </c>
      <c r="AA19" s="69">
        <v>46073</v>
      </c>
      <c r="AB19" s="198">
        <f t="shared" si="0"/>
        <v>18</v>
      </c>
      <c r="AC19" s="61">
        <v>0</v>
      </c>
      <c r="AD19" s="79">
        <v>0</v>
      </c>
      <c r="AE19" s="61">
        <v>0</v>
      </c>
      <c r="AF19" s="61" t="s">
        <v>73</v>
      </c>
      <c r="AG19" s="47">
        <f t="shared" si="1"/>
        <v>0</v>
      </c>
      <c r="AH19" s="61">
        <v>0</v>
      </c>
      <c r="AI19" s="79">
        <v>0</v>
      </c>
      <c r="AJ19" s="61" t="s">
        <v>73</v>
      </c>
      <c r="AK19" s="61" t="s">
        <v>73</v>
      </c>
      <c r="AL19" s="61">
        <v>0</v>
      </c>
      <c r="AM19" s="61" t="s">
        <v>73</v>
      </c>
      <c r="AN19" s="61" t="s">
        <v>73</v>
      </c>
      <c r="AO19" s="61" t="s">
        <v>73</v>
      </c>
      <c r="AP19" s="47">
        <f t="shared" si="2"/>
        <v>0</v>
      </c>
      <c r="AQ19" s="47">
        <f>+L19+AD19-AI19</f>
        <v>21440000</v>
      </c>
      <c r="AR19" s="61" t="s">
        <v>65</v>
      </c>
      <c r="AS19" s="79">
        <f t="shared" si="3"/>
        <v>21440000</v>
      </c>
      <c r="AT19" s="61" t="s">
        <v>162</v>
      </c>
      <c r="AU19" s="79">
        <v>0</v>
      </c>
      <c r="AV19" s="61" t="s">
        <v>73</v>
      </c>
      <c r="AW19" s="199">
        <v>0</v>
      </c>
      <c r="AX19" s="62">
        <f t="shared" si="4"/>
        <v>21440000</v>
      </c>
      <c r="AY19" s="63" t="str">
        <f t="shared" si="5"/>
        <v>_</v>
      </c>
      <c r="AZ19" s="67" t="str">
        <f t="shared" si="6"/>
        <v>_</v>
      </c>
      <c r="BA19" s="61" t="s">
        <v>73</v>
      </c>
      <c r="BB19" s="61" t="s">
        <v>163</v>
      </c>
      <c r="BC19" s="200" t="s">
        <v>4195</v>
      </c>
      <c r="BD19" s="61" t="s">
        <v>65</v>
      </c>
      <c r="BE19" s="44" t="s">
        <v>164</v>
      </c>
    </row>
    <row r="20" spans="2:57" x14ac:dyDescent="0.25">
      <c r="B20" s="61">
        <v>2026</v>
      </c>
      <c r="C20" s="61">
        <v>891780111</v>
      </c>
      <c r="D20" s="61" t="s">
        <v>63</v>
      </c>
      <c r="E20" s="168" t="s">
        <v>4194</v>
      </c>
      <c r="F20" s="61" t="s">
        <v>4193</v>
      </c>
      <c r="G20" s="61">
        <v>0</v>
      </c>
      <c r="H20" s="61" t="s">
        <v>71</v>
      </c>
      <c r="I20" s="61" t="s">
        <v>64</v>
      </c>
      <c r="J20" s="168" t="s">
        <v>112</v>
      </c>
      <c r="K20" s="68" t="s">
        <v>4192</v>
      </c>
      <c r="L20" s="79">
        <v>3000000</v>
      </c>
      <c r="M20" s="61" t="s">
        <v>66</v>
      </c>
      <c r="N20" s="68" t="s">
        <v>4191</v>
      </c>
      <c r="O20" s="68">
        <v>1082887911</v>
      </c>
      <c r="P20" s="68">
        <v>463</v>
      </c>
      <c r="Q20" s="69">
        <v>46050</v>
      </c>
      <c r="R20" s="68">
        <v>3000000</v>
      </c>
      <c r="S20" s="69">
        <v>46050</v>
      </c>
      <c r="T20" s="79">
        <v>3000000</v>
      </c>
      <c r="U20" s="61" t="s">
        <v>65</v>
      </c>
      <c r="V20" s="79">
        <v>45691169</v>
      </c>
      <c r="W20" s="168" t="s">
        <v>4185</v>
      </c>
      <c r="X20" s="69">
        <v>46050</v>
      </c>
      <c r="Y20" s="69">
        <v>46062</v>
      </c>
      <c r="Z20" s="69" t="s">
        <v>73</v>
      </c>
      <c r="AA20" s="69">
        <v>46080</v>
      </c>
      <c r="AB20" s="198">
        <f t="shared" si="0"/>
        <v>18</v>
      </c>
      <c r="AC20" s="61">
        <v>0</v>
      </c>
      <c r="AD20" s="79">
        <v>0</v>
      </c>
      <c r="AE20" s="61">
        <v>0</v>
      </c>
      <c r="AF20" s="61" t="s">
        <v>73</v>
      </c>
      <c r="AG20" s="47">
        <f t="shared" si="1"/>
        <v>0</v>
      </c>
      <c r="AH20" s="61">
        <v>0</v>
      </c>
      <c r="AI20" s="79">
        <v>0</v>
      </c>
      <c r="AJ20" s="61" t="s">
        <v>73</v>
      </c>
      <c r="AK20" s="61" t="s">
        <v>73</v>
      </c>
      <c r="AL20" s="61">
        <v>0</v>
      </c>
      <c r="AM20" s="61" t="s">
        <v>73</v>
      </c>
      <c r="AN20" s="61" t="s">
        <v>73</v>
      </c>
      <c r="AO20" s="61" t="s">
        <v>73</v>
      </c>
      <c r="AP20" s="47">
        <f t="shared" si="2"/>
        <v>0</v>
      </c>
      <c r="AQ20" s="47">
        <f>+L20+AD20-AI20</f>
        <v>3000000</v>
      </c>
      <c r="AR20" s="61" t="s">
        <v>65</v>
      </c>
      <c r="AS20" s="79">
        <f t="shared" si="3"/>
        <v>3000000</v>
      </c>
      <c r="AT20" s="61" t="s">
        <v>4183</v>
      </c>
      <c r="AU20" s="79">
        <v>0</v>
      </c>
      <c r="AV20" s="61" t="s">
        <v>73</v>
      </c>
      <c r="AW20" s="199">
        <v>0</v>
      </c>
      <c r="AX20" s="62">
        <f t="shared" si="4"/>
        <v>3000000</v>
      </c>
      <c r="AY20" s="63" t="str">
        <f t="shared" si="5"/>
        <v>_</v>
      </c>
      <c r="AZ20" s="67" t="str">
        <f t="shared" si="6"/>
        <v>_</v>
      </c>
      <c r="BA20" s="61" t="s">
        <v>73</v>
      </c>
      <c r="BB20" s="61" t="s">
        <v>163</v>
      </c>
      <c r="BC20" s="200" t="s">
        <v>4190</v>
      </c>
      <c r="BD20" s="61" t="s">
        <v>162</v>
      </c>
      <c r="BE20" s="44" t="s">
        <v>164</v>
      </c>
    </row>
    <row r="21" spans="2:57" ht="15.75" thickBot="1" x14ac:dyDescent="0.3">
      <c r="B21" s="64">
        <v>2026</v>
      </c>
      <c r="C21" s="64">
        <v>891780111</v>
      </c>
      <c r="D21" s="64" t="s">
        <v>63</v>
      </c>
      <c r="E21" s="173" t="s">
        <v>4189</v>
      </c>
      <c r="F21" s="64" t="s">
        <v>4188</v>
      </c>
      <c r="G21" s="64">
        <v>0</v>
      </c>
      <c r="H21" s="64" t="s">
        <v>71</v>
      </c>
      <c r="I21" s="64" t="s">
        <v>64</v>
      </c>
      <c r="J21" s="173" t="s">
        <v>81</v>
      </c>
      <c r="K21" s="91" t="s">
        <v>4187</v>
      </c>
      <c r="L21" s="92">
        <v>25000000</v>
      </c>
      <c r="M21" s="64" t="s">
        <v>66</v>
      </c>
      <c r="N21" s="91" t="s">
        <v>4186</v>
      </c>
      <c r="O21" s="91">
        <v>900267068</v>
      </c>
      <c r="P21" s="91">
        <v>516</v>
      </c>
      <c r="Q21" s="93">
        <v>46052</v>
      </c>
      <c r="R21" s="91">
        <v>25000000</v>
      </c>
      <c r="S21" s="93">
        <v>46052</v>
      </c>
      <c r="T21" s="92">
        <v>25000000</v>
      </c>
      <c r="U21" s="64" t="s">
        <v>65</v>
      </c>
      <c r="V21" s="92">
        <v>45691169</v>
      </c>
      <c r="W21" s="173" t="s">
        <v>4185</v>
      </c>
      <c r="X21" s="93">
        <v>46052</v>
      </c>
      <c r="Y21" s="93">
        <v>46069</v>
      </c>
      <c r="Z21" s="93" t="s">
        <v>73</v>
      </c>
      <c r="AA21" s="93">
        <v>46080</v>
      </c>
      <c r="AB21" s="201">
        <f t="shared" si="0"/>
        <v>11</v>
      </c>
      <c r="AC21" s="64">
        <v>0</v>
      </c>
      <c r="AD21" s="92">
        <v>0</v>
      </c>
      <c r="AE21" s="64">
        <v>0</v>
      </c>
      <c r="AF21" s="64" t="s">
        <v>73</v>
      </c>
      <c r="AG21" s="48">
        <f t="shared" si="1"/>
        <v>0</v>
      </c>
      <c r="AH21" s="64">
        <v>0</v>
      </c>
      <c r="AI21" s="92">
        <v>0</v>
      </c>
      <c r="AJ21" s="64" t="s">
        <v>73</v>
      </c>
      <c r="AK21" s="64" t="s">
        <v>73</v>
      </c>
      <c r="AL21" s="64">
        <v>0</v>
      </c>
      <c r="AM21" s="64" t="s">
        <v>73</v>
      </c>
      <c r="AN21" s="64" t="s">
        <v>73</v>
      </c>
      <c r="AO21" s="64" t="s">
        <v>73</v>
      </c>
      <c r="AP21" s="48">
        <f t="shared" si="2"/>
        <v>0</v>
      </c>
      <c r="AQ21" s="48">
        <f>+L21+AD21-AI21</f>
        <v>25000000</v>
      </c>
      <c r="AR21" s="64" t="s">
        <v>65</v>
      </c>
      <c r="AS21" s="92">
        <f t="shared" si="3"/>
        <v>25000000</v>
      </c>
      <c r="AT21" s="64" t="s">
        <v>162</v>
      </c>
      <c r="AU21" s="92">
        <v>0</v>
      </c>
      <c r="AV21" s="64" t="s">
        <v>73</v>
      </c>
      <c r="AW21" s="202">
        <v>0</v>
      </c>
      <c r="AX21" s="100">
        <f t="shared" si="4"/>
        <v>25000000</v>
      </c>
      <c r="AY21" s="65" t="str">
        <f t="shared" si="5"/>
        <v>_</v>
      </c>
      <c r="AZ21" s="101" t="str">
        <f t="shared" si="6"/>
        <v>_</v>
      </c>
      <c r="BA21" s="64" t="s">
        <v>73</v>
      </c>
      <c r="BB21" s="64" t="s">
        <v>163</v>
      </c>
      <c r="BC21" s="203" t="s">
        <v>4184</v>
      </c>
      <c r="BD21" s="64" t="s">
        <v>4183</v>
      </c>
      <c r="BE21" s="45" t="s">
        <v>164</v>
      </c>
    </row>
    <row r="22" spans="2:57" s="22" customFormat="1" ht="15.75" thickBot="1" x14ac:dyDescent="0.3">
      <c r="B22" s="443" t="s">
        <v>67</v>
      </c>
      <c r="C22" s="444"/>
      <c r="D22" s="445"/>
      <c r="E22" s="27">
        <f>+SUBTOTAL(3,E8:E21)</f>
        <v>14</v>
      </c>
      <c r="F22" s="38"/>
      <c r="G22" s="37"/>
      <c r="H22" s="37"/>
      <c r="I22" s="37"/>
      <c r="J22" s="40"/>
      <c r="K22" s="23"/>
      <c r="L22" s="42">
        <f>SUM(L8:L21)</f>
        <v>259777000</v>
      </c>
      <c r="M22" s="440"/>
      <c r="N22" s="441"/>
      <c r="O22" s="441"/>
      <c r="P22" s="441"/>
      <c r="Q22" s="441"/>
      <c r="R22" s="441"/>
      <c r="S22" s="441"/>
      <c r="T22" s="441"/>
      <c r="U22" s="441"/>
      <c r="V22" s="441"/>
      <c r="W22" s="441"/>
      <c r="X22" s="441"/>
      <c r="Y22" s="441"/>
      <c r="Z22" s="441"/>
      <c r="AA22" s="441"/>
      <c r="AB22" s="442"/>
      <c r="AC22" s="26">
        <f>SUM(AC8:AC21)</f>
        <v>0</v>
      </c>
      <c r="AD22" s="25">
        <f>SUM(AD8:AD21)</f>
        <v>0</v>
      </c>
      <c r="AE22" s="25">
        <f>SUM(AE8:AE21)</f>
        <v>0</v>
      </c>
      <c r="AF22" s="24"/>
      <c r="AG22" s="25">
        <f>SUM(AG8:AG21)</f>
        <v>0</v>
      </c>
      <c r="AH22" s="25">
        <f>SUM(AH8:AH21)</f>
        <v>0</v>
      </c>
      <c r="AI22" s="110">
        <f>SUM(AI8:AI21)</f>
        <v>0</v>
      </c>
      <c r="AJ22" s="24"/>
      <c r="AK22" s="24"/>
      <c r="AL22" s="109">
        <f>SUM(AL8:AL21)</f>
        <v>0</v>
      </c>
      <c r="AM22" s="440"/>
      <c r="AN22" s="441"/>
      <c r="AO22" s="441"/>
      <c r="AP22" s="442"/>
      <c r="AQ22" s="26">
        <f>SUM(AQ8:AQ21)</f>
        <v>259777000</v>
      </c>
      <c r="AR22" s="24"/>
      <c r="AS22" s="31">
        <f>SUM(AQ22:AR22)</f>
        <v>259777000</v>
      </c>
      <c r="AT22" s="24"/>
      <c r="AU22" s="25">
        <f>SUM(AU8:AU21)</f>
        <v>0</v>
      </c>
      <c r="AV22" s="24"/>
      <c r="AW22" s="28">
        <f>SUM(AW8:AW21)</f>
        <v>0</v>
      </c>
      <c r="AX22" s="29">
        <f>SUM(AX8:AX21)</f>
        <v>259777000</v>
      </c>
      <c r="AY22" s="440"/>
      <c r="AZ22" s="441"/>
      <c r="BA22" s="441"/>
      <c r="BB22" s="441"/>
      <c r="BC22" s="441"/>
      <c r="BD22" s="441"/>
      <c r="BE22" s="441"/>
    </row>
  </sheetData>
  <sheetProtection formatCells="0" formatColumns="0" formatRows="0" insertRows="0" deleteRows="0" autoFilter="0"/>
  <mergeCells count="23">
    <mergeCell ref="B3:C6"/>
    <mergeCell ref="D3:G4"/>
    <mergeCell ref="AY22:BE22"/>
    <mergeCell ref="H3:I5"/>
    <mergeCell ref="E6:G6"/>
    <mergeCell ref="AZ6:BB6"/>
    <mergeCell ref="F5:G5"/>
    <mergeCell ref="B22:D22"/>
    <mergeCell ref="M22:AB22"/>
    <mergeCell ref="BC6:BE6"/>
    <mergeCell ref="N6:O6"/>
    <mergeCell ref="P6:R6"/>
    <mergeCell ref="S6:T6"/>
    <mergeCell ref="AM22:AP22"/>
    <mergeCell ref="U6:W6"/>
    <mergeCell ref="AC5:AP5"/>
    <mergeCell ref="H6:K6"/>
    <mergeCell ref="AT6:AY6"/>
    <mergeCell ref="AR6:AS6"/>
    <mergeCell ref="AH6:AK6"/>
    <mergeCell ref="AL6:AP6"/>
    <mergeCell ref="X6:AB6"/>
    <mergeCell ref="AC6:AG6"/>
  </mergeCells>
  <conditionalFormatting sqref="F5 E6">
    <cfRule type="containsText" dxfId="167" priority="12"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21">
    <cfRule type="cellIs" dxfId="166" priority="5" operator="greaterThan">
      <formula>$K$5</formula>
    </cfRule>
  </conditionalFormatting>
  <conditionalFormatting sqref="AB8:AB21">
    <cfRule type="expression" dxfId="165" priority="4">
      <formula>+_xlfn.ISFORMULA(AB8)</formula>
    </cfRule>
  </conditionalFormatting>
  <conditionalFormatting sqref="AD8:AD21">
    <cfRule type="cellIs" dxfId="164" priority="2" operator="greaterThan">
      <formula>#REF!/2</formula>
    </cfRule>
  </conditionalFormatting>
  <conditionalFormatting sqref="AG8:AG21">
    <cfRule type="expression" dxfId="163" priority="3">
      <formula>+_xlfn.ISFORMULA(AG8)</formula>
    </cfRule>
  </conditionalFormatting>
  <conditionalFormatting sqref="AP8:AS21">
    <cfRule type="expression" dxfId="162" priority="1">
      <formula>+_xlfn.ISFORMULA(AP8)</formula>
    </cfRule>
  </conditionalFormatting>
  <conditionalFormatting sqref="AX8:AZ21">
    <cfRule type="expression" dxfId="161" priority="10">
      <formula>+_xlfn.ISFORMULA(AX8)</formula>
    </cfRule>
  </conditionalFormatting>
  <dataValidations count="8">
    <dataValidation type="list" allowBlank="1" showInputMessage="1" showErrorMessage="1" sqref="BD8:BD16" xr:uid="{03A33D50-6A38-4638-95BA-805D96C5B77C}">
      <formula1>"SI,NO HA INICIADO"</formula1>
    </dataValidation>
    <dataValidation type="list" allowBlank="1" showInputMessage="1" showErrorMessage="1" sqref="BE8:BE16 BE19:BE21" xr:uid="{91E214DF-DC49-4A47-9008-6589372235A0}">
      <formula1>"SI,NA por TIPO Contrato"</formula1>
    </dataValidation>
    <dataValidation type="list" allowBlank="1" showInputMessage="1" showErrorMessage="1" sqref="U8:U16 U21" xr:uid="{AEBF3713-BF2F-4EE8-BDA9-6F88D61F37DC}">
      <formula1>"SI,NO"</formula1>
    </dataValidation>
    <dataValidation type="list" allowBlank="1" showInputMessage="1" showErrorMessage="1" sqref="J8:J17" xr:uid="{914F885A-C363-4D7F-A3F6-CD07D122B059}">
      <formula1>"CONTRATO DE OBRAS, OTROS TIPOS, PRESTACIÓN DE SERVICIOS, SUMINISTROS"</formula1>
    </dataValidation>
    <dataValidation type="list" allowBlank="1" showInputMessage="1" showErrorMessage="1" sqref="BB8:BB21" xr:uid="{63DA7620-CE4C-4F8A-896E-61CFBC4FF58E}">
      <formula1>"Por iniciar,En ejecucion,Suspendido,Terminado,Liquidado"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 type="list" allowBlank="1" showInputMessage="1" showErrorMessage="1" sqref="AR8:AR21" xr:uid="{CCC0BCA0-E7D2-4F10-BFC0-691FE768E985}">
      <formula1>"SI,NO,DE REGALIAS,DE CONVENIOS"</formula1>
    </dataValidation>
  </dataValidations>
  <hyperlinks>
    <hyperlink ref="BC13" r:id="rId1" xr:uid="{244A33AD-C71D-4F77-A11F-9724BAEE4D4F}"/>
    <hyperlink ref="BC14" r:id="rId2" xr:uid="{3FDF5482-8A13-467A-9B38-7AA2DFD87E17}"/>
    <hyperlink ref="BC15" r:id="rId3" xr:uid="{E9DB7326-5AFC-4808-9708-6E4892B97C25}"/>
    <hyperlink ref="BC16" r:id="rId4" xr:uid="{CA3F0427-5D0F-43DB-9180-B02EE93BDB56}"/>
    <hyperlink ref="BC17" r:id="rId5" xr:uid="{CFC8F3FD-2642-42C3-B509-DC99AD28875D}"/>
    <hyperlink ref="BC18" r:id="rId6" xr:uid="{4526EC0F-745A-4EB5-9750-4DE1DFE7148F}"/>
    <hyperlink ref="BC19" r:id="rId7" xr:uid="{A00772F6-758C-4202-8AF0-0BFA36AE68C4}"/>
    <hyperlink ref="BC20" r:id="rId8" xr:uid="{0651844C-45DD-45C4-90C0-D080D7F409EB}"/>
    <hyperlink ref="BC8" r:id="rId9" xr:uid="{E5675E0E-42C9-4DCC-8A99-2D4DA1A993E4}"/>
    <hyperlink ref="BC9" r:id="rId10" xr:uid="{258CA37F-717C-4A8B-9127-060F8934CFCC}"/>
    <hyperlink ref="BC11" r:id="rId11" xr:uid="{7F995899-D122-466B-A438-E2705EC07189}"/>
    <hyperlink ref="BC10" r:id="rId12" xr:uid="{3EE927C4-4755-4B66-B014-7276FDC1D49A}"/>
    <hyperlink ref="BC12" r:id="rId13" xr:uid="{28E2D089-5B9B-46DF-B5BB-C6D9622F9B01}"/>
    <hyperlink ref="BC21" r:id="rId14" xr:uid="{62028680-372B-4433-8DED-E82B91ACCA45}"/>
  </hyperlinks>
  <pageMargins left="0.7" right="0.7" top="0.75" bottom="0.75" header="0.3" footer="0.3"/>
  <pageSetup orientation="portrait" horizontalDpi="300" verticalDpi="300" r:id="rId15"/>
  <drawing r:id="rId1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
  <dimension ref="A1:BE26"/>
  <sheetViews>
    <sheetView workbookViewId="0"/>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39" customWidth="1"/>
    <col min="7" max="7" width="15.85546875" style="39" customWidth="1"/>
    <col min="8" max="8" width="16.5703125" style="39" customWidth="1"/>
    <col min="9" max="9" width="17.42578125" style="39" customWidth="1"/>
    <col min="10" max="10" width="17.42578125" style="4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1.5703125" customWidth="1"/>
  </cols>
  <sheetData>
    <row r="1" spans="1:57" ht="15.75" thickBot="1" x14ac:dyDescent="0.3">
      <c r="F1"/>
      <c r="G1"/>
      <c r="H1"/>
      <c r="I1"/>
      <c r="J1"/>
      <c r="W1" s="1"/>
      <c r="AJ1"/>
    </row>
    <row r="2" spans="1:57" ht="21" customHeight="1" thickBot="1" x14ac:dyDescent="0.3">
      <c r="B2" s="428"/>
      <c r="C2" s="429"/>
      <c r="D2" s="434" t="s">
        <v>69</v>
      </c>
      <c r="E2" s="435"/>
      <c r="F2" s="435"/>
      <c r="G2" s="436"/>
      <c r="H2" s="455" t="s">
        <v>0</v>
      </c>
      <c r="I2" s="456"/>
      <c r="J2" s="35"/>
      <c r="K2" s="3" t="s">
        <v>74</v>
      </c>
      <c r="L2" s="8"/>
      <c r="M2" s="4"/>
      <c r="N2" s="4"/>
      <c r="O2" s="4"/>
      <c r="P2" s="4"/>
      <c r="Q2" s="4"/>
      <c r="R2" s="4"/>
      <c r="S2" s="4"/>
      <c r="T2" s="4"/>
      <c r="U2" s="4"/>
      <c r="V2" s="4"/>
      <c r="W2" s="5"/>
      <c r="X2" s="5"/>
      <c r="Y2" s="4"/>
      <c r="Z2" s="5"/>
      <c r="AA2" s="4"/>
      <c r="AB2" s="5"/>
      <c r="AC2" s="4"/>
      <c r="AD2" s="5"/>
      <c r="AE2" s="4"/>
      <c r="AF2" s="5"/>
      <c r="AG2" s="4"/>
      <c r="AH2" s="5"/>
      <c r="AI2" s="4"/>
      <c r="AJ2" s="4"/>
      <c r="AK2" s="5"/>
      <c r="AL2" s="4"/>
      <c r="AM2" s="5"/>
      <c r="AN2" s="4"/>
      <c r="AO2" s="4"/>
      <c r="AP2" s="5"/>
      <c r="AQ2" s="4"/>
      <c r="AR2" s="4"/>
      <c r="AS2" s="4"/>
      <c r="AT2" s="4"/>
      <c r="AU2" s="4"/>
      <c r="AV2" s="4"/>
      <c r="AW2" s="5"/>
      <c r="AX2" s="4"/>
      <c r="AY2" s="4"/>
      <c r="AZ2" s="5"/>
      <c r="BA2" s="4"/>
      <c r="BB2" s="5"/>
      <c r="BC2" s="4"/>
      <c r="BD2" s="5"/>
      <c r="BE2" s="4"/>
    </row>
    <row r="3" spans="1:57" ht="28.5" customHeight="1" thickBot="1" x14ac:dyDescent="0.3">
      <c r="B3" s="430"/>
      <c r="C3" s="431"/>
      <c r="D3" s="437"/>
      <c r="E3" s="438"/>
      <c r="F3" s="438"/>
      <c r="G3" s="439"/>
      <c r="H3" s="457"/>
      <c r="I3" s="458"/>
      <c r="J3" s="36"/>
      <c r="K3" s="2">
        <v>42</v>
      </c>
      <c r="L3" s="3" t="s">
        <v>1</v>
      </c>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57" ht="23.25" customHeight="1" thickBot="1" x14ac:dyDescent="0.3">
      <c r="B4" s="430"/>
      <c r="C4" s="431"/>
      <c r="D4" s="6" t="s">
        <v>2</v>
      </c>
      <c r="E4" s="7"/>
      <c r="F4" s="463" t="s">
        <v>196</v>
      </c>
      <c r="G4" s="463"/>
      <c r="H4" s="459"/>
      <c r="I4" s="460"/>
      <c r="J4" s="36"/>
      <c r="K4" s="9">
        <f>+L5*K3</f>
        <v>73538010</v>
      </c>
      <c r="L4" s="10" t="s">
        <v>3</v>
      </c>
      <c r="M4" s="4"/>
      <c r="N4" s="4"/>
      <c r="O4" s="4"/>
      <c r="P4" s="4"/>
      <c r="Q4" s="4"/>
      <c r="R4" s="4"/>
      <c r="S4" s="4"/>
      <c r="T4" s="4"/>
      <c r="U4" s="4"/>
      <c r="V4" s="4"/>
      <c r="W4" s="5"/>
      <c r="X4" s="5"/>
      <c r="Y4" s="5"/>
      <c r="Z4" s="5"/>
      <c r="AA4" s="5"/>
      <c r="AB4" s="5"/>
      <c r="AC4" s="449" t="s">
        <v>4</v>
      </c>
      <c r="AD4" s="450"/>
      <c r="AE4" s="450"/>
      <c r="AF4" s="450"/>
      <c r="AG4" s="450"/>
      <c r="AH4" s="450"/>
      <c r="AI4" s="450"/>
      <c r="AJ4" s="450"/>
      <c r="AK4" s="450"/>
      <c r="AL4" s="450"/>
      <c r="AM4" s="450"/>
      <c r="AN4" s="450"/>
      <c r="AO4" s="450"/>
      <c r="AP4" s="451"/>
      <c r="AQ4" s="4"/>
      <c r="AR4" s="4"/>
      <c r="AS4" s="4"/>
      <c r="AT4" s="4"/>
      <c r="AU4" s="4"/>
      <c r="AV4" s="4"/>
      <c r="AW4" s="4"/>
      <c r="AX4" s="4"/>
      <c r="AY4" s="4"/>
      <c r="AZ4" s="4"/>
      <c r="BA4" s="4"/>
      <c r="BB4" s="4"/>
      <c r="BC4" s="4"/>
      <c r="BD4" s="4"/>
      <c r="BE4" s="4"/>
    </row>
    <row r="5" spans="1:57" s="11" customFormat="1" ht="31.5" customHeight="1" thickBot="1" x14ac:dyDescent="0.3">
      <c r="B5" s="432"/>
      <c r="C5" s="433"/>
      <c r="D5" s="12" t="s">
        <v>5</v>
      </c>
      <c r="E5" s="478" t="s">
        <v>197</v>
      </c>
      <c r="F5" s="478"/>
      <c r="G5" s="479"/>
      <c r="H5" s="464" t="s">
        <v>84</v>
      </c>
      <c r="I5" s="465"/>
      <c r="J5" s="465"/>
      <c r="K5" s="466"/>
      <c r="L5" s="30">
        <v>1750905</v>
      </c>
      <c r="M5" s="4"/>
      <c r="N5" s="446" t="s">
        <v>6</v>
      </c>
      <c r="O5" s="447"/>
      <c r="P5" s="446" t="s">
        <v>7</v>
      </c>
      <c r="Q5" s="447"/>
      <c r="R5" s="448"/>
      <c r="S5" s="452" t="s">
        <v>8</v>
      </c>
      <c r="T5" s="454"/>
      <c r="U5" s="446" t="s">
        <v>9</v>
      </c>
      <c r="V5" s="447"/>
      <c r="W5" s="447"/>
      <c r="X5" s="449" t="s">
        <v>10</v>
      </c>
      <c r="Y5" s="450"/>
      <c r="Z5" s="450"/>
      <c r="AA5" s="450"/>
      <c r="AB5" s="451"/>
      <c r="AC5" s="449" t="s">
        <v>11</v>
      </c>
      <c r="AD5" s="450"/>
      <c r="AE5" s="450"/>
      <c r="AF5" s="450"/>
      <c r="AG5" s="451"/>
      <c r="AH5" s="446" t="s">
        <v>12</v>
      </c>
      <c r="AI5" s="447"/>
      <c r="AJ5" s="447"/>
      <c r="AK5" s="448"/>
      <c r="AL5" s="446" t="s">
        <v>13</v>
      </c>
      <c r="AM5" s="447"/>
      <c r="AN5" s="447"/>
      <c r="AO5" s="447"/>
      <c r="AP5" s="448"/>
      <c r="AQ5" s="4"/>
      <c r="AR5" s="446" t="s">
        <v>75</v>
      </c>
      <c r="AS5" s="448"/>
      <c r="AT5" s="446" t="s">
        <v>14</v>
      </c>
      <c r="AU5" s="447"/>
      <c r="AV5" s="447"/>
      <c r="AW5" s="447"/>
      <c r="AX5" s="447"/>
      <c r="AY5" s="448"/>
      <c r="AZ5" s="446" t="s">
        <v>72</v>
      </c>
      <c r="BA5" s="447"/>
      <c r="BB5" s="448"/>
      <c r="BC5" s="446" t="s">
        <v>15</v>
      </c>
      <c r="BD5" s="447"/>
      <c r="BE5" s="448"/>
    </row>
    <row r="6" spans="1:57" s="21" customFormat="1" ht="77.25" thickBot="1" x14ac:dyDescent="0.3">
      <c r="A6" s="13"/>
      <c r="B6" s="14" t="s">
        <v>16</v>
      </c>
      <c r="C6" s="15" t="s">
        <v>17</v>
      </c>
      <c r="D6" s="16" t="s">
        <v>18</v>
      </c>
      <c r="E6" s="17" t="s">
        <v>19</v>
      </c>
      <c r="F6" s="17" t="s">
        <v>20</v>
      </c>
      <c r="G6" s="16" t="s">
        <v>21</v>
      </c>
      <c r="H6" s="14" t="s">
        <v>22</v>
      </c>
      <c r="I6" s="14" t="s">
        <v>70</v>
      </c>
      <c r="J6" s="14" t="s">
        <v>78</v>
      </c>
      <c r="K6" s="14" t="s">
        <v>23</v>
      </c>
      <c r="L6" s="14" t="s">
        <v>24</v>
      </c>
      <c r="M6" s="14" t="s">
        <v>25</v>
      </c>
      <c r="N6" s="14" t="s">
        <v>26</v>
      </c>
      <c r="O6" s="15" t="s">
        <v>27</v>
      </c>
      <c r="P6" s="15" t="s">
        <v>28</v>
      </c>
      <c r="Q6" s="14" t="s">
        <v>29</v>
      </c>
      <c r="R6" s="14" t="s">
        <v>30</v>
      </c>
      <c r="S6" s="14" t="s">
        <v>31</v>
      </c>
      <c r="T6" s="14" t="s">
        <v>32</v>
      </c>
      <c r="U6" s="14" t="s">
        <v>33</v>
      </c>
      <c r="V6" s="15" t="s">
        <v>34</v>
      </c>
      <c r="W6" s="14" t="s">
        <v>35</v>
      </c>
      <c r="X6" s="14" t="s">
        <v>68</v>
      </c>
      <c r="Y6" s="14" t="s">
        <v>36</v>
      </c>
      <c r="Z6" s="14" t="s">
        <v>37</v>
      </c>
      <c r="AA6" s="18" t="s">
        <v>38</v>
      </c>
      <c r="AB6" s="32" t="s">
        <v>39</v>
      </c>
      <c r="AC6" s="14" t="s">
        <v>40</v>
      </c>
      <c r="AD6" s="14" t="s">
        <v>41</v>
      </c>
      <c r="AE6" s="14" t="s">
        <v>42</v>
      </c>
      <c r="AF6" s="18" t="s">
        <v>43</v>
      </c>
      <c r="AG6" s="32" t="s">
        <v>44</v>
      </c>
      <c r="AH6" s="14" t="s">
        <v>45</v>
      </c>
      <c r="AI6" s="14" t="s">
        <v>46</v>
      </c>
      <c r="AJ6" s="18" t="s">
        <v>47</v>
      </c>
      <c r="AK6" s="18" t="s">
        <v>80</v>
      </c>
      <c r="AL6" s="14" t="s">
        <v>48</v>
      </c>
      <c r="AM6" s="18" t="s">
        <v>49</v>
      </c>
      <c r="AN6" s="18" t="s">
        <v>50</v>
      </c>
      <c r="AO6" s="18" t="s">
        <v>79</v>
      </c>
      <c r="AP6" s="32" t="s">
        <v>51</v>
      </c>
      <c r="AQ6" s="32" t="s">
        <v>52</v>
      </c>
      <c r="AR6" s="14" t="s">
        <v>76</v>
      </c>
      <c r="AS6" s="14" t="s">
        <v>77</v>
      </c>
      <c r="AT6" s="14" t="s">
        <v>53</v>
      </c>
      <c r="AU6" s="14" t="s">
        <v>54</v>
      </c>
      <c r="AV6" s="14" t="s">
        <v>55</v>
      </c>
      <c r="AW6" s="19" t="s">
        <v>56</v>
      </c>
      <c r="AX6" s="33" t="s">
        <v>57</v>
      </c>
      <c r="AY6" s="33" t="s">
        <v>82</v>
      </c>
      <c r="AZ6" s="34" t="s">
        <v>83</v>
      </c>
      <c r="BA6" s="14" t="s">
        <v>58</v>
      </c>
      <c r="BB6" s="14" t="s">
        <v>59</v>
      </c>
      <c r="BC6" s="15" t="s">
        <v>60</v>
      </c>
      <c r="BD6" s="15" t="s">
        <v>61</v>
      </c>
      <c r="BE6" s="15" t="s">
        <v>62</v>
      </c>
    </row>
    <row r="7" spans="1:57" s="11" customFormat="1" x14ac:dyDescent="0.25">
      <c r="B7" s="43">
        <v>2026</v>
      </c>
      <c r="C7" s="43">
        <v>891780111</v>
      </c>
      <c r="D7" s="43" t="s">
        <v>63</v>
      </c>
      <c r="E7" s="70" t="s">
        <v>86</v>
      </c>
      <c r="F7" s="71" t="s">
        <v>101</v>
      </c>
      <c r="G7" s="49">
        <v>0</v>
      </c>
      <c r="H7" s="50" t="s">
        <v>71</v>
      </c>
      <c r="I7" s="43" t="s">
        <v>64</v>
      </c>
      <c r="J7" s="50" t="s">
        <v>81</v>
      </c>
      <c r="K7" s="50" t="s">
        <v>114</v>
      </c>
      <c r="L7" s="66">
        <v>16538500</v>
      </c>
      <c r="M7" s="43" t="s">
        <v>66</v>
      </c>
      <c r="N7" s="50" t="s">
        <v>132</v>
      </c>
      <c r="O7" s="66">
        <v>1082971346</v>
      </c>
      <c r="P7" s="43">
        <v>119</v>
      </c>
      <c r="Q7" s="72">
        <v>46038</v>
      </c>
      <c r="R7" s="52">
        <v>69873500</v>
      </c>
      <c r="S7" s="72">
        <v>46042</v>
      </c>
      <c r="T7" s="66">
        <v>16538500</v>
      </c>
      <c r="U7" s="49" t="s">
        <v>65</v>
      </c>
      <c r="V7" s="66">
        <v>36718407</v>
      </c>
      <c r="W7" s="50" t="s">
        <v>155</v>
      </c>
      <c r="X7" s="72">
        <v>46042</v>
      </c>
      <c r="Y7" s="72">
        <v>46042</v>
      </c>
      <c r="Z7" s="54" t="s">
        <v>73</v>
      </c>
      <c r="AA7" s="72">
        <v>46203</v>
      </c>
      <c r="AB7" s="46">
        <f>+IF(Z7="1800-01-01",AA7-Y7,AA7-Z7)</f>
        <v>161</v>
      </c>
      <c r="AC7" s="51">
        <v>0</v>
      </c>
      <c r="AD7" s="51">
        <v>0</v>
      </c>
      <c r="AE7" s="51">
        <v>0</v>
      </c>
      <c r="AF7" s="55" t="s">
        <v>73</v>
      </c>
      <c r="AG7" s="105">
        <f>+IF(AF7="1800-01-01",0,AF7-AA7)</f>
        <v>0</v>
      </c>
      <c r="AH7" s="51">
        <v>0</v>
      </c>
      <c r="AI7" s="51">
        <v>0</v>
      </c>
      <c r="AJ7" s="49" t="s">
        <v>73</v>
      </c>
      <c r="AK7" s="53" t="s">
        <v>73</v>
      </c>
      <c r="AL7" s="51">
        <v>0</v>
      </c>
      <c r="AM7" s="53" t="s">
        <v>73</v>
      </c>
      <c r="AN7" s="53" t="s">
        <v>73</v>
      </c>
      <c r="AO7" s="53" t="s">
        <v>73</v>
      </c>
      <c r="AP7" s="46">
        <f>+IF(AM7="1800-01-01",0,AN7-AM7)</f>
        <v>0</v>
      </c>
      <c r="AQ7" s="46">
        <f>+L7+AD7-AI7</f>
        <v>16538500</v>
      </c>
      <c r="AR7" s="49" t="s">
        <v>65</v>
      </c>
      <c r="AS7" s="66">
        <v>16538500</v>
      </c>
      <c r="AT7" s="49" t="s">
        <v>162</v>
      </c>
      <c r="AU7" s="51">
        <v>0</v>
      </c>
      <c r="AV7" s="56" t="s">
        <v>73</v>
      </c>
      <c r="AW7" s="57">
        <v>0</v>
      </c>
      <c r="AX7" s="58">
        <f>AQ7-AW7</f>
        <v>16538500</v>
      </c>
      <c r="AY7" s="59">
        <f>+IFERROR(AW7/AQ7,"_")</f>
        <v>0</v>
      </c>
      <c r="AZ7" s="60">
        <v>0.09</v>
      </c>
      <c r="BA7" s="56" t="s">
        <v>73</v>
      </c>
      <c r="BB7" s="49" t="s">
        <v>85</v>
      </c>
      <c r="BC7" s="73" t="s">
        <v>165</v>
      </c>
      <c r="BD7" s="43" t="s">
        <v>65</v>
      </c>
      <c r="BE7" s="43" t="s">
        <v>65</v>
      </c>
    </row>
    <row r="8" spans="1:57" x14ac:dyDescent="0.25">
      <c r="B8" s="44">
        <v>2026</v>
      </c>
      <c r="C8" s="44">
        <v>891780111</v>
      </c>
      <c r="D8" s="44" t="s">
        <v>63</v>
      </c>
      <c r="E8" s="74" t="s">
        <v>87</v>
      </c>
      <c r="F8" s="75" t="s">
        <v>102</v>
      </c>
      <c r="G8" s="61">
        <v>0</v>
      </c>
      <c r="H8" s="76" t="s">
        <v>71</v>
      </c>
      <c r="I8" s="44" t="s">
        <v>64</v>
      </c>
      <c r="J8" s="76" t="s">
        <v>81</v>
      </c>
      <c r="K8" s="76" t="s">
        <v>115</v>
      </c>
      <c r="L8" s="77">
        <v>16650000</v>
      </c>
      <c r="M8" s="44" t="s">
        <v>66</v>
      </c>
      <c r="N8" s="76" t="s">
        <v>133</v>
      </c>
      <c r="O8" s="77">
        <v>1083010275</v>
      </c>
      <c r="P8" s="44">
        <v>119</v>
      </c>
      <c r="Q8" s="78">
        <v>46038</v>
      </c>
      <c r="R8" s="68">
        <v>69873500</v>
      </c>
      <c r="S8" s="78">
        <v>46043</v>
      </c>
      <c r="T8" s="77">
        <v>16650000</v>
      </c>
      <c r="U8" s="61" t="s">
        <v>65</v>
      </c>
      <c r="V8" s="77">
        <v>7634027</v>
      </c>
      <c r="W8" s="76" t="s">
        <v>156</v>
      </c>
      <c r="X8" s="78">
        <v>46043</v>
      </c>
      <c r="Y8" s="78">
        <v>46043</v>
      </c>
      <c r="Z8" s="69" t="s">
        <v>73</v>
      </c>
      <c r="AA8" s="78">
        <v>46193</v>
      </c>
      <c r="AB8" s="47">
        <f t="shared" ref="AB8:AB25" si="0">+IF(Z8="1800-01-01",AA8-Y8,AA8-Z8)</f>
        <v>150</v>
      </c>
      <c r="AC8" s="79">
        <v>0</v>
      </c>
      <c r="AD8" s="79">
        <v>0</v>
      </c>
      <c r="AE8" s="79">
        <v>0</v>
      </c>
      <c r="AF8" s="80" t="s">
        <v>73</v>
      </c>
      <c r="AG8" s="106">
        <f t="shared" ref="AG8:AG25" si="1">+IF(AF8="1800-01-01",0,AF8-AA8)</f>
        <v>0</v>
      </c>
      <c r="AH8" s="79">
        <v>0</v>
      </c>
      <c r="AI8" s="79">
        <v>0</v>
      </c>
      <c r="AJ8" s="61" t="s">
        <v>73</v>
      </c>
      <c r="AK8" s="81" t="s">
        <v>73</v>
      </c>
      <c r="AL8" s="79">
        <v>0</v>
      </c>
      <c r="AM8" s="81" t="s">
        <v>73</v>
      </c>
      <c r="AN8" s="81" t="s">
        <v>73</v>
      </c>
      <c r="AO8" s="81" t="s">
        <v>73</v>
      </c>
      <c r="AP8" s="47">
        <f t="shared" ref="AP8:AP25" si="2">+IF(AM8="1800-01-01",0,AN8-AM8)</f>
        <v>0</v>
      </c>
      <c r="AQ8" s="47">
        <f>+L8+AD8-AI8</f>
        <v>16650000</v>
      </c>
      <c r="AR8" s="61" t="s">
        <v>65</v>
      </c>
      <c r="AS8" s="77">
        <v>16650000</v>
      </c>
      <c r="AT8" s="61" t="s">
        <v>162</v>
      </c>
      <c r="AU8" s="79">
        <v>0</v>
      </c>
      <c r="AV8" s="82" t="s">
        <v>73</v>
      </c>
      <c r="AW8" s="83">
        <v>0</v>
      </c>
      <c r="AX8" s="62">
        <f>AQ8-AW8</f>
        <v>16650000</v>
      </c>
      <c r="AY8" s="63">
        <f t="shared" ref="AY8:AY25" si="3">+IFERROR(AW8/AQ8,"_")</f>
        <v>0</v>
      </c>
      <c r="AZ8" s="67">
        <v>0.09</v>
      </c>
      <c r="BA8" s="82" t="s">
        <v>73</v>
      </c>
      <c r="BB8" s="61" t="s">
        <v>85</v>
      </c>
      <c r="BC8" s="84" t="s">
        <v>166</v>
      </c>
      <c r="BD8" s="44" t="s">
        <v>65</v>
      </c>
      <c r="BE8" s="44" t="s">
        <v>65</v>
      </c>
    </row>
    <row r="9" spans="1:57" x14ac:dyDescent="0.25">
      <c r="B9" s="44">
        <v>2026</v>
      </c>
      <c r="C9" s="44">
        <v>891780111</v>
      </c>
      <c r="D9" s="44" t="s">
        <v>63</v>
      </c>
      <c r="E9" s="74" t="s">
        <v>88</v>
      </c>
      <c r="F9" s="75" t="s">
        <v>103</v>
      </c>
      <c r="G9" s="61">
        <v>0</v>
      </c>
      <c r="H9" s="76" t="s">
        <v>71</v>
      </c>
      <c r="I9" s="44" t="s">
        <v>64</v>
      </c>
      <c r="J9" s="76" t="s">
        <v>81</v>
      </c>
      <c r="K9" s="76" t="s">
        <v>116</v>
      </c>
      <c r="L9" s="77">
        <v>28600000</v>
      </c>
      <c r="M9" s="44" t="s">
        <v>66</v>
      </c>
      <c r="N9" s="76" t="s">
        <v>134</v>
      </c>
      <c r="O9" s="77">
        <v>49778889</v>
      </c>
      <c r="P9" s="44">
        <v>116</v>
      </c>
      <c r="Q9" s="78">
        <v>46038</v>
      </c>
      <c r="R9" s="68">
        <v>65230000</v>
      </c>
      <c r="S9" s="78">
        <v>46044</v>
      </c>
      <c r="T9" s="77">
        <v>28600000</v>
      </c>
      <c r="U9" s="61" t="s">
        <v>65</v>
      </c>
      <c r="V9" s="77">
        <v>1082943047</v>
      </c>
      <c r="W9" s="76" t="s">
        <v>157</v>
      </c>
      <c r="X9" s="78">
        <v>46043</v>
      </c>
      <c r="Y9" s="78">
        <v>46055</v>
      </c>
      <c r="Z9" s="69" t="s">
        <v>73</v>
      </c>
      <c r="AA9" s="78">
        <v>46218</v>
      </c>
      <c r="AB9" s="47">
        <f t="shared" si="0"/>
        <v>163</v>
      </c>
      <c r="AC9" s="79">
        <v>0</v>
      </c>
      <c r="AD9" s="79">
        <v>0</v>
      </c>
      <c r="AE9" s="79">
        <v>0</v>
      </c>
      <c r="AF9" s="80" t="s">
        <v>73</v>
      </c>
      <c r="AG9" s="106">
        <f t="shared" si="1"/>
        <v>0</v>
      </c>
      <c r="AH9" s="79">
        <v>0</v>
      </c>
      <c r="AI9" s="79">
        <v>0</v>
      </c>
      <c r="AJ9" s="61" t="s">
        <v>73</v>
      </c>
      <c r="AK9" s="81" t="s">
        <v>73</v>
      </c>
      <c r="AL9" s="79">
        <v>0</v>
      </c>
      <c r="AM9" s="81" t="s">
        <v>73</v>
      </c>
      <c r="AN9" s="81" t="s">
        <v>73</v>
      </c>
      <c r="AO9" s="81" t="s">
        <v>73</v>
      </c>
      <c r="AP9" s="47">
        <f>+IF(AM9="1800-01-01",0,AN9-AM9)</f>
        <v>0</v>
      </c>
      <c r="AQ9" s="47">
        <f>+L9+AD9-AI9</f>
        <v>28600000</v>
      </c>
      <c r="AR9" s="61" t="s">
        <v>65</v>
      </c>
      <c r="AS9" s="77">
        <v>28600000</v>
      </c>
      <c r="AT9" s="61" t="s">
        <v>162</v>
      </c>
      <c r="AU9" s="79">
        <v>0</v>
      </c>
      <c r="AV9" s="82" t="s">
        <v>73</v>
      </c>
      <c r="AW9" s="83">
        <v>0</v>
      </c>
      <c r="AX9" s="62">
        <f t="shared" ref="AX9:AX25" si="4">AQ9-AW9</f>
        <v>28600000</v>
      </c>
      <c r="AY9" s="63">
        <f t="shared" si="3"/>
        <v>0</v>
      </c>
      <c r="AZ9" s="67">
        <v>0</v>
      </c>
      <c r="BA9" s="82" t="s">
        <v>73</v>
      </c>
      <c r="BB9" s="61" t="s">
        <v>163</v>
      </c>
      <c r="BC9" s="84" t="s">
        <v>167</v>
      </c>
      <c r="BD9" s="44" t="s">
        <v>65</v>
      </c>
      <c r="BE9" s="44" t="s">
        <v>65</v>
      </c>
    </row>
    <row r="10" spans="1:57" x14ac:dyDescent="0.25">
      <c r="B10" s="44">
        <v>2026</v>
      </c>
      <c r="C10" s="44">
        <v>891780111</v>
      </c>
      <c r="D10" s="44" t="s">
        <v>63</v>
      </c>
      <c r="E10" s="74" t="s">
        <v>89</v>
      </c>
      <c r="F10" s="75" t="s">
        <v>104</v>
      </c>
      <c r="G10" s="61">
        <v>0</v>
      </c>
      <c r="H10" s="76" t="s">
        <v>71</v>
      </c>
      <c r="I10" s="44" t="s">
        <v>64</v>
      </c>
      <c r="J10" s="76" t="s">
        <v>112</v>
      </c>
      <c r="K10" s="76" t="s">
        <v>117</v>
      </c>
      <c r="L10" s="77">
        <v>2996420</v>
      </c>
      <c r="M10" s="44" t="s">
        <v>66</v>
      </c>
      <c r="N10" s="76" t="s">
        <v>135</v>
      </c>
      <c r="O10" s="77" t="s">
        <v>152</v>
      </c>
      <c r="P10" s="44">
        <v>244</v>
      </c>
      <c r="Q10" s="85">
        <v>46042</v>
      </c>
      <c r="R10" s="68">
        <v>2996420</v>
      </c>
      <c r="S10" s="78">
        <v>46044</v>
      </c>
      <c r="T10" s="77">
        <v>2996420</v>
      </c>
      <c r="U10" s="61" t="s">
        <v>65</v>
      </c>
      <c r="V10" s="77">
        <v>1083003720</v>
      </c>
      <c r="W10" s="76" t="s">
        <v>158</v>
      </c>
      <c r="X10" s="78">
        <v>46044</v>
      </c>
      <c r="Y10" s="78">
        <v>46044</v>
      </c>
      <c r="Z10" s="69" t="s">
        <v>73</v>
      </c>
      <c r="AA10" s="78">
        <v>46075</v>
      </c>
      <c r="AB10" s="47">
        <f t="shared" si="0"/>
        <v>31</v>
      </c>
      <c r="AC10" s="79">
        <v>0</v>
      </c>
      <c r="AD10" s="79">
        <v>0</v>
      </c>
      <c r="AE10" s="79">
        <v>0</v>
      </c>
      <c r="AF10" s="80" t="s">
        <v>73</v>
      </c>
      <c r="AG10" s="106">
        <f t="shared" si="1"/>
        <v>0</v>
      </c>
      <c r="AH10" s="79">
        <v>0</v>
      </c>
      <c r="AI10" s="79">
        <v>0</v>
      </c>
      <c r="AJ10" s="61" t="s">
        <v>73</v>
      </c>
      <c r="AK10" s="81" t="s">
        <v>73</v>
      </c>
      <c r="AL10" s="79">
        <v>0</v>
      </c>
      <c r="AM10" s="81" t="s">
        <v>73</v>
      </c>
      <c r="AN10" s="81" t="s">
        <v>73</v>
      </c>
      <c r="AO10" s="81" t="s">
        <v>73</v>
      </c>
      <c r="AP10" s="47">
        <f>+IF(AM10="1800-01-01",0,AN10-AM10)</f>
        <v>0</v>
      </c>
      <c r="AQ10" s="47">
        <f>+L10+AD10-AI10</f>
        <v>2996420</v>
      </c>
      <c r="AR10" s="61" t="s">
        <v>65</v>
      </c>
      <c r="AS10" s="77">
        <v>2996420</v>
      </c>
      <c r="AT10" s="61" t="s">
        <v>162</v>
      </c>
      <c r="AU10" s="79">
        <v>0</v>
      </c>
      <c r="AV10" s="82" t="s">
        <v>73</v>
      </c>
      <c r="AW10" s="83">
        <v>0</v>
      </c>
      <c r="AX10" s="62">
        <f t="shared" si="4"/>
        <v>2996420</v>
      </c>
      <c r="AY10" s="63">
        <f t="shared" si="3"/>
        <v>0</v>
      </c>
      <c r="AZ10" s="67">
        <v>0</v>
      </c>
      <c r="BA10" s="82" t="s">
        <v>73</v>
      </c>
      <c r="BB10" s="61" t="s">
        <v>85</v>
      </c>
      <c r="BC10" s="84" t="s">
        <v>168</v>
      </c>
      <c r="BD10" s="44" t="s">
        <v>65</v>
      </c>
      <c r="BE10" s="44" t="s">
        <v>164</v>
      </c>
    </row>
    <row r="11" spans="1:57" x14ac:dyDescent="0.25">
      <c r="B11" s="44">
        <v>2026</v>
      </c>
      <c r="C11" s="44">
        <v>891780111</v>
      </c>
      <c r="D11" s="44" t="s">
        <v>63</v>
      </c>
      <c r="E11" s="74" t="s">
        <v>90</v>
      </c>
      <c r="F11" s="75" t="s">
        <v>105</v>
      </c>
      <c r="G11" s="61">
        <v>0</v>
      </c>
      <c r="H11" s="76" t="s">
        <v>71</v>
      </c>
      <c r="I11" s="44" t="s">
        <v>64</v>
      </c>
      <c r="J11" s="76" t="s">
        <v>113</v>
      </c>
      <c r="K11" s="76" t="s">
        <v>118</v>
      </c>
      <c r="L11" s="77">
        <v>28000000</v>
      </c>
      <c r="M11" s="44" t="s">
        <v>66</v>
      </c>
      <c r="N11" s="76" t="s">
        <v>136</v>
      </c>
      <c r="O11" s="77" t="s">
        <v>153</v>
      </c>
      <c r="P11" s="44">
        <v>237</v>
      </c>
      <c r="Q11" s="85">
        <v>46042</v>
      </c>
      <c r="R11" s="68">
        <v>56000000</v>
      </c>
      <c r="S11" s="78">
        <v>46044</v>
      </c>
      <c r="T11" s="77">
        <v>28000000</v>
      </c>
      <c r="U11" s="61" t="s">
        <v>65</v>
      </c>
      <c r="V11" s="77">
        <v>7634027</v>
      </c>
      <c r="W11" s="76" t="s">
        <v>156</v>
      </c>
      <c r="X11" s="78">
        <v>46044</v>
      </c>
      <c r="Y11" s="78">
        <v>46045</v>
      </c>
      <c r="Z11" s="69" t="s">
        <v>73</v>
      </c>
      <c r="AA11" s="78">
        <v>46173</v>
      </c>
      <c r="AB11" s="47">
        <f t="shared" si="0"/>
        <v>128</v>
      </c>
      <c r="AC11" s="79">
        <v>0</v>
      </c>
      <c r="AD11" s="79">
        <v>0</v>
      </c>
      <c r="AE11" s="79">
        <v>0</v>
      </c>
      <c r="AF11" s="80" t="s">
        <v>73</v>
      </c>
      <c r="AG11" s="106">
        <f t="shared" si="1"/>
        <v>0</v>
      </c>
      <c r="AH11" s="79">
        <v>0</v>
      </c>
      <c r="AI11" s="79">
        <v>0</v>
      </c>
      <c r="AJ11" s="61" t="s">
        <v>73</v>
      </c>
      <c r="AK11" s="81" t="s">
        <v>73</v>
      </c>
      <c r="AL11" s="79">
        <v>0</v>
      </c>
      <c r="AM11" s="81" t="s">
        <v>73</v>
      </c>
      <c r="AN11" s="81" t="s">
        <v>73</v>
      </c>
      <c r="AO11" s="81" t="s">
        <v>73</v>
      </c>
      <c r="AP11" s="47">
        <f t="shared" si="2"/>
        <v>0</v>
      </c>
      <c r="AQ11" s="47">
        <f>+L11+AD11-AI11</f>
        <v>28000000</v>
      </c>
      <c r="AR11" s="61" t="s">
        <v>65</v>
      </c>
      <c r="AS11" s="77">
        <v>28000000</v>
      </c>
      <c r="AT11" s="61" t="s">
        <v>162</v>
      </c>
      <c r="AU11" s="79">
        <v>0</v>
      </c>
      <c r="AV11" s="82" t="s">
        <v>73</v>
      </c>
      <c r="AW11" s="83">
        <v>0</v>
      </c>
      <c r="AX11" s="62">
        <f t="shared" si="4"/>
        <v>28000000</v>
      </c>
      <c r="AY11" s="63">
        <f t="shared" si="3"/>
        <v>0</v>
      </c>
      <c r="AZ11" s="67">
        <v>0</v>
      </c>
      <c r="BA11" s="82" t="s">
        <v>73</v>
      </c>
      <c r="BB11" s="61" t="s">
        <v>85</v>
      </c>
      <c r="BC11" s="84" t="s">
        <v>169</v>
      </c>
      <c r="BD11" s="44" t="s">
        <v>65</v>
      </c>
      <c r="BE11" s="44" t="s">
        <v>164</v>
      </c>
    </row>
    <row r="12" spans="1:57" x14ac:dyDescent="0.25">
      <c r="B12" s="44">
        <v>2026</v>
      </c>
      <c r="C12" s="44">
        <v>891780111</v>
      </c>
      <c r="D12" s="44" t="s">
        <v>63</v>
      </c>
      <c r="E12" s="74" t="s">
        <v>91</v>
      </c>
      <c r="F12" s="75" t="s">
        <v>106</v>
      </c>
      <c r="G12" s="61">
        <v>0</v>
      </c>
      <c r="H12" s="76" t="s">
        <v>71</v>
      </c>
      <c r="I12" s="44" t="s">
        <v>64</v>
      </c>
      <c r="J12" s="76" t="s">
        <v>81</v>
      </c>
      <c r="K12" s="76" t="s">
        <v>119</v>
      </c>
      <c r="L12" s="77">
        <v>18315000</v>
      </c>
      <c r="M12" s="44" t="s">
        <v>66</v>
      </c>
      <c r="N12" s="76" t="s">
        <v>137</v>
      </c>
      <c r="O12" s="77">
        <v>1083044902</v>
      </c>
      <c r="P12" s="44">
        <v>116</v>
      </c>
      <c r="Q12" s="78">
        <v>46038</v>
      </c>
      <c r="R12" s="68">
        <v>65230000</v>
      </c>
      <c r="S12" s="78">
        <v>46045</v>
      </c>
      <c r="T12" s="77">
        <v>18315000</v>
      </c>
      <c r="U12" s="61" t="s">
        <v>65</v>
      </c>
      <c r="V12" s="77">
        <v>1083003720</v>
      </c>
      <c r="W12" s="76" t="s">
        <v>158</v>
      </c>
      <c r="X12" s="78">
        <v>46045</v>
      </c>
      <c r="Y12" s="78">
        <v>46055</v>
      </c>
      <c r="Z12" s="69" t="s">
        <v>73</v>
      </c>
      <c r="AA12" s="78">
        <v>46218</v>
      </c>
      <c r="AB12" s="47">
        <f t="shared" si="0"/>
        <v>163</v>
      </c>
      <c r="AC12" s="79">
        <v>0</v>
      </c>
      <c r="AD12" s="79">
        <v>0</v>
      </c>
      <c r="AE12" s="79">
        <v>0</v>
      </c>
      <c r="AF12" s="80" t="s">
        <v>73</v>
      </c>
      <c r="AG12" s="106">
        <f t="shared" si="1"/>
        <v>0</v>
      </c>
      <c r="AH12" s="79">
        <v>0</v>
      </c>
      <c r="AI12" s="79">
        <v>0</v>
      </c>
      <c r="AJ12" s="61" t="s">
        <v>73</v>
      </c>
      <c r="AK12" s="81" t="s">
        <v>73</v>
      </c>
      <c r="AL12" s="79">
        <v>0</v>
      </c>
      <c r="AM12" s="81" t="s">
        <v>73</v>
      </c>
      <c r="AN12" s="81" t="s">
        <v>73</v>
      </c>
      <c r="AO12" s="81" t="s">
        <v>73</v>
      </c>
      <c r="AP12" s="47">
        <f t="shared" si="2"/>
        <v>0</v>
      </c>
      <c r="AQ12" s="47">
        <f>+L12+AD12-AI12</f>
        <v>18315000</v>
      </c>
      <c r="AR12" s="61" t="s">
        <v>65</v>
      </c>
      <c r="AS12" s="77">
        <v>18315000</v>
      </c>
      <c r="AT12" s="61" t="s">
        <v>162</v>
      </c>
      <c r="AU12" s="79">
        <v>0</v>
      </c>
      <c r="AV12" s="82" t="s">
        <v>73</v>
      </c>
      <c r="AW12" s="83">
        <v>0</v>
      </c>
      <c r="AX12" s="62">
        <f t="shared" si="4"/>
        <v>18315000</v>
      </c>
      <c r="AY12" s="63">
        <f t="shared" si="3"/>
        <v>0</v>
      </c>
      <c r="AZ12" s="67">
        <v>0</v>
      </c>
      <c r="BA12" s="82" t="s">
        <v>73</v>
      </c>
      <c r="BB12" s="61" t="s">
        <v>163</v>
      </c>
      <c r="BC12" s="84" t="s">
        <v>170</v>
      </c>
      <c r="BD12" s="44" t="s">
        <v>65</v>
      </c>
      <c r="BE12" s="44" t="s">
        <v>65</v>
      </c>
    </row>
    <row r="13" spans="1:57" x14ac:dyDescent="0.25">
      <c r="B13" s="44">
        <v>2026</v>
      </c>
      <c r="C13" s="44">
        <v>891780111</v>
      </c>
      <c r="D13" s="44" t="s">
        <v>63</v>
      </c>
      <c r="E13" s="74" t="s">
        <v>7140</v>
      </c>
      <c r="F13" s="75" t="s">
        <v>107</v>
      </c>
      <c r="G13" s="61">
        <v>0</v>
      </c>
      <c r="H13" s="76" t="s">
        <v>71</v>
      </c>
      <c r="I13" s="44" t="s">
        <v>64</v>
      </c>
      <c r="J13" s="76" t="s">
        <v>81</v>
      </c>
      <c r="K13" s="76" t="s">
        <v>120</v>
      </c>
      <c r="L13" s="77">
        <v>13679500</v>
      </c>
      <c r="M13" s="44" t="s">
        <v>66</v>
      </c>
      <c r="N13" s="76" t="s">
        <v>138</v>
      </c>
      <c r="O13" s="77">
        <v>1221964687</v>
      </c>
      <c r="P13" s="44">
        <v>97</v>
      </c>
      <c r="Q13" s="78">
        <v>46037</v>
      </c>
      <c r="R13" s="68">
        <v>37869500</v>
      </c>
      <c r="S13" s="78">
        <v>46045</v>
      </c>
      <c r="T13" s="77">
        <v>13679500</v>
      </c>
      <c r="U13" s="61" t="s">
        <v>65</v>
      </c>
      <c r="V13" s="77">
        <v>1082943047</v>
      </c>
      <c r="W13" s="76" t="s">
        <v>157</v>
      </c>
      <c r="X13" s="78">
        <v>46045</v>
      </c>
      <c r="Y13" s="78">
        <v>46055</v>
      </c>
      <c r="Z13" s="69" t="s">
        <v>73</v>
      </c>
      <c r="AA13" s="78">
        <v>46218</v>
      </c>
      <c r="AB13" s="47">
        <f t="shared" si="0"/>
        <v>163</v>
      </c>
      <c r="AC13" s="79">
        <v>0</v>
      </c>
      <c r="AD13" s="79">
        <v>0</v>
      </c>
      <c r="AE13" s="79">
        <v>0</v>
      </c>
      <c r="AF13" s="80" t="s">
        <v>73</v>
      </c>
      <c r="AG13" s="106">
        <f t="shared" si="1"/>
        <v>0</v>
      </c>
      <c r="AH13" s="79">
        <v>0</v>
      </c>
      <c r="AI13" s="79">
        <v>0</v>
      </c>
      <c r="AJ13" s="61" t="s">
        <v>73</v>
      </c>
      <c r="AK13" s="81" t="s">
        <v>73</v>
      </c>
      <c r="AL13" s="79">
        <v>0</v>
      </c>
      <c r="AM13" s="81" t="s">
        <v>73</v>
      </c>
      <c r="AN13" s="81" t="s">
        <v>73</v>
      </c>
      <c r="AO13" s="81" t="s">
        <v>73</v>
      </c>
      <c r="AP13" s="47">
        <f t="shared" si="2"/>
        <v>0</v>
      </c>
      <c r="AQ13" s="47">
        <f>+L13+AD13-AI13</f>
        <v>13679500</v>
      </c>
      <c r="AR13" s="61" t="s">
        <v>65</v>
      </c>
      <c r="AS13" s="77">
        <v>13679500</v>
      </c>
      <c r="AT13" s="61" t="s">
        <v>162</v>
      </c>
      <c r="AU13" s="79">
        <v>0</v>
      </c>
      <c r="AV13" s="82" t="s">
        <v>73</v>
      </c>
      <c r="AW13" s="83">
        <v>0</v>
      </c>
      <c r="AX13" s="62">
        <f t="shared" si="4"/>
        <v>13679500</v>
      </c>
      <c r="AY13" s="63">
        <f t="shared" si="3"/>
        <v>0</v>
      </c>
      <c r="AZ13" s="67">
        <v>0</v>
      </c>
      <c r="BA13" s="82" t="s">
        <v>73</v>
      </c>
      <c r="BB13" s="61" t="s">
        <v>163</v>
      </c>
      <c r="BC13" s="84" t="s">
        <v>171</v>
      </c>
      <c r="BD13" s="44" t="s">
        <v>65</v>
      </c>
      <c r="BE13" s="44" t="s">
        <v>65</v>
      </c>
    </row>
    <row r="14" spans="1:57" x14ac:dyDescent="0.25">
      <c r="B14" s="44">
        <v>2026</v>
      </c>
      <c r="C14" s="44">
        <v>891780111</v>
      </c>
      <c r="D14" s="44" t="s">
        <v>63</v>
      </c>
      <c r="E14" s="74" t="s">
        <v>92</v>
      </c>
      <c r="F14" s="75" t="s">
        <v>108</v>
      </c>
      <c r="G14" s="61">
        <v>0</v>
      </c>
      <c r="H14" s="76" t="s">
        <v>71</v>
      </c>
      <c r="I14" s="44" t="s">
        <v>111</v>
      </c>
      <c r="J14" s="76" t="s">
        <v>81</v>
      </c>
      <c r="K14" s="76" t="s">
        <v>121</v>
      </c>
      <c r="L14" s="77">
        <v>4212000</v>
      </c>
      <c r="M14" s="44" t="s">
        <v>66</v>
      </c>
      <c r="N14" s="76" t="s">
        <v>139</v>
      </c>
      <c r="O14" s="77" t="s">
        <v>154</v>
      </c>
      <c r="P14" s="44">
        <v>279</v>
      </c>
      <c r="Q14" s="78">
        <v>46043</v>
      </c>
      <c r="R14" s="68">
        <v>4212000</v>
      </c>
      <c r="S14" s="78">
        <v>46048</v>
      </c>
      <c r="T14" s="77">
        <v>4212000</v>
      </c>
      <c r="U14" s="61" t="s">
        <v>65</v>
      </c>
      <c r="V14" s="77">
        <v>7634027</v>
      </c>
      <c r="W14" s="76" t="s">
        <v>156</v>
      </c>
      <c r="X14" s="78">
        <v>46048</v>
      </c>
      <c r="Y14" s="78">
        <v>46048</v>
      </c>
      <c r="Z14" s="69" t="s">
        <v>73</v>
      </c>
      <c r="AA14" s="78">
        <v>46060</v>
      </c>
      <c r="AB14" s="47">
        <f t="shared" si="0"/>
        <v>12</v>
      </c>
      <c r="AC14" s="79">
        <v>0</v>
      </c>
      <c r="AD14" s="79">
        <v>0</v>
      </c>
      <c r="AE14" s="79">
        <v>0</v>
      </c>
      <c r="AF14" s="80" t="s">
        <v>73</v>
      </c>
      <c r="AG14" s="106">
        <f t="shared" si="1"/>
        <v>0</v>
      </c>
      <c r="AH14" s="79">
        <v>0</v>
      </c>
      <c r="AI14" s="79">
        <v>0</v>
      </c>
      <c r="AJ14" s="61" t="s">
        <v>73</v>
      </c>
      <c r="AK14" s="81" t="s">
        <v>73</v>
      </c>
      <c r="AL14" s="79">
        <v>0</v>
      </c>
      <c r="AM14" s="81" t="s">
        <v>73</v>
      </c>
      <c r="AN14" s="81" t="s">
        <v>73</v>
      </c>
      <c r="AO14" s="81" t="s">
        <v>73</v>
      </c>
      <c r="AP14" s="47">
        <f t="shared" si="2"/>
        <v>0</v>
      </c>
      <c r="AQ14" s="47">
        <f>+L14+AD14-AI14</f>
        <v>4212000</v>
      </c>
      <c r="AR14" s="61" t="s">
        <v>65</v>
      </c>
      <c r="AS14" s="77">
        <v>4212000</v>
      </c>
      <c r="AT14" s="61" t="s">
        <v>162</v>
      </c>
      <c r="AU14" s="79">
        <v>0</v>
      </c>
      <c r="AV14" s="82" t="s">
        <v>73</v>
      </c>
      <c r="AW14" s="83">
        <v>0</v>
      </c>
      <c r="AX14" s="62">
        <f t="shared" si="4"/>
        <v>4212000</v>
      </c>
      <c r="AY14" s="63">
        <f t="shared" si="3"/>
        <v>0</v>
      </c>
      <c r="AZ14" s="67">
        <v>0</v>
      </c>
      <c r="BA14" s="82" t="s">
        <v>73</v>
      </c>
      <c r="BB14" s="61" t="s">
        <v>85</v>
      </c>
      <c r="BC14" s="84" t="s">
        <v>172</v>
      </c>
      <c r="BD14" s="44" t="s">
        <v>65</v>
      </c>
      <c r="BE14" s="44" t="s">
        <v>164</v>
      </c>
    </row>
    <row r="15" spans="1:57" x14ac:dyDescent="0.25">
      <c r="B15" s="44">
        <v>2026</v>
      </c>
      <c r="C15" s="44">
        <v>891780111</v>
      </c>
      <c r="D15" s="44" t="s">
        <v>63</v>
      </c>
      <c r="E15" s="74" t="s">
        <v>93</v>
      </c>
      <c r="F15" s="75" t="s">
        <v>109</v>
      </c>
      <c r="G15" s="61">
        <v>0</v>
      </c>
      <c r="H15" s="76" t="s">
        <v>71</v>
      </c>
      <c r="I15" s="44" t="s">
        <v>64</v>
      </c>
      <c r="J15" s="76" t="s">
        <v>81</v>
      </c>
      <c r="K15" s="76" t="s">
        <v>122</v>
      </c>
      <c r="L15" s="77">
        <v>18315000</v>
      </c>
      <c r="M15" s="44" t="s">
        <v>66</v>
      </c>
      <c r="N15" s="76" t="s">
        <v>140</v>
      </c>
      <c r="O15" s="77">
        <v>1082856526</v>
      </c>
      <c r="P15" s="44">
        <v>116</v>
      </c>
      <c r="Q15" s="78">
        <v>46038</v>
      </c>
      <c r="R15" s="68">
        <v>65230000</v>
      </c>
      <c r="S15" s="78">
        <v>46048</v>
      </c>
      <c r="T15" s="77">
        <v>18315000</v>
      </c>
      <c r="U15" s="61" t="s">
        <v>65</v>
      </c>
      <c r="V15" s="77">
        <v>84455280</v>
      </c>
      <c r="W15" s="76" t="s">
        <v>159</v>
      </c>
      <c r="X15" s="78">
        <v>46048</v>
      </c>
      <c r="Y15" s="78">
        <v>46055</v>
      </c>
      <c r="Z15" s="69" t="s">
        <v>73</v>
      </c>
      <c r="AA15" s="78">
        <v>46218</v>
      </c>
      <c r="AB15" s="47">
        <f t="shared" si="0"/>
        <v>163</v>
      </c>
      <c r="AC15" s="79">
        <v>0</v>
      </c>
      <c r="AD15" s="79">
        <v>0</v>
      </c>
      <c r="AE15" s="79">
        <v>0</v>
      </c>
      <c r="AF15" s="80" t="s">
        <v>73</v>
      </c>
      <c r="AG15" s="106">
        <f t="shared" si="1"/>
        <v>0</v>
      </c>
      <c r="AH15" s="79">
        <v>0</v>
      </c>
      <c r="AI15" s="79">
        <v>0</v>
      </c>
      <c r="AJ15" s="61" t="s">
        <v>73</v>
      </c>
      <c r="AK15" s="81" t="s">
        <v>73</v>
      </c>
      <c r="AL15" s="79">
        <v>0</v>
      </c>
      <c r="AM15" s="81" t="s">
        <v>73</v>
      </c>
      <c r="AN15" s="81" t="s">
        <v>73</v>
      </c>
      <c r="AO15" s="81" t="s">
        <v>73</v>
      </c>
      <c r="AP15" s="47">
        <f t="shared" si="2"/>
        <v>0</v>
      </c>
      <c r="AQ15" s="47">
        <f>+L15+AD15-AI15</f>
        <v>18315000</v>
      </c>
      <c r="AR15" s="61" t="s">
        <v>65</v>
      </c>
      <c r="AS15" s="77">
        <v>18315000</v>
      </c>
      <c r="AT15" s="61" t="s">
        <v>162</v>
      </c>
      <c r="AU15" s="79">
        <v>0</v>
      </c>
      <c r="AV15" s="82" t="s">
        <v>73</v>
      </c>
      <c r="AW15" s="83">
        <v>0</v>
      </c>
      <c r="AX15" s="62">
        <f t="shared" si="4"/>
        <v>18315000</v>
      </c>
      <c r="AY15" s="63">
        <f t="shared" si="3"/>
        <v>0</v>
      </c>
      <c r="AZ15" s="67">
        <v>0</v>
      </c>
      <c r="BA15" s="82" t="s">
        <v>73</v>
      </c>
      <c r="BB15" s="61" t="s">
        <v>163</v>
      </c>
      <c r="BC15" s="84" t="s">
        <v>173</v>
      </c>
      <c r="BD15" s="44" t="s">
        <v>65</v>
      </c>
      <c r="BE15" s="44" t="s">
        <v>65</v>
      </c>
    </row>
    <row r="16" spans="1:57" x14ac:dyDescent="0.25">
      <c r="B16" s="44">
        <v>2026</v>
      </c>
      <c r="C16" s="44">
        <v>891780111</v>
      </c>
      <c r="D16" s="44" t="s">
        <v>63</v>
      </c>
      <c r="E16" s="74" t="s">
        <v>94</v>
      </c>
      <c r="F16" s="75" t="s">
        <v>110</v>
      </c>
      <c r="G16" s="61">
        <v>0</v>
      </c>
      <c r="H16" s="76" t="s">
        <v>71</v>
      </c>
      <c r="I16" s="44" t="s">
        <v>64</v>
      </c>
      <c r="J16" s="76" t="s">
        <v>81</v>
      </c>
      <c r="K16" s="76" t="s">
        <v>123</v>
      </c>
      <c r="L16" s="77">
        <v>20146500</v>
      </c>
      <c r="M16" s="44" t="s">
        <v>66</v>
      </c>
      <c r="N16" s="76" t="s">
        <v>141</v>
      </c>
      <c r="O16" s="77">
        <v>1083023487</v>
      </c>
      <c r="P16" s="44">
        <v>119</v>
      </c>
      <c r="Q16" s="78">
        <v>46038</v>
      </c>
      <c r="R16" s="68">
        <v>69873500</v>
      </c>
      <c r="S16" s="78">
        <v>46048</v>
      </c>
      <c r="T16" s="77">
        <v>20146500</v>
      </c>
      <c r="U16" s="61" t="s">
        <v>65</v>
      </c>
      <c r="V16" s="77">
        <v>1082943047</v>
      </c>
      <c r="W16" s="76" t="s">
        <v>157</v>
      </c>
      <c r="X16" s="78">
        <v>46048</v>
      </c>
      <c r="Y16" s="78">
        <v>46055</v>
      </c>
      <c r="Z16" s="69" t="s">
        <v>73</v>
      </c>
      <c r="AA16" s="78">
        <v>46218</v>
      </c>
      <c r="AB16" s="47">
        <f t="shared" si="0"/>
        <v>163</v>
      </c>
      <c r="AC16" s="79">
        <v>0</v>
      </c>
      <c r="AD16" s="79">
        <v>0</v>
      </c>
      <c r="AE16" s="79">
        <v>0</v>
      </c>
      <c r="AF16" s="80" t="s">
        <v>73</v>
      </c>
      <c r="AG16" s="106">
        <f t="shared" si="1"/>
        <v>0</v>
      </c>
      <c r="AH16" s="79">
        <v>0</v>
      </c>
      <c r="AI16" s="79">
        <v>0</v>
      </c>
      <c r="AJ16" s="61" t="s">
        <v>73</v>
      </c>
      <c r="AK16" s="81" t="s">
        <v>73</v>
      </c>
      <c r="AL16" s="79">
        <v>0</v>
      </c>
      <c r="AM16" s="81" t="s">
        <v>73</v>
      </c>
      <c r="AN16" s="81" t="s">
        <v>73</v>
      </c>
      <c r="AO16" s="81" t="s">
        <v>73</v>
      </c>
      <c r="AP16" s="47">
        <f t="shared" si="2"/>
        <v>0</v>
      </c>
      <c r="AQ16" s="47">
        <f>+L16+AD16-AI16</f>
        <v>20146500</v>
      </c>
      <c r="AR16" s="61" t="s">
        <v>65</v>
      </c>
      <c r="AS16" s="77">
        <v>20146500</v>
      </c>
      <c r="AT16" s="61" t="s">
        <v>162</v>
      </c>
      <c r="AU16" s="79">
        <v>0</v>
      </c>
      <c r="AV16" s="82" t="s">
        <v>73</v>
      </c>
      <c r="AW16" s="83">
        <v>0</v>
      </c>
      <c r="AX16" s="62">
        <f t="shared" si="4"/>
        <v>20146500</v>
      </c>
      <c r="AY16" s="63">
        <f t="shared" si="3"/>
        <v>0</v>
      </c>
      <c r="AZ16" s="67">
        <v>0</v>
      </c>
      <c r="BA16" s="82" t="s">
        <v>73</v>
      </c>
      <c r="BB16" s="61" t="s">
        <v>163</v>
      </c>
      <c r="BC16" s="84" t="s">
        <v>174</v>
      </c>
      <c r="BD16" s="44" t="s">
        <v>65</v>
      </c>
      <c r="BE16" s="44" t="s">
        <v>65</v>
      </c>
    </row>
    <row r="17" spans="2:57" x14ac:dyDescent="0.25">
      <c r="B17" s="44">
        <v>2026</v>
      </c>
      <c r="C17" s="44">
        <v>891780111</v>
      </c>
      <c r="D17" s="44" t="s">
        <v>63</v>
      </c>
      <c r="E17" s="74" t="s">
        <v>95</v>
      </c>
      <c r="F17" s="75" t="s">
        <v>175</v>
      </c>
      <c r="G17" s="61">
        <v>0</v>
      </c>
      <c r="H17" s="76" t="s">
        <v>71</v>
      </c>
      <c r="I17" s="44" t="s">
        <v>64</v>
      </c>
      <c r="J17" s="76" t="s">
        <v>81</v>
      </c>
      <c r="K17" s="76" t="s">
        <v>124</v>
      </c>
      <c r="L17" s="77">
        <v>16538500</v>
      </c>
      <c r="M17" s="44" t="s">
        <v>66</v>
      </c>
      <c r="N17" s="76" t="s">
        <v>142</v>
      </c>
      <c r="O17" s="77">
        <v>1083003478</v>
      </c>
      <c r="P17" s="44">
        <v>119</v>
      </c>
      <c r="Q17" s="78">
        <v>46038</v>
      </c>
      <c r="R17" s="68">
        <v>69873500</v>
      </c>
      <c r="S17" s="78">
        <v>46048</v>
      </c>
      <c r="T17" s="77">
        <v>16538500</v>
      </c>
      <c r="U17" s="61" t="s">
        <v>65</v>
      </c>
      <c r="V17" s="77">
        <v>1082943047</v>
      </c>
      <c r="W17" s="76" t="s">
        <v>157</v>
      </c>
      <c r="X17" s="78">
        <v>46048</v>
      </c>
      <c r="Y17" s="78">
        <v>46055</v>
      </c>
      <c r="Z17" s="69" t="s">
        <v>73</v>
      </c>
      <c r="AA17" s="78">
        <v>46218</v>
      </c>
      <c r="AB17" s="47">
        <f t="shared" si="0"/>
        <v>163</v>
      </c>
      <c r="AC17" s="79">
        <v>0</v>
      </c>
      <c r="AD17" s="79">
        <v>0</v>
      </c>
      <c r="AE17" s="79">
        <v>0</v>
      </c>
      <c r="AF17" s="80" t="s">
        <v>73</v>
      </c>
      <c r="AG17" s="106">
        <f t="shared" si="1"/>
        <v>0</v>
      </c>
      <c r="AH17" s="79">
        <v>0</v>
      </c>
      <c r="AI17" s="79">
        <v>0</v>
      </c>
      <c r="AJ17" s="61" t="s">
        <v>73</v>
      </c>
      <c r="AK17" s="81" t="s">
        <v>73</v>
      </c>
      <c r="AL17" s="79">
        <v>0</v>
      </c>
      <c r="AM17" s="81" t="s">
        <v>73</v>
      </c>
      <c r="AN17" s="81" t="s">
        <v>73</v>
      </c>
      <c r="AO17" s="81" t="s">
        <v>73</v>
      </c>
      <c r="AP17" s="47">
        <f t="shared" si="2"/>
        <v>0</v>
      </c>
      <c r="AQ17" s="47">
        <f>+L17+AD17-AI17</f>
        <v>16538500</v>
      </c>
      <c r="AR17" s="61" t="s">
        <v>65</v>
      </c>
      <c r="AS17" s="77">
        <v>16538500</v>
      </c>
      <c r="AT17" s="61" t="s">
        <v>162</v>
      </c>
      <c r="AU17" s="79">
        <v>0</v>
      </c>
      <c r="AV17" s="82" t="s">
        <v>73</v>
      </c>
      <c r="AW17" s="83">
        <v>0</v>
      </c>
      <c r="AX17" s="62">
        <f t="shared" si="4"/>
        <v>16538500</v>
      </c>
      <c r="AY17" s="63">
        <f t="shared" si="3"/>
        <v>0</v>
      </c>
      <c r="AZ17" s="67">
        <v>0</v>
      </c>
      <c r="BA17" s="82" t="s">
        <v>73</v>
      </c>
      <c r="BB17" s="61" t="s">
        <v>163</v>
      </c>
      <c r="BC17" s="84" t="s">
        <v>182</v>
      </c>
      <c r="BD17" s="44" t="s">
        <v>65</v>
      </c>
      <c r="BE17" s="44" t="s">
        <v>65</v>
      </c>
    </row>
    <row r="18" spans="2:57" x14ac:dyDescent="0.25">
      <c r="B18" s="44">
        <v>2026</v>
      </c>
      <c r="C18" s="44">
        <v>891780111</v>
      </c>
      <c r="D18" s="44" t="s">
        <v>63</v>
      </c>
      <c r="E18" s="74" t="s">
        <v>96</v>
      </c>
      <c r="F18" s="75" t="s">
        <v>176</v>
      </c>
      <c r="G18" s="61">
        <v>0</v>
      </c>
      <c r="H18" s="76" t="s">
        <v>71</v>
      </c>
      <c r="I18" s="44" t="s">
        <v>64</v>
      </c>
      <c r="J18" s="76" t="s">
        <v>81</v>
      </c>
      <c r="K18" s="76" t="s">
        <v>125</v>
      </c>
      <c r="L18" s="77">
        <v>4995501</v>
      </c>
      <c r="M18" s="44" t="s">
        <v>66</v>
      </c>
      <c r="N18" s="76" t="s">
        <v>149</v>
      </c>
      <c r="O18" s="77">
        <v>1082881269</v>
      </c>
      <c r="P18" s="44">
        <v>346</v>
      </c>
      <c r="Q18" s="78">
        <v>46045</v>
      </c>
      <c r="R18" s="68">
        <v>4995501</v>
      </c>
      <c r="S18" s="78">
        <v>46050</v>
      </c>
      <c r="T18" s="77">
        <v>4995501</v>
      </c>
      <c r="U18" s="61" t="s">
        <v>65</v>
      </c>
      <c r="V18" s="77">
        <v>1082950841</v>
      </c>
      <c r="W18" s="76" t="s">
        <v>161</v>
      </c>
      <c r="X18" s="78">
        <v>46050</v>
      </c>
      <c r="Y18" s="78">
        <v>46050</v>
      </c>
      <c r="Z18" s="69" t="s">
        <v>73</v>
      </c>
      <c r="AA18" s="78">
        <v>46081</v>
      </c>
      <c r="AB18" s="47">
        <f t="shared" si="0"/>
        <v>31</v>
      </c>
      <c r="AC18" s="79">
        <v>0</v>
      </c>
      <c r="AD18" s="79">
        <v>0</v>
      </c>
      <c r="AE18" s="79">
        <v>0</v>
      </c>
      <c r="AF18" s="80" t="s">
        <v>73</v>
      </c>
      <c r="AG18" s="106">
        <f t="shared" si="1"/>
        <v>0</v>
      </c>
      <c r="AH18" s="79">
        <v>0</v>
      </c>
      <c r="AI18" s="79">
        <v>0</v>
      </c>
      <c r="AJ18" s="61" t="s">
        <v>73</v>
      </c>
      <c r="AK18" s="81" t="s">
        <v>73</v>
      </c>
      <c r="AL18" s="79">
        <v>0</v>
      </c>
      <c r="AM18" s="81" t="s">
        <v>73</v>
      </c>
      <c r="AN18" s="81" t="s">
        <v>73</v>
      </c>
      <c r="AO18" s="81" t="s">
        <v>73</v>
      </c>
      <c r="AP18" s="47">
        <f t="shared" si="2"/>
        <v>0</v>
      </c>
      <c r="AQ18" s="47">
        <f>+L18+AD18-AI18</f>
        <v>4995501</v>
      </c>
      <c r="AR18" s="61" t="s">
        <v>65</v>
      </c>
      <c r="AS18" s="77">
        <v>4995501</v>
      </c>
      <c r="AT18" s="61" t="s">
        <v>162</v>
      </c>
      <c r="AU18" s="79">
        <v>0</v>
      </c>
      <c r="AV18" s="82" t="s">
        <v>73</v>
      </c>
      <c r="AW18" s="83">
        <v>0</v>
      </c>
      <c r="AX18" s="62">
        <f t="shared" si="4"/>
        <v>4995501</v>
      </c>
      <c r="AY18" s="63">
        <f t="shared" si="3"/>
        <v>0</v>
      </c>
      <c r="AZ18" s="67">
        <v>0</v>
      </c>
      <c r="BA18" s="82" t="s">
        <v>73</v>
      </c>
      <c r="BB18" s="61" t="s">
        <v>85</v>
      </c>
      <c r="BC18" s="87" t="s">
        <v>183</v>
      </c>
      <c r="BD18" s="44" t="s">
        <v>65</v>
      </c>
      <c r="BE18" s="44" t="s">
        <v>164</v>
      </c>
    </row>
    <row r="19" spans="2:57" x14ac:dyDescent="0.25">
      <c r="B19" s="44">
        <v>2026</v>
      </c>
      <c r="C19" s="44">
        <v>891780111</v>
      </c>
      <c r="D19" s="44" t="s">
        <v>63</v>
      </c>
      <c r="E19" s="74" t="s">
        <v>97</v>
      </c>
      <c r="F19" s="75" t="s">
        <v>177</v>
      </c>
      <c r="G19" s="61">
        <v>0</v>
      </c>
      <c r="H19" s="76" t="s">
        <v>71</v>
      </c>
      <c r="I19" s="44" t="s">
        <v>64</v>
      </c>
      <c r="J19" s="76" t="s">
        <v>81</v>
      </c>
      <c r="K19" s="76" t="s">
        <v>126</v>
      </c>
      <c r="L19" s="77">
        <v>21450000</v>
      </c>
      <c r="M19" s="44" t="s">
        <v>66</v>
      </c>
      <c r="N19" s="76" t="s">
        <v>143</v>
      </c>
      <c r="O19" s="77">
        <v>1083005553</v>
      </c>
      <c r="P19" s="44">
        <v>282</v>
      </c>
      <c r="Q19" s="78">
        <v>46043</v>
      </c>
      <c r="R19" s="68">
        <v>42900000</v>
      </c>
      <c r="S19" s="78">
        <v>46050</v>
      </c>
      <c r="T19" s="77">
        <v>21450000</v>
      </c>
      <c r="U19" s="61" t="s">
        <v>65</v>
      </c>
      <c r="V19" s="77">
        <v>84455280</v>
      </c>
      <c r="W19" s="76" t="s">
        <v>159</v>
      </c>
      <c r="X19" s="78">
        <v>46050</v>
      </c>
      <c r="Y19" s="78">
        <v>46055</v>
      </c>
      <c r="Z19" s="69" t="s">
        <v>73</v>
      </c>
      <c r="AA19" s="78">
        <v>46218</v>
      </c>
      <c r="AB19" s="47">
        <f t="shared" si="0"/>
        <v>163</v>
      </c>
      <c r="AC19" s="79">
        <v>0</v>
      </c>
      <c r="AD19" s="79">
        <v>0</v>
      </c>
      <c r="AE19" s="79">
        <v>0</v>
      </c>
      <c r="AF19" s="80" t="s">
        <v>73</v>
      </c>
      <c r="AG19" s="106">
        <f t="shared" si="1"/>
        <v>0</v>
      </c>
      <c r="AH19" s="79">
        <v>0</v>
      </c>
      <c r="AI19" s="79">
        <v>0</v>
      </c>
      <c r="AJ19" s="61" t="s">
        <v>73</v>
      </c>
      <c r="AK19" s="81" t="s">
        <v>73</v>
      </c>
      <c r="AL19" s="79">
        <v>0</v>
      </c>
      <c r="AM19" s="81" t="s">
        <v>73</v>
      </c>
      <c r="AN19" s="81" t="s">
        <v>73</v>
      </c>
      <c r="AO19" s="81" t="s">
        <v>73</v>
      </c>
      <c r="AP19" s="47">
        <f t="shared" si="2"/>
        <v>0</v>
      </c>
      <c r="AQ19" s="47">
        <f>+L19+AD19-AI19</f>
        <v>21450000</v>
      </c>
      <c r="AR19" s="61" t="s">
        <v>65</v>
      </c>
      <c r="AS19" s="77">
        <v>21450000</v>
      </c>
      <c r="AT19" s="61" t="s">
        <v>162</v>
      </c>
      <c r="AU19" s="79">
        <v>0</v>
      </c>
      <c r="AV19" s="82" t="s">
        <v>73</v>
      </c>
      <c r="AW19" s="83">
        <v>0</v>
      </c>
      <c r="AX19" s="62">
        <f t="shared" si="4"/>
        <v>21450000</v>
      </c>
      <c r="AY19" s="63">
        <f t="shared" si="3"/>
        <v>0</v>
      </c>
      <c r="AZ19" s="67">
        <v>0</v>
      </c>
      <c r="BA19" s="82" t="s">
        <v>73</v>
      </c>
      <c r="BB19" s="61" t="s">
        <v>163</v>
      </c>
      <c r="BC19" s="87" t="s">
        <v>184</v>
      </c>
      <c r="BD19" s="44" t="s">
        <v>65</v>
      </c>
      <c r="BE19" s="44" t="s">
        <v>65</v>
      </c>
    </row>
    <row r="20" spans="2:57" x14ac:dyDescent="0.25">
      <c r="B20" s="44">
        <v>2026</v>
      </c>
      <c r="C20" s="44">
        <v>891780111</v>
      </c>
      <c r="D20" s="44" t="s">
        <v>63</v>
      </c>
      <c r="E20" s="74" t="s">
        <v>98</v>
      </c>
      <c r="F20" s="75" t="s">
        <v>178</v>
      </c>
      <c r="G20" s="61">
        <v>0</v>
      </c>
      <c r="H20" s="76" t="s">
        <v>71</v>
      </c>
      <c r="I20" s="44" t="s">
        <v>64</v>
      </c>
      <c r="J20" s="76" t="s">
        <v>81</v>
      </c>
      <c r="K20" s="76" t="s">
        <v>127</v>
      </c>
      <c r="L20" s="77">
        <v>21450000</v>
      </c>
      <c r="M20" s="44" t="s">
        <v>66</v>
      </c>
      <c r="N20" s="76" t="s">
        <v>144</v>
      </c>
      <c r="O20" s="77">
        <v>1083033741</v>
      </c>
      <c r="P20" s="44">
        <v>339</v>
      </c>
      <c r="Q20" s="78">
        <v>46044</v>
      </c>
      <c r="R20" s="68">
        <v>37125000</v>
      </c>
      <c r="S20" s="78">
        <v>46050</v>
      </c>
      <c r="T20" s="77">
        <v>21450000</v>
      </c>
      <c r="U20" s="61" t="s">
        <v>65</v>
      </c>
      <c r="V20" s="77">
        <v>1083003720</v>
      </c>
      <c r="W20" s="76" t="s">
        <v>158</v>
      </c>
      <c r="X20" s="78">
        <v>46050</v>
      </c>
      <c r="Y20" s="78">
        <v>46055</v>
      </c>
      <c r="Z20" s="69" t="s">
        <v>73</v>
      </c>
      <c r="AA20" s="78">
        <v>46218</v>
      </c>
      <c r="AB20" s="47">
        <f t="shared" si="0"/>
        <v>163</v>
      </c>
      <c r="AC20" s="79">
        <v>0</v>
      </c>
      <c r="AD20" s="79">
        <v>0</v>
      </c>
      <c r="AE20" s="79">
        <v>0</v>
      </c>
      <c r="AF20" s="80" t="s">
        <v>73</v>
      </c>
      <c r="AG20" s="106">
        <f t="shared" si="1"/>
        <v>0</v>
      </c>
      <c r="AH20" s="79">
        <v>0</v>
      </c>
      <c r="AI20" s="79">
        <v>0</v>
      </c>
      <c r="AJ20" s="61" t="s">
        <v>73</v>
      </c>
      <c r="AK20" s="81" t="s">
        <v>73</v>
      </c>
      <c r="AL20" s="79">
        <v>0</v>
      </c>
      <c r="AM20" s="81" t="s">
        <v>73</v>
      </c>
      <c r="AN20" s="81" t="s">
        <v>73</v>
      </c>
      <c r="AO20" s="81" t="s">
        <v>73</v>
      </c>
      <c r="AP20" s="47">
        <f t="shared" si="2"/>
        <v>0</v>
      </c>
      <c r="AQ20" s="47">
        <f>+L20+AD20-AI20</f>
        <v>21450000</v>
      </c>
      <c r="AR20" s="61" t="s">
        <v>65</v>
      </c>
      <c r="AS20" s="77">
        <v>21450000</v>
      </c>
      <c r="AT20" s="61" t="s">
        <v>162</v>
      </c>
      <c r="AU20" s="79">
        <v>0</v>
      </c>
      <c r="AV20" s="82" t="s">
        <v>73</v>
      </c>
      <c r="AW20" s="83">
        <v>0</v>
      </c>
      <c r="AX20" s="62">
        <f t="shared" si="4"/>
        <v>21450000</v>
      </c>
      <c r="AY20" s="63">
        <f t="shared" si="3"/>
        <v>0</v>
      </c>
      <c r="AZ20" s="67">
        <v>0</v>
      </c>
      <c r="BA20" s="82" t="s">
        <v>73</v>
      </c>
      <c r="BB20" s="61" t="s">
        <v>163</v>
      </c>
      <c r="BC20" s="87" t="s">
        <v>185</v>
      </c>
      <c r="BD20" s="44" t="s">
        <v>65</v>
      </c>
      <c r="BE20" s="44" t="s">
        <v>65</v>
      </c>
    </row>
    <row r="21" spans="2:57" x14ac:dyDescent="0.25">
      <c r="B21" s="44">
        <v>2026</v>
      </c>
      <c r="C21" s="44">
        <v>891780111</v>
      </c>
      <c r="D21" s="44" t="s">
        <v>63</v>
      </c>
      <c r="E21" s="74" t="s">
        <v>99</v>
      </c>
      <c r="F21" s="75" t="s">
        <v>179</v>
      </c>
      <c r="G21" s="61">
        <v>0</v>
      </c>
      <c r="H21" s="76" t="s">
        <v>71</v>
      </c>
      <c r="I21" s="44" t="s">
        <v>64</v>
      </c>
      <c r="J21" s="76" t="s">
        <v>81</v>
      </c>
      <c r="K21" s="76" t="s">
        <v>128</v>
      </c>
      <c r="L21" s="77">
        <v>21450000</v>
      </c>
      <c r="M21" s="44" t="s">
        <v>66</v>
      </c>
      <c r="N21" s="76" t="s">
        <v>145</v>
      </c>
      <c r="O21" s="77">
        <v>1082912437</v>
      </c>
      <c r="P21" s="44">
        <v>282</v>
      </c>
      <c r="Q21" s="78">
        <v>46043</v>
      </c>
      <c r="R21" s="68">
        <v>42900000</v>
      </c>
      <c r="S21" s="78">
        <v>46051</v>
      </c>
      <c r="T21" s="77">
        <v>21450000</v>
      </c>
      <c r="U21" s="61" t="s">
        <v>65</v>
      </c>
      <c r="V21" s="77">
        <v>7601124</v>
      </c>
      <c r="W21" s="76" t="s">
        <v>160</v>
      </c>
      <c r="X21" s="78">
        <v>46051</v>
      </c>
      <c r="Y21" s="78">
        <v>46055</v>
      </c>
      <c r="Z21" s="69" t="s">
        <v>73</v>
      </c>
      <c r="AA21" s="78">
        <v>46218</v>
      </c>
      <c r="AB21" s="47">
        <f t="shared" si="0"/>
        <v>163</v>
      </c>
      <c r="AC21" s="79">
        <v>0</v>
      </c>
      <c r="AD21" s="79">
        <v>0</v>
      </c>
      <c r="AE21" s="79">
        <v>0</v>
      </c>
      <c r="AF21" s="80" t="s">
        <v>73</v>
      </c>
      <c r="AG21" s="106">
        <f t="shared" si="1"/>
        <v>0</v>
      </c>
      <c r="AH21" s="79">
        <v>0</v>
      </c>
      <c r="AI21" s="79">
        <v>0</v>
      </c>
      <c r="AJ21" s="61" t="s">
        <v>73</v>
      </c>
      <c r="AK21" s="81" t="s">
        <v>73</v>
      </c>
      <c r="AL21" s="79">
        <v>0</v>
      </c>
      <c r="AM21" s="81" t="s">
        <v>73</v>
      </c>
      <c r="AN21" s="81" t="s">
        <v>73</v>
      </c>
      <c r="AO21" s="81" t="s">
        <v>73</v>
      </c>
      <c r="AP21" s="47">
        <f t="shared" si="2"/>
        <v>0</v>
      </c>
      <c r="AQ21" s="47">
        <f>+L21+AD21-AI21</f>
        <v>21450000</v>
      </c>
      <c r="AR21" s="61" t="s">
        <v>65</v>
      </c>
      <c r="AS21" s="77">
        <v>21450000</v>
      </c>
      <c r="AT21" s="61" t="s">
        <v>162</v>
      </c>
      <c r="AU21" s="79">
        <v>0</v>
      </c>
      <c r="AV21" s="82" t="s">
        <v>73</v>
      </c>
      <c r="AW21" s="83">
        <v>0</v>
      </c>
      <c r="AX21" s="62">
        <f t="shared" si="4"/>
        <v>21450000</v>
      </c>
      <c r="AY21" s="63">
        <f t="shared" si="3"/>
        <v>0</v>
      </c>
      <c r="AZ21" s="67">
        <v>0</v>
      </c>
      <c r="BA21" s="82" t="s">
        <v>73</v>
      </c>
      <c r="BB21" s="61" t="s">
        <v>163</v>
      </c>
      <c r="BC21" s="87" t="s">
        <v>186</v>
      </c>
      <c r="BD21" s="44" t="s">
        <v>65</v>
      </c>
      <c r="BE21" s="44" t="s">
        <v>65</v>
      </c>
    </row>
    <row r="22" spans="2:57" x14ac:dyDescent="0.25">
      <c r="B22" s="44">
        <v>2026</v>
      </c>
      <c r="C22" s="44">
        <v>891780111</v>
      </c>
      <c r="D22" s="44" t="s">
        <v>63</v>
      </c>
      <c r="E22" s="74" t="s">
        <v>100</v>
      </c>
      <c r="F22" s="75" t="s">
        <v>180</v>
      </c>
      <c r="G22" s="61">
        <v>0</v>
      </c>
      <c r="H22" s="76" t="s">
        <v>71</v>
      </c>
      <c r="I22" s="44" t="s">
        <v>64</v>
      </c>
      <c r="J22" s="76" t="s">
        <v>81</v>
      </c>
      <c r="K22" s="76" t="s">
        <v>129</v>
      </c>
      <c r="L22" s="77">
        <v>15675000</v>
      </c>
      <c r="M22" s="44" t="s">
        <v>66</v>
      </c>
      <c r="N22" s="76" t="s">
        <v>146</v>
      </c>
      <c r="O22" s="77">
        <v>1118805383</v>
      </c>
      <c r="P22" s="44">
        <v>339</v>
      </c>
      <c r="Q22" s="78">
        <v>46044</v>
      </c>
      <c r="R22" s="68">
        <v>37125000</v>
      </c>
      <c r="S22" s="78">
        <v>46051</v>
      </c>
      <c r="T22" s="77">
        <v>15675000</v>
      </c>
      <c r="U22" s="61" t="s">
        <v>65</v>
      </c>
      <c r="V22" s="77">
        <v>7601124</v>
      </c>
      <c r="W22" s="76" t="s">
        <v>160</v>
      </c>
      <c r="X22" s="78">
        <v>46051</v>
      </c>
      <c r="Y22" s="78">
        <v>46055</v>
      </c>
      <c r="Z22" s="69" t="s">
        <v>73</v>
      </c>
      <c r="AA22" s="78">
        <v>46218</v>
      </c>
      <c r="AB22" s="47">
        <f t="shared" si="0"/>
        <v>163</v>
      </c>
      <c r="AC22" s="79">
        <v>0</v>
      </c>
      <c r="AD22" s="79">
        <v>0</v>
      </c>
      <c r="AE22" s="79">
        <v>0</v>
      </c>
      <c r="AF22" s="80" t="s">
        <v>73</v>
      </c>
      <c r="AG22" s="106">
        <f t="shared" si="1"/>
        <v>0</v>
      </c>
      <c r="AH22" s="79">
        <v>0</v>
      </c>
      <c r="AI22" s="79">
        <v>0</v>
      </c>
      <c r="AJ22" s="61" t="s">
        <v>73</v>
      </c>
      <c r="AK22" s="81" t="s">
        <v>73</v>
      </c>
      <c r="AL22" s="79">
        <v>0</v>
      </c>
      <c r="AM22" s="81" t="s">
        <v>73</v>
      </c>
      <c r="AN22" s="81" t="s">
        <v>73</v>
      </c>
      <c r="AO22" s="81" t="s">
        <v>73</v>
      </c>
      <c r="AP22" s="47">
        <f t="shared" si="2"/>
        <v>0</v>
      </c>
      <c r="AQ22" s="47">
        <f>+L22+AD22-AI22</f>
        <v>15675000</v>
      </c>
      <c r="AR22" s="61" t="s">
        <v>65</v>
      </c>
      <c r="AS22" s="77">
        <v>15675000</v>
      </c>
      <c r="AT22" s="61" t="s">
        <v>162</v>
      </c>
      <c r="AU22" s="79">
        <v>0</v>
      </c>
      <c r="AV22" s="82" t="s">
        <v>73</v>
      </c>
      <c r="AW22" s="83">
        <v>0</v>
      </c>
      <c r="AX22" s="62">
        <f t="shared" si="4"/>
        <v>15675000</v>
      </c>
      <c r="AY22" s="63">
        <f t="shared" si="3"/>
        <v>0</v>
      </c>
      <c r="AZ22" s="67">
        <v>0</v>
      </c>
      <c r="BA22" s="82" t="s">
        <v>73</v>
      </c>
      <c r="BB22" s="61" t="s">
        <v>163</v>
      </c>
      <c r="BC22" s="87" t="s">
        <v>187</v>
      </c>
      <c r="BD22" s="44" t="s">
        <v>65</v>
      </c>
      <c r="BE22" s="44" t="s">
        <v>65</v>
      </c>
    </row>
    <row r="23" spans="2:57" x14ac:dyDescent="0.25">
      <c r="B23" s="44">
        <v>2026</v>
      </c>
      <c r="C23" s="44">
        <v>891780111</v>
      </c>
      <c r="D23" s="44" t="s">
        <v>63</v>
      </c>
      <c r="E23" s="74" t="s">
        <v>191</v>
      </c>
      <c r="F23" s="75" t="s">
        <v>181</v>
      </c>
      <c r="G23" s="61">
        <v>0</v>
      </c>
      <c r="H23" s="76" t="s">
        <v>71</v>
      </c>
      <c r="I23" s="44" t="s">
        <v>64</v>
      </c>
      <c r="J23" s="76" t="s">
        <v>81</v>
      </c>
      <c r="K23" s="76" t="s">
        <v>130</v>
      </c>
      <c r="L23" s="77">
        <v>12095000</v>
      </c>
      <c r="M23" s="44" t="s">
        <v>66</v>
      </c>
      <c r="N23" s="76" t="s">
        <v>147</v>
      </c>
      <c r="O23" s="77">
        <v>1065134989</v>
      </c>
      <c r="P23" s="44">
        <v>97</v>
      </c>
      <c r="Q23" s="78">
        <v>46037</v>
      </c>
      <c r="R23" s="68">
        <v>37869500</v>
      </c>
      <c r="S23" s="78">
        <v>46051</v>
      </c>
      <c r="T23" s="77">
        <v>12095000</v>
      </c>
      <c r="U23" s="61" t="s">
        <v>65</v>
      </c>
      <c r="V23" s="77">
        <v>1082943047</v>
      </c>
      <c r="W23" s="76" t="s">
        <v>157</v>
      </c>
      <c r="X23" s="78">
        <v>46051</v>
      </c>
      <c r="Y23" s="78">
        <v>46055</v>
      </c>
      <c r="Z23" s="69" t="s">
        <v>73</v>
      </c>
      <c r="AA23" s="78">
        <v>46203</v>
      </c>
      <c r="AB23" s="47">
        <f t="shared" si="0"/>
        <v>148</v>
      </c>
      <c r="AC23" s="79">
        <v>0</v>
      </c>
      <c r="AD23" s="79">
        <v>0</v>
      </c>
      <c r="AE23" s="79">
        <v>0</v>
      </c>
      <c r="AF23" s="80" t="s">
        <v>73</v>
      </c>
      <c r="AG23" s="106">
        <f t="shared" si="1"/>
        <v>0</v>
      </c>
      <c r="AH23" s="79">
        <v>0</v>
      </c>
      <c r="AI23" s="79">
        <v>0</v>
      </c>
      <c r="AJ23" s="61" t="s">
        <v>73</v>
      </c>
      <c r="AK23" s="81" t="s">
        <v>73</v>
      </c>
      <c r="AL23" s="79">
        <v>0</v>
      </c>
      <c r="AM23" s="81" t="s">
        <v>73</v>
      </c>
      <c r="AN23" s="81" t="s">
        <v>73</v>
      </c>
      <c r="AO23" s="81" t="s">
        <v>73</v>
      </c>
      <c r="AP23" s="47">
        <f t="shared" si="2"/>
        <v>0</v>
      </c>
      <c r="AQ23" s="47">
        <f>+L23+AD23-AI23</f>
        <v>12095000</v>
      </c>
      <c r="AR23" s="61" t="s">
        <v>65</v>
      </c>
      <c r="AS23" s="77">
        <v>12095000</v>
      </c>
      <c r="AT23" s="61" t="s">
        <v>162</v>
      </c>
      <c r="AU23" s="79">
        <v>0</v>
      </c>
      <c r="AV23" s="82" t="s">
        <v>73</v>
      </c>
      <c r="AW23" s="83">
        <v>0</v>
      </c>
      <c r="AX23" s="62">
        <f t="shared" si="4"/>
        <v>12095000</v>
      </c>
      <c r="AY23" s="63">
        <f t="shared" si="3"/>
        <v>0</v>
      </c>
      <c r="AZ23" s="67">
        <v>0</v>
      </c>
      <c r="BA23" s="82" t="s">
        <v>73</v>
      </c>
      <c r="BB23" s="61" t="s">
        <v>163</v>
      </c>
      <c r="BC23" s="87" t="s">
        <v>188</v>
      </c>
      <c r="BD23" s="44" t="s">
        <v>65</v>
      </c>
      <c r="BE23" s="44" t="s">
        <v>65</v>
      </c>
    </row>
    <row r="24" spans="2:57" x14ac:dyDescent="0.25">
      <c r="B24" s="44">
        <v>2026</v>
      </c>
      <c r="C24" s="44">
        <v>891780111</v>
      </c>
      <c r="D24" s="44" t="s">
        <v>63</v>
      </c>
      <c r="E24" s="74" t="s">
        <v>192</v>
      </c>
      <c r="F24" s="75" t="s">
        <v>189</v>
      </c>
      <c r="G24" s="61">
        <v>0</v>
      </c>
      <c r="H24" s="76" t="s">
        <v>71</v>
      </c>
      <c r="I24" s="44" t="s">
        <v>64</v>
      </c>
      <c r="J24" s="76" t="s">
        <v>81</v>
      </c>
      <c r="K24" s="76" t="s">
        <v>131</v>
      </c>
      <c r="L24" s="77">
        <v>12095000</v>
      </c>
      <c r="M24" s="44" t="s">
        <v>66</v>
      </c>
      <c r="N24" s="76" t="s">
        <v>148</v>
      </c>
      <c r="O24" s="77">
        <v>1004178537</v>
      </c>
      <c r="P24" s="44">
        <v>97</v>
      </c>
      <c r="Q24" s="78">
        <v>46037</v>
      </c>
      <c r="R24" s="68">
        <v>37869500</v>
      </c>
      <c r="S24" s="78">
        <v>46051</v>
      </c>
      <c r="T24" s="77">
        <v>12095000</v>
      </c>
      <c r="U24" s="61" t="s">
        <v>65</v>
      </c>
      <c r="V24" s="77">
        <v>7634027</v>
      </c>
      <c r="W24" s="76" t="s">
        <v>156</v>
      </c>
      <c r="X24" s="78">
        <v>46051</v>
      </c>
      <c r="Y24" s="78">
        <v>46055</v>
      </c>
      <c r="Z24" s="69" t="s">
        <v>73</v>
      </c>
      <c r="AA24" s="78">
        <v>46203</v>
      </c>
      <c r="AB24" s="47">
        <f t="shared" si="0"/>
        <v>148</v>
      </c>
      <c r="AC24" s="79">
        <v>0</v>
      </c>
      <c r="AD24" s="79">
        <v>0</v>
      </c>
      <c r="AE24" s="79">
        <v>0</v>
      </c>
      <c r="AF24" s="80" t="s">
        <v>73</v>
      </c>
      <c r="AG24" s="106">
        <f t="shared" si="1"/>
        <v>0</v>
      </c>
      <c r="AH24" s="79">
        <v>0</v>
      </c>
      <c r="AI24" s="79">
        <v>0</v>
      </c>
      <c r="AJ24" s="61" t="s">
        <v>73</v>
      </c>
      <c r="AK24" s="81" t="s">
        <v>73</v>
      </c>
      <c r="AL24" s="79">
        <v>0</v>
      </c>
      <c r="AM24" s="81" t="s">
        <v>73</v>
      </c>
      <c r="AN24" s="81" t="s">
        <v>73</v>
      </c>
      <c r="AO24" s="81" t="s">
        <v>73</v>
      </c>
      <c r="AP24" s="47">
        <f t="shared" si="2"/>
        <v>0</v>
      </c>
      <c r="AQ24" s="47">
        <f>+L24+AD24-AI24</f>
        <v>12095000</v>
      </c>
      <c r="AR24" s="61" t="s">
        <v>65</v>
      </c>
      <c r="AS24" s="77">
        <v>12095000</v>
      </c>
      <c r="AT24" s="61" t="s">
        <v>162</v>
      </c>
      <c r="AU24" s="79">
        <v>0</v>
      </c>
      <c r="AV24" s="82" t="s">
        <v>73</v>
      </c>
      <c r="AW24" s="83">
        <v>0</v>
      </c>
      <c r="AX24" s="62">
        <f t="shared" si="4"/>
        <v>12095000</v>
      </c>
      <c r="AY24" s="63">
        <f t="shared" si="3"/>
        <v>0</v>
      </c>
      <c r="AZ24" s="67">
        <v>0</v>
      </c>
      <c r="BA24" s="82" t="s">
        <v>73</v>
      </c>
      <c r="BB24" s="61" t="s">
        <v>163</v>
      </c>
      <c r="BC24" s="87" t="s">
        <v>190</v>
      </c>
      <c r="BD24" s="44" t="s">
        <v>65</v>
      </c>
      <c r="BE24" s="44" t="s">
        <v>65</v>
      </c>
    </row>
    <row r="25" spans="2:57" ht="15.75" thickBot="1" x14ac:dyDescent="0.3">
      <c r="B25" s="45">
        <v>2026</v>
      </c>
      <c r="C25" s="45">
        <v>891780111</v>
      </c>
      <c r="D25" s="45" t="s">
        <v>63</v>
      </c>
      <c r="E25" s="88" t="s">
        <v>193</v>
      </c>
      <c r="F25" s="89" t="s">
        <v>195</v>
      </c>
      <c r="G25" s="64">
        <v>0</v>
      </c>
      <c r="H25" s="90" t="s">
        <v>71</v>
      </c>
      <c r="I25" s="45" t="s">
        <v>64</v>
      </c>
      <c r="J25" s="90" t="s">
        <v>81</v>
      </c>
      <c r="K25" s="90" t="s">
        <v>151</v>
      </c>
      <c r="L25" s="94">
        <v>12375000</v>
      </c>
      <c r="M25" s="45" t="s">
        <v>66</v>
      </c>
      <c r="N25" s="90" t="s">
        <v>150</v>
      </c>
      <c r="O25" s="94">
        <v>1103098411</v>
      </c>
      <c r="P25" s="45">
        <v>338</v>
      </c>
      <c r="Q25" s="93">
        <v>46044</v>
      </c>
      <c r="R25" s="94">
        <v>12375000</v>
      </c>
      <c r="S25" s="95">
        <v>46052</v>
      </c>
      <c r="T25" s="94">
        <v>12375000</v>
      </c>
      <c r="U25" s="64" t="s">
        <v>65</v>
      </c>
      <c r="V25" s="94">
        <v>7601124</v>
      </c>
      <c r="W25" s="90" t="s">
        <v>160</v>
      </c>
      <c r="X25" s="95">
        <v>46052</v>
      </c>
      <c r="Y25" s="95">
        <v>46055</v>
      </c>
      <c r="Z25" s="93" t="s">
        <v>73</v>
      </c>
      <c r="AA25" s="95">
        <v>46218</v>
      </c>
      <c r="AB25" s="48">
        <f t="shared" si="0"/>
        <v>163</v>
      </c>
      <c r="AC25" s="92">
        <v>0</v>
      </c>
      <c r="AD25" s="92">
        <v>0</v>
      </c>
      <c r="AE25" s="92">
        <v>0</v>
      </c>
      <c r="AF25" s="96" t="s">
        <v>73</v>
      </c>
      <c r="AG25" s="107">
        <f t="shared" si="1"/>
        <v>0</v>
      </c>
      <c r="AH25" s="92">
        <v>0</v>
      </c>
      <c r="AI25" s="92">
        <v>0</v>
      </c>
      <c r="AJ25" s="64" t="s">
        <v>73</v>
      </c>
      <c r="AK25" s="97" t="s">
        <v>73</v>
      </c>
      <c r="AL25" s="92">
        <v>0</v>
      </c>
      <c r="AM25" s="97" t="s">
        <v>73</v>
      </c>
      <c r="AN25" s="97" t="s">
        <v>73</v>
      </c>
      <c r="AO25" s="97" t="s">
        <v>73</v>
      </c>
      <c r="AP25" s="48">
        <f t="shared" si="2"/>
        <v>0</v>
      </c>
      <c r="AQ25" s="48">
        <f>+L25+AD25-AI25</f>
        <v>12375000</v>
      </c>
      <c r="AR25" s="64" t="s">
        <v>65</v>
      </c>
      <c r="AS25" s="94">
        <v>12375000</v>
      </c>
      <c r="AT25" s="64" t="s">
        <v>162</v>
      </c>
      <c r="AU25" s="92">
        <v>0</v>
      </c>
      <c r="AV25" s="98" t="s">
        <v>73</v>
      </c>
      <c r="AW25" s="99">
        <v>0</v>
      </c>
      <c r="AX25" s="100">
        <f t="shared" si="4"/>
        <v>12375000</v>
      </c>
      <c r="AY25" s="65">
        <f t="shared" si="3"/>
        <v>0</v>
      </c>
      <c r="AZ25" s="101">
        <v>0</v>
      </c>
      <c r="BA25" s="98" t="s">
        <v>73</v>
      </c>
      <c r="BB25" s="64" t="s">
        <v>163</v>
      </c>
      <c r="BC25" s="102" t="s">
        <v>194</v>
      </c>
      <c r="BD25" s="45" t="s">
        <v>65</v>
      </c>
      <c r="BE25" s="45" t="s">
        <v>65</v>
      </c>
    </row>
    <row r="26" spans="2:57" s="22" customFormat="1" ht="15.75" thickBot="1" x14ac:dyDescent="0.3">
      <c r="B26" s="443" t="s">
        <v>67</v>
      </c>
      <c r="C26" s="444"/>
      <c r="D26" s="445"/>
      <c r="E26" s="27">
        <f>+SUBTOTAL(3,E7:E25)</f>
        <v>19</v>
      </c>
      <c r="F26" s="38"/>
      <c r="G26" s="37"/>
      <c r="H26" s="37"/>
      <c r="I26" s="37"/>
      <c r="J26" s="40"/>
      <c r="K26" s="23"/>
      <c r="L26" s="42">
        <f>SUM(L7:L25)</f>
        <v>305576921</v>
      </c>
      <c r="M26" s="440"/>
      <c r="N26" s="441"/>
      <c r="O26" s="441"/>
      <c r="P26" s="441"/>
      <c r="Q26" s="441"/>
      <c r="R26" s="441"/>
      <c r="S26" s="441"/>
      <c r="T26" s="441"/>
      <c r="U26" s="441"/>
      <c r="V26" s="441"/>
      <c r="W26" s="441"/>
      <c r="X26" s="441"/>
      <c r="Y26" s="441"/>
      <c r="Z26" s="441"/>
      <c r="AA26" s="441"/>
      <c r="AB26" s="442"/>
      <c r="AC26" s="103">
        <f>SUM(AC7:AC25)</f>
        <v>0</v>
      </c>
      <c r="AD26" s="104">
        <f>SUM(AD7:AD25)</f>
        <v>0</v>
      </c>
      <c r="AE26" s="104">
        <f>SUM(AE7:AE25)</f>
        <v>0</v>
      </c>
      <c r="AF26" s="24"/>
      <c r="AG26" s="104">
        <f>SUM(AG7:AG25)</f>
        <v>0</v>
      </c>
      <c r="AH26" s="104">
        <f>SUM(AH7:AH25)</f>
        <v>0</v>
      </c>
      <c r="AI26" s="108">
        <f>SUM(AI7:AI25)</f>
        <v>0</v>
      </c>
      <c r="AJ26" s="24"/>
      <c r="AK26" s="24"/>
      <c r="AL26" s="108">
        <f>SUM(AL7:AL25)</f>
        <v>0</v>
      </c>
      <c r="AM26" s="440"/>
      <c r="AN26" s="441"/>
      <c r="AO26" s="441"/>
      <c r="AP26" s="442"/>
      <c r="AQ26" s="26">
        <f>SUM(AQ7:AQ25)</f>
        <v>305576921</v>
      </c>
      <c r="AR26" s="24"/>
      <c r="AS26" s="31">
        <f>SUM(AQ26:AR26)</f>
        <v>305576921</v>
      </c>
      <c r="AT26" s="24"/>
      <c r="AU26" s="25">
        <f>SUM(AU7:AU25)</f>
        <v>0</v>
      </c>
      <c r="AV26" s="24"/>
      <c r="AW26" s="28">
        <f>SUM(AW7:AW25)</f>
        <v>0</v>
      </c>
      <c r="AX26" s="29">
        <f>SUM(AX7:AX25)</f>
        <v>305576921</v>
      </c>
      <c r="AY26" s="440"/>
      <c r="AZ26" s="441"/>
      <c r="BA26" s="441"/>
      <c r="BB26" s="441"/>
      <c r="BC26" s="441"/>
      <c r="BD26" s="441"/>
      <c r="BE26" s="441"/>
    </row>
  </sheetData>
  <sheetProtection formatCells="0" formatColumns="0" formatRows="0" insertRows="0" deleteRows="0" autoFilter="0"/>
  <mergeCells count="23">
    <mergeCell ref="B26:D26"/>
    <mergeCell ref="M26:AB26"/>
    <mergeCell ref="BC5:BE5"/>
    <mergeCell ref="N5:O5"/>
    <mergeCell ref="P5:R5"/>
    <mergeCell ref="S5:T5"/>
    <mergeCell ref="AM26:AP26"/>
    <mergeCell ref="U5:W5"/>
    <mergeCell ref="X5:AB5"/>
    <mergeCell ref="AC5:AG5"/>
    <mergeCell ref="AH5:AK5"/>
    <mergeCell ref="AL5:AP5"/>
    <mergeCell ref="B2:C5"/>
    <mergeCell ref="D2:G3"/>
    <mergeCell ref="AY26:BE26"/>
    <mergeCell ref="H2:I4"/>
    <mergeCell ref="E5:G5"/>
    <mergeCell ref="AZ5:BB5"/>
    <mergeCell ref="F4:G4"/>
    <mergeCell ref="AC4:AP4"/>
    <mergeCell ref="H5:K5"/>
    <mergeCell ref="AT5:AY5"/>
    <mergeCell ref="AR5:AS5"/>
  </mergeCells>
  <conditionalFormatting sqref="F4 E5">
    <cfRule type="containsText" dxfId="160" priority="25" operator="containsText" text="Seleccione Ordenador">
      <formula>NOT(ISERROR(SEARCH("Seleccione Ordenador",E4)))</formula>
    </cfRule>
  </conditionalFormatting>
  <conditionalFormatting sqref="F4:G4">
    <cfRule type="colorScale" priority="24">
      <colorScale>
        <cfvo type="min"/>
        <cfvo type="percentile" val="50"/>
        <cfvo type="max"/>
        <color rgb="FFF8696B"/>
        <color rgb="FFFFEB84"/>
        <color rgb="FF63BE7B"/>
      </colorScale>
    </cfRule>
  </conditionalFormatting>
  <conditionalFormatting sqref="AB7:AB25 AG7:AG25 AP7:AR25 AX7:AZ25">
    <cfRule type="expression" dxfId="159" priority="16">
      <formula>+_xlfn.ISFORMULA(AB7)</formula>
    </cfRule>
  </conditionalFormatting>
  <conditionalFormatting sqref="AD7:AD25">
    <cfRule type="cellIs" dxfId="158" priority="1" operator="greaterThan">
      <formula>L7/2</formula>
    </cfRule>
  </conditionalFormatting>
  <dataValidations count="11">
    <dataValidation type="list" allowBlank="1" showInputMessage="1" showErrorMessage="1" sqref="U7:U25 AT7:AT25" xr:uid="{00000000-0002-0000-0100-000000000000}">
      <formula1>"SI,NO"</formula1>
    </dataValidation>
    <dataValidation type="list" allowBlank="1" showInputMessage="1" showErrorMessage="1" sqref="K3" xr:uid="{00000000-0002-0000-0100-000001000000}">
      <formula1>"42,250,3000"</formula1>
    </dataValidation>
    <dataValidation type="list" allowBlank="1" showInputMessage="1" showErrorMessage="1" errorTitle="ERROR" error="SOLO VALIDO LISTA DESPLEGABLE" promptTitle="ESCOJA EL PERIODO" sqref="F4" xr:uid="{00000000-0002-0000-0100-000002000000}">
      <formula1>"Seleccione el periodo a presentar,ENERO,FEBRERO,MARZO,ABRIL,MAYO,JUNIO,JULIO,AGOSTO,SEPTIEMBRE,OCTUBRE,NOVIEMBRE,DICIEMBRE"</formula1>
    </dataValidation>
    <dataValidation type="list" allowBlank="1" showInputMessage="1" showErrorMessage="1" sqref="BD7:BD25" xr:uid="{00000000-0002-0000-0100-000003000000}">
      <formula1>"SI,NO HA INICIADO"</formula1>
    </dataValidation>
    <dataValidation type="list" allowBlank="1" showInputMessage="1" showErrorMessage="1" sqref="BE7:BE25" xr:uid="{00000000-0002-0000-0100-000004000000}">
      <formula1>"SI,NA por TIPO Contrato"</formula1>
    </dataValidation>
    <dataValidation type="list" allowBlank="1" showInputMessage="1" showErrorMessage="1" sqref="I7:I25" xr:uid="{00000000-0002-0000-0100-000005000000}">
      <formula1>"FUNCIONAMIENTO,INVERSION,OTROS"</formula1>
    </dataValidation>
    <dataValidation type="list" allowBlank="1" showInputMessage="1" showErrorMessage="1" sqref="H7:H25" xr:uid="{00000000-0002-0000-0100-000006000000}">
      <formula1>"OTRO SECTOR"</formula1>
    </dataValidation>
    <dataValidation type="list" allowBlank="1" showInputMessage="1" showErrorMessage="1" sqref="J7:J25" xr:uid="{00000000-0002-0000-0100-000007000000}">
      <formula1>"CONTRATO DE OBRAS, OTROS TIPOS, PRESTACIÓN DE SERVICIOS, SUMINISTROS"</formula1>
    </dataValidation>
    <dataValidation type="list" allowBlank="1" showInputMessage="1" showErrorMessage="1" sqref="M7:M25" xr:uid="{00000000-0002-0000-0100-000008000000}">
      <formula1>"DIRECTA,CONVOCATORIA"</formula1>
    </dataValidation>
    <dataValidation type="list" allowBlank="1" showInputMessage="1" showErrorMessage="1" sqref="BB7:BB25" xr:uid="{00000000-0002-0000-0100-000009000000}">
      <formula1>"Por iniciar,En ejecucion,Suspendido,Terminado,Liquidado"</formula1>
    </dataValidation>
    <dataValidation type="list" allowBlank="1" showInputMessage="1" showErrorMessage="1" sqref="AR7:AR25" xr:uid="{00000000-0002-0000-0100-00000A000000}">
      <formula1>"SI,DE REGALIAS, DE CONVENIOS,NO"</formula1>
    </dataValidation>
  </dataValidations>
  <hyperlinks>
    <hyperlink ref="BC7" r:id="rId1" xr:uid="{00000000-0004-0000-0100-00000A000000}"/>
    <hyperlink ref="BC8" r:id="rId2" xr:uid="{00000000-0004-0000-0100-00000B000000}"/>
    <hyperlink ref="BC9" r:id="rId3" xr:uid="{00000000-0004-0000-0100-00000C000000}"/>
    <hyperlink ref="BC10" r:id="rId4" xr:uid="{00000000-0004-0000-0100-00000D000000}"/>
    <hyperlink ref="BC11" r:id="rId5" xr:uid="{00000000-0004-0000-0100-00000E000000}"/>
    <hyperlink ref="BC12" r:id="rId6" xr:uid="{00000000-0004-0000-0100-00000F000000}"/>
    <hyperlink ref="BC13" r:id="rId7" xr:uid="{00000000-0004-0000-0100-000010000000}"/>
    <hyperlink ref="BC14" r:id="rId8" xr:uid="{00000000-0004-0000-0100-000011000000}"/>
    <hyperlink ref="BC15" r:id="rId9" xr:uid="{00000000-0004-0000-0100-000012000000}"/>
    <hyperlink ref="BC16" r:id="rId10" xr:uid="{00000000-0004-0000-0100-000013000000}"/>
    <hyperlink ref="BC18" r:id="rId11" xr:uid="{00000000-0004-0000-0100-000014000000}"/>
    <hyperlink ref="BC19" r:id="rId12" xr:uid="{00000000-0004-0000-0100-000015000000}"/>
    <hyperlink ref="BC20" r:id="rId13" xr:uid="{00000000-0004-0000-0100-000016000000}"/>
    <hyperlink ref="BC21" r:id="rId14" xr:uid="{00000000-0004-0000-0100-000017000000}"/>
    <hyperlink ref="BC22" r:id="rId15" xr:uid="{00000000-0004-0000-0100-000018000000}"/>
    <hyperlink ref="BC23" r:id="rId16" xr:uid="{00000000-0004-0000-0100-000019000000}"/>
    <hyperlink ref="BC24" r:id="rId17" xr:uid="{00000000-0004-0000-0100-00001A000000}"/>
    <hyperlink ref="BC25" r:id="rId18" xr:uid="{00000000-0004-0000-0100-00001B000000}"/>
  </hyperlinks>
  <pageMargins left="0.7" right="0.7" top="0.75" bottom="0.75" header="0.3" footer="0.3"/>
  <pageSetup orientation="portrait" horizontalDpi="300" verticalDpi="300" r:id="rId19"/>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15764-3547-4E3F-B02B-11411AF6837B}">
  <sheetPr codeName="Hoja9"/>
  <dimension ref="A1:BV18"/>
  <sheetViews>
    <sheetView workbookViewId="0"/>
  </sheetViews>
  <sheetFormatPr baseColWidth="10" defaultRowHeight="15" x14ac:dyDescent="0.25"/>
  <cols>
    <col min="1" max="1" width="2.5703125" customWidth="1"/>
    <col min="2" max="2" width="9.28515625" customWidth="1"/>
    <col min="3" max="3" width="13.5703125" customWidth="1"/>
    <col min="4" max="4" width="25.28515625" customWidth="1"/>
    <col min="5" max="5" width="18.140625" customWidth="1"/>
    <col min="6" max="6" width="19.140625" style="39" customWidth="1"/>
    <col min="7" max="7" width="14.28515625" style="39" customWidth="1"/>
    <col min="8" max="8" width="12.42578125" style="39" customWidth="1"/>
    <col min="9" max="9" width="17.42578125" style="39" customWidth="1"/>
    <col min="10" max="10" width="24.7109375" style="41" customWidth="1"/>
    <col min="11" max="11" width="18.42578125" customWidth="1"/>
    <col min="12" max="12" width="14.140625" customWidth="1"/>
    <col min="13" max="13" width="13.42578125" customWidth="1"/>
    <col min="14" max="14" width="18.5703125" customWidth="1"/>
    <col min="15" max="15" width="16.42578125" customWidth="1"/>
    <col min="16" max="16" width="11.42578125" customWidth="1"/>
    <col min="17" max="17" width="12.42578125" customWidth="1"/>
    <col min="18" max="18" width="11.42578125" customWidth="1"/>
    <col min="19" max="19" width="14.7109375" customWidth="1"/>
    <col min="20" max="20" width="13.140625" customWidth="1"/>
    <col min="21" max="21" width="12" customWidth="1"/>
    <col min="22" max="22" width="14.42578125" customWidth="1"/>
    <col min="23" max="23" width="18.425781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39"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19.5" customHeight="1" x14ac:dyDescent="0.25">
      <c r="F1"/>
      <c r="G1"/>
      <c r="H1"/>
      <c r="I1"/>
      <c r="J1"/>
      <c r="W1" s="1"/>
      <c r="AJ1"/>
    </row>
    <row r="2" spans="1:74" ht="17.25" customHeight="1" thickBot="1" x14ac:dyDescent="0.3">
      <c r="F2"/>
      <c r="G2"/>
      <c r="H2" s="125"/>
      <c r="I2"/>
      <c r="J2"/>
      <c r="W2" s="1"/>
      <c r="AJ2"/>
    </row>
    <row r="3" spans="1:74" ht="22.5" customHeight="1" thickBot="1" x14ac:dyDescent="0.3">
      <c r="B3" s="428"/>
      <c r="C3" s="429"/>
      <c r="D3" s="434" t="s">
        <v>69</v>
      </c>
      <c r="E3" s="435"/>
      <c r="F3" s="435"/>
      <c r="G3" s="436"/>
      <c r="H3" s="455" t="s">
        <v>0</v>
      </c>
      <c r="I3" s="456"/>
      <c r="J3" s="35"/>
      <c r="K3" s="3" t="s">
        <v>74</v>
      </c>
      <c r="L3" s="8"/>
      <c r="M3" s="4"/>
      <c r="N3" s="4"/>
      <c r="O3" s="4"/>
      <c r="P3" s="4"/>
      <c r="Q3" s="4"/>
      <c r="R3" s="4"/>
      <c r="S3" s="4"/>
      <c r="T3" s="4"/>
      <c r="U3" s="4"/>
      <c r="V3" s="4"/>
      <c r="W3" s="5"/>
      <c r="X3" s="5"/>
      <c r="Y3" s="4"/>
      <c r="Z3" s="5"/>
      <c r="AA3" s="4"/>
      <c r="AB3" s="5"/>
      <c r="AC3" s="4"/>
      <c r="AD3" s="5"/>
      <c r="AE3" s="4"/>
      <c r="AF3" s="5"/>
      <c r="AG3" s="4"/>
      <c r="AH3" s="5"/>
      <c r="AI3" s="4"/>
      <c r="AJ3" s="4"/>
      <c r="AK3" s="5"/>
      <c r="AL3" s="4"/>
      <c r="AM3" s="5"/>
      <c r="AN3" s="4"/>
      <c r="AO3" s="4"/>
      <c r="AP3" s="5"/>
      <c r="AQ3" s="4"/>
      <c r="AR3" s="4"/>
      <c r="AS3" s="4"/>
      <c r="AT3" s="4"/>
      <c r="AU3" s="4"/>
      <c r="AV3" s="4"/>
      <c r="AW3" s="5"/>
      <c r="AX3" s="4"/>
      <c r="AY3" s="4"/>
      <c r="AZ3" s="5"/>
      <c r="BA3" s="4"/>
      <c r="BB3" s="5"/>
      <c r="BC3" s="4"/>
      <c r="BD3" s="5"/>
      <c r="BE3" s="4"/>
    </row>
    <row r="4" spans="1:74" ht="16.5" customHeight="1" thickBot="1" x14ac:dyDescent="0.3">
      <c r="B4" s="430"/>
      <c r="C4" s="431"/>
      <c r="D4" s="437"/>
      <c r="E4" s="438"/>
      <c r="F4" s="438"/>
      <c r="G4" s="439"/>
      <c r="H4" s="457"/>
      <c r="I4" s="458"/>
      <c r="J4" s="36"/>
      <c r="K4" s="2">
        <v>42</v>
      </c>
      <c r="L4" s="3" t="s">
        <v>1</v>
      </c>
      <c r="M4" s="4"/>
      <c r="N4" s="4"/>
      <c r="O4" s="4"/>
      <c r="P4" s="4"/>
      <c r="Q4" s="4"/>
      <c r="R4" s="4"/>
      <c r="S4" s="4"/>
      <c r="T4" s="4"/>
      <c r="U4" s="4"/>
      <c r="V4" s="4"/>
      <c r="W4" s="5"/>
      <c r="X4" s="5"/>
      <c r="Y4" s="4"/>
      <c r="Z4" s="5"/>
      <c r="AA4" s="4"/>
      <c r="AB4" s="5"/>
      <c r="AC4" s="4"/>
      <c r="AD4" s="5"/>
      <c r="AE4" s="4"/>
      <c r="AF4" s="5"/>
      <c r="AG4" s="4"/>
      <c r="AH4" s="5"/>
      <c r="AI4" s="4"/>
      <c r="AJ4" s="4"/>
      <c r="AK4" s="5"/>
      <c r="AL4" s="4"/>
      <c r="AM4" s="5"/>
      <c r="AN4" s="4"/>
      <c r="AO4" s="4"/>
      <c r="AP4" s="5"/>
      <c r="AQ4" s="4"/>
      <c r="AR4" s="4"/>
      <c r="AS4" s="4"/>
      <c r="AT4" s="4"/>
      <c r="AU4" s="4"/>
      <c r="AV4" s="4"/>
      <c r="AW4" s="5"/>
      <c r="AX4" s="4"/>
      <c r="AY4" s="4"/>
      <c r="AZ4" s="5"/>
      <c r="BA4" s="4"/>
      <c r="BB4" s="5"/>
      <c r="BC4" s="4"/>
      <c r="BD4" s="5"/>
      <c r="BE4" s="4"/>
    </row>
    <row r="5" spans="1:74" ht="18.75" customHeight="1" thickBot="1" x14ac:dyDescent="0.3">
      <c r="B5" s="430"/>
      <c r="C5" s="431"/>
      <c r="D5" s="6" t="s">
        <v>2</v>
      </c>
      <c r="E5" s="7"/>
      <c r="F5" s="463" t="s">
        <v>196</v>
      </c>
      <c r="G5" s="463"/>
      <c r="H5" s="459"/>
      <c r="I5" s="460"/>
      <c r="J5" s="36"/>
      <c r="K5" s="9">
        <f>+L6*K4</f>
        <v>73538010</v>
      </c>
      <c r="L5" s="10" t="s">
        <v>3</v>
      </c>
      <c r="M5" s="4"/>
      <c r="N5" s="4"/>
      <c r="O5" s="4"/>
      <c r="P5" s="4"/>
      <c r="Q5" s="4"/>
      <c r="R5" s="4"/>
      <c r="S5" s="4"/>
      <c r="T5" s="4"/>
      <c r="U5" s="4"/>
      <c r="V5" s="4"/>
      <c r="W5" s="5"/>
      <c r="X5" s="5"/>
      <c r="Y5" s="5"/>
      <c r="Z5" s="5"/>
      <c r="AA5" s="5"/>
      <c r="AB5" s="5"/>
      <c r="AC5" s="449" t="s">
        <v>4</v>
      </c>
      <c r="AD5" s="450"/>
      <c r="AE5" s="450"/>
      <c r="AF5" s="450"/>
      <c r="AG5" s="450"/>
      <c r="AH5" s="450"/>
      <c r="AI5" s="450"/>
      <c r="AJ5" s="450"/>
      <c r="AK5" s="450"/>
      <c r="AL5" s="450"/>
      <c r="AM5" s="450"/>
      <c r="AN5" s="450"/>
      <c r="AO5" s="450"/>
      <c r="AP5" s="451"/>
      <c r="AQ5" s="4"/>
      <c r="AR5" s="4"/>
      <c r="AS5" s="4"/>
      <c r="AT5" s="4"/>
      <c r="AU5" s="4"/>
      <c r="AV5" s="4"/>
      <c r="AW5" s="4"/>
      <c r="AX5" s="4"/>
      <c r="AY5" s="4"/>
      <c r="AZ5" s="4"/>
      <c r="BA5" s="4"/>
      <c r="BB5" s="4"/>
      <c r="BC5" s="4"/>
      <c r="BD5" s="4"/>
      <c r="BE5" s="4"/>
    </row>
    <row r="6" spans="1:74" s="11" customFormat="1" ht="49.5" customHeight="1" thickBot="1" x14ac:dyDescent="0.3">
      <c r="B6" s="432"/>
      <c r="C6" s="433"/>
      <c r="D6" s="12" t="s">
        <v>5</v>
      </c>
      <c r="E6" s="461" t="s">
        <v>4308</v>
      </c>
      <c r="F6" s="461"/>
      <c r="G6" s="462"/>
      <c r="H6" s="464" t="s">
        <v>84</v>
      </c>
      <c r="I6" s="465"/>
      <c r="J6" s="465"/>
      <c r="K6" s="466"/>
      <c r="L6" s="30">
        <v>1750905</v>
      </c>
      <c r="M6" s="4"/>
      <c r="N6" s="446" t="s">
        <v>6</v>
      </c>
      <c r="O6" s="447"/>
      <c r="P6" s="446" t="s">
        <v>7</v>
      </c>
      <c r="Q6" s="447"/>
      <c r="R6" s="448"/>
      <c r="S6" s="452" t="s">
        <v>8</v>
      </c>
      <c r="T6" s="454"/>
      <c r="U6" s="446" t="s">
        <v>9</v>
      </c>
      <c r="V6" s="447"/>
      <c r="W6" s="447"/>
      <c r="X6" s="449" t="s">
        <v>10</v>
      </c>
      <c r="Y6" s="450"/>
      <c r="Z6" s="450"/>
      <c r="AA6" s="450"/>
      <c r="AB6" s="451"/>
      <c r="AC6" s="449" t="s">
        <v>11</v>
      </c>
      <c r="AD6" s="450"/>
      <c r="AE6" s="450"/>
      <c r="AF6" s="450"/>
      <c r="AG6" s="451"/>
      <c r="AH6" s="446" t="s">
        <v>12</v>
      </c>
      <c r="AI6" s="447"/>
      <c r="AJ6" s="447"/>
      <c r="AK6" s="448"/>
      <c r="AL6" s="446" t="s">
        <v>13</v>
      </c>
      <c r="AM6" s="447"/>
      <c r="AN6" s="447"/>
      <c r="AO6" s="447"/>
      <c r="AP6" s="448"/>
      <c r="AQ6" s="4"/>
      <c r="AR6" s="446" t="s">
        <v>75</v>
      </c>
      <c r="AS6" s="448"/>
      <c r="AT6" s="446" t="s">
        <v>14</v>
      </c>
      <c r="AU6" s="447"/>
      <c r="AV6" s="447"/>
      <c r="AW6" s="447"/>
      <c r="AX6" s="447"/>
      <c r="AY6" s="448"/>
      <c r="AZ6" s="446" t="s">
        <v>72</v>
      </c>
      <c r="BA6" s="447"/>
      <c r="BB6" s="448"/>
      <c r="BC6" s="446" t="s">
        <v>15</v>
      </c>
      <c r="BD6" s="447"/>
      <c r="BE6" s="448"/>
    </row>
    <row r="7" spans="1:74" s="21" customFormat="1" ht="77.25" thickBot="1" x14ac:dyDescent="0.3">
      <c r="A7" s="13"/>
      <c r="B7" s="14" t="s">
        <v>16</v>
      </c>
      <c r="C7" s="15" t="s">
        <v>17</v>
      </c>
      <c r="D7" s="16" t="s">
        <v>18</v>
      </c>
      <c r="E7" s="17" t="s">
        <v>19</v>
      </c>
      <c r="F7" s="17" t="s">
        <v>20</v>
      </c>
      <c r="G7" s="16" t="s">
        <v>21</v>
      </c>
      <c r="H7" s="14" t="s">
        <v>22</v>
      </c>
      <c r="I7" s="14" t="s">
        <v>70</v>
      </c>
      <c r="J7" s="14" t="s">
        <v>78</v>
      </c>
      <c r="K7" s="14" t="s">
        <v>23</v>
      </c>
      <c r="L7" s="14" t="s">
        <v>24</v>
      </c>
      <c r="M7" s="14" t="s">
        <v>25</v>
      </c>
      <c r="N7" s="14" t="s">
        <v>26</v>
      </c>
      <c r="O7" s="15" t="s">
        <v>27</v>
      </c>
      <c r="P7" s="15" t="s">
        <v>28</v>
      </c>
      <c r="Q7" s="14" t="s">
        <v>29</v>
      </c>
      <c r="R7" s="14" t="s">
        <v>30</v>
      </c>
      <c r="S7" s="14" t="s">
        <v>31</v>
      </c>
      <c r="T7" s="14" t="s">
        <v>32</v>
      </c>
      <c r="U7" s="14" t="s">
        <v>33</v>
      </c>
      <c r="V7" s="15" t="s">
        <v>34</v>
      </c>
      <c r="W7" s="14" t="s">
        <v>35</v>
      </c>
      <c r="X7" s="14" t="s">
        <v>68</v>
      </c>
      <c r="Y7" s="14" t="s">
        <v>36</v>
      </c>
      <c r="Z7" s="14" t="s">
        <v>37</v>
      </c>
      <c r="AA7" s="18" t="s">
        <v>38</v>
      </c>
      <c r="AB7" s="32" t="s">
        <v>39</v>
      </c>
      <c r="AC7" s="14" t="s">
        <v>40</v>
      </c>
      <c r="AD7" s="14" t="s">
        <v>41</v>
      </c>
      <c r="AE7" s="14" t="s">
        <v>42</v>
      </c>
      <c r="AF7" s="18" t="s">
        <v>43</v>
      </c>
      <c r="AG7" s="32" t="s">
        <v>44</v>
      </c>
      <c r="AH7" s="14" t="s">
        <v>45</v>
      </c>
      <c r="AI7" s="14" t="s">
        <v>46</v>
      </c>
      <c r="AJ7" s="18" t="s">
        <v>47</v>
      </c>
      <c r="AK7" s="18" t="s">
        <v>80</v>
      </c>
      <c r="AL7" s="14" t="s">
        <v>48</v>
      </c>
      <c r="AM7" s="18" t="s">
        <v>49</v>
      </c>
      <c r="AN7" s="18" t="s">
        <v>50</v>
      </c>
      <c r="AO7" s="18" t="s">
        <v>79</v>
      </c>
      <c r="AP7" s="32" t="s">
        <v>51</v>
      </c>
      <c r="AQ7" s="32" t="s">
        <v>52</v>
      </c>
      <c r="AR7" s="14" t="s">
        <v>76</v>
      </c>
      <c r="AS7" s="14" t="s">
        <v>77</v>
      </c>
      <c r="AT7" s="14" t="s">
        <v>53</v>
      </c>
      <c r="AU7" s="14" t="s">
        <v>54</v>
      </c>
      <c r="AV7" s="14" t="s">
        <v>55</v>
      </c>
      <c r="AW7" s="19" t="s">
        <v>56</v>
      </c>
      <c r="AX7" s="33" t="s">
        <v>57</v>
      </c>
      <c r="AY7" s="33" t="s">
        <v>82</v>
      </c>
      <c r="AZ7" s="34" t="s">
        <v>83</v>
      </c>
      <c r="BA7" s="14" t="s">
        <v>58</v>
      </c>
      <c r="BB7" s="14" t="s">
        <v>59</v>
      </c>
      <c r="BC7" s="15" t="s">
        <v>60</v>
      </c>
      <c r="BD7" s="15" t="s">
        <v>61</v>
      </c>
      <c r="BE7" s="15" t="s">
        <v>62</v>
      </c>
      <c r="BF7" s="20"/>
      <c r="BG7" s="20"/>
      <c r="BH7" s="20"/>
      <c r="BI7" s="20"/>
      <c r="BJ7" s="20"/>
      <c r="BK7" s="20"/>
      <c r="BL7" s="20"/>
      <c r="BM7" s="20"/>
      <c r="BN7" s="20"/>
      <c r="BO7" s="20"/>
      <c r="BP7" s="20"/>
      <c r="BQ7" s="20"/>
      <c r="BR7" s="20"/>
      <c r="BS7" s="20"/>
      <c r="BT7" s="20"/>
      <c r="BU7" s="20"/>
      <c r="BV7" s="20"/>
    </row>
    <row r="8" spans="1:74" s="11" customFormat="1" ht="12.75" x14ac:dyDescent="0.2">
      <c r="B8" s="43">
        <v>2026</v>
      </c>
      <c r="C8" s="43">
        <v>891780111</v>
      </c>
      <c r="D8" s="50" t="s">
        <v>63</v>
      </c>
      <c r="E8" s="50" t="s">
        <v>4307</v>
      </c>
      <c r="F8" s="43" t="s">
        <v>4306</v>
      </c>
      <c r="G8" s="49">
        <v>0</v>
      </c>
      <c r="H8" s="124" t="s">
        <v>71</v>
      </c>
      <c r="I8" s="50" t="s">
        <v>64</v>
      </c>
      <c r="J8" s="50" t="s">
        <v>81</v>
      </c>
      <c r="K8" s="122" t="s">
        <v>4305</v>
      </c>
      <c r="L8" s="51">
        <v>25619055</v>
      </c>
      <c r="M8" s="43" t="s">
        <v>66</v>
      </c>
      <c r="N8" s="50" t="s">
        <v>4304</v>
      </c>
      <c r="O8" s="122">
        <v>1083012685</v>
      </c>
      <c r="P8" s="52">
        <v>141</v>
      </c>
      <c r="Q8" s="53">
        <v>46038</v>
      </c>
      <c r="R8" s="52">
        <v>25619055</v>
      </c>
      <c r="S8" s="53">
        <v>46043</v>
      </c>
      <c r="T8" s="51">
        <v>25619055</v>
      </c>
      <c r="U8" s="49" t="s">
        <v>65</v>
      </c>
      <c r="V8" s="51">
        <v>55313591</v>
      </c>
      <c r="W8" s="124" t="s">
        <v>4258</v>
      </c>
      <c r="X8" s="54">
        <v>46043</v>
      </c>
      <c r="Y8" s="54">
        <v>46043</v>
      </c>
      <c r="Z8" s="54" t="s">
        <v>73</v>
      </c>
      <c r="AA8" s="54">
        <v>46203</v>
      </c>
      <c r="AB8" s="46">
        <f t="shared" ref="AB8:AB17" si="0">+IF(Z8="1800-01-01",AA8-Y8,AA8-Z8)</f>
        <v>160</v>
      </c>
      <c r="AC8" s="49">
        <v>0</v>
      </c>
      <c r="AD8" s="51">
        <v>0</v>
      </c>
      <c r="AE8" s="49">
        <v>0</v>
      </c>
      <c r="AF8" s="55" t="s">
        <v>73</v>
      </c>
      <c r="AG8" s="46">
        <f t="shared" ref="AG8:AG17" si="1">+IF(AF8="1800-01-01",0,AF8-AA8)</f>
        <v>0</v>
      </c>
      <c r="AH8" s="51">
        <v>0</v>
      </c>
      <c r="AI8" s="51">
        <v>0</v>
      </c>
      <c r="AJ8" s="49" t="s">
        <v>73</v>
      </c>
      <c r="AK8" s="53" t="s">
        <v>73</v>
      </c>
      <c r="AL8" s="51">
        <v>0</v>
      </c>
      <c r="AM8" s="53" t="s">
        <v>73</v>
      </c>
      <c r="AN8" s="53" t="s">
        <v>73</v>
      </c>
      <c r="AO8" s="53" t="s">
        <v>73</v>
      </c>
      <c r="AP8" s="46">
        <f t="shared" ref="AP8:AP17" si="2">+IF(AM8="1800-01-01",0,AN8-AM8)</f>
        <v>0</v>
      </c>
      <c r="AQ8" s="46">
        <f>+L8+AD8-AI8</f>
        <v>25619055</v>
      </c>
      <c r="AR8" s="49" t="s">
        <v>65</v>
      </c>
      <c r="AS8" s="51">
        <v>25619055</v>
      </c>
      <c r="AT8" s="49" t="s">
        <v>162</v>
      </c>
      <c r="AU8" s="51">
        <v>0</v>
      </c>
      <c r="AV8" s="56" t="s">
        <v>73</v>
      </c>
      <c r="AW8" s="57">
        <v>0</v>
      </c>
      <c r="AX8" s="58">
        <f t="shared" ref="AX8:AX17" si="3">AQ8-AW8</f>
        <v>25619055</v>
      </c>
      <c r="AY8" s="59">
        <f t="shared" ref="AY8:AY17" si="4">+IFERROR(AW8/AQ8,"_")</f>
        <v>0</v>
      </c>
      <c r="AZ8" s="60">
        <v>0.09</v>
      </c>
      <c r="BA8" s="56" t="s">
        <v>73</v>
      </c>
      <c r="BB8" s="49" t="s">
        <v>85</v>
      </c>
      <c r="BC8" s="175" t="s">
        <v>4303</v>
      </c>
      <c r="BD8" s="43" t="s">
        <v>65</v>
      </c>
      <c r="BE8" s="43" t="s">
        <v>65</v>
      </c>
    </row>
    <row r="9" spans="1:74" x14ac:dyDescent="0.25">
      <c r="B9" s="44">
        <v>2026</v>
      </c>
      <c r="C9" s="44">
        <v>891780111</v>
      </c>
      <c r="D9" s="76" t="s">
        <v>63</v>
      </c>
      <c r="E9" s="76" t="s">
        <v>4302</v>
      </c>
      <c r="F9" s="44" t="s">
        <v>4301</v>
      </c>
      <c r="G9" s="61">
        <v>0</v>
      </c>
      <c r="H9" s="168" t="s">
        <v>71</v>
      </c>
      <c r="I9" s="76" t="s">
        <v>64</v>
      </c>
      <c r="J9" s="76" t="s">
        <v>81</v>
      </c>
      <c r="K9" s="68" t="s">
        <v>4300</v>
      </c>
      <c r="L9" s="79">
        <v>21450000</v>
      </c>
      <c r="M9" s="44" t="s">
        <v>66</v>
      </c>
      <c r="N9" s="168" t="s">
        <v>4299</v>
      </c>
      <c r="O9" s="68">
        <v>1083029293</v>
      </c>
      <c r="P9" s="68">
        <v>145</v>
      </c>
      <c r="Q9" s="81">
        <v>46038</v>
      </c>
      <c r="R9" s="68">
        <v>21450000</v>
      </c>
      <c r="S9" s="81">
        <v>46043</v>
      </c>
      <c r="T9" s="79">
        <v>21450000</v>
      </c>
      <c r="U9" s="61" t="s">
        <v>65</v>
      </c>
      <c r="V9" s="79">
        <v>55313591</v>
      </c>
      <c r="W9" s="168" t="s">
        <v>4258</v>
      </c>
      <c r="X9" s="69">
        <v>46043</v>
      </c>
      <c r="Y9" s="69">
        <v>46043</v>
      </c>
      <c r="Z9" s="69" t="s">
        <v>73</v>
      </c>
      <c r="AA9" s="69">
        <v>46203</v>
      </c>
      <c r="AB9" s="47">
        <f t="shared" si="0"/>
        <v>160</v>
      </c>
      <c r="AC9" s="61">
        <v>0</v>
      </c>
      <c r="AD9" s="79">
        <v>0</v>
      </c>
      <c r="AE9" s="61">
        <v>0</v>
      </c>
      <c r="AF9" s="80" t="s">
        <v>73</v>
      </c>
      <c r="AG9" s="47">
        <f t="shared" si="1"/>
        <v>0</v>
      </c>
      <c r="AH9" s="79">
        <v>0</v>
      </c>
      <c r="AI9" s="79">
        <v>0</v>
      </c>
      <c r="AJ9" s="61" t="s">
        <v>73</v>
      </c>
      <c r="AK9" s="81" t="s">
        <v>73</v>
      </c>
      <c r="AL9" s="79">
        <v>0</v>
      </c>
      <c r="AM9" s="81" t="s">
        <v>73</v>
      </c>
      <c r="AN9" s="81" t="s">
        <v>73</v>
      </c>
      <c r="AO9" s="81" t="s">
        <v>73</v>
      </c>
      <c r="AP9" s="47">
        <f t="shared" si="2"/>
        <v>0</v>
      </c>
      <c r="AQ9" s="47">
        <f>+L9+AD9-AI9</f>
        <v>21450000</v>
      </c>
      <c r="AR9" s="61" t="s">
        <v>65</v>
      </c>
      <c r="AS9" s="79">
        <v>21450000</v>
      </c>
      <c r="AT9" s="61" t="s">
        <v>162</v>
      </c>
      <c r="AU9" s="79">
        <v>0</v>
      </c>
      <c r="AV9" s="82" t="s">
        <v>73</v>
      </c>
      <c r="AW9" s="83">
        <v>0</v>
      </c>
      <c r="AX9" s="62">
        <f t="shared" si="3"/>
        <v>21450000</v>
      </c>
      <c r="AY9" s="63">
        <f t="shared" si="4"/>
        <v>0</v>
      </c>
      <c r="AZ9" s="67">
        <v>0.09</v>
      </c>
      <c r="BA9" s="82" t="s">
        <v>73</v>
      </c>
      <c r="BB9" s="61" t="s">
        <v>85</v>
      </c>
      <c r="BC9" s="176" t="s">
        <v>4298</v>
      </c>
      <c r="BD9" s="44" t="s">
        <v>65</v>
      </c>
      <c r="BE9" s="44" t="s">
        <v>65</v>
      </c>
    </row>
    <row r="10" spans="1:74" x14ac:dyDescent="0.25">
      <c r="B10" s="44">
        <v>2026</v>
      </c>
      <c r="C10" s="44">
        <v>891780111</v>
      </c>
      <c r="D10" s="76" t="s">
        <v>63</v>
      </c>
      <c r="E10" s="76" t="s">
        <v>4297</v>
      </c>
      <c r="F10" s="44" t="s">
        <v>4296</v>
      </c>
      <c r="G10" s="61">
        <v>0</v>
      </c>
      <c r="H10" s="168" t="s">
        <v>71</v>
      </c>
      <c r="I10" s="76" t="s">
        <v>64</v>
      </c>
      <c r="J10" s="76" t="s">
        <v>81</v>
      </c>
      <c r="K10" s="68" t="s">
        <v>4295</v>
      </c>
      <c r="L10" s="79">
        <v>21450000</v>
      </c>
      <c r="M10" s="44" t="s">
        <v>66</v>
      </c>
      <c r="N10" s="168" t="s">
        <v>4294</v>
      </c>
      <c r="O10" s="68">
        <v>1083022534</v>
      </c>
      <c r="P10" s="68">
        <v>144</v>
      </c>
      <c r="Q10" s="81">
        <v>46038</v>
      </c>
      <c r="R10" s="68">
        <v>21450000</v>
      </c>
      <c r="S10" s="81">
        <v>46043</v>
      </c>
      <c r="T10" s="79">
        <v>21450000</v>
      </c>
      <c r="U10" s="61" t="s">
        <v>65</v>
      </c>
      <c r="V10" s="79">
        <v>55313591</v>
      </c>
      <c r="W10" s="168" t="s">
        <v>4258</v>
      </c>
      <c r="X10" s="69">
        <v>46043</v>
      </c>
      <c r="Y10" s="69">
        <v>46043</v>
      </c>
      <c r="Z10" s="69" t="s">
        <v>73</v>
      </c>
      <c r="AA10" s="69">
        <v>46203</v>
      </c>
      <c r="AB10" s="47">
        <f t="shared" si="0"/>
        <v>160</v>
      </c>
      <c r="AC10" s="61">
        <v>0</v>
      </c>
      <c r="AD10" s="79">
        <v>0</v>
      </c>
      <c r="AE10" s="61">
        <v>0</v>
      </c>
      <c r="AF10" s="80" t="s">
        <v>73</v>
      </c>
      <c r="AG10" s="47">
        <f t="shared" si="1"/>
        <v>0</v>
      </c>
      <c r="AH10" s="79">
        <v>0</v>
      </c>
      <c r="AI10" s="79">
        <v>0</v>
      </c>
      <c r="AJ10" s="61" t="s">
        <v>73</v>
      </c>
      <c r="AK10" s="81" t="s">
        <v>73</v>
      </c>
      <c r="AL10" s="79">
        <v>0</v>
      </c>
      <c r="AM10" s="81" t="s">
        <v>73</v>
      </c>
      <c r="AN10" s="81" t="s">
        <v>73</v>
      </c>
      <c r="AO10" s="81" t="s">
        <v>73</v>
      </c>
      <c r="AP10" s="47">
        <f t="shared" si="2"/>
        <v>0</v>
      </c>
      <c r="AQ10" s="47">
        <f>+L10+AD10-AI10</f>
        <v>21450000</v>
      </c>
      <c r="AR10" s="61" t="s">
        <v>65</v>
      </c>
      <c r="AS10" s="79">
        <v>21450000</v>
      </c>
      <c r="AT10" s="61" t="s">
        <v>162</v>
      </c>
      <c r="AU10" s="79">
        <v>0</v>
      </c>
      <c r="AV10" s="82" t="s">
        <v>73</v>
      </c>
      <c r="AW10" s="83">
        <v>0</v>
      </c>
      <c r="AX10" s="62">
        <f t="shared" si="3"/>
        <v>21450000</v>
      </c>
      <c r="AY10" s="63">
        <f t="shared" si="4"/>
        <v>0</v>
      </c>
      <c r="AZ10" s="67">
        <v>0.09</v>
      </c>
      <c r="BA10" s="82" t="s">
        <v>73</v>
      </c>
      <c r="BB10" s="61" t="s">
        <v>85</v>
      </c>
      <c r="BC10" s="176" t="s">
        <v>4293</v>
      </c>
      <c r="BD10" s="44" t="s">
        <v>65</v>
      </c>
      <c r="BE10" s="44" t="s">
        <v>65</v>
      </c>
    </row>
    <row r="11" spans="1:74" x14ac:dyDescent="0.25">
      <c r="B11" s="44">
        <v>2026</v>
      </c>
      <c r="C11" s="44">
        <v>891780111</v>
      </c>
      <c r="D11" s="76" t="s">
        <v>63</v>
      </c>
      <c r="E11" s="76" t="s">
        <v>4292</v>
      </c>
      <c r="F11" s="177" t="s">
        <v>4291</v>
      </c>
      <c r="G11" s="61">
        <v>0</v>
      </c>
      <c r="H11" s="168" t="s">
        <v>71</v>
      </c>
      <c r="I11" s="76" t="s">
        <v>64</v>
      </c>
      <c r="J11" s="76" t="s">
        <v>81</v>
      </c>
      <c r="K11" s="68" t="s">
        <v>4290</v>
      </c>
      <c r="L11" s="79">
        <v>21450000</v>
      </c>
      <c r="M11" s="44" t="s">
        <v>66</v>
      </c>
      <c r="N11" s="168" t="s">
        <v>4289</v>
      </c>
      <c r="O11" s="68">
        <v>1235539103</v>
      </c>
      <c r="P11" s="68">
        <v>143</v>
      </c>
      <c r="Q11" s="81">
        <v>46038</v>
      </c>
      <c r="R11" s="68">
        <v>21450000</v>
      </c>
      <c r="S11" s="81">
        <v>46043</v>
      </c>
      <c r="T11" s="79">
        <v>21450000</v>
      </c>
      <c r="U11" s="61" t="s">
        <v>65</v>
      </c>
      <c r="V11" s="79">
        <v>55313591</v>
      </c>
      <c r="W11" s="168" t="s">
        <v>4258</v>
      </c>
      <c r="X11" s="69">
        <v>46043</v>
      </c>
      <c r="Y11" s="69">
        <v>46043</v>
      </c>
      <c r="Z11" s="69" t="s">
        <v>73</v>
      </c>
      <c r="AA11" s="69">
        <v>46203</v>
      </c>
      <c r="AB11" s="47">
        <f t="shared" si="0"/>
        <v>160</v>
      </c>
      <c r="AC11" s="61">
        <v>0</v>
      </c>
      <c r="AD11" s="79">
        <v>0</v>
      </c>
      <c r="AE11" s="61">
        <v>0</v>
      </c>
      <c r="AF11" s="80" t="s">
        <v>73</v>
      </c>
      <c r="AG11" s="47">
        <f t="shared" si="1"/>
        <v>0</v>
      </c>
      <c r="AH11" s="79">
        <v>0</v>
      </c>
      <c r="AI11" s="79">
        <v>0</v>
      </c>
      <c r="AJ11" s="61" t="s">
        <v>73</v>
      </c>
      <c r="AK11" s="81" t="s">
        <v>73</v>
      </c>
      <c r="AL11" s="79">
        <v>0</v>
      </c>
      <c r="AM11" s="81" t="s">
        <v>73</v>
      </c>
      <c r="AN11" s="81" t="s">
        <v>73</v>
      </c>
      <c r="AO11" s="81" t="s">
        <v>73</v>
      </c>
      <c r="AP11" s="47">
        <f t="shared" si="2"/>
        <v>0</v>
      </c>
      <c r="AQ11" s="47">
        <f>+L11+AD11-AI11</f>
        <v>21450000</v>
      </c>
      <c r="AR11" s="61" t="s">
        <v>65</v>
      </c>
      <c r="AS11" s="79">
        <v>21450000</v>
      </c>
      <c r="AT11" s="61" t="s">
        <v>162</v>
      </c>
      <c r="AU11" s="79">
        <v>0</v>
      </c>
      <c r="AV11" s="82" t="s">
        <v>73</v>
      </c>
      <c r="AW11" s="83">
        <v>0</v>
      </c>
      <c r="AX11" s="62">
        <f t="shared" si="3"/>
        <v>21450000</v>
      </c>
      <c r="AY11" s="63">
        <f t="shared" si="4"/>
        <v>0</v>
      </c>
      <c r="AZ11" s="67">
        <v>0.09</v>
      </c>
      <c r="BA11" s="82" t="s">
        <v>73</v>
      </c>
      <c r="BB11" s="61" t="s">
        <v>85</v>
      </c>
      <c r="BC11" s="176" t="s">
        <v>4288</v>
      </c>
      <c r="BD11" s="44" t="s">
        <v>65</v>
      </c>
      <c r="BE11" s="44" t="s">
        <v>65</v>
      </c>
    </row>
    <row r="12" spans="1:74" x14ac:dyDescent="0.25">
      <c r="B12" s="44">
        <v>2026</v>
      </c>
      <c r="C12" s="44">
        <v>891780111</v>
      </c>
      <c r="D12" s="76" t="s">
        <v>63</v>
      </c>
      <c r="E12" s="76" t="s">
        <v>4287</v>
      </c>
      <c r="F12" s="44" t="s">
        <v>4286</v>
      </c>
      <c r="G12" s="61">
        <v>0</v>
      </c>
      <c r="H12" s="168" t="s">
        <v>71</v>
      </c>
      <c r="I12" s="76" t="s">
        <v>64</v>
      </c>
      <c r="J12" s="76" t="s">
        <v>81</v>
      </c>
      <c r="K12" s="68" t="s">
        <v>4285</v>
      </c>
      <c r="L12" s="79">
        <v>15675000</v>
      </c>
      <c r="M12" s="44" t="s">
        <v>66</v>
      </c>
      <c r="N12" s="168" t="s">
        <v>4284</v>
      </c>
      <c r="O12" s="68">
        <v>1083001418</v>
      </c>
      <c r="P12" s="68">
        <v>147</v>
      </c>
      <c r="Q12" s="81">
        <v>46038</v>
      </c>
      <c r="R12" s="68">
        <v>15675000</v>
      </c>
      <c r="S12" s="81">
        <v>46043</v>
      </c>
      <c r="T12" s="79">
        <v>15675000</v>
      </c>
      <c r="U12" s="61" t="s">
        <v>65</v>
      </c>
      <c r="V12" s="79">
        <v>55313591</v>
      </c>
      <c r="W12" s="168" t="s">
        <v>4258</v>
      </c>
      <c r="X12" s="69">
        <v>46043</v>
      </c>
      <c r="Y12" s="69">
        <v>46043</v>
      </c>
      <c r="Z12" s="69" t="s">
        <v>73</v>
      </c>
      <c r="AA12" s="69">
        <v>46203</v>
      </c>
      <c r="AB12" s="47">
        <f t="shared" si="0"/>
        <v>160</v>
      </c>
      <c r="AC12" s="61">
        <v>0</v>
      </c>
      <c r="AD12" s="79">
        <v>0</v>
      </c>
      <c r="AE12" s="61">
        <v>0</v>
      </c>
      <c r="AF12" s="80" t="s">
        <v>73</v>
      </c>
      <c r="AG12" s="47">
        <f t="shared" si="1"/>
        <v>0</v>
      </c>
      <c r="AH12" s="79">
        <v>0</v>
      </c>
      <c r="AI12" s="79">
        <v>0</v>
      </c>
      <c r="AJ12" s="61" t="s">
        <v>73</v>
      </c>
      <c r="AK12" s="81" t="s">
        <v>73</v>
      </c>
      <c r="AL12" s="79">
        <v>0</v>
      </c>
      <c r="AM12" s="81" t="s">
        <v>73</v>
      </c>
      <c r="AN12" s="81" t="s">
        <v>73</v>
      </c>
      <c r="AO12" s="81" t="s">
        <v>73</v>
      </c>
      <c r="AP12" s="47">
        <f t="shared" si="2"/>
        <v>0</v>
      </c>
      <c r="AQ12" s="47">
        <f>+L12+AD12-AI12</f>
        <v>15675000</v>
      </c>
      <c r="AR12" s="61" t="s">
        <v>65</v>
      </c>
      <c r="AS12" s="79">
        <v>15675000</v>
      </c>
      <c r="AT12" s="61" t="s">
        <v>162</v>
      </c>
      <c r="AU12" s="79">
        <v>0</v>
      </c>
      <c r="AV12" s="82" t="s">
        <v>73</v>
      </c>
      <c r="AW12" s="83">
        <v>0</v>
      </c>
      <c r="AX12" s="62">
        <f t="shared" si="3"/>
        <v>15675000</v>
      </c>
      <c r="AY12" s="63">
        <f t="shared" si="4"/>
        <v>0</v>
      </c>
      <c r="AZ12" s="67">
        <v>0.09</v>
      </c>
      <c r="BA12" s="82" t="s">
        <v>73</v>
      </c>
      <c r="BB12" s="61" t="s">
        <v>85</v>
      </c>
      <c r="BC12" s="176" t="s">
        <v>4283</v>
      </c>
      <c r="BD12" s="44" t="s">
        <v>65</v>
      </c>
      <c r="BE12" s="44" t="s">
        <v>65</v>
      </c>
    </row>
    <row r="13" spans="1:74" x14ac:dyDescent="0.25">
      <c r="B13" s="44">
        <v>2026</v>
      </c>
      <c r="C13" s="44">
        <v>891780111</v>
      </c>
      <c r="D13" s="76" t="s">
        <v>63</v>
      </c>
      <c r="E13" s="76" t="s">
        <v>4282</v>
      </c>
      <c r="F13" s="44" t="s">
        <v>4281</v>
      </c>
      <c r="G13" s="61">
        <v>0</v>
      </c>
      <c r="H13" s="168" t="s">
        <v>71</v>
      </c>
      <c r="I13" s="76" t="s">
        <v>64</v>
      </c>
      <c r="J13" s="76" t="s">
        <v>81</v>
      </c>
      <c r="K13" s="68" t="s">
        <v>4280</v>
      </c>
      <c r="L13" s="79">
        <v>15675000</v>
      </c>
      <c r="M13" s="44" t="s">
        <v>66</v>
      </c>
      <c r="N13" s="168" t="s">
        <v>4279</v>
      </c>
      <c r="O13" s="68">
        <v>1082890218</v>
      </c>
      <c r="P13" s="68">
        <v>148</v>
      </c>
      <c r="Q13" s="81">
        <v>46038</v>
      </c>
      <c r="R13" s="68">
        <v>15675000</v>
      </c>
      <c r="S13" s="81">
        <v>46043</v>
      </c>
      <c r="T13" s="79">
        <v>15675000</v>
      </c>
      <c r="U13" s="61" t="s">
        <v>65</v>
      </c>
      <c r="V13" s="79">
        <v>55313591</v>
      </c>
      <c r="W13" s="168" t="s">
        <v>4258</v>
      </c>
      <c r="X13" s="69">
        <v>46043</v>
      </c>
      <c r="Y13" s="69">
        <v>46043</v>
      </c>
      <c r="Z13" s="69" t="s">
        <v>73</v>
      </c>
      <c r="AA13" s="69">
        <v>46203</v>
      </c>
      <c r="AB13" s="47">
        <f t="shared" si="0"/>
        <v>160</v>
      </c>
      <c r="AC13" s="61">
        <v>0</v>
      </c>
      <c r="AD13" s="79">
        <v>0</v>
      </c>
      <c r="AE13" s="61">
        <v>0</v>
      </c>
      <c r="AF13" s="80" t="s">
        <v>73</v>
      </c>
      <c r="AG13" s="47">
        <f t="shared" si="1"/>
        <v>0</v>
      </c>
      <c r="AH13" s="79">
        <v>0</v>
      </c>
      <c r="AI13" s="79">
        <v>0</v>
      </c>
      <c r="AJ13" s="61" t="s">
        <v>73</v>
      </c>
      <c r="AK13" s="81" t="s">
        <v>73</v>
      </c>
      <c r="AL13" s="79">
        <v>0</v>
      </c>
      <c r="AM13" s="81" t="s">
        <v>73</v>
      </c>
      <c r="AN13" s="81" t="s">
        <v>73</v>
      </c>
      <c r="AO13" s="81" t="s">
        <v>73</v>
      </c>
      <c r="AP13" s="47">
        <f t="shared" si="2"/>
        <v>0</v>
      </c>
      <c r="AQ13" s="47">
        <f>+L13+AD13-AI13</f>
        <v>15675000</v>
      </c>
      <c r="AR13" s="61" t="s">
        <v>65</v>
      </c>
      <c r="AS13" s="79">
        <v>15675000</v>
      </c>
      <c r="AT13" s="61" t="s">
        <v>162</v>
      </c>
      <c r="AU13" s="79">
        <v>0</v>
      </c>
      <c r="AV13" s="82" t="s">
        <v>73</v>
      </c>
      <c r="AW13" s="83">
        <v>0</v>
      </c>
      <c r="AX13" s="62">
        <f t="shared" si="3"/>
        <v>15675000</v>
      </c>
      <c r="AY13" s="63">
        <f t="shared" si="4"/>
        <v>0</v>
      </c>
      <c r="AZ13" s="67">
        <v>0.09</v>
      </c>
      <c r="BA13" s="82" t="s">
        <v>73</v>
      </c>
      <c r="BB13" s="61" t="s">
        <v>85</v>
      </c>
      <c r="BC13" s="176" t="s">
        <v>4278</v>
      </c>
      <c r="BD13" s="44" t="s">
        <v>65</v>
      </c>
      <c r="BE13" s="44" t="s">
        <v>65</v>
      </c>
    </row>
    <row r="14" spans="1:74" x14ac:dyDescent="0.25">
      <c r="B14" s="44">
        <v>2026</v>
      </c>
      <c r="C14" s="44">
        <v>891780111</v>
      </c>
      <c r="D14" s="76" t="s">
        <v>63</v>
      </c>
      <c r="E14" s="76" t="s">
        <v>4277</v>
      </c>
      <c r="F14" s="44" t="s">
        <v>4276</v>
      </c>
      <c r="G14" s="61">
        <v>0</v>
      </c>
      <c r="H14" s="168" t="s">
        <v>71</v>
      </c>
      <c r="I14" s="76" t="s">
        <v>64</v>
      </c>
      <c r="J14" s="76" t="s">
        <v>81</v>
      </c>
      <c r="K14" s="68" t="s">
        <v>4275</v>
      </c>
      <c r="L14" s="79">
        <v>30250000</v>
      </c>
      <c r="M14" s="44" t="s">
        <v>66</v>
      </c>
      <c r="N14" s="168" t="s">
        <v>4274</v>
      </c>
      <c r="O14" s="68">
        <v>1083018887</v>
      </c>
      <c r="P14" s="68">
        <v>146</v>
      </c>
      <c r="Q14" s="81">
        <v>46038</v>
      </c>
      <c r="R14" s="68">
        <v>30250000</v>
      </c>
      <c r="S14" s="81">
        <v>46043</v>
      </c>
      <c r="T14" s="79">
        <v>30250000</v>
      </c>
      <c r="U14" s="61" t="s">
        <v>65</v>
      </c>
      <c r="V14" s="79">
        <v>55313591</v>
      </c>
      <c r="W14" s="168" t="s">
        <v>4258</v>
      </c>
      <c r="X14" s="69">
        <v>46043</v>
      </c>
      <c r="Y14" s="69">
        <v>46043</v>
      </c>
      <c r="Z14" s="69" t="s">
        <v>73</v>
      </c>
      <c r="AA14" s="69">
        <v>46203</v>
      </c>
      <c r="AB14" s="47">
        <f t="shared" si="0"/>
        <v>160</v>
      </c>
      <c r="AC14" s="61">
        <v>0</v>
      </c>
      <c r="AD14" s="79">
        <v>0</v>
      </c>
      <c r="AE14" s="61">
        <v>0</v>
      </c>
      <c r="AF14" s="80" t="s">
        <v>73</v>
      </c>
      <c r="AG14" s="47">
        <f t="shared" si="1"/>
        <v>0</v>
      </c>
      <c r="AH14" s="79">
        <v>0</v>
      </c>
      <c r="AI14" s="79">
        <v>0</v>
      </c>
      <c r="AJ14" s="61" t="s">
        <v>73</v>
      </c>
      <c r="AK14" s="81" t="s">
        <v>73</v>
      </c>
      <c r="AL14" s="79">
        <v>0</v>
      </c>
      <c r="AM14" s="81" t="s">
        <v>73</v>
      </c>
      <c r="AN14" s="81" t="s">
        <v>73</v>
      </c>
      <c r="AO14" s="81" t="s">
        <v>73</v>
      </c>
      <c r="AP14" s="47">
        <f t="shared" si="2"/>
        <v>0</v>
      </c>
      <c r="AQ14" s="47">
        <f>+L14+AD14-AI14</f>
        <v>30250000</v>
      </c>
      <c r="AR14" s="61" t="s">
        <v>65</v>
      </c>
      <c r="AS14" s="79">
        <v>30250000</v>
      </c>
      <c r="AT14" s="61" t="s">
        <v>162</v>
      </c>
      <c r="AU14" s="79">
        <v>0</v>
      </c>
      <c r="AV14" s="82" t="s">
        <v>73</v>
      </c>
      <c r="AW14" s="83">
        <v>0</v>
      </c>
      <c r="AX14" s="62">
        <f t="shared" si="3"/>
        <v>30250000</v>
      </c>
      <c r="AY14" s="63">
        <f t="shared" si="4"/>
        <v>0</v>
      </c>
      <c r="AZ14" s="67">
        <v>0.09</v>
      </c>
      <c r="BA14" s="82" t="s">
        <v>73</v>
      </c>
      <c r="BB14" s="61" t="s">
        <v>85</v>
      </c>
      <c r="BC14" s="176" t="s">
        <v>4273</v>
      </c>
      <c r="BD14" s="44" t="s">
        <v>65</v>
      </c>
      <c r="BE14" s="44" t="s">
        <v>65</v>
      </c>
    </row>
    <row r="15" spans="1:74" x14ac:dyDescent="0.25">
      <c r="B15" s="44">
        <v>2026</v>
      </c>
      <c r="C15" s="44">
        <v>891780111</v>
      </c>
      <c r="D15" s="76" t="s">
        <v>63</v>
      </c>
      <c r="E15" s="76" t="s">
        <v>4272</v>
      </c>
      <c r="F15" s="44" t="s">
        <v>4271</v>
      </c>
      <c r="G15" s="61">
        <v>0</v>
      </c>
      <c r="H15" s="168" t="s">
        <v>71</v>
      </c>
      <c r="I15" s="76" t="s">
        <v>64</v>
      </c>
      <c r="J15" s="76" t="s">
        <v>81</v>
      </c>
      <c r="K15" s="68" t="s">
        <v>4270</v>
      </c>
      <c r="L15" s="79">
        <v>15675000</v>
      </c>
      <c r="M15" s="44" t="s">
        <v>66</v>
      </c>
      <c r="N15" s="168" t="s">
        <v>4269</v>
      </c>
      <c r="O15" s="68">
        <v>1083043778</v>
      </c>
      <c r="P15" s="68">
        <v>149</v>
      </c>
      <c r="Q15" s="81">
        <v>46038</v>
      </c>
      <c r="R15" s="68">
        <v>15675000</v>
      </c>
      <c r="S15" s="81">
        <v>46044</v>
      </c>
      <c r="T15" s="79">
        <v>15675000</v>
      </c>
      <c r="U15" s="61" t="s">
        <v>65</v>
      </c>
      <c r="V15" s="79">
        <v>55313591</v>
      </c>
      <c r="W15" s="168" t="s">
        <v>4258</v>
      </c>
      <c r="X15" s="69">
        <v>46044</v>
      </c>
      <c r="Y15" s="69">
        <v>46054</v>
      </c>
      <c r="Z15" s="69" t="s">
        <v>73</v>
      </c>
      <c r="AA15" s="69">
        <v>46218</v>
      </c>
      <c r="AB15" s="47">
        <f t="shared" si="0"/>
        <v>164</v>
      </c>
      <c r="AC15" s="61">
        <v>0</v>
      </c>
      <c r="AD15" s="79">
        <v>0</v>
      </c>
      <c r="AE15" s="61">
        <v>0</v>
      </c>
      <c r="AF15" s="80" t="s">
        <v>73</v>
      </c>
      <c r="AG15" s="47">
        <f t="shared" si="1"/>
        <v>0</v>
      </c>
      <c r="AH15" s="79">
        <v>0</v>
      </c>
      <c r="AI15" s="79">
        <v>0</v>
      </c>
      <c r="AJ15" s="61" t="s">
        <v>73</v>
      </c>
      <c r="AK15" s="81" t="s">
        <v>73</v>
      </c>
      <c r="AL15" s="79">
        <v>0</v>
      </c>
      <c r="AM15" s="81" t="s">
        <v>73</v>
      </c>
      <c r="AN15" s="81" t="s">
        <v>73</v>
      </c>
      <c r="AO15" s="81" t="s">
        <v>73</v>
      </c>
      <c r="AP15" s="47">
        <f t="shared" si="2"/>
        <v>0</v>
      </c>
      <c r="AQ15" s="47">
        <f>+L15+AD15-AI15</f>
        <v>15675000</v>
      </c>
      <c r="AR15" s="61" t="s">
        <v>65</v>
      </c>
      <c r="AS15" s="79">
        <v>15675000</v>
      </c>
      <c r="AT15" s="61" t="s">
        <v>162</v>
      </c>
      <c r="AU15" s="79">
        <v>0</v>
      </c>
      <c r="AV15" s="82" t="s">
        <v>73</v>
      </c>
      <c r="AW15" s="83">
        <v>0</v>
      </c>
      <c r="AX15" s="62">
        <f t="shared" si="3"/>
        <v>15675000</v>
      </c>
      <c r="AY15" s="63">
        <f t="shared" si="4"/>
        <v>0</v>
      </c>
      <c r="AZ15" s="67">
        <v>0</v>
      </c>
      <c r="BA15" s="82" t="s">
        <v>73</v>
      </c>
      <c r="BB15" s="61" t="s">
        <v>163</v>
      </c>
      <c r="BC15" s="176" t="s">
        <v>4268</v>
      </c>
      <c r="BD15" s="44" t="s">
        <v>65</v>
      </c>
      <c r="BE15" s="44" t="s">
        <v>65</v>
      </c>
    </row>
    <row r="16" spans="1:74" x14ac:dyDescent="0.25">
      <c r="B16" s="44">
        <v>2026</v>
      </c>
      <c r="C16" s="44">
        <v>891780111</v>
      </c>
      <c r="D16" s="76" t="s">
        <v>63</v>
      </c>
      <c r="E16" s="76" t="s">
        <v>4267</v>
      </c>
      <c r="F16" s="44" t="s">
        <v>4266</v>
      </c>
      <c r="G16" s="61">
        <v>0</v>
      </c>
      <c r="H16" s="168" t="s">
        <v>71</v>
      </c>
      <c r="I16" s="76" t="s">
        <v>64</v>
      </c>
      <c r="J16" s="76" t="s">
        <v>81</v>
      </c>
      <c r="K16" s="68" t="s">
        <v>4265</v>
      </c>
      <c r="L16" s="79">
        <v>13304500</v>
      </c>
      <c r="M16" s="44" t="s">
        <v>66</v>
      </c>
      <c r="N16" s="168" t="s">
        <v>4264</v>
      </c>
      <c r="O16" s="68">
        <v>1081820511</v>
      </c>
      <c r="P16" s="68">
        <v>142</v>
      </c>
      <c r="Q16" s="81">
        <v>46038</v>
      </c>
      <c r="R16" s="68">
        <v>13304500</v>
      </c>
      <c r="S16" s="81">
        <v>46049</v>
      </c>
      <c r="T16" s="79">
        <v>13304500</v>
      </c>
      <c r="U16" s="61" t="s">
        <v>65</v>
      </c>
      <c r="V16" s="79">
        <v>55313591</v>
      </c>
      <c r="W16" s="168" t="s">
        <v>4258</v>
      </c>
      <c r="X16" s="69">
        <v>46049</v>
      </c>
      <c r="Y16" s="69">
        <v>46049</v>
      </c>
      <c r="Z16" s="69" t="s">
        <v>73</v>
      </c>
      <c r="AA16" s="69">
        <v>46203</v>
      </c>
      <c r="AB16" s="47">
        <f t="shared" si="0"/>
        <v>154</v>
      </c>
      <c r="AC16" s="61">
        <v>0</v>
      </c>
      <c r="AD16" s="79">
        <v>0</v>
      </c>
      <c r="AE16" s="61">
        <v>0</v>
      </c>
      <c r="AF16" s="80" t="s">
        <v>73</v>
      </c>
      <c r="AG16" s="47">
        <f t="shared" si="1"/>
        <v>0</v>
      </c>
      <c r="AH16" s="79">
        <v>0</v>
      </c>
      <c r="AI16" s="79">
        <v>0</v>
      </c>
      <c r="AJ16" s="61" t="s">
        <v>73</v>
      </c>
      <c r="AK16" s="81" t="s">
        <v>73</v>
      </c>
      <c r="AL16" s="79">
        <v>0</v>
      </c>
      <c r="AM16" s="81" t="s">
        <v>73</v>
      </c>
      <c r="AN16" s="81" t="s">
        <v>73</v>
      </c>
      <c r="AO16" s="81" t="s">
        <v>73</v>
      </c>
      <c r="AP16" s="47">
        <f t="shared" si="2"/>
        <v>0</v>
      </c>
      <c r="AQ16" s="47">
        <f>+L16+AD16-AI16</f>
        <v>13304500</v>
      </c>
      <c r="AR16" s="61" t="s">
        <v>65</v>
      </c>
      <c r="AS16" s="79">
        <v>13304500</v>
      </c>
      <c r="AT16" s="61" t="s">
        <v>162</v>
      </c>
      <c r="AU16" s="79">
        <v>0</v>
      </c>
      <c r="AV16" s="82" t="s">
        <v>73</v>
      </c>
      <c r="AW16" s="83">
        <v>0</v>
      </c>
      <c r="AX16" s="62">
        <f t="shared" si="3"/>
        <v>13304500</v>
      </c>
      <c r="AY16" s="63">
        <f t="shared" si="4"/>
        <v>0</v>
      </c>
      <c r="AZ16" s="67">
        <v>0</v>
      </c>
      <c r="BA16" s="82" t="s">
        <v>73</v>
      </c>
      <c r="BB16" s="61" t="s">
        <v>85</v>
      </c>
      <c r="BC16" s="176" t="s">
        <v>4263</v>
      </c>
      <c r="BD16" s="44" t="s">
        <v>65</v>
      </c>
      <c r="BE16" s="44" t="s">
        <v>65</v>
      </c>
    </row>
    <row r="17" spans="2:57" ht="15.75" thickBot="1" x14ac:dyDescent="0.3">
      <c r="B17" s="45">
        <v>2026</v>
      </c>
      <c r="C17" s="45">
        <v>891780111</v>
      </c>
      <c r="D17" s="90" t="s">
        <v>63</v>
      </c>
      <c r="E17" s="90" t="s">
        <v>4262</v>
      </c>
      <c r="F17" s="45" t="s">
        <v>4261</v>
      </c>
      <c r="G17" s="64">
        <v>0</v>
      </c>
      <c r="H17" s="173" t="s">
        <v>71</v>
      </c>
      <c r="I17" s="90" t="s">
        <v>64</v>
      </c>
      <c r="J17" s="90" t="s">
        <v>81</v>
      </c>
      <c r="K17" s="91" t="s">
        <v>4260</v>
      </c>
      <c r="L17" s="92">
        <v>15675000</v>
      </c>
      <c r="M17" s="45" t="s">
        <v>66</v>
      </c>
      <c r="N17" s="173" t="s">
        <v>4259</v>
      </c>
      <c r="O17" s="91">
        <v>7633311</v>
      </c>
      <c r="P17" s="91">
        <v>150</v>
      </c>
      <c r="Q17" s="97">
        <v>46038</v>
      </c>
      <c r="R17" s="91">
        <v>15675000</v>
      </c>
      <c r="S17" s="97">
        <v>46051</v>
      </c>
      <c r="T17" s="92">
        <v>15675000</v>
      </c>
      <c r="U17" s="64" t="s">
        <v>65</v>
      </c>
      <c r="V17" s="92">
        <v>55313591</v>
      </c>
      <c r="W17" s="173" t="s">
        <v>4258</v>
      </c>
      <c r="X17" s="93">
        <v>46051</v>
      </c>
      <c r="Y17" s="93">
        <v>46051</v>
      </c>
      <c r="Z17" s="93" t="s">
        <v>73</v>
      </c>
      <c r="AA17" s="93">
        <v>46203</v>
      </c>
      <c r="AB17" s="48">
        <f t="shared" si="0"/>
        <v>152</v>
      </c>
      <c r="AC17" s="64">
        <v>0</v>
      </c>
      <c r="AD17" s="92">
        <v>0</v>
      </c>
      <c r="AE17" s="64">
        <v>0</v>
      </c>
      <c r="AF17" s="96" t="s">
        <v>73</v>
      </c>
      <c r="AG17" s="48">
        <f t="shared" si="1"/>
        <v>0</v>
      </c>
      <c r="AH17" s="92">
        <v>0</v>
      </c>
      <c r="AI17" s="92">
        <v>0</v>
      </c>
      <c r="AJ17" s="64" t="s">
        <v>73</v>
      </c>
      <c r="AK17" s="97" t="s">
        <v>73</v>
      </c>
      <c r="AL17" s="92">
        <v>0</v>
      </c>
      <c r="AM17" s="97" t="s">
        <v>73</v>
      </c>
      <c r="AN17" s="97" t="s">
        <v>73</v>
      </c>
      <c r="AO17" s="97" t="s">
        <v>73</v>
      </c>
      <c r="AP17" s="48">
        <f t="shared" si="2"/>
        <v>0</v>
      </c>
      <c r="AQ17" s="48">
        <f>+L17+AD17-AI17</f>
        <v>15675000</v>
      </c>
      <c r="AR17" s="64" t="s">
        <v>65</v>
      </c>
      <c r="AS17" s="92">
        <v>15675000</v>
      </c>
      <c r="AT17" s="64" t="s">
        <v>162</v>
      </c>
      <c r="AU17" s="92">
        <v>0</v>
      </c>
      <c r="AV17" s="98" t="s">
        <v>73</v>
      </c>
      <c r="AW17" s="99">
        <v>0</v>
      </c>
      <c r="AX17" s="100">
        <f t="shared" si="3"/>
        <v>15675000</v>
      </c>
      <c r="AY17" s="65">
        <f t="shared" si="4"/>
        <v>0</v>
      </c>
      <c r="AZ17" s="101">
        <v>0</v>
      </c>
      <c r="BA17" s="98" t="s">
        <v>73</v>
      </c>
      <c r="BB17" s="64" t="s">
        <v>85</v>
      </c>
      <c r="BC17" s="178" t="s">
        <v>4257</v>
      </c>
      <c r="BD17" s="45" t="s">
        <v>65</v>
      </c>
      <c r="BE17" s="45" t="s">
        <v>65</v>
      </c>
    </row>
    <row r="18" spans="2:57" s="22" customFormat="1" ht="15.75" thickBot="1" x14ac:dyDescent="0.3">
      <c r="B18" s="443" t="s">
        <v>67</v>
      </c>
      <c r="C18" s="444"/>
      <c r="D18" s="445"/>
      <c r="E18" s="27">
        <f>+SUBTOTAL(3,E8:E17)</f>
        <v>10</v>
      </c>
      <c r="F18" s="38"/>
      <c r="G18" s="37"/>
      <c r="H18" s="37"/>
      <c r="I18" s="37"/>
      <c r="J18" s="40"/>
      <c r="K18" s="23"/>
      <c r="L18" s="42">
        <f>SUM(L8:L17)</f>
        <v>196223555</v>
      </c>
      <c r="M18" s="440"/>
      <c r="N18" s="441"/>
      <c r="O18" s="441"/>
      <c r="P18" s="441"/>
      <c r="Q18" s="441"/>
      <c r="R18" s="441"/>
      <c r="S18" s="441"/>
      <c r="T18" s="441"/>
      <c r="U18" s="441"/>
      <c r="V18" s="441"/>
      <c r="W18" s="441"/>
      <c r="X18" s="441"/>
      <c r="Y18" s="441"/>
      <c r="Z18" s="441"/>
      <c r="AA18" s="441"/>
      <c r="AB18" s="442"/>
      <c r="AC18" s="26">
        <f>SUM(AC8:AC17)</f>
        <v>0</v>
      </c>
      <c r="AD18" s="25">
        <f>SUM(AD8:AD17)</f>
        <v>0</v>
      </c>
      <c r="AE18" s="25">
        <f>SUM(AE8:AE17)</f>
        <v>0</v>
      </c>
      <c r="AF18" s="24"/>
      <c r="AG18" s="25">
        <f>SUM(AG8:AG17)</f>
        <v>0</v>
      </c>
      <c r="AH18" s="25">
        <f>SUM(AH8:AH17)</f>
        <v>0</v>
      </c>
      <c r="AI18" s="110">
        <f>SUM(AI8:AI17)</f>
        <v>0</v>
      </c>
      <c r="AJ18" s="24"/>
      <c r="AK18" s="24"/>
      <c r="AL18" s="109">
        <f>SUM(AL8:AL17)</f>
        <v>0</v>
      </c>
      <c r="AM18" s="440"/>
      <c r="AN18" s="441"/>
      <c r="AO18" s="441"/>
      <c r="AP18" s="442"/>
      <c r="AQ18" s="26">
        <f>SUM(AQ8:AQ17)</f>
        <v>196223555</v>
      </c>
      <c r="AR18" s="24"/>
      <c r="AS18" s="31">
        <f>SUM(AQ18:AR18)</f>
        <v>196223555</v>
      </c>
      <c r="AT18" s="24"/>
      <c r="AU18" s="25">
        <f>SUM(AU8:AU17)</f>
        <v>0</v>
      </c>
      <c r="AV18" s="24"/>
      <c r="AW18" s="28">
        <f>SUM(AW8:AW17)</f>
        <v>0</v>
      </c>
      <c r="AX18" s="29">
        <f>SUM(AX8:AX17)</f>
        <v>196223555</v>
      </c>
      <c r="AY18" s="440"/>
      <c r="AZ18" s="441"/>
      <c r="BA18" s="441"/>
      <c r="BB18" s="441"/>
      <c r="BC18" s="441"/>
      <c r="BD18" s="441"/>
      <c r="BE18" s="441"/>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18:BE18"/>
    <mergeCell ref="B18:D18"/>
    <mergeCell ref="M18:AB18"/>
    <mergeCell ref="BC6:BE6"/>
    <mergeCell ref="N6:O6"/>
    <mergeCell ref="P6:R6"/>
    <mergeCell ref="S6:T6"/>
    <mergeCell ref="AM18:AP18"/>
    <mergeCell ref="U6:W6"/>
    <mergeCell ref="X6:AB6"/>
    <mergeCell ref="AC6:AG6"/>
  </mergeCells>
  <conditionalFormatting sqref="F5 E6">
    <cfRule type="containsText" dxfId="157"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7">
    <cfRule type="cellIs" dxfId="156" priority="4" operator="greaterThan">
      <formula>$K$5</formula>
    </cfRule>
  </conditionalFormatting>
  <conditionalFormatting sqref="AB8:AB17 AG8:AG17 AP8:AS17 AX8:AZ17">
    <cfRule type="expression" dxfId="155" priority="5">
      <formula>+_xlfn.ISFORMULA(AB8)</formula>
    </cfRule>
  </conditionalFormatting>
  <conditionalFormatting sqref="AD8:AD17">
    <cfRule type="cellIs" dxfId="154" priority="1" operator="greaterThan">
      <formula>L8/2</formula>
    </cfRule>
  </conditionalFormatting>
  <dataValidations count="11">
    <dataValidation type="list" allowBlank="1" showInputMessage="1" showErrorMessage="1" sqref="M8:M17" xr:uid="{EE8EE2F2-8BC1-46D7-B28C-9776309D777D}">
      <formula1>"DIRECTA,CONVOCATORIA"</formula1>
    </dataValidation>
    <dataValidation type="list" allowBlank="1" showInputMessage="1" showErrorMessage="1" sqref="AR8:AR17" xr:uid="{71D9605A-F72D-485F-8253-60F2555A1D01}">
      <formula1>"SI,DE REGALIAS, DE CONVENIOS,NO"</formula1>
    </dataValidation>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17" xr:uid="{63DA7620-CE4C-4F8A-896E-61CFBC4FF58E}">
      <formula1>"Por iniciar,En ejecucion,Suspendido,Terminado,Liquidado"</formula1>
    </dataValidation>
    <dataValidation type="list" allowBlank="1" showInputMessage="1" showErrorMessage="1" sqref="H8:H17" xr:uid="{0702C2A5-72D9-4820-8D3B-D816F8654FDD}">
      <formula1>"OTRO SECTOR"</formula1>
    </dataValidation>
    <dataValidation type="list" allowBlank="1" showInputMessage="1" showErrorMessage="1" sqref="I8:I17" xr:uid="{824282D2-6949-47C9-9CE1-93CEB98509B5}">
      <formula1>"FUNCIONAMIENTO,INVERSION,OTROS"</formula1>
    </dataValidation>
    <dataValidation type="list" allowBlank="1" showInputMessage="1" showErrorMessage="1" sqref="BE8:BE17" xr:uid="{9DB6ABBA-63F3-44B9-89D5-BB3D25D9517F}">
      <formula1>"SI,NA por TIPO Contrato"</formula1>
    </dataValidation>
    <dataValidation type="list" allowBlank="1" showInputMessage="1" showErrorMessage="1" sqref="BD8:BD17" xr:uid="{F88E97D5-F8CE-401B-82B4-C00EAFE193D9}">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 type="list" allowBlank="1" showInputMessage="1" showErrorMessage="1" sqref="U8:U17 AT8:AT17" xr:uid="{301B71B2-D3E4-4E77-88BC-DCB7485E0C66}">
      <formula1>"SI,NO"</formula1>
    </dataValidation>
  </dataValidations>
  <hyperlinks>
    <hyperlink ref="BC8" r:id="rId1" xr:uid="{8CA4A09C-4B4C-49A5-AE3A-A97A3B16FDE2}"/>
    <hyperlink ref="BC9" r:id="rId2" xr:uid="{B18964C6-E002-4ACD-BE7A-2FF7D4E3C030}"/>
    <hyperlink ref="BC10" r:id="rId3" xr:uid="{BEC7860B-2586-4F18-8AE1-621F86271325}"/>
    <hyperlink ref="BC11" r:id="rId4" xr:uid="{EE305804-127D-495F-AB7B-3440FDEF58E6}"/>
    <hyperlink ref="BC12" r:id="rId5" xr:uid="{2FDB5032-0F28-4D08-8F5D-D1A1C764916F}"/>
    <hyperlink ref="BC13" r:id="rId6" xr:uid="{0492D45D-4925-4D52-AAAA-707C9321B09E}"/>
    <hyperlink ref="BC14" r:id="rId7" xr:uid="{35EC32D0-2A90-42A7-B97A-CEFEB7583CE5}"/>
    <hyperlink ref="BC15" r:id="rId8" xr:uid="{D25B85A2-4C68-4861-91E5-6F378B62420A}"/>
    <hyperlink ref="BC16" r:id="rId9" xr:uid="{DC96DD55-AF15-4F43-AFC4-D603F8B0626D}"/>
    <hyperlink ref="BC17" r:id="rId10" xr:uid="{DED54EC8-722A-4DA2-8B26-023763BE2E8E}"/>
  </hyperlinks>
  <pageMargins left="0.7" right="0.7" top="0.75" bottom="0.75" header="0.3" footer="0.3"/>
  <pageSetup orientation="portrait" horizontalDpi="300" verticalDpi="300"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DENOMINACION</vt:lpstr>
      <vt:lpstr>1.CPF</vt:lpstr>
      <vt:lpstr>2.CREO</vt:lpstr>
      <vt:lpstr>3.DAD</vt:lpstr>
      <vt:lpstr>4.FCB</vt:lpstr>
      <vt:lpstr>5.FCE</vt:lpstr>
      <vt:lpstr>6.FCS</vt:lpstr>
      <vt:lpstr>7.FEE</vt:lpstr>
      <vt:lpstr>8.FHU</vt:lpstr>
      <vt:lpstr>9.FIN</vt:lpstr>
      <vt:lpstr>10.VAC</vt:lpstr>
      <vt:lpstr>11.VAD.ADMIN</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cp:lastPrinted>2026-03-02T19:12:26Z</cp:lastPrinted>
  <dcterms:created xsi:type="dcterms:W3CDTF">2023-08-02T15:36:06Z</dcterms:created>
  <dcterms:modified xsi:type="dcterms:W3CDTF">2026-03-02T19:20:01Z</dcterms:modified>
</cp:coreProperties>
</file>